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1.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330" windowWidth="15120" windowHeight="6915" tabRatio="865" activeTab="2"/>
  </bookViews>
  <sheets>
    <sheet name="Revision History" sheetId="15" r:id="rId1"/>
    <sheet name="Description" sheetId="16" r:id="rId2"/>
    <sheet name="Input Time Series" sheetId="13" r:id="rId3"/>
    <sheet name="Power Look Up" sheetId="18" r:id="rId4"/>
    <sheet name="Zero Turbulence Curve" sheetId="21" r:id="rId5"/>
    <sheet name="Reference vs Site Specific" sheetId="20" r:id="rId6"/>
  </sheets>
  <definedNames>
    <definedName name="MaximumPowerIndex">'Power Look Up'!$F$3</definedName>
    <definedName name="PowerArray">'Power Look Up'!$C$2:$C$3000</definedName>
    <definedName name="ReferenceTurbulence">'Power Look Up'!$F$2</definedName>
    <definedName name="WindSpeedStep">'Input Time Series'!$C$12</definedName>
  </definedNames>
  <calcPr calcId="145621" calcMode="manual"/>
</workbook>
</file>

<file path=xl/calcChain.xml><?xml version="1.0" encoding="utf-8"?>
<calcChain xmlns="http://schemas.openxmlformats.org/spreadsheetml/2006/main">
  <c r="F4" i="18" l="1"/>
  <c r="Q3" i="13" l="1"/>
  <c r="I2" i="21"/>
  <c r="J2" i="21" s="1"/>
  <c r="E3" i="21"/>
  <c r="Q4" i="13" s="1"/>
  <c r="C29" i="21"/>
  <c r="C28" i="21"/>
  <c r="I3" i="21" l="1"/>
  <c r="J3" i="21" s="1"/>
  <c r="H2" i="21"/>
  <c r="E4" i="21"/>
  <c r="Q5" i="13" s="1"/>
  <c r="H3" i="21"/>
  <c r="C30" i="21"/>
  <c r="F2" i="21" l="1"/>
  <c r="R3" i="13" s="1"/>
  <c r="K2" i="21"/>
  <c r="L2" i="21"/>
  <c r="F3" i="21"/>
  <c r="R4" i="13" s="1"/>
  <c r="K3" i="21"/>
  <c r="L3" i="21"/>
  <c r="N2" i="21"/>
  <c r="M2" i="21"/>
  <c r="E5" i="21"/>
  <c r="Q6" i="13" s="1"/>
  <c r="I4" i="21"/>
  <c r="J4" i="21" s="1"/>
  <c r="H4" i="21"/>
  <c r="N3" i="21"/>
  <c r="M3" i="21"/>
  <c r="O2" i="21" l="1"/>
  <c r="F4" i="21"/>
  <c r="R5" i="13" s="1"/>
  <c r="K4" i="21"/>
  <c r="L4" i="21"/>
  <c r="O3" i="21"/>
  <c r="E6" i="21"/>
  <c r="Q7" i="13" s="1"/>
  <c r="I5" i="21"/>
  <c r="J5" i="21" s="1"/>
  <c r="H5" i="21"/>
  <c r="N4" i="21"/>
  <c r="M4" i="21"/>
  <c r="F5" i="21" l="1"/>
  <c r="R6" i="13" s="1"/>
  <c r="K5" i="21"/>
  <c r="L5" i="21"/>
  <c r="O4" i="21"/>
  <c r="E7" i="21"/>
  <c r="Q8" i="13" s="1"/>
  <c r="I6" i="21"/>
  <c r="J6" i="21" s="1"/>
  <c r="H6" i="21"/>
  <c r="N5" i="21"/>
  <c r="M5" i="21"/>
  <c r="F6" i="21" l="1"/>
  <c r="R7" i="13" s="1"/>
  <c r="L6" i="21"/>
  <c r="K6" i="21"/>
  <c r="O5" i="21"/>
  <c r="N6" i="21"/>
  <c r="M6" i="21"/>
  <c r="E8" i="21"/>
  <c r="Q9" i="13" s="1"/>
  <c r="I7" i="21"/>
  <c r="J7" i="21" s="1"/>
  <c r="H7" i="21"/>
  <c r="F7" i="21" l="1"/>
  <c r="R8" i="13" s="1"/>
  <c r="K7" i="21"/>
  <c r="L7" i="21"/>
  <c r="O6" i="21"/>
  <c r="E9" i="21"/>
  <c r="Q10" i="13" s="1"/>
  <c r="H8" i="21"/>
  <c r="I8" i="21"/>
  <c r="J8" i="21" s="1"/>
  <c r="M7" i="21"/>
  <c r="N7" i="21"/>
  <c r="F8" i="21" l="1"/>
  <c r="R9" i="13" s="1"/>
  <c r="K8" i="21"/>
  <c r="L8" i="21"/>
  <c r="O8" i="21" s="1"/>
  <c r="O7" i="21"/>
  <c r="E10" i="21"/>
  <c r="Q11" i="13" s="1"/>
  <c r="I9" i="21"/>
  <c r="J9" i="21" s="1"/>
  <c r="H9" i="21"/>
  <c r="N8" i="21"/>
  <c r="M8" i="21"/>
  <c r="F9" i="21" l="1"/>
  <c r="R10" i="13" s="1"/>
  <c r="K9" i="21"/>
  <c r="L9" i="21"/>
  <c r="M9" i="21"/>
  <c r="N9" i="21"/>
  <c r="E11" i="21"/>
  <c r="Q12" i="13" s="1"/>
  <c r="I10" i="21"/>
  <c r="J10" i="21" s="1"/>
  <c r="H10" i="21"/>
  <c r="F10" i="21" l="1"/>
  <c r="R11" i="13" s="1"/>
  <c r="K10" i="21"/>
  <c r="L10" i="21"/>
  <c r="O9" i="21"/>
  <c r="N10" i="21"/>
  <c r="M10" i="21"/>
  <c r="E12" i="21"/>
  <c r="Q13" i="13" s="1"/>
  <c r="H11" i="21"/>
  <c r="I11" i="21"/>
  <c r="J11" i="21" s="1"/>
  <c r="F11" i="21" l="1"/>
  <c r="R12" i="13" s="1"/>
  <c r="K11" i="21"/>
  <c r="L11" i="21"/>
  <c r="O10" i="21"/>
  <c r="E13" i="21"/>
  <c r="Q14" i="13" s="1"/>
  <c r="I12" i="21"/>
  <c r="J12" i="21" s="1"/>
  <c r="H12" i="21"/>
  <c r="N11" i="21"/>
  <c r="M11" i="21"/>
  <c r="K12" i="21" l="1"/>
  <c r="L12" i="21"/>
  <c r="O11" i="21"/>
  <c r="E14" i="21"/>
  <c r="Q15" i="13" s="1"/>
  <c r="H13" i="21"/>
  <c r="I13" i="21"/>
  <c r="J13" i="21" s="1"/>
  <c r="N12" i="21"/>
  <c r="M12" i="21"/>
  <c r="O12" i="21" l="1"/>
  <c r="F12" i="21" s="1"/>
  <c r="R13" i="13" s="1"/>
  <c r="K13" i="21"/>
  <c r="L13" i="21"/>
  <c r="E15" i="21"/>
  <c r="Q16" i="13" s="1"/>
  <c r="I14" i="21"/>
  <c r="J14" i="21" s="1"/>
  <c r="H14" i="21"/>
  <c r="M13" i="21"/>
  <c r="N13" i="21"/>
  <c r="L14" i="21" l="1"/>
  <c r="K14" i="21"/>
  <c r="O13" i="21"/>
  <c r="F13" i="21" s="1"/>
  <c r="R14" i="13" s="1"/>
  <c r="E16" i="21"/>
  <c r="Q17" i="13" s="1"/>
  <c r="I15" i="21"/>
  <c r="J15" i="21" s="1"/>
  <c r="H15" i="21"/>
  <c r="N14" i="21"/>
  <c r="M14" i="21"/>
  <c r="O14" i="21" l="1"/>
  <c r="F14" i="21" s="1"/>
  <c r="R15" i="13" s="1"/>
  <c r="K15" i="21"/>
  <c r="L15" i="21"/>
  <c r="E17" i="21"/>
  <c r="Q18" i="13" s="1"/>
  <c r="H16" i="21"/>
  <c r="I16" i="21"/>
  <c r="J16" i="21" s="1"/>
  <c r="M15" i="21"/>
  <c r="N15" i="21"/>
  <c r="K16" i="21" l="1"/>
  <c r="L16" i="21"/>
  <c r="O15" i="21"/>
  <c r="F15" i="21" s="1"/>
  <c r="R16" i="13" s="1"/>
  <c r="N16" i="21"/>
  <c r="M16" i="21"/>
  <c r="E18" i="21"/>
  <c r="Q19" i="13" s="1"/>
  <c r="H17" i="21"/>
  <c r="I17" i="21"/>
  <c r="J17" i="21" s="1"/>
  <c r="K17" i="21" l="1"/>
  <c r="L17" i="21"/>
  <c r="O16" i="21"/>
  <c r="F16" i="21"/>
  <c r="R17" i="13" s="1"/>
  <c r="M17" i="21"/>
  <c r="N17" i="21"/>
  <c r="E19" i="21"/>
  <c r="Q20" i="13" s="1"/>
  <c r="I18" i="21"/>
  <c r="J18" i="21" s="1"/>
  <c r="H18" i="21"/>
  <c r="K18" i="21" l="1"/>
  <c r="L18" i="21"/>
  <c r="O17" i="21"/>
  <c r="F17" i="21" s="1"/>
  <c r="R18" i="13" s="1"/>
  <c r="N18" i="21"/>
  <c r="M18" i="21"/>
  <c r="E20" i="21"/>
  <c r="Q21" i="13" s="1"/>
  <c r="I19" i="21"/>
  <c r="J19" i="21" s="1"/>
  <c r="H19" i="21"/>
  <c r="K19" i="21" l="1"/>
  <c r="L19" i="21"/>
  <c r="O18" i="21"/>
  <c r="F18" i="21" s="1"/>
  <c r="R19" i="13" s="1"/>
  <c r="E21" i="21"/>
  <c r="Q22" i="13" s="1"/>
  <c r="I20" i="21"/>
  <c r="J20" i="21" s="1"/>
  <c r="H20" i="21"/>
  <c r="N19" i="21"/>
  <c r="M19" i="21"/>
  <c r="K20" i="21" l="1"/>
  <c r="L20" i="21"/>
  <c r="O19" i="21"/>
  <c r="F19" i="21" s="1"/>
  <c r="R20" i="13" s="1"/>
  <c r="E22" i="21"/>
  <c r="Q23" i="13" s="1"/>
  <c r="H21" i="21"/>
  <c r="I21" i="21"/>
  <c r="J21" i="21" s="1"/>
  <c r="N20" i="21"/>
  <c r="M20" i="21"/>
  <c r="O20" i="21" l="1"/>
  <c r="F20" i="21" s="1"/>
  <c r="R21" i="13" s="1"/>
  <c r="K21" i="21"/>
  <c r="L21" i="21"/>
  <c r="M21" i="21"/>
  <c r="N21" i="21"/>
  <c r="E23" i="21"/>
  <c r="Q24" i="13" s="1"/>
  <c r="I22" i="21"/>
  <c r="J22" i="21" s="1"/>
  <c r="H22" i="21"/>
  <c r="L22" i="21" l="1"/>
  <c r="K22" i="21"/>
  <c r="O21" i="21"/>
  <c r="F21" i="21" s="1"/>
  <c r="R22" i="13" s="1"/>
  <c r="E24" i="21"/>
  <c r="Q25" i="13" s="1"/>
  <c r="I23" i="21"/>
  <c r="J23" i="21" s="1"/>
  <c r="H23" i="21"/>
  <c r="N22" i="21"/>
  <c r="M22" i="21"/>
  <c r="K23" i="21" l="1"/>
  <c r="L23" i="21"/>
  <c r="O22" i="21"/>
  <c r="F22" i="21" s="1"/>
  <c r="R23" i="13" s="1"/>
  <c r="N23" i="21"/>
  <c r="M23" i="21"/>
  <c r="E25" i="21"/>
  <c r="Q26" i="13" s="1"/>
  <c r="H24" i="21"/>
  <c r="I24" i="21"/>
  <c r="J24" i="21" s="1"/>
  <c r="K24" i="21" l="1"/>
  <c r="L24" i="21"/>
  <c r="O23" i="21"/>
  <c r="F23" i="21" s="1"/>
  <c r="R24" i="13" s="1"/>
  <c r="N24" i="21"/>
  <c r="M24" i="21"/>
  <c r="E26" i="21"/>
  <c r="Q27" i="13" s="1"/>
  <c r="I25" i="21"/>
  <c r="J25" i="21" s="1"/>
  <c r="H25" i="21"/>
  <c r="K25" i="21" l="1"/>
  <c r="L25" i="21"/>
  <c r="O24" i="21"/>
  <c r="F24" i="21" s="1"/>
  <c r="R25" i="13" s="1"/>
  <c r="E27" i="21"/>
  <c r="Q28" i="13" s="1"/>
  <c r="I26" i="21"/>
  <c r="J26" i="21" s="1"/>
  <c r="H26" i="21"/>
  <c r="M25" i="21"/>
  <c r="N25" i="21"/>
  <c r="K26" i="21" l="1"/>
  <c r="L26" i="21"/>
  <c r="O25" i="21"/>
  <c r="F25" i="21" s="1"/>
  <c r="R26" i="13" s="1"/>
  <c r="E28" i="21"/>
  <c r="Q29" i="13" s="1"/>
  <c r="I27" i="21"/>
  <c r="J27" i="21" s="1"/>
  <c r="H27" i="21"/>
  <c r="N26" i="21"/>
  <c r="M26" i="21"/>
  <c r="K27" i="21" l="1"/>
  <c r="L27" i="21"/>
  <c r="O26" i="21"/>
  <c r="F26" i="21" s="1"/>
  <c r="R27" i="13" s="1"/>
  <c r="E29" i="21"/>
  <c r="Q30" i="13" s="1"/>
  <c r="I28" i="21"/>
  <c r="J28" i="21" s="1"/>
  <c r="H28" i="21"/>
  <c r="N27" i="21"/>
  <c r="M27" i="21"/>
  <c r="K28" i="21" l="1"/>
  <c r="L28" i="21"/>
  <c r="O27" i="21"/>
  <c r="F27" i="21" s="1"/>
  <c r="R28" i="13" s="1"/>
  <c r="E30" i="21"/>
  <c r="Q31" i="13" s="1"/>
  <c r="H29" i="21"/>
  <c r="I29" i="21"/>
  <c r="J29" i="21" s="1"/>
  <c r="N28" i="21"/>
  <c r="M28" i="21"/>
  <c r="K29" i="21" l="1"/>
  <c r="L29" i="21"/>
  <c r="O28" i="21"/>
  <c r="F28" i="21" s="1"/>
  <c r="R29" i="13" s="1"/>
  <c r="M29" i="21"/>
  <c r="N29" i="21"/>
  <c r="E31" i="21"/>
  <c r="Q32" i="13" s="1"/>
  <c r="I30" i="21"/>
  <c r="J30" i="21" s="1"/>
  <c r="H30" i="21"/>
  <c r="L30" i="21" l="1"/>
  <c r="K30" i="21"/>
  <c r="O29" i="21"/>
  <c r="F29" i="21" s="1"/>
  <c r="R30" i="13" s="1"/>
  <c r="E32" i="21"/>
  <c r="Q33" i="13" s="1"/>
  <c r="I31" i="21"/>
  <c r="J31" i="21" s="1"/>
  <c r="H31" i="21"/>
  <c r="N30" i="21"/>
  <c r="M30" i="21"/>
  <c r="K31" i="21" l="1"/>
  <c r="L31" i="21"/>
  <c r="O30" i="21"/>
  <c r="F30" i="21"/>
  <c r="R31" i="13" s="1"/>
  <c r="E33" i="21"/>
  <c r="Q34" i="13" s="1"/>
  <c r="I32" i="21"/>
  <c r="J32" i="21" s="1"/>
  <c r="H32" i="21"/>
  <c r="M31" i="21"/>
  <c r="N31" i="21"/>
  <c r="K32" i="21" l="1"/>
  <c r="L32" i="21"/>
  <c r="O31" i="21"/>
  <c r="F31" i="21" s="1"/>
  <c r="R32" i="13" s="1"/>
  <c r="N32" i="21"/>
  <c r="M32" i="21"/>
  <c r="E34" i="21"/>
  <c r="Q35" i="13" s="1"/>
  <c r="I33" i="21"/>
  <c r="J33" i="21" s="1"/>
  <c r="H33" i="21"/>
  <c r="K33" i="21" l="1"/>
  <c r="L33" i="21"/>
  <c r="O32" i="21"/>
  <c r="F32" i="21" s="1"/>
  <c r="R33" i="13" s="1"/>
  <c r="M33" i="21"/>
  <c r="N33" i="21"/>
  <c r="E35" i="21"/>
  <c r="Q36" i="13" s="1"/>
  <c r="I34" i="21"/>
  <c r="J34" i="21" s="1"/>
  <c r="H34" i="21"/>
  <c r="K34" i="21" l="1"/>
  <c r="L34" i="21"/>
  <c r="O33" i="21"/>
  <c r="F33" i="21" s="1"/>
  <c r="R34" i="13" s="1"/>
  <c r="E36" i="21"/>
  <c r="Q37" i="13" s="1"/>
  <c r="I35" i="21"/>
  <c r="J35" i="21" s="1"/>
  <c r="H35" i="21"/>
  <c r="N34" i="21"/>
  <c r="M34" i="21"/>
  <c r="K35" i="21" l="1"/>
  <c r="L35" i="21"/>
  <c r="O34" i="21"/>
  <c r="F34" i="21" s="1"/>
  <c r="R35" i="13" s="1"/>
  <c r="N35" i="21"/>
  <c r="M35" i="21"/>
  <c r="E37" i="21"/>
  <c r="Q38" i="13" s="1"/>
  <c r="I36" i="21"/>
  <c r="J36" i="21" s="1"/>
  <c r="H36" i="21"/>
  <c r="K36" i="21" l="1"/>
  <c r="L36" i="21"/>
  <c r="O35" i="21"/>
  <c r="F35" i="21" s="1"/>
  <c r="R36" i="13" s="1"/>
  <c r="E38" i="21"/>
  <c r="Q39" i="13" s="1"/>
  <c r="H37" i="21"/>
  <c r="I37" i="21"/>
  <c r="J37" i="21" s="1"/>
  <c r="N36" i="21"/>
  <c r="M36" i="21"/>
  <c r="K37" i="21" l="1"/>
  <c r="L37" i="21"/>
  <c r="O36" i="21"/>
  <c r="F36" i="21" s="1"/>
  <c r="R37" i="13" s="1"/>
  <c r="E39" i="21"/>
  <c r="Q40" i="13" s="1"/>
  <c r="I38" i="21"/>
  <c r="J38" i="21" s="1"/>
  <c r="H38" i="21"/>
  <c r="N37" i="21"/>
  <c r="M37" i="21"/>
  <c r="L38" i="21" l="1"/>
  <c r="K38" i="21"/>
  <c r="O37" i="21"/>
  <c r="F37" i="21" s="1"/>
  <c r="R38" i="13" s="1"/>
  <c r="E40" i="21"/>
  <c r="Q41" i="13" s="1"/>
  <c r="I39" i="21"/>
  <c r="J39" i="21" s="1"/>
  <c r="H39" i="21"/>
  <c r="N38" i="21"/>
  <c r="M38" i="21"/>
  <c r="K39" i="21" l="1"/>
  <c r="L39" i="21"/>
  <c r="O38" i="21"/>
  <c r="F38" i="21" s="1"/>
  <c r="R39" i="13" s="1"/>
  <c r="M39" i="21"/>
  <c r="N39" i="21"/>
  <c r="E41" i="21"/>
  <c r="Q42" i="13" s="1"/>
  <c r="I40" i="21"/>
  <c r="J40" i="21" s="1"/>
  <c r="H40" i="21"/>
  <c r="K40" i="21" l="1"/>
  <c r="L40" i="21"/>
  <c r="O39" i="21"/>
  <c r="F39" i="21" s="1"/>
  <c r="R40" i="13" s="1"/>
  <c r="N40" i="21"/>
  <c r="M40" i="21"/>
  <c r="E42" i="21"/>
  <c r="Q43" i="13" s="1"/>
  <c r="I41" i="21"/>
  <c r="J41" i="21" s="1"/>
  <c r="H41" i="21"/>
  <c r="K41" i="21" l="1"/>
  <c r="L41" i="21"/>
  <c r="O40" i="21"/>
  <c r="F40" i="21" s="1"/>
  <c r="R41" i="13" s="1"/>
  <c r="E43" i="21"/>
  <c r="Q44" i="13" s="1"/>
  <c r="I42" i="21"/>
  <c r="J42" i="21" s="1"/>
  <c r="H42" i="21"/>
  <c r="M41" i="21"/>
  <c r="N41" i="21"/>
  <c r="K42" i="21" l="1"/>
  <c r="L42" i="21"/>
  <c r="O41" i="21"/>
  <c r="F41" i="21" s="1"/>
  <c r="R42" i="13" s="1"/>
  <c r="N42" i="21"/>
  <c r="M42" i="21"/>
  <c r="E44" i="21"/>
  <c r="Q45" i="13" s="1"/>
  <c r="I43" i="21"/>
  <c r="J43" i="21" s="1"/>
  <c r="H43" i="21"/>
  <c r="K43" i="21" l="1"/>
  <c r="L43" i="21"/>
  <c r="O42" i="21"/>
  <c r="F42" i="21" s="1"/>
  <c r="R43" i="13" s="1"/>
  <c r="E45" i="21"/>
  <c r="Q46" i="13" s="1"/>
  <c r="H44" i="21"/>
  <c r="I44" i="21"/>
  <c r="J44" i="21" s="1"/>
  <c r="N43" i="21"/>
  <c r="M43" i="21"/>
  <c r="L44" i="21" l="1"/>
  <c r="K44" i="21"/>
  <c r="O43" i="21"/>
  <c r="F43" i="21" s="1"/>
  <c r="R44" i="13" s="1"/>
  <c r="N44" i="21"/>
  <c r="M44" i="21"/>
  <c r="E46" i="21"/>
  <c r="Q47" i="13" s="1"/>
  <c r="H45" i="21"/>
  <c r="I45" i="21"/>
  <c r="J45" i="21" s="1"/>
  <c r="K45" i="21" l="1"/>
  <c r="L45" i="21"/>
  <c r="O44" i="21"/>
  <c r="F44" i="21" s="1"/>
  <c r="R45" i="13" s="1"/>
  <c r="M45" i="21"/>
  <c r="N45" i="21"/>
  <c r="E47" i="21"/>
  <c r="Q48" i="13" s="1"/>
  <c r="I46" i="21"/>
  <c r="J46" i="21" s="1"/>
  <c r="H46" i="21"/>
  <c r="L46" i="21" l="1"/>
  <c r="K46" i="21"/>
  <c r="O45" i="21"/>
  <c r="F45" i="21" s="1"/>
  <c r="R46" i="13" s="1"/>
  <c r="E48" i="21"/>
  <c r="Q49" i="13" s="1"/>
  <c r="I47" i="21"/>
  <c r="J47" i="21" s="1"/>
  <c r="H47" i="21"/>
  <c r="N46" i="21"/>
  <c r="M46" i="21"/>
  <c r="K47" i="21" l="1"/>
  <c r="L47" i="21"/>
  <c r="O46" i="21"/>
  <c r="F46" i="21" s="1"/>
  <c r="R47" i="13" s="1"/>
  <c r="E49" i="21"/>
  <c r="Q50" i="13" s="1"/>
  <c r="I48" i="21"/>
  <c r="J48" i="21" s="1"/>
  <c r="H48" i="21"/>
  <c r="M47" i="21"/>
  <c r="N47" i="21"/>
  <c r="L48" i="21" l="1"/>
  <c r="K48" i="21"/>
  <c r="O47" i="21"/>
  <c r="F47" i="21" s="1"/>
  <c r="R48" i="13" s="1"/>
  <c r="E50" i="21"/>
  <c r="Q51" i="13" s="1"/>
  <c r="H49" i="21"/>
  <c r="I49" i="21"/>
  <c r="J49" i="21" s="1"/>
  <c r="N48" i="21"/>
  <c r="M48" i="21"/>
  <c r="K49" i="21" l="1"/>
  <c r="L49" i="21"/>
  <c r="O48" i="21"/>
  <c r="F48" i="21" s="1"/>
  <c r="R49" i="13" s="1"/>
  <c r="M49" i="21"/>
  <c r="N49" i="21"/>
  <c r="E51" i="21"/>
  <c r="Q52" i="13" s="1"/>
  <c r="H50" i="21"/>
  <c r="I50" i="21"/>
  <c r="J50" i="21" s="1"/>
  <c r="K50" i="21" l="1"/>
  <c r="L50" i="21"/>
  <c r="O49" i="21"/>
  <c r="F49" i="21" s="1"/>
  <c r="R50" i="13" s="1"/>
  <c r="N50" i="21"/>
  <c r="M50" i="21"/>
  <c r="E52" i="21"/>
  <c r="Q53" i="13" s="1"/>
  <c r="I51" i="21"/>
  <c r="J51" i="21" s="1"/>
  <c r="H51" i="21"/>
  <c r="K51" i="21" l="1"/>
  <c r="L51" i="21"/>
  <c r="O50" i="21"/>
  <c r="F50" i="21" s="1"/>
  <c r="R51" i="13" s="1"/>
  <c r="E53" i="21"/>
  <c r="Q54" i="13" s="1"/>
  <c r="I52" i="21"/>
  <c r="J52" i="21" s="1"/>
  <c r="H52" i="21"/>
  <c r="M51" i="21"/>
  <c r="N51" i="21"/>
  <c r="L52" i="21" l="1"/>
  <c r="K52" i="21"/>
  <c r="O51" i="21"/>
  <c r="F51" i="21" s="1"/>
  <c r="R52" i="13" s="1"/>
  <c r="E54" i="21"/>
  <c r="Q55" i="13" s="1"/>
  <c r="I53" i="21"/>
  <c r="J53" i="21" s="1"/>
  <c r="H53" i="21"/>
  <c r="N52" i="21"/>
  <c r="M52" i="21"/>
  <c r="K53" i="21" l="1"/>
  <c r="L53" i="21"/>
  <c r="O52" i="21"/>
  <c r="F52" i="21" s="1"/>
  <c r="R53" i="13" s="1"/>
  <c r="N53" i="21"/>
  <c r="M53" i="21"/>
  <c r="E55" i="21"/>
  <c r="Q56" i="13" s="1"/>
  <c r="I54" i="21"/>
  <c r="J54" i="21" s="1"/>
  <c r="H54" i="21"/>
  <c r="K54" i="21" l="1"/>
  <c r="L54" i="21"/>
  <c r="O53" i="21"/>
  <c r="F53" i="21" s="1"/>
  <c r="R54" i="13" s="1"/>
  <c r="N54" i="21"/>
  <c r="M54" i="21"/>
  <c r="E56" i="21"/>
  <c r="Q57" i="13" s="1"/>
  <c r="I55" i="21"/>
  <c r="J55" i="21" s="1"/>
  <c r="H55" i="21"/>
  <c r="K55" i="21" l="1"/>
  <c r="L55" i="21"/>
  <c r="O54" i="21"/>
  <c r="F54" i="21" s="1"/>
  <c r="R55" i="13" s="1"/>
  <c r="M55" i="21"/>
  <c r="N55" i="21"/>
  <c r="E57" i="21"/>
  <c r="Q58" i="13" s="1"/>
  <c r="H56" i="21"/>
  <c r="I56" i="21"/>
  <c r="J56" i="21" s="1"/>
  <c r="K56" i="21" l="1"/>
  <c r="L56" i="21"/>
  <c r="O55" i="21"/>
  <c r="F55" i="21" s="1"/>
  <c r="R56" i="13" s="1"/>
  <c r="E58" i="21"/>
  <c r="Q59" i="13" s="1"/>
  <c r="H57" i="21"/>
  <c r="I57" i="21"/>
  <c r="J57" i="21" s="1"/>
  <c r="N56" i="21"/>
  <c r="M56" i="21"/>
  <c r="K57" i="21" l="1"/>
  <c r="L57" i="21"/>
  <c r="O56" i="21"/>
  <c r="F56" i="21" s="1"/>
  <c r="R57" i="13" s="1"/>
  <c r="E59" i="21"/>
  <c r="Q60" i="13" s="1"/>
  <c r="I58" i="21"/>
  <c r="J58" i="21" s="1"/>
  <c r="H58" i="21"/>
  <c r="M57" i="21"/>
  <c r="N57" i="21"/>
  <c r="K58" i="21" l="1"/>
  <c r="L58" i="21"/>
  <c r="O57" i="21"/>
  <c r="F57" i="21" s="1"/>
  <c r="R58" i="13" s="1"/>
  <c r="E60" i="21"/>
  <c r="Q61" i="13" s="1"/>
  <c r="I59" i="21"/>
  <c r="J59" i="21" s="1"/>
  <c r="H59" i="21"/>
  <c r="N58" i="21"/>
  <c r="M58" i="21"/>
  <c r="K59" i="21" l="1"/>
  <c r="L59" i="21"/>
  <c r="O58" i="21"/>
  <c r="F58" i="21"/>
  <c r="R59" i="13" s="1"/>
  <c r="N59" i="21"/>
  <c r="M59" i="21"/>
  <c r="E61" i="21"/>
  <c r="Q62" i="13" s="1"/>
  <c r="I60" i="21"/>
  <c r="J60" i="21" s="1"/>
  <c r="H60" i="21"/>
  <c r="L60" i="21" l="1"/>
  <c r="K60" i="21"/>
  <c r="O59" i="21"/>
  <c r="F59" i="21" s="1"/>
  <c r="R60" i="13" s="1"/>
  <c r="E62" i="21"/>
  <c r="Q63" i="13" s="1"/>
  <c r="H61" i="21"/>
  <c r="I61" i="21"/>
  <c r="J61" i="21" s="1"/>
  <c r="N60" i="21"/>
  <c r="M60" i="21"/>
  <c r="K61" i="21" l="1"/>
  <c r="L61" i="21"/>
  <c r="O60" i="21"/>
  <c r="F60" i="21" s="1"/>
  <c r="R61" i="13" s="1"/>
  <c r="E63" i="21"/>
  <c r="Q64" i="13" s="1"/>
  <c r="H62" i="21"/>
  <c r="I62" i="21"/>
  <c r="J62" i="21" s="1"/>
  <c r="M61" i="21"/>
  <c r="N61" i="21"/>
  <c r="L62" i="21" l="1"/>
  <c r="K62" i="21"/>
  <c r="O61" i="21"/>
  <c r="F61" i="21" s="1"/>
  <c r="R62" i="13" s="1"/>
  <c r="E64" i="21"/>
  <c r="Q65" i="13" s="1"/>
  <c r="I63" i="21"/>
  <c r="J63" i="21" s="1"/>
  <c r="H63" i="21"/>
  <c r="N62" i="21"/>
  <c r="M62" i="21"/>
  <c r="K63" i="21" l="1"/>
  <c r="L63" i="21"/>
  <c r="O62" i="21"/>
  <c r="F62" i="21" s="1"/>
  <c r="R63" i="13" s="1"/>
  <c r="E65" i="21"/>
  <c r="Q66" i="13" s="1"/>
  <c r="I64" i="21"/>
  <c r="J64" i="21" s="1"/>
  <c r="H64" i="21"/>
  <c r="M63" i="21"/>
  <c r="N63" i="21"/>
  <c r="L64" i="21" l="1"/>
  <c r="K64" i="21"/>
  <c r="O63" i="21"/>
  <c r="F63" i="21" s="1"/>
  <c r="R64" i="13" s="1"/>
  <c r="E66" i="21"/>
  <c r="Q67" i="13" s="1"/>
  <c r="H65" i="21"/>
  <c r="I65" i="21"/>
  <c r="J65" i="21" s="1"/>
  <c r="N64" i="21"/>
  <c r="M64" i="21"/>
  <c r="K65" i="21" l="1"/>
  <c r="L65" i="21"/>
  <c r="O64" i="21"/>
  <c r="F64" i="21"/>
  <c r="R65" i="13" s="1"/>
  <c r="E67" i="21"/>
  <c r="Q68" i="13" s="1"/>
  <c r="H66" i="21"/>
  <c r="I66" i="21"/>
  <c r="J66" i="21" s="1"/>
  <c r="M65" i="21"/>
  <c r="N65" i="21"/>
  <c r="K66" i="21" l="1"/>
  <c r="L66" i="21"/>
  <c r="O65" i="21"/>
  <c r="F65" i="21" s="1"/>
  <c r="R66" i="13" s="1"/>
  <c r="E68" i="21"/>
  <c r="Q69" i="13" s="1"/>
  <c r="I67" i="21"/>
  <c r="J67" i="21" s="1"/>
  <c r="H67" i="21"/>
  <c r="N66" i="21"/>
  <c r="M66" i="21"/>
  <c r="K67" i="21" l="1"/>
  <c r="L67" i="21"/>
  <c r="O66" i="21"/>
  <c r="F66" i="21" s="1"/>
  <c r="R67" i="13" s="1"/>
  <c r="E69" i="21"/>
  <c r="Q70" i="13" s="1"/>
  <c r="I68" i="21"/>
  <c r="J68" i="21" s="1"/>
  <c r="H68" i="21"/>
  <c r="N67" i="21"/>
  <c r="M67" i="21"/>
  <c r="L68" i="21" l="1"/>
  <c r="K68" i="21"/>
  <c r="O67" i="21"/>
  <c r="F67" i="21" s="1"/>
  <c r="R68" i="13" s="1"/>
  <c r="E70" i="21"/>
  <c r="Q71" i="13" s="1"/>
  <c r="I69" i="21"/>
  <c r="J69" i="21" s="1"/>
  <c r="H69" i="21"/>
  <c r="N68" i="21"/>
  <c r="M68" i="21"/>
  <c r="K69" i="21" l="1"/>
  <c r="L69" i="21"/>
  <c r="O68" i="21"/>
  <c r="F68" i="21" s="1"/>
  <c r="R69" i="13" s="1"/>
  <c r="E71" i="21"/>
  <c r="Q72" i="13" s="1"/>
  <c r="I70" i="21"/>
  <c r="J70" i="21" s="1"/>
  <c r="H70" i="21"/>
  <c r="M69" i="21"/>
  <c r="N69" i="21"/>
  <c r="K70" i="21" l="1"/>
  <c r="L70" i="21"/>
  <c r="O69" i="21"/>
  <c r="F69" i="21" s="1"/>
  <c r="R70" i="13" s="1"/>
  <c r="E72" i="21"/>
  <c r="Q73" i="13" s="1"/>
  <c r="I71" i="21"/>
  <c r="J71" i="21" s="1"/>
  <c r="H71" i="21"/>
  <c r="N70" i="21"/>
  <c r="M70" i="21"/>
  <c r="K71" i="21" l="1"/>
  <c r="L71" i="21"/>
  <c r="O70" i="21"/>
  <c r="F70" i="21"/>
  <c r="R71" i="13" s="1"/>
  <c r="E73" i="21"/>
  <c r="Q74" i="13" s="1"/>
  <c r="H72" i="21"/>
  <c r="I72" i="21"/>
  <c r="J72" i="21" s="1"/>
  <c r="N71" i="21"/>
  <c r="M71" i="21"/>
  <c r="K72" i="21" l="1"/>
  <c r="L72" i="21"/>
  <c r="O71" i="21"/>
  <c r="F71" i="21" s="1"/>
  <c r="R72" i="13" s="1"/>
  <c r="E74" i="21"/>
  <c r="Q75" i="13" s="1"/>
  <c r="H73" i="21"/>
  <c r="I73" i="21"/>
  <c r="J73" i="21" s="1"/>
  <c r="N72" i="21"/>
  <c r="M72" i="21"/>
  <c r="K73" i="21" l="1"/>
  <c r="L73" i="21"/>
  <c r="O72" i="21"/>
  <c r="F72" i="21" s="1"/>
  <c r="R73" i="13" s="1"/>
  <c r="E75" i="21"/>
  <c r="Q76" i="13" s="1"/>
  <c r="I74" i="21"/>
  <c r="J74" i="21" s="1"/>
  <c r="H74" i="21"/>
  <c r="M73" i="21"/>
  <c r="N73" i="21"/>
  <c r="K74" i="21" l="1"/>
  <c r="L74" i="21"/>
  <c r="O73" i="21"/>
  <c r="F73" i="21" s="1"/>
  <c r="R74" i="13" s="1"/>
  <c r="E76" i="21"/>
  <c r="Q77" i="13" s="1"/>
  <c r="I75" i="21"/>
  <c r="J75" i="21" s="1"/>
  <c r="H75" i="21"/>
  <c r="N74" i="21"/>
  <c r="M74" i="21"/>
  <c r="K75" i="21" l="1"/>
  <c r="L75" i="21"/>
  <c r="O74" i="21"/>
  <c r="F74" i="21" s="1"/>
  <c r="R75" i="13" s="1"/>
  <c r="E77" i="21"/>
  <c r="Q78" i="13" s="1"/>
  <c r="I76" i="21"/>
  <c r="J76" i="21" s="1"/>
  <c r="H76" i="21"/>
  <c r="N75" i="21"/>
  <c r="M75" i="21"/>
  <c r="L76" i="21" l="1"/>
  <c r="K76" i="21"/>
  <c r="O75" i="21"/>
  <c r="F75" i="21" s="1"/>
  <c r="R76" i="13" s="1"/>
  <c r="E78" i="21"/>
  <c r="Q79" i="13" s="1"/>
  <c r="H77" i="21"/>
  <c r="I77" i="21"/>
  <c r="J77" i="21" s="1"/>
  <c r="N76" i="21"/>
  <c r="M76" i="21"/>
  <c r="K77" i="21" l="1"/>
  <c r="L77" i="21"/>
  <c r="O76" i="21"/>
  <c r="F76" i="21" s="1"/>
  <c r="R77" i="13" s="1"/>
  <c r="E79" i="21"/>
  <c r="Q80" i="13" s="1"/>
  <c r="H78" i="21"/>
  <c r="I78" i="21"/>
  <c r="J78" i="21" s="1"/>
  <c r="M77" i="21"/>
  <c r="N77" i="21"/>
  <c r="L78" i="21" l="1"/>
  <c r="K78" i="21"/>
  <c r="O77" i="21"/>
  <c r="F77" i="21" s="1"/>
  <c r="R78" i="13" s="1"/>
  <c r="N78" i="21"/>
  <c r="M78" i="21"/>
  <c r="E80" i="21"/>
  <c r="Q81" i="13" s="1"/>
  <c r="I79" i="21"/>
  <c r="J79" i="21" s="1"/>
  <c r="H79" i="21"/>
  <c r="K79" i="21" l="1"/>
  <c r="L79" i="21"/>
  <c r="O78" i="21"/>
  <c r="F78" i="21"/>
  <c r="R79" i="13" s="1"/>
  <c r="M79" i="21"/>
  <c r="N79" i="21"/>
  <c r="E81" i="21"/>
  <c r="Q82" i="13" s="1"/>
  <c r="I80" i="21"/>
  <c r="J80" i="21" s="1"/>
  <c r="H80" i="21"/>
  <c r="L80" i="21" l="1"/>
  <c r="K80" i="21"/>
  <c r="O79" i="21"/>
  <c r="F79" i="21"/>
  <c r="R80" i="13" s="1"/>
  <c r="N80" i="21"/>
  <c r="M80" i="21"/>
  <c r="E82" i="21"/>
  <c r="Q83" i="13" s="1"/>
  <c r="H81" i="21"/>
  <c r="I81" i="21"/>
  <c r="J81" i="21" s="1"/>
  <c r="K81" i="21" l="1"/>
  <c r="L81" i="21"/>
  <c r="O80" i="21"/>
  <c r="F80" i="21" s="1"/>
  <c r="R81" i="13" s="1"/>
  <c r="E83" i="21"/>
  <c r="Q84" i="13" s="1"/>
  <c r="H82" i="21"/>
  <c r="I82" i="21"/>
  <c r="J82" i="21" s="1"/>
  <c r="M81" i="21"/>
  <c r="N81" i="21"/>
  <c r="K82" i="21" l="1"/>
  <c r="L82" i="21"/>
  <c r="O81" i="21"/>
  <c r="F81" i="21" s="1"/>
  <c r="R82" i="13" s="1"/>
  <c r="E84" i="21"/>
  <c r="Q85" i="13" s="1"/>
  <c r="I83" i="21"/>
  <c r="J83" i="21" s="1"/>
  <c r="H83" i="21"/>
  <c r="N82" i="21"/>
  <c r="M82" i="21"/>
  <c r="K83" i="21" l="1"/>
  <c r="L83" i="21"/>
  <c r="O82" i="21"/>
  <c r="F82" i="21" s="1"/>
  <c r="R83" i="13" s="1"/>
  <c r="E85" i="21"/>
  <c r="Q86" i="13" s="1"/>
  <c r="I84" i="21"/>
  <c r="J84" i="21" s="1"/>
  <c r="H84" i="21"/>
  <c r="N83" i="21"/>
  <c r="M83" i="21"/>
  <c r="L84" i="21" l="1"/>
  <c r="K84" i="21"/>
  <c r="O83" i="21"/>
  <c r="F83" i="21" s="1"/>
  <c r="R84" i="13" s="1"/>
  <c r="E86" i="21"/>
  <c r="Q87" i="13" s="1"/>
  <c r="I85" i="21"/>
  <c r="J85" i="21" s="1"/>
  <c r="H85" i="21"/>
  <c r="N84" i="21"/>
  <c r="M84" i="21"/>
  <c r="K85" i="21" l="1"/>
  <c r="L85" i="21"/>
  <c r="O84" i="21"/>
  <c r="F84" i="21" s="1"/>
  <c r="R85" i="13" s="1"/>
  <c r="N85" i="21"/>
  <c r="M85" i="21"/>
  <c r="E87" i="21"/>
  <c r="Q88" i="13" s="1"/>
  <c r="I86" i="21"/>
  <c r="J86" i="21" s="1"/>
  <c r="H86" i="21"/>
  <c r="K86" i="21" l="1"/>
  <c r="L86" i="21"/>
  <c r="O85" i="21"/>
  <c r="F85" i="21" s="1"/>
  <c r="R86" i="13" s="1"/>
  <c r="N86" i="21"/>
  <c r="M86" i="21"/>
  <c r="E88" i="21"/>
  <c r="Q89" i="13" s="1"/>
  <c r="I87" i="21"/>
  <c r="J87" i="21" s="1"/>
  <c r="H87" i="21"/>
  <c r="K87" i="21" l="1"/>
  <c r="L87" i="21"/>
  <c r="O86" i="21"/>
  <c r="F86" i="21" s="1"/>
  <c r="R87" i="13" s="1"/>
  <c r="M87" i="21"/>
  <c r="N87" i="21"/>
  <c r="E89" i="21"/>
  <c r="Q90" i="13" s="1"/>
  <c r="H88" i="21"/>
  <c r="I88" i="21"/>
  <c r="J88" i="21" s="1"/>
  <c r="K88" i="21" l="1"/>
  <c r="L88" i="21"/>
  <c r="O87" i="21"/>
  <c r="F87" i="21" s="1"/>
  <c r="R88" i="13" s="1"/>
  <c r="E90" i="21"/>
  <c r="Q91" i="13" s="1"/>
  <c r="H89" i="21"/>
  <c r="I89" i="21"/>
  <c r="J89" i="21" s="1"/>
  <c r="N88" i="21"/>
  <c r="M88" i="21"/>
  <c r="K89" i="21" l="1"/>
  <c r="L89" i="21"/>
  <c r="O88" i="21"/>
  <c r="F88" i="21" s="1"/>
  <c r="R89" i="13" s="1"/>
  <c r="M89" i="21"/>
  <c r="N89" i="21"/>
  <c r="E91" i="21"/>
  <c r="Q92" i="13" s="1"/>
  <c r="I90" i="21"/>
  <c r="J90" i="21" s="1"/>
  <c r="H90" i="21"/>
  <c r="K90" i="21" l="1"/>
  <c r="L90" i="21"/>
  <c r="O89" i="21"/>
  <c r="F89" i="21" s="1"/>
  <c r="R90" i="13" s="1"/>
  <c r="N90" i="21"/>
  <c r="M90" i="21"/>
  <c r="E92" i="21"/>
  <c r="Q93" i="13" s="1"/>
  <c r="I91" i="21"/>
  <c r="J91" i="21" s="1"/>
  <c r="H91" i="21"/>
  <c r="K91" i="21" l="1"/>
  <c r="L91" i="21"/>
  <c r="O90" i="21"/>
  <c r="F90" i="21" s="1"/>
  <c r="R91" i="13" s="1"/>
  <c r="N91" i="21"/>
  <c r="M91" i="21"/>
  <c r="E93" i="21"/>
  <c r="Q94" i="13" s="1"/>
  <c r="I92" i="21"/>
  <c r="J92" i="21" s="1"/>
  <c r="H92" i="21"/>
  <c r="O91" i="21" l="1"/>
  <c r="L92" i="21"/>
  <c r="K92" i="21"/>
  <c r="F91" i="21"/>
  <c r="R92" i="13" s="1"/>
  <c r="E94" i="21"/>
  <c r="Q95" i="13" s="1"/>
  <c r="H93" i="21"/>
  <c r="I93" i="21"/>
  <c r="J93" i="21" s="1"/>
  <c r="N92" i="21"/>
  <c r="M92" i="21"/>
  <c r="O92" i="21" l="1"/>
  <c r="K93" i="21"/>
  <c r="L93" i="21"/>
  <c r="F92" i="21"/>
  <c r="R93" i="13" s="1"/>
  <c r="E95" i="21"/>
  <c r="Q96" i="13" s="1"/>
  <c r="H94" i="21"/>
  <c r="I94" i="21"/>
  <c r="J94" i="21" s="1"/>
  <c r="M93" i="21"/>
  <c r="N93" i="21"/>
  <c r="L94" i="21" l="1"/>
  <c r="K94" i="21"/>
  <c r="O93" i="21"/>
  <c r="F93" i="21" s="1"/>
  <c r="R94" i="13" s="1"/>
  <c r="N94" i="21"/>
  <c r="M94" i="21"/>
  <c r="E96" i="21"/>
  <c r="Q97" i="13" s="1"/>
  <c r="I95" i="21"/>
  <c r="J95" i="21" s="1"/>
  <c r="H95" i="21"/>
  <c r="K95" i="21" l="1"/>
  <c r="L95" i="21"/>
  <c r="O94" i="21"/>
  <c r="F94" i="21" s="1"/>
  <c r="R95" i="13" s="1"/>
  <c r="N95" i="21"/>
  <c r="M95" i="21"/>
  <c r="E97" i="21"/>
  <c r="Q98" i="13" s="1"/>
  <c r="I96" i="21"/>
  <c r="J96" i="21" s="1"/>
  <c r="H96" i="21"/>
  <c r="L96" i="21" l="1"/>
  <c r="K96" i="21"/>
  <c r="O95" i="21"/>
  <c r="F95" i="21" s="1"/>
  <c r="R96" i="13" s="1"/>
  <c r="E98" i="21"/>
  <c r="Q99" i="13" s="1"/>
  <c r="H97" i="21"/>
  <c r="I97" i="21"/>
  <c r="J97" i="21" s="1"/>
  <c r="N96" i="21"/>
  <c r="M96" i="21"/>
  <c r="K97" i="21" l="1"/>
  <c r="L97" i="21"/>
  <c r="O96" i="21"/>
  <c r="F96" i="21" s="1"/>
  <c r="R97" i="13" s="1"/>
  <c r="E99" i="21"/>
  <c r="Q100" i="13" s="1"/>
  <c r="H98" i="21"/>
  <c r="I98" i="21"/>
  <c r="J98" i="21" s="1"/>
  <c r="M97" i="21"/>
  <c r="N97" i="21"/>
  <c r="K98" i="21" l="1"/>
  <c r="L98" i="21"/>
  <c r="O97" i="21"/>
  <c r="F97" i="21" s="1"/>
  <c r="R98" i="13" s="1"/>
  <c r="M98" i="21"/>
  <c r="N98" i="21"/>
  <c r="E100" i="21"/>
  <c r="Q101" i="13" s="1"/>
  <c r="I99" i="21"/>
  <c r="J99" i="21" s="1"/>
  <c r="H99" i="21"/>
  <c r="K99" i="21" l="1"/>
  <c r="L99" i="21"/>
  <c r="O98" i="21"/>
  <c r="F98" i="21" s="1"/>
  <c r="R99" i="13" s="1"/>
  <c r="E101" i="21"/>
  <c r="Q102" i="13" s="1"/>
  <c r="I100" i="21"/>
  <c r="J100" i="21" s="1"/>
  <c r="H100" i="21"/>
  <c r="M99" i="21"/>
  <c r="N99" i="21"/>
  <c r="L100" i="21" l="1"/>
  <c r="K100" i="21"/>
  <c r="O99" i="21"/>
  <c r="F99" i="21" s="1"/>
  <c r="R100" i="13" s="1"/>
  <c r="E102" i="21"/>
  <c r="Q103" i="13" s="1"/>
  <c r="I101" i="21"/>
  <c r="J101" i="21" s="1"/>
  <c r="H101" i="21"/>
  <c r="M100" i="21"/>
  <c r="N100" i="21"/>
  <c r="K101" i="21" l="1"/>
  <c r="L101" i="21"/>
  <c r="O100" i="21"/>
  <c r="F100" i="21" s="1"/>
  <c r="R101" i="13" s="1"/>
  <c r="M101" i="21"/>
  <c r="N101" i="21"/>
  <c r="E103" i="21"/>
  <c r="Q104" i="13" s="1"/>
  <c r="I102" i="21"/>
  <c r="J102" i="21" s="1"/>
  <c r="H102" i="21"/>
  <c r="K102" i="21" l="1"/>
  <c r="L102" i="21"/>
  <c r="O101" i="21"/>
  <c r="F101" i="21" s="1"/>
  <c r="R102" i="13" s="1"/>
  <c r="E104" i="21"/>
  <c r="Q105" i="13" s="1"/>
  <c r="I103" i="21"/>
  <c r="J103" i="21" s="1"/>
  <c r="H103" i="21"/>
  <c r="M102" i="21"/>
  <c r="N102" i="21"/>
  <c r="K103" i="21" l="1"/>
  <c r="L103" i="21"/>
  <c r="O102" i="21"/>
  <c r="F102" i="21" s="1"/>
  <c r="R103" i="13" s="1"/>
  <c r="M103" i="21"/>
  <c r="N103" i="21"/>
  <c r="E105" i="21"/>
  <c r="Q106" i="13" s="1"/>
  <c r="H104" i="21"/>
  <c r="I104" i="21"/>
  <c r="J104" i="21" s="1"/>
  <c r="K104" i="21" l="1"/>
  <c r="L104" i="21"/>
  <c r="O103" i="21"/>
  <c r="F103" i="21" s="1"/>
  <c r="R104" i="13" s="1"/>
  <c r="N104" i="21"/>
  <c r="M104" i="21"/>
  <c r="E106" i="21"/>
  <c r="Q107" i="13" s="1"/>
  <c r="H105" i="21"/>
  <c r="I105" i="21"/>
  <c r="J105" i="21" s="1"/>
  <c r="K105" i="21" l="1"/>
  <c r="L105" i="21"/>
  <c r="O104" i="21"/>
  <c r="F104" i="21" s="1"/>
  <c r="R105" i="13" s="1"/>
  <c r="M105" i="21"/>
  <c r="N105" i="21"/>
  <c r="E107" i="21"/>
  <c r="Q108" i="13" s="1"/>
  <c r="I106" i="21"/>
  <c r="J106" i="21" s="1"/>
  <c r="H106" i="21"/>
  <c r="K106" i="21" l="1"/>
  <c r="L106" i="21"/>
  <c r="O105" i="21"/>
  <c r="F105" i="21" s="1"/>
  <c r="R106" i="13" s="1"/>
  <c r="E108" i="21"/>
  <c r="Q109" i="13" s="1"/>
  <c r="I107" i="21"/>
  <c r="J107" i="21" s="1"/>
  <c r="H107" i="21"/>
  <c r="N106" i="21"/>
  <c r="M106" i="21"/>
  <c r="K107" i="21" l="1"/>
  <c r="L107" i="21"/>
  <c r="O106" i="21"/>
  <c r="F106" i="21" s="1"/>
  <c r="R107" i="13" s="1"/>
  <c r="E109" i="21"/>
  <c r="Q110" i="13" s="1"/>
  <c r="I108" i="21"/>
  <c r="J108" i="21" s="1"/>
  <c r="H108" i="21"/>
  <c r="M107" i="21"/>
  <c r="N107" i="21"/>
  <c r="L108" i="21" l="1"/>
  <c r="K108" i="21"/>
  <c r="O107" i="21"/>
  <c r="F107" i="21"/>
  <c r="R108" i="13" s="1"/>
  <c r="M108" i="21"/>
  <c r="N108" i="21"/>
  <c r="E110" i="21"/>
  <c r="Q111" i="13" s="1"/>
  <c r="H109" i="21"/>
  <c r="I109" i="21"/>
  <c r="J109" i="21" s="1"/>
  <c r="K109" i="21" l="1"/>
  <c r="L109" i="21"/>
  <c r="O108" i="21"/>
  <c r="F108" i="21" s="1"/>
  <c r="R109" i="13" s="1"/>
  <c r="M109" i="21"/>
  <c r="N109" i="21"/>
  <c r="E111" i="21"/>
  <c r="Q112" i="13" s="1"/>
  <c r="H110" i="21"/>
  <c r="I110" i="21"/>
  <c r="J110" i="21" s="1"/>
  <c r="L110" i="21" l="1"/>
  <c r="K110" i="21"/>
  <c r="O109" i="21"/>
  <c r="F109" i="21" s="1"/>
  <c r="R110" i="13" s="1"/>
  <c r="E112" i="21"/>
  <c r="Q113" i="13" s="1"/>
  <c r="I111" i="21"/>
  <c r="J111" i="21" s="1"/>
  <c r="H111" i="21"/>
  <c r="M110" i="21"/>
  <c r="N110" i="21"/>
  <c r="K111" i="21" l="1"/>
  <c r="L111" i="21"/>
  <c r="O110" i="21"/>
  <c r="F110" i="21" s="1"/>
  <c r="R111" i="13" s="1"/>
  <c r="M111" i="21"/>
  <c r="N111" i="21"/>
  <c r="E113" i="21"/>
  <c r="Q114" i="13" s="1"/>
  <c r="I112" i="21"/>
  <c r="J112" i="21" s="1"/>
  <c r="H112" i="21"/>
  <c r="L112" i="21" l="1"/>
  <c r="K112" i="21"/>
  <c r="O111" i="21"/>
  <c r="F111" i="21" s="1"/>
  <c r="R112" i="13" s="1"/>
  <c r="E114" i="21"/>
  <c r="Q115" i="13" s="1"/>
  <c r="H113" i="21"/>
  <c r="I113" i="21"/>
  <c r="J113" i="21" s="1"/>
  <c r="N112" i="21"/>
  <c r="M112" i="21"/>
  <c r="K113" i="21" l="1"/>
  <c r="L113" i="21"/>
  <c r="O112" i="21"/>
  <c r="F112" i="21"/>
  <c r="R113" i="13" s="1"/>
  <c r="M113" i="21"/>
  <c r="N113" i="21"/>
  <c r="E115" i="21"/>
  <c r="Q116" i="13" s="1"/>
  <c r="H114" i="21"/>
  <c r="I114" i="21"/>
  <c r="J114" i="21" s="1"/>
  <c r="K114" i="21" l="1"/>
  <c r="L114" i="21"/>
  <c r="O113" i="21"/>
  <c r="F113" i="21" s="1"/>
  <c r="R114" i="13" s="1"/>
  <c r="E116" i="21"/>
  <c r="Q117" i="13" s="1"/>
  <c r="I115" i="21"/>
  <c r="J115" i="21" s="1"/>
  <c r="H115" i="21"/>
  <c r="M114" i="21"/>
  <c r="N114" i="21"/>
  <c r="K115" i="21" l="1"/>
  <c r="L115" i="21"/>
  <c r="O114" i="21"/>
  <c r="F114" i="21" s="1"/>
  <c r="R115" i="13" s="1"/>
  <c r="M115" i="21"/>
  <c r="N115" i="21"/>
  <c r="E117" i="21"/>
  <c r="Q118" i="13" s="1"/>
  <c r="I116" i="21"/>
  <c r="J116" i="21" s="1"/>
  <c r="H116" i="21"/>
  <c r="L116" i="21" l="1"/>
  <c r="K116" i="21"/>
  <c r="O115" i="21"/>
  <c r="F115" i="21" s="1"/>
  <c r="R116" i="13" s="1"/>
  <c r="M116" i="21"/>
  <c r="N116" i="21"/>
  <c r="E118" i="21"/>
  <c r="Q119" i="13" s="1"/>
  <c r="I117" i="21"/>
  <c r="J117" i="21" s="1"/>
  <c r="H117" i="21"/>
  <c r="K117" i="21" l="1"/>
  <c r="L117" i="21"/>
  <c r="O116" i="21"/>
  <c r="F116" i="21" s="1"/>
  <c r="R117" i="13" s="1"/>
  <c r="M117" i="21"/>
  <c r="N117" i="21"/>
  <c r="E119" i="21"/>
  <c r="Q120" i="13" s="1"/>
  <c r="I118" i="21"/>
  <c r="J118" i="21" s="1"/>
  <c r="H118" i="21"/>
  <c r="K118" i="21" l="1"/>
  <c r="L118" i="21"/>
  <c r="O117" i="21"/>
  <c r="F117" i="21" s="1"/>
  <c r="R118" i="13" s="1"/>
  <c r="M118" i="21"/>
  <c r="N118" i="21"/>
  <c r="E120" i="21"/>
  <c r="Q121" i="13" s="1"/>
  <c r="I119" i="21"/>
  <c r="J119" i="21" s="1"/>
  <c r="H119" i="21"/>
  <c r="K119" i="21" l="1"/>
  <c r="L119" i="21"/>
  <c r="O118" i="21"/>
  <c r="F118" i="21" s="1"/>
  <c r="R119" i="13" s="1"/>
  <c r="E121" i="21"/>
  <c r="Q122" i="13" s="1"/>
  <c r="H120" i="21"/>
  <c r="I120" i="21"/>
  <c r="J120" i="21" s="1"/>
  <c r="M119" i="21"/>
  <c r="N119" i="21"/>
  <c r="K120" i="21" l="1"/>
  <c r="L120" i="21"/>
  <c r="O119" i="21"/>
  <c r="F119" i="21" s="1"/>
  <c r="R120" i="13" s="1"/>
  <c r="N120" i="21"/>
  <c r="M120" i="21"/>
  <c r="E122" i="21"/>
  <c r="Q123" i="13" s="1"/>
  <c r="I121" i="21"/>
  <c r="J121" i="21" s="1"/>
  <c r="H121" i="21"/>
  <c r="K121" i="21" l="1"/>
  <c r="L121" i="21"/>
  <c r="O120" i="21"/>
  <c r="F120" i="21" s="1"/>
  <c r="R121" i="13" s="1"/>
  <c r="E123" i="21"/>
  <c r="Q124" i="13" s="1"/>
  <c r="I122" i="21"/>
  <c r="J122" i="21" s="1"/>
  <c r="H122" i="21"/>
  <c r="M121" i="21"/>
  <c r="N121" i="21"/>
  <c r="K122" i="21" l="1"/>
  <c r="L122" i="21"/>
  <c r="O121" i="21"/>
  <c r="F121" i="21" s="1"/>
  <c r="R122" i="13" s="1"/>
  <c r="E124" i="21"/>
  <c r="Q125" i="13" s="1"/>
  <c r="I123" i="21"/>
  <c r="J123" i="21" s="1"/>
  <c r="H123" i="21"/>
  <c r="N122" i="21"/>
  <c r="M122" i="21"/>
  <c r="K123" i="21" l="1"/>
  <c r="L123" i="21"/>
  <c r="O122" i="21"/>
  <c r="F122" i="21"/>
  <c r="R123" i="13" s="1"/>
  <c r="M123" i="21"/>
  <c r="N123" i="21"/>
  <c r="E125" i="21"/>
  <c r="Q126" i="13" s="1"/>
  <c r="I124" i="21"/>
  <c r="J124" i="21" s="1"/>
  <c r="H124" i="21"/>
  <c r="L124" i="21" l="1"/>
  <c r="K124" i="21"/>
  <c r="O123" i="21"/>
  <c r="F123" i="21" s="1"/>
  <c r="R124" i="13" s="1"/>
  <c r="E126" i="21"/>
  <c r="Q127" i="13" s="1"/>
  <c r="I125" i="21"/>
  <c r="J125" i="21" s="1"/>
  <c r="H125" i="21"/>
  <c r="M124" i="21"/>
  <c r="N124" i="21"/>
  <c r="K125" i="21" l="1"/>
  <c r="L125" i="21"/>
  <c r="O124" i="21"/>
  <c r="F124" i="21" s="1"/>
  <c r="R125" i="13" s="1"/>
  <c r="E127" i="21"/>
  <c r="Q128" i="13" s="1"/>
  <c r="H126" i="21"/>
  <c r="I126" i="21"/>
  <c r="J126" i="21" s="1"/>
  <c r="M125" i="21"/>
  <c r="N125" i="21"/>
  <c r="L126" i="21" l="1"/>
  <c r="K126" i="21"/>
  <c r="O125" i="21"/>
  <c r="F125" i="21" s="1"/>
  <c r="R126" i="13" s="1"/>
  <c r="M126" i="21"/>
  <c r="N126" i="21"/>
  <c r="E128" i="21"/>
  <c r="Q129" i="13" s="1"/>
  <c r="I127" i="21"/>
  <c r="J127" i="21" s="1"/>
  <c r="H127" i="21"/>
  <c r="K127" i="21" l="1"/>
  <c r="L127" i="21"/>
  <c r="O126" i="21"/>
  <c r="F126" i="21" s="1"/>
  <c r="R127" i="13" s="1"/>
  <c r="E129" i="21"/>
  <c r="Q130" i="13" s="1"/>
  <c r="I128" i="21"/>
  <c r="J128" i="21" s="1"/>
  <c r="H128" i="21"/>
  <c r="M127" i="21"/>
  <c r="N127" i="21"/>
  <c r="L128" i="21" l="1"/>
  <c r="K128" i="21"/>
  <c r="O127" i="21"/>
  <c r="F127" i="21" s="1"/>
  <c r="R128" i="13" s="1"/>
  <c r="E130" i="21"/>
  <c r="Q131" i="13" s="1"/>
  <c r="I129" i="21"/>
  <c r="J129" i="21" s="1"/>
  <c r="H129" i="21"/>
  <c r="N128" i="21"/>
  <c r="M128" i="21"/>
  <c r="K129" i="21" l="1"/>
  <c r="L129" i="21"/>
  <c r="O128" i="21"/>
  <c r="F128" i="21" s="1"/>
  <c r="R129" i="13" s="1"/>
  <c r="E131" i="21"/>
  <c r="Q132" i="13" s="1"/>
  <c r="H130" i="21"/>
  <c r="I130" i="21"/>
  <c r="J130" i="21" s="1"/>
  <c r="M129" i="21"/>
  <c r="N129" i="21"/>
  <c r="K130" i="21" l="1"/>
  <c r="L130" i="21"/>
  <c r="O129" i="21"/>
  <c r="F129" i="21" s="1"/>
  <c r="R130" i="13" s="1"/>
  <c r="M130" i="21"/>
  <c r="N130" i="21"/>
  <c r="E132" i="21"/>
  <c r="Q133" i="13" s="1"/>
  <c r="I131" i="21"/>
  <c r="J131" i="21" s="1"/>
  <c r="H131" i="21"/>
  <c r="K131" i="21" l="1"/>
  <c r="L131" i="21"/>
  <c r="O130" i="21"/>
  <c r="F130" i="21" s="1"/>
  <c r="R131" i="13" s="1"/>
  <c r="E133" i="21"/>
  <c r="Q134" i="13" s="1"/>
  <c r="I132" i="21"/>
  <c r="J132" i="21" s="1"/>
  <c r="H132" i="21"/>
  <c r="M131" i="21"/>
  <c r="N131" i="21"/>
  <c r="L132" i="21" l="1"/>
  <c r="K132" i="21"/>
  <c r="O131" i="21"/>
  <c r="F131" i="21" s="1"/>
  <c r="R132" i="13" s="1"/>
  <c r="E134" i="21"/>
  <c r="Q135" i="13" s="1"/>
  <c r="I133" i="21"/>
  <c r="J133" i="21" s="1"/>
  <c r="H133" i="21"/>
  <c r="M132" i="21"/>
  <c r="N132" i="21"/>
  <c r="K133" i="21" l="1"/>
  <c r="L133" i="21"/>
  <c r="O132" i="21"/>
  <c r="F132" i="21" s="1"/>
  <c r="R133" i="13" s="1"/>
  <c r="M133" i="21"/>
  <c r="N133" i="21"/>
  <c r="E135" i="21"/>
  <c r="Q136" i="13" s="1"/>
  <c r="I134" i="21"/>
  <c r="J134" i="21" s="1"/>
  <c r="H134" i="21"/>
  <c r="K134" i="21" l="1"/>
  <c r="L134" i="21"/>
  <c r="O133" i="21"/>
  <c r="F133" i="21" s="1"/>
  <c r="R134" i="13" s="1"/>
  <c r="E136" i="21"/>
  <c r="Q137" i="13" s="1"/>
  <c r="I135" i="21"/>
  <c r="J135" i="21" s="1"/>
  <c r="H135" i="21"/>
  <c r="M134" i="21"/>
  <c r="N134" i="21"/>
  <c r="O134" i="21" l="1"/>
  <c r="F134" i="21" s="1"/>
  <c r="R135" i="13" s="1"/>
  <c r="K135" i="21"/>
  <c r="L135" i="21"/>
  <c r="M135" i="21"/>
  <c r="N135" i="21"/>
  <c r="E137" i="21"/>
  <c r="Q138" i="13" s="1"/>
  <c r="I136" i="21"/>
  <c r="J136" i="21" s="1"/>
  <c r="H136" i="21"/>
  <c r="K136" i="21" l="1"/>
  <c r="L136" i="21"/>
  <c r="O135" i="21"/>
  <c r="F135" i="21" s="1"/>
  <c r="R136" i="13" s="1"/>
  <c r="E138" i="21"/>
  <c r="Q139" i="13" s="1"/>
  <c r="I137" i="21"/>
  <c r="J137" i="21" s="1"/>
  <c r="H137" i="21"/>
  <c r="N136" i="21"/>
  <c r="M136" i="21"/>
  <c r="K137" i="21" l="1"/>
  <c r="L137" i="21"/>
  <c r="O136" i="21"/>
  <c r="F136" i="21" s="1"/>
  <c r="R137" i="13" s="1"/>
  <c r="M137" i="21"/>
  <c r="N137" i="21"/>
  <c r="E139" i="21"/>
  <c r="Q140" i="13" s="1"/>
  <c r="I138" i="21"/>
  <c r="J138" i="21" s="1"/>
  <c r="H138" i="21"/>
  <c r="K138" i="21" l="1"/>
  <c r="L138" i="21"/>
  <c r="O137" i="21"/>
  <c r="F137" i="21" s="1"/>
  <c r="R138" i="13" s="1"/>
  <c r="E140" i="21"/>
  <c r="Q141" i="13" s="1"/>
  <c r="I139" i="21"/>
  <c r="J139" i="21" s="1"/>
  <c r="H139" i="21"/>
  <c r="N138" i="21"/>
  <c r="M138" i="21"/>
  <c r="K139" i="21" l="1"/>
  <c r="L139" i="21"/>
  <c r="O138" i="21"/>
  <c r="F138" i="21" s="1"/>
  <c r="R139" i="13" s="1"/>
  <c r="M139" i="21"/>
  <c r="N139" i="21"/>
  <c r="E141" i="21"/>
  <c r="Q142" i="13" s="1"/>
  <c r="I140" i="21"/>
  <c r="J140" i="21" s="1"/>
  <c r="H140" i="21"/>
  <c r="O139" i="21" l="1"/>
  <c r="F139" i="21" s="1"/>
  <c r="R140" i="13" s="1"/>
  <c r="L140" i="21"/>
  <c r="K140" i="21"/>
  <c r="M140" i="21"/>
  <c r="N140" i="21"/>
  <c r="E142" i="21"/>
  <c r="Q143" i="13" s="1"/>
  <c r="H141" i="21"/>
  <c r="I141" i="21"/>
  <c r="J141" i="21" s="1"/>
  <c r="K141" i="21" l="1"/>
  <c r="L141" i="21"/>
  <c r="O140" i="21"/>
  <c r="F140" i="21" s="1"/>
  <c r="R141" i="13" s="1"/>
  <c r="E143" i="21"/>
  <c r="Q144" i="13" s="1"/>
  <c r="H142" i="21"/>
  <c r="I142" i="21"/>
  <c r="J142" i="21" s="1"/>
  <c r="M141" i="21"/>
  <c r="N141" i="21"/>
  <c r="L142" i="21" l="1"/>
  <c r="K142" i="21"/>
  <c r="O141" i="21"/>
  <c r="F141" i="21" s="1"/>
  <c r="R142" i="13" s="1"/>
  <c r="E144" i="21"/>
  <c r="Q145" i="13" s="1"/>
  <c r="I143" i="21"/>
  <c r="J143" i="21" s="1"/>
  <c r="H143" i="21"/>
  <c r="M142" i="21"/>
  <c r="N142" i="21"/>
  <c r="K143" i="21" l="1"/>
  <c r="L143" i="21"/>
  <c r="O142" i="21"/>
  <c r="F142" i="21" s="1"/>
  <c r="R143" i="13" s="1"/>
  <c r="M143" i="21"/>
  <c r="N143" i="21"/>
  <c r="E145" i="21"/>
  <c r="Q146" i="13" s="1"/>
  <c r="I144" i="21"/>
  <c r="J144" i="21" s="1"/>
  <c r="H144" i="21"/>
  <c r="L144" i="21" l="1"/>
  <c r="K144" i="21"/>
  <c r="O143" i="21"/>
  <c r="F143" i="21" s="1"/>
  <c r="R144" i="13" s="1"/>
  <c r="E146" i="21"/>
  <c r="Q147" i="13" s="1"/>
  <c r="I145" i="21"/>
  <c r="J145" i="21" s="1"/>
  <c r="H145" i="21"/>
  <c r="N144" i="21"/>
  <c r="M144" i="21"/>
  <c r="K145" i="21" l="1"/>
  <c r="L145" i="21"/>
  <c r="O144" i="21"/>
  <c r="F144" i="21" s="1"/>
  <c r="R145" i="13" s="1"/>
  <c r="E147" i="21"/>
  <c r="Q148" i="13" s="1"/>
  <c r="H146" i="21"/>
  <c r="I146" i="21"/>
  <c r="J146" i="21" s="1"/>
  <c r="M145" i="21"/>
  <c r="N145" i="21"/>
  <c r="K146" i="21" l="1"/>
  <c r="L146" i="21"/>
  <c r="O145" i="21"/>
  <c r="F145" i="21" s="1"/>
  <c r="R146" i="13" s="1"/>
  <c r="E148" i="21"/>
  <c r="Q149" i="13" s="1"/>
  <c r="H147" i="21"/>
  <c r="I147" i="21"/>
  <c r="J147" i="21" s="1"/>
  <c r="M146" i="21"/>
  <c r="N146" i="21"/>
  <c r="K147" i="21" l="1"/>
  <c r="L147" i="21"/>
  <c r="O146" i="21"/>
  <c r="F146" i="21" s="1"/>
  <c r="R147" i="13" s="1"/>
  <c r="E149" i="21"/>
  <c r="Q150" i="13" s="1"/>
  <c r="I148" i="21"/>
  <c r="J148" i="21" s="1"/>
  <c r="H148" i="21"/>
  <c r="M147" i="21"/>
  <c r="N147" i="21"/>
  <c r="L148" i="21" l="1"/>
  <c r="K148" i="21"/>
  <c r="O147" i="21"/>
  <c r="F147" i="21" s="1"/>
  <c r="R148" i="13" s="1"/>
  <c r="E150" i="21"/>
  <c r="Q151" i="13" s="1"/>
  <c r="I149" i="21"/>
  <c r="J149" i="21" s="1"/>
  <c r="H149" i="21"/>
  <c r="M148" i="21"/>
  <c r="N148" i="21"/>
  <c r="K149" i="21" l="1"/>
  <c r="L149" i="21"/>
  <c r="O148" i="21"/>
  <c r="F148" i="21" s="1"/>
  <c r="R149" i="13" s="1"/>
  <c r="E151" i="21"/>
  <c r="Q152" i="13" s="1"/>
  <c r="H150" i="21"/>
  <c r="I150" i="21"/>
  <c r="J150" i="21" s="1"/>
  <c r="M149" i="21"/>
  <c r="N149" i="21"/>
  <c r="K150" i="21" l="1"/>
  <c r="L150" i="21"/>
  <c r="O149" i="21"/>
  <c r="F149" i="21" s="1"/>
  <c r="R150" i="13" s="1"/>
  <c r="E152" i="21"/>
  <c r="Q153" i="13" s="1"/>
  <c r="I151" i="21"/>
  <c r="J151" i="21" s="1"/>
  <c r="H151" i="21"/>
  <c r="M150" i="21"/>
  <c r="N150" i="21"/>
  <c r="K151" i="21" l="1"/>
  <c r="L151" i="21"/>
  <c r="O150" i="21"/>
  <c r="F150" i="21" s="1"/>
  <c r="R151" i="13" s="1"/>
  <c r="E153" i="21"/>
  <c r="Q154" i="13" s="1"/>
  <c r="I152" i="21"/>
  <c r="J152" i="21" s="1"/>
  <c r="H152" i="21"/>
  <c r="M151" i="21"/>
  <c r="N151" i="21"/>
  <c r="K152" i="21" l="1"/>
  <c r="L152" i="21"/>
  <c r="O151" i="21"/>
  <c r="F151" i="21" s="1"/>
  <c r="R152" i="13" s="1"/>
  <c r="E154" i="21"/>
  <c r="Q155" i="13" s="1"/>
  <c r="I153" i="21"/>
  <c r="J153" i="21" s="1"/>
  <c r="H153" i="21"/>
  <c r="N152" i="21"/>
  <c r="M152" i="21"/>
  <c r="K153" i="21" l="1"/>
  <c r="L153" i="21"/>
  <c r="O152" i="21"/>
  <c r="F152" i="21" s="1"/>
  <c r="R153" i="13" s="1"/>
  <c r="E155" i="21"/>
  <c r="Q156" i="13" s="1"/>
  <c r="H154" i="21"/>
  <c r="I154" i="21"/>
  <c r="J154" i="21" s="1"/>
  <c r="M153" i="21"/>
  <c r="N153" i="21"/>
  <c r="K154" i="21" l="1"/>
  <c r="L154" i="21"/>
  <c r="O153" i="21"/>
  <c r="F153" i="21" s="1"/>
  <c r="R154" i="13" s="1"/>
  <c r="E156" i="21"/>
  <c r="Q157" i="13" s="1"/>
  <c r="I155" i="21"/>
  <c r="J155" i="21" s="1"/>
  <c r="H155" i="21"/>
  <c r="N154" i="21"/>
  <c r="M154" i="21"/>
  <c r="K155" i="21" l="1"/>
  <c r="L155" i="21"/>
  <c r="O154" i="21"/>
  <c r="F154" i="21" s="1"/>
  <c r="R155" i="13" s="1"/>
  <c r="E157" i="21"/>
  <c r="Q158" i="13" s="1"/>
  <c r="I156" i="21"/>
  <c r="J156" i="21" s="1"/>
  <c r="H156" i="21"/>
  <c r="M155" i="21"/>
  <c r="N155" i="21"/>
  <c r="L156" i="21" l="1"/>
  <c r="K156" i="21"/>
  <c r="O155" i="21"/>
  <c r="F155" i="21" s="1"/>
  <c r="R156" i="13" s="1"/>
  <c r="E158" i="21"/>
  <c r="Q159" i="13" s="1"/>
  <c r="I157" i="21"/>
  <c r="J157" i="21" s="1"/>
  <c r="H157" i="21"/>
  <c r="M156" i="21"/>
  <c r="N156" i="21"/>
  <c r="K157" i="21" l="1"/>
  <c r="L157" i="21"/>
  <c r="O156" i="21"/>
  <c r="F156" i="21" s="1"/>
  <c r="R157" i="13" s="1"/>
  <c r="E159" i="21"/>
  <c r="Q160" i="13" s="1"/>
  <c r="H158" i="21"/>
  <c r="I158" i="21"/>
  <c r="J158" i="21" s="1"/>
  <c r="M157" i="21"/>
  <c r="N157" i="21"/>
  <c r="L158" i="21" l="1"/>
  <c r="K158" i="21"/>
  <c r="O157" i="21"/>
  <c r="F157" i="21" s="1"/>
  <c r="R158" i="13" s="1"/>
  <c r="M158" i="21"/>
  <c r="N158" i="21"/>
  <c r="E160" i="21"/>
  <c r="Q161" i="13" s="1"/>
  <c r="I159" i="21"/>
  <c r="J159" i="21" s="1"/>
  <c r="H159" i="21"/>
  <c r="K159" i="21" l="1"/>
  <c r="L159" i="21"/>
  <c r="O158" i="21"/>
  <c r="F158" i="21" s="1"/>
  <c r="R159" i="13" s="1"/>
  <c r="M159" i="21"/>
  <c r="N159" i="21"/>
  <c r="E161" i="21"/>
  <c r="Q162" i="13" s="1"/>
  <c r="I160" i="21"/>
  <c r="J160" i="21" s="1"/>
  <c r="H160" i="21"/>
  <c r="L160" i="21" l="1"/>
  <c r="K160" i="21"/>
  <c r="O159" i="21"/>
  <c r="F159" i="21" s="1"/>
  <c r="R160" i="13" s="1"/>
  <c r="E162" i="21"/>
  <c r="Q163" i="13" s="1"/>
  <c r="I161" i="21"/>
  <c r="J161" i="21" s="1"/>
  <c r="H161" i="21"/>
  <c r="N160" i="21"/>
  <c r="M160" i="21"/>
  <c r="K161" i="21" l="1"/>
  <c r="L161" i="21"/>
  <c r="O160" i="21"/>
  <c r="F160" i="21" s="1"/>
  <c r="R161" i="13" s="1"/>
  <c r="E163" i="21"/>
  <c r="Q164" i="13" s="1"/>
  <c r="H162" i="21"/>
  <c r="I162" i="21"/>
  <c r="J162" i="21" s="1"/>
  <c r="M161" i="21"/>
  <c r="N161" i="21"/>
  <c r="K162" i="21" l="1"/>
  <c r="L162" i="21"/>
  <c r="O161" i="21"/>
  <c r="F161" i="21" s="1"/>
  <c r="R162" i="13" s="1"/>
  <c r="E164" i="21"/>
  <c r="Q165" i="13" s="1"/>
  <c r="H163" i="21"/>
  <c r="I163" i="21"/>
  <c r="J163" i="21" s="1"/>
  <c r="M162" i="21"/>
  <c r="N162" i="21"/>
  <c r="K163" i="21" l="1"/>
  <c r="L163" i="21"/>
  <c r="O162" i="21"/>
  <c r="F162" i="21" s="1"/>
  <c r="R163" i="13" s="1"/>
  <c r="E165" i="21"/>
  <c r="Q166" i="13" s="1"/>
  <c r="I164" i="21"/>
  <c r="J164" i="21" s="1"/>
  <c r="H164" i="21"/>
  <c r="M163" i="21"/>
  <c r="N163" i="21"/>
  <c r="L164" i="21" l="1"/>
  <c r="K164" i="21"/>
  <c r="O163" i="21"/>
  <c r="F163" i="21" s="1"/>
  <c r="R164" i="13" s="1"/>
  <c r="M164" i="21"/>
  <c r="N164" i="21"/>
  <c r="E166" i="21"/>
  <c r="Q167" i="13" s="1"/>
  <c r="I165" i="21"/>
  <c r="J165" i="21" s="1"/>
  <c r="H165" i="21"/>
  <c r="K165" i="21" l="1"/>
  <c r="L165" i="21"/>
  <c r="O164" i="21"/>
  <c r="F164" i="21" s="1"/>
  <c r="R165" i="13" s="1"/>
  <c r="M165" i="21"/>
  <c r="N165" i="21"/>
  <c r="E167" i="21"/>
  <c r="Q168" i="13" s="1"/>
  <c r="H166" i="21"/>
  <c r="I166" i="21"/>
  <c r="J166" i="21" s="1"/>
  <c r="K166" i="21" l="1"/>
  <c r="L166" i="21"/>
  <c r="O165" i="21"/>
  <c r="F165" i="21" s="1"/>
  <c r="R166" i="13" s="1"/>
  <c r="M166" i="21"/>
  <c r="N166" i="21"/>
  <c r="E168" i="21"/>
  <c r="Q169" i="13" s="1"/>
  <c r="I167" i="21"/>
  <c r="J167" i="21" s="1"/>
  <c r="H167" i="21"/>
  <c r="K167" i="21" l="1"/>
  <c r="L167" i="21"/>
  <c r="O166" i="21"/>
  <c r="F166" i="21" s="1"/>
  <c r="R167" i="13" s="1"/>
  <c r="E169" i="21"/>
  <c r="Q170" i="13" s="1"/>
  <c r="I168" i="21"/>
  <c r="J168" i="21" s="1"/>
  <c r="H168" i="21"/>
  <c r="M167" i="21"/>
  <c r="N167" i="21"/>
  <c r="K168" i="21" l="1"/>
  <c r="L168" i="21"/>
  <c r="O167" i="21"/>
  <c r="F167" i="21" s="1"/>
  <c r="R168" i="13" s="1"/>
  <c r="E170" i="21"/>
  <c r="Q171" i="13" s="1"/>
  <c r="I169" i="21"/>
  <c r="J169" i="21" s="1"/>
  <c r="H169" i="21"/>
  <c r="N168" i="21"/>
  <c r="M168" i="21"/>
  <c r="K169" i="21" l="1"/>
  <c r="L169" i="21"/>
  <c r="O168" i="21"/>
  <c r="F168" i="21" s="1"/>
  <c r="R169" i="13" s="1"/>
  <c r="M169" i="21"/>
  <c r="N169" i="21"/>
  <c r="E171" i="21"/>
  <c r="Q172" i="13" s="1"/>
  <c r="H170" i="21"/>
  <c r="I170" i="21"/>
  <c r="J170" i="21" s="1"/>
  <c r="K170" i="21" l="1"/>
  <c r="L170" i="21"/>
  <c r="O169" i="21"/>
  <c r="F169" i="21" s="1"/>
  <c r="R170" i="13" s="1"/>
  <c r="N170" i="21"/>
  <c r="M170" i="21"/>
  <c r="E172" i="21"/>
  <c r="Q173" i="13" s="1"/>
  <c r="I171" i="21"/>
  <c r="J171" i="21" s="1"/>
  <c r="H171" i="21"/>
  <c r="K171" i="21" l="1"/>
  <c r="L171" i="21"/>
  <c r="O170" i="21"/>
  <c r="F170" i="21" s="1"/>
  <c r="R171" i="13" s="1"/>
  <c r="M171" i="21"/>
  <c r="N171" i="21"/>
  <c r="E173" i="21"/>
  <c r="Q174" i="13" s="1"/>
  <c r="I172" i="21"/>
  <c r="J172" i="21" s="1"/>
  <c r="H172" i="21"/>
  <c r="L172" i="21" l="1"/>
  <c r="K172" i="21"/>
  <c r="O171" i="21"/>
  <c r="F171" i="21" s="1"/>
  <c r="R172" i="13" s="1"/>
  <c r="M172" i="21"/>
  <c r="N172" i="21"/>
  <c r="E174" i="21"/>
  <c r="Q175" i="13" s="1"/>
  <c r="I173" i="21"/>
  <c r="J173" i="21" s="1"/>
  <c r="H173" i="21"/>
  <c r="L173" i="21" l="1"/>
  <c r="K173" i="21"/>
  <c r="O172" i="21"/>
  <c r="F172" i="21" s="1"/>
  <c r="R173" i="13" s="1"/>
  <c r="E175" i="21"/>
  <c r="Q176" i="13" s="1"/>
  <c r="H174" i="21"/>
  <c r="I174" i="21"/>
  <c r="J174" i="21" s="1"/>
  <c r="M173" i="21"/>
  <c r="N173" i="21"/>
  <c r="L174" i="21" l="1"/>
  <c r="K174" i="21"/>
  <c r="O173" i="21"/>
  <c r="F173" i="21" s="1"/>
  <c r="R174" i="13" s="1"/>
  <c r="M174" i="21"/>
  <c r="N174" i="21"/>
  <c r="E176" i="21"/>
  <c r="Q177" i="13" s="1"/>
  <c r="I175" i="21"/>
  <c r="J175" i="21" s="1"/>
  <c r="H175" i="21"/>
  <c r="K175" i="21" l="1"/>
  <c r="L175" i="21"/>
  <c r="O174" i="21"/>
  <c r="F174" i="21" s="1"/>
  <c r="R175" i="13" s="1"/>
  <c r="M175" i="21"/>
  <c r="N175" i="21"/>
  <c r="E177" i="21"/>
  <c r="Q178" i="13" s="1"/>
  <c r="I176" i="21"/>
  <c r="J176" i="21" s="1"/>
  <c r="H176" i="21"/>
  <c r="L176" i="21" l="1"/>
  <c r="K176" i="21"/>
  <c r="O175" i="21"/>
  <c r="F175" i="21" s="1"/>
  <c r="R176" i="13" s="1"/>
  <c r="N176" i="21"/>
  <c r="M176" i="21"/>
  <c r="E178" i="21"/>
  <c r="Q179" i="13" s="1"/>
  <c r="I177" i="21"/>
  <c r="J177" i="21" s="1"/>
  <c r="H177" i="21"/>
  <c r="K177" i="21" l="1"/>
  <c r="L177" i="21"/>
  <c r="O176" i="21"/>
  <c r="F176" i="21" s="1"/>
  <c r="R177" i="13" s="1"/>
  <c r="E179" i="21"/>
  <c r="Q180" i="13" s="1"/>
  <c r="H178" i="21"/>
  <c r="I178" i="21"/>
  <c r="J178" i="21" s="1"/>
  <c r="M177" i="21"/>
  <c r="N177" i="21"/>
  <c r="L178" i="21" l="1"/>
  <c r="K178" i="21"/>
  <c r="O177" i="21"/>
  <c r="F177" i="21" s="1"/>
  <c r="R178" i="13" s="1"/>
  <c r="E180" i="21"/>
  <c r="Q181" i="13" s="1"/>
  <c r="H179" i="21"/>
  <c r="I179" i="21"/>
  <c r="J179" i="21" s="1"/>
  <c r="M178" i="21"/>
  <c r="N178" i="21"/>
  <c r="L179" i="21" l="1"/>
  <c r="K179" i="21"/>
  <c r="O178" i="21"/>
  <c r="F178" i="21" s="1"/>
  <c r="R179" i="13" s="1"/>
  <c r="M179" i="21"/>
  <c r="N179" i="21"/>
  <c r="E181" i="21"/>
  <c r="Q182" i="13" s="1"/>
  <c r="I180" i="21"/>
  <c r="J180" i="21" s="1"/>
  <c r="H180" i="21"/>
  <c r="L180" i="21" l="1"/>
  <c r="K180" i="21"/>
  <c r="O179" i="21"/>
  <c r="F179" i="21"/>
  <c r="R180" i="13" s="1"/>
  <c r="M180" i="21"/>
  <c r="N180" i="21"/>
  <c r="E182" i="21"/>
  <c r="Q183" i="13" s="1"/>
  <c r="I181" i="21"/>
  <c r="J181" i="21" s="1"/>
  <c r="H181" i="21"/>
  <c r="L181" i="21" l="1"/>
  <c r="K181" i="21"/>
  <c r="O180" i="21"/>
  <c r="F180" i="21" s="1"/>
  <c r="R181" i="13" s="1"/>
  <c r="E183" i="21"/>
  <c r="Q184" i="13" s="1"/>
  <c r="H182" i="21"/>
  <c r="I182" i="21"/>
  <c r="J182" i="21" s="1"/>
  <c r="M181" i="21"/>
  <c r="N181" i="21"/>
  <c r="L182" i="21" l="1"/>
  <c r="K182" i="21"/>
  <c r="O181" i="21"/>
  <c r="F181" i="21" s="1"/>
  <c r="R182" i="13" s="1"/>
  <c r="M182" i="21"/>
  <c r="N182" i="21"/>
  <c r="E184" i="21"/>
  <c r="Q185" i="13" s="1"/>
  <c r="I183" i="21"/>
  <c r="J183" i="21" s="1"/>
  <c r="H183" i="21"/>
  <c r="K183" i="21" l="1"/>
  <c r="L183" i="21"/>
  <c r="O182" i="21"/>
  <c r="F182" i="21" s="1"/>
  <c r="R183" i="13" s="1"/>
  <c r="E185" i="21"/>
  <c r="Q186" i="13" s="1"/>
  <c r="I184" i="21"/>
  <c r="J184" i="21" s="1"/>
  <c r="H184" i="21"/>
  <c r="M183" i="21"/>
  <c r="N183" i="21"/>
  <c r="L184" i="21" l="1"/>
  <c r="K184" i="21"/>
  <c r="O183" i="21"/>
  <c r="F183" i="21" s="1"/>
  <c r="R184" i="13" s="1"/>
  <c r="N184" i="21"/>
  <c r="M184" i="21"/>
  <c r="E186" i="21"/>
  <c r="Q187" i="13" s="1"/>
  <c r="I185" i="21"/>
  <c r="J185" i="21" s="1"/>
  <c r="H185" i="21"/>
  <c r="K185" i="21" l="1"/>
  <c r="L185" i="21"/>
  <c r="O184" i="21"/>
  <c r="F184" i="21" s="1"/>
  <c r="R185" i="13" s="1"/>
  <c r="E187" i="21"/>
  <c r="Q188" i="13" s="1"/>
  <c r="H186" i="21"/>
  <c r="I186" i="21"/>
  <c r="J186" i="21" s="1"/>
  <c r="M185" i="21"/>
  <c r="N185" i="21"/>
  <c r="L186" i="21" l="1"/>
  <c r="K186" i="21"/>
  <c r="O185" i="21"/>
  <c r="F185" i="21" s="1"/>
  <c r="R186" i="13" s="1"/>
  <c r="N186" i="21"/>
  <c r="M186" i="21"/>
  <c r="E188" i="21"/>
  <c r="Q189" i="13" s="1"/>
  <c r="I187" i="21"/>
  <c r="J187" i="21" s="1"/>
  <c r="H187" i="21"/>
  <c r="L187" i="21" l="1"/>
  <c r="K187" i="21"/>
  <c r="O186" i="21"/>
  <c r="F186" i="21" s="1"/>
  <c r="R187" i="13" s="1"/>
  <c r="E189" i="21"/>
  <c r="Q190" i="13" s="1"/>
  <c r="I188" i="21"/>
  <c r="J188" i="21" s="1"/>
  <c r="H188" i="21"/>
  <c r="M187" i="21"/>
  <c r="N187" i="21"/>
  <c r="L188" i="21" l="1"/>
  <c r="K188" i="21"/>
  <c r="O187" i="21"/>
  <c r="F187" i="21" s="1"/>
  <c r="R188" i="13" s="1"/>
  <c r="M188" i="21"/>
  <c r="N188" i="21"/>
  <c r="E190" i="21"/>
  <c r="Q191" i="13" s="1"/>
  <c r="I189" i="21"/>
  <c r="J189" i="21" s="1"/>
  <c r="H189" i="21"/>
  <c r="K189" i="21" l="1"/>
  <c r="L189" i="21"/>
  <c r="O188" i="21"/>
  <c r="F188" i="21" s="1"/>
  <c r="R189" i="13" s="1"/>
  <c r="M189" i="21"/>
  <c r="N189" i="21"/>
  <c r="E191" i="21"/>
  <c r="Q192" i="13" s="1"/>
  <c r="H190" i="21"/>
  <c r="I190" i="21"/>
  <c r="J190" i="21" s="1"/>
  <c r="L190" i="21" l="1"/>
  <c r="K190" i="21"/>
  <c r="O189" i="21"/>
  <c r="F189" i="21" s="1"/>
  <c r="R190" i="13" s="1"/>
  <c r="E192" i="21"/>
  <c r="Q193" i="13" s="1"/>
  <c r="I191" i="21"/>
  <c r="J191" i="21" s="1"/>
  <c r="H191" i="21"/>
  <c r="M190" i="21"/>
  <c r="N190" i="21"/>
  <c r="L191" i="21" l="1"/>
  <c r="K191" i="21"/>
  <c r="O190" i="21"/>
  <c r="F190" i="21"/>
  <c r="R191" i="13" s="1"/>
  <c r="M191" i="21"/>
  <c r="N191" i="21"/>
  <c r="E193" i="21"/>
  <c r="Q194" i="13" s="1"/>
  <c r="I192" i="21"/>
  <c r="J192" i="21" s="1"/>
  <c r="H192" i="21"/>
  <c r="L192" i="21" l="1"/>
  <c r="K192" i="21"/>
  <c r="O191" i="21"/>
  <c r="F191" i="21"/>
  <c r="R192" i="13" s="1"/>
  <c r="N192" i="21"/>
  <c r="M192" i="21"/>
  <c r="E194" i="21"/>
  <c r="Q195" i="13" s="1"/>
  <c r="I193" i="21"/>
  <c r="J193" i="21" s="1"/>
  <c r="H193" i="21"/>
  <c r="K193" i="21" l="1"/>
  <c r="L193" i="21"/>
  <c r="O192" i="21"/>
  <c r="F192" i="21" s="1"/>
  <c r="R193" i="13" s="1"/>
  <c r="M193" i="21"/>
  <c r="N193" i="21"/>
  <c r="E195" i="21"/>
  <c r="Q196" i="13" s="1"/>
  <c r="H194" i="21"/>
  <c r="I194" i="21"/>
  <c r="J194" i="21" s="1"/>
  <c r="L194" i="21" l="1"/>
  <c r="K194" i="21"/>
  <c r="O193" i="21"/>
  <c r="F193" i="21" s="1"/>
  <c r="R194" i="13" s="1"/>
  <c r="E196" i="21"/>
  <c r="Q197" i="13" s="1"/>
  <c r="H195" i="21"/>
  <c r="I195" i="21"/>
  <c r="J195" i="21" s="1"/>
  <c r="M194" i="21"/>
  <c r="N194" i="21"/>
  <c r="L195" i="21" l="1"/>
  <c r="K195" i="21"/>
  <c r="O194" i="21"/>
  <c r="F194" i="21" s="1"/>
  <c r="R195" i="13" s="1"/>
  <c r="M195" i="21"/>
  <c r="N195" i="21"/>
  <c r="E197" i="21"/>
  <c r="Q198" i="13" s="1"/>
  <c r="I196" i="21"/>
  <c r="J196" i="21" s="1"/>
  <c r="H196" i="21"/>
  <c r="L196" i="21" l="1"/>
  <c r="K196" i="21"/>
  <c r="O195" i="21"/>
  <c r="F195" i="21" s="1"/>
  <c r="R196" i="13" s="1"/>
  <c r="M196" i="21"/>
  <c r="N196" i="21"/>
  <c r="E198" i="21"/>
  <c r="Q199" i="13" s="1"/>
  <c r="I197" i="21"/>
  <c r="J197" i="21" s="1"/>
  <c r="H197" i="21"/>
  <c r="K197" i="21" l="1"/>
  <c r="L197" i="21"/>
  <c r="O196" i="21"/>
  <c r="F196" i="21" s="1"/>
  <c r="R197" i="13" s="1"/>
  <c r="M197" i="21"/>
  <c r="N197" i="21"/>
  <c r="E199" i="21"/>
  <c r="Q200" i="13" s="1"/>
  <c r="H198" i="21"/>
  <c r="I198" i="21"/>
  <c r="J198" i="21" s="1"/>
  <c r="L198" i="21" l="1"/>
  <c r="K198" i="21"/>
  <c r="O197" i="21"/>
  <c r="F197" i="21" s="1"/>
  <c r="R198" i="13" s="1"/>
  <c r="M198" i="21"/>
  <c r="N198" i="21"/>
  <c r="E200" i="21"/>
  <c r="Q201" i="13" s="1"/>
  <c r="I199" i="21"/>
  <c r="J199" i="21" s="1"/>
  <c r="H199" i="21"/>
  <c r="L199" i="21" l="1"/>
  <c r="K199" i="21"/>
  <c r="O198" i="21"/>
  <c r="F198" i="21" s="1"/>
  <c r="R199" i="13" s="1"/>
  <c r="E201" i="21"/>
  <c r="Q202" i="13" s="1"/>
  <c r="I200" i="21"/>
  <c r="J200" i="21" s="1"/>
  <c r="H200" i="21"/>
  <c r="M199" i="21"/>
  <c r="N199" i="21"/>
  <c r="L200" i="21" l="1"/>
  <c r="K200" i="21"/>
  <c r="O199" i="21"/>
  <c r="F199" i="21" s="1"/>
  <c r="R200" i="13" s="1"/>
  <c r="N200" i="21"/>
  <c r="M200" i="21"/>
  <c r="E202" i="21"/>
  <c r="Q203" i="13" s="1"/>
  <c r="I201" i="21"/>
  <c r="J201" i="21" s="1"/>
  <c r="H201" i="21"/>
  <c r="K201" i="21" l="1"/>
  <c r="L201" i="21"/>
  <c r="O200" i="21"/>
  <c r="F200" i="21" s="1"/>
  <c r="R201" i="13" s="1"/>
  <c r="E203" i="21"/>
  <c r="Q204" i="13" s="1"/>
  <c r="H202" i="21"/>
  <c r="I202" i="21"/>
  <c r="J202" i="21" s="1"/>
  <c r="M201" i="21"/>
  <c r="N201" i="21"/>
  <c r="L202" i="21" l="1"/>
  <c r="K202" i="21"/>
  <c r="O201" i="21"/>
  <c r="F201" i="21" s="1"/>
  <c r="R202" i="13" s="1"/>
  <c r="N202" i="21"/>
  <c r="M202" i="21"/>
  <c r="E204" i="21"/>
  <c r="Q205" i="13" s="1"/>
  <c r="I203" i="21"/>
  <c r="J203" i="21" s="1"/>
  <c r="H203" i="21"/>
  <c r="L203" i="21" l="1"/>
  <c r="K203" i="21"/>
  <c r="O202" i="21"/>
  <c r="F202" i="21" s="1"/>
  <c r="R203" i="13" s="1"/>
  <c r="E205" i="21"/>
  <c r="Q206" i="13" s="1"/>
  <c r="I204" i="21"/>
  <c r="J204" i="21" s="1"/>
  <c r="H204" i="21"/>
  <c r="M203" i="21"/>
  <c r="N203" i="21"/>
  <c r="L204" i="21" l="1"/>
  <c r="K204" i="21"/>
  <c r="O203" i="21"/>
  <c r="F203" i="21" s="1"/>
  <c r="R204" i="13" s="1"/>
  <c r="M204" i="21"/>
  <c r="N204" i="21"/>
  <c r="E206" i="21"/>
  <c r="Q207" i="13" s="1"/>
  <c r="I205" i="21"/>
  <c r="J205" i="21" s="1"/>
  <c r="H205" i="21"/>
  <c r="L205" i="21" l="1"/>
  <c r="K205" i="21"/>
  <c r="O204" i="21"/>
  <c r="F204" i="21" s="1"/>
  <c r="R205" i="13" s="1"/>
  <c r="M205" i="21"/>
  <c r="N205" i="21"/>
  <c r="E207" i="21"/>
  <c r="Q208" i="13" s="1"/>
  <c r="H206" i="21"/>
  <c r="I206" i="21"/>
  <c r="J206" i="21" s="1"/>
  <c r="L206" i="21" l="1"/>
  <c r="K206" i="21"/>
  <c r="O205" i="21"/>
  <c r="F205" i="21" s="1"/>
  <c r="R206" i="13" s="1"/>
  <c r="M206" i="21"/>
  <c r="N206" i="21"/>
  <c r="E208" i="21"/>
  <c r="Q209" i="13" s="1"/>
  <c r="I207" i="21"/>
  <c r="J207" i="21" s="1"/>
  <c r="H207" i="21"/>
  <c r="K207" i="21" l="1"/>
  <c r="L207" i="21"/>
  <c r="O206" i="21"/>
  <c r="F206" i="21" s="1"/>
  <c r="R207" i="13" s="1"/>
  <c r="E209" i="21"/>
  <c r="Q210" i="13" s="1"/>
  <c r="I208" i="21"/>
  <c r="J208" i="21" s="1"/>
  <c r="H208" i="21"/>
  <c r="M207" i="21"/>
  <c r="N207" i="21"/>
  <c r="L208" i="21" l="1"/>
  <c r="K208" i="21"/>
  <c r="O207" i="21"/>
  <c r="F207" i="21" s="1"/>
  <c r="R208" i="13" s="1"/>
  <c r="N208" i="21"/>
  <c r="M208" i="21"/>
  <c r="E210" i="21"/>
  <c r="Q211" i="13" s="1"/>
  <c r="I209" i="21"/>
  <c r="J209" i="21" s="1"/>
  <c r="H209" i="21"/>
  <c r="K209" i="21" l="1"/>
  <c r="L209" i="21"/>
  <c r="O208" i="21"/>
  <c r="F208" i="21" s="1"/>
  <c r="R209" i="13" s="1"/>
  <c r="M209" i="21"/>
  <c r="N209" i="21"/>
  <c r="E211" i="21"/>
  <c r="Q212" i="13" s="1"/>
  <c r="H210" i="21"/>
  <c r="I210" i="21"/>
  <c r="J210" i="21" s="1"/>
  <c r="L210" i="21" l="1"/>
  <c r="K210" i="21"/>
  <c r="O209" i="21"/>
  <c r="F209" i="21" s="1"/>
  <c r="R210" i="13" s="1"/>
  <c r="M210" i="21"/>
  <c r="N210" i="21"/>
  <c r="E212" i="21"/>
  <c r="Q213" i="13" s="1"/>
  <c r="H211" i="21"/>
  <c r="I211" i="21"/>
  <c r="J211" i="21" s="1"/>
  <c r="L211" i="21" l="1"/>
  <c r="K211" i="21"/>
  <c r="O210" i="21"/>
  <c r="F210" i="21" s="1"/>
  <c r="R211" i="13" s="1"/>
  <c r="M211" i="21"/>
  <c r="N211" i="21"/>
  <c r="E213" i="21"/>
  <c r="Q214" i="13" s="1"/>
  <c r="I212" i="21"/>
  <c r="J212" i="21" s="1"/>
  <c r="H212" i="21"/>
  <c r="L212" i="21" l="1"/>
  <c r="K212" i="21"/>
  <c r="O211" i="21"/>
  <c r="F211" i="21" s="1"/>
  <c r="R212" i="13" s="1"/>
  <c r="E214" i="21"/>
  <c r="Q215" i="13" s="1"/>
  <c r="I213" i="21"/>
  <c r="J213" i="21" s="1"/>
  <c r="H213" i="21"/>
  <c r="M212" i="21"/>
  <c r="N212" i="21"/>
  <c r="L213" i="21" l="1"/>
  <c r="K213" i="21"/>
  <c r="O212" i="21"/>
  <c r="F212" i="21" s="1"/>
  <c r="R213" i="13" s="1"/>
  <c r="M213" i="21"/>
  <c r="N213" i="21"/>
  <c r="E215" i="21"/>
  <c r="Q216" i="13" s="1"/>
  <c r="H214" i="21"/>
  <c r="I214" i="21"/>
  <c r="J214" i="21" s="1"/>
  <c r="L214" i="21" l="1"/>
  <c r="K214" i="21"/>
  <c r="O213" i="21"/>
  <c r="F213" i="21" s="1"/>
  <c r="R214" i="13" s="1"/>
  <c r="E216" i="21"/>
  <c r="Q217" i="13" s="1"/>
  <c r="I215" i="21"/>
  <c r="J215" i="21" s="1"/>
  <c r="H215" i="21"/>
  <c r="M214" i="21"/>
  <c r="N214" i="21"/>
  <c r="K215" i="21" l="1"/>
  <c r="L215" i="21"/>
  <c r="O214" i="21"/>
  <c r="F214" i="21" s="1"/>
  <c r="R215" i="13" s="1"/>
  <c r="M215" i="21"/>
  <c r="N215" i="21"/>
  <c r="E217" i="21"/>
  <c r="Q218" i="13" s="1"/>
  <c r="I216" i="21"/>
  <c r="J216" i="21" s="1"/>
  <c r="H216" i="21"/>
  <c r="L216" i="21" l="1"/>
  <c r="K216" i="21"/>
  <c r="O215" i="21"/>
  <c r="F215" i="21" s="1"/>
  <c r="R216" i="13" s="1"/>
  <c r="E218" i="21"/>
  <c r="Q219" i="13" s="1"/>
  <c r="I217" i="21"/>
  <c r="J217" i="21" s="1"/>
  <c r="H217" i="21"/>
  <c r="N216" i="21"/>
  <c r="M216" i="21"/>
  <c r="K217" i="21" l="1"/>
  <c r="L217" i="21"/>
  <c r="O216" i="21"/>
  <c r="F216" i="21" s="1"/>
  <c r="R217" i="13" s="1"/>
  <c r="M217" i="21"/>
  <c r="N217" i="21"/>
  <c r="E219" i="21"/>
  <c r="Q220" i="13" s="1"/>
  <c r="H218" i="21"/>
  <c r="I218" i="21"/>
  <c r="J218" i="21" s="1"/>
  <c r="L218" i="21" l="1"/>
  <c r="K218" i="21"/>
  <c r="O217" i="21"/>
  <c r="F217" i="21" s="1"/>
  <c r="R218" i="13" s="1"/>
  <c r="E220" i="21"/>
  <c r="Q221" i="13" s="1"/>
  <c r="I219" i="21"/>
  <c r="J219" i="21" s="1"/>
  <c r="H219" i="21"/>
  <c r="N218" i="21"/>
  <c r="M218" i="21"/>
  <c r="L219" i="21" l="1"/>
  <c r="K219" i="21"/>
  <c r="O218" i="21"/>
  <c r="F218" i="21"/>
  <c r="R219" i="13" s="1"/>
  <c r="M219" i="21"/>
  <c r="N219" i="21"/>
  <c r="E221" i="21"/>
  <c r="Q222" i="13" s="1"/>
  <c r="I220" i="21"/>
  <c r="J220" i="21" s="1"/>
  <c r="H220" i="21"/>
  <c r="L220" i="21" l="1"/>
  <c r="K220" i="21"/>
  <c r="O219" i="21"/>
  <c r="F219" i="21" s="1"/>
  <c r="R220" i="13" s="1"/>
  <c r="E222" i="21"/>
  <c r="Q223" i="13" s="1"/>
  <c r="I221" i="21"/>
  <c r="J221" i="21" s="1"/>
  <c r="H221" i="21"/>
  <c r="M220" i="21"/>
  <c r="N220" i="21"/>
  <c r="K221" i="21" l="1"/>
  <c r="L221" i="21"/>
  <c r="O220" i="21"/>
  <c r="F220" i="21"/>
  <c r="R221" i="13" s="1"/>
  <c r="M221" i="21"/>
  <c r="N221" i="21"/>
  <c r="E223" i="21"/>
  <c r="Q224" i="13" s="1"/>
  <c r="H222" i="21"/>
  <c r="I222" i="21"/>
  <c r="J222" i="21" s="1"/>
  <c r="L222" i="21" l="1"/>
  <c r="K222" i="21"/>
  <c r="O221" i="21"/>
  <c r="F221" i="21" s="1"/>
  <c r="R222" i="13" s="1"/>
  <c r="E224" i="21"/>
  <c r="Q225" i="13" s="1"/>
  <c r="I223" i="21"/>
  <c r="J223" i="21" s="1"/>
  <c r="H223" i="21"/>
  <c r="M222" i="21"/>
  <c r="N222" i="21"/>
  <c r="K223" i="21" l="1"/>
  <c r="L223" i="21"/>
  <c r="O222" i="21"/>
  <c r="F222" i="21" s="1"/>
  <c r="R223" i="13" s="1"/>
  <c r="E225" i="21"/>
  <c r="Q226" i="13" s="1"/>
  <c r="I224" i="21"/>
  <c r="J224" i="21" s="1"/>
  <c r="H224" i="21"/>
  <c r="M223" i="21"/>
  <c r="N223" i="21"/>
  <c r="L224" i="21" l="1"/>
  <c r="K224" i="21"/>
  <c r="O223" i="21"/>
  <c r="F223" i="21" s="1"/>
  <c r="R224" i="13" s="1"/>
  <c r="N224" i="21"/>
  <c r="M224" i="21"/>
  <c r="E226" i="21"/>
  <c r="Q227" i="13" s="1"/>
  <c r="I225" i="21"/>
  <c r="J225" i="21" s="1"/>
  <c r="H225" i="21"/>
  <c r="K225" i="21" l="1"/>
  <c r="L225" i="21"/>
  <c r="O224" i="21"/>
  <c r="F224" i="21" s="1"/>
  <c r="R225" i="13" s="1"/>
  <c r="M225" i="21"/>
  <c r="N225" i="21"/>
  <c r="E227" i="21"/>
  <c r="Q228" i="13" s="1"/>
  <c r="H226" i="21"/>
  <c r="I226" i="21"/>
  <c r="J226" i="21" s="1"/>
  <c r="L226" i="21" l="1"/>
  <c r="K226" i="21"/>
  <c r="O225" i="21"/>
  <c r="F225" i="21" s="1"/>
  <c r="R226" i="13" s="1"/>
  <c r="M226" i="21"/>
  <c r="N226" i="21"/>
  <c r="E228" i="21"/>
  <c r="Q229" i="13" s="1"/>
  <c r="H227" i="21"/>
  <c r="I227" i="21"/>
  <c r="J227" i="21" s="1"/>
  <c r="L227" i="21" l="1"/>
  <c r="K227" i="21"/>
  <c r="O226" i="21"/>
  <c r="F226" i="21" s="1"/>
  <c r="R227" i="13" s="1"/>
  <c r="E229" i="21"/>
  <c r="Q230" i="13" s="1"/>
  <c r="I228" i="21"/>
  <c r="J228" i="21" s="1"/>
  <c r="H228" i="21"/>
  <c r="M227" i="21"/>
  <c r="N227" i="21"/>
  <c r="L228" i="21" l="1"/>
  <c r="K228" i="21"/>
  <c r="O227" i="21"/>
  <c r="F227" i="21" s="1"/>
  <c r="R228" i="13" s="1"/>
  <c r="M228" i="21"/>
  <c r="N228" i="21"/>
  <c r="E230" i="21"/>
  <c r="Q231" i="13" s="1"/>
  <c r="I229" i="21"/>
  <c r="J229" i="21" s="1"/>
  <c r="H229" i="21"/>
  <c r="L229" i="21" l="1"/>
  <c r="K229" i="21"/>
  <c r="O228" i="21"/>
  <c r="F228" i="21" s="1"/>
  <c r="R229" i="13" s="1"/>
  <c r="E231" i="21"/>
  <c r="Q232" i="13" s="1"/>
  <c r="H230" i="21"/>
  <c r="I230" i="21"/>
  <c r="J230" i="21" s="1"/>
  <c r="M229" i="21"/>
  <c r="N229" i="21"/>
  <c r="L230" i="21" l="1"/>
  <c r="K230" i="21"/>
  <c r="O229" i="21"/>
  <c r="F229" i="21" s="1"/>
  <c r="R230" i="13" s="1"/>
  <c r="E232" i="21"/>
  <c r="Q233" i="13" s="1"/>
  <c r="I231" i="21"/>
  <c r="J231" i="21" s="1"/>
  <c r="H231" i="21"/>
  <c r="N230" i="21"/>
  <c r="M230" i="21"/>
  <c r="K231" i="21" l="1"/>
  <c r="L231" i="21"/>
  <c r="O230" i="21"/>
  <c r="F230" i="21"/>
  <c r="R231" i="13" s="1"/>
  <c r="E233" i="21"/>
  <c r="Q234" i="13" s="1"/>
  <c r="I232" i="21"/>
  <c r="J232" i="21" s="1"/>
  <c r="H232" i="21"/>
  <c r="M231" i="21"/>
  <c r="N231" i="21"/>
  <c r="L232" i="21" l="1"/>
  <c r="K232" i="21"/>
  <c r="O231" i="21"/>
  <c r="F231" i="21" s="1"/>
  <c r="R232" i="13" s="1"/>
  <c r="N232" i="21"/>
  <c r="M232" i="21"/>
  <c r="E234" i="21"/>
  <c r="Q235" i="13" s="1"/>
  <c r="I233" i="21"/>
  <c r="J233" i="21" s="1"/>
  <c r="H233" i="21"/>
  <c r="K233" i="21" l="1"/>
  <c r="L233" i="21"/>
  <c r="O232" i="21"/>
  <c r="F232" i="21" s="1"/>
  <c r="R233" i="13" s="1"/>
  <c r="E235" i="21"/>
  <c r="Q236" i="13" s="1"/>
  <c r="H234" i="21"/>
  <c r="I234" i="21"/>
  <c r="J234" i="21" s="1"/>
  <c r="M233" i="21"/>
  <c r="N233" i="21"/>
  <c r="L234" i="21" l="1"/>
  <c r="K234" i="21"/>
  <c r="O233" i="21"/>
  <c r="F233" i="21" s="1"/>
  <c r="R234" i="13" s="1"/>
  <c r="M234" i="21"/>
  <c r="N234" i="21"/>
  <c r="E236" i="21"/>
  <c r="Q237" i="13" s="1"/>
  <c r="I235" i="21"/>
  <c r="J235" i="21" s="1"/>
  <c r="H235" i="21"/>
  <c r="L235" i="21" l="1"/>
  <c r="K235" i="21"/>
  <c r="O234" i="21"/>
  <c r="F234" i="21" s="1"/>
  <c r="R235" i="13" s="1"/>
  <c r="E237" i="21"/>
  <c r="Q238" i="13" s="1"/>
  <c r="I236" i="21"/>
  <c r="J236" i="21" s="1"/>
  <c r="H236" i="21"/>
  <c r="M235" i="21"/>
  <c r="N235" i="21"/>
  <c r="L236" i="21" l="1"/>
  <c r="K236" i="21"/>
  <c r="O235" i="21"/>
  <c r="F235" i="21" s="1"/>
  <c r="R236" i="13" s="1"/>
  <c r="M236" i="21"/>
  <c r="N236" i="21"/>
  <c r="E238" i="21"/>
  <c r="Q239" i="13" s="1"/>
  <c r="I237" i="21"/>
  <c r="J237" i="21" s="1"/>
  <c r="H237" i="21"/>
  <c r="K237" i="21" l="1"/>
  <c r="L237" i="21"/>
  <c r="O236" i="21"/>
  <c r="F236" i="21" s="1"/>
  <c r="R237" i="13" s="1"/>
  <c r="E239" i="21"/>
  <c r="Q240" i="13" s="1"/>
  <c r="H238" i="21"/>
  <c r="I238" i="21"/>
  <c r="J238" i="21" s="1"/>
  <c r="M237" i="21"/>
  <c r="N237" i="21"/>
  <c r="L238" i="21" l="1"/>
  <c r="K238" i="21"/>
  <c r="O237" i="21"/>
  <c r="F237" i="21" s="1"/>
  <c r="R238" i="13" s="1"/>
  <c r="E240" i="21"/>
  <c r="Q241" i="13" s="1"/>
  <c r="I239" i="21"/>
  <c r="J239" i="21" s="1"/>
  <c r="H239" i="21"/>
  <c r="N238" i="21"/>
  <c r="M238" i="21"/>
  <c r="K239" i="21" l="1"/>
  <c r="L239" i="21"/>
  <c r="O238" i="21"/>
  <c r="F238" i="21" s="1"/>
  <c r="R239" i="13" s="1"/>
  <c r="M239" i="21"/>
  <c r="N239" i="21"/>
  <c r="E241" i="21"/>
  <c r="Q242" i="13" s="1"/>
  <c r="I240" i="21"/>
  <c r="J240" i="21" s="1"/>
  <c r="H240" i="21"/>
  <c r="L240" i="21" l="1"/>
  <c r="K240" i="21"/>
  <c r="O239" i="21"/>
  <c r="F239" i="21" s="1"/>
  <c r="R240" i="13" s="1"/>
  <c r="E242" i="21"/>
  <c r="Q243" i="13" s="1"/>
  <c r="I241" i="21"/>
  <c r="J241" i="21" s="1"/>
  <c r="H241" i="21"/>
  <c r="M240" i="21"/>
  <c r="N240" i="21"/>
  <c r="K241" i="21" l="1"/>
  <c r="L241" i="21"/>
  <c r="O240" i="21"/>
  <c r="F240" i="21" s="1"/>
  <c r="R241" i="13" s="1"/>
  <c r="M241" i="21"/>
  <c r="N241" i="21"/>
  <c r="E243" i="21"/>
  <c r="Q244" i="13" s="1"/>
  <c r="H242" i="21"/>
  <c r="I242" i="21"/>
  <c r="J242" i="21" s="1"/>
  <c r="L242" i="21" l="1"/>
  <c r="K242" i="21"/>
  <c r="O241" i="21"/>
  <c r="F241" i="21" s="1"/>
  <c r="R242" i="13" s="1"/>
  <c r="N242" i="21"/>
  <c r="M242" i="21"/>
  <c r="E244" i="21"/>
  <c r="Q245" i="13" s="1"/>
  <c r="H243" i="21"/>
  <c r="I243" i="21"/>
  <c r="J243" i="21" s="1"/>
  <c r="L243" i="21" l="1"/>
  <c r="K243" i="21"/>
  <c r="O242" i="21"/>
  <c r="F242" i="21" s="1"/>
  <c r="R243" i="13" s="1"/>
  <c r="E245" i="21"/>
  <c r="Q246" i="13" s="1"/>
  <c r="I244" i="21"/>
  <c r="J244" i="21" s="1"/>
  <c r="H244" i="21"/>
  <c r="M243" i="21"/>
  <c r="N243" i="21"/>
  <c r="L244" i="21" l="1"/>
  <c r="K244" i="21"/>
  <c r="O243" i="21"/>
  <c r="F243" i="21" s="1"/>
  <c r="R244" i="13" s="1"/>
  <c r="M244" i="21"/>
  <c r="N244" i="21"/>
  <c r="E246" i="21"/>
  <c r="Q247" i="13" s="1"/>
  <c r="I245" i="21"/>
  <c r="J245" i="21" s="1"/>
  <c r="H245" i="21"/>
  <c r="K245" i="21" l="1"/>
  <c r="L245" i="21"/>
  <c r="O244" i="21"/>
  <c r="F244" i="21" s="1"/>
  <c r="R245" i="13" s="1"/>
  <c r="M245" i="21"/>
  <c r="N245" i="21"/>
  <c r="E247" i="21"/>
  <c r="Q248" i="13" s="1"/>
  <c r="H246" i="21"/>
  <c r="I246" i="21"/>
  <c r="J246" i="21" s="1"/>
  <c r="L246" i="21" l="1"/>
  <c r="K246" i="21"/>
  <c r="O245" i="21"/>
  <c r="F245" i="21" s="1"/>
  <c r="R246" i="13" s="1"/>
  <c r="N246" i="21"/>
  <c r="M246" i="21"/>
  <c r="E248" i="21"/>
  <c r="Q249" i="13" s="1"/>
  <c r="I247" i="21"/>
  <c r="J247" i="21" s="1"/>
  <c r="H247" i="21"/>
  <c r="K247" i="21" l="1"/>
  <c r="L247" i="21"/>
  <c r="O246" i="21"/>
  <c r="F246" i="21" s="1"/>
  <c r="R247" i="13" s="1"/>
  <c r="M247" i="21"/>
  <c r="N247" i="21"/>
  <c r="E249" i="21"/>
  <c r="Q250" i="13" s="1"/>
  <c r="I248" i="21"/>
  <c r="J248" i="21" s="1"/>
  <c r="H248" i="21"/>
  <c r="L248" i="21" l="1"/>
  <c r="K248" i="21"/>
  <c r="O247" i="21"/>
  <c r="F247" i="21" s="1"/>
  <c r="R248" i="13" s="1"/>
  <c r="M248" i="21"/>
  <c r="N248" i="21"/>
  <c r="E250" i="21"/>
  <c r="Q251" i="13" s="1"/>
  <c r="I249" i="21"/>
  <c r="J249" i="21" s="1"/>
  <c r="H249" i="21"/>
  <c r="K249" i="21" l="1"/>
  <c r="L249" i="21"/>
  <c r="O248" i="21"/>
  <c r="F248" i="21" s="1"/>
  <c r="R249" i="13" s="1"/>
  <c r="E251" i="21"/>
  <c r="H250" i="21"/>
  <c r="I250" i="21"/>
  <c r="J250" i="21" s="1"/>
  <c r="M249" i="21"/>
  <c r="N249" i="21"/>
  <c r="E252" i="21" l="1"/>
  <c r="Q253" i="13" s="1"/>
  <c r="Q252" i="13"/>
  <c r="H252" i="21"/>
  <c r="I252" i="21"/>
  <c r="J252" i="21" s="1"/>
  <c r="L250" i="21"/>
  <c r="K250" i="21"/>
  <c r="O249" i="21"/>
  <c r="F249" i="21" s="1"/>
  <c r="R250" i="13" s="1"/>
  <c r="N250" i="21"/>
  <c r="M250" i="21"/>
  <c r="I251" i="21"/>
  <c r="J251" i="21" s="1"/>
  <c r="H251" i="21"/>
  <c r="E253" i="21" l="1"/>
  <c r="Q254" i="13" s="1"/>
  <c r="F252" i="21"/>
  <c r="R253" i="13" s="1"/>
  <c r="N252" i="21"/>
  <c r="L252" i="21"/>
  <c r="K252" i="21"/>
  <c r="M252" i="21"/>
  <c r="I253" i="21"/>
  <c r="J253" i="21" s="1"/>
  <c r="L251" i="21"/>
  <c r="K251" i="21"/>
  <c r="O250" i="21"/>
  <c r="F250" i="21" s="1"/>
  <c r="R251" i="13" s="1"/>
  <c r="M251" i="21"/>
  <c r="N251" i="21"/>
  <c r="O252" i="21" l="1"/>
  <c r="H253" i="21"/>
  <c r="L253" i="21" s="1"/>
  <c r="E254" i="21"/>
  <c r="Q255" i="13" s="1"/>
  <c r="F253" i="21"/>
  <c r="R254" i="13" s="1"/>
  <c r="N253" i="21"/>
  <c r="E255" i="21"/>
  <c r="Q256" i="13" s="1"/>
  <c r="H254" i="21"/>
  <c r="F254" i="21"/>
  <c r="R255" i="13" s="1"/>
  <c r="I254" i="21"/>
  <c r="J254" i="21" s="1"/>
  <c r="O251" i="21"/>
  <c r="F251" i="21" s="1"/>
  <c r="R252" i="13" s="1"/>
  <c r="K253" i="21" l="1"/>
  <c r="O253" i="21" s="1"/>
  <c r="M253" i="21"/>
  <c r="N254" i="21"/>
  <c r="L254" i="21"/>
  <c r="K254" i="21"/>
  <c r="M254" i="21"/>
  <c r="E256" i="21"/>
  <c r="Q257" i="13" s="1"/>
  <c r="H255" i="21"/>
  <c r="I255" i="21"/>
  <c r="J255" i="21" s="1"/>
  <c r="F255" i="21"/>
  <c r="R256" i="13" s="1"/>
  <c r="O254" i="21" l="1"/>
  <c r="L255" i="21"/>
  <c r="N255" i="21"/>
  <c r="M255" i="21"/>
  <c r="K255" i="21"/>
  <c r="E257" i="21"/>
  <c r="Q258" i="13" s="1"/>
  <c r="H256" i="21"/>
  <c r="F256" i="21"/>
  <c r="R257" i="13" s="1"/>
  <c r="I256" i="21"/>
  <c r="J256" i="21" s="1"/>
  <c r="O255" i="21" l="1"/>
  <c r="N256" i="21"/>
  <c r="L256" i="21"/>
  <c r="K256" i="21"/>
  <c r="O256" i="21" s="1"/>
  <c r="M256" i="21"/>
  <c r="E258" i="21"/>
  <c r="Q259" i="13" s="1"/>
  <c r="H257" i="21"/>
  <c r="I257" i="21"/>
  <c r="J257" i="21" s="1"/>
  <c r="F257" i="21"/>
  <c r="R258" i="13" s="1"/>
  <c r="L257" i="21" l="1"/>
  <c r="N257" i="21"/>
  <c r="M257" i="21"/>
  <c r="K257" i="21"/>
  <c r="E259" i="21"/>
  <c r="Q260" i="13" s="1"/>
  <c r="H258" i="21"/>
  <c r="F258" i="21"/>
  <c r="R259" i="13" s="1"/>
  <c r="I258" i="21"/>
  <c r="J258" i="21" s="1"/>
  <c r="O257" i="21" l="1"/>
  <c r="N258" i="21"/>
  <c r="L258" i="21"/>
  <c r="M258" i="21"/>
  <c r="K258" i="21"/>
  <c r="E260" i="21"/>
  <c r="Q261" i="13" s="1"/>
  <c r="H259" i="21"/>
  <c r="I259" i="21"/>
  <c r="J259" i="21" s="1"/>
  <c r="F259" i="21"/>
  <c r="R260" i="13" s="1"/>
  <c r="O258" i="21" l="1"/>
  <c r="L259" i="21"/>
  <c r="N259" i="21"/>
  <c r="M259" i="21"/>
  <c r="K259" i="21"/>
  <c r="E261" i="21"/>
  <c r="Q262" i="13" s="1"/>
  <c r="H260" i="21"/>
  <c r="I260" i="21"/>
  <c r="J260" i="21" s="1"/>
  <c r="F260" i="21"/>
  <c r="R261" i="13" s="1"/>
  <c r="E262" i="21" l="1"/>
  <c r="Q263" i="13" s="1"/>
  <c r="H261" i="21"/>
  <c r="I261" i="21"/>
  <c r="J261" i="21" s="1"/>
  <c r="F261" i="21"/>
  <c r="R262" i="13" s="1"/>
  <c r="O259" i="21"/>
  <c r="N260" i="21"/>
  <c r="L260" i="21"/>
  <c r="K260" i="21"/>
  <c r="O260" i="21" s="1"/>
  <c r="M260" i="21"/>
  <c r="E263" i="21" l="1"/>
  <c r="Q264" i="13" s="1"/>
  <c r="H262" i="21"/>
  <c r="F262" i="21"/>
  <c r="R263" i="13" s="1"/>
  <c r="I262" i="21"/>
  <c r="J262" i="21" s="1"/>
  <c r="L261" i="21"/>
  <c r="N261" i="21"/>
  <c r="K261" i="21"/>
  <c r="M261" i="21"/>
  <c r="E264" i="21" l="1"/>
  <c r="Q265" i="13" s="1"/>
  <c r="H263" i="21"/>
  <c r="F263" i="21"/>
  <c r="R264" i="13" s="1"/>
  <c r="I263" i="21"/>
  <c r="J263" i="21" s="1"/>
  <c r="O261" i="21"/>
  <c r="N262" i="21"/>
  <c r="L262" i="21"/>
  <c r="K262" i="21"/>
  <c r="O262" i="21" s="1"/>
  <c r="M262" i="21"/>
  <c r="E265" i="21" l="1"/>
  <c r="Q266" i="13" s="1"/>
  <c r="H264" i="21"/>
  <c r="F264" i="21"/>
  <c r="R265" i="13" s="1"/>
  <c r="I264" i="21"/>
  <c r="J264" i="21" s="1"/>
  <c r="L263" i="21"/>
  <c r="N263" i="21"/>
  <c r="M263" i="21"/>
  <c r="K263" i="21"/>
  <c r="O263" i="21" l="1"/>
  <c r="N264" i="21"/>
  <c r="L264" i="21"/>
  <c r="K264" i="21"/>
  <c r="M264" i="21"/>
  <c r="E266" i="21"/>
  <c r="Q267" i="13" s="1"/>
  <c r="H265" i="21"/>
  <c r="I265" i="21"/>
  <c r="J265" i="21" s="1"/>
  <c r="F265" i="21"/>
  <c r="R266" i="13" s="1"/>
  <c r="O264" i="21" l="1"/>
  <c r="L265" i="21"/>
  <c r="N265" i="21"/>
  <c r="M265" i="21"/>
  <c r="K265" i="21"/>
  <c r="E267" i="21"/>
  <c r="Q268" i="13" s="1"/>
  <c r="H266" i="21"/>
  <c r="F266" i="21"/>
  <c r="R267" i="13" s="1"/>
  <c r="I266" i="21"/>
  <c r="J266" i="21" s="1"/>
  <c r="O265" i="21" l="1"/>
  <c r="N266" i="21"/>
  <c r="L266" i="21"/>
  <c r="M266" i="21"/>
  <c r="K266" i="21"/>
  <c r="E268" i="21"/>
  <c r="Q269" i="13" s="1"/>
  <c r="H267" i="21"/>
  <c r="I267" i="21"/>
  <c r="J267" i="21" s="1"/>
  <c r="F267" i="21"/>
  <c r="R268" i="13" s="1"/>
  <c r="O266" i="21" l="1"/>
  <c r="L267" i="21"/>
  <c r="N267" i="21"/>
  <c r="M267" i="21"/>
  <c r="K267" i="21"/>
  <c r="E269" i="21"/>
  <c r="Q270" i="13" s="1"/>
  <c r="H268" i="21"/>
  <c r="I268" i="21"/>
  <c r="J268" i="21" s="1"/>
  <c r="F268" i="21"/>
  <c r="R269" i="13" s="1"/>
  <c r="O267" i="21" l="1"/>
  <c r="N268" i="21"/>
  <c r="L268" i="21"/>
  <c r="K268" i="21"/>
  <c r="M268" i="21"/>
  <c r="E270" i="21"/>
  <c r="Q271" i="13" s="1"/>
  <c r="H269" i="21"/>
  <c r="I269" i="21"/>
  <c r="J269" i="21" s="1"/>
  <c r="F269" i="21"/>
  <c r="R270" i="13" s="1"/>
  <c r="O268" i="21" l="1"/>
  <c r="L269" i="21"/>
  <c r="N269" i="21"/>
  <c r="K269" i="21"/>
  <c r="M269" i="21"/>
  <c r="E271" i="21"/>
  <c r="Q272" i="13" s="1"/>
  <c r="H270" i="21"/>
  <c r="F270" i="21"/>
  <c r="R271" i="13" s="1"/>
  <c r="I270" i="21"/>
  <c r="J270" i="21" s="1"/>
  <c r="O269" i="21" l="1"/>
  <c r="N270" i="21"/>
  <c r="L270" i="21"/>
  <c r="K270" i="21"/>
  <c r="M270" i="21"/>
  <c r="E272" i="21"/>
  <c r="Q273" i="13" s="1"/>
  <c r="H271" i="21"/>
  <c r="F271" i="21"/>
  <c r="R272" i="13" s="1"/>
  <c r="I271" i="21"/>
  <c r="J271" i="21" s="1"/>
  <c r="O270" i="21" l="1"/>
  <c r="L271" i="21"/>
  <c r="N271" i="21"/>
  <c r="M271" i="21"/>
  <c r="K271" i="21"/>
  <c r="E273" i="21"/>
  <c r="Q274" i="13" s="1"/>
  <c r="H272" i="21"/>
  <c r="F272" i="21"/>
  <c r="R273" i="13" s="1"/>
  <c r="I272" i="21"/>
  <c r="J272" i="21" s="1"/>
  <c r="E274" i="21" l="1"/>
  <c r="Q275" i="13" s="1"/>
  <c r="H273" i="21"/>
  <c r="I273" i="21"/>
  <c r="J273" i="21" s="1"/>
  <c r="F273" i="21"/>
  <c r="R274" i="13" s="1"/>
  <c r="O271" i="21"/>
  <c r="N272" i="21"/>
  <c r="L272" i="21"/>
  <c r="K272" i="21"/>
  <c r="O272" i="21" s="1"/>
  <c r="M272" i="21"/>
  <c r="L273" i="21" l="1"/>
  <c r="N273" i="21"/>
  <c r="M273" i="21"/>
  <c r="K273" i="21"/>
  <c r="E275" i="21"/>
  <c r="Q276" i="13" s="1"/>
  <c r="H274" i="21"/>
  <c r="F274" i="21"/>
  <c r="R275" i="13" s="1"/>
  <c r="I274" i="21"/>
  <c r="J274" i="21" s="1"/>
  <c r="N274" i="21" l="1"/>
  <c r="L274" i="21"/>
  <c r="K274" i="21"/>
  <c r="M274" i="21"/>
  <c r="E276" i="21"/>
  <c r="Q277" i="13" s="1"/>
  <c r="H275" i="21"/>
  <c r="I275" i="21"/>
  <c r="J275" i="21" s="1"/>
  <c r="F275" i="21"/>
  <c r="R276" i="13" s="1"/>
  <c r="O273" i="21"/>
  <c r="O274" i="21" l="1"/>
  <c r="L275" i="21"/>
  <c r="N275" i="21"/>
  <c r="M275" i="21"/>
  <c r="K275" i="21"/>
  <c r="E277" i="21"/>
  <c r="Q278" i="13" s="1"/>
  <c r="H276" i="21"/>
  <c r="I276" i="21"/>
  <c r="J276" i="21" s="1"/>
  <c r="F276" i="21"/>
  <c r="R277" i="13" s="1"/>
  <c r="N276" i="21" l="1"/>
  <c r="L276" i="21"/>
  <c r="K276" i="21"/>
  <c r="M276" i="21"/>
  <c r="E278" i="21"/>
  <c r="Q279" i="13" s="1"/>
  <c r="H277" i="21"/>
  <c r="I277" i="21"/>
  <c r="J277" i="21" s="1"/>
  <c r="F277" i="21"/>
  <c r="R278" i="13" s="1"/>
  <c r="O275" i="21"/>
  <c r="O276" i="21" l="1"/>
  <c r="L277" i="21"/>
  <c r="N277" i="21"/>
  <c r="K277" i="21"/>
  <c r="M277" i="21"/>
  <c r="E279" i="21"/>
  <c r="Q280" i="13" s="1"/>
  <c r="H278" i="21"/>
  <c r="F278" i="21"/>
  <c r="R279" i="13" s="1"/>
  <c r="I278" i="21"/>
  <c r="J278" i="21" s="1"/>
  <c r="O277" i="21" l="1"/>
  <c r="N278" i="21"/>
  <c r="L278" i="21"/>
  <c r="K278" i="21"/>
  <c r="O278" i="21" s="1"/>
  <c r="M278" i="21"/>
  <c r="E280" i="21"/>
  <c r="Q281" i="13" s="1"/>
  <c r="H279" i="21"/>
  <c r="F279" i="21"/>
  <c r="R280" i="13" s="1"/>
  <c r="I279" i="21"/>
  <c r="J279" i="21" s="1"/>
  <c r="E281" i="21" l="1"/>
  <c r="Q282" i="13" s="1"/>
  <c r="H280" i="21"/>
  <c r="F280" i="21"/>
  <c r="R281" i="13" s="1"/>
  <c r="I280" i="21"/>
  <c r="J280" i="21" s="1"/>
  <c r="L279" i="21"/>
  <c r="N279" i="21"/>
  <c r="M279" i="21"/>
  <c r="K279" i="21"/>
  <c r="N280" i="21" l="1"/>
  <c r="L280" i="21"/>
  <c r="K280" i="21"/>
  <c r="M280" i="21"/>
  <c r="E282" i="21"/>
  <c r="Q283" i="13" s="1"/>
  <c r="H281" i="21"/>
  <c r="I281" i="21"/>
  <c r="J281" i="21" s="1"/>
  <c r="F281" i="21"/>
  <c r="R282" i="13" s="1"/>
  <c r="O279" i="21"/>
  <c r="L281" i="21" l="1"/>
  <c r="N281" i="21"/>
  <c r="M281" i="21"/>
  <c r="K281" i="21"/>
  <c r="O280" i="21"/>
  <c r="E283" i="21"/>
  <c r="Q284" i="13" s="1"/>
  <c r="H282" i="21"/>
  <c r="F282" i="21"/>
  <c r="R283" i="13" s="1"/>
  <c r="I282" i="21"/>
  <c r="J282" i="21" s="1"/>
  <c r="O281" i="21" l="1"/>
  <c r="N282" i="21"/>
  <c r="L282" i="21"/>
  <c r="M282" i="21"/>
  <c r="K282" i="21"/>
  <c r="E284" i="21"/>
  <c r="Q285" i="13" s="1"/>
  <c r="H283" i="21"/>
  <c r="I283" i="21"/>
  <c r="J283" i="21" s="1"/>
  <c r="F283" i="21"/>
  <c r="R284" i="13" s="1"/>
  <c r="O282" i="21" l="1"/>
  <c r="L283" i="21"/>
  <c r="N283" i="21"/>
  <c r="M283" i="21"/>
  <c r="K283" i="21"/>
  <c r="E285" i="21"/>
  <c r="Q286" i="13" s="1"/>
  <c r="H284" i="21"/>
  <c r="I284" i="21"/>
  <c r="J284" i="21" s="1"/>
  <c r="F284" i="21"/>
  <c r="R285" i="13" s="1"/>
  <c r="O283" i="21" l="1"/>
  <c r="N284" i="21"/>
  <c r="L284" i="21"/>
  <c r="K284" i="21"/>
  <c r="M284" i="21"/>
  <c r="E286" i="21"/>
  <c r="Q287" i="13" s="1"/>
  <c r="H285" i="21"/>
  <c r="I285" i="21"/>
  <c r="J285" i="21" s="1"/>
  <c r="F285" i="21"/>
  <c r="R286" i="13" s="1"/>
  <c r="O284" i="21" l="1"/>
  <c r="L285" i="21"/>
  <c r="N285" i="21"/>
  <c r="K285" i="21"/>
  <c r="M285" i="21"/>
  <c r="E287" i="21"/>
  <c r="Q288" i="13" s="1"/>
  <c r="H286" i="21"/>
  <c r="F286" i="21"/>
  <c r="R287" i="13" s="1"/>
  <c r="I286" i="21"/>
  <c r="J286" i="21" s="1"/>
  <c r="E288" i="21" l="1"/>
  <c r="Q289" i="13" s="1"/>
  <c r="H287" i="21"/>
  <c r="I287" i="21"/>
  <c r="J287" i="21" s="1"/>
  <c r="F287" i="21"/>
  <c r="R288" i="13" s="1"/>
  <c r="O285" i="21"/>
  <c r="N286" i="21"/>
  <c r="L286" i="21"/>
  <c r="K286" i="21"/>
  <c r="O286" i="21" s="1"/>
  <c r="M286" i="21"/>
  <c r="L287" i="21" l="1"/>
  <c r="N287" i="21"/>
  <c r="M287" i="21"/>
  <c r="K287" i="21"/>
  <c r="E289" i="21"/>
  <c r="Q290" i="13" s="1"/>
  <c r="H288" i="21"/>
  <c r="F288" i="21"/>
  <c r="R289" i="13" s="1"/>
  <c r="I288" i="21"/>
  <c r="J288" i="21" s="1"/>
  <c r="N288" i="21" l="1"/>
  <c r="L288" i="21"/>
  <c r="K288" i="21"/>
  <c r="M288" i="21"/>
  <c r="E290" i="21"/>
  <c r="Q291" i="13" s="1"/>
  <c r="H289" i="21"/>
  <c r="I289" i="21"/>
  <c r="J289" i="21" s="1"/>
  <c r="F289" i="21"/>
  <c r="R290" i="13" s="1"/>
  <c r="O287" i="21"/>
  <c r="L289" i="21" l="1"/>
  <c r="N289" i="21"/>
  <c r="M289" i="21"/>
  <c r="K289" i="21"/>
  <c r="E291" i="21"/>
  <c r="Q292" i="13" s="1"/>
  <c r="H290" i="21"/>
  <c r="F290" i="21"/>
  <c r="R291" i="13" s="1"/>
  <c r="I290" i="21"/>
  <c r="J290" i="21" s="1"/>
  <c r="O288" i="21"/>
  <c r="N290" i="21" l="1"/>
  <c r="L290" i="21"/>
  <c r="M290" i="21"/>
  <c r="K290" i="21"/>
  <c r="O290" i="21" s="1"/>
  <c r="E292" i="21"/>
  <c r="Q293" i="13" s="1"/>
  <c r="H291" i="21"/>
  <c r="I291" i="21"/>
  <c r="J291" i="21" s="1"/>
  <c r="F291" i="21"/>
  <c r="R292" i="13" s="1"/>
  <c r="O289" i="21"/>
  <c r="L291" i="21" l="1"/>
  <c r="N291" i="21"/>
  <c r="M291" i="21"/>
  <c r="K291" i="21"/>
  <c r="E293" i="21"/>
  <c r="Q294" i="13" s="1"/>
  <c r="H292" i="21"/>
  <c r="I292" i="21"/>
  <c r="J292" i="21" s="1"/>
  <c r="F292" i="21"/>
  <c r="R293" i="13" s="1"/>
  <c r="O291" i="21" l="1"/>
  <c r="N292" i="21"/>
  <c r="L292" i="21"/>
  <c r="K292" i="21"/>
  <c r="M292" i="21"/>
  <c r="E294" i="21"/>
  <c r="Q295" i="13" s="1"/>
  <c r="H293" i="21"/>
  <c r="I293" i="21"/>
  <c r="J293" i="21" s="1"/>
  <c r="F293" i="21"/>
  <c r="R294" i="13" s="1"/>
  <c r="L293" i="21" l="1"/>
  <c r="N293" i="21"/>
  <c r="M293" i="21"/>
  <c r="K293" i="21"/>
  <c r="O292" i="21"/>
  <c r="E295" i="21"/>
  <c r="Q296" i="13" s="1"/>
  <c r="H294" i="21"/>
  <c r="F294" i="21"/>
  <c r="R295" i="13" s="1"/>
  <c r="I294" i="21"/>
  <c r="J294" i="21" s="1"/>
  <c r="O293" i="21" l="1"/>
  <c r="N294" i="21"/>
  <c r="L294" i="21"/>
  <c r="K294" i="21"/>
  <c r="O294" i="21" s="1"/>
  <c r="M294" i="21"/>
  <c r="E296" i="21"/>
  <c r="Q297" i="13" s="1"/>
  <c r="H295" i="21"/>
  <c r="I295" i="21"/>
  <c r="J295" i="21" s="1"/>
  <c r="F295" i="21"/>
  <c r="R296" i="13" s="1"/>
  <c r="E297" i="21" l="1"/>
  <c r="Q298" i="13" s="1"/>
  <c r="H296" i="21"/>
  <c r="F296" i="21"/>
  <c r="R297" i="13" s="1"/>
  <c r="I296" i="21"/>
  <c r="J296" i="21" s="1"/>
  <c r="L295" i="21"/>
  <c r="N295" i="21"/>
  <c r="M295" i="21"/>
  <c r="K295" i="21"/>
  <c r="O295" i="21" s="1"/>
  <c r="N296" i="21" l="1"/>
  <c r="L296" i="21"/>
  <c r="K296" i="21"/>
  <c r="M296" i="21"/>
  <c r="E298" i="21"/>
  <c r="Q299" i="13" s="1"/>
  <c r="H297" i="21"/>
  <c r="I297" i="21"/>
  <c r="J297" i="21" s="1"/>
  <c r="F297" i="21"/>
  <c r="R298" i="13" s="1"/>
  <c r="O296" i="21" l="1"/>
  <c r="L297" i="21"/>
  <c r="N297" i="21"/>
  <c r="K297" i="21"/>
  <c r="O297" i="21" s="1"/>
  <c r="M297" i="21"/>
  <c r="E299" i="21"/>
  <c r="Q300" i="13" s="1"/>
  <c r="H298" i="21"/>
  <c r="F298" i="21"/>
  <c r="R299" i="13" s="1"/>
  <c r="I298" i="21"/>
  <c r="J298" i="21" s="1"/>
  <c r="N298" i="21" l="1"/>
  <c r="L298" i="21"/>
  <c r="K298" i="21"/>
  <c r="M298" i="21"/>
  <c r="E300" i="21"/>
  <c r="Q301" i="13" s="1"/>
  <c r="H299" i="21"/>
  <c r="I299" i="21"/>
  <c r="J299" i="21" s="1"/>
  <c r="F299" i="21"/>
  <c r="R300" i="13" s="1"/>
  <c r="O298" i="21" l="1"/>
  <c r="L299" i="21"/>
  <c r="N299" i="21"/>
  <c r="M299" i="21"/>
  <c r="K299" i="21"/>
  <c r="E301" i="21"/>
  <c r="Q302" i="13" s="1"/>
  <c r="H300" i="21"/>
  <c r="F300" i="21"/>
  <c r="R301" i="13" s="1"/>
  <c r="I300" i="21"/>
  <c r="J300" i="21" s="1"/>
  <c r="O299" i="21" l="1"/>
  <c r="N300" i="21"/>
  <c r="L300" i="21"/>
  <c r="K300" i="21"/>
  <c r="M300" i="21"/>
  <c r="E302" i="21"/>
  <c r="Q303" i="13" s="1"/>
  <c r="H301" i="21"/>
  <c r="I301" i="21"/>
  <c r="J301" i="21" s="1"/>
  <c r="F301" i="21"/>
  <c r="R302" i="13" s="1"/>
  <c r="O300" i="21" l="1"/>
  <c r="E303" i="21"/>
  <c r="Q304" i="13" s="1"/>
  <c r="H302" i="21"/>
  <c r="F302" i="21"/>
  <c r="R303" i="13" s="1"/>
  <c r="I302" i="21"/>
  <c r="J302" i="21" s="1"/>
  <c r="L301" i="21"/>
  <c r="N301" i="21"/>
  <c r="M301" i="21"/>
  <c r="K301" i="21"/>
  <c r="O301" i="21" l="1"/>
  <c r="N302" i="21"/>
  <c r="L302" i="21"/>
  <c r="K302" i="21"/>
  <c r="M302" i="21"/>
  <c r="E304" i="21"/>
  <c r="Q305" i="13" s="1"/>
  <c r="H303" i="21"/>
  <c r="I303" i="21"/>
  <c r="J303" i="21" s="1"/>
  <c r="F303" i="21"/>
  <c r="R304" i="13" s="1"/>
  <c r="O302" i="21" l="1"/>
  <c r="L303" i="21"/>
  <c r="N303" i="21"/>
  <c r="M303" i="21"/>
  <c r="K303" i="21"/>
  <c r="E305" i="21"/>
  <c r="Q306" i="13" s="1"/>
  <c r="H304" i="21"/>
  <c r="F304" i="21"/>
  <c r="R305" i="13" s="1"/>
  <c r="I304" i="21"/>
  <c r="J304" i="21" s="1"/>
  <c r="O303" i="21" l="1"/>
  <c r="N304" i="21"/>
  <c r="L304" i="21"/>
  <c r="K304" i="21"/>
  <c r="O304" i="21" s="1"/>
  <c r="M304" i="21"/>
  <c r="E306" i="21"/>
  <c r="Q307" i="13" s="1"/>
  <c r="H305" i="21"/>
  <c r="I305" i="21"/>
  <c r="J305" i="21" s="1"/>
  <c r="F305" i="21"/>
  <c r="R306" i="13" s="1"/>
  <c r="L305" i="21" l="1"/>
  <c r="N305" i="21"/>
  <c r="M305" i="21"/>
  <c r="K305" i="21"/>
  <c r="E307" i="21"/>
  <c r="Q308" i="13" s="1"/>
  <c r="H306" i="21"/>
  <c r="F306" i="21"/>
  <c r="R307" i="13" s="1"/>
  <c r="I306" i="21"/>
  <c r="J306" i="21" s="1"/>
  <c r="O305" i="21" l="1"/>
  <c r="N306" i="21"/>
  <c r="L306" i="21"/>
  <c r="K306" i="21"/>
  <c r="O306" i="21" s="1"/>
  <c r="M306" i="21"/>
  <c r="E308" i="21"/>
  <c r="Q309" i="13" s="1"/>
  <c r="H307" i="21"/>
  <c r="I307" i="21"/>
  <c r="J307" i="21" s="1"/>
  <c r="F307" i="21"/>
  <c r="R308" i="13" s="1"/>
  <c r="L307" i="21" l="1"/>
  <c r="N307" i="21"/>
  <c r="M307" i="21"/>
  <c r="K307" i="21"/>
  <c r="E309" i="21"/>
  <c r="Q310" i="13" s="1"/>
  <c r="H308" i="21"/>
  <c r="I308" i="21"/>
  <c r="J308" i="21" s="1"/>
  <c r="F308" i="21"/>
  <c r="R309" i="13" s="1"/>
  <c r="O307" i="21" l="1"/>
  <c r="N308" i="21"/>
  <c r="L308" i="21"/>
  <c r="K308" i="21"/>
  <c r="M308" i="21"/>
  <c r="E310" i="21"/>
  <c r="Q311" i="13" s="1"/>
  <c r="H309" i="21"/>
  <c r="I309" i="21"/>
  <c r="J309" i="21" s="1"/>
  <c r="F309" i="21"/>
  <c r="R310" i="13" s="1"/>
  <c r="O308" i="21" l="1"/>
  <c r="E311" i="21"/>
  <c r="Q312" i="13" s="1"/>
  <c r="H310" i="21"/>
  <c r="F310" i="21"/>
  <c r="R311" i="13" s="1"/>
  <c r="I310" i="21"/>
  <c r="J310" i="21" s="1"/>
  <c r="L309" i="21"/>
  <c r="N309" i="21"/>
  <c r="M309" i="21"/>
  <c r="K309" i="21"/>
  <c r="E312" i="21" l="1"/>
  <c r="Q313" i="13" s="1"/>
  <c r="H311" i="21"/>
  <c r="F311" i="21"/>
  <c r="R312" i="13" s="1"/>
  <c r="I311" i="21"/>
  <c r="J311" i="21" s="1"/>
  <c r="O309" i="21"/>
  <c r="N310" i="21"/>
  <c r="L310" i="21"/>
  <c r="K310" i="21"/>
  <c r="O310" i="21" s="1"/>
  <c r="M310" i="21"/>
  <c r="L311" i="21" l="1"/>
  <c r="N311" i="21"/>
  <c r="M311" i="21"/>
  <c r="K311" i="21"/>
  <c r="E313" i="21"/>
  <c r="Q314" i="13" s="1"/>
  <c r="H312" i="21"/>
  <c r="F312" i="21"/>
  <c r="R313" i="13" s="1"/>
  <c r="I312" i="21"/>
  <c r="J312" i="21" s="1"/>
  <c r="O311" i="21" l="1"/>
  <c r="N312" i="21"/>
  <c r="L312" i="21"/>
  <c r="K312" i="21"/>
  <c r="O312" i="21" s="1"/>
  <c r="M312" i="21"/>
  <c r="E314" i="21"/>
  <c r="Q315" i="13" s="1"/>
  <c r="H313" i="21"/>
  <c r="I313" i="21"/>
  <c r="J313" i="21" s="1"/>
  <c r="F313" i="21"/>
  <c r="R314" i="13" s="1"/>
  <c r="L313" i="21" l="1"/>
  <c r="N313" i="21"/>
  <c r="M313" i="21"/>
  <c r="K313" i="21"/>
  <c r="E315" i="21"/>
  <c r="Q316" i="13" s="1"/>
  <c r="H314" i="21"/>
  <c r="F314" i="21"/>
  <c r="R315" i="13" s="1"/>
  <c r="I314" i="21"/>
  <c r="J314" i="21" s="1"/>
  <c r="O313" i="21" l="1"/>
  <c r="N314" i="21"/>
  <c r="L314" i="21"/>
  <c r="M314" i="21"/>
  <c r="K314" i="21"/>
  <c r="E316" i="21"/>
  <c r="Q317" i="13" s="1"/>
  <c r="H315" i="21"/>
  <c r="I315" i="21"/>
  <c r="J315" i="21" s="1"/>
  <c r="F315" i="21"/>
  <c r="R316" i="13" s="1"/>
  <c r="O314" i="21" l="1"/>
  <c r="L315" i="21"/>
  <c r="N315" i="21"/>
  <c r="M315" i="21"/>
  <c r="K315" i="21"/>
  <c r="E317" i="21"/>
  <c r="Q318" i="13" s="1"/>
  <c r="H316" i="21"/>
  <c r="I316" i="21"/>
  <c r="J316" i="21" s="1"/>
  <c r="F316" i="21"/>
  <c r="R317" i="13" s="1"/>
  <c r="O315" i="21" l="1"/>
  <c r="N316" i="21"/>
  <c r="L316" i="21"/>
  <c r="K316" i="21"/>
  <c r="M316" i="21"/>
  <c r="E318" i="21"/>
  <c r="Q319" i="13" s="1"/>
  <c r="H317" i="21"/>
  <c r="I317" i="21"/>
  <c r="J317" i="21" s="1"/>
  <c r="F317" i="21"/>
  <c r="R318" i="13" s="1"/>
  <c r="O316" i="21" l="1"/>
  <c r="L317" i="21"/>
  <c r="N317" i="21"/>
  <c r="K317" i="21"/>
  <c r="M317" i="21"/>
  <c r="E319" i="21"/>
  <c r="Q320" i="13" s="1"/>
  <c r="H318" i="21"/>
  <c r="F318" i="21"/>
  <c r="R319" i="13" s="1"/>
  <c r="I318" i="21"/>
  <c r="J318" i="21" s="1"/>
  <c r="O317" i="21" l="1"/>
  <c r="N318" i="21"/>
  <c r="L318" i="21"/>
  <c r="K318" i="21"/>
  <c r="O318" i="21" s="1"/>
  <c r="M318" i="21"/>
  <c r="E320" i="21"/>
  <c r="Q321" i="13" s="1"/>
  <c r="H319" i="21"/>
  <c r="F319" i="21"/>
  <c r="R320" i="13" s="1"/>
  <c r="I319" i="21"/>
  <c r="J319" i="21" s="1"/>
  <c r="E321" i="21" l="1"/>
  <c r="Q322" i="13" s="1"/>
  <c r="H320" i="21"/>
  <c r="F320" i="21"/>
  <c r="R321" i="13" s="1"/>
  <c r="I320" i="21"/>
  <c r="J320" i="21" s="1"/>
  <c r="L319" i="21"/>
  <c r="N319" i="21"/>
  <c r="M319" i="21"/>
  <c r="K319" i="21"/>
  <c r="N320" i="21" l="1"/>
  <c r="L320" i="21"/>
  <c r="K320" i="21"/>
  <c r="M320" i="21"/>
  <c r="E322" i="21"/>
  <c r="Q323" i="13" s="1"/>
  <c r="H321" i="21"/>
  <c r="I321" i="21"/>
  <c r="J321" i="21" s="1"/>
  <c r="F321" i="21"/>
  <c r="R322" i="13" s="1"/>
  <c r="O319" i="21"/>
  <c r="L321" i="21" l="1"/>
  <c r="N321" i="21"/>
  <c r="M321" i="21"/>
  <c r="K321" i="21"/>
  <c r="E323" i="21"/>
  <c r="Q324" i="13" s="1"/>
  <c r="H322" i="21"/>
  <c r="F322" i="21"/>
  <c r="R323" i="13" s="1"/>
  <c r="I322" i="21"/>
  <c r="J322" i="21" s="1"/>
  <c r="O320" i="21"/>
  <c r="O321" i="21" l="1"/>
  <c r="N322" i="21"/>
  <c r="L322" i="21"/>
  <c r="M322" i="21"/>
  <c r="K322" i="21"/>
  <c r="E324" i="21"/>
  <c r="Q325" i="13" s="1"/>
  <c r="H323" i="21"/>
  <c r="I323" i="21"/>
  <c r="J323" i="21" s="1"/>
  <c r="F323" i="21"/>
  <c r="R324" i="13" s="1"/>
  <c r="L323" i="21" l="1"/>
  <c r="N323" i="21"/>
  <c r="M323" i="21"/>
  <c r="K323" i="21"/>
  <c r="O322" i="21"/>
  <c r="E325" i="21"/>
  <c r="Q326" i="13" s="1"/>
  <c r="H324" i="21"/>
  <c r="I324" i="21"/>
  <c r="J324" i="21" s="1"/>
  <c r="F324" i="21"/>
  <c r="R325" i="13" s="1"/>
  <c r="O323" i="21" l="1"/>
  <c r="N324" i="21"/>
  <c r="L324" i="21"/>
  <c r="K324" i="21"/>
  <c r="M324" i="21"/>
  <c r="E326" i="21"/>
  <c r="Q327" i="13" s="1"/>
  <c r="H325" i="21"/>
  <c r="I325" i="21"/>
  <c r="J325" i="21" s="1"/>
  <c r="F325" i="21"/>
  <c r="R326" i="13" s="1"/>
  <c r="L325" i="21" l="1"/>
  <c r="N325" i="21"/>
  <c r="K325" i="21"/>
  <c r="M325" i="21"/>
  <c r="O324" i="21"/>
  <c r="E327" i="21"/>
  <c r="Q328" i="13" s="1"/>
  <c r="H326" i="21"/>
  <c r="F326" i="21"/>
  <c r="R327" i="13" s="1"/>
  <c r="I326" i="21"/>
  <c r="J326" i="21" s="1"/>
  <c r="N326" i="21" l="1"/>
  <c r="L326" i="21"/>
  <c r="K326" i="21"/>
  <c r="O326" i="21" s="1"/>
  <c r="M326" i="21"/>
  <c r="O325" i="21"/>
  <c r="E328" i="21"/>
  <c r="Q329" i="13" s="1"/>
  <c r="H327" i="21"/>
  <c r="F327" i="21"/>
  <c r="R328" i="13" s="1"/>
  <c r="I327" i="21"/>
  <c r="J327" i="21" s="1"/>
  <c r="L327" i="21" l="1"/>
  <c r="N327" i="21"/>
  <c r="M327" i="21"/>
  <c r="K327" i="21"/>
  <c r="E329" i="21"/>
  <c r="Q330" i="13" s="1"/>
  <c r="H328" i="21"/>
  <c r="F328" i="21"/>
  <c r="R329" i="13" s="1"/>
  <c r="I328" i="21"/>
  <c r="J328" i="21" s="1"/>
  <c r="O327" i="21" l="1"/>
  <c r="N328" i="21"/>
  <c r="L328" i="21"/>
  <c r="K328" i="21"/>
  <c r="O328" i="21" s="1"/>
  <c r="M328" i="21"/>
  <c r="E330" i="21"/>
  <c r="Q331" i="13" s="1"/>
  <c r="H329" i="21"/>
  <c r="I329" i="21"/>
  <c r="J329" i="21" s="1"/>
  <c r="F329" i="21"/>
  <c r="R330" i="13" s="1"/>
  <c r="L329" i="21" l="1"/>
  <c r="N329" i="21"/>
  <c r="M329" i="21"/>
  <c r="K329" i="21"/>
  <c r="E331" i="21"/>
  <c r="Q332" i="13" s="1"/>
  <c r="H330" i="21"/>
  <c r="F330" i="21"/>
  <c r="R331" i="13" s="1"/>
  <c r="I330" i="21"/>
  <c r="J330" i="21" s="1"/>
  <c r="O329" i="21" l="1"/>
  <c r="N330" i="21"/>
  <c r="L330" i="21"/>
  <c r="M330" i="21"/>
  <c r="K330" i="21"/>
  <c r="E332" i="21"/>
  <c r="Q333" i="13" s="1"/>
  <c r="H331" i="21"/>
  <c r="I331" i="21"/>
  <c r="J331" i="21" s="1"/>
  <c r="F331" i="21"/>
  <c r="R332" i="13" s="1"/>
  <c r="O330" i="21" l="1"/>
  <c r="L331" i="21"/>
  <c r="N331" i="21"/>
  <c r="M331" i="21"/>
  <c r="K331" i="21"/>
  <c r="E333" i="21"/>
  <c r="Q334" i="13" s="1"/>
  <c r="H332" i="21"/>
  <c r="I332" i="21"/>
  <c r="J332" i="21" s="1"/>
  <c r="F332" i="21"/>
  <c r="R333" i="13" s="1"/>
  <c r="N332" i="21" l="1"/>
  <c r="L332" i="21"/>
  <c r="K332" i="21"/>
  <c r="M332" i="21"/>
  <c r="E334" i="21"/>
  <c r="Q335" i="13" s="1"/>
  <c r="H333" i="21"/>
  <c r="I333" i="21"/>
  <c r="J333" i="21" s="1"/>
  <c r="F333" i="21"/>
  <c r="R334" i="13" s="1"/>
  <c r="O331" i="21"/>
  <c r="O332" i="21" l="1"/>
  <c r="L333" i="21"/>
  <c r="N333" i="21"/>
  <c r="K333" i="21"/>
  <c r="M333" i="21"/>
  <c r="E335" i="21"/>
  <c r="Q336" i="13" s="1"/>
  <c r="H334" i="21"/>
  <c r="F334" i="21"/>
  <c r="R335" i="13" s="1"/>
  <c r="I334" i="21"/>
  <c r="J334" i="21" s="1"/>
  <c r="O333" i="21" l="1"/>
  <c r="N334" i="21"/>
  <c r="L334" i="21"/>
  <c r="K334" i="21"/>
  <c r="O334" i="21" s="1"/>
  <c r="M334" i="21"/>
  <c r="E336" i="21"/>
  <c r="Q337" i="13" s="1"/>
  <c r="H335" i="21"/>
  <c r="F335" i="21"/>
  <c r="R336" i="13" s="1"/>
  <c r="I335" i="21"/>
  <c r="J335" i="21" s="1"/>
  <c r="L335" i="21" l="1"/>
  <c r="N335" i="21"/>
  <c r="M335" i="21"/>
  <c r="K335" i="21"/>
  <c r="E337" i="21"/>
  <c r="Q338" i="13" s="1"/>
  <c r="H336" i="21"/>
  <c r="F336" i="21"/>
  <c r="R337" i="13" s="1"/>
  <c r="I336" i="21"/>
  <c r="J336" i="21" s="1"/>
  <c r="O335" i="21" l="1"/>
  <c r="N336" i="21"/>
  <c r="L336" i="21"/>
  <c r="K336" i="21"/>
  <c r="M336" i="21"/>
  <c r="E338" i="21"/>
  <c r="Q339" i="13" s="1"/>
  <c r="H337" i="21"/>
  <c r="I337" i="21"/>
  <c r="J337" i="21" s="1"/>
  <c r="F337" i="21"/>
  <c r="R338" i="13" s="1"/>
  <c r="L337" i="21" l="1"/>
  <c r="N337" i="21"/>
  <c r="M337" i="21"/>
  <c r="K337" i="21"/>
  <c r="O336" i="21"/>
  <c r="E339" i="21"/>
  <c r="Q340" i="13" s="1"/>
  <c r="H338" i="21"/>
  <c r="F338" i="21"/>
  <c r="R339" i="13" s="1"/>
  <c r="I338" i="21"/>
  <c r="J338" i="21" s="1"/>
  <c r="O337" i="21" l="1"/>
  <c r="N338" i="21"/>
  <c r="L338" i="21"/>
  <c r="M338" i="21"/>
  <c r="K338" i="21"/>
  <c r="E340" i="21"/>
  <c r="Q341" i="13" s="1"/>
  <c r="H339" i="21"/>
  <c r="I339" i="21"/>
  <c r="J339" i="21" s="1"/>
  <c r="F339" i="21"/>
  <c r="R340" i="13" s="1"/>
  <c r="O338" i="21" l="1"/>
  <c r="L339" i="21"/>
  <c r="N339" i="21"/>
  <c r="M339" i="21"/>
  <c r="K339" i="21"/>
  <c r="E341" i="21"/>
  <c r="Q342" i="13" s="1"/>
  <c r="H340" i="21"/>
  <c r="I340" i="21"/>
  <c r="J340" i="21" s="1"/>
  <c r="F340" i="21"/>
  <c r="R341" i="13" s="1"/>
  <c r="O339" i="21" l="1"/>
  <c r="N340" i="21"/>
  <c r="L340" i="21"/>
  <c r="K340" i="21"/>
  <c r="M340" i="21"/>
  <c r="E342" i="21"/>
  <c r="Q343" i="13" s="1"/>
  <c r="H341" i="21"/>
  <c r="I341" i="21"/>
  <c r="J341" i="21" s="1"/>
  <c r="F341" i="21"/>
  <c r="R342" i="13" s="1"/>
  <c r="O340" i="21" l="1"/>
  <c r="L341" i="21"/>
  <c r="N341" i="21"/>
  <c r="M341" i="21"/>
  <c r="K341" i="21"/>
  <c r="E343" i="21"/>
  <c r="Q344" i="13" s="1"/>
  <c r="H342" i="21"/>
  <c r="F342" i="21"/>
  <c r="R343" i="13" s="1"/>
  <c r="I342" i="21"/>
  <c r="J342" i="21" s="1"/>
  <c r="E344" i="21" l="1"/>
  <c r="Q345" i="13" s="1"/>
  <c r="H343" i="21"/>
  <c r="I343" i="21"/>
  <c r="J343" i="21" s="1"/>
  <c r="F343" i="21"/>
  <c r="R344" i="13" s="1"/>
  <c r="O341" i="21"/>
  <c r="N342" i="21"/>
  <c r="L342" i="21"/>
  <c r="M342" i="21"/>
  <c r="K342" i="21"/>
  <c r="O342" i="21" l="1"/>
  <c r="L343" i="21"/>
  <c r="N343" i="21"/>
  <c r="M343" i="21"/>
  <c r="K343" i="21"/>
  <c r="E345" i="21"/>
  <c r="Q346" i="13" s="1"/>
  <c r="H344" i="21"/>
  <c r="I344" i="21"/>
  <c r="J344" i="21" s="1"/>
  <c r="F344" i="21"/>
  <c r="R345" i="13" s="1"/>
  <c r="O343" i="21" l="1"/>
  <c r="N344" i="21"/>
  <c r="L344" i="21"/>
  <c r="K344" i="21"/>
  <c r="O344" i="21" s="1"/>
  <c r="M344" i="21"/>
  <c r="E346" i="21"/>
  <c r="Q347" i="13" s="1"/>
  <c r="H345" i="21"/>
  <c r="I345" i="21"/>
  <c r="J345" i="21" s="1"/>
  <c r="F345" i="21"/>
  <c r="R346" i="13" s="1"/>
  <c r="L345" i="21" l="1"/>
  <c r="N345" i="21"/>
  <c r="M345" i="21"/>
  <c r="K345" i="21"/>
  <c r="E347" i="21"/>
  <c r="Q348" i="13" s="1"/>
  <c r="H346" i="21"/>
  <c r="F346" i="21"/>
  <c r="R347" i="13" s="1"/>
  <c r="I346" i="21"/>
  <c r="J346" i="21" s="1"/>
  <c r="O345" i="21" l="1"/>
  <c r="N346" i="21"/>
  <c r="L346" i="21"/>
  <c r="K346" i="21"/>
  <c r="O346" i="21" s="1"/>
  <c r="M346" i="21"/>
  <c r="E348" i="21"/>
  <c r="Q349" i="13" s="1"/>
  <c r="H347" i="21"/>
  <c r="I347" i="21"/>
  <c r="J347" i="21" s="1"/>
  <c r="F347" i="21"/>
  <c r="R348" i="13" s="1"/>
  <c r="L347" i="21" l="1"/>
  <c r="N347" i="21"/>
  <c r="M347" i="21"/>
  <c r="K347" i="21"/>
  <c r="E349" i="21"/>
  <c r="Q350" i="13" s="1"/>
  <c r="H348" i="21"/>
  <c r="F348" i="21"/>
  <c r="R349" i="13" s="1"/>
  <c r="I348" i="21"/>
  <c r="J348" i="21" s="1"/>
  <c r="O347" i="21" l="1"/>
  <c r="N348" i="21"/>
  <c r="L348" i="21"/>
  <c r="K348" i="21"/>
  <c r="M348" i="21"/>
  <c r="E350" i="21"/>
  <c r="Q351" i="13" s="1"/>
  <c r="H349" i="21"/>
  <c r="I349" i="21"/>
  <c r="J349" i="21" s="1"/>
  <c r="F349" i="21"/>
  <c r="R350" i="13" s="1"/>
  <c r="O348" i="21" l="1"/>
  <c r="L349" i="21"/>
  <c r="N349" i="21"/>
  <c r="M349" i="21"/>
  <c r="K349" i="21"/>
  <c r="E351" i="21"/>
  <c r="Q352" i="13" s="1"/>
  <c r="H350" i="21"/>
  <c r="F350" i="21"/>
  <c r="R351" i="13" s="1"/>
  <c r="I350" i="21"/>
  <c r="J350" i="21" s="1"/>
  <c r="O349" i="21" l="1"/>
  <c r="N350" i="21"/>
  <c r="L350" i="21"/>
  <c r="M350" i="21"/>
  <c r="K350" i="21"/>
  <c r="E352" i="21"/>
  <c r="Q353" i="13" s="1"/>
  <c r="H351" i="21"/>
  <c r="I351" i="21"/>
  <c r="J351" i="21" s="1"/>
  <c r="F351" i="21"/>
  <c r="R352" i="13" s="1"/>
  <c r="O350" i="21" l="1"/>
  <c r="L351" i="21"/>
  <c r="N351" i="21"/>
  <c r="M351" i="21"/>
  <c r="K351" i="21"/>
  <c r="E353" i="21"/>
  <c r="Q354" i="13" s="1"/>
  <c r="H352" i="21"/>
  <c r="I352" i="21"/>
  <c r="J352" i="21" s="1"/>
  <c r="F352" i="21"/>
  <c r="R353" i="13" s="1"/>
  <c r="O351" i="21" l="1"/>
  <c r="N352" i="21"/>
  <c r="L352" i="21"/>
  <c r="K352" i="21"/>
  <c r="M352" i="21"/>
  <c r="E354" i="21"/>
  <c r="Q355" i="13" s="1"/>
  <c r="H353" i="21"/>
  <c r="I353" i="21"/>
  <c r="J353" i="21" s="1"/>
  <c r="F353" i="21"/>
  <c r="R354" i="13" s="1"/>
  <c r="O352" i="21" l="1"/>
  <c r="L353" i="21"/>
  <c r="N353" i="21"/>
  <c r="K353" i="21"/>
  <c r="M353" i="21"/>
  <c r="E355" i="21"/>
  <c r="Q356" i="13" s="1"/>
  <c r="H354" i="21"/>
  <c r="F354" i="21"/>
  <c r="R355" i="13" s="1"/>
  <c r="I354" i="21"/>
  <c r="J354" i="21" s="1"/>
  <c r="O353" i="21" l="1"/>
  <c r="N354" i="21"/>
  <c r="L354" i="21"/>
  <c r="M354" i="21"/>
  <c r="K354" i="21"/>
  <c r="E356" i="21"/>
  <c r="Q357" i="13" s="1"/>
  <c r="H355" i="21"/>
  <c r="I355" i="21"/>
  <c r="J355" i="21" s="1"/>
  <c r="F355" i="21"/>
  <c r="R356" i="13" s="1"/>
  <c r="O354" i="21" l="1"/>
  <c r="L355" i="21"/>
  <c r="N355" i="21"/>
  <c r="M355" i="21"/>
  <c r="K355" i="21"/>
  <c r="E357" i="21"/>
  <c r="Q358" i="13" s="1"/>
  <c r="H356" i="21"/>
  <c r="I356" i="21"/>
  <c r="J356" i="21" s="1"/>
  <c r="F356" i="21"/>
  <c r="R357" i="13" s="1"/>
  <c r="O355" i="21" l="1"/>
  <c r="N356" i="21"/>
  <c r="L356" i="21"/>
  <c r="K356" i="21"/>
  <c r="O356" i="21" s="1"/>
  <c r="M356" i="21"/>
  <c r="E358" i="21"/>
  <c r="Q359" i="13" s="1"/>
  <c r="H357" i="21"/>
  <c r="I357" i="21"/>
  <c r="J357" i="21" s="1"/>
  <c r="F357" i="21"/>
  <c r="R358" i="13" s="1"/>
  <c r="L357" i="21" l="1"/>
  <c r="N357" i="21"/>
  <c r="M357" i="21"/>
  <c r="K357" i="21"/>
  <c r="E359" i="21"/>
  <c r="Q360" i="13" s="1"/>
  <c r="H358" i="21"/>
  <c r="F358" i="21"/>
  <c r="R359" i="13" s="1"/>
  <c r="I358" i="21"/>
  <c r="J358" i="21" s="1"/>
  <c r="O357" i="21" l="1"/>
  <c r="N358" i="21"/>
  <c r="L358" i="21"/>
  <c r="K358" i="21"/>
  <c r="O358" i="21" s="1"/>
  <c r="M358" i="21"/>
  <c r="E360" i="21"/>
  <c r="Q361" i="13" s="1"/>
  <c r="H359" i="21"/>
  <c r="I359" i="21"/>
  <c r="J359" i="21" s="1"/>
  <c r="F359" i="21"/>
  <c r="R360" i="13" s="1"/>
  <c r="L359" i="21" l="1"/>
  <c r="N359" i="21"/>
  <c r="M359" i="21"/>
  <c r="K359" i="21"/>
  <c r="E361" i="21"/>
  <c r="Q362" i="13" s="1"/>
  <c r="H360" i="21"/>
  <c r="F360" i="21"/>
  <c r="R361" i="13" s="1"/>
  <c r="I360" i="21"/>
  <c r="J360" i="21" s="1"/>
  <c r="O359" i="21" l="1"/>
  <c r="N360" i="21"/>
  <c r="L360" i="21"/>
  <c r="K360" i="21"/>
  <c r="O360" i="21" s="1"/>
  <c r="M360" i="21"/>
  <c r="E362" i="21"/>
  <c r="Q363" i="13" s="1"/>
  <c r="H361" i="21"/>
  <c r="I361" i="21"/>
  <c r="J361" i="21" s="1"/>
  <c r="F361" i="21"/>
  <c r="R362" i="13" s="1"/>
  <c r="L361" i="21" l="1"/>
  <c r="N361" i="21"/>
  <c r="M361" i="21"/>
  <c r="K361" i="21"/>
  <c r="E363" i="21"/>
  <c r="Q364" i="13" s="1"/>
  <c r="H362" i="21"/>
  <c r="F362" i="21"/>
  <c r="R363" i="13" s="1"/>
  <c r="I362" i="21"/>
  <c r="J362" i="21" s="1"/>
  <c r="O361" i="21" l="1"/>
  <c r="N362" i="21"/>
  <c r="L362" i="21"/>
  <c r="M362" i="21"/>
  <c r="K362" i="21"/>
  <c r="O362" i="21" s="1"/>
  <c r="E364" i="21"/>
  <c r="Q365" i="13" s="1"/>
  <c r="H363" i="21"/>
  <c r="I363" i="21"/>
  <c r="J363" i="21" s="1"/>
  <c r="F363" i="21"/>
  <c r="R364" i="13" s="1"/>
  <c r="L363" i="21" l="1"/>
  <c r="N363" i="21"/>
  <c r="M363" i="21"/>
  <c r="K363" i="21"/>
  <c r="E365" i="21"/>
  <c r="Q366" i="13" s="1"/>
  <c r="H364" i="21"/>
  <c r="I364" i="21"/>
  <c r="J364" i="21" s="1"/>
  <c r="F364" i="21"/>
  <c r="R365" i="13" s="1"/>
  <c r="O363" i="21" l="1"/>
  <c r="N364" i="21"/>
  <c r="L364" i="21"/>
  <c r="K364" i="21"/>
  <c r="O364" i="21" s="1"/>
  <c r="M364" i="21"/>
  <c r="E366" i="21"/>
  <c r="Q367" i="13" s="1"/>
  <c r="H365" i="21"/>
  <c r="I365" i="21"/>
  <c r="J365" i="21" s="1"/>
  <c r="F365" i="21"/>
  <c r="R366" i="13" s="1"/>
  <c r="L365" i="21" l="1"/>
  <c r="N365" i="21"/>
  <c r="K365" i="21"/>
  <c r="M365" i="21"/>
  <c r="E367" i="21"/>
  <c r="Q368" i="13" s="1"/>
  <c r="H366" i="21"/>
  <c r="F366" i="21"/>
  <c r="R367" i="13" s="1"/>
  <c r="I366" i="21"/>
  <c r="J366" i="21" s="1"/>
  <c r="O365" i="21" l="1"/>
  <c r="N366" i="21"/>
  <c r="L366" i="21"/>
  <c r="K366" i="21"/>
  <c r="O366" i="21" s="1"/>
  <c r="M366" i="21"/>
  <c r="E368" i="21"/>
  <c r="Q369" i="13" s="1"/>
  <c r="H367" i="21"/>
  <c r="F367" i="21"/>
  <c r="R368" i="13" s="1"/>
  <c r="I367" i="21"/>
  <c r="J367" i="21" s="1"/>
  <c r="L367" i="21" l="1"/>
  <c r="N367" i="21"/>
  <c r="M367" i="21"/>
  <c r="K367" i="21"/>
  <c r="E369" i="21"/>
  <c r="Q370" i="13" s="1"/>
  <c r="H368" i="21"/>
  <c r="I368" i="21"/>
  <c r="J368" i="21" s="1"/>
  <c r="F368" i="21"/>
  <c r="R369" i="13" s="1"/>
  <c r="O367" i="21" l="1"/>
  <c r="N368" i="21"/>
  <c r="L368" i="21"/>
  <c r="K368" i="21"/>
  <c r="O368" i="21" s="1"/>
  <c r="M368" i="21"/>
  <c r="E370" i="21"/>
  <c r="Q371" i="13" s="1"/>
  <c r="H369" i="21"/>
  <c r="I369" i="21"/>
  <c r="J369" i="21" s="1"/>
  <c r="F369" i="21"/>
  <c r="R370" i="13" s="1"/>
  <c r="L369" i="21" l="1"/>
  <c r="N369" i="21"/>
  <c r="M369" i="21"/>
  <c r="K369" i="21"/>
  <c r="E371" i="21"/>
  <c r="Q372" i="13" s="1"/>
  <c r="H370" i="21"/>
  <c r="F370" i="21"/>
  <c r="R371" i="13" s="1"/>
  <c r="I370" i="21"/>
  <c r="J370" i="21" s="1"/>
  <c r="O369" i="21" l="1"/>
  <c r="N370" i="21"/>
  <c r="L370" i="21"/>
  <c r="K370" i="21"/>
  <c r="O370" i="21" s="1"/>
  <c r="M370" i="21"/>
  <c r="E372" i="21"/>
  <c r="Q373" i="13" s="1"/>
  <c r="H371" i="21"/>
  <c r="I371" i="21"/>
  <c r="J371" i="21" s="1"/>
  <c r="F371" i="21"/>
  <c r="R372" i="13" s="1"/>
  <c r="L371" i="21" l="1"/>
  <c r="N371" i="21"/>
  <c r="M371" i="21"/>
  <c r="K371" i="21"/>
  <c r="E373" i="21"/>
  <c r="Q374" i="13" s="1"/>
  <c r="H372" i="21"/>
  <c r="F372" i="21"/>
  <c r="R373" i="13" s="1"/>
  <c r="I372" i="21"/>
  <c r="J372" i="21" s="1"/>
  <c r="O371" i="21" l="1"/>
  <c r="N372" i="21"/>
  <c r="L372" i="21"/>
  <c r="K372" i="21"/>
  <c r="O372" i="21" s="1"/>
  <c r="M372" i="21"/>
  <c r="E374" i="21"/>
  <c r="Q375" i="13" s="1"/>
  <c r="H373" i="21"/>
  <c r="I373" i="21"/>
  <c r="J373" i="21" s="1"/>
  <c r="F373" i="21"/>
  <c r="R374" i="13" s="1"/>
  <c r="E375" i="21" l="1"/>
  <c r="Q376" i="13" s="1"/>
  <c r="H374" i="21"/>
  <c r="F374" i="21"/>
  <c r="R375" i="13" s="1"/>
  <c r="I374" i="21"/>
  <c r="J374" i="21" s="1"/>
  <c r="L373" i="21"/>
  <c r="N373" i="21"/>
  <c r="M373" i="21"/>
  <c r="K373" i="21"/>
  <c r="N374" i="21" l="1"/>
  <c r="L374" i="21"/>
  <c r="M374" i="21"/>
  <c r="K374" i="21"/>
  <c r="O373" i="21"/>
  <c r="E376" i="21"/>
  <c r="Q377" i="13" s="1"/>
  <c r="H375" i="21"/>
  <c r="I375" i="21"/>
  <c r="J375" i="21" s="1"/>
  <c r="F375" i="21"/>
  <c r="R376" i="13" s="1"/>
  <c r="O374" i="21" l="1"/>
  <c r="L375" i="21"/>
  <c r="N375" i="21"/>
  <c r="M375" i="21"/>
  <c r="K375" i="21"/>
  <c r="E377" i="21"/>
  <c r="Q378" i="13" s="1"/>
  <c r="H376" i="21"/>
  <c r="I376" i="21"/>
  <c r="J376" i="21" s="1"/>
  <c r="F376" i="21"/>
  <c r="R377" i="13" s="1"/>
  <c r="E378" i="21" l="1"/>
  <c r="Q379" i="13" s="1"/>
  <c r="H377" i="21"/>
  <c r="I377" i="21"/>
  <c r="J377" i="21" s="1"/>
  <c r="F377" i="21"/>
  <c r="R378" i="13" s="1"/>
  <c r="O375" i="21"/>
  <c r="N376" i="21"/>
  <c r="L376" i="21"/>
  <c r="K376" i="21"/>
  <c r="O376" i="21" s="1"/>
  <c r="M376" i="21"/>
  <c r="L377" i="21" l="1"/>
  <c r="N377" i="21"/>
  <c r="K377" i="21"/>
  <c r="M377" i="21"/>
  <c r="E379" i="21"/>
  <c r="Q380" i="13" s="1"/>
  <c r="H378" i="21"/>
  <c r="F378" i="21"/>
  <c r="R379" i="13" s="1"/>
  <c r="I378" i="21"/>
  <c r="J378" i="21" s="1"/>
  <c r="N378" i="21" l="1"/>
  <c r="L378" i="21"/>
  <c r="K378" i="21"/>
  <c r="M378" i="21"/>
  <c r="E380" i="21"/>
  <c r="Q381" i="13" s="1"/>
  <c r="H379" i="21"/>
  <c r="F379" i="21"/>
  <c r="R380" i="13" s="1"/>
  <c r="I379" i="21"/>
  <c r="J379" i="21" s="1"/>
  <c r="O377" i="21"/>
  <c r="L379" i="21" l="1"/>
  <c r="N379" i="21"/>
  <c r="M379" i="21"/>
  <c r="K379" i="21"/>
  <c r="O378" i="21"/>
  <c r="E381" i="21"/>
  <c r="Q382" i="13" s="1"/>
  <c r="H380" i="21"/>
  <c r="F380" i="21"/>
  <c r="R381" i="13" s="1"/>
  <c r="I380" i="21"/>
  <c r="J380" i="21" s="1"/>
  <c r="O379" i="21" l="1"/>
  <c r="N380" i="21"/>
  <c r="L380" i="21"/>
  <c r="K380" i="21"/>
  <c r="O380" i="21" s="1"/>
  <c r="M380" i="21"/>
  <c r="E382" i="21"/>
  <c r="Q383" i="13" s="1"/>
  <c r="H381" i="21"/>
  <c r="I381" i="21"/>
  <c r="J381" i="21" s="1"/>
  <c r="F381" i="21"/>
  <c r="R382" i="13" s="1"/>
  <c r="L381" i="21" l="1"/>
  <c r="N381" i="21"/>
  <c r="M381" i="21"/>
  <c r="K381" i="21"/>
  <c r="E383" i="21"/>
  <c r="Q384" i="13" s="1"/>
  <c r="H382" i="21"/>
  <c r="F382" i="21"/>
  <c r="R383" i="13" s="1"/>
  <c r="I382" i="21"/>
  <c r="J382" i="21" s="1"/>
  <c r="N382" i="21" l="1"/>
  <c r="L382" i="21"/>
  <c r="M382" i="21"/>
  <c r="K382" i="21"/>
  <c r="E384" i="21"/>
  <c r="Q385" i="13" s="1"/>
  <c r="H383" i="21"/>
  <c r="I383" i="21"/>
  <c r="J383" i="21" s="1"/>
  <c r="F383" i="21"/>
  <c r="R384" i="13" s="1"/>
  <c r="O381" i="21"/>
  <c r="L383" i="21" l="1"/>
  <c r="N383" i="21"/>
  <c r="M383" i="21"/>
  <c r="K383" i="21"/>
  <c r="E385" i="21"/>
  <c r="Q386" i="13" s="1"/>
  <c r="H384" i="21"/>
  <c r="I384" i="21"/>
  <c r="J384" i="21" s="1"/>
  <c r="F384" i="21"/>
  <c r="R385" i="13" s="1"/>
  <c r="O382" i="21"/>
  <c r="O383" i="21" l="1"/>
  <c r="N384" i="21"/>
  <c r="L384" i="21"/>
  <c r="K384" i="21"/>
  <c r="M384" i="21"/>
  <c r="E386" i="21"/>
  <c r="Q387" i="13" s="1"/>
  <c r="H385" i="21"/>
  <c r="I385" i="21"/>
  <c r="J385" i="21" s="1"/>
  <c r="F385" i="21"/>
  <c r="R386" i="13" s="1"/>
  <c r="L385" i="21" l="1"/>
  <c r="N385" i="21"/>
  <c r="K385" i="21"/>
  <c r="M385" i="21"/>
  <c r="O384" i="21"/>
  <c r="E387" i="21"/>
  <c r="Q388" i="13" s="1"/>
  <c r="H386" i="21"/>
  <c r="F386" i="21"/>
  <c r="R387" i="13" s="1"/>
  <c r="I386" i="21"/>
  <c r="J386" i="21" s="1"/>
  <c r="N386" i="21" l="1"/>
  <c r="L386" i="21"/>
  <c r="K386" i="21"/>
  <c r="O386" i="21" s="1"/>
  <c r="M386" i="21"/>
  <c r="O385" i="21"/>
  <c r="E388" i="21"/>
  <c r="Q389" i="13" s="1"/>
  <c r="H387" i="21"/>
  <c r="F387" i="21"/>
  <c r="R388" i="13" s="1"/>
  <c r="I387" i="21"/>
  <c r="J387" i="21" s="1"/>
  <c r="L387" i="21" l="1"/>
  <c r="N387" i="21"/>
  <c r="M387" i="21"/>
  <c r="K387" i="21"/>
  <c r="E389" i="21"/>
  <c r="Q390" i="13" s="1"/>
  <c r="H388" i="21"/>
  <c r="F388" i="21"/>
  <c r="R389" i="13" s="1"/>
  <c r="I388" i="21"/>
  <c r="J388" i="21" s="1"/>
  <c r="O387" i="21" l="1"/>
  <c r="N388" i="21"/>
  <c r="L388" i="21"/>
  <c r="K388" i="21"/>
  <c r="O388" i="21" s="1"/>
  <c r="M388" i="21"/>
  <c r="E390" i="21"/>
  <c r="Q391" i="13" s="1"/>
  <c r="H389" i="21"/>
  <c r="I389" i="21"/>
  <c r="J389" i="21" s="1"/>
  <c r="F389" i="21"/>
  <c r="R390" i="13" s="1"/>
  <c r="L389" i="21" l="1"/>
  <c r="N389" i="21"/>
  <c r="M389" i="21"/>
  <c r="K389" i="21"/>
  <c r="E391" i="21"/>
  <c r="Q392" i="13" s="1"/>
  <c r="H390" i="21"/>
  <c r="F390" i="21"/>
  <c r="R391" i="13" s="1"/>
  <c r="I390" i="21"/>
  <c r="J390" i="21" s="1"/>
  <c r="O389" i="21" l="1"/>
  <c r="N390" i="21"/>
  <c r="L390" i="21"/>
  <c r="M390" i="21"/>
  <c r="K390" i="21"/>
  <c r="E392" i="21"/>
  <c r="Q393" i="13" s="1"/>
  <c r="H391" i="21"/>
  <c r="I391" i="21"/>
  <c r="J391" i="21" s="1"/>
  <c r="F391" i="21"/>
  <c r="R392" i="13" s="1"/>
  <c r="O390" i="21" l="1"/>
  <c r="L391" i="21"/>
  <c r="N391" i="21"/>
  <c r="M391" i="21"/>
  <c r="K391" i="21"/>
  <c r="E393" i="21"/>
  <c r="Q394" i="13" s="1"/>
  <c r="H392" i="21"/>
  <c r="I392" i="21"/>
  <c r="J392" i="21" s="1"/>
  <c r="F392" i="21"/>
  <c r="R393" i="13" s="1"/>
  <c r="E394" i="21" l="1"/>
  <c r="Q395" i="13" s="1"/>
  <c r="H393" i="21"/>
  <c r="I393" i="21"/>
  <c r="J393" i="21" s="1"/>
  <c r="F393" i="21"/>
  <c r="R394" i="13" s="1"/>
  <c r="O391" i="21"/>
  <c r="N392" i="21"/>
  <c r="L392" i="21"/>
  <c r="K392" i="21"/>
  <c r="O392" i="21" s="1"/>
  <c r="M392" i="21"/>
  <c r="L393" i="21" l="1"/>
  <c r="N393" i="21"/>
  <c r="K393" i="21"/>
  <c r="M393" i="21"/>
  <c r="E395" i="21"/>
  <c r="Q396" i="13" s="1"/>
  <c r="H394" i="21"/>
  <c r="F394" i="21"/>
  <c r="R395" i="13" s="1"/>
  <c r="I394" i="21"/>
  <c r="J394" i="21" s="1"/>
  <c r="N394" i="21" l="1"/>
  <c r="L394" i="21"/>
  <c r="K394" i="21"/>
  <c r="O394" i="21" s="1"/>
  <c r="M394" i="21"/>
  <c r="E396" i="21"/>
  <c r="Q397" i="13" s="1"/>
  <c r="H395" i="21"/>
  <c r="F395" i="21"/>
  <c r="R396" i="13" s="1"/>
  <c r="I395" i="21"/>
  <c r="J395" i="21" s="1"/>
  <c r="O393" i="21"/>
  <c r="L395" i="21" l="1"/>
  <c r="N395" i="21"/>
  <c r="M395" i="21"/>
  <c r="K395" i="21"/>
  <c r="E397" i="21"/>
  <c r="Q398" i="13" s="1"/>
  <c r="H396" i="21"/>
  <c r="F396" i="21"/>
  <c r="R397" i="13" s="1"/>
  <c r="I396" i="21"/>
  <c r="J396" i="21" s="1"/>
  <c r="N396" i="21" l="1"/>
  <c r="L396" i="21"/>
  <c r="K396" i="21"/>
  <c r="O396" i="21" s="1"/>
  <c r="M396" i="21"/>
  <c r="O395" i="21"/>
  <c r="E398" i="21"/>
  <c r="Q399" i="13" s="1"/>
  <c r="H397" i="21"/>
  <c r="I397" i="21"/>
  <c r="J397" i="21" s="1"/>
  <c r="F397" i="21"/>
  <c r="R398" i="13" s="1"/>
  <c r="L397" i="21" l="1"/>
  <c r="N397" i="21"/>
  <c r="M397" i="21"/>
  <c r="K397" i="21"/>
  <c r="E399" i="21"/>
  <c r="Q400" i="13" s="1"/>
  <c r="H398" i="21"/>
  <c r="F398" i="21"/>
  <c r="R399" i="13" s="1"/>
  <c r="I398" i="21"/>
  <c r="J398" i="21" s="1"/>
  <c r="E400" i="21" l="1"/>
  <c r="Q401" i="13" s="1"/>
  <c r="H399" i="21"/>
  <c r="I399" i="21"/>
  <c r="J399" i="21" s="1"/>
  <c r="F399" i="21"/>
  <c r="R400" i="13" s="1"/>
  <c r="O397" i="21"/>
  <c r="N398" i="21"/>
  <c r="L398" i="21"/>
  <c r="M398" i="21"/>
  <c r="K398" i="21"/>
  <c r="L399" i="21" l="1"/>
  <c r="N399" i="21"/>
  <c r="M399" i="21"/>
  <c r="K399" i="21"/>
  <c r="O398" i="21"/>
  <c r="E401" i="21"/>
  <c r="Q402" i="13" s="1"/>
  <c r="H400" i="21"/>
  <c r="I400" i="21"/>
  <c r="J400" i="21" s="1"/>
  <c r="F400" i="21"/>
  <c r="R401" i="13" s="1"/>
  <c r="E402" i="21" l="1"/>
  <c r="Q403" i="13" s="1"/>
  <c r="H401" i="21"/>
  <c r="I401" i="21"/>
  <c r="J401" i="21" s="1"/>
  <c r="F401" i="21"/>
  <c r="R402" i="13" s="1"/>
  <c r="O399" i="21"/>
  <c r="N400" i="21"/>
  <c r="L400" i="21"/>
  <c r="K400" i="21"/>
  <c r="O400" i="21" s="1"/>
  <c r="M400" i="21"/>
  <c r="L401" i="21" l="1"/>
  <c r="N401" i="21"/>
  <c r="K401" i="21"/>
  <c r="M401" i="21"/>
  <c r="E403" i="21"/>
  <c r="Q404" i="13" s="1"/>
  <c r="H402" i="21"/>
  <c r="F402" i="21"/>
  <c r="R403" i="13" s="1"/>
  <c r="I402" i="21"/>
  <c r="J402" i="21" s="1"/>
  <c r="O401" i="21" l="1"/>
  <c r="N402" i="21"/>
  <c r="L402" i="21"/>
  <c r="K402" i="21"/>
  <c r="O402" i="21" s="1"/>
  <c r="M402" i="21"/>
  <c r="E404" i="21"/>
  <c r="Q405" i="13" s="1"/>
  <c r="H403" i="21"/>
  <c r="F403" i="21"/>
  <c r="R404" i="13" s="1"/>
  <c r="I403" i="21"/>
  <c r="J403" i="21" s="1"/>
  <c r="L403" i="21" l="1"/>
  <c r="N403" i="21"/>
  <c r="M403" i="21"/>
  <c r="K403" i="21"/>
  <c r="E405" i="21"/>
  <c r="Q406" i="13" s="1"/>
  <c r="H404" i="21"/>
  <c r="F404" i="21"/>
  <c r="R405" i="13" s="1"/>
  <c r="I404" i="21"/>
  <c r="J404" i="21" s="1"/>
  <c r="E406" i="21" l="1"/>
  <c r="Q407" i="13" s="1"/>
  <c r="H405" i="21"/>
  <c r="I405" i="21"/>
  <c r="J405" i="21" s="1"/>
  <c r="F405" i="21"/>
  <c r="R406" i="13" s="1"/>
  <c r="O403" i="21"/>
  <c r="N404" i="21"/>
  <c r="L404" i="21"/>
  <c r="K404" i="21"/>
  <c r="O404" i="21" s="1"/>
  <c r="M404" i="21"/>
  <c r="L405" i="21" l="1"/>
  <c r="N405" i="21"/>
  <c r="M405" i="21"/>
  <c r="K405" i="21"/>
  <c r="E407" i="21"/>
  <c r="Q408" i="13" s="1"/>
  <c r="H406" i="21"/>
  <c r="F406" i="21"/>
  <c r="R407" i="13" s="1"/>
  <c r="I406" i="21"/>
  <c r="J406" i="21" s="1"/>
  <c r="O405" i="21" l="1"/>
  <c r="N406" i="21"/>
  <c r="L406" i="21"/>
  <c r="M406" i="21"/>
  <c r="K406" i="21"/>
  <c r="E408" i="21"/>
  <c r="Q409" i="13" s="1"/>
  <c r="H407" i="21"/>
  <c r="I407" i="21"/>
  <c r="J407" i="21" s="1"/>
  <c r="F407" i="21"/>
  <c r="R408" i="13" s="1"/>
  <c r="O406" i="21" l="1"/>
  <c r="L407" i="21"/>
  <c r="N407" i="21"/>
  <c r="M407" i="21"/>
  <c r="K407" i="21"/>
  <c r="E409" i="21"/>
  <c r="Q410" i="13" s="1"/>
  <c r="H408" i="21"/>
  <c r="I408" i="21"/>
  <c r="J408" i="21" s="1"/>
  <c r="F408" i="21"/>
  <c r="R409" i="13" s="1"/>
  <c r="O407" i="21" l="1"/>
  <c r="N408" i="21"/>
  <c r="L408" i="21"/>
  <c r="K408" i="21"/>
  <c r="O408" i="21" s="1"/>
  <c r="M408" i="21"/>
  <c r="E410" i="21"/>
  <c r="Q411" i="13" s="1"/>
  <c r="H409" i="21"/>
  <c r="I409" i="21"/>
  <c r="J409" i="21" s="1"/>
  <c r="F409" i="21"/>
  <c r="R410" i="13" s="1"/>
  <c r="L409" i="21" l="1"/>
  <c r="N409" i="21"/>
  <c r="M409" i="21"/>
  <c r="K409" i="21"/>
  <c r="E411" i="21"/>
  <c r="Q412" i="13" s="1"/>
  <c r="H410" i="21"/>
  <c r="F410" i="21"/>
  <c r="R411" i="13" s="1"/>
  <c r="I410" i="21"/>
  <c r="J410" i="21" s="1"/>
  <c r="E412" i="21" l="1"/>
  <c r="Q413" i="13" s="1"/>
  <c r="H411" i="21"/>
  <c r="I411" i="21"/>
  <c r="J411" i="21" s="1"/>
  <c r="F411" i="21"/>
  <c r="R412" i="13" s="1"/>
  <c r="O409" i="21"/>
  <c r="N410" i="21"/>
  <c r="L410" i="21"/>
  <c r="K410" i="21"/>
  <c r="O410" i="21" s="1"/>
  <c r="M410" i="21"/>
  <c r="E413" i="21" l="1"/>
  <c r="Q414" i="13" s="1"/>
  <c r="H412" i="21"/>
  <c r="F412" i="21"/>
  <c r="R413" i="13" s="1"/>
  <c r="I412" i="21"/>
  <c r="J412" i="21" s="1"/>
  <c r="L411" i="21"/>
  <c r="N411" i="21"/>
  <c r="M411" i="21"/>
  <c r="K411" i="21"/>
  <c r="E414" i="21" l="1"/>
  <c r="Q415" i="13" s="1"/>
  <c r="H413" i="21"/>
  <c r="I413" i="21"/>
  <c r="J413" i="21" s="1"/>
  <c r="F413" i="21"/>
  <c r="R414" i="13" s="1"/>
  <c r="O411" i="21"/>
  <c r="N412" i="21"/>
  <c r="L412" i="21"/>
  <c r="K412" i="21"/>
  <c r="O412" i="21" s="1"/>
  <c r="M412" i="21"/>
  <c r="L413" i="21" l="1"/>
  <c r="N413" i="21"/>
  <c r="M413" i="21"/>
  <c r="K413" i="21"/>
  <c r="E415" i="21"/>
  <c r="Q416" i="13" s="1"/>
  <c r="H414" i="21"/>
  <c r="F414" i="21"/>
  <c r="R415" i="13" s="1"/>
  <c r="I414" i="21"/>
  <c r="J414" i="21" s="1"/>
  <c r="O413" i="21" l="1"/>
  <c r="N414" i="21"/>
  <c r="L414" i="21"/>
  <c r="M414" i="21"/>
  <c r="K414" i="21"/>
  <c r="O414" i="21" s="1"/>
  <c r="E416" i="21"/>
  <c r="Q417" i="13" s="1"/>
  <c r="H415" i="21"/>
  <c r="I415" i="21"/>
  <c r="J415" i="21" s="1"/>
  <c r="F415" i="21"/>
  <c r="R416" i="13" s="1"/>
  <c r="L415" i="21" l="1"/>
  <c r="N415" i="21"/>
  <c r="M415" i="21"/>
  <c r="K415" i="21"/>
  <c r="E417" i="21"/>
  <c r="Q418" i="13" s="1"/>
  <c r="H416" i="21"/>
  <c r="I416" i="21"/>
  <c r="J416" i="21" s="1"/>
  <c r="F416" i="21"/>
  <c r="R417" i="13" s="1"/>
  <c r="O415" i="21" l="1"/>
  <c r="N416" i="21"/>
  <c r="L416" i="21"/>
  <c r="K416" i="21"/>
  <c r="O416" i="21" s="1"/>
  <c r="M416" i="21"/>
  <c r="E418" i="21"/>
  <c r="Q419" i="13" s="1"/>
  <c r="H417" i="21"/>
  <c r="I417" i="21"/>
  <c r="J417" i="21" s="1"/>
  <c r="F417" i="21"/>
  <c r="R418" i="13" s="1"/>
  <c r="E419" i="21" l="1"/>
  <c r="Q420" i="13" s="1"/>
  <c r="H418" i="21"/>
  <c r="F418" i="21"/>
  <c r="R419" i="13" s="1"/>
  <c r="I418" i="21"/>
  <c r="J418" i="21" s="1"/>
  <c r="L417" i="21"/>
  <c r="N417" i="21"/>
  <c r="M417" i="21"/>
  <c r="K417" i="21"/>
  <c r="O417" i="21" l="1"/>
  <c r="N418" i="21"/>
  <c r="L418" i="21"/>
  <c r="K418" i="21"/>
  <c r="M418" i="21"/>
  <c r="E420" i="21"/>
  <c r="Q421" i="13" s="1"/>
  <c r="H419" i="21"/>
  <c r="I419" i="21"/>
  <c r="J419" i="21" s="1"/>
  <c r="F419" i="21"/>
  <c r="R420" i="13" s="1"/>
  <c r="O418" i="21" l="1"/>
  <c r="L419" i="21"/>
  <c r="N419" i="21"/>
  <c r="M419" i="21"/>
  <c r="K419" i="21"/>
  <c r="E421" i="21"/>
  <c r="Q422" i="13" s="1"/>
  <c r="H420" i="21"/>
  <c r="F420" i="21"/>
  <c r="R421" i="13" s="1"/>
  <c r="I420" i="21"/>
  <c r="J420" i="21" s="1"/>
  <c r="N420" i="21" l="1"/>
  <c r="L420" i="21"/>
  <c r="K420" i="21"/>
  <c r="M420" i="21"/>
  <c r="E422" i="21"/>
  <c r="Q423" i="13" s="1"/>
  <c r="H421" i="21"/>
  <c r="I421" i="21"/>
  <c r="J421" i="21" s="1"/>
  <c r="F421" i="21"/>
  <c r="R422" i="13" s="1"/>
  <c r="O419" i="21"/>
  <c r="L421" i="21" l="1"/>
  <c r="N421" i="21"/>
  <c r="M421" i="21"/>
  <c r="K421" i="21"/>
  <c r="O420" i="21"/>
  <c r="E423" i="21"/>
  <c r="Q424" i="13" s="1"/>
  <c r="H422" i="21"/>
  <c r="F422" i="21"/>
  <c r="R423" i="13" s="1"/>
  <c r="I422" i="21"/>
  <c r="J422" i="21" s="1"/>
  <c r="O421" i="21" l="1"/>
  <c r="N422" i="21"/>
  <c r="L422" i="21"/>
  <c r="M422" i="21"/>
  <c r="K422" i="21"/>
  <c r="O422" i="21" s="1"/>
  <c r="E424" i="21"/>
  <c r="Q425" i="13" s="1"/>
  <c r="H423" i="21"/>
  <c r="I423" i="21"/>
  <c r="J423" i="21" s="1"/>
  <c r="F423" i="21"/>
  <c r="R424" i="13" s="1"/>
  <c r="L423" i="21" l="1"/>
  <c r="N423" i="21"/>
  <c r="M423" i="21"/>
  <c r="K423" i="21"/>
  <c r="E425" i="21"/>
  <c r="Q426" i="13" s="1"/>
  <c r="H424" i="21"/>
  <c r="I424" i="21"/>
  <c r="J424" i="21" s="1"/>
  <c r="F424" i="21"/>
  <c r="R425" i="13" s="1"/>
  <c r="O423" i="21" l="1"/>
  <c r="N424" i="21"/>
  <c r="L424" i="21"/>
  <c r="K424" i="21"/>
  <c r="M424" i="21"/>
  <c r="E426" i="21"/>
  <c r="Q427" i="13" s="1"/>
  <c r="H425" i="21"/>
  <c r="I425" i="21"/>
  <c r="J425" i="21" s="1"/>
  <c r="F425" i="21"/>
  <c r="R426" i="13" s="1"/>
  <c r="O424" i="21" l="1"/>
  <c r="E427" i="21"/>
  <c r="Q428" i="13" s="1"/>
  <c r="H426" i="21"/>
  <c r="F426" i="21"/>
  <c r="R427" i="13" s="1"/>
  <c r="I426" i="21"/>
  <c r="J426" i="21" s="1"/>
  <c r="L425" i="21"/>
  <c r="N425" i="21"/>
  <c r="K425" i="21"/>
  <c r="M425" i="21"/>
  <c r="O425" i="21" l="1"/>
  <c r="N426" i="21"/>
  <c r="L426" i="21"/>
  <c r="K426" i="21"/>
  <c r="O426" i="21" s="1"/>
  <c r="M426" i="21"/>
  <c r="E428" i="21"/>
  <c r="Q429" i="13" s="1"/>
  <c r="H427" i="21"/>
  <c r="F427" i="21"/>
  <c r="R428" i="13" s="1"/>
  <c r="I427" i="21"/>
  <c r="J427" i="21" s="1"/>
  <c r="L427" i="21" l="1"/>
  <c r="N427" i="21"/>
  <c r="M427" i="21"/>
  <c r="K427" i="21"/>
  <c r="E429" i="21"/>
  <c r="Q430" i="13" s="1"/>
  <c r="H428" i="21"/>
  <c r="F428" i="21"/>
  <c r="R429" i="13" s="1"/>
  <c r="I428" i="21"/>
  <c r="J428" i="21" s="1"/>
  <c r="O427" i="21" l="1"/>
  <c r="N428" i="21"/>
  <c r="L428" i="21"/>
  <c r="K428" i="21"/>
  <c r="O428" i="21" s="1"/>
  <c r="M428" i="21"/>
  <c r="E430" i="21"/>
  <c r="Q431" i="13" s="1"/>
  <c r="H429" i="21"/>
  <c r="I429" i="21"/>
  <c r="J429" i="21" s="1"/>
  <c r="F429" i="21"/>
  <c r="R430" i="13" s="1"/>
  <c r="L429" i="21" l="1"/>
  <c r="N429" i="21"/>
  <c r="M429" i="21"/>
  <c r="K429" i="21"/>
  <c r="E431" i="21"/>
  <c r="Q432" i="13" s="1"/>
  <c r="H430" i="21"/>
  <c r="F430" i="21"/>
  <c r="R431" i="13" s="1"/>
  <c r="I430" i="21"/>
  <c r="J430" i="21" s="1"/>
  <c r="O429" i="21" l="1"/>
  <c r="N430" i="21"/>
  <c r="L430" i="21"/>
  <c r="M430" i="21"/>
  <c r="K430" i="21"/>
  <c r="E432" i="21"/>
  <c r="Q433" i="13" s="1"/>
  <c r="H431" i="21"/>
  <c r="I431" i="21"/>
  <c r="J431" i="21" s="1"/>
  <c r="F431" i="21"/>
  <c r="R432" i="13" s="1"/>
  <c r="O430" i="21" l="1"/>
  <c r="L431" i="21"/>
  <c r="N431" i="21"/>
  <c r="M431" i="21"/>
  <c r="K431" i="21"/>
  <c r="O431" i="21" s="1"/>
  <c r="E433" i="21"/>
  <c r="Q434" i="13" s="1"/>
  <c r="H432" i="21"/>
  <c r="I432" i="21"/>
  <c r="J432" i="21" s="1"/>
  <c r="F432" i="21"/>
  <c r="R433" i="13" s="1"/>
  <c r="N432" i="21" l="1"/>
  <c r="L432" i="21"/>
  <c r="K432" i="21"/>
  <c r="M432" i="21"/>
  <c r="E434" i="21"/>
  <c r="Q435" i="13" s="1"/>
  <c r="H433" i="21"/>
  <c r="I433" i="21"/>
  <c r="J433" i="21" s="1"/>
  <c r="F433" i="21"/>
  <c r="R434" i="13" s="1"/>
  <c r="L433" i="21" l="1"/>
  <c r="N433" i="21"/>
  <c r="K433" i="21"/>
  <c r="M433" i="21"/>
  <c r="O432" i="21"/>
  <c r="E435" i="21"/>
  <c r="Q436" i="13" s="1"/>
  <c r="H434" i="21"/>
  <c r="F434" i="21"/>
  <c r="R435" i="13" s="1"/>
  <c r="I434" i="21"/>
  <c r="J434" i="21" s="1"/>
  <c r="E436" i="21" l="1"/>
  <c r="Q437" i="13" s="1"/>
  <c r="H435" i="21"/>
  <c r="F435" i="21"/>
  <c r="R436" i="13" s="1"/>
  <c r="I435" i="21"/>
  <c r="J435" i="21" s="1"/>
  <c r="N434" i="21"/>
  <c r="L434" i="21"/>
  <c r="K434" i="21"/>
  <c r="M434" i="21"/>
  <c r="O433" i="21"/>
  <c r="O434" i="21" l="1"/>
  <c r="L435" i="21"/>
  <c r="N435" i="21"/>
  <c r="M435" i="21"/>
  <c r="K435" i="21"/>
  <c r="E437" i="21"/>
  <c r="Q438" i="13" s="1"/>
  <c r="H436" i="21"/>
  <c r="F436" i="21"/>
  <c r="R437" i="13" s="1"/>
  <c r="I436" i="21"/>
  <c r="J436" i="21" s="1"/>
  <c r="N436" i="21" l="1"/>
  <c r="L436" i="21"/>
  <c r="K436" i="21"/>
  <c r="M436" i="21"/>
  <c r="E438" i="21"/>
  <c r="Q439" i="13" s="1"/>
  <c r="H437" i="21"/>
  <c r="I437" i="21"/>
  <c r="J437" i="21" s="1"/>
  <c r="F437" i="21"/>
  <c r="R438" i="13" s="1"/>
  <c r="O435" i="21"/>
  <c r="L437" i="21" l="1"/>
  <c r="N437" i="21"/>
  <c r="M437" i="21"/>
  <c r="K437" i="21"/>
  <c r="O436" i="21"/>
  <c r="E439" i="21"/>
  <c r="Q440" i="13" s="1"/>
  <c r="H438" i="21"/>
  <c r="F438" i="21"/>
  <c r="R439" i="13" s="1"/>
  <c r="I438" i="21"/>
  <c r="J438" i="21" s="1"/>
  <c r="O437" i="21" l="1"/>
  <c r="N438" i="21"/>
  <c r="L438" i="21"/>
  <c r="K438" i="21"/>
  <c r="O438" i="21" s="1"/>
  <c r="M438" i="21"/>
  <c r="E440" i="21"/>
  <c r="Q441" i="13" s="1"/>
  <c r="H439" i="21"/>
  <c r="I439" i="21"/>
  <c r="J439" i="21" s="1"/>
  <c r="F439" i="21"/>
  <c r="R440" i="13" s="1"/>
  <c r="L439" i="21" l="1"/>
  <c r="N439" i="21"/>
  <c r="M439" i="21"/>
  <c r="K439" i="21"/>
  <c r="E441" i="21"/>
  <c r="Q442" i="13" s="1"/>
  <c r="H440" i="21"/>
  <c r="F440" i="21"/>
  <c r="R441" i="13" s="1"/>
  <c r="I440" i="21"/>
  <c r="J440" i="21" s="1"/>
  <c r="O439" i="21" l="1"/>
  <c r="N440" i="21"/>
  <c r="L440" i="21"/>
  <c r="K440" i="21"/>
  <c r="O440" i="21" s="1"/>
  <c r="M440" i="21"/>
  <c r="E442" i="21"/>
  <c r="Q443" i="13" s="1"/>
  <c r="H441" i="21"/>
  <c r="I441" i="21"/>
  <c r="J441" i="21" s="1"/>
  <c r="F441" i="21"/>
  <c r="R442" i="13" s="1"/>
  <c r="L441" i="21" l="1"/>
  <c r="N441" i="21"/>
  <c r="M441" i="21"/>
  <c r="K441" i="21"/>
  <c r="E443" i="21"/>
  <c r="Q444" i="13" s="1"/>
  <c r="H442" i="21"/>
  <c r="F442" i="21"/>
  <c r="R443" i="13" s="1"/>
  <c r="I442" i="21"/>
  <c r="J442" i="21" s="1"/>
  <c r="O441" i="21" l="1"/>
  <c r="N442" i="21"/>
  <c r="L442" i="21"/>
  <c r="M442" i="21"/>
  <c r="K442" i="21"/>
  <c r="E444" i="21"/>
  <c r="Q445" i="13" s="1"/>
  <c r="H443" i="21"/>
  <c r="I443" i="21"/>
  <c r="J443" i="21" s="1"/>
  <c r="F443" i="21"/>
  <c r="R444" i="13" s="1"/>
  <c r="O442" i="21" l="1"/>
  <c r="L443" i="21"/>
  <c r="N443" i="21"/>
  <c r="M443" i="21"/>
  <c r="K443" i="21"/>
  <c r="O443" i="21" s="1"/>
  <c r="E445" i="21"/>
  <c r="Q446" i="13" s="1"/>
  <c r="H444" i="21"/>
  <c r="I444" i="21"/>
  <c r="J444" i="21" s="1"/>
  <c r="F444" i="21"/>
  <c r="R445" i="13" s="1"/>
  <c r="N444" i="21" l="1"/>
  <c r="L444" i="21"/>
  <c r="K444" i="21"/>
  <c r="M444" i="21"/>
  <c r="E446" i="21"/>
  <c r="Q447" i="13" s="1"/>
  <c r="H445" i="21"/>
  <c r="I445" i="21"/>
  <c r="J445" i="21" s="1"/>
  <c r="F445" i="21"/>
  <c r="R446" i="13" s="1"/>
  <c r="L445" i="21" l="1"/>
  <c r="N445" i="21"/>
  <c r="M445" i="21"/>
  <c r="K445" i="21"/>
  <c r="O444" i="21"/>
  <c r="E447" i="21"/>
  <c r="Q448" i="13" s="1"/>
  <c r="H446" i="21"/>
  <c r="F446" i="21"/>
  <c r="R447" i="13" s="1"/>
  <c r="I446" i="21"/>
  <c r="J446" i="21" s="1"/>
  <c r="O445" i="21" l="1"/>
  <c r="N446" i="21"/>
  <c r="L446" i="21"/>
  <c r="K446" i="21"/>
  <c r="M446" i="21"/>
  <c r="E448" i="21"/>
  <c r="Q449" i="13" s="1"/>
  <c r="H447" i="21"/>
  <c r="I447" i="21"/>
  <c r="J447" i="21" s="1"/>
  <c r="F447" i="21"/>
  <c r="R448" i="13" s="1"/>
  <c r="O446" i="21" l="1"/>
  <c r="L447" i="21"/>
  <c r="N447" i="21"/>
  <c r="M447" i="21"/>
  <c r="K447" i="21"/>
  <c r="E449" i="21"/>
  <c r="Q450" i="13" s="1"/>
  <c r="H448" i="21"/>
  <c r="F448" i="21"/>
  <c r="R449" i="13" s="1"/>
  <c r="I448" i="21"/>
  <c r="J448" i="21" s="1"/>
  <c r="O447" i="21" l="1"/>
  <c r="N448" i="21"/>
  <c r="L448" i="21"/>
  <c r="K448" i="21"/>
  <c r="O448" i="21" s="1"/>
  <c r="M448" i="21"/>
  <c r="E450" i="21"/>
  <c r="Q451" i="13" s="1"/>
  <c r="H449" i="21"/>
  <c r="I449" i="21"/>
  <c r="J449" i="21" s="1"/>
  <c r="F449" i="21"/>
  <c r="R450" i="13" s="1"/>
  <c r="L449" i="21" l="1"/>
  <c r="N449" i="21"/>
  <c r="K449" i="21"/>
  <c r="M449" i="21"/>
  <c r="E451" i="21"/>
  <c r="Q452" i="13" s="1"/>
  <c r="H450" i="21"/>
  <c r="F450" i="21"/>
  <c r="R451" i="13" s="1"/>
  <c r="I450" i="21"/>
  <c r="J450" i="21" s="1"/>
  <c r="N450" i="21" l="1"/>
  <c r="L450" i="21"/>
  <c r="K450" i="21"/>
  <c r="M450" i="21"/>
  <c r="O449" i="21"/>
  <c r="E452" i="21"/>
  <c r="Q453" i="13" s="1"/>
  <c r="H451" i="21"/>
  <c r="F451" i="21"/>
  <c r="R452" i="13" s="1"/>
  <c r="I451" i="21"/>
  <c r="J451" i="21" s="1"/>
  <c r="O450" i="21" l="1"/>
  <c r="L451" i="21"/>
  <c r="N451" i="21"/>
  <c r="M451" i="21"/>
  <c r="K451" i="21"/>
  <c r="E453" i="21"/>
  <c r="Q454" i="13" s="1"/>
  <c r="H452" i="21"/>
  <c r="F452" i="21"/>
  <c r="R453" i="13" s="1"/>
  <c r="I452" i="21"/>
  <c r="J452" i="21" s="1"/>
  <c r="O451" i="21" l="1"/>
  <c r="N452" i="21"/>
  <c r="L452" i="21"/>
  <c r="K452" i="21"/>
  <c r="O452" i="21" s="1"/>
  <c r="M452" i="21"/>
  <c r="E454" i="21"/>
  <c r="Q455" i="13" s="1"/>
  <c r="H453" i="21"/>
  <c r="I453" i="21"/>
  <c r="J453" i="21" s="1"/>
  <c r="F453" i="21"/>
  <c r="R454" i="13" s="1"/>
  <c r="E455" i="21" l="1"/>
  <c r="Q456" i="13" s="1"/>
  <c r="H454" i="21"/>
  <c r="F454" i="21"/>
  <c r="R455" i="13" s="1"/>
  <c r="I454" i="21"/>
  <c r="J454" i="21" s="1"/>
  <c r="L453" i="21"/>
  <c r="N453" i="21"/>
  <c r="M453" i="21"/>
  <c r="K453" i="21"/>
  <c r="O453" i="21" l="1"/>
  <c r="N454" i="21"/>
  <c r="L454" i="21"/>
  <c r="M454" i="21"/>
  <c r="K454" i="21"/>
  <c r="E456" i="21"/>
  <c r="Q457" i="13" s="1"/>
  <c r="H455" i="21"/>
  <c r="I455" i="21"/>
  <c r="J455" i="21" s="1"/>
  <c r="F455" i="21"/>
  <c r="R456" i="13" s="1"/>
  <c r="O454" i="21" l="1"/>
  <c r="L455" i="21"/>
  <c r="N455" i="21"/>
  <c r="M455" i="21"/>
  <c r="K455" i="21"/>
  <c r="E457" i="21"/>
  <c r="Q458" i="13" s="1"/>
  <c r="H456" i="21"/>
  <c r="I456" i="21"/>
  <c r="J456" i="21" s="1"/>
  <c r="F456" i="21"/>
  <c r="R457" i="13" s="1"/>
  <c r="O455" i="21" l="1"/>
  <c r="N456" i="21"/>
  <c r="L456" i="21"/>
  <c r="K456" i="21"/>
  <c r="M456" i="21"/>
  <c r="E458" i="21"/>
  <c r="Q459" i="13" s="1"/>
  <c r="H457" i="21"/>
  <c r="I457" i="21"/>
  <c r="J457" i="21" s="1"/>
  <c r="F457" i="21"/>
  <c r="R458" i="13" s="1"/>
  <c r="L457" i="21" l="1"/>
  <c r="N457" i="21"/>
  <c r="K457" i="21"/>
  <c r="M457" i="21"/>
  <c r="O456" i="21"/>
  <c r="E459" i="21"/>
  <c r="Q460" i="13" s="1"/>
  <c r="H458" i="21"/>
  <c r="F458" i="21"/>
  <c r="R459" i="13" s="1"/>
  <c r="I458" i="21"/>
  <c r="J458" i="21" s="1"/>
  <c r="E460" i="21" l="1"/>
  <c r="Q461" i="13" s="1"/>
  <c r="H459" i="21"/>
  <c r="F459" i="21"/>
  <c r="R460" i="13" s="1"/>
  <c r="I459" i="21"/>
  <c r="J459" i="21" s="1"/>
  <c r="N458" i="21"/>
  <c r="L458" i="21"/>
  <c r="K458" i="21"/>
  <c r="M458" i="21"/>
  <c r="O457" i="21"/>
  <c r="O458" i="21" l="1"/>
  <c r="L459" i="21"/>
  <c r="N459" i="21"/>
  <c r="M459" i="21"/>
  <c r="K459" i="21"/>
  <c r="E461" i="21"/>
  <c r="Q462" i="13" s="1"/>
  <c r="H460" i="21"/>
  <c r="F460" i="21"/>
  <c r="R461" i="13" s="1"/>
  <c r="I460" i="21"/>
  <c r="J460" i="21" s="1"/>
  <c r="O459" i="21" l="1"/>
  <c r="N460" i="21"/>
  <c r="L460" i="21"/>
  <c r="K460" i="21"/>
  <c r="M460" i="21"/>
  <c r="E462" i="21"/>
  <c r="Q463" i="13" s="1"/>
  <c r="H461" i="21"/>
  <c r="I461" i="21"/>
  <c r="J461" i="21" s="1"/>
  <c r="F461" i="21"/>
  <c r="R462" i="13" s="1"/>
  <c r="O460" i="21" l="1"/>
  <c r="L461" i="21"/>
  <c r="N461" i="21"/>
  <c r="M461" i="21"/>
  <c r="K461" i="21"/>
  <c r="E463" i="21"/>
  <c r="Q464" i="13" s="1"/>
  <c r="H462" i="21"/>
  <c r="F462" i="21"/>
  <c r="R463" i="13" s="1"/>
  <c r="I462" i="21"/>
  <c r="J462" i="21" s="1"/>
  <c r="O461" i="21" l="1"/>
  <c r="N462" i="21"/>
  <c r="L462" i="21"/>
  <c r="M462" i="21"/>
  <c r="K462" i="21"/>
  <c r="E464" i="21"/>
  <c r="Q465" i="13" s="1"/>
  <c r="H463" i="21"/>
  <c r="I463" i="21"/>
  <c r="J463" i="21" s="1"/>
  <c r="F463" i="21"/>
  <c r="R464" i="13" s="1"/>
  <c r="O462" i="21" l="1"/>
  <c r="L463" i="21"/>
  <c r="N463" i="21"/>
  <c r="M463" i="21"/>
  <c r="K463" i="21"/>
  <c r="E465" i="21"/>
  <c r="Q466" i="13" s="1"/>
  <c r="H464" i="21"/>
  <c r="I464" i="21"/>
  <c r="J464" i="21" s="1"/>
  <c r="F464" i="21"/>
  <c r="R465" i="13" s="1"/>
  <c r="E466" i="21" l="1"/>
  <c r="Q467" i="13" s="1"/>
  <c r="H465" i="21"/>
  <c r="I465" i="21"/>
  <c r="J465" i="21" s="1"/>
  <c r="F465" i="21"/>
  <c r="R466" i="13" s="1"/>
  <c r="O463" i="21"/>
  <c r="N464" i="21"/>
  <c r="L464" i="21"/>
  <c r="K464" i="21"/>
  <c r="M464" i="21"/>
  <c r="O464" i="21" l="1"/>
  <c r="L465" i="21"/>
  <c r="N465" i="21"/>
  <c r="M465" i="21"/>
  <c r="K465" i="21"/>
  <c r="E467" i="21"/>
  <c r="Q468" i="13" s="1"/>
  <c r="H466" i="21"/>
  <c r="F466" i="21"/>
  <c r="R467" i="13" s="1"/>
  <c r="I466" i="21"/>
  <c r="J466" i="21" s="1"/>
  <c r="O465" i="21" l="1"/>
  <c r="N466" i="21"/>
  <c r="L466" i="21"/>
  <c r="K466" i="21"/>
  <c r="M466" i="21"/>
  <c r="E468" i="21"/>
  <c r="Q469" i="13" s="1"/>
  <c r="H467" i="21"/>
  <c r="I467" i="21"/>
  <c r="J467" i="21" s="1"/>
  <c r="F467" i="21"/>
  <c r="R468" i="13" s="1"/>
  <c r="O466" i="21" l="1"/>
  <c r="L467" i="21"/>
  <c r="N467" i="21"/>
  <c r="M467" i="21"/>
  <c r="K467" i="21"/>
  <c r="O467" i="21" s="1"/>
  <c r="E469" i="21"/>
  <c r="Q470" i="13" s="1"/>
  <c r="H468" i="21"/>
  <c r="I468" i="21"/>
  <c r="J468" i="21" s="1"/>
  <c r="F468" i="21"/>
  <c r="R469" i="13" s="1"/>
  <c r="N468" i="21" l="1"/>
  <c r="L468" i="21"/>
  <c r="K468" i="21"/>
  <c r="M468" i="21"/>
  <c r="E470" i="21"/>
  <c r="Q471" i="13" s="1"/>
  <c r="H469" i="21"/>
  <c r="I469" i="21"/>
  <c r="J469" i="21" s="1"/>
  <c r="F469" i="21"/>
  <c r="R470" i="13" s="1"/>
  <c r="O468" i="21" l="1"/>
  <c r="E471" i="21"/>
  <c r="Q472" i="13" s="1"/>
  <c r="H470" i="21"/>
  <c r="F470" i="21"/>
  <c r="R471" i="13" s="1"/>
  <c r="I470" i="21"/>
  <c r="J470" i="21" s="1"/>
  <c r="L469" i="21"/>
  <c r="N469" i="21"/>
  <c r="M469" i="21"/>
  <c r="K469" i="21"/>
  <c r="O469" i="21" l="1"/>
  <c r="N470" i="21"/>
  <c r="L470" i="21"/>
  <c r="K470" i="21"/>
  <c r="M470" i="21"/>
  <c r="E472" i="21"/>
  <c r="Q473" i="13" s="1"/>
  <c r="H471" i="21"/>
  <c r="I471" i="21"/>
  <c r="J471" i="21" s="1"/>
  <c r="F471" i="21"/>
  <c r="R472" i="13" s="1"/>
  <c r="O470" i="21" l="1"/>
  <c r="L471" i="21"/>
  <c r="N471" i="21"/>
  <c r="M471" i="21"/>
  <c r="K471" i="21"/>
  <c r="E473" i="21"/>
  <c r="Q474" i="13" s="1"/>
  <c r="H472" i="21"/>
  <c r="F472" i="21"/>
  <c r="R473" i="13" s="1"/>
  <c r="I472" i="21"/>
  <c r="J472" i="21" s="1"/>
  <c r="O471" i="21" l="1"/>
  <c r="N472" i="21"/>
  <c r="L472" i="21"/>
  <c r="K472" i="21"/>
  <c r="M472" i="21"/>
  <c r="E474" i="21"/>
  <c r="Q475" i="13" s="1"/>
  <c r="H473" i="21"/>
  <c r="I473" i="21"/>
  <c r="J473" i="21" s="1"/>
  <c r="F473" i="21"/>
  <c r="R474" i="13" s="1"/>
  <c r="O472" i="21" l="1"/>
  <c r="L473" i="21"/>
  <c r="N473" i="21"/>
  <c r="M473" i="21"/>
  <c r="K473" i="21"/>
  <c r="E475" i="21"/>
  <c r="Q476" i="13" s="1"/>
  <c r="H474" i="21"/>
  <c r="F474" i="21"/>
  <c r="R475" i="13" s="1"/>
  <c r="I474" i="21"/>
  <c r="J474" i="21" s="1"/>
  <c r="O473" i="21" l="1"/>
  <c r="N474" i="21"/>
  <c r="L474" i="21"/>
  <c r="M474" i="21"/>
  <c r="K474" i="21"/>
  <c r="E476" i="21"/>
  <c r="Q477" i="13" s="1"/>
  <c r="H475" i="21"/>
  <c r="I475" i="21"/>
  <c r="J475" i="21" s="1"/>
  <c r="F475" i="21"/>
  <c r="R476" i="13" s="1"/>
  <c r="O474" i="21" l="1"/>
  <c r="L475" i="21"/>
  <c r="N475" i="21"/>
  <c r="M475" i="21"/>
  <c r="K475" i="21"/>
  <c r="E477" i="21"/>
  <c r="Q478" i="13" s="1"/>
  <c r="H476" i="21"/>
  <c r="I476" i="21"/>
  <c r="J476" i="21" s="1"/>
  <c r="F476" i="21"/>
  <c r="R477" i="13" s="1"/>
  <c r="E478" i="21" l="1"/>
  <c r="Q479" i="13" s="1"/>
  <c r="H477" i="21"/>
  <c r="I477" i="21"/>
  <c r="J477" i="21" s="1"/>
  <c r="F477" i="21"/>
  <c r="R478" i="13" s="1"/>
  <c r="O475" i="21"/>
  <c r="N476" i="21"/>
  <c r="L476" i="21"/>
  <c r="K476" i="21"/>
  <c r="M476" i="21"/>
  <c r="O476" i="21" l="1"/>
  <c r="L477" i="21"/>
  <c r="N477" i="21"/>
  <c r="M477" i="21"/>
  <c r="K477" i="21"/>
  <c r="E479" i="21"/>
  <c r="Q480" i="13" s="1"/>
  <c r="H478" i="21"/>
  <c r="F478" i="21"/>
  <c r="R479" i="13" s="1"/>
  <c r="I478" i="21"/>
  <c r="J478" i="21" s="1"/>
  <c r="E480" i="21" l="1"/>
  <c r="Q481" i="13" s="1"/>
  <c r="H479" i="21"/>
  <c r="I479" i="21"/>
  <c r="J479" i="21" s="1"/>
  <c r="F479" i="21"/>
  <c r="R480" i="13" s="1"/>
  <c r="O477" i="21"/>
  <c r="N478" i="21"/>
  <c r="L478" i="21"/>
  <c r="K478" i="21"/>
  <c r="M478" i="21"/>
  <c r="O478" i="21" l="1"/>
  <c r="L479" i="21"/>
  <c r="N479" i="21"/>
  <c r="M479" i="21"/>
  <c r="K479" i="21"/>
  <c r="E481" i="21"/>
  <c r="Q482" i="13" s="1"/>
  <c r="H480" i="21"/>
  <c r="F480" i="21"/>
  <c r="R481" i="13" s="1"/>
  <c r="I480" i="21"/>
  <c r="J480" i="21" s="1"/>
  <c r="O479" i="21" l="1"/>
  <c r="N480" i="21"/>
  <c r="L480" i="21"/>
  <c r="K480" i="21"/>
  <c r="M480" i="21"/>
  <c r="E482" i="21"/>
  <c r="Q483" i="13" s="1"/>
  <c r="H481" i="21"/>
  <c r="I481" i="21"/>
  <c r="J481" i="21" s="1"/>
  <c r="F481" i="21"/>
  <c r="R482" i="13" s="1"/>
  <c r="O480" i="21" l="1"/>
  <c r="L481" i="21"/>
  <c r="N481" i="21"/>
  <c r="M481" i="21"/>
  <c r="K481" i="21"/>
  <c r="O481" i="21" s="1"/>
  <c r="E483" i="21"/>
  <c r="Q484" i="13" s="1"/>
  <c r="H482" i="21"/>
  <c r="F482" i="21"/>
  <c r="R483" i="13" s="1"/>
  <c r="I482" i="21"/>
  <c r="J482" i="21" s="1"/>
  <c r="N482" i="21" l="1"/>
  <c r="L482" i="21"/>
  <c r="M482" i="21"/>
  <c r="K482" i="21"/>
  <c r="E484" i="21"/>
  <c r="Q485" i="13" s="1"/>
  <c r="H483" i="21"/>
  <c r="I483" i="21"/>
  <c r="J483" i="21" s="1"/>
  <c r="F483" i="21"/>
  <c r="R484" i="13" s="1"/>
  <c r="O482" i="21" l="1"/>
  <c r="L483" i="21"/>
  <c r="N483" i="21"/>
  <c r="M483" i="21"/>
  <c r="K483" i="21"/>
  <c r="E485" i="21"/>
  <c r="Q486" i="13" s="1"/>
  <c r="H484" i="21"/>
  <c r="I484" i="21"/>
  <c r="J484" i="21" s="1"/>
  <c r="F484" i="21"/>
  <c r="R485" i="13" s="1"/>
  <c r="E486" i="21" l="1"/>
  <c r="Q487" i="13" s="1"/>
  <c r="H485" i="21"/>
  <c r="I485" i="21"/>
  <c r="J485" i="21" s="1"/>
  <c r="F485" i="21"/>
  <c r="R486" i="13" s="1"/>
  <c r="O483" i="21"/>
  <c r="N484" i="21"/>
  <c r="L484" i="21"/>
  <c r="K484" i="21"/>
  <c r="M484" i="21"/>
  <c r="O484" i="21" l="1"/>
  <c r="L485" i="21"/>
  <c r="N485" i="21"/>
  <c r="M485" i="21"/>
  <c r="K485" i="21"/>
  <c r="E487" i="21"/>
  <c r="Q488" i="13" s="1"/>
  <c r="H486" i="21"/>
  <c r="F486" i="21"/>
  <c r="R487" i="13" s="1"/>
  <c r="I486" i="21"/>
  <c r="J486" i="21" s="1"/>
  <c r="O485" i="21" l="1"/>
  <c r="N486" i="21"/>
  <c r="L486" i="21"/>
  <c r="K486" i="21"/>
  <c r="M486" i="21"/>
  <c r="E488" i="21"/>
  <c r="Q489" i="13" s="1"/>
  <c r="H487" i="21"/>
  <c r="I487" i="21"/>
  <c r="J487" i="21" s="1"/>
  <c r="F487" i="21"/>
  <c r="R488" i="13" s="1"/>
  <c r="O486" i="21" l="1"/>
  <c r="L487" i="21"/>
  <c r="N487" i="21"/>
  <c r="M487" i="21"/>
  <c r="K487" i="21"/>
  <c r="E489" i="21"/>
  <c r="Q490" i="13" s="1"/>
  <c r="H488" i="21"/>
  <c r="F488" i="21"/>
  <c r="R489" i="13" s="1"/>
  <c r="I488" i="21"/>
  <c r="J488" i="21" s="1"/>
  <c r="O487" i="21" l="1"/>
  <c r="N488" i="21"/>
  <c r="L488" i="21"/>
  <c r="K488" i="21"/>
  <c r="M488" i="21"/>
  <c r="E490" i="21"/>
  <c r="Q491" i="13" s="1"/>
  <c r="H489" i="21"/>
  <c r="I489" i="21"/>
  <c r="J489" i="21" s="1"/>
  <c r="F489" i="21"/>
  <c r="R490" i="13" s="1"/>
  <c r="O488" i="21" l="1"/>
  <c r="L489" i="21"/>
  <c r="N489" i="21"/>
  <c r="M489" i="21"/>
  <c r="K489" i="21"/>
  <c r="E491" i="21"/>
  <c r="Q492" i="13" s="1"/>
  <c r="H490" i="21"/>
  <c r="F490" i="21"/>
  <c r="R491" i="13" s="1"/>
  <c r="I490" i="21"/>
  <c r="J490" i="21" s="1"/>
  <c r="O489" i="21" l="1"/>
  <c r="N490" i="21"/>
  <c r="L490" i="21"/>
  <c r="M490" i="21"/>
  <c r="K490" i="21"/>
  <c r="E492" i="21"/>
  <c r="Q493" i="13" s="1"/>
  <c r="H491" i="21"/>
  <c r="I491" i="21"/>
  <c r="J491" i="21" s="1"/>
  <c r="F491" i="21"/>
  <c r="R492" i="13" s="1"/>
  <c r="O490" i="21" l="1"/>
  <c r="L491" i="21"/>
  <c r="N491" i="21"/>
  <c r="M491" i="21"/>
  <c r="K491" i="21"/>
  <c r="O491" i="21" s="1"/>
  <c r="E493" i="21"/>
  <c r="Q494" i="13" s="1"/>
  <c r="H492" i="21"/>
  <c r="I492" i="21"/>
  <c r="J492" i="21" s="1"/>
  <c r="F492" i="21"/>
  <c r="R493" i="13" s="1"/>
  <c r="N492" i="21" l="1"/>
  <c r="L492" i="21"/>
  <c r="K492" i="21"/>
  <c r="M492" i="21"/>
  <c r="E494" i="21"/>
  <c r="Q495" i="13" s="1"/>
  <c r="H493" i="21"/>
  <c r="I493" i="21"/>
  <c r="J493" i="21" s="1"/>
  <c r="F493" i="21"/>
  <c r="R494" i="13" s="1"/>
  <c r="O492" i="21" l="1"/>
  <c r="L493" i="21"/>
  <c r="N493" i="21"/>
  <c r="M493" i="21"/>
  <c r="K493" i="21"/>
  <c r="E495" i="21"/>
  <c r="Q496" i="13" s="1"/>
  <c r="H494" i="21"/>
  <c r="F494" i="21"/>
  <c r="R495" i="13" s="1"/>
  <c r="I494" i="21"/>
  <c r="J494" i="21" s="1"/>
  <c r="O493" i="21" l="1"/>
  <c r="N494" i="21"/>
  <c r="L494" i="21"/>
  <c r="K494" i="21"/>
  <c r="M494" i="21"/>
  <c r="E496" i="21"/>
  <c r="Q497" i="13" s="1"/>
  <c r="H495" i="21"/>
  <c r="I495" i="21"/>
  <c r="J495" i="21" s="1"/>
  <c r="F495" i="21"/>
  <c r="R496" i="13" s="1"/>
  <c r="O494" i="21" l="1"/>
  <c r="L495" i="21"/>
  <c r="N495" i="21"/>
  <c r="M495" i="21"/>
  <c r="K495" i="21"/>
  <c r="E497" i="21"/>
  <c r="Q498" i="13" s="1"/>
  <c r="H496" i="21"/>
  <c r="F496" i="21"/>
  <c r="R497" i="13" s="1"/>
  <c r="I496" i="21"/>
  <c r="J496" i="21" s="1"/>
  <c r="E498" i="21" l="1"/>
  <c r="Q499" i="13" s="1"/>
  <c r="H497" i="21"/>
  <c r="I497" i="21"/>
  <c r="J497" i="21" s="1"/>
  <c r="F497" i="21"/>
  <c r="R498" i="13" s="1"/>
  <c r="N496" i="21"/>
  <c r="L496" i="21"/>
  <c r="K496" i="21"/>
  <c r="M496" i="21"/>
  <c r="O495" i="21"/>
  <c r="O496" i="21" l="1"/>
  <c r="L497" i="21"/>
  <c r="N497" i="21"/>
  <c r="M497" i="21"/>
  <c r="K497" i="21"/>
  <c r="E499" i="21"/>
  <c r="Q500" i="13" s="1"/>
  <c r="H498" i="21"/>
  <c r="F498" i="21"/>
  <c r="R499" i="13" s="1"/>
  <c r="I498" i="21"/>
  <c r="J498" i="21" s="1"/>
  <c r="O497" i="21" l="1"/>
  <c r="N498" i="21"/>
  <c r="L498" i="21"/>
  <c r="K498" i="21"/>
  <c r="O498" i="21" s="1"/>
  <c r="M498" i="21"/>
  <c r="E500" i="21"/>
  <c r="Q501" i="13" s="1"/>
  <c r="H499" i="21"/>
  <c r="I499" i="21"/>
  <c r="J499" i="21" s="1"/>
  <c r="F499" i="21"/>
  <c r="R500" i="13" s="1"/>
  <c r="L499" i="21" l="1"/>
  <c r="N499" i="21"/>
  <c r="M499" i="21"/>
  <c r="K499" i="21"/>
  <c r="E501" i="21"/>
  <c r="Q502" i="13" s="1"/>
  <c r="H500" i="21"/>
  <c r="F500" i="21"/>
  <c r="R501" i="13" s="1"/>
  <c r="I500" i="21"/>
  <c r="J500" i="21" s="1"/>
  <c r="O499" i="21" l="1"/>
  <c r="N500" i="21"/>
  <c r="L500" i="21"/>
  <c r="K500" i="21"/>
  <c r="M500" i="21"/>
  <c r="E502" i="21"/>
  <c r="Q503" i="13" s="1"/>
  <c r="H501" i="21"/>
  <c r="I501" i="21"/>
  <c r="J501" i="21" s="1"/>
  <c r="F501" i="21"/>
  <c r="R502" i="13" s="1"/>
  <c r="O500" i="21" l="1"/>
  <c r="L501" i="21"/>
  <c r="N501" i="21"/>
  <c r="M501" i="21"/>
  <c r="K501" i="21"/>
  <c r="E503" i="21"/>
  <c r="Q504" i="13" s="1"/>
  <c r="H502" i="21"/>
  <c r="F502" i="21"/>
  <c r="R503" i="13" s="1"/>
  <c r="I502" i="21"/>
  <c r="J502" i="21" s="1"/>
  <c r="O501" i="21" l="1"/>
  <c r="N502" i="21"/>
  <c r="L502" i="21"/>
  <c r="M502" i="21"/>
  <c r="K502" i="21"/>
  <c r="E504" i="21"/>
  <c r="Q505" i="13" s="1"/>
  <c r="H503" i="21"/>
  <c r="I503" i="21"/>
  <c r="J503" i="21" s="1"/>
  <c r="F503" i="21"/>
  <c r="R504" i="13" s="1"/>
  <c r="O502" i="21" l="1"/>
  <c r="L503" i="21"/>
  <c r="N503" i="21"/>
  <c r="M503" i="21"/>
  <c r="K503" i="21"/>
  <c r="E505" i="21"/>
  <c r="Q506" i="13" s="1"/>
  <c r="H504" i="21"/>
  <c r="I504" i="21"/>
  <c r="J504" i="21" s="1"/>
  <c r="F504" i="21"/>
  <c r="R505" i="13" s="1"/>
  <c r="E506" i="21" l="1"/>
  <c r="Q507" i="13" s="1"/>
  <c r="H505" i="21"/>
  <c r="I505" i="21"/>
  <c r="J505" i="21" s="1"/>
  <c r="F505" i="21"/>
  <c r="R506" i="13" s="1"/>
  <c r="O503" i="21"/>
  <c r="N504" i="21"/>
  <c r="L504" i="21"/>
  <c r="K504" i="21"/>
  <c r="O504" i="21" s="1"/>
  <c r="M504" i="21"/>
  <c r="L505" i="21" l="1"/>
  <c r="N505" i="21"/>
  <c r="M505" i="21"/>
  <c r="K505" i="21"/>
  <c r="E507" i="21"/>
  <c r="Q508" i="13" s="1"/>
  <c r="H506" i="21"/>
  <c r="F506" i="21"/>
  <c r="R507" i="13" s="1"/>
  <c r="I506" i="21"/>
  <c r="J506" i="21" s="1"/>
  <c r="O505" i="21" l="1"/>
  <c r="N506" i="21"/>
  <c r="L506" i="21"/>
  <c r="M506" i="21"/>
  <c r="K506" i="21"/>
  <c r="E508" i="21"/>
  <c r="Q509" i="13" s="1"/>
  <c r="H507" i="21"/>
  <c r="I507" i="21"/>
  <c r="J507" i="21" s="1"/>
  <c r="F507" i="21"/>
  <c r="R508" i="13" s="1"/>
  <c r="O506" i="21" l="1"/>
  <c r="L507" i="21"/>
  <c r="N507" i="21"/>
  <c r="M507" i="21"/>
  <c r="K507" i="21"/>
  <c r="E509" i="21"/>
  <c r="Q510" i="13" s="1"/>
  <c r="H508" i="21"/>
  <c r="I508" i="21"/>
  <c r="J508" i="21" s="1"/>
  <c r="F508" i="21"/>
  <c r="R509" i="13" s="1"/>
  <c r="O507" i="21" l="1"/>
  <c r="N508" i="21"/>
  <c r="L508" i="21"/>
  <c r="K508" i="21"/>
  <c r="O508" i="21" s="1"/>
  <c r="M508" i="21"/>
  <c r="E510" i="21"/>
  <c r="Q511" i="13" s="1"/>
  <c r="H509" i="21"/>
  <c r="I509" i="21"/>
  <c r="J509" i="21" s="1"/>
  <c r="F509" i="21"/>
  <c r="R510" i="13" s="1"/>
  <c r="L509" i="21" l="1"/>
  <c r="N509" i="21"/>
  <c r="K509" i="21"/>
  <c r="M509" i="21"/>
  <c r="E511" i="21"/>
  <c r="Q512" i="13" s="1"/>
  <c r="H510" i="21"/>
  <c r="F510" i="21"/>
  <c r="R511" i="13" s="1"/>
  <c r="I510" i="21"/>
  <c r="J510" i="21" s="1"/>
  <c r="E512" i="21" l="1"/>
  <c r="Q513" i="13" s="1"/>
  <c r="H511" i="21"/>
  <c r="F511" i="21"/>
  <c r="R512" i="13" s="1"/>
  <c r="I511" i="21"/>
  <c r="J511" i="21" s="1"/>
  <c r="O509" i="21"/>
  <c r="N510" i="21"/>
  <c r="L510" i="21"/>
  <c r="K510" i="21"/>
  <c r="O510" i="21" s="1"/>
  <c r="M510" i="21"/>
  <c r="L511" i="21" l="1"/>
  <c r="N511" i="21"/>
  <c r="M511" i="21"/>
  <c r="K511" i="21"/>
  <c r="E513" i="21"/>
  <c r="Q514" i="13" s="1"/>
  <c r="H512" i="21"/>
  <c r="F512" i="21"/>
  <c r="R513" i="13" s="1"/>
  <c r="I512" i="21"/>
  <c r="J512" i="21" s="1"/>
  <c r="O511" i="21" l="1"/>
  <c r="N512" i="21"/>
  <c r="L512" i="21"/>
  <c r="K512" i="21"/>
  <c r="M512" i="21"/>
  <c r="E514" i="21"/>
  <c r="Q515" i="13" s="1"/>
  <c r="H513" i="21"/>
  <c r="I513" i="21"/>
  <c r="J513" i="21" s="1"/>
  <c r="F513" i="21"/>
  <c r="R514" i="13" s="1"/>
  <c r="O512" i="21" l="1"/>
  <c r="L513" i="21"/>
  <c r="N513" i="21"/>
  <c r="M513" i="21"/>
  <c r="K513" i="21"/>
  <c r="E515" i="21"/>
  <c r="Q516" i="13" s="1"/>
  <c r="H514" i="21"/>
  <c r="F514" i="21"/>
  <c r="R515" i="13" s="1"/>
  <c r="I514" i="21"/>
  <c r="J514" i="21" s="1"/>
  <c r="O513" i="21" l="1"/>
  <c r="N514" i="21"/>
  <c r="L514" i="21"/>
  <c r="M514" i="21"/>
  <c r="K514" i="21"/>
  <c r="E516" i="21"/>
  <c r="Q517" i="13" s="1"/>
  <c r="H515" i="21"/>
  <c r="I515" i="21"/>
  <c r="J515" i="21" s="1"/>
  <c r="F515" i="21"/>
  <c r="R516" i="13" s="1"/>
  <c r="O514" i="21" l="1"/>
  <c r="L515" i="21"/>
  <c r="N515" i="21"/>
  <c r="M515" i="21"/>
  <c r="K515" i="21"/>
  <c r="E517" i="21"/>
  <c r="Q518" i="13" s="1"/>
  <c r="H516" i="21"/>
  <c r="I516" i="21"/>
  <c r="J516" i="21" s="1"/>
  <c r="F516" i="21"/>
  <c r="R517" i="13" s="1"/>
  <c r="E518" i="21" l="1"/>
  <c r="Q519" i="13" s="1"/>
  <c r="H517" i="21"/>
  <c r="I517" i="21"/>
  <c r="J517" i="21" s="1"/>
  <c r="F517" i="21"/>
  <c r="R518" i="13" s="1"/>
  <c r="O515" i="21"/>
  <c r="N516" i="21"/>
  <c r="L516" i="21"/>
  <c r="K516" i="21"/>
  <c r="O516" i="21" s="1"/>
  <c r="M516" i="21"/>
  <c r="L517" i="21" l="1"/>
  <c r="N517" i="21"/>
  <c r="K517" i="21"/>
  <c r="M517" i="21"/>
  <c r="E519" i="21"/>
  <c r="Q520" i="13" s="1"/>
  <c r="H518" i="21"/>
  <c r="F518" i="21"/>
  <c r="R519" i="13" s="1"/>
  <c r="I518" i="21"/>
  <c r="J518" i="21" s="1"/>
  <c r="O517" i="21" l="1"/>
  <c r="N518" i="21"/>
  <c r="L518" i="21"/>
  <c r="K518" i="21"/>
  <c r="O518" i="21" s="1"/>
  <c r="M518" i="21"/>
  <c r="E520" i="21"/>
  <c r="Q521" i="13" s="1"/>
  <c r="H519" i="21"/>
  <c r="F519" i="21"/>
  <c r="R520" i="13" s="1"/>
  <c r="I519" i="21"/>
  <c r="J519" i="21" s="1"/>
  <c r="L519" i="21" l="1"/>
  <c r="N519" i="21"/>
  <c r="M519" i="21"/>
  <c r="K519" i="21"/>
  <c r="E521" i="21"/>
  <c r="Q522" i="13" s="1"/>
  <c r="H520" i="21"/>
  <c r="F520" i="21"/>
  <c r="R521" i="13" s="1"/>
  <c r="I520" i="21"/>
  <c r="J520" i="21" s="1"/>
  <c r="O519" i="21" l="1"/>
  <c r="N520" i="21"/>
  <c r="L520" i="21"/>
  <c r="K520" i="21"/>
  <c r="O520" i="21" s="1"/>
  <c r="M520" i="21"/>
  <c r="E522" i="21"/>
  <c r="Q523" i="13" s="1"/>
  <c r="H521" i="21"/>
  <c r="I521" i="21"/>
  <c r="J521" i="21" s="1"/>
  <c r="F521" i="21"/>
  <c r="R522" i="13" s="1"/>
  <c r="E523" i="21" l="1"/>
  <c r="Q524" i="13" s="1"/>
  <c r="H522" i="21"/>
  <c r="F522" i="21"/>
  <c r="R523" i="13" s="1"/>
  <c r="I522" i="21"/>
  <c r="J522" i="21" s="1"/>
  <c r="L521" i="21"/>
  <c r="N521" i="21"/>
  <c r="M521" i="21"/>
  <c r="K521" i="21"/>
  <c r="O521" i="21" l="1"/>
  <c r="N522" i="21"/>
  <c r="L522" i="21"/>
  <c r="M522" i="21"/>
  <c r="K522" i="21"/>
  <c r="E524" i="21"/>
  <c r="Q525" i="13" s="1"/>
  <c r="H523" i="21"/>
  <c r="I523" i="21"/>
  <c r="J523" i="21" s="1"/>
  <c r="F523" i="21"/>
  <c r="R524" i="13" s="1"/>
  <c r="O522" i="21" l="1"/>
  <c r="L523" i="21"/>
  <c r="N523" i="21"/>
  <c r="M523" i="21"/>
  <c r="K523" i="21"/>
  <c r="E525" i="21"/>
  <c r="Q526" i="13" s="1"/>
  <c r="H524" i="21"/>
  <c r="I524" i="21"/>
  <c r="J524" i="21" s="1"/>
  <c r="F524" i="21"/>
  <c r="R525" i="13" s="1"/>
  <c r="O523" i="21" l="1"/>
  <c r="N524" i="21"/>
  <c r="L524" i="21"/>
  <c r="K524" i="21"/>
  <c r="O524" i="21" s="1"/>
  <c r="M524" i="21"/>
  <c r="E526" i="21"/>
  <c r="Q527" i="13" s="1"/>
  <c r="H525" i="21"/>
  <c r="I525" i="21"/>
  <c r="J525" i="21" s="1"/>
  <c r="F525" i="21"/>
  <c r="R526" i="13" s="1"/>
  <c r="L525" i="21" l="1"/>
  <c r="N525" i="21"/>
  <c r="M525" i="21"/>
  <c r="K525" i="21"/>
  <c r="E527" i="21"/>
  <c r="Q528" i="13" s="1"/>
  <c r="H526" i="21"/>
  <c r="F526" i="21"/>
  <c r="R527" i="13" s="1"/>
  <c r="I526" i="21"/>
  <c r="J526" i="21" s="1"/>
  <c r="O525" i="21" l="1"/>
  <c r="N526" i="21"/>
  <c r="L526" i="21"/>
  <c r="M526" i="21"/>
  <c r="K526" i="21"/>
  <c r="E528" i="21"/>
  <c r="Q529" i="13" s="1"/>
  <c r="H527" i="21"/>
  <c r="I527" i="21"/>
  <c r="J527" i="21" s="1"/>
  <c r="F527" i="21"/>
  <c r="R528" i="13" s="1"/>
  <c r="O526" i="21" l="1"/>
  <c r="L527" i="21"/>
  <c r="N527" i="21"/>
  <c r="M527" i="21"/>
  <c r="K527" i="21"/>
  <c r="E529" i="21"/>
  <c r="Q530" i="13" s="1"/>
  <c r="H528" i="21"/>
  <c r="I528" i="21"/>
  <c r="J528" i="21" s="1"/>
  <c r="F528" i="21"/>
  <c r="R529" i="13" s="1"/>
  <c r="O527" i="21" l="1"/>
  <c r="N528" i="21"/>
  <c r="L528" i="21"/>
  <c r="K528" i="21"/>
  <c r="O528" i="21" s="1"/>
  <c r="M528" i="21"/>
  <c r="E530" i="21"/>
  <c r="Q531" i="13" s="1"/>
  <c r="H529" i="21"/>
  <c r="I529" i="21"/>
  <c r="J529" i="21" s="1"/>
  <c r="F529" i="21"/>
  <c r="R530" i="13" s="1"/>
  <c r="L529" i="21" l="1"/>
  <c r="N529" i="21"/>
  <c r="K529" i="21"/>
  <c r="M529" i="21"/>
  <c r="E531" i="21"/>
  <c r="Q532" i="13" s="1"/>
  <c r="H530" i="21"/>
  <c r="F530" i="21"/>
  <c r="R531" i="13" s="1"/>
  <c r="I530" i="21"/>
  <c r="J530" i="21" s="1"/>
  <c r="O529" i="21" l="1"/>
  <c r="N530" i="21"/>
  <c r="L530" i="21"/>
  <c r="K530" i="21"/>
  <c r="O530" i="21" s="1"/>
  <c r="M530" i="21"/>
  <c r="E532" i="21"/>
  <c r="Q533" i="13" s="1"/>
  <c r="H531" i="21"/>
  <c r="F531" i="21"/>
  <c r="R532" i="13" s="1"/>
  <c r="I531" i="21"/>
  <c r="J531" i="21" s="1"/>
  <c r="L531" i="21" l="1"/>
  <c r="N531" i="21"/>
  <c r="M531" i="21"/>
  <c r="K531" i="21"/>
  <c r="E533" i="21"/>
  <c r="Q534" i="13" s="1"/>
  <c r="H532" i="21"/>
  <c r="F532" i="21"/>
  <c r="R533" i="13" s="1"/>
  <c r="I532" i="21"/>
  <c r="J532" i="21" s="1"/>
  <c r="O531" i="21" l="1"/>
  <c r="N532" i="21"/>
  <c r="L532" i="21"/>
  <c r="K532" i="21"/>
  <c r="O532" i="21" s="1"/>
  <c r="M532" i="21"/>
  <c r="E534" i="21"/>
  <c r="Q535" i="13" s="1"/>
  <c r="H533" i="21"/>
  <c r="I533" i="21"/>
  <c r="J533" i="21" s="1"/>
  <c r="F533" i="21"/>
  <c r="R534" i="13" s="1"/>
  <c r="L533" i="21" l="1"/>
  <c r="N533" i="21"/>
  <c r="M533" i="21"/>
  <c r="K533" i="21"/>
  <c r="E535" i="21"/>
  <c r="Q536" i="13" s="1"/>
  <c r="H534" i="21"/>
  <c r="F534" i="21"/>
  <c r="R535" i="13" s="1"/>
  <c r="I534" i="21"/>
  <c r="J534" i="21" s="1"/>
  <c r="O533" i="21" l="1"/>
  <c r="N534" i="21"/>
  <c r="L534" i="21"/>
  <c r="M534" i="21"/>
  <c r="K534" i="21"/>
  <c r="E536" i="21"/>
  <c r="Q537" i="13" s="1"/>
  <c r="H535" i="21"/>
  <c r="I535" i="21"/>
  <c r="J535" i="21" s="1"/>
  <c r="F535" i="21"/>
  <c r="R536" i="13" s="1"/>
  <c r="O534" i="21" l="1"/>
  <c r="L535" i="21"/>
  <c r="N535" i="21"/>
  <c r="M535" i="21"/>
  <c r="K535" i="21"/>
  <c r="E537" i="21"/>
  <c r="Q538" i="13" s="1"/>
  <c r="H536" i="21"/>
  <c r="I536" i="21"/>
  <c r="J536" i="21" s="1"/>
  <c r="F536" i="21"/>
  <c r="R537" i="13" s="1"/>
  <c r="O535" i="21" l="1"/>
  <c r="N536" i="21"/>
  <c r="L536" i="21"/>
  <c r="K536" i="21"/>
  <c r="O536" i="21" s="1"/>
  <c r="M536" i="21"/>
  <c r="E538" i="21"/>
  <c r="Q539" i="13" s="1"/>
  <c r="H537" i="21"/>
  <c r="I537" i="21"/>
  <c r="J537" i="21" s="1"/>
  <c r="F537" i="21"/>
  <c r="R538" i="13" s="1"/>
  <c r="L537" i="21" l="1"/>
  <c r="N537" i="21"/>
  <c r="K537" i="21"/>
  <c r="M537" i="21"/>
  <c r="E539" i="21"/>
  <c r="Q540" i="13" s="1"/>
  <c r="H538" i="21"/>
  <c r="F538" i="21"/>
  <c r="R539" i="13" s="1"/>
  <c r="I538" i="21"/>
  <c r="J538" i="21" s="1"/>
  <c r="O537" i="21" l="1"/>
  <c r="N538" i="21"/>
  <c r="L538" i="21"/>
  <c r="K538" i="21"/>
  <c r="O538" i="21" s="1"/>
  <c r="M538" i="21"/>
  <c r="E540" i="21"/>
  <c r="Q541" i="13" s="1"/>
  <c r="H539" i="21"/>
  <c r="F539" i="21"/>
  <c r="R540" i="13" s="1"/>
  <c r="I539" i="21"/>
  <c r="J539" i="21" s="1"/>
  <c r="L539" i="21" l="1"/>
  <c r="N539" i="21"/>
  <c r="M539" i="21"/>
  <c r="K539" i="21"/>
  <c r="E541" i="21"/>
  <c r="Q542" i="13" s="1"/>
  <c r="H540" i="21"/>
  <c r="F540" i="21"/>
  <c r="R541" i="13" s="1"/>
  <c r="I540" i="21"/>
  <c r="J540" i="21" s="1"/>
  <c r="O539" i="21" l="1"/>
  <c r="N540" i="21"/>
  <c r="L540" i="21"/>
  <c r="K540" i="21"/>
  <c r="O540" i="21" s="1"/>
  <c r="M540" i="21"/>
  <c r="E542" i="21"/>
  <c r="Q543" i="13" s="1"/>
  <c r="H541" i="21"/>
  <c r="I541" i="21"/>
  <c r="J541" i="21" s="1"/>
  <c r="F541" i="21"/>
  <c r="R542" i="13" s="1"/>
  <c r="L541" i="21" l="1"/>
  <c r="N541" i="21"/>
  <c r="M541" i="21"/>
  <c r="K541" i="21"/>
  <c r="E543" i="21"/>
  <c r="Q544" i="13" s="1"/>
  <c r="H542" i="21"/>
  <c r="F542" i="21"/>
  <c r="R543" i="13" s="1"/>
  <c r="I542" i="21"/>
  <c r="J542" i="21" s="1"/>
  <c r="O541" i="21" l="1"/>
  <c r="N542" i="21"/>
  <c r="L542" i="21"/>
  <c r="M542" i="21"/>
  <c r="K542" i="21"/>
  <c r="E544" i="21"/>
  <c r="Q545" i="13" s="1"/>
  <c r="H543" i="21"/>
  <c r="I543" i="21"/>
  <c r="J543" i="21" s="1"/>
  <c r="F543" i="21"/>
  <c r="R544" i="13" s="1"/>
  <c r="O542" i="21" l="1"/>
  <c r="L543" i="21"/>
  <c r="N543" i="21"/>
  <c r="M543" i="21"/>
  <c r="K543" i="21"/>
  <c r="E545" i="21"/>
  <c r="Q546" i="13" s="1"/>
  <c r="H544" i="21"/>
  <c r="I544" i="21"/>
  <c r="J544" i="21" s="1"/>
  <c r="F544" i="21"/>
  <c r="R545" i="13" s="1"/>
  <c r="O543" i="21" l="1"/>
  <c r="N544" i="21"/>
  <c r="L544" i="21"/>
  <c r="K544" i="21"/>
  <c r="M544" i="21"/>
  <c r="E546" i="21"/>
  <c r="Q547" i="13" s="1"/>
  <c r="H545" i="21"/>
  <c r="I545" i="21"/>
  <c r="J545" i="21" s="1"/>
  <c r="F545" i="21"/>
  <c r="R546" i="13" s="1"/>
  <c r="O544" i="21" l="1"/>
  <c r="L545" i="21"/>
  <c r="N545" i="21"/>
  <c r="M545" i="21"/>
  <c r="K545" i="21"/>
  <c r="E547" i="21"/>
  <c r="Q548" i="13" s="1"/>
  <c r="H546" i="21"/>
  <c r="F546" i="21"/>
  <c r="R547" i="13" s="1"/>
  <c r="I546" i="21"/>
  <c r="J546" i="21" s="1"/>
  <c r="O545" i="21" l="1"/>
  <c r="N546" i="21"/>
  <c r="L546" i="21"/>
  <c r="K546" i="21"/>
  <c r="O546" i="21" s="1"/>
  <c r="M546" i="21"/>
  <c r="E548" i="21"/>
  <c r="Q549" i="13" s="1"/>
  <c r="H547" i="21"/>
  <c r="I547" i="21"/>
  <c r="J547" i="21" s="1"/>
  <c r="F547" i="21"/>
  <c r="R548" i="13" s="1"/>
  <c r="L547" i="21" l="1"/>
  <c r="N547" i="21"/>
  <c r="M547" i="21"/>
  <c r="K547" i="21"/>
  <c r="E549" i="21"/>
  <c r="Q550" i="13" s="1"/>
  <c r="H548" i="21"/>
  <c r="F548" i="21"/>
  <c r="R549" i="13" s="1"/>
  <c r="I548" i="21"/>
  <c r="J548" i="21" s="1"/>
  <c r="O547" i="21" l="1"/>
  <c r="N548" i="21"/>
  <c r="L548" i="21"/>
  <c r="K548" i="21"/>
  <c r="O548" i="21" s="1"/>
  <c r="M548" i="21"/>
  <c r="E550" i="21"/>
  <c r="Q551" i="13" s="1"/>
  <c r="H549" i="21"/>
  <c r="I549" i="21"/>
  <c r="J549" i="21" s="1"/>
  <c r="F549" i="21"/>
  <c r="R550" i="13" s="1"/>
  <c r="L549" i="21" l="1"/>
  <c r="N549" i="21"/>
  <c r="M549" i="21"/>
  <c r="K549" i="21"/>
  <c r="E551" i="21"/>
  <c r="Q552" i="13" s="1"/>
  <c r="H550" i="21"/>
  <c r="F550" i="21"/>
  <c r="R551" i="13" s="1"/>
  <c r="I550" i="21"/>
  <c r="J550" i="21" s="1"/>
  <c r="O549" i="21" l="1"/>
  <c r="N550" i="21"/>
  <c r="L550" i="21"/>
  <c r="M550" i="21"/>
  <c r="K550" i="21"/>
  <c r="E552" i="21"/>
  <c r="Q553" i="13" s="1"/>
  <c r="H551" i="21"/>
  <c r="I551" i="21"/>
  <c r="J551" i="21" s="1"/>
  <c r="F551" i="21"/>
  <c r="R552" i="13" s="1"/>
  <c r="O550" i="21" l="1"/>
  <c r="L551" i="21"/>
  <c r="N551" i="21"/>
  <c r="K551" i="21"/>
  <c r="M551" i="21"/>
  <c r="E553" i="21"/>
  <c r="Q554" i="13" s="1"/>
  <c r="I552" i="21"/>
  <c r="J552" i="21" s="1"/>
  <c r="F552" i="21"/>
  <c r="R553" i="13" s="1"/>
  <c r="H552" i="21"/>
  <c r="O551" i="21" l="1"/>
  <c r="N552" i="21"/>
  <c r="M552" i="21"/>
  <c r="L552" i="21"/>
  <c r="K552" i="21"/>
  <c r="E554" i="21"/>
  <c r="Q555" i="13" s="1"/>
  <c r="H553" i="21"/>
  <c r="F553" i="21"/>
  <c r="R554" i="13" s="1"/>
  <c r="I553" i="21"/>
  <c r="J553" i="21" s="1"/>
  <c r="O552" i="21" l="1"/>
  <c r="L553" i="21"/>
  <c r="K553" i="21"/>
  <c r="N553" i="21"/>
  <c r="M553" i="21"/>
  <c r="I554" i="21"/>
  <c r="J554" i="21" s="1"/>
  <c r="E555" i="21"/>
  <c r="Q556" i="13" s="1"/>
  <c r="H554" i="21"/>
  <c r="F554" i="21"/>
  <c r="R555" i="13" s="1"/>
  <c r="O553" i="21" l="1"/>
  <c r="N554" i="21"/>
  <c r="M554" i="21"/>
  <c r="L554" i="21"/>
  <c r="K554" i="21"/>
  <c r="E556" i="21"/>
  <c r="Q557" i="13" s="1"/>
  <c r="H555" i="21"/>
  <c r="F555" i="21"/>
  <c r="R556" i="13" s="1"/>
  <c r="I555" i="21"/>
  <c r="J555" i="21" s="1"/>
  <c r="O554" i="21" l="1"/>
  <c r="L555" i="21"/>
  <c r="K555" i="21"/>
  <c r="N555" i="21"/>
  <c r="M555" i="21"/>
  <c r="I556" i="21"/>
  <c r="J556" i="21" s="1"/>
  <c r="E557" i="21"/>
  <c r="Q558" i="13" s="1"/>
  <c r="H556" i="21"/>
  <c r="F556" i="21"/>
  <c r="R557" i="13" s="1"/>
  <c r="N556" i="21" l="1"/>
  <c r="M556" i="21"/>
  <c r="L556" i="21"/>
  <c r="K556" i="21"/>
  <c r="O556" i="21" s="1"/>
  <c r="E558" i="21"/>
  <c r="Q559" i="13" s="1"/>
  <c r="H557" i="21"/>
  <c r="F557" i="21"/>
  <c r="R558" i="13" s="1"/>
  <c r="I557" i="21"/>
  <c r="J557" i="21" s="1"/>
  <c r="O555" i="21"/>
  <c r="L557" i="21" l="1"/>
  <c r="K557" i="21"/>
  <c r="N557" i="21"/>
  <c r="M557" i="21"/>
  <c r="I558" i="21"/>
  <c r="J558" i="21" s="1"/>
  <c r="E559" i="21"/>
  <c r="Q560" i="13" s="1"/>
  <c r="H558" i="21"/>
  <c r="F558" i="21"/>
  <c r="R559" i="13" s="1"/>
  <c r="N558" i="21" l="1"/>
  <c r="M558" i="21"/>
  <c r="L558" i="21"/>
  <c r="K558" i="21"/>
  <c r="O558" i="21" s="1"/>
  <c r="E560" i="21"/>
  <c r="Q561" i="13" s="1"/>
  <c r="H559" i="21"/>
  <c r="F559" i="21"/>
  <c r="R560" i="13" s="1"/>
  <c r="I559" i="21"/>
  <c r="J559" i="21" s="1"/>
  <c r="O557" i="21"/>
  <c r="L559" i="21" l="1"/>
  <c r="K559" i="21"/>
  <c r="N559" i="21"/>
  <c r="M559" i="21"/>
  <c r="I560" i="21"/>
  <c r="J560" i="21" s="1"/>
  <c r="E561" i="21"/>
  <c r="Q562" i="13" s="1"/>
  <c r="H560" i="21"/>
  <c r="F560" i="21"/>
  <c r="R561" i="13" s="1"/>
  <c r="N560" i="21" l="1"/>
  <c r="M560" i="21"/>
  <c r="L560" i="21"/>
  <c r="K560" i="21"/>
  <c r="O560" i="21" s="1"/>
  <c r="E562" i="21"/>
  <c r="Q563" i="13" s="1"/>
  <c r="H561" i="21"/>
  <c r="F561" i="21"/>
  <c r="R562" i="13" s="1"/>
  <c r="I561" i="21"/>
  <c r="J561" i="21" s="1"/>
  <c r="O559" i="21"/>
  <c r="L561" i="21" l="1"/>
  <c r="K561" i="21"/>
  <c r="N561" i="21"/>
  <c r="M561" i="21"/>
  <c r="I562" i="21"/>
  <c r="J562" i="21" s="1"/>
  <c r="E563" i="21"/>
  <c r="Q564" i="13" s="1"/>
  <c r="H562" i="21"/>
  <c r="F562" i="21"/>
  <c r="R563" i="13" s="1"/>
  <c r="N562" i="21" l="1"/>
  <c r="M562" i="21"/>
  <c r="L562" i="21"/>
  <c r="K562" i="21"/>
  <c r="O562" i="21" s="1"/>
  <c r="E564" i="21"/>
  <c r="Q565" i="13" s="1"/>
  <c r="H563" i="21"/>
  <c r="F563" i="21"/>
  <c r="R564" i="13" s="1"/>
  <c r="I563" i="21"/>
  <c r="J563" i="21" s="1"/>
  <c r="O561" i="21"/>
  <c r="L563" i="21" l="1"/>
  <c r="K563" i="21"/>
  <c r="O563" i="21" s="1"/>
  <c r="N563" i="21"/>
  <c r="M563" i="21"/>
  <c r="I564" i="21"/>
  <c r="J564" i="21" s="1"/>
  <c r="E565" i="21"/>
  <c r="Q566" i="13" s="1"/>
  <c r="H564" i="21"/>
  <c r="F564" i="21"/>
  <c r="R565" i="13" s="1"/>
  <c r="N564" i="21" l="1"/>
  <c r="M564" i="21"/>
  <c r="L564" i="21"/>
  <c r="K564" i="21"/>
  <c r="O564" i="21" s="1"/>
  <c r="E566" i="21"/>
  <c r="Q567" i="13" s="1"/>
  <c r="H565" i="21"/>
  <c r="F565" i="21"/>
  <c r="R566" i="13" s="1"/>
  <c r="I565" i="21"/>
  <c r="J565" i="21" s="1"/>
  <c r="L565" i="21" l="1"/>
  <c r="K565" i="21"/>
  <c r="N565" i="21"/>
  <c r="M565" i="21"/>
  <c r="I566" i="21"/>
  <c r="J566" i="21" s="1"/>
  <c r="E567" i="21"/>
  <c r="Q568" i="13" s="1"/>
  <c r="H566" i="21"/>
  <c r="F566" i="21"/>
  <c r="R567" i="13" s="1"/>
  <c r="N566" i="21" l="1"/>
  <c r="M566" i="21"/>
  <c r="L566" i="21"/>
  <c r="K566" i="21"/>
  <c r="O566" i="21" s="1"/>
  <c r="E568" i="21"/>
  <c r="Q569" i="13" s="1"/>
  <c r="H567" i="21"/>
  <c r="F567" i="21"/>
  <c r="R568" i="13" s="1"/>
  <c r="I567" i="21"/>
  <c r="J567" i="21" s="1"/>
  <c r="O565" i="21"/>
  <c r="L567" i="21" l="1"/>
  <c r="K567" i="21"/>
  <c r="N567" i="21"/>
  <c r="M567" i="21"/>
  <c r="I568" i="21"/>
  <c r="J568" i="21" s="1"/>
  <c r="E569" i="21"/>
  <c r="Q570" i="13" s="1"/>
  <c r="H568" i="21"/>
  <c r="F568" i="21"/>
  <c r="R569" i="13" s="1"/>
  <c r="O567" i="21" l="1"/>
  <c r="E570" i="21"/>
  <c r="Q571" i="13" s="1"/>
  <c r="H569" i="21"/>
  <c r="F569" i="21"/>
  <c r="R570" i="13" s="1"/>
  <c r="I569" i="21"/>
  <c r="J569" i="21" s="1"/>
  <c r="N568" i="21"/>
  <c r="M568" i="21"/>
  <c r="L568" i="21"/>
  <c r="K568" i="21"/>
  <c r="O568" i="21" l="1"/>
  <c r="L569" i="21"/>
  <c r="K569" i="21"/>
  <c r="N569" i="21"/>
  <c r="M569" i="21"/>
  <c r="I570" i="21"/>
  <c r="J570" i="21" s="1"/>
  <c r="E571" i="21"/>
  <c r="Q572" i="13" s="1"/>
  <c r="H570" i="21"/>
  <c r="F570" i="21"/>
  <c r="R571" i="13" s="1"/>
  <c r="O569" i="21" l="1"/>
  <c r="E572" i="21"/>
  <c r="Q573" i="13" s="1"/>
  <c r="H571" i="21"/>
  <c r="F571" i="21"/>
  <c r="R572" i="13" s="1"/>
  <c r="I571" i="21"/>
  <c r="J571" i="21" s="1"/>
  <c r="N570" i="21"/>
  <c r="M570" i="21"/>
  <c r="L570" i="21"/>
  <c r="K570" i="21"/>
  <c r="O570" i="21" l="1"/>
  <c r="L571" i="21"/>
  <c r="K571" i="21"/>
  <c r="N571" i="21"/>
  <c r="M571" i="21"/>
  <c r="I572" i="21"/>
  <c r="J572" i="21" s="1"/>
  <c r="E573" i="21"/>
  <c r="Q574" i="13" s="1"/>
  <c r="H572" i="21"/>
  <c r="F572" i="21"/>
  <c r="R573" i="13" s="1"/>
  <c r="N572" i="21" l="1"/>
  <c r="M572" i="21"/>
  <c r="L572" i="21"/>
  <c r="K572" i="21"/>
  <c r="O572" i="21" s="1"/>
  <c r="E574" i="21"/>
  <c r="Q575" i="13" s="1"/>
  <c r="H573" i="21"/>
  <c r="F573" i="21"/>
  <c r="R574" i="13" s="1"/>
  <c r="I573" i="21"/>
  <c r="J573" i="21" s="1"/>
  <c r="O571" i="21"/>
  <c r="L573" i="21" l="1"/>
  <c r="K573" i="21"/>
  <c r="N573" i="21"/>
  <c r="M573" i="21"/>
  <c r="I574" i="21"/>
  <c r="J574" i="21" s="1"/>
  <c r="E575" i="21"/>
  <c r="Q576" i="13" s="1"/>
  <c r="H574" i="21"/>
  <c r="F574" i="21"/>
  <c r="R575" i="13" s="1"/>
  <c r="O573" i="21" l="1"/>
  <c r="N574" i="21"/>
  <c r="M574" i="21"/>
  <c r="L574" i="21"/>
  <c r="K574" i="21"/>
  <c r="O574" i="21" s="1"/>
  <c r="E576" i="21"/>
  <c r="Q577" i="13" s="1"/>
  <c r="H575" i="21"/>
  <c r="F575" i="21"/>
  <c r="R576" i="13" s="1"/>
  <c r="I575" i="21"/>
  <c r="J575" i="21" s="1"/>
  <c r="L575" i="21" l="1"/>
  <c r="K575" i="21"/>
  <c r="N575" i="21"/>
  <c r="M575" i="21"/>
  <c r="I576" i="21"/>
  <c r="J576" i="21" s="1"/>
  <c r="E577" i="21"/>
  <c r="Q578" i="13" s="1"/>
  <c r="H576" i="21"/>
  <c r="F576" i="21"/>
  <c r="R577" i="13" s="1"/>
  <c r="N576" i="21" l="1"/>
  <c r="M576" i="21"/>
  <c r="L576" i="21"/>
  <c r="K576" i="21"/>
  <c r="O576" i="21" s="1"/>
  <c r="E578" i="21"/>
  <c r="Q579" i="13" s="1"/>
  <c r="H577" i="21"/>
  <c r="F577" i="21"/>
  <c r="R578" i="13" s="1"/>
  <c r="I577" i="21"/>
  <c r="J577" i="21" s="1"/>
  <c r="O575" i="21"/>
  <c r="L577" i="21" l="1"/>
  <c r="K577" i="21"/>
  <c r="N577" i="21"/>
  <c r="M577" i="21"/>
  <c r="I578" i="21"/>
  <c r="J578" i="21" s="1"/>
  <c r="E579" i="21"/>
  <c r="Q580" i="13" s="1"/>
  <c r="H578" i="21"/>
  <c r="F578" i="21"/>
  <c r="R579" i="13" s="1"/>
  <c r="N578" i="21" l="1"/>
  <c r="M578" i="21"/>
  <c r="L578" i="21"/>
  <c r="K578" i="21"/>
  <c r="O578" i="21" s="1"/>
  <c r="E580" i="21"/>
  <c r="Q581" i="13" s="1"/>
  <c r="H579" i="21"/>
  <c r="F579" i="21"/>
  <c r="R580" i="13" s="1"/>
  <c r="I579" i="21"/>
  <c r="J579" i="21" s="1"/>
  <c r="O577" i="21"/>
  <c r="L579" i="21" l="1"/>
  <c r="K579" i="21"/>
  <c r="N579" i="21"/>
  <c r="M579" i="21"/>
  <c r="I580" i="21"/>
  <c r="J580" i="21" s="1"/>
  <c r="E581" i="21"/>
  <c r="Q582" i="13" s="1"/>
  <c r="H580" i="21"/>
  <c r="F580" i="21"/>
  <c r="R581" i="13" s="1"/>
  <c r="N580" i="21" l="1"/>
  <c r="M580" i="21"/>
  <c r="L580" i="21"/>
  <c r="K580" i="21"/>
  <c r="O580" i="21" s="1"/>
  <c r="E582" i="21"/>
  <c r="Q583" i="13" s="1"/>
  <c r="H581" i="21"/>
  <c r="F581" i="21"/>
  <c r="R582" i="13" s="1"/>
  <c r="I581" i="21"/>
  <c r="J581" i="21" s="1"/>
  <c r="O579" i="21"/>
  <c r="L581" i="21" l="1"/>
  <c r="K581" i="21"/>
  <c r="N581" i="21"/>
  <c r="M581" i="21"/>
  <c r="I582" i="21"/>
  <c r="J582" i="21" s="1"/>
  <c r="E583" i="21"/>
  <c r="Q584" i="13" s="1"/>
  <c r="H582" i="21"/>
  <c r="F582" i="21"/>
  <c r="R583" i="13" s="1"/>
  <c r="O581" i="21" l="1"/>
  <c r="N582" i="21"/>
  <c r="M582" i="21"/>
  <c r="L582" i="21"/>
  <c r="K582" i="21"/>
  <c r="O582" i="21" s="1"/>
  <c r="E584" i="21"/>
  <c r="Q585" i="13" s="1"/>
  <c r="H583" i="21"/>
  <c r="F583" i="21"/>
  <c r="R584" i="13" s="1"/>
  <c r="I583" i="21"/>
  <c r="J583" i="21" s="1"/>
  <c r="L583" i="21" l="1"/>
  <c r="K583" i="21"/>
  <c r="N583" i="21"/>
  <c r="M583" i="21"/>
  <c r="I584" i="21"/>
  <c r="J584" i="21" s="1"/>
  <c r="E585" i="21"/>
  <c r="Q586" i="13" s="1"/>
  <c r="H584" i="21"/>
  <c r="F584" i="21"/>
  <c r="R585" i="13" s="1"/>
  <c r="O583" i="21" l="1"/>
  <c r="N584" i="21"/>
  <c r="M584" i="21"/>
  <c r="L584" i="21"/>
  <c r="K584" i="21"/>
  <c r="E586" i="21"/>
  <c r="Q587" i="13" s="1"/>
  <c r="H585" i="21"/>
  <c r="F585" i="21"/>
  <c r="R586" i="13" s="1"/>
  <c r="I585" i="21"/>
  <c r="J585" i="21" s="1"/>
  <c r="O584" i="21" l="1"/>
  <c r="L585" i="21"/>
  <c r="K585" i="21"/>
  <c r="N585" i="21"/>
  <c r="M585" i="21"/>
  <c r="I586" i="21"/>
  <c r="J586" i="21" s="1"/>
  <c r="E587" i="21"/>
  <c r="Q588" i="13" s="1"/>
  <c r="H586" i="21"/>
  <c r="F586" i="21"/>
  <c r="R587" i="13" s="1"/>
  <c r="O585" i="21" l="1"/>
  <c r="N586" i="21"/>
  <c r="M586" i="21"/>
  <c r="L586" i="21"/>
  <c r="K586" i="21"/>
  <c r="O586" i="21" s="1"/>
  <c r="E588" i="21"/>
  <c r="Q589" i="13" s="1"/>
  <c r="H587" i="21"/>
  <c r="F587" i="21"/>
  <c r="R588" i="13" s="1"/>
  <c r="I587" i="21"/>
  <c r="J587" i="21" s="1"/>
  <c r="L587" i="21" l="1"/>
  <c r="K587" i="21"/>
  <c r="N587" i="21"/>
  <c r="M587" i="21"/>
  <c r="I588" i="21"/>
  <c r="J588" i="21" s="1"/>
  <c r="E589" i="21"/>
  <c r="Q590" i="13" s="1"/>
  <c r="H588" i="21"/>
  <c r="F588" i="21"/>
  <c r="R589" i="13" s="1"/>
  <c r="O587" i="21" l="1"/>
  <c r="N588" i="21"/>
  <c r="M588" i="21"/>
  <c r="L588" i="21"/>
  <c r="K588" i="21"/>
  <c r="E590" i="21"/>
  <c r="Q591" i="13" s="1"/>
  <c r="H589" i="21"/>
  <c r="F589" i="21"/>
  <c r="R590" i="13" s="1"/>
  <c r="I589" i="21"/>
  <c r="J589" i="21" s="1"/>
  <c r="O588" i="21" l="1"/>
  <c r="L589" i="21"/>
  <c r="K589" i="21"/>
  <c r="O589" i="21" s="1"/>
  <c r="N589" i="21"/>
  <c r="M589" i="21"/>
  <c r="I590" i="21"/>
  <c r="J590" i="21" s="1"/>
  <c r="E591" i="21"/>
  <c r="Q592" i="13" s="1"/>
  <c r="H590" i="21"/>
  <c r="F590" i="21"/>
  <c r="R591" i="13" s="1"/>
  <c r="N590" i="21" l="1"/>
  <c r="M590" i="21"/>
  <c r="L590" i="21"/>
  <c r="K590" i="21"/>
  <c r="O590" i="21" s="1"/>
  <c r="E592" i="21"/>
  <c r="Q593" i="13" s="1"/>
  <c r="H591" i="21"/>
  <c r="F591" i="21"/>
  <c r="R592" i="13" s="1"/>
  <c r="I591" i="21"/>
  <c r="J591" i="21" s="1"/>
  <c r="L591" i="21" l="1"/>
  <c r="K591" i="21"/>
  <c r="N591" i="21"/>
  <c r="M591" i="21"/>
  <c r="I592" i="21"/>
  <c r="J592" i="21" s="1"/>
  <c r="E593" i="21"/>
  <c r="Q594" i="13" s="1"/>
  <c r="H592" i="21"/>
  <c r="F592" i="21"/>
  <c r="R593" i="13" s="1"/>
  <c r="O591" i="21" l="1"/>
  <c r="N592" i="21"/>
  <c r="M592" i="21"/>
  <c r="L592" i="21"/>
  <c r="K592" i="21"/>
  <c r="O592" i="21" s="1"/>
  <c r="E594" i="21"/>
  <c r="Q595" i="13" s="1"/>
  <c r="H593" i="21"/>
  <c r="F593" i="21"/>
  <c r="R594" i="13" s="1"/>
  <c r="I593" i="21"/>
  <c r="J593" i="21" s="1"/>
  <c r="L593" i="21" l="1"/>
  <c r="K593" i="21"/>
  <c r="N593" i="21"/>
  <c r="M593" i="21"/>
  <c r="I594" i="21"/>
  <c r="J594" i="21" s="1"/>
  <c r="E595" i="21"/>
  <c r="Q596" i="13" s="1"/>
  <c r="H594" i="21"/>
  <c r="F594" i="21"/>
  <c r="R595" i="13" s="1"/>
  <c r="O593" i="21" l="1"/>
  <c r="N594" i="21"/>
  <c r="M594" i="21"/>
  <c r="L594" i="21"/>
  <c r="K594" i="21"/>
  <c r="O594" i="21" s="1"/>
  <c r="E596" i="21"/>
  <c r="Q597" i="13" s="1"/>
  <c r="H595" i="21"/>
  <c r="F595" i="21"/>
  <c r="R596" i="13" s="1"/>
  <c r="I595" i="21"/>
  <c r="J595" i="21" s="1"/>
  <c r="L595" i="21" l="1"/>
  <c r="K595" i="21"/>
  <c r="N595" i="21"/>
  <c r="M595" i="21"/>
  <c r="I596" i="21"/>
  <c r="J596" i="21" s="1"/>
  <c r="E597" i="21"/>
  <c r="Q598" i="13" s="1"/>
  <c r="H596" i="21"/>
  <c r="F596" i="21"/>
  <c r="R597" i="13" s="1"/>
  <c r="O595" i="21" l="1"/>
  <c r="N596" i="21"/>
  <c r="M596" i="21"/>
  <c r="L596" i="21"/>
  <c r="K596" i="21"/>
  <c r="E598" i="21"/>
  <c r="Q599" i="13" s="1"/>
  <c r="H597" i="21"/>
  <c r="F597" i="21"/>
  <c r="R598" i="13" s="1"/>
  <c r="I597" i="21"/>
  <c r="J597" i="21" s="1"/>
  <c r="O596" i="21" l="1"/>
  <c r="L597" i="21"/>
  <c r="K597" i="21"/>
  <c r="N597" i="21"/>
  <c r="M597" i="21"/>
  <c r="I598" i="21"/>
  <c r="J598" i="21" s="1"/>
  <c r="E599" i="21"/>
  <c r="Q600" i="13" s="1"/>
  <c r="H598" i="21"/>
  <c r="F598" i="21"/>
  <c r="R599" i="13" s="1"/>
  <c r="O597" i="21" l="1"/>
  <c r="N598" i="21"/>
  <c r="M598" i="21"/>
  <c r="L598" i="21"/>
  <c r="K598" i="21"/>
  <c r="O598" i="21" s="1"/>
  <c r="E600" i="21"/>
  <c r="Q601" i="13" s="1"/>
  <c r="H599" i="21"/>
  <c r="F599" i="21"/>
  <c r="R600" i="13" s="1"/>
  <c r="I599" i="21"/>
  <c r="J599" i="21" s="1"/>
  <c r="L599" i="21" l="1"/>
  <c r="K599" i="21"/>
  <c r="N599" i="21"/>
  <c r="M599" i="21"/>
  <c r="I600" i="21"/>
  <c r="J600" i="21" s="1"/>
  <c r="E601" i="21"/>
  <c r="Q602" i="13" s="1"/>
  <c r="H600" i="21"/>
  <c r="F600" i="21"/>
  <c r="R601" i="13" s="1"/>
  <c r="O599" i="21" l="1"/>
  <c r="N600" i="21"/>
  <c r="M600" i="21"/>
  <c r="L600" i="21"/>
  <c r="K600" i="21"/>
  <c r="O600" i="21" s="1"/>
  <c r="E602" i="21"/>
  <c r="Q603" i="13" s="1"/>
  <c r="H601" i="21"/>
  <c r="F601" i="21"/>
  <c r="R602" i="13" s="1"/>
  <c r="I601" i="21"/>
  <c r="J601" i="21" s="1"/>
  <c r="L601" i="21" l="1"/>
  <c r="K601" i="21"/>
  <c r="N601" i="21"/>
  <c r="M601" i="21"/>
  <c r="I602" i="21"/>
  <c r="J602" i="21" s="1"/>
  <c r="E603" i="21"/>
  <c r="Q604" i="13" s="1"/>
  <c r="H602" i="21"/>
  <c r="F602" i="21"/>
  <c r="R603" i="13" s="1"/>
  <c r="O601" i="21" l="1"/>
  <c r="N602" i="21"/>
  <c r="M602" i="21"/>
  <c r="L602" i="21"/>
  <c r="K602" i="21"/>
  <c r="E604" i="21"/>
  <c r="Q605" i="13" s="1"/>
  <c r="H603" i="21"/>
  <c r="F603" i="21"/>
  <c r="R604" i="13" s="1"/>
  <c r="I603" i="21"/>
  <c r="J603" i="21" s="1"/>
  <c r="O602" i="21" l="1"/>
  <c r="L603" i="21"/>
  <c r="K603" i="21"/>
  <c r="O603" i="21" s="1"/>
  <c r="N603" i="21"/>
  <c r="M603" i="21"/>
  <c r="I604" i="21"/>
  <c r="J604" i="21" s="1"/>
  <c r="E605" i="21"/>
  <c r="Q606" i="13" s="1"/>
  <c r="H604" i="21"/>
  <c r="F604" i="21"/>
  <c r="R605" i="13" s="1"/>
  <c r="N604" i="21" l="1"/>
  <c r="M604" i="21"/>
  <c r="L604" i="21"/>
  <c r="K604" i="21"/>
  <c r="O604" i="21" s="1"/>
  <c r="E606" i="21"/>
  <c r="Q607" i="13" s="1"/>
  <c r="H605" i="21"/>
  <c r="F605" i="21"/>
  <c r="R606" i="13" s="1"/>
  <c r="I605" i="21"/>
  <c r="J605" i="21" s="1"/>
  <c r="L605" i="21" l="1"/>
  <c r="K605" i="21"/>
  <c r="N605" i="21"/>
  <c r="M605" i="21"/>
  <c r="I606" i="21"/>
  <c r="J606" i="21" s="1"/>
  <c r="E607" i="21"/>
  <c r="Q608" i="13" s="1"/>
  <c r="H606" i="21"/>
  <c r="F606" i="21"/>
  <c r="R607" i="13" s="1"/>
  <c r="O605" i="21" l="1"/>
  <c r="N606" i="21"/>
  <c r="M606" i="21"/>
  <c r="L606" i="21"/>
  <c r="K606" i="21"/>
  <c r="E608" i="21"/>
  <c r="Q609" i="13" s="1"/>
  <c r="H607" i="21"/>
  <c r="F607" i="21"/>
  <c r="R608" i="13" s="1"/>
  <c r="I607" i="21"/>
  <c r="J607" i="21" s="1"/>
  <c r="O606" i="21" l="1"/>
  <c r="L607" i="21"/>
  <c r="K607" i="21"/>
  <c r="O607" i="21" s="1"/>
  <c r="N607" i="21"/>
  <c r="M607" i="21"/>
  <c r="I608" i="21"/>
  <c r="J608" i="21" s="1"/>
  <c r="E609" i="21"/>
  <c r="Q610" i="13" s="1"/>
  <c r="H608" i="21"/>
  <c r="F608" i="21"/>
  <c r="R609" i="13" s="1"/>
  <c r="N608" i="21" l="1"/>
  <c r="M608" i="21"/>
  <c r="L608" i="21"/>
  <c r="K608" i="21"/>
  <c r="O608" i="21" s="1"/>
  <c r="E610" i="21"/>
  <c r="Q611" i="13" s="1"/>
  <c r="H609" i="21"/>
  <c r="F609" i="21"/>
  <c r="R610" i="13" s="1"/>
  <c r="I609" i="21"/>
  <c r="J609" i="21" s="1"/>
  <c r="L609" i="21" l="1"/>
  <c r="K609" i="21"/>
  <c r="N609" i="21"/>
  <c r="M609" i="21"/>
  <c r="I610" i="21"/>
  <c r="J610" i="21" s="1"/>
  <c r="E611" i="21"/>
  <c r="Q612" i="13" s="1"/>
  <c r="H610" i="21"/>
  <c r="F610" i="21"/>
  <c r="R611" i="13" s="1"/>
  <c r="O609" i="21" l="1"/>
  <c r="N610" i="21"/>
  <c r="M610" i="21"/>
  <c r="L610" i="21"/>
  <c r="K610" i="21"/>
  <c r="E612" i="21"/>
  <c r="Q613" i="13" s="1"/>
  <c r="H611" i="21"/>
  <c r="F611" i="21"/>
  <c r="R612" i="13" s="1"/>
  <c r="I611" i="21"/>
  <c r="J611" i="21" s="1"/>
  <c r="O610" i="21" l="1"/>
  <c r="L611" i="21"/>
  <c r="K611" i="21"/>
  <c r="N611" i="21"/>
  <c r="M611" i="21"/>
  <c r="I612" i="21"/>
  <c r="J612" i="21" s="1"/>
  <c r="E613" i="21"/>
  <c r="Q614" i="13" s="1"/>
  <c r="H612" i="21"/>
  <c r="F612" i="21"/>
  <c r="R613" i="13" s="1"/>
  <c r="O611" i="21" l="1"/>
  <c r="N612" i="21"/>
  <c r="M612" i="21"/>
  <c r="L612" i="21"/>
  <c r="K612" i="21"/>
  <c r="O612" i="21" s="1"/>
  <c r="E614" i="21"/>
  <c r="Q615" i="13" s="1"/>
  <c r="H613" i="21"/>
  <c r="F613" i="21"/>
  <c r="R614" i="13" s="1"/>
  <c r="I613" i="21"/>
  <c r="J613" i="21" s="1"/>
  <c r="L613" i="21" l="1"/>
  <c r="K613" i="21"/>
  <c r="N613" i="21"/>
  <c r="M613" i="21"/>
  <c r="I614" i="21"/>
  <c r="J614" i="21" s="1"/>
  <c r="E615" i="21"/>
  <c r="Q616" i="13" s="1"/>
  <c r="H614" i="21"/>
  <c r="F614" i="21"/>
  <c r="R615" i="13" s="1"/>
  <c r="O613" i="21" l="1"/>
  <c r="N614" i="21"/>
  <c r="M614" i="21"/>
  <c r="L614" i="21"/>
  <c r="K614" i="21"/>
  <c r="E616" i="21"/>
  <c r="Q617" i="13" s="1"/>
  <c r="H615" i="21"/>
  <c r="F615" i="21"/>
  <c r="R616" i="13" s="1"/>
  <c r="I615" i="21"/>
  <c r="J615" i="21" s="1"/>
  <c r="O614" i="21" l="1"/>
  <c r="L615" i="21"/>
  <c r="K615" i="21"/>
  <c r="O615" i="21" s="1"/>
  <c r="N615" i="21"/>
  <c r="M615" i="21"/>
  <c r="I616" i="21"/>
  <c r="J616" i="21" s="1"/>
  <c r="E617" i="21"/>
  <c r="Q618" i="13" s="1"/>
  <c r="H616" i="21"/>
  <c r="F616" i="21"/>
  <c r="R617" i="13" s="1"/>
  <c r="N616" i="21" l="1"/>
  <c r="M616" i="21"/>
  <c r="L616" i="21"/>
  <c r="K616" i="21"/>
  <c r="O616" i="21" s="1"/>
  <c r="E618" i="21"/>
  <c r="Q619" i="13" s="1"/>
  <c r="H617" i="21"/>
  <c r="F617" i="21"/>
  <c r="R618" i="13" s="1"/>
  <c r="I617" i="21"/>
  <c r="J617" i="21" s="1"/>
  <c r="L617" i="21" l="1"/>
  <c r="K617" i="21"/>
  <c r="N617" i="21"/>
  <c r="M617" i="21"/>
  <c r="I618" i="21"/>
  <c r="J618" i="21" s="1"/>
  <c r="E619" i="21"/>
  <c r="Q620" i="13" s="1"/>
  <c r="H618" i="21"/>
  <c r="F618" i="21"/>
  <c r="R619" i="13" s="1"/>
  <c r="O617" i="21" l="1"/>
  <c r="N618" i="21"/>
  <c r="M618" i="21"/>
  <c r="L618" i="21"/>
  <c r="K618" i="21"/>
  <c r="E620" i="21"/>
  <c r="Q621" i="13" s="1"/>
  <c r="H619" i="21"/>
  <c r="F619" i="21"/>
  <c r="R620" i="13" s="1"/>
  <c r="I619" i="21"/>
  <c r="J619" i="21" s="1"/>
  <c r="O618" i="21" l="1"/>
  <c r="L619" i="21"/>
  <c r="K619" i="21"/>
  <c r="N619" i="21"/>
  <c r="M619" i="21"/>
  <c r="I620" i="21"/>
  <c r="J620" i="21" s="1"/>
  <c r="E621" i="21"/>
  <c r="Q622" i="13" s="1"/>
  <c r="H620" i="21"/>
  <c r="F620" i="21"/>
  <c r="R621" i="13" s="1"/>
  <c r="O619" i="21" l="1"/>
  <c r="N620" i="21"/>
  <c r="M620" i="21"/>
  <c r="L620" i="21"/>
  <c r="K620" i="21"/>
  <c r="E622" i="21"/>
  <c r="Q623" i="13" s="1"/>
  <c r="H621" i="21"/>
  <c r="F621" i="21"/>
  <c r="R622" i="13" s="1"/>
  <c r="I621" i="21"/>
  <c r="J621" i="21" s="1"/>
  <c r="O620" i="21" l="1"/>
  <c r="L621" i="21"/>
  <c r="K621" i="21"/>
  <c r="N621" i="21"/>
  <c r="M621" i="21"/>
  <c r="I622" i="21"/>
  <c r="J622" i="21" s="1"/>
  <c r="E623" i="21"/>
  <c r="Q624" i="13" s="1"/>
  <c r="H622" i="21"/>
  <c r="F622" i="21"/>
  <c r="R623" i="13" s="1"/>
  <c r="O621" i="21" l="1"/>
  <c r="N622" i="21"/>
  <c r="M622" i="21"/>
  <c r="L622" i="21"/>
  <c r="K622" i="21"/>
  <c r="E624" i="21"/>
  <c r="Q625" i="13" s="1"/>
  <c r="H623" i="21"/>
  <c r="F623" i="21"/>
  <c r="R624" i="13" s="1"/>
  <c r="I623" i="21"/>
  <c r="J623" i="21" s="1"/>
  <c r="O622" i="21" l="1"/>
  <c r="L623" i="21"/>
  <c r="K623" i="21"/>
  <c r="O623" i="21" s="1"/>
  <c r="N623" i="21"/>
  <c r="M623" i="21"/>
  <c r="I624" i="21"/>
  <c r="J624" i="21" s="1"/>
  <c r="E625" i="21"/>
  <c r="Q626" i="13" s="1"/>
  <c r="H624" i="21"/>
  <c r="F624" i="21"/>
  <c r="R625" i="13" s="1"/>
  <c r="N624" i="21" l="1"/>
  <c r="M624" i="21"/>
  <c r="L624" i="21"/>
  <c r="K624" i="21"/>
  <c r="E626" i="21"/>
  <c r="Q627" i="13" s="1"/>
  <c r="H625" i="21"/>
  <c r="F625" i="21"/>
  <c r="R626" i="13" s="1"/>
  <c r="I625" i="21"/>
  <c r="J625" i="21" s="1"/>
  <c r="O624" i="21" l="1"/>
  <c r="L625" i="21"/>
  <c r="K625" i="21"/>
  <c r="N625" i="21"/>
  <c r="M625" i="21"/>
  <c r="I626" i="21"/>
  <c r="J626" i="21" s="1"/>
  <c r="E627" i="21"/>
  <c r="Q628" i="13" s="1"/>
  <c r="H626" i="21"/>
  <c r="F626" i="21"/>
  <c r="R627" i="13" s="1"/>
  <c r="N626" i="21" l="1"/>
  <c r="M626" i="21"/>
  <c r="L626" i="21"/>
  <c r="K626" i="21"/>
  <c r="E628" i="21"/>
  <c r="Q629" i="13" s="1"/>
  <c r="H627" i="21"/>
  <c r="F627" i="21"/>
  <c r="R628" i="13" s="1"/>
  <c r="I627" i="21"/>
  <c r="J627" i="21" s="1"/>
  <c r="O625" i="21"/>
  <c r="O626" i="21" l="1"/>
  <c r="I628" i="21"/>
  <c r="J628" i="21" s="1"/>
  <c r="E629" i="21"/>
  <c r="Q630" i="13" s="1"/>
  <c r="H628" i="21"/>
  <c r="F628" i="21"/>
  <c r="R629" i="13" s="1"/>
  <c r="L627" i="21"/>
  <c r="K627" i="21"/>
  <c r="N627" i="21"/>
  <c r="M627" i="21"/>
  <c r="N628" i="21" l="1"/>
  <c r="M628" i="21"/>
  <c r="L628" i="21"/>
  <c r="K628" i="21"/>
  <c r="O627" i="21"/>
  <c r="E630" i="21"/>
  <c r="Q631" i="13" s="1"/>
  <c r="H629" i="21"/>
  <c r="F629" i="21"/>
  <c r="R630" i="13" s="1"/>
  <c r="I629" i="21"/>
  <c r="J629" i="21" s="1"/>
  <c r="O628" i="21" l="1"/>
  <c r="L629" i="21"/>
  <c r="K629" i="21"/>
  <c r="N629" i="21"/>
  <c r="M629" i="21"/>
  <c r="I630" i="21"/>
  <c r="J630" i="21" s="1"/>
  <c r="E631" i="21"/>
  <c r="Q632" i="13" s="1"/>
  <c r="H630" i="21"/>
  <c r="F630" i="21"/>
  <c r="R631" i="13" s="1"/>
  <c r="N630" i="21" l="1"/>
  <c r="M630" i="21"/>
  <c r="L630" i="21"/>
  <c r="K630" i="21"/>
  <c r="O630" i="21" s="1"/>
  <c r="E632" i="21"/>
  <c r="Q633" i="13" s="1"/>
  <c r="H631" i="21"/>
  <c r="F631" i="21"/>
  <c r="R632" i="13" s="1"/>
  <c r="I631" i="21"/>
  <c r="J631" i="21" s="1"/>
  <c r="O629" i="21"/>
  <c r="I632" i="21" l="1"/>
  <c r="J632" i="21" s="1"/>
  <c r="E633" i="21"/>
  <c r="Q634" i="13" s="1"/>
  <c r="H632" i="21"/>
  <c r="F632" i="21"/>
  <c r="R633" i="13" s="1"/>
  <c r="L631" i="21"/>
  <c r="K631" i="21"/>
  <c r="N631" i="21"/>
  <c r="M631" i="21"/>
  <c r="N632" i="21" l="1"/>
  <c r="M632" i="21"/>
  <c r="L632" i="21"/>
  <c r="K632" i="21"/>
  <c r="O632" i="21" s="1"/>
  <c r="O631" i="21"/>
  <c r="E634" i="21"/>
  <c r="Q635" i="13" s="1"/>
  <c r="H633" i="21"/>
  <c r="F633" i="21"/>
  <c r="R634" i="13" s="1"/>
  <c r="I633" i="21"/>
  <c r="J633" i="21" s="1"/>
  <c r="L633" i="21" l="1"/>
  <c r="K633" i="21"/>
  <c r="N633" i="21"/>
  <c r="M633" i="21"/>
  <c r="I634" i="21"/>
  <c r="J634" i="21" s="1"/>
  <c r="E635" i="21"/>
  <c r="Q636" i="13" s="1"/>
  <c r="H634" i="21"/>
  <c r="F634" i="21"/>
  <c r="R635" i="13" s="1"/>
  <c r="N634" i="21" l="1"/>
  <c r="M634" i="21"/>
  <c r="L634" i="21"/>
  <c r="K634" i="21"/>
  <c r="O634" i="21" s="1"/>
  <c r="E636" i="21"/>
  <c r="Q637" i="13" s="1"/>
  <c r="H635" i="21"/>
  <c r="F635" i="21"/>
  <c r="R636" i="13" s="1"/>
  <c r="I635" i="21"/>
  <c r="J635" i="21" s="1"/>
  <c r="O633" i="21"/>
  <c r="I636" i="21" l="1"/>
  <c r="J636" i="21" s="1"/>
  <c r="E637" i="21"/>
  <c r="Q638" i="13" s="1"/>
  <c r="H636" i="21"/>
  <c r="F636" i="21"/>
  <c r="R637" i="13" s="1"/>
  <c r="L635" i="21"/>
  <c r="K635" i="21"/>
  <c r="N635" i="21"/>
  <c r="M635" i="21"/>
  <c r="N636" i="21" l="1"/>
  <c r="M636" i="21"/>
  <c r="L636" i="21"/>
  <c r="K636" i="21"/>
  <c r="O635" i="21"/>
  <c r="E638" i="21"/>
  <c r="Q639" i="13" s="1"/>
  <c r="H637" i="21"/>
  <c r="F637" i="21"/>
  <c r="R638" i="13" s="1"/>
  <c r="I637" i="21"/>
  <c r="J637" i="21" s="1"/>
  <c r="O636" i="21" l="1"/>
  <c r="L637" i="21"/>
  <c r="K637" i="21"/>
  <c r="N637" i="21"/>
  <c r="M637" i="21"/>
  <c r="I638" i="21"/>
  <c r="J638" i="21" s="1"/>
  <c r="E639" i="21"/>
  <c r="Q640" i="13" s="1"/>
  <c r="H638" i="21"/>
  <c r="F638" i="21"/>
  <c r="R639" i="13" s="1"/>
  <c r="N638" i="21" l="1"/>
  <c r="M638" i="21"/>
  <c r="L638" i="21"/>
  <c r="K638" i="21"/>
  <c r="E640" i="21"/>
  <c r="Q641" i="13" s="1"/>
  <c r="H639" i="21"/>
  <c r="F639" i="21"/>
  <c r="R640" i="13" s="1"/>
  <c r="I639" i="21"/>
  <c r="J639" i="21" s="1"/>
  <c r="O637" i="21"/>
  <c r="O638" i="21" l="1"/>
  <c r="I640" i="21"/>
  <c r="J640" i="21" s="1"/>
  <c r="E641" i="21"/>
  <c r="Q642" i="13" s="1"/>
  <c r="H640" i="21"/>
  <c r="F640" i="21"/>
  <c r="R641" i="13" s="1"/>
  <c r="L639" i="21"/>
  <c r="K639" i="21"/>
  <c r="N639" i="21"/>
  <c r="M639" i="21"/>
  <c r="N640" i="21" l="1"/>
  <c r="M640" i="21"/>
  <c r="L640" i="21"/>
  <c r="K640" i="21"/>
  <c r="O639" i="21"/>
  <c r="E642" i="21"/>
  <c r="Q643" i="13" s="1"/>
  <c r="H641" i="21"/>
  <c r="F641" i="21"/>
  <c r="R642" i="13" s="1"/>
  <c r="I641" i="21"/>
  <c r="J641" i="21" s="1"/>
  <c r="O640" i="21" l="1"/>
  <c r="L641" i="21"/>
  <c r="K641" i="21"/>
  <c r="N641" i="21"/>
  <c r="M641" i="21"/>
  <c r="I642" i="21"/>
  <c r="J642" i="21" s="1"/>
  <c r="E643" i="21"/>
  <c r="Q644" i="13" s="1"/>
  <c r="H642" i="21"/>
  <c r="F642" i="21"/>
  <c r="R643" i="13" s="1"/>
  <c r="N642" i="21" l="1"/>
  <c r="M642" i="21"/>
  <c r="L642" i="21"/>
  <c r="K642" i="21"/>
  <c r="E644" i="21"/>
  <c r="Q645" i="13" s="1"/>
  <c r="H643" i="21"/>
  <c r="F643" i="21"/>
  <c r="R644" i="13" s="1"/>
  <c r="I643" i="21"/>
  <c r="J643" i="21" s="1"/>
  <c r="O641" i="21"/>
  <c r="O642" i="21" l="1"/>
  <c r="I644" i="21"/>
  <c r="J644" i="21" s="1"/>
  <c r="E645" i="21"/>
  <c r="Q646" i="13" s="1"/>
  <c r="H644" i="21"/>
  <c r="F644" i="21"/>
  <c r="R645" i="13" s="1"/>
  <c r="L643" i="21"/>
  <c r="K643" i="21"/>
  <c r="N643" i="21"/>
  <c r="M643" i="21"/>
  <c r="N644" i="21" l="1"/>
  <c r="M644" i="21"/>
  <c r="L644" i="21"/>
  <c r="K644" i="21"/>
  <c r="O643" i="21"/>
  <c r="E646" i="21"/>
  <c r="Q647" i="13" s="1"/>
  <c r="H645" i="21"/>
  <c r="F645" i="21"/>
  <c r="R646" i="13" s="1"/>
  <c r="I645" i="21"/>
  <c r="J645" i="21" s="1"/>
  <c r="O644" i="21" l="1"/>
  <c r="L645" i="21"/>
  <c r="K645" i="21"/>
  <c r="N645" i="21"/>
  <c r="M645" i="21"/>
  <c r="I646" i="21"/>
  <c r="J646" i="21" s="1"/>
  <c r="E647" i="21"/>
  <c r="Q648" i="13" s="1"/>
  <c r="H646" i="21"/>
  <c r="F646" i="21"/>
  <c r="R647" i="13" s="1"/>
  <c r="N646" i="21" l="1"/>
  <c r="M646" i="21"/>
  <c r="L646" i="21"/>
  <c r="K646" i="21"/>
  <c r="E648" i="21"/>
  <c r="Q649" i="13" s="1"/>
  <c r="H647" i="21"/>
  <c r="F647" i="21"/>
  <c r="R648" i="13" s="1"/>
  <c r="I647" i="21"/>
  <c r="J647" i="21" s="1"/>
  <c r="O645" i="21"/>
  <c r="O646" i="21" l="1"/>
  <c r="I648" i="21"/>
  <c r="J648" i="21" s="1"/>
  <c r="E649" i="21"/>
  <c r="Q650" i="13" s="1"/>
  <c r="H648" i="21"/>
  <c r="F648" i="21"/>
  <c r="R649" i="13" s="1"/>
  <c r="L647" i="21"/>
  <c r="K647" i="21"/>
  <c r="N647" i="21"/>
  <c r="M647" i="21"/>
  <c r="N648" i="21" l="1"/>
  <c r="M648" i="21"/>
  <c r="L648" i="21"/>
  <c r="K648" i="21"/>
  <c r="O647" i="21"/>
  <c r="E650" i="21"/>
  <c r="Q651" i="13" s="1"/>
  <c r="H649" i="21"/>
  <c r="F649" i="21"/>
  <c r="R650" i="13" s="1"/>
  <c r="I649" i="21"/>
  <c r="J649" i="21" s="1"/>
  <c r="O648" i="21" l="1"/>
  <c r="L649" i="21"/>
  <c r="K649" i="21"/>
  <c r="N649" i="21"/>
  <c r="M649" i="21"/>
  <c r="I650" i="21"/>
  <c r="J650" i="21" s="1"/>
  <c r="E651" i="21"/>
  <c r="Q652" i="13" s="1"/>
  <c r="H650" i="21"/>
  <c r="F650" i="21"/>
  <c r="R651" i="13" s="1"/>
  <c r="N650" i="21" l="1"/>
  <c r="M650" i="21"/>
  <c r="L650" i="21"/>
  <c r="K650" i="21"/>
  <c r="E652" i="21"/>
  <c r="Q653" i="13" s="1"/>
  <c r="H651" i="21"/>
  <c r="F651" i="21"/>
  <c r="R652" i="13" s="1"/>
  <c r="I651" i="21"/>
  <c r="J651" i="21" s="1"/>
  <c r="O649" i="21"/>
  <c r="O650" i="21" l="1"/>
  <c r="I652" i="21"/>
  <c r="J652" i="21" s="1"/>
  <c r="E653" i="21"/>
  <c r="Q654" i="13" s="1"/>
  <c r="H652" i="21"/>
  <c r="F652" i="21"/>
  <c r="R653" i="13" s="1"/>
  <c r="L651" i="21"/>
  <c r="K651" i="21"/>
  <c r="N651" i="21"/>
  <c r="M651" i="21"/>
  <c r="N652" i="21" l="1"/>
  <c r="M652" i="21"/>
  <c r="L652" i="21"/>
  <c r="K652" i="21"/>
  <c r="O651" i="21"/>
  <c r="E654" i="21"/>
  <c r="Q655" i="13" s="1"/>
  <c r="H653" i="21"/>
  <c r="F653" i="21"/>
  <c r="R654" i="13" s="1"/>
  <c r="I653" i="21"/>
  <c r="J653" i="21" s="1"/>
  <c r="O652" i="21" l="1"/>
  <c r="L653" i="21"/>
  <c r="K653" i="21"/>
  <c r="N653" i="21"/>
  <c r="M653" i="21"/>
  <c r="I654" i="21"/>
  <c r="J654" i="21" s="1"/>
  <c r="E655" i="21"/>
  <c r="Q656" i="13" s="1"/>
  <c r="H654" i="21"/>
  <c r="F654" i="21"/>
  <c r="R655" i="13" s="1"/>
  <c r="N654" i="21" l="1"/>
  <c r="M654" i="21"/>
  <c r="L654" i="21"/>
  <c r="K654" i="21"/>
  <c r="E656" i="21"/>
  <c r="Q657" i="13" s="1"/>
  <c r="H655" i="21"/>
  <c r="F655" i="21"/>
  <c r="R656" i="13" s="1"/>
  <c r="I655" i="21"/>
  <c r="J655" i="21" s="1"/>
  <c r="O653" i="21"/>
  <c r="O654" i="21" l="1"/>
  <c r="I656" i="21"/>
  <c r="J656" i="21" s="1"/>
  <c r="E657" i="21"/>
  <c r="Q658" i="13" s="1"/>
  <c r="H656" i="21"/>
  <c r="F656" i="21"/>
  <c r="R657" i="13" s="1"/>
  <c r="L655" i="21"/>
  <c r="K655" i="21"/>
  <c r="N655" i="21"/>
  <c r="M655" i="21"/>
  <c r="O655" i="21" l="1"/>
  <c r="E658" i="21"/>
  <c r="Q659" i="13" s="1"/>
  <c r="H657" i="21"/>
  <c r="F657" i="21"/>
  <c r="R658" i="13" s="1"/>
  <c r="I657" i="21"/>
  <c r="J657" i="21" s="1"/>
  <c r="N656" i="21"/>
  <c r="M656" i="21"/>
  <c r="L656" i="21"/>
  <c r="K656" i="21"/>
  <c r="O656" i="21" s="1"/>
  <c r="L657" i="21" l="1"/>
  <c r="K657" i="21"/>
  <c r="N657" i="21"/>
  <c r="M657" i="21"/>
  <c r="I658" i="21"/>
  <c r="J658" i="21" s="1"/>
  <c r="E659" i="21"/>
  <c r="Q660" i="13" s="1"/>
  <c r="H658" i="21"/>
  <c r="F658" i="21"/>
  <c r="R659" i="13" s="1"/>
  <c r="O657" i="21" l="1"/>
  <c r="E660" i="21"/>
  <c r="Q661" i="13" s="1"/>
  <c r="H659" i="21"/>
  <c r="F659" i="21"/>
  <c r="R660" i="13" s="1"/>
  <c r="I659" i="21"/>
  <c r="J659" i="21" s="1"/>
  <c r="N658" i="21"/>
  <c r="M658" i="21"/>
  <c r="L658" i="21"/>
  <c r="K658" i="21"/>
  <c r="O658" i="21" s="1"/>
  <c r="L659" i="21" l="1"/>
  <c r="K659" i="21"/>
  <c r="N659" i="21"/>
  <c r="M659" i="21"/>
  <c r="I660" i="21"/>
  <c r="J660" i="21" s="1"/>
  <c r="E661" i="21"/>
  <c r="Q662" i="13" s="1"/>
  <c r="H660" i="21"/>
  <c r="F660" i="21"/>
  <c r="R661" i="13" s="1"/>
  <c r="N660" i="21" l="1"/>
  <c r="M660" i="21"/>
  <c r="L660" i="21"/>
  <c r="K660" i="21"/>
  <c r="E662" i="21"/>
  <c r="Q663" i="13" s="1"/>
  <c r="H661" i="21"/>
  <c r="F661" i="21"/>
  <c r="R662" i="13" s="1"/>
  <c r="I661" i="21"/>
  <c r="J661" i="21" s="1"/>
  <c r="O659" i="21"/>
  <c r="O660" i="21" l="1"/>
  <c r="L661" i="21"/>
  <c r="K661" i="21"/>
  <c r="N661" i="21"/>
  <c r="M661" i="21"/>
  <c r="I662" i="21"/>
  <c r="J662" i="21" s="1"/>
  <c r="E663" i="21"/>
  <c r="Q664" i="13" s="1"/>
  <c r="H662" i="21"/>
  <c r="F662" i="21"/>
  <c r="R663" i="13" s="1"/>
  <c r="N662" i="21" l="1"/>
  <c r="M662" i="21"/>
  <c r="L662" i="21"/>
  <c r="K662" i="21"/>
  <c r="E664" i="21"/>
  <c r="Q665" i="13" s="1"/>
  <c r="H663" i="21"/>
  <c r="F663" i="21"/>
  <c r="R664" i="13" s="1"/>
  <c r="I663" i="21"/>
  <c r="J663" i="21" s="1"/>
  <c r="O661" i="21"/>
  <c r="O662" i="21" l="1"/>
  <c r="I664" i="21"/>
  <c r="J664" i="21" s="1"/>
  <c r="E665" i="21"/>
  <c r="Q666" i="13" s="1"/>
  <c r="H664" i="21"/>
  <c r="F664" i="21"/>
  <c r="R665" i="13" s="1"/>
  <c r="L663" i="21"/>
  <c r="K663" i="21"/>
  <c r="N663" i="21"/>
  <c r="M663" i="21"/>
  <c r="N664" i="21" l="1"/>
  <c r="M664" i="21"/>
  <c r="L664" i="21"/>
  <c r="K664" i="21"/>
  <c r="O663" i="21"/>
  <c r="E666" i="21"/>
  <c r="Q667" i="13" s="1"/>
  <c r="H665" i="21"/>
  <c r="F665" i="21"/>
  <c r="R666" i="13" s="1"/>
  <c r="I665" i="21"/>
  <c r="J665" i="21" s="1"/>
  <c r="O664" i="21" l="1"/>
  <c r="L665" i="21"/>
  <c r="K665" i="21"/>
  <c r="N665" i="21"/>
  <c r="M665" i="21"/>
  <c r="I666" i="21"/>
  <c r="J666" i="21" s="1"/>
  <c r="E667" i="21"/>
  <c r="Q668" i="13" s="1"/>
  <c r="H666" i="21"/>
  <c r="F666" i="21"/>
  <c r="R667" i="13" s="1"/>
  <c r="O665" i="21" l="1"/>
  <c r="N666" i="21"/>
  <c r="M666" i="21"/>
  <c r="L666" i="21"/>
  <c r="K666" i="21"/>
  <c r="O666" i="21" s="1"/>
  <c r="E668" i="21"/>
  <c r="Q669" i="13" s="1"/>
  <c r="H667" i="21"/>
  <c r="F667" i="21"/>
  <c r="R668" i="13" s="1"/>
  <c r="I667" i="21"/>
  <c r="J667" i="21" s="1"/>
  <c r="L667" i="21" l="1"/>
  <c r="K667" i="21"/>
  <c r="N667" i="21"/>
  <c r="M667" i="21"/>
  <c r="I668" i="21"/>
  <c r="J668" i="21" s="1"/>
  <c r="E669" i="21"/>
  <c r="Q670" i="13" s="1"/>
  <c r="H668" i="21"/>
  <c r="F668" i="21"/>
  <c r="R669" i="13" s="1"/>
  <c r="O667" i="21" l="1"/>
  <c r="E670" i="21"/>
  <c r="Q671" i="13" s="1"/>
  <c r="H669" i="21"/>
  <c r="F669" i="21"/>
  <c r="R670" i="13" s="1"/>
  <c r="I669" i="21"/>
  <c r="J669" i="21" s="1"/>
  <c r="N668" i="21"/>
  <c r="M668" i="21"/>
  <c r="L668" i="21"/>
  <c r="K668" i="21"/>
  <c r="O668" i="21" l="1"/>
  <c r="L669" i="21"/>
  <c r="K669" i="21"/>
  <c r="N669" i="21"/>
  <c r="M669" i="21"/>
  <c r="I670" i="21"/>
  <c r="J670" i="21" s="1"/>
  <c r="E671" i="21"/>
  <c r="Q672" i="13" s="1"/>
  <c r="H670" i="21"/>
  <c r="F670" i="21"/>
  <c r="R671" i="13" s="1"/>
  <c r="N670" i="21" l="1"/>
  <c r="M670" i="21"/>
  <c r="L670" i="21"/>
  <c r="K670" i="21"/>
  <c r="O670" i="21" s="1"/>
  <c r="E672" i="21"/>
  <c r="Q673" i="13" s="1"/>
  <c r="H671" i="21"/>
  <c r="F671" i="21"/>
  <c r="R672" i="13" s="1"/>
  <c r="I671" i="21"/>
  <c r="J671" i="21" s="1"/>
  <c r="O669" i="21"/>
  <c r="I672" i="21" l="1"/>
  <c r="J672" i="21" s="1"/>
  <c r="E673" i="21"/>
  <c r="Q674" i="13" s="1"/>
  <c r="H672" i="21"/>
  <c r="F672" i="21"/>
  <c r="R673" i="13" s="1"/>
  <c r="L671" i="21"/>
  <c r="K671" i="21"/>
  <c r="N671" i="21"/>
  <c r="M671" i="21"/>
  <c r="O671" i="21" l="1"/>
  <c r="E674" i="21"/>
  <c r="Q675" i="13" s="1"/>
  <c r="H673" i="21"/>
  <c r="F673" i="21"/>
  <c r="R674" i="13" s="1"/>
  <c r="I673" i="21"/>
  <c r="J673" i="21" s="1"/>
  <c r="N672" i="21"/>
  <c r="M672" i="21"/>
  <c r="L672" i="21"/>
  <c r="K672" i="21"/>
  <c r="O672" i="21" l="1"/>
  <c r="L673" i="21"/>
  <c r="K673" i="21"/>
  <c r="N673" i="21"/>
  <c r="M673" i="21"/>
  <c r="I674" i="21"/>
  <c r="J674" i="21" s="1"/>
  <c r="E675" i="21"/>
  <c r="Q676" i="13" s="1"/>
  <c r="H674" i="21"/>
  <c r="F674" i="21"/>
  <c r="R675" i="13" s="1"/>
  <c r="O673" i="21" l="1"/>
  <c r="E676" i="21"/>
  <c r="Q677" i="13" s="1"/>
  <c r="H675" i="21"/>
  <c r="F675" i="21"/>
  <c r="R676" i="13" s="1"/>
  <c r="I675" i="21"/>
  <c r="J675" i="21" s="1"/>
  <c r="N674" i="21"/>
  <c r="M674" i="21"/>
  <c r="L674" i="21"/>
  <c r="K674" i="21"/>
  <c r="O674" i="21" s="1"/>
  <c r="L675" i="21" l="1"/>
  <c r="K675" i="21"/>
  <c r="N675" i="21"/>
  <c r="M675" i="21"/>
  <c r="I676" i="21"/>
  <c r="J676" i="21" s="1"/>
  <c r="E677" i="21"/>
  <c r="Q678" i="13" s="1"/>
  <c r="H676" i="21"/>
  <c r="F676" i="21"/>
  <c r="R677" i="13" s="1"/>
  <c r="N676" i="21" l="1"/>
  <c r="M676" i="21"/>
  <c r="L676" i="21"/>
  <c r="K676" i="21"/>
  <c r="O676" i="21" s="1"/>
  <c r="E678" i="21"/>
  <c r="Q679" i="13" s="1"/>
  <c r="H677" i="21"/>
  <c r="F677" i="21"/>
  <c r="R678" i="13" s="1"/>
  <c r="I677" i="21"/>
  <c r="J677" i="21" s="1"/>
  <c r="O675" i="21"/>
  <c r="I678" i="21" l="1"/>
  <c r="J678" i="21" s="1"/>
  <c r="E679" i="21"/>
  <c r="Q680" i="13" s="1"/>
  <c r="H678" i="21"/>
  <c r="F678" i="21"/>
  <c r="R679" i="13" s="1"/>
  <c r="L677" i="21"/>
  <c r="K677" i="21"/>
  <c r="N677" i="21"/>
  <c r="M677" i="21"/>
  <c r="N678" i="21" l="1"/>
  <c r="M678" i="21"/>
  <c r="L678" i="21"/>
  <c r="K678" i="21"/>
  <c r="O678" i="21" s="1"/>
  <c r="O677" i="21"/>
  <c r="E680" i="21"/>
  <c r="Q681" i="13" s="1"/>
  <c r="H679" i="21"/>
  <c r="F679" i="21"/>
  <c r="R680" i="13" s="1"/>
  <c r="I679" i="21"/>
  <c r="J679" i="21" s="1"/>
  <c r="L679" i="21" l="1"/>
  <c r="K679" i="21"/>
  <c r="N679" i="21"/>
  <c r="M679" i="21"/>
  <c r="I680" i="21"/>
  <c r="J680" i="21" s="1"/>
  <c r="E681" i="21"/>
  <c r="Q682" i="13" s="1"/>
  <c r="H680" i="21"/>
  <c r="F680" i="21"/>
  <c r="R681" i="13" s="1"/>
  <c r="N680" i="21" l="1"/>
  <c r="M680" i="21"/>
  <c r="L680" i="21"/>
  <c r="K680" i="21"/>
  <c r="O680" i="21" s="1"/>
  <c r="E682" i="21"/>
  <c r="Q683" i="13" s="1"/>
  <c r="H681" i="21"/>
  <c r="F681" i="21"/>
  <c r="R682" i="13" s="1"/>
  <c r="I681" i="21"/>
  <c r="J681" i="21" s="1"/>
  <c r="O679" i="21"/>
  <c r="L681" i="21" l="1"/>
  <c r="K681" i="21"/>
  <c r="N681" i="21"/>
  <c r="M681" i="21"/>
  <c r="I682" i="21"/>
  <c r="J682" i="21" s="1"/>
  <c r="E683" i="21"/>
  <c r="Q684" i="13" s="1"/>
  <c r="H682" i="21"/>
  <c r="F682" i="21"/>
  <c r="R683" i="13" s="1"/>
  <c r="O681" i="21" l="1"/>
  <c r="N682" i="21"/>
  <c r="M682" i="21"/>
  <c r="L682" i="21"/>
  <c r="K682" i="21"/>
  <c r="E684" i="21"/>
  <c r="Q685" i="13" s="1"/>
  <c r="H683" i="21"/>
  <c r="F683" i="21"/>
  <c r="R684" i="13" s="1"/>
  <c r="I683" i="21"/>
  <c r="J683" i="21" s="1"/>
  <c r="O682" i="21" l="1"/>
  <c r="L683" i="21"/>
  <c r="K683" i="21"/>
  <c r="N683" i="21"/>
  <c r="M683" i="21"/>
  <c r="I684" i="21"/>
  <c r="J684" i="21" s="1"/>
  <c r="E685" i="21"/>
  <c r="Q686" i="13" s="1"/>
  <c r="H684" i="21"/>
  <c r="F684" i="21"/>
  <c r="R685" i="13" s="1"/>
  <c r="N684" i="21" l="1"/>
  <c r="M684" i="21"/>
  <c r="L684" i="21"/>
  <c r="K684" i="21"/>
  <c r="O684" i="21" s="1"/>
  <c r="E686" i="21"/>
  <c r="Q687" i="13" s="1"/>
  <c r="H685" i="21"/>
  <c r="F685" i="21"/>
  <c r="R686" i="13" s="1"/>
  <c r="I685" i="21"/>
  <c r="J685" i="21" s="1"/>
  <c r="O683" i="21"/>
  <c r="I686" i="21" l="1"/>
  <c r="J686" i="21" s="1"/>
  <c r="E687" i="21"/>
  <c r="Q688" i="13" s="1"/>
  <c r="H686" i="21"/>
  <c r="F686" i="21"/>
  <c r="R687" i="13" s="1"/>
  <c r="L685" i="21"/>
  <c r="K685" i="21"/>
  <c r="N685" i="21"/>
  <c r="M685" i="21"/>
  <c r="N686" i="21" l="1"/>
  <c r="M686" i="21"/>
  <c r="L686" i="21"/>
  <c r="K686" i="21"/>
  <c r="O686" i="21" s="1"/>
  <c r="O685" i="21"/>
  <c r="E688" i="21"/>
  <c r="Q689" i="13" s="1"/>
  <c r="H687" i="21"/>
  <c r="F687" i="21"/>
  <c r="R688" i="13" s="1"/>
  <c r="I687" i="21"/>
  <c r="J687" i="21" s="1"/>
  <c r="L687" i="21" l="1"/>
  <c r="K687" i="21"/>
  <c r="N687" i="21"/>
  <c r="M687" i="21"/>
  <c r="I688" i="21"/>
  <c r="J688" i="21" s="1"/>
  <c r="E689" i="21"/>
  <c r="Q690" i="13" s="1"/>
  <c r="H688" i="21"/>
  <c r="F688" i="21"/>
  <c r="R689" i="13" s="1"/>
  <c r="O687" i="21" l="1"/>
  <c r="N688" i="21"/>
  <c r="M688" i="21"/>
  <c r="L688" i="21"/>
  <c r="K688" i="21"/>
  <c r="E690" i="21"/>
  <c r="Q691" i="13" s="1"/>
  <c r="H689" i="21"/>
  <c r="F689" i="21"/>
  <c r="R690" i="13" s="1"/>
  <c r="I689" i="21"/>
  <c r="J689" i="21" s="1"/>
  <c r="O688" i="21" l="1"/>
  <c r="L689" i="21"/>
  <c r="K689" i="21"/>
  <c r="N689" i="21"/>
  <c r="M689" i="21"/>
  <c r="I690" i="21"/>
  <c r="J690" i="21" s="1"/>
  <c r="E691" i="21"/>
  <c r="Q692" i="13" s="1"/>
  <c r="H690" i="21"/>
  <c r="F690" i="21"/>
  <c r="R691" i="13" s="1"/>
  <c r="O689" i="21" l="1"/>
  <c r="N690" i="21"/>
  <c r="M690" i="21"/>
  <c r="L690" i="21"/>
  <c r="K690" i="21"/>
  <c r="E692" i="21"/>
  <c r="Q693" i="13" s="1"/>
  <c r="H691" i="21"/>
  <c r="F691" i="21"/>
  <c r="R692" i="13" s="1"/>
  <c r="I691" i="21"/>
  <c r="J691" i="21" s="1"/>
  <c r="O690" i="21" l="1"/>
  <c r="L691" i="21"/>
  <c r="K691" i="21"/>
  <c r="N691" i="21"/>
  <c r="M691" i="21"/>
  <c r="I692" i="21"/>
  <c r="J692" i="21" s="1"/>
  <c r="E693" i="21"/>
  <c r="Q694" i="13" s="1"/>
  <c r="H692" i="21"/>
  <c r="F692" i="21"/>
  <c r="R693" i="13" s="1"/>
  <c r="N692" i="21" l="1"/>
  <c r="M692" i="21"/>
  <c r="L692" i="21"/>
  <c r="K692" i="21"/>
  <c r="O692" i="21" s="1"/>
  <c r="E694" i="21"/>
  <c r="Q695" i="13" s="1"/>
  <c r="H693" i="21"/>
  <c r="F693" i="21"/>
  <c r="R694" i="13" s="1"/>
  <c r="I693" i="21"/>
  <c r="J693" i="21" s="1"/>
  <c r="O691" i="21"/>
  <c r="I694" i="21" l="1"/>
  <c r="J694" i="21" s="1"/>
  <c r="E695" i="21"/>
  <c r="Q696" i="13" s="1"/>
  <c r="H694" i="21"/>
  <c r="F694" i="21"/>
  <c r="R695" i="13" s="1"/>
  <c r="L693" i="21"/>
  <c r="K693" i="21"/>
  <c r="N693" i="21"/>
  <c r="M693" i="21"/>
  <c r="O693" i="21" l="1"/>
  <c r="E696" i="21"/>
  <c r="Q697" i="13" s="1"/>
  <c r="H695" i="21"/>
  <c r="F695" i="21"/>
  <c r="R696" i="13" s="1"/>
  <c r="I695" i="21"/>
  <c r="J695" i="21" s="1"/>
  <c r="N694" i="21"/>
  <c r="M694" i="21"/>
  <c r="L694" i="21"/>
  <c r="K694" i="21"/>
  <c r="O694" i="21" l="1"/>
  <c r="L695" i="21"/>
  <c r="K695" i="21"/>
  <c r="N695" i="21"/>
  <c r="M695" i="21"/>
  <c r="I696" i="21"/>
  <c r="J696" i="21" s="1"/>
  <c r="E697" i="21"/>
  <c r="Q698" i="13" s="1"/>
  <c r="H696" i="21"/>
  <c r="F696" i="21"/>
  <c r="R697" i="13" s="1"/>
  <c r="N696" i="21" l="1"/>
  <c r="M696" i="21"/>
  <c r="L696" i="21"/>
  <c r="K696" i="21"/>
  <c r="O696" i="21" s="1"/>
  <c r="E698" i="21"/>
  <c r="Q699" i="13" s="1"/>
  <c r="H697" i="21"/>
  <c r="F697" i="21"/>
  <c r="R698" i="13" s="1"/>
  <c r="I697" i="21"/>
  <c r="J697" i="21" s="1"/>
  <c r="O695" i="21"/>
  <c r="L697" i="21" l="1"/>
  <c r="K697" i="21"/>
  <c r="N697" i="21"/>
  <c r="M697" i="21"/>
  <c r="I698" i="21"/>
  <c r="J698" i="21" s="1"/>
  <c r="E699" i="21"/>
  <c r="Q700" i="13" s="1"/>
  <c r="H698" i="21"/>
  <c r="F698" i="21"/>
  <c r="R699" i="13" s="1"/>
  <c r="O697" i="21" l="1"/>
  <c r="N698" i="21"/>
  <c r="M698" i="21"/>
  <c r="L698" i="21"/>
  <c r="K698" i="21"/>
  <c r="E700" i="21"/>
  <c r="Q701" i="13" s="1"/>
  <c r="H699" i="21"/>
  <c r="F699" i="21"/>
  <c r="R700" i="13" s="1"/>
  <c r="I699" i="21"/>
  <c r="J699" i="21" s="1"/>
  <c r="O698" i="21" l="1"/>
  <c r="L699" i="21"/>
  <c r="K699" i="21"/>
  <c r="N699" i="21"/>
  <c r="M699" i="21"/>
  <c r="I700" i="21"/>
  <c r="J700" i="21" s="1"/>
  <c r="E701" i="21"/>
  <c r="Q702" i="13" s="1"/>
  <c r="H700" i="21"/>
  <c r="F700" i="21"/>
  <c r="R701" i="13" s="1"/>
  <c r="N700" i="21" l="1"/>
  <c r="M700" i="21"/>
  <c r="L700" i="21"/>
  <c r="K700" i="21"/>
  <c r="O700" i="21" s="1"/>
  <c r="E702" i="21"/>
  <c r="Q703" i="13" s="1"/>
  <c r="H701" i="21"/>
  <c r="F701" i="21"/>
  <c r="R702" i="13" s="1"/>
  <c r="I701" i="21"/>
  <c r="J701" i="21" s="1"/>
  <c r="O699" i="21"/>
  <c r="L701" i="21" l="1"/>
  <c r="K701" i="21"/>
  <c r="N701" i="21"/>
  <c r="M701" i="21"/>
  <c r="I702" i="21"/>
  <c r="J702" i="21" s="1"/>
  <c r="E703" i="21"/>
  <c r="Q704" i="13" s="1"/>
  <c r="H702" i="21"/>
  <c r="F702" i="21"/>
  <c r="R703" i="13" s="1"/>
  <c r="O701" i="21" l="1"/>
  <c r="N702" i="21"/>
  <c r="M702" i="21"/>
  <c r="L702" i="21"/>
  <c r="K702" i="21"/>
  <c r="E704" i="21"/>
  <c r="Q705" i="13" s="1"/>
  <c r="H703" i="21"/>
  <c r="F703" i="21"/>
  <c r="R704" i="13" s="1"/>
  <c r="I703" i="21"/>
  <c r="J703" i="21" s="1"/>
  <c r="O702" i="21" l="1"/>
  <c r="L703" i="21"/>
  <c r="K703" i="21"/>
  <c r="N703" i="21"/>
  <c r="M703" i="21"/>
  <c r="I704" i="21"/>
  <c r="J704" i="21" s="1"/>
  <c r="E705" i="21"/>
  <c r="Q706" i="13" s="1"/>
  <c r="H704" i="21"/>
  <c r="F704" i="21"/>
  <c r="R705" i="13" s="1"/>
  <c r="N704" i="21" l="1"/>
  <c r="M704" i="21"/>
  <c r="L704" i="21"/>
  <c r="K704" i="21"/>
  <c r="O704" i="21" s="1"/>
  <c r="E706" i="21"/>
  <c r="Q707" i="13" s="1"/>
  <c r="H705" i="21"/>
  <c r="F705" i="21"/>
  <c r="R706" i="13" s="1"/>
  <c r="I705" i="21"/>
  <c r="J705" i="21" s="1"/>
  <c r="O703" i="21"/>
  <c r="L705" i="21" l="1"/>
  <c r="K705" i="21"/>
  <c r="N705" i="21"/>
  <c r="M705" i="21"/>
  <c r="I706" i="21"/>
  <c r="J706" i="21" s="1"/>
  <c r="E707" i="21"/>
  <c r="Q708" i="13" s="1"/>
  <c r="H706" i="21"/>
  <c r="F706" i="21"/>
  <c r="R707" i="13" s="1"/>
  <c r="N706" i="21" l="1"/>
  <c r="M706" i="21"/>
  <c r="L706" i="21"/>
  <c r="K706" i="21"/>
  <c r="O706" i="21" s="1"/>
  <c r="E708" i="21"/>
  <c r="Q709" i="13" s="1"/>
  <c r="H707" i="21"/>
  <c r="F707" i="21"/>
  <c r="R708" i="13" s="1"/>
  <c r="I707" i="21"/>
  <c r="J707" i="21" s="1"/>
  <c r="O705" i="21"/>
  <c r="L707" i="21" l="1"/>
  <c r="K707" i="21"/>
  <c r="N707" i="21"/>
  <c r="M707" i="21"/>
  <c r="I708" i="21"/>
  <c r="J708" i="21" s="1"/>
  <c r="E709" i="21"/>
  <c r="Q710" i="13" s="1"/>
  <c r="H708" i="21"/>
  <c r="F708" i="21"/>
  <c r="R709" i="13" s="1"/>
  <c r="O707" i="21" l="1"/>
  <c r="N708" i="21"/>
  <c r="M708" i="21"/>
  <c r="L708" i="21"/>
  <c r="K708" i="21"/>
  <c r="E710" i="21"/>
  <c r="Q711" i="13" s="1"/>
  <c r="H709" i="21"/>
  <c r="F709" i="21"/>
  <c r="R710" i="13" s="1"/>
  <c r="I709" i="21"/>
  <c r="J709" i="21" s="1"/>
  <c r="O708" i="21" l="1"/>
  <c r="L709" i="21"/>
  <c r="K709" i="21"/>
  <c r="N709" i="21"/>
  <c r="M709" i="21"/>
  <c r="I710" i="21"/>
  <c r="J710" i="21" s="1"/>
  <c r="E711" i="21"/>
  <c r="Q712" i="13" s="1"/>
  <c r="H710" i="21"/>
  <c r="F710" i="21"/>
  <c r="R711" i="13" s="1"/>
  <c r="O709" i="21" l="1"/>
  <c r="N710" i="21"/>
  <c r="M710" i="21"/>
  <c r="L710" i="21"/>
  <c r="K710" i="21"/>
  <c r="E712" i="21"/>
  <c r="Q713" i="13" s="1"/>
  <c r="H711" i="21"/>
  <c r="F711" i="21"/>
  <c r="R712" i="13" s="1"/>
  <c r="I711" i="21"/>
  <c r="J711" i="21" s="1"/>
  <c r="O710" i="21" l="1"/>
  <c r="L711" i="21"/>
  <c r="K711" i="21"/>
  <c r="N711" i="21"/>
  <c r="M711" i="21"/>
  <c r="I712" i="21"/>
  <c r="J712" i="21" s="1"/>
  <c r="E713" i="21"/>
  <c r="Q714" i="13" s="1"/>
  <c r="H712" i="21"/>
  <c r="F712" i="21"/>
  <c r="R713" i="13" s="1"/>
  <c r="N712" i="21" l="1"/>
  <c r="M712" i="21"/>
  <c r="L712" i="21"/>
  <c r="K712" i="21"/>
  <c r="O712" i="21" s="1"/>
  <c r="E714" i="21"/>
  <c r="Q715" i="13" s="1"/>
  <c r="H713" i="21"/>
  <c r="F713" i="21"/>
  <c r="R714" i="13" s="1"/>
  <c r="I713" i="21"/>
  <c r="J713" i="21" s="1"/>
  <c r="O711" i="21"/>
  <c r="L713" i="21" l="1"/>
  <c r="K713" i="21"/>
  <c r="N713" i="21"/>
  <c r="M713" i="21"/>
  <c r="I714" i="21"/>
  <c r="J714" i="21" s="1"/>
  <c r="E715" i="21"/>
  <c r="Q716" i="13" s="1"/>
  <c r="H714" i="21"/>
  <c r="F714" i="21"/>
  <c r="R715" i="13" s="1"/>
  <c r="N714" i="21" l="1"/>
  <c r="M714" i="21"/>
  <c r="L714" i="21"/>
  <c r="K714" i="21"/>
  <c r="O714" i="21" s="1"/>
  <c r="E716" i="21"/>
  <c r="Q717" i="13" s="1"/>
  <c r="H715" i="21"/>
  <c r="F715" i="21"/>
  <c r="R716" i="13" s="1"/>
  <c r="I715" i="21"/>
  <c r="J715" i="21" s="1"/>
  <c r="O713" i="21"/>
  <c r="L715" i="21" l="1"/>
  <c r="K715" i="21"/>
  <c r="N715" i="21"/>
  <c r="M715" i="21"/>
  <c r="I716" i="21"/>
  <c r="J716" i="21" s="1"/>
  <c r="E717" i="21"/>
  <c r="Q718" i="13" s="1"/>
  <c r="H716" i="21"/>
  <c r="F716" i="21"/>
  <c r="R717" i="13" s="1"/>
  <c r="O715" i="21" l="1"/>
  <c r="N716" i="21"/>
  <c r="M716" i="21"/>
  <c r="L716" i="21"/>
  <c r="K716" i="21"/>
  <c r="E718" i="21"/>
  <c r="Q719" i="13" s="1"/>
  <c r="H717" i="21"/>
  <c r="F717" i="21"/>
  <c r="R718" i="13" s="1"/>
  <c r="I717" i="21"/>
  <c r="J717" i="21" s="1"/>
  <c r="O716" i="21" l="1"/>
  <c r="L717" i="21"/>
  <c r="K717" i="21"/>
  <c r="N717" i="21"/>
  <c r="M717" i="21"/>
  <c r="I718" i="21"/>
  <c r="J718" i="21" s="1"/>
  <c r="E719" i="21"/>
  <c r="Q720" i="13" s="1"/>
  <c r="H718" i="21"/>
  <c r="F718" i="21"/>
  <c r="R719" i="13" s="1"/>
  <c r="N718" i="21" l="1"/>
  <c r="M718" i="21"/>
  <c r="L718" i="21"/>
  <c r="K718" i="21"/>
  <c r="O718" i="21" s="1"/>
  <c r="E720" i="21"/>
  <c r="Q721" i="13" s="1"/>
  <c r="H719" i="21"/>
  <c r="F719" i="21"/>
  <c r="R720" i="13" s="1"/>
  <c r="I719" i="21"/>
  <c r="J719" i="21" s="1"/>
  <c r="O717" i="21"/>
  <c r="L719" i="21" l="1"/>
  <c r="K719" i="21"/>
  <c r="N719" i="21"/>
  <c r="M719" i="21"/>
  <c r="I720" i="21"/>
  <c r="J720" i="21" s="1"/>
  <c r="E721" i="21"/>
  <c r="Q722" i="13" s="1"/>
  <c r="H720" i="21"/>
  <c r="F720" i="21"/>
  <c r="R721" i="13" s="1"/>
  <c r="N720" i="21" l="1"/>
  <c r="M720" i="21"/>
  <c r="L720" i="21"/>
  <c r="K720" i="21"/>
  <c r="O720" i="21" s="1"/>
  <c r="E722" i="21"/>
  <c r="Q723" i="13" s="1"/>
  <c r="H721" i="21"/>
  <c r="F721" i="21"/>
  <c r="R722" i="13" s="1"/>
  <c r="I721" i="21"/>
  <c r="J721" i="21" s="1"/>
  <c r="O719" i="21"/>
  <c r="L721" i="21" l="1"/>
  <c r="K721" i="21"/>
  <c r="N721" i="21"/>
  <c r="M721" i="21"/>
  <c r="I722" i="21"/>
  <c r="J722" i="21" s="1"/>
  <c r="E723" i="21"/>
  <c r="Q724" i="13" s="1"/>
  <c r="H722" i="21"/>
  <c r="F722" i="21"/>
  <c r="R723" i="13" s="1"/>
  <c r="O721" i="21" l="1"/>
  <c r="N722" i="21"/>
  <c r="M722" i="21"/>
  <c r="L722" i="21"/>
  <c r="K722" i="21"/>
  <c r="O722" i="21" s="1"/>
  <c r="E724" i="21"/>
  <c r="Q725" i="13" s="1"/>
  <c r="H723" i="21"/>
  <c r="F723" i="21"/>
  <c r="R724" i="13" s="1"/>
  <c r="I723" i="21"/>
  <c r="J723" i="21" s="1"/>
  <c r="L723" i="21" l="1"/>
  <c r="K723" i="21"/>
  <c r="N723" i="21"/>
  <c r="M723" i="21"/>
  <c r="I724" i="21"/>
  <c r="J724" i="21" s="1"/>
  <c r="E725" i="21"/>
  <c r="Q726" i="13" s="1"/>
  <c r="H724" i="21"/>
  <c r="F724" i="21"/>
  <c r="R725" i="13" s="1"/>
  <c r="O723" i="21" l="1"/>
  <c r="N724" i="21"/>
  <c r="M724" i="21"/>
  <c r="L724" i="21"/>
  <c r="K724" i="21"/>
  <c r="E726" i="21"/>
  <c r="Q727" i="13" s="1"/>
  <c r="H725" i="21"/>
  <c r="F725" i="21"/>
  <c r="R726" i="13" s="1"/>
  <c r="I725" i="21"/>
  <c r="J725" i="21" s="1"/>
  <c r="O724" i="21" l="1"/>
  <c r="L725" i="21"/>
  <c r="K725" i="21"/>
  <c r="N725" i="21"/>
  <c r="M725" i="21"/>
  <c r="I726" i="21"/>
  <c r="J726" i="21" s="1"/>
  <c r="E727" i="21"/>
  <c r="Q728" i="13" s="1"/>
  <c r="H726" i="21"/>
  <c r="F726" i="21"/>
  <c r="R727" i="13" s="1"/>
  <c r="N726" i="21" l="1"/>
  <c r="M726" i="21"/>
  <c r="L726" i="21"/>
  <c r="K726" i="21"/>
  <c r="O726" i="21" s="1"/>
  <c r="E728" i="21"/>
  <c r="Q729" i="13" s="1"/>
  <c r="H727" i="21"/>
  <c r="F727" i="21"/>
  <c r="R728" i="13" s="1"/>
  <c r="I727" i="21"/>
  <c r="J727" i="21" s="1"/>
  <c r="O725" i="21"/>
  <c r="L727" i="21" l="1"/>
  <c r="K727" i="21"/>
  <c r="N727" i="21"/>
  <c r="M727" i="21"/>
  <c r="I728" i="21"/>
  <c r="J728" i="21" s="1"/>
  <c r="E729" i="21"/>
  <c r="Q730" i="13" s="1"/>
  <c r="H728" i="21"/>
  <c r="F728" i="21"/>
  <c r="R729" i="13" s="1"/>
  <c r="O727" i="21" l="1"/>
  <c r="N728" i="21"/>
  <c r="M728" i="21"/>
  <c r="L728" i="21"/>
  <c r="K728" i="21"/>
  <c r="E730" i="21"/>
  <c r="Q731" i="13" s="1"/>
  <c r="H729" i="21"/>
  <c r="F729" i="21"/>
  <c r="R730" i="13" s="1"/>
  <c r="I729" i="21"/>
  <c r="J729" i="21" s="1"/>
  <c r="O728" i="21" l="1"/>
  <c r="L729" i="21"/>
  <c r="K729" i="21"/>
  <c r="N729" i="21"/>
  <c r="M729" i="21"/>
  <c r="I730" i="21"/>
  <c r="J730" i="21" s="1"/>
  <c r="E731" i="21"/>
  <c r="Q732" i="13" s="1"/>
  <c r="H730" i="21"/>
  <c r="F730" i="21"/>
  <c r="R731" i="13" s="1"/>
  <c r="N730" i="21" l="1"/>
  <c r="M730" i="21"/>
  <c r="L730" i="21"/>
  <c r="K730" i="21"/>
  <c r="O730" i="21" s="1"/>
  <c r="E732" i="21"/>
  <c r="Q733" i="13" s="1"/>
  <c r="H731" i="21"/>
  <c r="F731" i="21"/>
  <c r="R732" i="13" s="1"/>
  <c r="I731" i="21"/>
  <c r="J731" i="21" s="1"/>
  <c r="O729" i="21"/>
  <c r="L731" i="21" l="1"/>
  <c r="K731" i="21"/>
  <c r="N731" i="21"/>
  <c r="M731" i="21"/>
  <c r="I732" i="21"/>
  <c r="J732" i="21" s="1"/>
  <c r="E733" i="21"/>
  <c r="Q734" i="13" s="1"/>
  <c r="H732" i="21"/>
  <c r="F732" i="21"/>
  <c r="R733" i="13" s="1"/>
  <c r="N732" i="21" l="1"/>
  <c r="M732" i="21"/>
  <c r="L732" i="21"/>
  <c r="K732" i="21"/>
  <c r="O732" i="21" s="1"/>
  <c r="E734" i="21"/>
  <c r="Q735" i="13" s="1"/>
  <c r="H733" i="21"/>
  <c r="F733" i="21"/>
  <c r="R734" i="13" s="1"/>
  <c r="I733" i="21"/>
  <c r="J733" i="21" s="1"/>
  <c r="O731" i="21"/>
  <c r="L733" i="21" l="1"/>
  <c r="K733" i="21"/>
  <c r="N733" i="21"/>
  <c r="M733" i="21"/>
  <c r="I734" i="21"/>
  <c r="J734" i="21" s="1"/>
  <c r="E735" i="21"/>
  <c r="Q736" i="13" s="1"/>
  <c r="H734" i="21"/>
  <c r="F734" i="21"/>
  <c r="R735" i="13" s="1"/>
  <c r="O733" i="21" l="1"/>
  <c r="N734" i="21"/>
  <c r="M734" i="21"/>
  <c r="L734" i="21"/>
  <c r="K734" i="21"/>
  <c r="E736" i="21"/>
  <c r="Q737" i="13" s="1"/>
  <c r="H735" i="21"/>
  <c r="F735" i="21"/>
  <c r="R736" i="13" s="1"/>
  <c r="I735" i="21"/>
  <c r="J735" i="21" s="1"/>
  <c r="O734" i="21" l="1"/>
  <c r="L735" i="21"/>
  <c r="K735" i="21"/>
  <c r="N735" i="21"/>
  <c r="M735" i="21"/>
  <c r="I736" i="21"/>
  <c r="J736" i="21" s="1"/>
  <c r="E737" i="21"/>
  <c r="Q738" i="13" s="1"/>
  <c r="H736" i="21"/>
  <c r="F736" i="21"/>
  <c r="R737" i="13" s="1"/>
  <c r="N736" i="21" l="1"/>
  <c r="M736" i="21"/>
  <c r="L736" i="21"/>
  <c r="K736" i="21"/>
  <c r="O736" i="21" s="1"/>
  <c r="E738" i="21"/>
  <c r="Q739" i="13" s="1"/>
  <c r="H737" i="21"/>
  <c r="F737" i="21"/>
  <c r="R738" i="13" s="1"/>
  <c r="I737" i="21"/>
  <c r="J737" i="21" s="1"/>
  <c r="O735" i="21"/>
  <c r="L737" i="21" l="1"/>
  <c r="K737" i="21"/>
  <c r="O737" i="21" s="1"/>
  <c r="N737" i="21"/>
  <c r="M737" i="21"/>
  <c r="I738" i="21"/>
  <c r="J738" i="21" s="1"/>
  <c r="E739" i="21"/>
  <c r="Q740" i="13" s="1"/>
  <c r="H738" i="21"/>
  <c r="F738" i="21"/>
  <c r="R739" i="13" s="1"/>
  <c r="N738" i="21" l="1"/>
  <c r="M738" i="21"/>
  <c r="L738" i="21"/>
  <c r="K738" i="21"/>
  <c r="O738" i="21" s="1"/>
  <c r="E740" i="21"/>
  <c r="Q741" i="13" s="1"/>
  <c r="H739" i="21"/>
  <c r="F739" i="21"/>
  <c r="R740" i="13" s="1"/>
  <c r="I739" i="21"/>
  <c r="J739" i="21" s="1"/>
  <c r="L739" i="21" l="1"/>
  <c r="K739" i="21"/>
  <c r="N739" i="21"/>
  <c r="M739" i="21"/>
  <c r="I740" i="21"/>
  <c r="J740" i="21" s="1"/>
  <c r="E741" i="21"/>
  <c r="Q742" i="13" s="1"/>
  <c r="H740" i="21"/>
  <c r="F740" i="21"/>
  <c r="R741" i="13" s="1"/>
  <c r="N740" i="21" l="1"/>
  <c r="M740" i="21"/>
  <c r="L740" i="21"/>
  <c r="K740" i="21"/>
  <c r="O740" i="21" s="1"/>
  <c r="I741" i="21"/>
  <c r="J741" i="21" s="1"/>
  <c r="H741" i="21"/>
  <c r="F741" i="21"/>
  <c r="R742" i="13" s="1"/>
  <c r="E742" i="21"/>
  <c r="Q743" i="13" s="1"/>
  <c r="O739" i="21"/>
  <c r="M741" i="21" l="1"/>
  <c r="N741" i="21"/>
  <c r="L741" i="21"/>
  <c r="K741" i="21"/>
  <c r="O741" i="21" s="1"/>
  <c r="F742" i="21"/>
  <c r="R743" i="13" s="1"/>
  <c r="I742" i="21"/>
  <c r="J742" i="21" s="1"/>
  <c r="H742" i="21"/>
  <c r="E743" i="21"/>
  <c r="Q744" i="13" s="1"/>
  <c r="I743" i="21" l="1"/>
  <c r="J743" i="21" s="1"/>
  <c r="H743" i="21"/>
  <c r="F743" i="21"/>
  <c r="R744" i="13" s="1"/>
  <c r="E744" i="21"/>
  <c r="Q745" i="13" s="1"/>
  <c r="K742" i="21"/>
  <c r="N742" i="21"/>
  <c r="M742" i="21"/>
  <c r="L742" i="21"/>
  <c r="O742" i="21" l="1"/>
  <c r="F744" i="21"/>
  <c r="R745" i="13" s="1"/>
  <c r="E745" i="21"/>
  <c r="Q746" i="13" s="1"/>
  <c r="I744" i="21"/>
  <c r="J744" i="21" s="1"/>
  <c r="H744" i="21"/>
  <c r="M743" i="21"/>
  <c r="N743" i="21"/>
  <c r="L743" i="21"/>
  <c r="K743" i="21"/>
  <c r="O743" i="21" l="1"/>
  <c r="K744" i="21"/>
  <c r="N744" i="21"/>
  <c r="M744" i="21"/>
  <c r="L744" i="21"/>
  <c r="I745" i="21"/>
  <c r="J745" i="21" s="1"/>
  <c r="E746" i="21"/>
  <c r="Q747" i="13" s="1"/>
  <c r="H745" i="21"/>
  <c r="F745" i="21"/>
  <c r="R746" i="13" s="1"/>
  <c r="O744" i="21" l="1"/>
  <c r="M745" i="21"/>
  <c r="K745" i="21"/>
  <c r="N745" i="21"/>
  <c r="L745" i="21"/>
  <c r="F746" i="21"/>
  <c r="R747" i="13" s="1"/>
  <c r="E747" i="21"/>
  <c r="Q748" i="13" s="1"/>
  <c r="I746" i="21"/>
  <c r="J746" i="21" s="1"/>
  <c r="H746" i="21"/>
  <c r="K746" i="21" l="1"/>
  <c r="L746" i="21"/>
  <c r="N746" i="21"/>
  <c r="M746" i="21"/>
  <c r="I747" i="21"/>
  <c r="J747" i="21" s="1"/>
  <c r="F747" i="21"/>
  <c r="R748" i="13" s="1"/>
  <c r="E748" i="21"/>
  <c r="Q749" i="13" s="1"/>
  <c r="H747" i="21"/>
  <c r="O745" i="21"/>
  <c r="M747" i="21" l="1"/>
  <c r="L747" i="21"/>
  <c r="K747" i="21"/>
  <c r="N747" i="21"/>
  <c r="F748" i="21"/>
  <c r="R749" i="13" s="1"/>
  <c r="H748" i="21"/>
  <c r="E749" i="21"/>
  <c r="Q750" i="13" s="1"/>
  <c r="I748" i="21"/>
  <c r="J748" i="21" s="1"/>
  <c r="O746" i="21"/>
  <c r="K748" i="21" l="1"/>
  <c r="M748" i="21"/>
  <c r="L748" i="21"/>
  <c r="N748" i="21"/>
  <c r="I749" i="21"/>
  <c r="J749" i="21" s="1"/>
  <c r="H749" i="21"/>
  <c r="F749" i="21"/>
  <c r="R750" i="13" s="1"/>
  <c r="E750" i="21"/>
  <c r="Q751" i="13" s="1"/>
  <c r="O747" i="21"/>
  <c r="O748" i="21" l="1"/>
  <c r="M749" i="21"/>
  <c r="N749" i="21"/>
  <c r="L749" i="21"/>
  <c r="K749" i="21"/>
  <c r="E751" i="21"/>
  <c r="Q752" i="13" s="1"/>
  <c r="F750" i="21"/>
  <c r="R751" i="13" s="1"/>
  <c r="I750" i="21"/>
  <c r="J750" i="21" s="1"/>
  <c r="H750" i="21"/>
  <c r="O749" i="21" l="1"/>
  <c r="L750" i="21"/>
  <c r="K750" i="21"/>
  <c r="N750" i="21"/>
  <c r="M750" i="21"/>
  <c r="I751" i="21"/>
  <c r="J751" i="21" s="1"/>
  <c r="E752" i="21"/>
  <c r="Q753" i="13" s="1"/>
  <c r="H751" i="21"/>
  <c r="F751" i="21"/>
  <c r="R752" i="13" s="1"/>
  <c r="O750" i="21" l="1"/>
  <c r="E753" i="21"/>
  <c r="Q754" i="13" s="1"/>
  <c r="H752" i="21"/>
  <c r="F752" i="21"/>
  <c r="R753" i="13" s="1"/>
  <c r="I752" i="21"/>
  <c r="J752" i="21" s="1"/>
  <c r="N751" i="21"/>
  <c r="M751" i="21"/>
  <c r="K751" i="21"/>
  <c r="L751" i="21"/>
  <c r="O751" i="21" l="1"/>
  <c r="L752" i="21"/>
  <c r="K752" i="21"/>
  <c r="N752" i="21"/>
  <c r="M752" i="21"/>
  <c r="I753" i="21"/>
  <c r="J753" i="21" s="1"/>
  <c r="H753" i="21"/>
  <c r="F753" i="21"/>
  <c r="R754" i="13" s="1"/>
  <c r="E754" i="21"/>
  <c r="Q755" i="13" s="1"/>
  <c r="E755" i="21" l="1"/>
  <c r="Q756" i="13" s="1"/>
  <c r="H754" i="21"/>
  <c r="F754" i="21"/>
  <c r="R755" i="13" s="1"/>
  <c r="I754" i="21"/>
  <c r="J754" i="21" s="1"/>
  <c r="N753" i="21"/>
  <c r="M753" i="21"/>
  <c r="L753" i="21"/>
  <c r="K753" i="21"/>
  <c r="O753" i="21" s="1"/>
  <c r="O752" i="21"/>
  <c r="L754" i="21" l="1"/>
  <c r="K754" i="21"/>
  <c r="M754" i="21"/>
  <c r="N754" i="21"/>
  <c r="I755" i="21"/>
  <c r="J755" i="21" s="1"/>
  <c r="E756" i="21"/>
  <c r="Q757" i="13" s="1"/>
  <c r="H755" i="21"/>
  <c r="F755" i="21"/>
  <c r="R756" i="13" s="1"/>
  <c r="O754" i="21" l="1"/>
  <c r="E757" i="21"/>
  <c r="Q758" i="13" s="1"/>
  <c r="H756" i="21"/>
  <c r="F756" i="21"/>
  <c r="R757" i="13" s="1"/>
  <c r="I756" i="21"/>
  <c r="J756" i="21" s="1"/>
  <c r="N755" i="21"/>
  <c r="M755" i="21"/>
  <c r="L755" i="21"/>
  <c r="K755" i="21"/>
  <c r="O755" i="21" l="1"/>
  <c r="L756" i="21"/>
  <c r="K756" i="21"/>
  <c r="N756" i="21"/>
  <c r="M756" i="21"/>
  <c r="I757" i="21"/>
  <c r="J757" i="21" s="1"/>
  <c r="H757" i="21"/>
  <c r="E758" i="21"/>
  <c r="Q759" i="13" s="1"/>
  <c r="F757" i="21"/>
  <c r="R758" i="13" s="1"/>
  <c r="E759" i="21" l="1"/>
  <c r="Q760" i="13" s="1"/>
  <c r="H758" i="21"/>
  <c r="F758" i="21"/>
  <c r="R759" i="13" s="1"/>
  <c r="I758" i="21"/>
  <c r="J758" i="21" s="1"/>
  <c r="N757" i="21"/>
  <c r="M757" i="21"/>
  <c r="L757" i="21"/>
  <c r="K757" i="21"/>
  <c r="O757" i="21" s="1"/>
  <c r="O756" i="21"/>
  <c r="L758" i="21" l="1"/>
  <c r="K758" i="21"/>
  <c r="N758" i="21"/>
  <c r="M758" i="21"/>
  <c r="I759" i="21"/>
  <c r="J759" i="21" s="1"/>
  <c r="E760" i="21"/>
  <c r="Q761" i="13" s="1"/>
  <c r="H759" i="21"/>
  <c r="F759" i="21"/>
  <c r="R760" i="13" s="1"/>
  <c r="O758" i="21" l="1"/>
  <c r="E761" i="21"/>
  <c r="Q762" i="13" s="1"/>
  <c r="H760" i="21"/>
  <c r="F760" i="21"/>
  <c r="R761" i="13" s="1"/>
  <c r="I760" i="21"/>
  <c r="J760" i="21" s="1"/>
  <c r="N759" i="21"/>
  <c r="M759" i="21"/>
  <c r="L759" i="21"/>
  <c r="K759" i="21"/>
  <c r="O759" i="21" l="1"/>
  <c r="L760" i="21"/>
  <c r="K760" i="21"/>
  <c r="N760" i="21"/>
  <c r="M760" i="21"/>
  <c r="I761" i="21"/>
  <c r="J761" i="21" s="1"/>
  <c r="E762" i="21"/>
  <c r="Q763" i="13" s="1"/>
  <c r="F761" i="21"/>
  <c r="R762" i="13" s="1"/>
  <c r="H761" i="21"/>
  <c r="O760" i="21" l="1"/>
  <c r="N761" i="21"/>
  <c r="M761" i="21"/>
  <c r="L761" i="21"/>
  <c r="K761" i="21"/>
  <c r="O761" i="21" s="1"/>
  <c r="E763" i="21"/>
  <c r="Q764" i="13" s="1"/>
  <c r="H762" i="21"/>
  <c r="F762" i="21"/>
  <c r="R763" i="13" s="1"/>
  <c r="I762" i="21"/>
  <c r="J762" i="21" s="1"/>
  <c r="L762" i="21" l="1"/>
  <c r="K762" i="21"/>
  <c r="N762" i="21"/>
  <c r="M762" i="21"/>
  <c r="I763" i="21"/>
  <c r="J763" i="21" s="1"/>
  <c r="E764" i="21"/>
  <c r="Q765" i="13" s="1"/>
  <c r="H763" i="21"/>
  <c r="F763" i="21"/>
  <c r="R764" i="13" s="1"/>
  <c r="N763" i="21" l="1"/>
  <c r="M763" i="21"/>
  <c r="L763" i="21"/>
  <c r="K763" i="21"/>
  <c r="O763" i="21" s="1"/>
  <c r="E765" i="21"/>
  <c r="Q766" i="13" s="1"/>
  <c r="H764" i="21"/>
  <c r="F764" i="21"/>
  <c r="R765" i="13" s="1"/>
  <c r="I764" i="21"/>
  <c r="J764" i="21" s="1"/>
  <c r="O762" i="21"/>
  <c r="I765" i="21" l="1"/>
  <c r="J765" i="21" s="1"/>
  <c r="H765" i="21"/>
  <c r="E766" i="21"/>
  <c r="Q767" i="13" s="1"/>
  <c r="F765" i="21"/>
  <c r="R766" i="13" s="1"/>
  <c r="L764" i="21"/>
  <c r="K764" i="21"/>
  <c r="N764" i="21"/>
  <c r="M764" i="21"/>
  <c r="O764" i="21" l="1"/>
  <c r="N765" i="21"/>
  <c r="M765" i="21"/>
  <c r="L765" i="21"/>
  <c r="K765" i="21"/>
  <c r="E767" i="21"/>
  <c r="Q768" i="13" s="1"/>
  <c r="H766" i="21"/>
  <c r="F766" i="21"/>
  <c r="R767" i="13" s="1"/>
  <c r="I766" i="21"/>
  <c r="J766" i="21" s="1"/>
  <c r="O765" i="21" l="1"/>
  <c r="L766" i="21"/>
  <c r="K766" i="21"/>
  <c r="N766" i="21"/>
  <c r="M766" i="21"/>
  <c r="I767" i="21"/>
  <c r="J767" i="21" s="1"/>
  <c r="E768" i="21"/>
  <c r="Q769" i="13" s="1"/>
  <c r="H767" i="21"/>
  <c r="F767" i="21"/>
  <c r="R768" i="13" s="1"/>
  <c r="O766" i="21" l="1"/>
  <c r="E769" i="21"/>
  <c r="Q770" i="13" s="1"/>
  <c r="H768" i="21"/>
  <c r="F768" i="21"/>
  <c r="R769" i="13" s="1"/>
  <c r="I768" i="21"/>
  <c r="J768" i="21" s="1"/>
  <c r="N767" i="21"/>
  <c r="M767" i="21"/>
  <c r="K767" i="21"/>
  <c r="L767" i="21"/>
  <c r="O767" i="21" l="1"/>
  <c r="L768" i="21"/>
  <c r="K768" i="21"/>
  <c r="N768" i="21"/>
  <c r="M768" i="21"/>
  <c r="I769" i="21"/>
  <c r="J769" i="21" s="1"/>
  <c r="H769" i="21"/>
  <c r="E770" i="21"/>
  <c r="Q771" i="13" s="1"/>
  <c r="F769" i="21"/>
  <c r="R770" i="13" s="1"/>
  <c r="O768" i="21" l="1"/>
  <c r="E771" i="21"/>
  <c r="Q772" i="13" s="1"/>
  <c r="H770" i="21"/>
  <c r="F770" i="21"/>
  <c r="R771" i="13" s="1"/>
  <c r="I770" i="21"/>
  <c r="J770" i="21" s="1"/>
  <c r="N769" i="21"/>
  <c r="M769" i="21"/>
  <c r="L769" i="21"/>
  <c r="K769" i="21"/>
  <c r="O769" i="21" s="1"/>
  <c r="L770" i="21" l="1"/>
  <c r="K770" i="21"/>
  <c r="O770" i="21" s="1"/>
  <c r="M770" i="21"/>
  <c r="N770" i="21"/>
  <c r="I771" i="21"/>
  <c r="J771" i="21" s="1"/>
  <c r="E772" i="21"/>
  <c r="Q773" i="13" s="1"/>
  <c r="H771" i="21"/>
  <c r="F771" i="21"/>
  <c r="R772" i="13" s="1"/>
  <c r="E773" i="21" l="1"/>
  <c r="Q774" i="13" s="1"/>
  <c r="H772" i="21"/>
  <c r="F772" i="21"/>
  <c r="R773" i="13" s="1"/>
  <c r="I772" i="21"/>
  <c r="J772" i="21" s="1"/>
  <c r="N771" i="21"/>
  <c r="M771" i="21"/>
  <c r="L771" i="21"/>
  <c r="K771" i="21"/>
  <c r="O771" i="21" s="1"/>
  <c r="L772" i="21" l="1"/>
  <c r="K772" i="21"/>
  <c r="N772" i="21"/>
  <c r="M772" i="21"/>
  <c r="I773" i="21"/>
  <c r="J773" i="21" s="1"/>
  <c r="H773" i="21"/>
  <c r="F773" i="21"/>
  <c r="R774" i="13" s="1"/>
  <c r="E774" i="21"/>
  <c r="Q775" i="13" s="1"/>
  <c r="E775" i="21" l="1"/>
  <c r="Q776" i="13" s="1"/>
  <c r="H774" i="21"/>
  <c r="F774" i="21"/>
  <c r="R775" i="13" s="1"/>
  <c r="I774" i="21"/>
  <c r="J774" i="21" s="1"/>
  <c r="N773" i="21"/>
  <c r="M773" i="21"/>
  <c r="L773" i="21"/>
  <c r="K773" i="21"/>
  <c r="O773" i="21" s="1"/>
  <c r="O772" i="21"/>
  <c r="L774" i="21" l="1"/>
  <c r="K774" i="21"/>
  <c r="N774" i="21"/>
  <c r="M774" i="21"/>
  <c r="I775" i="21"/>
  <c r="J775" i="21" s="1"/>
  <c r="E776" i="21"/>
  <c r="Q777" i="13" s="1"/>
  <c r="H775" i="21"/>
  <c r="F775" i="21"/>
  <c r="R776" i="13" s="1"/>
  <c r="O774" i="21" l="1"/>
  <c r="N775" i="21"/>
  <c r="M775" i="21"/>
  <c r="L775" i="21"/>
  <c r="K775" i="21"/>
  <c r="E777" i="21"/>
  <c r="Q778" i="13" s="1"/>
  <c r="H776" i="21"/>
  <c r="F776" i="21"/>
  <c r="R777" i="13" s="1"/>
  <c r="I776" i="21"/>
  <c r="J776" i="21" s="1"/>
  <c r="O775" i="21" l="1"/>
  <c r="L776" i="21"/>
  <c r="K776" i="21"/>
  <c r="N776" i="21"/>
  <c r="M776" i="21"/>
  <c r="I777" i="21"/>
  <c r="J777" i="21" s="1"/>
  <c r="E778" i="21"/>
  <c r="Q779" i="13" s="1"/>
  <c r="F777" i="21"/>
  <c r="R778" i="13" s="1"/>
  <c r="H777" i="21"/>
  <c r="N777" i="21" l="1"/>
  <c r="M777" i="21"/>
  <c r="L777" i="21"/>
  <c r="K777" i="21"/>
  <c r="O777" i="21" s="1"/>
  <c r="E779" i="21"/>
  <c r="Q780" i="13" s="1"/>
  <c r="H778" i="21"/>
  <c r="F778" i="21"/>
  <c r="R779" i="13" s="1"/>
  <c r="I778" i="21"/>
  <c r="J778" i="21" s="1"/>
  <c r="O776" i="21"/>
  <c r="L778" i="21" l="1"/>
  <c r="K778" i="21"/>
  <c r="N778" i="21"/>
  <c r="M778" i="21"/>
  <c r="I779" i="21"/>
  <c r="J779" i="21" s="1"/>
  <c r="E780" i="21"/>
  <c r="Q781" i="13" s="1"/>
  <c r="H779" i="21"/>
  <c r="F779" i="21"/>
  <c r="R780" i="13" s="1"/>
  <c r="N779" i="21" l="1"/>
  <c r="M779" i="21"/>
  <c r="L779" i="21"/>
  <c r="K779" i="21"/>
  <c r="O779" i="21" s="1"/>
  <c r="E781" i="21"/>
  <c r="Q782" i="13" s="1"/>
  <c r="H780" i="21"/>
  <c r="F780" i="21"/>
  <c r="R781" i="13" s="1"/>
  <c r="I780" i="21"/>
  <c r="J780" i="21" s="1"/>
  <c r="O778" i="21"/>
  <c r="I781" i="21" l="1"/>
  <c r="J781" i="21" s="1"/>
  <c r="H781" i="21"/>
  <c r="E782" i="21"/>
  <c r="Q783" i="13" s="1"/>
  <c r="F781" i="21"/>
  <c r="R782" i="13" s="1"/>
  <c r="L780" i="21"/>
  <c r="K780" i="21"/>
  <c r="N780" i="21"/>
  <c r="M780" i="21"/>
  <c r="E783" i="21" l="1"/>
  <c r="Q784" i="13" s="1"/>
  <c r="H782" i="21"/>
  <c r="F782" i="21"/>
  <c r="R783" i="13" s="1"/>
  <c r="I782" i="21"/>
  <c r="J782" i="21" s="1"/>
  <c r="O780" i="21"/>
  <c r="N781" i="21"/>
  <c r="M781" i="21"/>
  <c r="L781" i="21"/>
  <c r="K781" i="21"/>
  <c r="L782" i="21" l="1"/>
  <c r="K782" i="21"/>
  <c r="N782" i="21"/>
  <c r="M782" i="21"/>
  <c r="O781" i="21"/>
  <c r="I783" i="21"/>
  <c r="J783" i="21" s="1"/>
  <c r="E784" i="21"/>
  <c r="Q785" i="13" s="1"/>
  <c r="H783" i="21"/>
  <c r="F783" i="21"/>
  <c r="R784" i="13" s="1"/>
  <c r="E785" i="21" l="1"/>
  <c r="Q786" i="13" s="1"/>
  <c r="H784" i="21"/>
  <c r="F784" i="21"/>
  <c r="R785" i="13" s="1"/>
  <c r="I784" i="21"/>
  <c r="J784" i="21" s="1"/>
  <c r="O782" i="21"/>
  <c r="N783" i="21"/>
  <c r="M783" i="21"/>
  <c r="K783" i="21"/>
  <c r="L783" i="21"/>
  <c r="O783" i="21" l="1"/>
  <c r="L784" i="21"/>
  <c r="K784" i="21"/>
  <c r="N784" i="21"/>
  <c r="M784" i="21"/>
  <c r="I785" i="21"/>
  <c r="J785" i="21" s="1"/>
  <c r="H785" i="21"/>
  <c r="F785" i="21"/>
  <c r="R786" i="13" s="1"/>
  <c r="E786" i="21"/>
  <c r="Q787" i="13" s="1"/>
  <c r="O784" i="21" l="1"/>
  <c r="E787" i="21"/>
  <c r="Q788" i="13" s="1"/>
  <c r="H786" i="21"/>
  <c r="F786" i="21"/>
  <c r="R787" i="13" s="1"/>
  <c r="I786" i="21"/>
  <c r="J786" i="21" s="1"/>
  <c r="N785" i="21"/>
  <c r="M785" i="21"/>
  <c r="L785" i="21"/>
  <c r="K785" i="21"/>
  <c r="O785" i="21" l="1"/>
  <c r="L786" i="21"/>
  <c r="K786" i="21"/>
  <c r="M786" i="21"/>
  <c r="N786" i="21"/>
  <c r="I787" i="21"/>
  <c r="J787" i="21" s="1"/>
  <c r="E788" i="21"/>
  <c r="Q789" i="13" s="1"/>
  <c r="H787" i="21"/>
  <c r="F787" i="21"/>
  <c r="R788" i="13" s="1"/>
  <c r="N787" i="21" l="1"/>
  <c r="M787" i="21"/>
  <c r="L787" i="21"/>
  <c r="K787" i="21"/>
  <c r="O787" i="21" s="1"/>
  <c r="E789" i="21"/>
  <c r="Q790" i="13" s="1"/>
  <c r="H788" i="21"/>
  <c r="F788" i="21"/>
  <c r="R789" i="13" s="1"/>
  <c r="I788" i="21"/>
  <c r="J788" i="21" s="1"/>
  <c r="O786" i="21"/>
  <c r="I789" i="21" l="1"/>
  <c r="J789" i="21" s="1"/>
  <c r="H789" i="21"/>
  <c r="E790" i="21"/>
  <c r="Q791" i="13" s="1"/>
  <c r="F789" i="21"/>
  <c r="R790" i="13" s="1"/>
  <c r="L788" i="21"/>
  <c r="K788" i="21"/>
  <c r="N788" i="21"/>
  <c r="M788" i="21"/>
  <c r="E791" i="21" l="1"/>
  <c r="Q792" i="13" s="1"/>
  <c r="H790" i="21"/>
  <c r="F790" i="21"/>
  <c r="R791" i="13" s="1"/>
  <c r="I790" i="21"/>
  <c r="J790" i="21" s="1"/>
  <c r="O788" i="21"/>
  <c r="N789" i="21"/>
  <c r="M789" i="21"/>
  <c r="L789" i="21"/>
  <c r="K789" i="21"/>
  <c r="O789" i="21" l="1"/>
  <c r="I791" i="21"/>
  <c r="J791" i="21" s="1"/>
  <c r="E792" i="21"/>
  <c r="Q793" i="13" s="1"/>
  <c r="H791" i="21"/>
  <c r="F791" i="21"/>
  <c r="R792" i="13" s="1"/>
  <c r="L790" i="21"/>
  <c r="K790" i="21"/>
  <c r="N790" i="21"/>
  <c r="M790" i="21"/>
  <c r="N791" i="21" l="1"/>
  <c r="M791" i="21"/>
  <c r="L791" i="21"/>
  <c r="K791" i="21"/>
  <c r="O791" i="21" s="1"/>
  <c r="O790" i="21"/>
  <c r="E793" i="21"/>
  <c r="Q794" i="13" s="1"/>
  <c r="H792" i="21"/>
  <c r="F792" i="21"/>
  <c r="R793" i="13" s="1"/>
  <c r="I792" i="21"/>
  <c r="J792" i="21" s="1"/>
  <c r="L792" i="21" l="1"/>
  <c r="K792" i="21"/>
  <c r="N792" i="21"/>
  <c r="M792" i="21"/>
  <c r="I793" i="21"/>
  <c r="J793" i="21" s="1"/>
  <c r="E794" i="21"/>
  <c r="Q795" i="13" s="1"/>
  <c r="F793" i="21"/>
  <c r="R794" i="13" s="1"/>
  <c r="H793" i="21"/>
  <c r="N793" i="21" l="1"/>
  <c r="M793" i="21"/>
  <c r="L793" i="21"/>
  <c r="K793" i="21"/>
  <c r="E795" i="21"/>
  <c r="Q796" i="13" s="1"/>
  <c r="H794" i="21"/>
  <c r="F794" i="21"/>
  <c r="R795" i="13" s="1"/>
  <c r="I794" i="21"/>
  <c r="J794" i="21" s="1"/>
  <c r="O792" i="21"/>
  <c r="O793" i="21" l="1"/>
  <c r="L794" i="21"/>
  <c r="K794" i="21"/>
  <c r="N794" i="21"/>
  <c r="M794" i="21"/>
  <c r="I795" i="21"/>
  <c r="J795" i="21" s="1"/>
  <c r="E796" i="21"/>
  <c r="Q797" i="13" s="1"/>
  <c r="H795" i="21"/>
  <c r="F795" i="21"/>
  <c r="R796" i="13" s="1"/>
  <c r="N795" i="21" l="1"/>
  <c r="M795" i="21"/>
  <c r="L795" i="21"/>
  <c r="K795" i="21"/>
  <c r="E797" i="21"/>
  <c r="Q798" i="13" s="1"/>
  <c r="H796" i="21"/>
  <c r="F796" i="21"/>
  <c r="R797" i="13" s="1"/>
  <c r="I796" i="21"/>
  <c r="J796" i="21" s="1"/>
  <c r="O794" i="21"/>
  <c r="O795" i="21" l="1"/>
  <c r="L796" i="21"/>
  <c r="K796" i="21"/>
  <c r="N796" i="21"/>
  <c r="M796" i="21"/>
  <c r="I797" i="21"/>
  <c r="J797" i="21" s="1"/>
  <c r="H797" i="21"/>
  <c r="E798" i="21"/>
  <c r="Q799" i="13" s="1"/>
  <c r="F797" i="21"/>
  <c r="R798" i="13" s="1"/>
  <c r="O796" i="21" l="1"/>
  <c r="N797" i="21"/>
  <c r="M797" i="21"/>
  <c r="L797" i="21"/>
  <c r="K797" i="21"/>
  <c r="E799" i="21"/>
  <c r="Q800" i="13" s="1"/>
  <c r="H798" i="21"/>
  <c r="F798" i="21"/>
  <c r="R799" i="13" s="1"/>
  <c r="I798" i="21"/>
  <c r="J798" i="21" s="1"/>
  <c r="O797" i="21" l="1"/>
  <c r="L798" i="21"/>
  <c r="K798" i="21"/>
  <c r="O798" i="21" s="1"/>
  <c r="N798" i="21"/>
  <c r="M798" i="21"/>
  <c r="I799" i="21"/>
  <c r="J799" i="21" s="1"/>
  <c r="E800" i="21"/>
  <c r="Q801" i="13" s="1"/>
  <c r="H799" i="21"/>
  <c r="F799" i="21"/>
  <c r="R800" i="13" s="1"/>
  <c r="N799" i="21" l="1"/>
  <c r="M799" i="21"/>
  <c r="K799" i="21"/>
  <c r="L799" i="21"/>
  <c r="E801" i="21"/>
  <c r="Q802" i="13" s="1"/>
  <c r="H800" i="21"/>
  <c r="F800" i="21"/>
  <c r="R801" i="13" s="1"/>
  <c r="I800" i="21"/>
  <c r="J800" i="21" s="1"/>
  <c r="O799" i="21" l="1"/>
  <c r="L800" i="21"/>
  <c r="K800" i="21"/>
  <c r="N800" i="21"/>
  <c r="M800" i="21"/>
  <c r="I801" i="21"/>
  <c r="J801" i="21" s="1"/>
  <c r="H801" i="21"/>
  <c r="E802" i="21"/>
  <c r="Q803" i="13" s="1"/>
  <c r="F801" i="21"/>
  <c r="R802" i="13" s="1"/>
  <c r="O800" i="21" l="1"/>
  <c r="E803" i="21"/>
  <c r="Q804" i="13" s="1"/>
  <c r="H802" i="21"/>
  <c r="F802" i="21"/>
  <c r="R803" i="13" s="1"/>
  <c r="I802" i="21"/>
  <c r="J802" i="21" s="1"/>
  <c r="N801" i="21"/>
  <c r="M801" i="21"/>
  <c r="L801" i="21"/>
  <c r="K801" i="21"/>
  <c r="O801" i="21" l="1"/>
  <c r="L802" i="21"/>
  <c r="K802" i="21"/>
  <c r="M802" i="21"/>
  <c r="N802" i="21"/>
  <c r="I803" i="21"/>
  <c r="J803" i="21" s="1"/>
  <c r="E804" i="21"/>
  <c r="Q805" i="13" s="1"/>
  <c r="H803" i="21"/>
  <c r="F803" i="21"/>
  <c r="R804" i="13" s="1"/>
  <c r="O802" i="21" l="1"/>
  <c r="E805" i="21"/>
  <c r="Q806" i="13" s="1"/>
  <c r="H804" i="21"/>
  <c r="F804" i="21"/>
  <c r="R805" i="13" s="1"/>
  <c r="I804" i="21"/>
  <c r="J804" i="21" s="1"/>
  <c r="N803" i="21"/>
  <c r="M803" i="21"/>
  <c r="L803" i="21"/>
  <c r="K803" i="21"/>
  <c r="O803" i="21" s="1"/>
  <c r="L804" i="21" l="1"/>
  <c r="K804" i="21"/>
  <c r="N804" i="21"/>
  <c r="M804" i="21"/>
  <c r="I805" i="21"/>
  <c r="J805" i="21" s="1"/>
  <c r="E806" i="21"/>
  <c r="Q807" i="13" s="1"/>
  <c r="H805" i="21"/>
  <c r="F805" i="21"/>
  <c r="R806" i="13" s="1"/>
  <c r="N805" i="21" l="1"/>
  <c r="M805" i="21"/>
  <c r="L805" i="21"/>
  <c r="K805" i="21"/>
  <c r="O805" i="21" s="1"/>
  <c r="E807" i="21"/>
  <c r="Q808" i="13" s="1"/>
  <c r="H806" i="21"/>
  <c r="F806" i="21"/>
  <c r="R807" i="13" s="1"/>
  <c r="I806" i="21"/>
  <c r="J806" i="21" s="1"/>
  <c r="O804" i="21"/>
  <c r="I807" i="21" l="1"/>
  <c r="J807" i="21" s="1"/>
  <c r="E808" i="21"/>
  <c r="Q809" i="13" s="1"/>
  <c r="H807" i="21"/>
  <c r="F807" i="21"/>
  <c r="R808" i="13" s="1"/>
  <c r="L806" i="21"/>
  <c r="K806" i="21"/>
  <c r="N806" i="21"/>
  <c r="M806" i="21"/>
  <c r="N807" i="21" l="1"/>
  <c r="M807" i="21"/>
  <c r="L807" i="21"/>
  <c r="K807" i="21"/>
  <c r="O806" i="21"/>
  <c r="E809" i="21"/>
  <c r="Q810" i="13" s="1"/>
  <c r="H808" i="21"/>
  <c r="F808" i="21"/>
  <c r="R809" i="13" s="1"/>
  <c r="I808" i="21"/>
  <c r="J808" i="21" s="1"/>
  <c r="O807" i="21" l="1"/>
  <c r="L808" i="21"/>
  <c r="K808" i="21"/>
  <c r="N808" i="21"/>
  <c r="M808" i="21"/>
  <c r="I809" i="21"/>
  <c r="J809" i="21" s="1"/>
  <c r="E810" i="21"/>
  <c r="Q811" i="13" s="1"/>
  <c r="F809" i="21"/>
  <c r="R810" i="13" s="1"/>
  <c r="H809" i="21"/>
  <c r="N809" i="21" l="1"/>
  <c r="M809" i="21"/>
  <c r="L809" i="21"/>
  <c r="K809" i="21"/>
  <c r="E811" i="21"/>
  <c r="Q812" i="13" s="1"/>
  <c r="H810" i="21"/>
  <c r="F810" i="21"/>
  <c r="R811" i="13" s="1"/>
  <c r="I810" i="21"/>
  <c r="J810" i="21" s="1"/>
  <c r="O808" i="21"/>
  <c r="O809" i="21" l="1"/>
  <c r="L810" i="21"/>
  <c r="K810" i="21"/>
  <c r="N810" i="21"/>
  <c r="M810" i="21"/>
  <c r="I811" i="21"/>
  <c r="J811" i="21" s="1"/>
  <c r="E812" i="21"/>
  <c r="Q813" i="13" s="1"/>
  <c r="H811" i="21"/>
  <c r="F811" i="21"/>
  <c r="R812" i="13" s="1"/>
  <c r="O810" i="21" l="1"/>
  <c r="E813" i="21"/>
  <c r="Q814" i="13" s="1"/>
  <c r="H812" i="21"/>
  <c r="F812" i="21"/>
  <c r="R813" i="13" s="1"/>
  <c r="I812" i="21"/>
  <c r="J812" i="21" s="1"/>
  <c r="N811" i="21"/>
  <c r="M811" i="21"/>
  <c r="L811" i="21"/>
  <c r="K811" i="21"/>
  <c r="O811" i="21" s="1"/>
  <c r="L812" i="21" l="1"/>
  <c r="K812" i="21"/>
  <c r="N812" i="21"/>
  <c r="M812" i="21"/>
  <c r="I813" i="21"/>
  <c r="J813" i="21" s="1"/>
  <c r="E814" i="21"/>
  <c r="Q815" i="13" s="1"/>
  <c r="H813" i="21"/>
  <c r="F813" i="21"/>
  <c r="R814" i="13" s="1"/>
  <c r="O812" i="21" l="1"/>
  <c r="E815" i="21"/>
  <c r="Q816" i="13" s="1"/>
  <c r="H814" i="21"/>
  <c r="F814" i="21"/>
  <c r="R815" i="13" s="1"/>
  <c r="I814" i="21"/>
  <c r="J814" i="21" s="1"/>
  <c r="N813" i="21"/>
  <c r="M813" i="21"/>
  <c r="L813" i="21"/>
  <c r="K813" i="21"/>
  <c r="O813" i="21" s="1"/>
  <c r="L814" i="21" l="1"/>
  <c r="K814" i="21"/>
  <c r="N814" i="21"/>
  <c r="M814" i="21"/>
  <c r="I815" i="21"/>
  <c r="J815" i="21" s="1"/>
  <c r="E816" i="21"/>
  <c r="Q817" i="13" s="1"/>
  <c r="H815" i="21"/>
  <c r="F815" i="21"/>
  <c r="R816" i="13" s="1"/>
  <c r="N815" i="21" l="1"/>
  <c r="M815" i="21"/>
  <c r="L815" i="21"/>
  <c r="K815" i="21"/>
  <c r="O815" i="21" s="1"/>
  <c r="E817" i="21"/>
  <c r="Q818" i="13" s="1"/>
  <c r="H816" i="21"/>
  <c r="F816" i="21"/>
  <c r="R817" i="13" s="1"/>
  <c r="I816" i="21"/>
  <c r="J816" i="21" s="1"/>
  <c r="O814" i="21"/>
  <c r="L816" i="21" l="1"/>
  <c r="K816" i="21"/>
  <c r="N816" i="21"/>
  <c r="M816" i="21"/>
  <c r="I817" i="21"/>
  <c r="J817" i="21" s="1"/>
  <c r="E818" i="21"/>
  <c r="Q819" i="13" s="1"/>
  <c r="H817" i="21"/>
  <c r="F817" i="21"/>
  <c r="R818" i="13" s="1"/>
  <c r="N817" i="21" l="1"/>
  <c r="M817" i="21"/>
  <c r="L817" i="21"/>
  <c r="K817" i="21"/>
  <c r="E819" i="21"/>
  <c r="Q820" i="13" s="1"/>
  <c r="H818" i="21"/>
  <c r="F818" i="21"/>
  <c r="R819" i="13" s="1"/>
  <c r="I818" i="21"/>
  <c r="J818" i="21" s="1"/>
  <c r="O816" i="21"/>
  <c r="O817" i="21" l="1"/>
  <c r="L818" i="21"/>
  <c r="K818" i="21"/>
  <c r="N818" i="21"/>
  <c r="M818" i="21"/>
  <c r="I819" i="21"/>
  <c r="J819" i="21" s="1"/>
  <c r="E820" i="21"/>
  <c r="Q821" i="13" s="1"/>
  <c r="H819" i="21"/>
  <c r="F819" i="21"/>
  <c r="R820" i="13" s="1"/>
  <c r="N819" i="21" l="1"/>
  <c r="M819" i="21"/>
  <c r="L819" i="21"/>
  <c r="K819" i="21"/>
  <c r="E821" i="21"/>
  <c r="Q822" i="13" s="1"/>
  <c r="H820" i="21"/>
  <c r="F820" i="21"/>
  <c r="R821" i="13" s="1"/>
  <c r="I820" i="21"/>
  <c r="J820" i="21" s="1"/>
  <c r="O818" i="21"/>
  <c r="O819" i="21" l="1"/>
  <c r="I821" i="21"/>
  <c r="J821" i="21" s="1"/>
  <c r="E822" i="21"/>
  <c r="Q823" i="13" s="1"/>
  <c r="H821" i="21"/>
  <c r="F821" i="21"/>
  <c r="R822" i="13" s="1"/>
  <c r="L820" i="21"/>
  <c r="K820" i="21"/>
  <c r="N820" i="21"/>
  <c r="M820" i="21"/>
  <c r="N821" i="21" l="1"/>
  <c r="M821" i="21"/>
  <c r="L821" i="21"/>
  <c r="K821" i="21"/>
  <c r="O820" i="21"/>
  <c r="E823" i="21"/>
  <c r="Q824" i="13" s="1"/>
  <c r="H822" i="21"/>
  <c r="F822" i="21"/>
  <c r="R823" i="13" s="1"/>
  <c r="I822" i="21"/>
  <c r="J822" i="21" s="1"/>
  <c r="O821" i="21" l="1"/>
  <c r="L822" i="21"/>
  <c r="K822" i="21"/>
  <c r="N822" i="21"/>
  <c r="M822" i="21"/>
  <c r="I823" i="21"/>
  <c r="J823" i="21" s="1"/>
  <c r="E824" i="21"/>
  <c r="Q825" i="13" s="1"/>
  <c r="H823" i="21"/>
  <c r="F823" i="21"/>
  <c r="R824" i="13" s="1"/>
  <c r="O822" i="21" l="1"/>
  <c r="N823" i="21"/>
  <c r="M823" i="21"/>
  <c r="L823" i="21"/>
  <c r="K823" i="21"/>
  <c r="E825" i="21"/>
  <c r="Q826" i="13" s="1"/>
  <c r="H824" i="21"/>
  <c r="F824" i="21"/>
  <c r="R825" i="13" s="1"/>
  <c r="I824" i="21"/>
  <c r="J824" i="21" s="1"/>
  <c r="O823" i="21" l="1"/>
  <c r="L824" i="21"/>
  <c r="K824" i="21"/>
  <c r="O824" i="21" s="1"/>
  <c r="N824" i="21"/>
  <c r="M824" i="21"/>
  <c r="I825" i="21"/>
  <c r="J825" i="21" s="1"/>
  <c r="E826" i="21"/>
  <c r="Q827" i="13" s="1"/>
  <c r="H825" i="21"/>
  <c r="F825" i="21"/>
  <c r="R826" i="13" s="1"/>
  <c r="N825" i="21" l="1"/>
  <c r="M825" i="21"/>
  <c r="L825" i="21"/>
  <c r="K825" i="21"/>
  <c r="E827" i="21"/>
  <c r="Q828" i="13" s="1"/>
  <c r="H826" i="21"/>
  <c r="F826" i="21"/>
  <c r="R827" i="13" s="1"/>
  <c r="I826" i="21"/>
  <c r="J826" i="21" s="1"/>
  <c r="O825" i="21" l="1"/>
  <c r="L826" i="21"/>
  <c r="K826" i="21"/>
  <c r="N826" i="21"/>
  <c r="M826" i="21"/>
  <c r="I827" i="21"/>
  <c r="J827" i="21" s="1"/>
  <c r="E828" i="21"/>
  <c r="Q829" i="13" s="1"/>
  <c r="H827" i="21"/>
  <c r="F827" i="21"/>
  <c r="R828" i="13" s="1"/>
  <c r="N827" i="21" l="1"/>
  <c r="M827" i="21"/>
  <c r="L827" i="21"/>
  <c r="K827" i="21"/>
  <c r="E829" i="21"/>
  <c r="Q830" i="13" s="1"/>
  <c r="H828" i="21"/>
  <c r="F828" i="21"/>
  <c r="R829" i="13" s="1"/>
  <c r="I828" i="21"/>
  <c r="J828" i="21" s="1"/>
  <c r="O826" i="21"/>
  <c r="O827" i="21" l="1"/>
  <c r="L828" i="21"/>
  <c r="K828" i="21"/>
  <c r="N828" i="21"/>
  <c r="M828" i="21"/>
  <c r="I829" i="21"/>
  <c r="J829" i="21" s="1"/>
  <c r="E830" i="21"/>
  <c r="Q831" i="13" s="1"/>
  <c r="H829" i="21"/>
  <c r="F829" i="21"/>
  <c r="R830" i="13" s="1"/>
  <c r="O828" i="21" l="1"/>
  <c r="N829" i="21"/>
  <c r="M829" i="21"/>
  <c r="L829" i="21"/>
  <c r="K829" i="21"/>
  <c r="O829" i="21" s="1"/>
  <c r="E831" i="21"/>
  <c r="Q832" i="13" s="1"/>
  <c r="H830" i="21"/>
  <c r="F830" i="21"/>
  <c r="R831" i="13" s="1"/>
  <c r="I830" i="21"/>
  <c r="J830" i="21" s="1"/>
  <c r="L830" i="21" l="1"/>
  <c r="K830" i="21"/>
  <c r="N830" i="21"/>
  <c r="M830" i="21"/>
  <c r="I831" i="21"/>
  <c r="J831" i="21" s="1"/>
  <c r="E832" i="21"/>
  <c r="Q833" i="13" s="1"/>
  <c r="H831" i="21"/>
  <c r="F831" i="21"/>
  <c r="R832" i="13" s="1"/>
  <c r="N831" i="21" l="1"/>
  <c r="M831" i="21"/>
  <c r="L831" i="21"/>
  <c r="K831" i="21"/>
  <c r="E833" i="21"/>
  <c r="Q834" i="13" s="1"/>
  <c r="H832" i="21"/>
  <c r="F832" i="21"/>
  <c r="R833" i="13" s="1"/>
  <c r="I832" i="21"/>
  <c r="J832" i="21" s="1"/>
  <c r="O830" i="21"/>
  <c r="O831" i="21" l="1"/>
  <c r="L832" i="21"/>
  <c r="K832" i="21"/>
  <c r="N832" i="21"/>
  <c r="M832" i="21"/>
  <c r="I833" i="21"/>
  <c r="J833" i="21" s="1"/>
  <c r="E834" i="21"/>
  <c r="Q835" i="13" s="1"/>
  <c r="H833" i="21"/>
  <c r="F833" i="21"/>
  <c r="R834" i="13" s="1"/>
  <c r="O832" i="21" l="1"/>
  <c r="N833" i="21"/>
  <c r="M833" i="21"/>
  <c r="L833" i="21"/>
  <c r="K833" i="21"/>
  <c r="E835" i="21"/>
  <c r="Q836" i="13" s="1"/>
  <c r="H834" i="21"/>
  <c r="F834" i="21"/>
  <c r="R835" i="13" s="1"/>
  <c r="I834" i="21"/>
  <c r="J834" i="21" s="1"/>
  <c r="O833" i="21" l="1"/>
  <c r="L834" i="21"/>
  <c r="K834" i="21"/>
  <c r="N834" i="21"/>
  <c r="M834" i="21"/>
  <c r="I835" i="21"/>
  <c r="J835" i="21" s="1"/>
  <c r="E836" i="21"/>
  <c r="Q837" i="13" s="1"/>
  <c r="H835" i="21"/>
  <c r="F835" i="21"/>
  <c r="R836" i="13" s="1"/>
  <c r="N835" i="21" l="1"/>
  <c r="M835" i="21"/>
  <c r="L835" i="21"/>
  <c r="K835" i="21"/>
  <c r="O835" i="21" s="1"/>
  <c r="E837" i="21"/>
  <c r="Q838" i="13" s="1"/>
  <c r="H836" i="21"/>
  <c r="F836" i="21"/>
  <c r="R837" i="13" s="1"/>
  <c r="I836" i="21"/>
  <c r="J836" i="21" s="1"/>
  <c r="O834" i="21"/>
  <c r="L836" i="21" l="1"/>
  <c r="K836" i="21"/>
  <c r="N836" i="21"/>
  <c r="M836" i="21"/>
  <c r="I837" i="21"/>
  <c r="J837" i="21" s="1"/>
  <c r="E838" i="21"/>
  <c r="Q839" i="13" s="1"/>
  <c r="H837" i="21"/>
  <c r="F837" i="21"/>
  <c r="R838" i="13" s="1"/>
  <c r="N837" i="21" l="1"/>
  <c r="M837" i="21"/>
  <c r="L837" i="21"/>
  <c r="K837" i="21"/>
  <c r="O837" i="21" s="1"/>
  <c r="E839" i="21"/>
  <c r="Q840" i="13" s="1"/>
  <c r="H838" i="21"/>
  <c r="F838" i="21"/>
  <c r="R839" i="13" s="1"/>
  <c r="I838" i="21"/>
  <c r="J838" i="21" s="1"/>
  <c r="O836" i="21"/>
  <c r="L838" i="21" l="1"/>
  <c r="K838" i="21"/>
  <c r="N838" i="21"/>
  <c r="M838" i="21"/>
  <c r="I839" i="21"/>
  <c r="J839" i="21" s="1"/>
  <c r="E840" i="21"/>
  <c r="Q841" i="13" s="1"/>
  <c r="H839" i="21"/>
  <c r="F839" i="21"/>
  <c r="R840" i="13" s="1"/>
  <c r="O838" i="21" l="1"/>
  <c r="N839" i="21"/>
  <c r="M839" i="21"/>
  <c r="L839" i="21"/>
  <c r="K839" i="21"/>
  <c r="E841" i="21"/>
  <c r="Q842" i="13" s="1"/>
  <c r="H840" i="21"/>
  <c r="F840" i="21"/>
  <c r="R841" i="13" s="1"/>
  <c r="I840" i="21"/>
  <c r="J840" i="21" s="1"/>
  <c r="O839" i="21" l="1"/>
  <c r="L840" i="21"/>
  <c r="K840" i="21"/>
  <c r="N840" i="21"/>
  <c r="M840" i="21"/>
  <c r="I841" i="21"/>
  <c r="J841" i="21" s="1"/>
  <c r="E842" i="21"/>
  <c r="Q843" i="13" s="1"/>
  <c r="H841" i="21"/>
  <c r="F841" i="21"/>
  <c r="R842" i="13" s="1"/>
  <c r="N841" i="21" l="1"/>
  <c r="M841" i="21"/>
  <c r="L841" i="21"/>
  <c r="K841" i="21"/>
  <c r="O841" i="21" s="1"/>
  <c r="E843" i="21"/>
  <c r="Q844" i="13" s="1"/>
  <c r="H842" i="21"/>
  <c r="F842" i="21"/>
  <c r="R843" i="13" s="1"/>
  <c r="I842" i="21"/>
  <c r="J842" i="21" s="1"/>
  <c r="O840" i="21"/>
  <c r="L842" i="21" l="1"/>
  <c r="K842" i="21"/>
  <c r="N842" i="21"/>
  <c r="M842" i="21"/>
  <c r="I843" i="21"/>
  <c r="J843" i="21" s="1"/>
  <c r="E844" i="21"/>
  <c r="Q845" i="13" s="1"/>
  <c r="H843" i="21"/>
  <c r="F843" i="21"/>
  <c r="R844" i="13" s="1"/>
  <c r="O842" i="21" l="1"/>
  <c r="N843" i="21"/>
  <c r="M843" i="21"/>
  <c r="L843" i="21"/>
  <c r="K843" i="21"/>
  <c r="E845" i="21"/>
  <c r="Q846" i="13" s="1"/>
  <c r="H844" i="21"/>
  <c r="F844" i="21"/>
  <c r="R845" i="13" s="1"/>
  <c r="I844" i="21"/>
  <c r="J844" i="21" s="1"/>
  <c r="O843" i="21" l="1"/>
  <c r="L844" i="21"/>
  <c r="K844" i="21"/>
  <c r="N844" i="21"/>
  <c r="M844" i="21"/>
  <c r="I845" i="21"/>
  <c r="J845" i="21" s="1"/>
  <c r="E846" i="21"/>
  <c r="Q847" i="13" s="1"/>
  <c r="H845" i="21"/>
  <c r="F845" i="21"/>
  <c r="R846" i="13" s="1"/>
  <c r="O844" i="21" l="1"/>
  <c r="N845" i="21"/>
  <c r="M845" i="21"/>
  <c r="L845" i="21"/>
  <c r="K845" i="21"/>
  <c r="E847" i="21"/>
  <c r="Q848" i="13" s="1"/>
  <c r="H846" i="21"/>
  <c r="F846" i="21"/>
  <c r="R847" i="13" s="1"/>
  <c r="I846" i="21"/>
  <c r="J846" i="21" s="1"/>
  <c r="O845" i="21" l="1"/>
  <c r="L846" i="21"/>
  <c r="K846" i="21"/>
  <c r="N846" i="21"/>
  <c r="M846" i="21"/>
  <c r="I847" i="21"/>
  <c r="J847" i="21" s="1"/>
  <c r="E848" i="21"/>
  <c r="Q849" i="13" s="1"/>
  <c r="H847" i="21"/>
  <c r="F847" i="21"/>
  <c r="R848" i="13" s="1"/>
  <c r="N847" i="21" l="1"/>
  <c r="M847" i="21"/>
  <c r="L847" i="21"/>
  <c r="K847" i="21"/>
  <c r="O847" i="21" s="1"/>
  <c r="E849" i="21"/>
  <c r="Q850" i="13" s="1"/>
  <c r="H848" i="21"/>
  <c r="F848" i="21"/>
  <c r="R849" i="13" s="1"/>
  <c r="I848" i="21"/>
  <c r="J848" i="21" s="1"/>
  <c r="O846" i="21"/>
  <c r="L848" i="21" l="1"/>
  <c r="K848" i="21"/>
  <c r="O848" i="21" s="1"/>
  <c r="N848" i="21"/>
  <c r="M848" i="21"/>
  <c r="I849" i="21"/>
  <c r="J849" i="21" s="1"/>
  <c r="E850" i="21"/>
  <c r="Q851" i="13" s="1"/>
  <c r="H849" i="21"/>
  <c r="F849" i="21"/>
  <c r="R850" i="13" s="1"/>
  <c r="N849" i="21" l="1"/>
  <c r="M849" i="21"/>
  <c r="L849" i="21"/>
  <c r="K849" i="21"/>
  <c r="O849" i="21" s="1"/>
  <c r="E851" i="21"/>
  <c r="Q852" i="13" s="1"/>
  <c r="H850" i="21"/>
  <c r="F850" i="21"/>
  <c r="R851" i="13" s="1"/>
  <c r="I850" i="21"/>
  <c r="J850" i="21" s="1"/>
  <c r="L850" i="21" l="1"/>
  <c r="K850" i="21"/>
  <c r="N850" i="21"/>
  <c r="M850" i="21"/>
  <c r="I851" i="21"/>
  <c r="J851" i="21" s="1"/>
  <c r="E852" i="21"/>
  <c r="Q853" i="13" s="1"/>
  <c r="H851" i="21"/>
  <c r="F851" i="21"/>
  <c r="R852" i="13" s="1"/>
  <c r="N851" i="21" l="1"/>
  <c r="M851" i="21"/>
  <c r="L851" i="21"/>
  <c r="K851" i="21"/>
  <c r="O851" i="21" s="1"/>
  <c r="E853" i="21"/>
  <c r="Q854" i="13" s="1"/>
  <c r="H852" i="21"/>
  <c r="F852" i="21"/>
  <c r="R853" i="13" s="1"/>
  <c r="I852" i="21"/>
  <c r="J852" i="21" s="1"/>
  <c r="O850" i="21"/>
  <c r="L852" i="21" l="1"/>
  <c r="K852" i="21"/>
  <c r="N852" i="21"/>
  <c r="M852" i="21"/>
  <c r="I853" i="21"/>
  <c r="J853" i="21" s="1"/>
  <c r="E854" i="21"/>
  <c r="Q855" i="13" s="1"/>
  <c r="H853" i="21"/>
  <c r="F853" i="21"/>
  <c r="R854" i="13" s="1"/>
  <c r="O852" i="21" l="1"/>
  <c r="N853" i="21"/>
  <c r="M853" i="21"/>
  <c r="L853" i="21"/>
  <c r="K853" i="21"/>
  <c r="E855" i="21"/>
  <c r="Q856" i="13" s="1"/>
  <c r="H854" i="21"/>
  <c r="F854" i="21"/>
  <c r="R855" i="13" s="1"/>
  <c r="I854" i="21"/>
  <c r="J854" i="21" s="1"/>
  <c r="O853" i="21" l="1"/>
  <c r="I855" i="21"/>
  <c r="J855" i="21" s="1"/>
  <c r="E856" i="21"/>
  <c r="Q857" i="13" s="1"/>
  <c r="H855" i="21"/>
  <c r="F855" i="21"/>
  <c r="R856" i="13" s="1"/>
  <c r="L854" i="21"/>
  <c r="K854" i="21"/>
  <c r="N854" i="21"/>
  <c r="M854" i="21"/>
  <c r="O854" i="21" l="1"/>
  <c r="N855" i="21"/>
  <c r="M855" i="21"/>
  <c r="L855" i="21"/>
  <c r="K855" i="21"/>
  <c r="E857" i="21"/>
  <c r="Q858" i="13" s="1"/>
  <c r="H856" i="21"/>
  <c r="F856" i="21"/>
  <c r="R857" i="13" s="1"/>
  <c r="I856" i="21"/>
  <c r="J856" i="21" s="1"/>
  <c r="O855" i="21" l="1"/>
  <c r="I857" i="21"/>
  <c r="J857" i="21" s="1"/>
  <c r="E858" i="21"/>
  <c r="Q859" i="13" s="1"/>
  <c r="H857" i="21"/>
  <c r="F857" i="21"/>
  <c r="R858" i="13" s="1"/>
  <c r="L856" i="21"/>
  <c r="K856" i="21"/>
  <c r="N856" i="21"/>
  <c r="M856" i="21"/>
  <c r="N857" i="21" l="1"/>
  <c r="M857" i="21"/>
  <c r="L857" i="21"/>
  <c r="K857" i="21"/>
  <c r="O857" i="21" s="1"/>
  <c r="O856" i="21"/>
  <c r="E859" i="21"/>
  <c r="Q860" i="13" s="1"/>
  <c r="H858" i="21"/>
  <c r="F858" i="21"/>
  <c r="R859" i="13" s="1"/>
  <c r="I858" i="21"/>
  <c r="J858" i="21" s="1"/>
  <c r="L858" i="21" l="1"/>
  <c r="K858" i="21"/>
  <c r="N858" i="21"/>
  <c r="M858" i="21"/>
  <c r="I859" i="21"/>
  <c r="J859" i="21" s="1"/>
  <c r="E860" i="21"/>
  <c r="Q861" i="13" s="1"/>
  <c r="H859" i="21"/>
  <c r="F859" i="21"/>
  <c r="R860" i="13" s="1"/>
  <c r="O858" i="21" l="1"/>
  <c r="N859" i="21"/>
  <c r="M859" i="21"/>
  <c r="L859" i="21"/>
  <c r="K859" i="21"/>
  <c r="E861" i="21"/>
  <c r="Q862" i="13" s="1"/>
  <c r="H860" i="21"/>
  <c r="F860" i="21"/>
  <c r="R861" i="13" s="1"/>
  <c r="I860" i="21"/>
  <c r="J860" i="21" s="1"/>
  <c r="O859" i="21" l="1"/>
  <c r="L860" i="21"/>
  <c r="K860" i="21"/>
  <c r="N860" i="21"/>
  <c r="M860" i="21"/>
  <c r="I861" i="21"/>
  <c r="J861" i="21" s="1"/>
  <c r="E862" i="21"/>
  <c r="Q863" i="13" s="1"/>
  <c r="H861" i="21"/>
  <c r="F861" i="21"/>
  <c r="R862" i="13" s="1"/>
  <c r="O860" i="21" l="1"/>
  <c r="N861" i="21"/>
  <c r="M861" i="21"/>
  <c r="L861" i="21"/>
  <c r="K861" i="21"/>
  <c r="E863" i="21"/>
  <c r="Q864" i="13" s="1"/>
  <c r="H862" i="21"/>
  <c r="F862" i="21"/>
  <c r="R863" i="13" s="1"/>
  <c r="I862" i="21"/>
  <c r="J862" i="21" s="1"/>
  <c r="O861" i="21" l="1"/>
  <c r="L862" i="21"/>
  <c r="K862" i="21"/>
  <c r="N862" i="21"/>
  <c r="M862" i="21"/>
  <c r="I863" i="21"/>
  <c r="J863" i="21" s="1"/>
  <c r="E864" i="21"/>
  <c r="Q865" i="13" s="1"/>
  <c r="H863" i="21"/>
  <c r="F863" i="21"/>
  <c r="R864" i="13" s="1"/>
  <c r="N863" i="21" l="1"/>
  <c r="M863" i="21"/>
  <c r="L863" i="21"/>
  <c r="K863" i="21"/>
  <c r="O863" i="21" s="1"/>
  <c r="E865" i="21"/>
  <c r="Q866" i="13" s="1"/>
  <c r="H864" i="21"/>
  <c r="F864" i="21"/>
  <c r="R865" i="13" s="1"/>
  <c r="I864" i="21"/>
  <c r="J864" i="21" s="1"/>
  <c r="O862" i="21"/>
  <c r="L864" i="21" l="1"/>
  <c r="K864" i="21"/>
  <c r="N864" i="21"/>
  <c r="M864" i="21"/>
  <c r="I865" i="21"/>
  <c r="J865" i="21" s="1"/>
  <c r="E866" i="21"/>
  <c r="Q867" i="13" s="1"/>
  <c r="H865" i="21"/>
  <c r="F865" i="21"/>
  <c r="R866" i="13" s="1"/>
  <c r="O864" i="21" l="1"/>
  <c r="E867" i="21"/>
  <c r="Q868" i="13" s="1"/>
  <c r="H866" i="21"/>
  <c r="F866" i="21"/>
  <c r="R867" i="13" s="1"/>
  <c r="I866" i="21"/>
  <c r="J866" i="21" s="1"/>
  <c r="N865" i="21"/>
  <c r="M865" i="21"/>
  <c r="L865" i="21"/>
  <c r="K865" i="21"/>
  <c r="O865" i="21" l="1"/>
  <c r="L866" i="21"/>
  <c r="K866" i="21"/>
  <c r="N866" i="21"/>
  <c r="M866" i="21"/>
  <c r="I867" i="21"/>
  <c r="J867" i="21" s="1"/>
  <c r="E868" i="21"/>
  <c r="Q869" i="13" s="1"/>
  <c r="H867" i="21"/>
  <c r="F867" i="21"/>
  <c r="R868" i="13" s="1"/>
  <c r="O866" i="21" l="1"/>
  <c r="E869" i="21"/>
  <c r="Q870" i="13" s="1"/>
  <c r="H868" i="21"/>
  <c r="F868" i="21"/>
  <c r="R869" i="13" s="1"/>
  <c r="I868" i="21"/>
  <c r="J868" i="21" s="1"/>
  <c r="N867" i="21"/>
  <c r="M867" i="21"/>
  <c r="L867" i="21"/>
  <c r="K867" i="21"/>
  <c r="O867" i="21" l="1"/>
  <c r="L868" i="21"/>
  <c r="K868" i="21"/>
  <c r="O868" i="21" s="1"/>
  <c r="N868" i="21"/>
  <c r="M868" i="21"/>
  <c r="I869" i="21"/>
  <c r="J869" i="21" s="1"/>
  <c r="E870" i="21"/>
  <c r="Q871" i="13" s="1"/>
  <c r="H869" i="21"/>
  <c r="F869" i="21"/>
  <c r="R870" i="13" s="1"/>
  <c r="N869" i="21" l="1"/>
  <c r="M869" i="21"/>
  <c r="L869" i="21"/>
  <c r="K869" i="21"/>
  <c r="O869" i="21" s="1"/>
  <c r="E871" i="21"/>
  <c r="Q872" i="13" s="1"/>
  <c r="H870" i="21"/>
  <c r="F870" i="21"/>
  <c r="R871" i="13" s="1"/>
  <c r="I870" i="21"/>
  <c r="J870" i="21" s="1"/>
  <c r="L870" i="21" l="1"/>
  <c r="K870" i="21"/>
  <c r="N870" i="21"/>
  <c r="M870" i="21"/>
  <c r="I871" i="21"/>
  <c r="J871" i="21" s="1"/>
  <c r="E872" i="21"/>
  <c r="Q873" i="13" s="1"/>
  <c r="H871" i="21"/>
  <c r="F871" i="21"/>
  <c r="R872" i="13" s="1"/>
  <c r="N871" i="21" l="1"/>
  <c r="M871" i="21"/>
  <c r="L871" i="21"/>
  <c r="K871" i="21"/>
  <c r="O871" i="21" s="1"/>
  <c r="E873" i="21"/>
  <c r="Q874" i="13" s="1"/>
  <c r="H872" i="21"/>
  <c r="F872" i="21"/>
  <c r="R873" i="13" s="1"/>
  <c r="I872" i="21"/>
  <c r="J872" i="21" s="1"/>
  <c r="O870" i="21"/>
  <c r="L872" i="21" l="1"/>
  <c r="K872" i="21"/>
  <c r="O872" i="21" s="1"/>
  <c r="N872" i="21"/>
  <c r="M872" i="21"/>
  <c r="I873" i="21"/>
  <c r="J873" i="21" s="1"/>
  <c r="E874" i="21"/>
  <c r="Q875" i="13" s="1"/>
  <c r="H873" i="21"/>
  <c r="F873" i="21"/>
  <c r="R874" i="13" s="1"/>
  <c r="N873" i="21" l="1"/>
  <c r="M873" i="21"/>
  <c r="L873" i="21"/>
  <c r="K873" i="21"/>
  <c r="O873" i="21" s="1"/>
  <c r="E875" i="21"/>
  <c r="Q876" i="13" s="1"/>
  <c r="H874" i="21"/>
  <c r="F874" i="21"/>
  <c r="R875" i="13" s="1"/>
  <c r="I874" i="21"/>
  <c r="J874" i="21" s="1"/>
  <c r="L874" i="21" l="1"/>
  <c r="K874" i="21"/>
  <c r="N874" i="21"/>
  <c r="M874" i="21"/>
  <c r="I875" i="21"/>
  <c r="J875" i="21" s="1"/>
  <c r="E876" i="21"/>
  <c r="Q877" i="13" s="1"/>
  <c r="H875" i="21"/>
  <c r="F875" i="21"/>
  <c r="R876" i="13" s="1"/>
  <c r="O874" i="21" l="1"/>
  <c r="N875" i="21"/>
  <c r="M875" i="21"/>
  <c r="L875" i="21"/>
  <c r="K875" i="21"/>
  <c r="E877" i="21"/>
  <c r="Q878" i="13" s="1"/>
  <c r="H876" i="21"/>
  <c r="F876" i="21"/>
  <c r="R877" i="13" s="1"/>
  <c r="I876" i="21"/>
  <c r="J876" i="21" s="1"/>
  <c r="O875" i="21" l="1"/>
  <c r="L876" i="21"/>
  <c r="K876" i="21"/>
  <c r="N876" i="21"/>
  <c r="M876" i="21"/>
  <c r="I877" i="21"/>
  <c r="J877" i="21" s="1"/>
  <c r="E878" i="21"/>
  <c r="Q879" i="13" s="1"/>
  <c r="H877" i="21"/>
  <c r="F877" i="21"/>
  <c r="R878" i="13" s="1"/>
  <c r="N877" i="21" l="1"/>
  <c r="M877" i="21"/>
  <c r="L877" i="21"/>
  <c r="K877" i="21"/>
  <c r="O877" i="21" s="1"/>
  <c r="E879" i="21"/>
  <c r="Q880" i="13" s="1"/>
  <c r="H878" i="21"/>
  <c r="F878" i="21"/>
  <c r="R879" i="13" s="1"/>
  <c r="I878" i="21"/>
  <c r="J878" i="21" s="1"/>
  <c r="O876" i="21"/>
  <c r="L878" i="21" l="1"/>
  <c r="K878" i="21"/>
  <c r="N878" i="21"/>
  <c r="M878" i="21"/>
  <c r="I879" i="21"/>
  <c r="J879" i="21" s="1"/>
  <c r="E880" i="21"/>
  <c r="Q881" i="13" s="1"/>
  <c r="H879" i="21"/>
  <c r="F879" i="21"/>
  <c r="R880" i="13" s="1"/>
  <c r="O878" i="21" l="1"/>
  <c r="N879" i="21"/>
  <c r="M879" i="21"/>
  <c r="L879" i="21"/>
  <c r="K879" i="21"/>
  <c r="E881" i="21"/>
  <c r="Q882" i="13" s="1"/>
  <c r="H880" i="21"/>
  <c r="F880" i="21"/>
  <c r="R881" i="13" s="1"/>
  <c r="I880" i="21"/>
  <c r="J880" i="21" s="1"/>
  <c r="O879" i="21" l="1"/>
  <c r="L880" i="21"/>
  <c r="K880" i="21"/>
  <c r="N880" i="21"/>
  <c r="M880" i="21"/>
  <c r="I881" i="21"/>
  <c r="J881" i="21" s="1"/>
  <c r="E882" i="21"/>
  <c r="Q883" i="13" s="1"/>
  <c r="H881" i="21"/>
  <c r="F881" i="21"/>
  <c r="R882" i="13" s="1"/>
  <c r="N881" i="21" l="1"/>
  <c r="M881" i="21"/>
  <c r="L881" i="21"/>
  <c r="K881" i="21"/>
  <c r="O881" i="21" s="1"/>
  <c r="E883" i="21"/>
  <c r="Q884" i="13" s="1"/>
  <c r="H882" i="21"/>
  <c r="F882" i="21"/>
  <c r="R883" i="13" s="1"/>
  <c r="I882" i="21"/>
  <c r="J882" i="21" s="1"/>
  <c r="O880" i="21"/>
  <c r="L882" i="21" l="1"/>
  <c r="K882" i="21"/>
  <c r="N882" i="21"/>
  <c r="M882" i="21"/>
  <c r="I883" i="21"/>
  <c r="J883" i="21" s="1"/>
  <c r="E884" i="21"/>
  <c r="Q885" i="13" s="1"/>
  <c r="H883" i="21"/>
  <c r="F883" i="21"/>
  <c r="R884" i="13" s="1"/>
  <c r="O882" i="21" l="1"/>
  <c r="N883" i="21"/>
  <c r="M883" i="21"/>
  <c r="L883" i="21"/>
  <c r="K883" i="21"/>
  <c r="E885" i="21"/>
  <c r="Q886" i="13" s="1"/>
  <c r="H884" i="21"/>
  <c r="F884" i="21"/>
  <c r="R885" i="13" s="1"/>
  <c r="I884" i="21"/>
  <c r="J884" i="21" s="1"/>
  <c r="O883" i="21" l="1"/>
  <c r="L884" i="21"/>
  <c r="K884" i="21"/>
  <c r="N884" i="21"/>
  <c r="M884" i="21"/>
  <c r="I885" i="21"/>
  <c r="J885" i="21" s="1"/>
  <c r="E886" i="21"/>
  <c r="Q887" i="13" s="1"/>
  <c r="H885" i="21"/>
  <c r="F885" i="21"/>
  <c r="R886" i="13" s="1"/>
  <c r="N885" i="21" l="1"/>
  <c r="M885" i="21"/>
  <c r="L885" i="21"/>
  <c r="K885" i="21"/>
  <c r="O885" i="21" s="1"/>
  <c r="E887" i="21"/>
  <c r="Q888" i="13" s="1"/>
  <c r="H886" i="21"/>
  <c r="F886" i="21"/>
  <c r="R887" i="13" s="1"/>
  <c r="I886" i="21"/>
  <c r="J886" i="21" s="1"/>
  <c r="O884" i="21"/>
  <c r="L886" i="21" l="1"/>
  <c r="K886" i="21"/>
  <c r="N886" i="21"/>
  <c r="M886" i="21"/>
  <c r="I887" i="21"/>
  <c r="J887" i="21" s="1"/>
  <c r="E888" i="21"/>
  <c r="Q889" i="13" s="1"/>
  <c r="H887" i="21"/>
  <c r="F887" i="21"/>
  <c r="R888" i="13" s="1"/>
  <c r="O886" i="21" l="1"/>
  <c r="N887" i="21"/>
  <c r="M887" i="21"/>
  <c r="L887" i="21"/>
  <c r="K887" i="21"/>
  <c r="O887" i="21" s="1"/>
  <c r="E889" i="21"/>
  <c r="Q890" i="13" s="1"/>
  <c r="H888" i="21"/>
  <c r="F888" i="21"/>
  <c r="R889" i="13" s="1"/>
  <c r="I888" i="21"/>
  <c r="J888" i="21" s="1"/>
  <c r="L888" i="21" l="1"/>
  <c r="K888" i="21"/>
  <c r="N888" i="21"/>
  <c r="M888" i="21"/>
  <c r="I889" i="21"/>
  <c r="J889" i="21" s="1"/>
  <c r="E890" i="21"/>
  <c r="Q891" i="13" s="1"/>
  <c r="H889" i="21"/>
  <c r="F889" i="21"/>
  <c r="R890" i="13" s="1"/>
  <c r="N889" i="21" l="1"/>
  <c r="M889" i="21"/>
  <c r="L889" i="21"/>
  <c r="K889" i="21"/>
  <c r="O889" i="21" s="1"/>
  <c r="E891" i="21"/>
  <c r="Q892" i="13" s="1"/>
  <c r="H890" i="21"/>
  <c r="F890" i="21"/>
  <c r="R891" i="13" s="1"/>
  <c r="I890" i="21"/>
  <c r="J890" i="21" s="1"/>
  <c r="O888" i="21"/>
  <c r="L890" i="21" l="1"/>
  <c r="K890" i="21"/>
  <c r="N890" i="21"/>
  <c r="M890" i="21"/>
  <c r="I891" i="21"/>
  <c r="J891" i="21" s="1"/>
  <c r="E892" i="21"/>
  <c r="Q893" i="13" s="1"/>
  <c r="H891" i="21"/>
  <c r="F891" i="21"/>
  <c r="R892" i="13" s="1"/>
  <c r="N891" i="21" l="1"/>
  <c r="M891" i="21"/>
  <c r="L891" i="21"/>
  <c r="K891" i="21"/>
  <c r="O891" i="21" s="1"/>
  <c r="E893" i="21"/>
  <c r="Q894" i="13" s="1"/>
  <c r="H892" i="21"/>
  <c r="F892" i="21"/>
  <c r="R893" i="13" s="1"/>
  <c r="I892" i="21"/>
  <c r="J892" i="21" s="1"/>
  <c r="O890" i="21"/>
  <c r="L892" i="21" l="1"/>
  <c r="K892" i="21"/>
  <c r="N892" i="21"/>
  <c r="M892" i="21"/>
  <c r="I893" i="21"/>
  <c r="J893" i="21" s="1"/>
  <c r="E894" i="21"/>
  <c r="Q895" i="13" s="1"/>
  <c r="H893" i="21"/>
  <c r="F893" i="21"/>
  <c r="R894" i="13" s="1"/>
  <c r="O892" i="21" l="1"/>
  <c r="N893" i="21"/>
  <c r="M893" i="21"/>
  <c r="L893" i="21"/>
  <c r="K893" i="21"/>
  <c r="E895" i="21"/>
  <c r="Q896" i="13" s="1"/>
  <c r="H894" i="21"/>
  <c r="F894" i="21"/>
  <c r="R895" i="13" s="1"/>
  <c r="I894" i="21"/>
  <c r="J894" i="21" s="1"/>
  <c r="O893" i="21" l="1"/>
  <c r="L894" i="21"/>
  <c r="K894" i="21"/>
  <c r="N894" i="21"/>
  <c r="M894" i="21"/>
  <c r="I895" i="21"/>
  <c r="J895" i="21" s="1"/>
  <c r="E896" i="21"/>
  <c r="Q897" i="13" s="1"/>
  <c r="H895" i="21"/>
  <c r="F895" i="21"/>
  <c r="R896" i="13" s="1"/>
  <c r="N895" i="21" l="1"/>
  <c r="M895" i="21"/>
  <c r="L895" i="21"/>
  <c r="K895" i="21"/>
  <c r="O895" i="21" s="1"/>
  <c r="E897" i="21"/>
  <c r="Q898" i="13" s="1"/>
  <c r="H896" i="21"/>
  <c r="F896" i="21"/>
  <c r="R897" i="13" s="1"/>
  <c r="I896" i="21"/>
  <c r="J896" i="21" s="1"/>
  <c r="O894" i="21"/>
  <c r="L896" i="21" l="1"/>
  <c r="K896" i="21"/>
  <c r="N896" i="21"/>
  <c r="M896" i="21"/>
  <c r="I897" i="21"/>
  <c r="J897" i="21" s="1"/>
  <c r="E898" i="21"/>
  <c r="Q899" i="13" s="1"/>
  <c r="H897" i="21"/>
  <c r="F897" i="21"/>
  <c r="R898" i="13" s="1"/>
  <c r="O896" i="21" l="1"/>
  <c r="N897" i="21"/>
  <c r="M897" i="21"/>
  <c r="L897" i="21"/>
  <c r="K897" i="21"/>
  <c r="E899" i="21"/>
  <c r="Q900" i="13" s="1"/>
  <c r="H898" i="21"/>
  <c r="F898" i="21"/>
  <c r="R899" i="13" s="1"/>
  <c r="I898" i="21"/>
  <c r="J898" i="21" s="1"/>
  <c r="O897" i="21" l="1"/>
  <c r="L898" i="21"/>
  <c r="K898" i="21"/>
  <c r="N898" i="21"/>
  <c r="M898" i="21"/>
  <c r="I899" i="21"/>
  <c r="J899" i="21" s="1"/>
  <c r="E900" i="21"/>
  <c r="Q901" i="13" s="1"/>
  <c r="H899" i="21"/>
  <c r="F899" i="21"/>
  <c r="R900" i="13" s="1"/>
  <c r="N899" i="21" l="1"/>
  <c r="M899" i="21"/>
  <c r="L899" i="21"/>
  <c r="K899" i="21"/>
  <c r="O899" i="21" s="1"/>
  <c r="E901" i="21"/>
  <c r="Q902" i="13" s="1"/>
  <c r="H900" i="21"/>
  <c r="F900" i="21"/>
  <c r="R901" i="13" s="1"/>
  <c r="I900" i="21"/>
  <c r="J900" i="21" s="1"/>
  <c r="O898" i="21"/>
  <c r="L900" i="21" l="1"/>
  <c r="K900" i="21"/>
  <c r="N900" i="21"/>
  <c r="M900" i="21"/>
  <c r="I901" i="21"/>
  <c r="J901" i="21" s="1"/>
  <c r="E902" i="21"/>
  <c r="Q903" i="13" s="1"/>
  <c r="H901" i="21"/>
  <c r="F901" i="21"/>
  <c r="R902" i="13" s="1"/>
  <c r="O900" i="21" l="1"/>
  <c r="N901" i="21"/>
  <c r="M901" i="21"/>
  <c r="L901" i="21"/>
  <c r="K901" i="21"/>
  <c r="E903" i="21"/>
  <c r="Q904" i="13" s="1"/>
  <c r="H902" i="21"/>
  <c r="F902" i="21"/>
  <c r="R903" i="13" s="1"/>
  <c r="I902" i="21"/>
  <c r="J902" i="21" s="1"/>
  <c r="O901" i="21" l="1"/>
  <c r="L902" i="21"/>
  <c r="K902" i="21"/>
  <c r="N902" i="21"/>
  <c r="M902" i="21"/>
  <c r="I903" i="21"/>
  <c r="J903" i="21" s="1"/>
  <c r="E904" i="21"/>
  <c r="Q905" i="13" s="1"/>
  <c r="H903" i="21"/>
  <c r="F903" i="21"/>
  <c r="R904" i="13" s="1"/>
  <c r="N903" i="21" l="1"/>
  <c r="M903" i="21"/>
  <c r="L903" i="21"/>
  <c r="K903" i="21"/>
  <c r="O903" i="21" s="1"/>
  <c r="E905" i="21"/>
  <c r="Q906" i="13" s="1"/>
  <c r="H904" i="21"/>
  <c r="F904" i="21"/>
  <c r="R905" i="13" s="1"/>
  <c r="I904" i="21"/>
  <c r="J904" i="21" s="1"/>
  <c r="O902" i="21"/>
  <c r="L904" i="21" l="1"/>
  <c r="K904" i="21"/>
  <c r="N904" i="21"/>
  <c r="M904" i="21"/>
  <c r="I905" i="21"/>
  <c r="J905" i="21" s="1"/>
  <c r="E906" i="21"/>
  <c r="Q907" i="13" s="1"/>
  <c r="H905" i="21"/>
  <c r="F905" i="21"/>
  <c r="R906" i="13" s="1"/>
  <c r="O904" i="21" l="1"/>
  <c r="N905" i="21"/>
  <c r="M905" i="21"/>
  <c r="L905" i="21"/>
  <c r="K905" i="21"/>
  <c r="E907" i="21"/>
  <c r="Q908" i="13" s="1"/>
  <c r="H906" i="21"/>
  <c r="F906" i="21"/>
  <c r="R907" i="13" s="1"/>
  <c r="I906" i="21"/>
  <c r="J906" i="21" s="1"/>
  <c r="O905" i="21" l="1"/>
  <c r="L906" i="21"/>
  <c r="K906" i="21"/>
  <c r="N906" i="21"/>
  <c r="M906" i="21"/>
  <c r="I907" i="21"/>
  <c r="J907" i="21" s="1"/>
  <c r="E908" i="21"/>
  <c r="Q909" i="13" s="1"/>
  <c r="H907" i="21"/>
  <c r="F907" i="21"/>
  <c r="R908" i="13" s="1"/>
  <c r="O906" i="21" l="1"/>
  <c r="N907" i="21"/>
  <c r="M907" i="21"/>
  <c r="L907" i="21"/>
  <c r="K907" i="21"/>
  <c r="O907" i="21" s="1"/>
  <c r="E909" i="21"/>
  <c r="Q910" i="13" s="1"/>
  <c r="H908" i="21"/>
  <c r="F908" i="21"/>
  <c r="R909" i="13" s="1"/>
  <c r="I908" i="21"/>
  <c r="J908" i="21" s="1"/>
  <c r="L908" i="21" l="1"/>
  <c r="K908" i="21"/>
  <c r="O908" i="21" s="1"/>
  <c r="N908" i="21"/>
  <c r="M908" i="21"/>
  <c r="I909" i="21"/>
  <c r="J909" i="21" s="1"/>
  <c r="E910" i="21"/>
  <c r="Q911" i="13" s="1"/>
  <c r="H909" i="21"/>
  <c r="F909" i="21"/>
  <c r="R910" i="13" s="1"/>
  <c r="N909" i="21" l="1"/>
  <c r="M909" i="21"/>
  <c r="L909" i="21"/>
  <c r="K909" i="21"/>
  <c r="O909" i="21" s="1"/>
  <c r="E911" i="21"/>
  <c r="Q912" i="13" s="1"/>
  <c r="H910" i="21"/>
  <c r="F910" i="21"/>
  <c r="R911" i="13" s="1"/>
  <c r="I910" i="21"/>
  <c r="J910" i="21" s="1"/>
  <c r="L910" i="21" l="1"/>
  <c r="K910" i="21"/>
  <c r="N910" i="21"/>
  <c r="M910" i="21"/>
  <c r="I911" i="21"/>
  <c r="J911" i="21" s="1"/>
  <c r="E912" i="21"/>
  <c r="Q913" i="13" s="1"/>
  <c r="H911" i="21"/>
  <c r="F911" i="21"/>
  <c r="R912" i="13" s="1"/>
  <c r="N911" i="21" l="1"/>
  <c r="M911" i="21"/>
  <c r="L911" i="21"/>
  <c r="K911" i="21"/>
  <c r="O911" i="21" s="1"/>
  <c r="E913" i="21"/>
  <c r="Q914" i="13" s="1"/>
  <c r="H912" i="21"/>
  <c r="F912" i="21"/>
  <c r="R913" i="13" s="1"/>
  <c r="I912" i="21"/>
  <c r="J912" i="21" s="1"/>
  <c r="O910" i="21"/>
  <c r="L912" i="21" l="1"/>
  <c r="K912" i="21"/>
  <c r="N912" i="21"/>
  <c r="M912" i="21"/>
  <c r="I913" i="21"/>
  <c r="J913" i="21" s="1"/>
  <c r="E914" i="21"/>
  <c r="Q915" i="13" s="1"/>
  <c r="H913" i="21"/>
  <c r="F913" i="21"/>
  <c r="R914" i="13" s="1"/>
  <c r="O912" i="21" l="1"/>
  <c r="N913" i="21"/>
  <c r="M913" i="21"/>
  <c r="L913" i="21"/>
  <c r="K913" i="21"/>
  <c r="H914" i="21"/>
  <c r="F914" i="21"/>
  <c r="R915" i="13" s="1"/>
  <c r="E915" i="21"/>
  <c r="Q916" i="13" s="1"/>
  <c r="I914" i="21"/>
  <c r="J914" i="21" s="1"/>
  <c r="O913" i="21" l="1"/>
  <c r="I915" i="21"/>
  <c r="J915" i="21" s="1"/>
  <c r="H915" i="21"/>
  <c r="F915" i="21"/>
  <c r="R916" i="13" s="1"/>
  <c r="E916" i="21"/>
  <c r="Q917" i="13" s="1"/>
  <c r="K914" i="21"/>
  <c r="M914" i="21"/>
  <c r="L914" i="21"/>
  <c r="N914" i="21"/>
  <c r="M915" i="21" l="1"/>
  <c r="N915" i="21"/>
  <c r="L915" i="21"/>
  <c r="K915" i="21"/>
  <c r="O915" i="21" s="1"/>
  <c r="F916" i="21"/>
  <c r="R917" i="13" s="1"/>
  <c r="I916" i="21"/>
  <c r="J916" i="21" s="1"/>
  <c r="H916" i="21"/>
  <c r="E917" i="21"/>
  <c r="Q918" i="13" s="1"/>
  <c r="O914" i="21"/>
  <c r="I917" i="21" l="1"/>
  <c r="J917" i="21" s="1"/>
  <c r="H917" i="21"/>
  <c r="F917" i="21"/>
  <c r="R918" i="13" s="1"/>
  <c r="E918" i="21"/>
  <c r="Q919" i="13" s="1"/>
  <c r="K916" i="21"/>
  <c r="N916" i="21"/>
  <c r="M916" i="21"/>
  <c r="L916" i="21"/>
  <c r="F918" i="21" l="1"/>
  <c r="R919" i="13" s="1"/>
  <c r="E919" i="21"/>
  <c r="Q920" i="13" s="1"/>
  <c r="I918" i="21"/>
  <c r="J918" i="21" s="1"/>
  <c r="H918" i="21"/>
  <c r="M917" i="21"/>
  <c r="N917" i="21"/>
  <c r="L917" i="21"/>
  <c r="K917" i="21"/>
  <c r="O917" i="21" s="1"/>
  <c r="O916" i="21"/>
  <c r="K918" i="21" l="1"/>
  <c r="N918" i="21"/>
  <c r="M918" i="21"/>
  <c r="L918" i="21"/>
  <c r="I919" i="21"/>
  <c r="J919" i="21" s="1"/>
  <c r="E920" i="21"/>
  <c r="Q921" i="13" s="1"/>
  <c r="H919" i="21"/>
  <c r="F919" i="21"/>
  <c r="R920" i="13" s="1"/>
  <c r="M919" i="21" l="1"/>
  <c r="K919" i="21"/>
  <c r="N919" i="21"/>
  <c r="L919" i="21"/>
  <c r="F920" i="21"/>
  <c r="R921" i="13" s="1"/>
  <c r="E921" i="21"/>
  <c r="Q922" i="13" s="1"/>
  <c r="I920" i="21"/>
  <c r="J920" i="21" s="1"/>
  <c r="H920" i="21"/>
  <c r="O918" i="21"/>
  <c r="K920" i="21" l="1"/>
  <c r="L920" i="21"/>
  <c r="N920" i="21"/>
  <c r="M920" i="21"/>
  <c r="I921" i="21"/>
  <c r="J921" i="21" s="1"/>
  <c r="F921" i="21"/>
  <c r="R922" i="13" s="1"/>
  <c r="E922" i="21"/>
  <c r="Q923" i="13" s="1"/>
  <c r="H921" i="21"/>
  <c r="O919" i="21"/>
  <c r="M921" i="21" l="1"/>
  <c r="L921" i="21"/>
  <c r="K921" i="21"/>
  <c r="O921" i="21" s="1"/>
  <c r="N921" i="21"/>
  <c r="F922" i="21"/>
  <c r="R923" i="13" s="1"/>
  <c r="H922" i="21"/>
  <c r="E923" i="21"/>
  <c r="Q924" i="13" s="1"/>
  <c r="I922" i="21"/>
  <c r="J922" i="21" s="1"/>
  <c r="O920" i="21"/>
  <c r="K922" i="21" l="1"/>
  <c r="M922" i="21"/>
  <c r="L922" i="21"/>
  <c r="N922" i="21"/>
  <c r="I923" i="21"/>
  <c r="J923" i="21" s="1"/>
  <c r="H923" i="21"/>
  <c r="F923" i="21"/>
  <c r="R924" i="13" s="1"/>
  <c r="E924" i="21"/>
  <c r="Q925" i="13" s="1"/>
  <c r="E925" i="21" l="1"/>
  <c r="Q926" i="13" s="1"/>
  <c r="H924" i="21"/>
  <c r="F924" i="21"/>
  <c r="R925" i="13" s="1"/>
  <c r="I924" i="21"/>
  <c r="J924" i="21" s="1"/>
  <c r="N923" i="21"/>
  <c r="M923" i="21"/>
  <c r="L923" i="21"/>
  <c r="K923" i="21"/>
  <c r="O923" i="21" s="1"/>
  <c r="O922" i="21"/>
  <c r="L924" i="21" l="1"/>
  <c r="K924" i="21"/>
  <c r="M924" i="21"/>
  <c r="N924" i="21"/>
  <c r="I925" i="21"/>
  <c r="J925" i="21" s="1"/>
  <c r="E926" i="21"/>
  <c r="Q927" i="13" s="1"/>
  <c r="H925" i="21"/>
  <c r="F925" i="21"/>
  <c r="R926" i="13" s="1"/>
  <c r="O924" i="21" l="1"/>
  <c r="N925" i="21"/>
  <c r="M925" i="21"/>
  <c r="K925" i="21"/>
  <c r="L925" i="21"/>
  <c r="E927" i="21"/>
  <c r="Q928" i="13" s="1"/>
  <c r="H926" i="21"/>
  <c r="F926" i="21"/>
  <c r="R927" i="13" s="1"/>
  <c r="I926" i="21"/>
  <c r="J926" i="21" s="1"/>
  <c r="L926" i="21" l="1"/>
  <c r="K926" i="21"/>
  <c r="O926" i="21" s="1"/>
  <c r="N926" i="21"/>
  <c r="M926" i="21"/>
  <c r="O925" i="21"/>
  <c r="I927" i="21"/>
  <c r="J927" i="21" s="1"/>
  <c r="F927" i="21"/>
  <c r="R928" i="13" s="1"/>
  <c r="E928" i="21"/>
  <c r="Q929" i="13" s="1"/>
  <c r="H927" i="21"/>
  <c r="E929" i="21" l="1"/>
  <c r="Q930" i="13" s="1"/>
  <c r="H928" i="21"/>
  <c r="F928" i="21"/>
  <c r="R929" i="13" s="1"/>
  <c r="I928" i="21"/>
  <c r="J928" i="21" s="1"/>
  <c r="N927" i="21"/>
  <c r="M927" i="21"/>
  <c r="L927" i="21"/>
  <c r="K927" i="21"/>
  <c r="O927" i="21" s="1"/>
  <c r="L928" i="21" l="1"/>
  <c r="K928" i="21"/>
  <c r="M928" i="21"/>
  <c r="N928" i="21"/>
  <c r="I929" i="21"/>
  <c r="J929" i="21" s="1"/>
  <c r="E930" i="21"/>
  <c r="Q931" i="13" s="1"/>
  <c r="H929" i="21"/>
  <c r="F929" i="21"/>
  <c r="R930" i="13" s="1"/>
  <c r="O928" i="21" l="1"/>
  <c r="E931" i="21"/>
  <c r="Q932" i="13" s="1"/>
  <c r="H930" i="21"/>
  <c r="F930" i="21"/>
  <c r="R931" i="13" s="1"/>
  <c r="I930" i="21"/>
  <c r="J930" i="21" s="1"/>
  <c r="N929" i="21"/>
  <c r="M929" i="21"/>
  <c r="K929" i="21"/>
  <c r="L929" i="21"/>
  <c r="O929" i="21" l="1"/>
  <c r="L930" i="21"/>
  <c r="K930" i="21"/>
  <c r="N930" i="21"/>
  <c r="M930" i="21"/>
  <c r="I931" i="21"/>
  <c r="J931" i="21" s="1"/>
  <c r="F931" i="21"/>
  <c r="R932" i="13" s="1"/>
  <c r="E932" i="21"/>
  <c r="Q933" i="13" s="1"/>
  <c r="H931" i="21"/>
  <c r="E933" i="21" l="1"/>
  <c r="Q934" i="13" s="1"/>
  <c r="H932" i="21"/>
  <c r="F932" i="21"/>
  <c r="R933" i="13" s="1"/>
  <c r="I932" i="21"/>
  <c r="J932" i="21" s="1"/>
  <c r="O930" i="21"/>
  <c r="N931" i="21"/>
  <c r="M931" i="21"/>
  <c r="L931" i="21"/>
  <c r="K931" i="21"/>
  <c r="L932" i="21" l="1"/>
  <c r="K932" i="21"/>
  <c r="M932" i="21"/>
  <c r="N932" i="21"/>
  <c r="O931" i="21"/>
  <c r="I933" i="21"/>
  <c r="J933" i="21" s="1"/>
  <c r="E934" i="21"/>
  <c r="Q935" i="13" s="1"/>
  <c r="H933" i="21"/>
  <c r="F933" i="21"/>
  <c r="R934" i="13" s="1"/>
  <c r="O932" i="21" l="1"/>
  <c r="N933" i="21"/>
  <c r="M933" i="21"/>
  <c r="K933" i="21"/>
  <c r="L933" i="21"/>
  <c r="E935" i="21"/>
  <c r="Q936" i="13" s="1"/>
  <c r="H934" i="21"/>
  <c r="F934" i="21"/>
  <c r="R935" i="13" s="1"/>
  <c r="I934" i="21"/>
  <c r="J934" i="21" s="1"/>
  <c r="O933" i="21" l="1"/>
  <c r="L934" i="21"/>
  <c r="K934" i="21"/>
  <c r="N934" i="21"/>
  <c r="M934" i="21"/>
  <c r="I935" i="21"/>
  <c r="J935" i="21" s="1"/>
  <c r="F935" i="21"/>
  <c r="R936" i="13" s="1"/>
  <c r="H935" i="21"/>
  <c r="E936" i="21"/>
  <c r="Q937" i="13" s="1"/>
  <c r="O934" i="21" l="1"/>
  <c r="N935" i="21"/>
  <c r="M935" i="21"/>
  <c r="L935" i="21"/>
  <c r="K935" i="21"/>
  <c r="E937" i="21"/>
  <c r="Q938" i="13" s="1"/>
  <c r="H936" i="21"/>
  <c r="F936" i="21"/>
  <c r="R937" i="13" s="1"/>
  <c r="I936" i="21"/>
  <c r="J936" i="21" s="1"/>
  <c r="O935" i="21" l="1"/>
  <c r="L936" i="21"/>
  <c r="K936" i="21"/>
  <c r="M936" i="21"/>
  <c r="N936" i="21"/>
  <c r="I937" i="21"/>
  <c r="J937" i="21" s="1"/>
  <c r="E938" i="21"/>
  <c r="Q939" i="13" s="1"/>
  <c r="H937" i="21"/>
  <c r="F937" i="21"/>
  <c r="R938" i="13" s="1"/>
  <c r="O936" i="21" l="1"/>
  <c r="N937" i="21"/>
  <c r="M937" i="21"/>
  <c r="K937" i="21"/>
  <c r="L937" i="21"/>
  <c r="E939" i="21"/>
  <c r="Q940" i="13" s="1"/>
  <c r="H938" i="21"/>
  <c r="F938" i="21"/>
  <c r="R939" i="13" s="1"/>
  <c r="I938" i="21"/>
  <c r="J938" i="21" s="1"/>
  <c r="O937" i="21" l="1"/>
  <c r="L938" i="21"/>
  <c r="K938" i="21"/>
  <c r="N938" i="21"/>
  <c r="M938" i="21"/>
  <c r="I939" i="21"/>
  <c r="J939" i="21" s="1"/>
  <c r="F939" i="21"/>
  <c r="R940" i="13" s="1"/>
  <c r="E940" i="21"/>
  <c r="Q941" i="13" s="1"/>
  <c r="H939" i="21"/>
  <c r="O938" i="21" l="1"/>
  <c r="E941" i="21"/>
  <c r="Q942" i="13" s="1"/>
  <c r="H940" i="21"/>
  <c r="F940" i="21"/>
  <c r="R941" i="13" s="1"/>
  <c r="I940" i="21"/>
  <c r="J940" i="21" s="1"/>
  <c r="N939" i="21"/>
  <c r="M939" i="21"/>
  <c r="L939" i="21"/>
  <c r="K939" i="21"/>
  <c r="O939" i="21" l="1"/>
  <c r="L940" i="21"/>
  <c r="K940" i="21"/>
  <c r="O940" i="21" s="1"/>
  <c r="M940" i="21"/>
  <c r="N940" i="21"/>
  <c r="I941" i="21"/>
  <c r="J941" i="21" s="1"/>
  <c r="E942" i="21"/>
  <c r="Q943" i="13" s="1"/>
  <c r="H941" i="21"/>
  <c r="F941" i="21"/>
  <c r="R942" i="13" s="1"/>
  <c r="N941" i="21" l="1"/>
  <c r="M941" i="21"/>
  <c r="K941" i="21"/>
  <c r="L941" i="21"/>
  <c r="E943" i="21"/>
  <c r="Q944" i="13" s="1"/>
  <c r="H942" i="21"/>
  <c r="F942" i="21"/>
  <c r="R943" i="13" s="1"/>
  <c r="I942" i="21"/>
  <c r="J942" i="21" s="1"/>
  <c r="O941" i="21" l="1"/>
  <c r="L942" i="21"/>
  <c r="K942" i="21"/>
  <c r="N942" i="21"/>
  <c r="M942" i="21"/>
  <c r="I943" i="21"/>
  <c r="J943" i="21" s="1"/>
  <c r="F943" i="21"/>
  <c r="R944" i="13" s="1"/>
  <c r="E944" i="21"/>
  <c r="Q945" i="13" s="1"/>
  <c r="H943" i="21"/>
  <c r="O942" i="21" l="1"/>
  <c r="E945" i="21"/>
  <c r="Q946" i="13" s="1"/>
  <c r="H944" i="21"/>
  <c r="F944" i="21"/>
  <c r="R945" i="13" s="1"/>
  <c r="I944" i="21"/>
  <c r="J944" i="21" s="1"/>
  <c r="N943" i="21"/>
  <c r="M943" i="21"/>
  <c r="L943" i="21"/>
  <c r="K943" i="21"/>
  <c r="O943" i="21" l="1"/>
  <c r="L944" i="21"/>
  <c r="K944" i="21"/>
  <c r="M944" i="21"/>
  <c r="N944" i="21"/>
  <c r="I945" i="21"/>
  <c r="J945" i="21" s="1"/>
  <c r="E946" i="21"/>
  <c r="Q947" i="13" s="1"/>
  <c r="H945" i="21"/>
  <c r="F945" i="21"/>
  <c r="R946" i="13" s="1"/>
  <c r="O944" i="21" l="1"/>
  <c r="N945" i="21"/>
  <c r="M945" i="21"/>
  <c r="K945" i="21"/>
  <c r="L945" i="21"/>
  <c r="E947" i="21"/>
  <c r="Q948" i="13" s="1"/>
  <c r="H946" i="21"/>
  <c r="F946" i="21"/>
  <c r="R947" i="13" s="1"/>
  <c r="I946" i="21"/>
  <c r="J946" i="21" s="1"/>
  <c r="O945" i="21" l="1"/>
  <c r="L946" i="21"/>
  <c r="K946" i="21"/>
  <c r="N946" i="21"/>
  <c r="M946" i="21"/>
  <c r="I947" i="21"/>
  <c r="J947" i="21" s="1"/>
  <c r="F947" i="21"/>
  <c r="R948" i="13" s="1"/>
  <c r="E948" i="21"/>
  <c r="Q949" i="13" s="1"/>
  <c r="H947" i="21"/>
  <c r="O946" i="21" l="1"/>
  <c r="E949" i="21"/>
  <c r="Q950" i="13" s="1"/>
  <c r="H948" i="21"/>
  <c r="F948" i="21"/>
  <c r="R949" i="13" s="1"/>
  <c r="I948" i="21"/>
  <c r="J948" i="21" s="1"/>
  <c r="N947" i="21"/>
  <c r="M947" i="21"/>
  <c r="L947" i="21"/>
  <c r="K947" i="21"/>
  <c r="O947" i="21" l="1"/>
  <c r="L948" i="21"/>
  <c r="K948" i="21"/>
  <c r="M948" i="21"/>
  <c r="N948" i="21"/>
  <c r="I949" i="21"/>
  <c r="J949" i="21" s="1"/>
  <c r="E950" i="21"/>
  <c r="Q951" i="13" s="1"/>
  <c r="H949" i="21"/>
  <c r="F949" i="21"/>
  <c r="R950" i="13" s="1"/>
  <c r="O948" i="21" l="1"/>
  <c r="N949" i="21"/>
  <c r="M949" i="21"/>
  <c r="K949" i="21"/>
  <c r="L949" i="21"/>
  <c r="E951" i="21"/>
  <c r="Q952" i="13" s="1"/>
  <c r="H950" i="21"/>
  <c r="F950" i="21"/>
  <c r="R951" i="13" s="1"/>
  <c r="I950" i="21"/>
  <c r="J950" i="21" s="1"/>
  <c r="O949" i="21" l="1"/>
  <c r="L950" i="21"/>
  <c r="K950" i="21"/>
  <c r="O950" i="21" s="1"/>
  <c r="N950" i="21"/>
  <c r="M950" i="21"/>
  <c r="I951" i="21"/>
  <c r="J951" i="21" s="1"/>
  <c r="F951" i="21"/>
  <c r="R952" i="13" s="1"/>
  <c r="H951" i="21"/>
  <c r="E952" i="21"/>
  <c r="Q953" i="13" s="1"/>
  <c r="N951" i="21" l="1"/>
  <c r="M951" i="21"/>
  <c r="L951" i="21"/>
  <c r="K951" i="21"/>
  <c r="O951" i="21" s="1"/>
  <c r="E953" i="21"/>
  <c r="Q954" i="13" s="1"/>
  <c r="H952" i="21"/>
  <c r="F952" i="21"/>
  <c r="R953" i="13" s="1"/>
  <c r="I952" i="21"/>
  <c r="J952" i="21" s="1"/>
  <c r="L952" i="21" l="1"/>
  <c r="K952" i="21"/>
  <c r="M952" i="21"/>
  <c r="N952" i="21"/>
  <c r="I953" i="21"/>
  <c r="J953" i="21" s="1"/>
  <c r="E954" i="21"/>
  <c r="Q955" i="13" s="1"/>
  <c r="H953" i="21"/>
  <c r="F953" i="21"/>
  <c r="R954" i="13" s="1"/>
  <c r="O952" i="21" l="1"/>
  <c r="N953" i="21"/>
  <c r="M953" i="21"/>
  <c r="K953" i="21"/>
  <c r="L953" i="21"/>
  <c r="E955" i="21"/>
  <c r="Q956" i="13" s="1"/>
  <c r="H954" i="21"/>
  <c r="F954" i="21"/>
  <c r="R955" i="13" s="1"/>
  <c r="I954" i="21"/>
  <c r="J954" i="21" s="1"/>
  <c r="O953" i="21" l="1"/>
  <c r="L954" i="21"/>
  <c r="K954" i="21"/>
  <c r="O954" i="21" s="1"/>
  <c r="N954" i="21"/>
  <c r="M954" i="21"/>
  <c r="I955" i="21"/>
  <c r="J955" i="21" s="1"/>
  <c r="F955" i="21"/>
  <c r="R956" i="13" s="1"/>
  <c r="E956" i="21"/>
  <c r="Q957" i="13" s="1"/>
  <c r="H955" i="21"/>
  <c r="E957" i="21" l="1"/>
  <c r="Q958" i="13" s="1"/>
  <c r="H956" i="21"/>
  <c r="F956" i="21"/>
  <c r="R957" i="13" s="1"/>
  <c r="I956" i="21"/>
  <c r="J956" i="21" s="1"/>
  <c r="N955" i="21"/>
  <c r="M955" i="21"/>
  <c r="L955" i="21"/>
  <c r="K955" i="21"/>
  <c r="O955" i="21" s="1"/>
  <c r="L956" i="21" l="1"/>
  <c r="K956" i="21"/>
  <c r="M956" i="21"/>
  <c r="N956" i="21"/>
  <c r="I957" i="21"/>
  <c r="J957" i="21" s="1"/>
  <c r="E958" i="21"/>
  <c r="Q959" i="13" s="1"/>
  <c r="H957" i="21"/>
  <c r="F957" i="21"/>
  <c r="R958" i="13" s="1"/>
  <c r="O956" i="21" l="1"/>
  <c r="N957" i="21"/>
  <c r="M957" i="21"/>
  <c r="K957" i="21"/>
  <c r="L957" i="21"/>
  <c r="E959" i="21"/>
  <c r="Q960" i="13" s="1"/>
  <c r="H958" i="21"/>
  <c r="F958" i="21"/>
  <c r="R959" i="13" s="1"/>
  <c r="I958" i="21"/>
  <c r="J958" i="21" s="1"/>
  <c r="O957" i="21" l="1"/>
  <c r="L958" i="21"/>
  <c r="K958" i="21"/>
  <c r="N958" i="21"/>
  <c r="M958" i="21"/>
  <c r="I959" i="21"/>
  <c r="J959" i="21" s="1"/>
  <c r="F959" i="21"/>
  <c r="R960" i="13" s="1"/>
  <c r="E960" i="21"/>
  <c r="Q961" i="13" s="1"/>
  <c r="H959" i="21"/>
  <c r="O958" i="21" l="1"/>
  <c r="E961" i="21"/>
  <c r="Q962" i="13" s="1"/>
  <c r="H960" i="21"/>
  <c r="F960" i="21"/>
  <c r="R961" i="13" s="1"/>
  <c r="I960" i="21"/>
  <c r="J960" i="21" s="1"/>
  <c r="N959" i="21"/>
  <c r="M959" i="21"/>
  <c r="L959" i="21"/>
  <c r="K959" i="21"/>
  <c r="O959" i="21" l="1"/>
  <c r="L960" i="21"/>
  <c r="K960" i="21"/>
  <c r="M960" i="21"/>
  <c r="N960" i="21"/>
  <c r="I961" i="21"/>
  <c r="J961" i="21" s="1"/>
  <c r="E962" i="21"/>
  <c r="Q963" i="13" s="1"/>
  <c r="H961" i="21"/>
  <c r="F961" i="21"/>
  <c r="R962" i="13" s="1"/>
  <c r="O960" i="21" l="1"/>
  <c r="N961" i="21"/>
  <c r="M961" i="21"/>
  <c r="K961" i="21"/>
  <c r="L961" i="21"/>
  <c r="E963" i="21"/>
  <c r="Q964" i="13" s="1"/>
  <c r="H962" i="21"/>
  <c r="F962" i="21"/>
  <c r="R963" i="13" s="1"/>
  <c r="I962" i="21"/>
  <c r="J962" i="21" s="1"/>
  <c r="O961" i="21" l="1"/>
  <c r="L962" i="21"/>
  <c r="K962" i="21"/>
  <c r="O962" i="21" s="1"/>
  <c r="N962" i="21"/>
  <c r="M962" i="21"/>
  <c r="I963" i="21"/>
  <c r="J963" i="21" s="1"/>
  <c r="F963" i="21"/>
  <c r="R964" i="13" s="1"/>
  <c r="E964" i="21"/>
  <c r="Q965" i="13" s="1"/>
  <c r="H963" i="21"/>
  <c r="E965" i="21" l="1"/>
  <c r="Q966" i="13" s="1"/>
  <c r="H964" i="21"/>
  <c r="F964" i="21"/>
  <c r="R965" i="13" s="1"/>
  <c r="I964" i="21"/>
  <c r="J964" i="21" s="1"/>
  <c r="N963" i="21"/>
  <c r="M963" i="21"/>
  <c r="L963" i="21"/>
  <c r="K963" i="21"/>
  <c r="O963" i="21" s="1"/>
  <c r="L964" i="21" l="1"/>
  <c r="K964" i="21"/>
  <c r="M964" i="21"/>
  <c r="N964" i="21"/>
  <c r="I965" i="21"/>
  <c r="J965" i="21" s="1"/>
  <c r="E966" i="21"/>
  <c r="Q967" i="13" s="1"/>
  <c r="H965" i="21"/>
  <c r="F965" i="21"/>
  <c r="R966" i="13" s="1"/>
  <c r="O964" i="21" l="1"/>
  <c r="N965" i="21"/>
  <c r="M965" i="21"/>
  <c r="K965" i="21"/>
  <c r="L965" i="21"/>
  <c r="E967" i="21"/>
  <c r="Q968" i="13" s="1"/>
  <c r="H966" i="21"/>
  <c r="F966" i="21"/>
  <c r="R967" i="13" s="1"/>
  <c r="I966" i="21"/>
  <c r="J966" i="21" s="1"/>
  <c r="O965" i="21" l="1"/>
  <c r="L966" i="21"/>
  <c r="K966" i="21"/>
  <c r="N966" i="21"/>
  <c r="M966" i="21"/>
  <c r="I967" i="21"/>
  <c r="J967" i="21" s="1"/>
  <c r="F967" i="21"/>
  <c r="R968" i="13" s="1"/>
  <c r="H967" i="21"/>
  <c r="E968" i="21"/>
  <c r="Q969" i="13" s="1"/>
  <c r="O966" i="21" l="1"/>
  <c r="N967" i="21"/>
  <c r="M967" i="21"/>
  <c r="L967" i="21"/>
  <c r="K967" i="21"/>
  <c r="E969" i="21"/>
  <c r="Q970" i="13" s="1"/>
  <c r="H968" i="21"/>
  <c r="F968" i="21"/>
  <c r="R969" i="13" s="1"/>
  <c r="I968" i="21"/>
  <c r="J968" i="21" s="1"/>
  <c r="O967" i="21" l="1"/>
  <c r="L968" i="21"/>
  <c r="K968" i="21"/>
  <c r="M968" i="21"/>
  <c r="N968" i="21"/>
  <c r="I969" i="21"/>
  <c r="J969" i="21" s="1"/>
  <c r="E970" i="21"/>
  <c r="Q971" i="13" s="1"/>
  <c r="H969" i="21"/>
  <c r="F969" i="21"/>
  <c r="R970" i="13" s="1"/>
  <c r="O968" i="21" l="1"/>
  <c r="N969" i="21"/>
  <c r="M969" i="21"/>
  <c r="K969" i="21"/>
  <c r="L969" i="21"/>
  <c r="E971" i="21"/>
  <c r="Q972" i="13" s="1"/>
  <c r="H970" i="21"/>
  <c r="F970" i="21"/>
  <c r="R971" i="13" s="1"/>
  <c r="I970" i="21"/>
  <c r="J970" i="21" s="1"/>
  <c r="O969" i="21" l="1"/>
  <c r="L970" i="21"/>
  <c r="K970" i="21"/>
  <c r="N970" i="21"/>
  <c r="M970" i="21"/>
  <c r="I971" i="21"/>
  <c r="J971" i="21" s="1"/>
  <c r="F971" i="21"/>
  <c r="R972" i="13" s="1"/>
  <c r="E972" i="21"/>
  <c r="Q973" i="13" s="1"/>
  <c r="H971" i="21"/>
  <c r="O970" i="21" l="1"/>
  <c r="E973" i="21"/>
  <c r="Q974" i="13" s="1"/>
  <c r="H972" i="21"/>
  <c r="F972" i="21"/>
  <c r="R973" i="13" s="1"/>
  <c r="I972" i="21"/>
  <c r="J972" i="21" s="1"/>
  <c r="N971" i="21"/>
  <c r="M971" i="21"/>
  <c r="L971" i="21"/>
  <c r="K971" i="21"/>
  <c r="O971" i="21" l="1"/>
  <c r="L972" i="21"/>
  <c r="K972" i="21"/>
  <c r="M972" i="21"/>
  <c r="N972" i="21"/>
  <c r="I973" i="21"/>
  <c r="J973" i="21" s="1"/>
  <c r="E974" i="21"/>
  <c r="Q975" i="13" s="1"/>
  <c r="H973" i="21"/>
  <c r="F973" i="21"/>
  <c r="R974" i="13" s="1"/>
  <c r="O972" i="21" l="1"/>
  <c r="N973" i="21"/>
  <c r="M973" i="21"/>
  <c r="K973" i="21"/>
  <c r="L973" i="21"/>
  <c r="E975" i="21"/>
  <c r="Q976" i="13" s="1"/>
  <c r="H974" i="21"/>
  <c r="F974" i="21"/>
  <c r="R975" i="13" s="1"/>
  <c r="I974" i="21"/>
  <c r="J974" i="21" s="1"/>
  <c r="O973" i="21" l="1"/>
  <c r="L974" i="21"/>
  <c r="K974" i="21"/>
  <c r="N974" i="21"/>
  <c r="M974" i="21"/>
  <c r="I975" i="21"/>
  <c r="J975" i="21" s="1"/>
  <c r="F975" i="21"/>
  <c r="R976" i="13" s="1"/>
  <c r="E976" i="21"/>
  <c r="Q977" i="13" s="1"/>
  <c r="H975" i="21"/>
  <c r="O974" i="21" l="1"/>
  <c r="E977" i="21"/>
  <c r="Q978" i="13" s="1"/>
  <c r="H976" i="21"/>
  <c r="F976" i="21"/>
  <c r="R977" i="13" s="1"/>
  <c r="I976" i="21"/>
  <c r="J976" i="21" s="1"/>
  <c r="N975" i="21"/>
  <c r="M975" i="21"/>
  <c r="L975" i="21"/>
  <c r="K975" i="21"/>
  <c r="O975" i="21" l="1"/>
  <c r="L976" i="21"/>
  <c r="K976" i="21"/>
  <c r="M976" i="21"/>
  <c r="N976" i="21"/>
  <c r="I977" i="21"/>
  <c r="J977" i="21" s="1"/>
  <c r="E978" i="21"/>
  <c r="Q979" i="13" s="1"/>
  <c r="H977" i="21"/>
  <c r="F977" i="21"/>
  <c r="R978" i="13" s="1"/>
  <c r="O976" i="21" l="1"/>
  <c r="N977" i="21"/>
  <c r="M977" i="21"/>
  <c r="K977" i="21"/>
  <c r="L977" i="21"/>
  <c r="E979" i="21"/>
  <c r="Q980" i="13" s="1"/>
  <c r="H978" i="21"/>
  <c r="F978" i="21"/>
  <c r="R979" i="13" s="1"/>
  <c r="I978" i="21"/>
  <c r="J978" i="21" s="1"/>
  <c r="O977" i="21" l="1"/>
  <c r="L978" i="21"/>
  <c r="K978" i="21"/>
  <c r="N978" i="21"/>
  <c r="M978" i="21"/>
  <c r="I979" i="21"/>
  <c r="J979" i="21" s="1"/>
  <c r="F979" i="21"/>
  <c r="R980" i="13" s="1"/>
  <c r="E980" i="21"/>
  <c r="Q981" i="13" s="1"/>
  <c r="H979" i="21"/>
  <c r="O978" i="21" l="1"/>
  <c r="E981" i="21"/>
  <c r="Q982" i="13" s="1"/>
  <c r="H980" i="21"/>
  <c r="F980" i="21"/>
  <c r="R981" i="13" s="1"/>
  <c r="I980" i="21"/>
  <c r="J980" i="21" s="1"/>
  <c r="N979" i="21"/>
  <c r="M979" i="21"/>
  <c r="L979" i="21"/>
  <c r="K979" i="21"/>
  <c r="O979" i="21" l="1"/>
  <c r="L980" i="21"/>
  <c r="K980" i="21"/>
  <c r="M980" i="21"/>
  <c r="N980" i="21"/>
  <c r="I981" i="21"/>
  <c r="J981" i="21" s="1"/>
  <c r="E982" i="21"/>
  <c r="Q983" i="13" s="1"/>
  <c r="H981" i="21"/>
  <c r="F981" i="21"/>
  <c r="R982" i="13" s="1"/>
  <c r="O980" i="21" l="1"/>
  <c r="E983" i="21"/>
  <c r="Q984" i="13" s="1"/>
  <c r="H982" i="21"/>
  <c r="F982" i="21"/>
  <c r="R983" i="13" s="1"/>
  <c r="I982" i="21"/>
  <c r="J982" i="21" s="1"/>
  <c r="N981" i="21"/>
  <c r="M981" i="21"/>
  <c r="K981" i="21"/>
  <c r="L981" i="21"/>
  <c r="O981" i="21" l="1"/>
  <c r="L982" i="21"/>
  <c r="K982" i="21"/>
  <c r="N982" i="21"/>
  <c r="M982" i="21"/>
  <c r="I983" i="21"/>
  <c r="J983" i="21" s="1"/>
  <c r="F983" i="21"/>
  <c r="R984" i="13" s="1"/>
  <c r="H983" i="21"/>
  <c r="E984" i="21"/>
  <c r="Q985" i="13" s="1"/>
  <c r="E985" i="21" l="1"/>
  <c r="Q986" i="13" s="1"/>
  <c r="H984" i="21"/>
  <c r="F984" i="21"/>
  <c r="R985" i="13" s="1"/>
  <c r="I984" i="21"/>
  <c r="J984" i="21" s="1"/>
  <c r="N983" i="21"/>
  <c r="M983" i="21"/>
  <c r="L983" i="21"/>
  <c r="K983" i="21"/>
  <c r="O983" i="21" s="1"/>
  <c r="O982" i="21"/>
  <c r="L984" i="21" l="1"/>
  <c r="K984" i="21"/>
  <c r="M984" i="21"/>
  <c r="N984" i="21"/>
  <c r="I985" i="21"/>
  <c r="J985" i="21" s="1"/>
  <c r="E986" i="21"/>
  <c r="Q987" i="13" s="1"/>
  <c r="H985" i="21"/>
  <c r="F985" i="21"/>
  <c r="R986" i="13" s="1"/>
  <c r="N985" i="21" l="1"/>
  <c r="M985" i="21"/>
  <c r="K985" i="21"/>
  <c r="L985" i="21"/>
  <c r="E987" i="21"/>
  <c r="Q988" i="13" s="1"/>
  <c r="H986" i="21"/>
  <c r="F986" i="21"/>
  <c r="R987" i="13" s="1"/>
  <c r="I986" i="21"/>
  <c r="J986" i="21" s="1"/>
  <c r="O984" i="21"/>
  <c r="O985" i="21" l="1"/>
  <c r="L986" i="21"/>
  <c r="K986" i="21"/>
  <c r="N986" i="21"/>
  <c r="M986" i="21"/>
  <c r="I987" i="21"/>
  <c r="J987" i="21" s="1"/>
  <c r="F987" i="21"/>
  <c r="R988" i="13" s="1"/>
  <c r="E988" i="21"/>
  <c r="Q989" i="13" s="1"/>
  <c r="H987" i="21"/>
  <c r="N987" i="21" l="1"/>
  <c r="M987" i="21"/>
  <c r="L987" i="21"/>
  <c r="K987" i="21"/>
  <c r="O987" i="21" s="1"/>
  <c r="E989" i="21"/>
  <c r="Q990" i="13" s="1"/>
  <c r="H988" i="21"/>
  <c r="F988" i="21"/>
  <c r="R989" i="13" s="1"/>
  <c r="I988" i="21"/>
  <c r="J988" i="21" s="1"/>
  <c r="O986" i="21"/>
  <c r="L988" i="21" l="1"/>
  <c r="K988" i="21"/>
  <c r="M988" i="21"/>
  <c r="N988" i="21"/>
  <c r="I989" i="21"/>
  <c r="J989" i="21" s="1"/>
  <c r="E990" i="21"/>
  <c r="Q991" i="13" s="1"/>
  <c r="H989" i="21"/>
  <c r="F989" i="21"/>
  <c r="R990" i="13" s="1"/>
  <c r="N989" i="21" l="1"/>
  <c r="M989" i="21"/>
  <c r="K989" i="21"/>
  <c r="L989" i="21"/>
  <c r="E991" i="21"/>
  <c r="Q992" i="13" s="1"/>
  <c r="H990" i="21"/>
  <c r="F990" i="21"/>
  <c r="R991" i="13" s="1"/>
  <c r="I990" i="21"/>
  <c r="J990" i="21" s="1"/>
  <c r="O988" i="21"/>
  <c r="I991" i="21" l="1"/>
  <c r="J991" i="21" s="1"/>
  <c r="F991" i="21"/>
  <c r="R992" i="13" s="1"/>
  <c r="E992" i="21"/>
  <c r="Q993" i="13" s="1"/>
  <c r="H991" i="21"/>
  <c r="O989" i="21"/>
  <c r="L990" i="21"/>
  <c r="K990" i="21"/>
  <c r="N990" i="21"/>
  <c r="M990" i="21"/>
  <c r="N991" i="21" l="1"/>
  <c r="M991" i="21"/>
  <c r="L991" i="21"/>
  <c r="K991" i="21"/>
  <c r="O991" i="21" s="1"/>
  <c r="O990" i="21"/>
  <c r="E993" i="21"/>
  <c r="Q994" i="13" s="1"/>
  <c r="H992" i="21"/>
  <c r="F992" i="21"/>
  <c r="R993" i="13" s="1"/>
  <c r="I992" i="21"/>
  <c r="J992" i="21" s="1"/>
  <c r="I993" i="21" l="1"/>
  <c r="J993" i="21" s="1"/>
  <c r="E994" i="21"/>
  <c r="Q995" i="13" s="1"/>
  <c r="H993" i="21"/>
  <c r="F993" i="21"/>
  <c r="R994" i="13" s="1"/>
  <c r="L992" i="21"/>
  <c r="K992" i="21"/>
  <c r="M992" i="21"/>
  <c r="N992" i="21"/>
  <c r="O992" i="21" l="1"/>
  <c r="E995" i="21"/>
  <c r="Q996" i="13" s="1"/>
  <c r="H994" i="21"/>
  <c r="F994" i="21"/>
  <c r="R995" i="13" s="1"/>
  <c r="I994" i="21"/>
  <c r="J994" i="21" s="1"/>
  <c r="N993" i="21"/>
  <c r="M993" i="21"/>
  <c r="K993" i="21"/>
  <c r="L993" i="21"/>
  <c r="O993" i="21" l="1"/>
  <c r="L994" i="21"/>
  <c r="K994" i="21"/>
  <c r="N994" i="21"/>
  <c r="M994" i="21"/>
  <c r="I995" i="21"/>
  <c r="J995" i="21" s="1"/>
  <c r="F995" i="21"/>
  <c r="R996" i="13" s="1"/>
  <c r="E996" i="21"/>
  <c r="Q997" i="13" s="1"/>
  <c r="H995" i="21"/>
  <c r="N995" i="21" l="1"/>
  <c r="M995" i="21"/>
  <c r="L995" i="21"/>
  <c r="K995" i="21"/>
  <c r="O995" i="21" s="1"/>
  <c r="E997" i="21"/>
  <c r="Q998" i="13" s="1"/>
  <c r="H996" i="21"/>
  <c r="F996" i="21"/>
  <c r="R997" i="13" s="1"/>
  <c r="I996" i="21"/>
  <c r="J996" i="21" s="1"/>
  <c r="O994" i="21"/>
  <c r="L996" i="21" l="1"/>
  <c r="K996" i="21"/>
  <c r="M996" i="21"/>
  <c r="N996" i="21"/>
  <c r="I997" i="21"/>
  <c r="J997" i="21" s="1"/>
  <c r="E998" i="21"/>
  <c r="Q999" i="13" s="1"/>
  <c r="H997" i="21"/>
  <c r="F997" i="21"/>
  <c r="R998" i="13" s="1"/>
  <c r="O996" i="21" l="1"/>
  <c r="E999" i="21"/>
  <c r="Q1000" i="13" s="1"/>
  <c r="H998" i="21"/>
  <c r="F998" i="21"/>
  <c r="R999" i="13" s="1"/>
  <c r="I998" i="21"/>
  <c r="J998" i="21" s="1"/>
  <c r="N997" i="21"/>
  <c r="M997" i="21"/>
  <c r="K997" i="21"/>
  <c r="L997" i="21"/>
  <c r="O997" i="21" l="1"/>
  <c r="L998" i="21"/>
  <c r="K998" i="21"/>
  <c r="N998" i="21"/>
  <c r="M998" i="21"/>
  <c r="I999" i="21"/>
  <c r="J999" i="21" s="1"/>
  <c r="F999" i="21"/>
  <c r="R1000" i="13" s="1"/>
  <c r="H999" i="21"/>
  <c r="E1000" i="21"/>
  <c r="Q1001" i="13" s="1"/>
  <c r="N999" i="21" l="1"/>
  <c r="M999" i="21"/>
  <c r="L999" i="21"/>
  <c r="K999" i="21"/>
  <c r="O999" i="21" s="1"/>
  <c r="O998" i="21"/>
  <c r="E1001" i="21"/>
  <c r="Q1002" i="13" s="1"/>
  <c r="H1000" i="21"/>
  <c r="F1000" i="21"/>
  <c r="R1001" i="13" s="1"/>
  <c r="I1000" i="21"/>
  <c r="J1000" i="21" s="1"/>
  <c r="L1000" i="21" l="1"/>
  <c r="K1000" i="21"/>
  <c r="M1000" i="21"/>
  <c r="N1000" i="21"/>
  <c r="I1001" i="21"/>
  <c r="J1001" i="21" s="1"/>
  <c r="E1002" i="21"/>
  <c r="Q1003" i="13" s="1"/>
  <c r="H1001" i="21"/>
  <c r="F1001" i="21"/>
  <c r="R1002" i="13" s="1"/>
  <c r="O1000" i="21" l="1"/>
  <c r="N1001" i="21"/>
  <c r="M1001" i="21"/>
  <c r="K1001" i="21"/>
  <c r="L1001" i="21"/>
  <c r="H1002" i="21"/>
  <c r="F1002" i="21"/>
  <c r="R1003" i="13" s="1"/>
  <c r="I1002" i="21"/>
  <c r="J1002" i="21" s="1"/>
  <c r="O1001" i="21" l="1"/>
  <c r="L1002" i="21"/>
  <c r="K1002" i="21"/>
  <c r="O1002" i="21" s="1"/>
  <c r="N1002" i="21"/>
  <c r="M1002" i="21"/>
  <c r="F3" i="18" l="1"/>
  <c r="H5386" i="13"/>
  <c r="O5386" i="13"/>
  <c r="N5386" i="13"/>
  <c r="H5385" i="13"/>
  <c r="O5385" i="13"/>
  <c r="N5385" i="13"/>
  <c r="H5384" i="13"/>
  <c r="O5384" i="13"/>
  <c r="N5384" i="13"/>
  <c r="H5383" i="13"/>
  <c r="O5383" i="13"/>
  <c r="N5383" i="13"/>
  <c r="H5382" i="13"/>
  <c r="O5382" i="13"/>
  <c r="N5382" i="13"/>
  <c r="H5381" i="13"/>
  <c r="O5381" i="13"/>
  <c r="N5381" i="13"/>
  <c r="H5380" i="13"/>
  <c r="O5380" i="13"/>
  <c r="N5380" i="13"/>
  <c r="H5379" i="13"/>
  <c r="O5379" i="13"/>
  <c r="N5379" i="13"/>
  <c r="H5378" i="13"/>
  <c r="O5378" i="13"/>
  <c r="N5378" i="13"/>
  <c r="H5377" i="13"/>
  <c r="O5377" i="13"/>
  <c r="N5377" i="13"/>
  <c r="H5376" i="13"/>
  <c r="O5376" i="13"/>
  <c r="N5376" i="13"/>
  <c r="H5375" i="13"/>
  <c r="O5375" i="13"/>
  <c r="N5375" i="13"/>
  <c r="H5374" i="13"/>
  <c r="O5374" i="13"/>
  <c r="N5374" i="13"/>
  <c r="H5373" i="13"/>
  <c r="O5373" i="13"/>
  <c r="N5373" i="13"/>
  <c r="H5372" i="13"/>
  <c r="O5372" i="13"/>
  <c r="N5372" i="13"/>
  <c r="H5371" i="13"/>
  <c r="O5371" i="13"/>
  <c r="N5371" i="13"/>
  <c r="H5370" i="13"/>
  <c r="O5370" i="13"/>
  <c r="N5370" i="13"/>
  <c r="H5369" i="13"/>
  <c r="O5369" i="13"/>
  <c r="N5369" i="13"/>
  <c r="H5368" i="13"/>
  <c r="O5368" i="13"/>
  <c r="N5368" i="13"/>
  <c r="H5367" i="13"/>
  <c r="O5367" i="13"/>
  <c r="N5367" i="13"/>
  <c r="H5366" i="13"/>
  <c r="O5366" i="13"/>
  <c r="N5366" i="13"/>
  <c r="H5365" i="13"/>
  <c r="O5365" i="13"/>
  <c r="N5365" i="13"/>
  <c r="H5364" i="13"/>
  <c r="O5364" i="13"/>
  <c r="N5364" i="13"/>
  <c r="H5363" i="13"/>
  <c r="O5363" i="13"/>
  <c r="N5363" i="13"/>
  <c r="H5362" i="13"/>
  <c r="O5362" i="13"/>
  <c r="N5362" i="13"/>
  <c r="H5361" i="13"/>
  <c r="O5361" i="13"/>
  <c r="N5361" i="13"/>
  <c r="H5360" i="13"/>
  <c r="O5360" i="13"/>
  <c r="N5360" i="13"/>
  <c r="H5359" i="13"/>
  <c r="O5359" i="13"/>
  <c r="N5359" i="13"/>
  <c r="H5358" i="13"/>
  <c r="O5358" i="13"/>
  <c r="N5358" i="13"/>
  <c r="H5357" i="13"/>
  <c r="O5357" i="13"/>
  <c r="N5357" i="13"/>
  <c r="H5356" i="13"/>
  <c r="O5356" i="13"/>
  <c r="N5356" i="13"/>
  <c r="H5355" i="13"/>
  <c r="O5355" i="13"/>
  <c r="N5355" i="13"/>
  <c r="H5354" i="13"/>
  <c r="O5354" i="13"/>
  <c r="N5354" i="13"/>
  <c r="H5353" i="13"/>
  <c r="O5353" i="13"/>
  <c r="N5353" i="13"/>
  <c r="H5352" i="13"/>
  <c r="O5352" i="13"/>
  <c r="N5352" i="13"/>
  <c r="H5351" i="13"/>
  <c r="O5351" i="13"/>
  <c r="N5351" i="13"/>
  <c r="H5350" i="13"/>
  <c r="O5350" i="13"/>
  <c r="N5350" i="13"/>
  <c r="H5349" i="13"/>
  <c r="O5349" i="13"/>
  <c r="N5349" i="13"/>
  <c r="H5348" i="13"/>
  <c r="O5348" i="13"/>
  <c r="N5348" i="13"/>
  <c r="H5347" i="13"/>
  <c r="O5347" i="13"/>
  <c r="N5347" i="13"/>
  <c r="H5346" i="13"/>
  <c r="O5346" i="13"/>
  <c r="N5346" i="13"/>
  <c r="H5345" i="13"/>
  <c r="O5345" i="13"/>
  <c r="N5345" i="13"/>
  <c r="H5344" i="13"/>
  <c r="O5344" i="13"/>
  <c r="N5344" i="13"/>
  <c r="H5343" i="13"/>
  <c r="O5343" i="13"/>
  <c r="N5343" i="13"/>
  <c r="H5342" i="13"/>
  <c r="O5342" i="13"/>
  <c r="N5342" i="13"/>
  <c r="H5341" i="13"/>
  <c r="O5341" i="13"/>
  <c r="N5341" i="13"/>
  <c r="H5340" i="13"/>
  <c r="O5340" i="13"/>
  <c r="N5340" i="13"/>
  <c r="H5339" i="13"/>
  <c r="O5339" i="13"/>
  <c r="N5339" i="13"/>
  <c r="H5338" i="13"/>
  <c r="O5338" i="13"/>
  <c r="N5338" i="13"/>
  <c r="H5337" i="13"/>
  <c r="O5337" i="13"/>
  <c r="N5337" i="13"/>
  <c r="H5336" i="13"/>
  <c r="O5336" i="13"/>
  <c r="N5336" i="13"/>
  <c r="H5335" i="13"/>
  <c r="O5335" i="13"/>
  <c r="N5335" i="13"/>
  <c r="H5334" i="13"/>
  <c r="O5334" i="13"/>
  <c r="N5334" i="13"/>
  <c r="H5333" i="13"/>
  <c r="O5333" i="13"/>
  <c r="N5333" i="13"/>
  <c r="H5332" i="13"/>
  <c r="O5332" i="13"/>
  <c r="N5332" i="13"/>
  <c r="H5331" i="13"/>
  <c r="O5331" i="13"/>
  <c r="N5331" i="13"/>
  <c r="H5330" i="13"/>
  <c r="O5330" i="13"/>
  <c r="N5330" i="13"/>
  <c r="H5329" i="13"/>
  <c r="O5329" i="13"/>
  <c r="N5329" i="13"/>
  <c r="H5328" i="13"/>
  <c r="O5328" i="13"/>
  <c r="N5328" i="13"/>
  <c r="H5327" i="13"/>
  <c r="O5327" i="13"/>
  <c r="N5327" i="13"/>
  <c r="H5326" i="13"/>
  <c r="O5326" i="13"/>
  <c r="N5326" i="13"/>
  <c r="H5325" i="13"/>
  <c r="O5325" i="13"/>
  <c r="N5325" i="13"/>
  <c r="H5324" i="13"/>
  <c r="O5324" i="13"/>
  <c r="N5324" i="13"/>
  <c r="H5323" i="13"/>
  <c r="O5323" i="13"/>
  <c r="N5323" i="13"/>
  <c r="H5322" i="13"/>
  <c r="O5322" i="13"/>
  <c r="N5322" i="13"/>
  <c r="H5321" i="13"/>
  <c r="O5321" i="13"/>
  <c r="N5321" i="13"/>
  <c r="H5320" i="13"/>
  <c r="O5320" i="13"/>
  <c r="N5320" i="13"/>
  <c r="H5319" i="13"/>
  <c r="O5319" i="13"/>
  <c r="N5319" i="13"/>
  <c r="H5318" i="13"/>
  <c r="O5318" i="13"/>
  <c r="N5318" i="13"/>
  <c r="H5317" i="13"/>
  <c r="O5317" i="13"/>
  <c r="N5317" i="13"/>
  <c r="H5316" i="13"/>
  <c r="O5316" i="13"/>
  <c r="N5316" i="13"/>
  <c r="H5315" i="13"/>
  <c r="O5315" i="13"/>
  <c r="N5315" i="13"/>
  <c r="H5314" i="13"/>
  <c r="O5314" i="13"/>
  <c r="N5314" i="13"/>
  <c r="H5313" i="13"/>
  <c r="O5313" i="13"/>
  <c r="N5313" i="13"/>
  <c r="H5312" i="13"/>
  <c r="O5312" i="13"/>
  <c r="N5312" i="13"/>
  <c r="H5311" i="13"/>
  <c r="O5311" i="13"/>
  <c r="N5311" i="13"/>
  <c r="H5310" i="13"/>
  <c r="O5310" i="13"/>
  <c r="N5310" i="13"/>
  <c r="H5309" i="13"/>
  <c r="O5309" i="13"/>
  <c r="N5309" i="13"/>
  <c r="H5308" i="13"/>
  <c r="O5308" i="13"/>
  <c r="N5308" i="13"/>
  <c r="H5307" i="13"/>
  <c r="O5307" i="13"/>
  <c r="N5307" i="13"/>
  <c r="H5306" i="13"/>
  <c r="O5306" i="13"/>
  <c r="N5306" i="13"/>
  <c r="H5305" i="13"/>
  <c r="O5305" i="13"/>
  <c r="N5305" i="13"/>
  <c r="H5304" i="13"/>
  <c r="O5304" i="13"/>
  <c r="N5304" i="13"/>
  <c r="H5303" i="13"/>
  <c r="O5303" i="13"/>
  <c r="N5303" i="13"/>
  <c r="H5302" i="13"/>
  <c r="O5302" i="13"/>
  <c r="N5302" i="13"/>
  <c r="H5301" i="13"/>
  <c r="O5301" i="13"/>
  <c r="N5301" i="13"/>
  <c r="H5300" i="13"/>
  <c r="O5300" i="13"/>
  <c r="N5300" i="13"/>
  <c r="H5299" i="13"/>
  <c r="O5299" i="13"/>
  <c r="N5299" i="13"/>
  <c r="H5298" i="13"/>
  <c r="O5298" i="13"/>
  <c r="N5298" i="13"/>
  <c r="H5297" i="13"/>
  <c r="O5297" i="13"/>
  <c r="N5297" i="13"/>
  <c r="H5296" i="13"/>
  <c r="O5296" i="13"/>
  <c r="N5296" i="13"/>
  <c r="H5295" i="13"/>
  <c r="O5295" i="13"/>
  <c r="N5295" i="13"/>
  <c r="H5294" i="13"/>
  <c r="O5294" i="13"/>
  <c r="N5294" i="13"/>
  <c r="H5293" i="13"/>
  <c r="O5293" i="13"/>
  <c r="N5293" i="13"/>
  <c r="H5292" i="13"/>
  <c r="O5292" i="13"/>
  <c r="N5292" i="13"/>
  <c r="H5291" i="13"/>
  <c r="O5291" i="13"/>
  <c r="N5291" i="13"/>
  <c r="H5290" i="13"/>
  <c r="O5290" i="13"/>
  <c r="N5290" i="13"/>
  <c r="H5289" i="13"/>
  <c r="O5289" i="13"/>
  <c r="N5289" i="13"/>
  <c r="H5288" i="13"/>
  <c r="O5288" i="13"/>
  <c r="N5288" i="13"/>
  <c r="H5287" i="13"/>
  <c r="O5287" i="13"/>
  <c r="N5287" i="13"/>
  <c r="H5286" i="13"/>
  <c r="O5286" i="13"/>
  <c r="N5286" i="13"/>
  <c r="H5285" i="13"/>
  <c r="O5285" i="13"/>
  <c r="N5285" i="13"/>
  <c r="H5284" i="13"/>
  <c r="O5284" i="13"/>
  <c r="N5284" i="13"/>
  <c r="H5283" i="13"/>
  <c r="O5283" i="13"/>
  <c r="N5283" i="13"/>
  <c r="H5282" i="13"/>
  <c r="O5282" i="13"/>
  <c r="N5282" i="13"/>
  <c r="H5281" i="13"/>
  <c r="O5281" i="13"/>
  <c r="N5281" i="13"/>
  <c r="H5280" i="13"/>
  <c r="O5280" i="13"/>
  <c r="N5280" i="13"/>
  <c r="H5279" i="13"/>
  <c r="O5279" i="13"/>
  <c r="N5279" i="13"/>
  <c r="H5278" i="13"/>
  <c r="O5278" i="13"/>
  <c r="N5278" i="13"/>
  <c r="H5277" i="13"/>
  <c r="O5277" i="13"/>
  <c r="N5277" i="13"/>
  <c r="H5276" i="13"/>
  <c r="O5276" i="13"/>
  <c r="N5276" i="13"/>
  <c r="H5275" i="13"/>
  <c r="O5275" i="13"/>
  <c r="N5275" i="13"/>
  <c r="H5274" i="13"/>
  <c r="O5274" i="13"/>
  <c r="N5274" i="13"/>
  <c r="H5273" i="13"/>
  <c r="O5273" i="13"/>
  <c r="N5273" i="13"/>
  <c r="H5272" i="13"/>
  <c r="O5272" i="13"/>
  <c r="N5272" i="13"/>
  <c r="H5271" i="13"/>
  <c r="O5271" i="13"/>
  <c r="N5271" i="13"/>
  <c r="H5270" i="13"/>
  <c r="O5270" i="13"/>
  <c r="N5270" i="13"/>
  <c r="H5269" i="13"/>
  <c r="O5269" i="13"/>
  <c r="N5269" i="13"/>
  <c r="H5268" i="13"/>
  <c r="O5268" i="13"/>
  <c r="N5268" i="13"/>
  <c r="H5267" i="13"/>
  <c r="O5267" i="13"/>
  <c r="N5267" i="13"/>
  <c r="H5266" i="13"/>
  <c r="O5266" i="13"/>
  <c r="N5266" i="13"/>
  <c r="H5265" i="13"/>
  <c r="O5265" i="13"/>
  <c r="N5265" i="13"/>
  <c r="H5264" i="13"/>
  <c r="O5264" i="13"/>
  <c r="N5264" i="13"/>
  <c r="H5263" i="13"/>
  <c r="O5263" i="13"/>
  <c r="N5263" i="13"/>
  <c r="H5262" i="13"/>
  <c r="O5262" i="13"/>
  <c r="N5262" i="13"/>
  <c r="H5261" i="13"/>
  <c r="O5261" i="13"/>
  <c r="N5261" i="13"/>
  <c r="H5260" i="13"/>
  <c r="O5260" i="13"/>
  <c r="N5260" i="13"/>
  <c r="H5259" i="13"/>
  <c r="O5259" i="13"/>
  <c r="N5259" i="13"/>
  <c r="H5258" i="13"/>
  <c r="O5258" i="13"/>
  <c r="N5258" i="13"/>
  <c r="H5257" i="13"/>
  <c r="O5257" i="13"/>
  <c r="N5257" i="13"/>
  <c r="H5256" i="13"/>
  <c r="O5256" i="13"/>
  <c r="N5256" i="13"/>
  <c r="H5255" i="13"/>
  <c r="O5255" i="13"/>
  <c r="N5255" i="13"/>
  <c r="H5254" i="13"/>
  <c r="O5254" i="13"/>
  <c r="N5254" i="13"/>
  <c r="H5253" i="13"/>
  <c r="O5253" i="13"/>
  <c r="N5253" i="13"/>
  <c r="H5252" i="13"/>
  <c r="O5252" i="13"/>
  <c r="N5252" i="13"/>
  <c r="H5251" i="13"/>
  <c r="O5251" i="13"/>
  <c r="N5251" i="13"/>
  <c r="H5250" i="13"/>
  <c r="O5250" i="13"/>
  <c r="N5250" i="13"/>
  <c r="H5249" i="13"/>
  <c r="O5249" i="13"/>
  <c r="N5249" i="13"/>
  <c r="H5248" i="13"/>
  <c r="O5248" i="13"/>
  <c r="N5248" i="13"/>
  <c r="H5247" i="13"/>
  <c r="O5247" i="13"/>
  <c r="N5247" i="13"/>
  <c r="H5246" i="13"/>
  <c r="O5246" i="13"/>
  <c r="N5246" i="13"/>
  <c r="H5245" i="13"/>
  <c r="O5245" i="13"/>
  <c r="N5245" i="13"/>
  <c r="H5244" i="13"/>
  <c r="O5244" i="13"/>
  <c r="N5244" i="13"/>
  <c r="H5243" i="13"/>
  <c r="O5243" i="13"/>
  <c r="N5243" i="13"/>
  <c r="H5242" i="13"/>
  <c r="O5242" i="13"/>
  <c r="N5242" i="13"/>
  <c r="H5241" i="13"/>
  <c r="O5241" i="13"/>
  <c r="N5241" i="13"/>
  <c r="H5240" i="13"/>
  <c r="O5240" i="13"/>
  <c r="N5240" i="13"/>
  <c r="H5239" i="13"/>
  <c r="O5239" i="13"/>
  <c r="N5239" i="13"/>
  <c r="H5238" i="13"/>
  <c r="O5238" i="13"/>
  <c r="N5238" i="13"/>
  <c r="H5237" i="13"/>
  <c r="O5237" i="13"/>
  <c r="N5237" i="13"/>
  <c r="H5236" i="13"/>
  <c r="O5236" i="13"/>
  <c r="N5236" i="13"/>
  <c r="H5235" i="13"/>
  <c r="O5235" i="13"/>
  <c r="N5235" i="13"/>
  <c r="H5234" i="13"/>
  <c r="O5234" i="13"/>
  <c r="N5234" i="13"/>
  <c r="H5233" i="13"/>
  <c r="O5233" i="13"/>
  <c r="N5233" i="13"/>
  <c r="H5232" i="13"/>
  <c r="O5232" i="13"/>
  <c r="N5232" i="13"/>
  <c r="H5231" i="13"/>
  <c r="O5231" i="13"/>
  <c r="N5231" i="13"/>
  <c r="H5230" i="13"/>
  <c r="O5230" i="13"/>
  <c r="N5230" i="13"/>
  <c r="H5229" i="13"/>
  <c r="O5229" i="13"/>
  <c r="N5229" i="13"/>
  <c r="H5228" i="13"/>
  <c r="O5228" i="13"/>
  <c r="N5228" i="13"/>
  <c r="H5227" i="13"/>
  <c r="O5227" i="13"/>
  <c r="N5227" i="13"/>
  <c r="H5226" i="13"/>
  <c r="O5226" i="13"/>
  <c r="N5226" i="13"/>
  <c r="H5225" i="13"/>
  <c r="O5225" i="13"/>
  <c r="N5225" i="13"/>
  <c r="H5224" i="13"/>
  <c r="O5224" i="13"/>
  <c r="N5224" i="13"/>
  <c r="H5223" i="13"/>
  <c r="O5223" i="13"/>
  <c r="N5223" i="13"/>
  <c r="H5222" i="13"/>
  <c r="O5222" i="13"/>
  <c r="N5222" i="13"/>
  <c r="H5221" i="13"/>
  <c r="O5221" i="13"/>
  <c r="N5221" i="13"/>
  <c r="H5220" i="13"/>
  <c r="O5220" i="13"/>
  <c r="N5220" i="13"/>
  <c r="H5219" i="13"/>
  <c r="O5219" i="13"/>
  <c r="N5219" i="13"/>
  <c r="H5218" i="13"/>
  <c r="O5218" i="13"/>
  <c r="N5218" i="13"/>
  <c r="H5217" i="13"/>
  <c r="O5217" i="13"/>
  <c r="N5217" i="13"/>
  <c r="H5216" i="13"/>
  <c r="O5216" i="13"/>
  <c r="N5216" i="13"/>
  <c r="H5215" i="13"/>
  <c r="O5215" i="13"/>
  <c r="N5215" i="13"/>
  <c r="H5214" i="13"/>
  <c r="O5214" i="13"/>
  <c r="N5214" i="13"/>
  <c r="H5213" i="13"/>
  <c r="O5213" i="13"/>
  <c r="N5213" i="13"/>
  <c r="H5212" i="13"/>
  <c r="O5212" i="13"/>
  <c r="N5212" i="13"/>
  <c r="H5211" i="13"/>
  <c r="O5211" i="13"/>
  <c r="N5211" i="13"/>
  <c r="H5210" i="13"/>
  <c r="O5210" i="13"/>
  <c r="N5210" i="13"/>
  <c r="H5209" i="13"/>
  <c r="O5209" i="13"/>
  <c r="N5209" i="13"/>
  <c r="H5208" i="13"/>
  <c r="O5208" i="13"/>
  <c r="N5208" i="13"/>
  <c r="H5207" i="13"/>
  <c r="O5207" i="13"/>
  <c r="N5207" i="13"/>
  <c r="H5206" i="13"/>
  <c r="O5206" i="13"/>
  <c r="N5206" i="13"/>
  <c r="H5205" i="13"/>
  <c r="O5205" i="13"/>
  <c r="N5205" i="13"/>
  <c r="H5204" i="13"/>
  <c r="O5204" i="13"/>
  <c r="N5204" i="13"/>
  <c r="H5203" i="13"/>
  <c r="O5203" i="13"/>
  <c r="N5203" i="13"/>
  <c r="H5202" i="13"/>
  <c r="O5202" i="13"/>
  <c r="N5202" i="13"/>
  <c r="H5201" i="13"/>
  <c r="O5201" i="13"/>
  <c r="N5201" i="13"/>
  <c r="H5200" i="13"/>
  <c r="O5200" i="13"/>
  <c r="N5200" i="13"/>
  <c r="H5199" i="13"/>
  <c r="O5199" i="13"/>
  <c r="N5199" i="13"/>
  <c r="H5198" i="13"/>
  <c r="O5198" i="13"/>
  <c r="N5198" i="13"/>
  <c r="H5197" i="13"/>
  <c r="O5197" i="13"/>
  <c r="N5197" i="13"/>
  <c r="H5196" i="13"/>
  <c r="O5196" i="13"/>
  <c r="N5196" i="13"/>
  <c r="H5195" i="13"/>
  <c r="O5195" i="13"/>
  <c r="N5195" i="13"/>
  <c r="H5194" i="13"/>
  <c r="O5194" i="13"/>
  <c r="N5194" i="13"/>
  <c r="H5193" i="13"/>
  <c r="O5193" i="13"/>
  <c r="N5193" i="13"/>
  <c r="H5192" i="13"/>
  <c r="O5192" i="13"/>
  <c r="N5192" i="13"/>
  <c r="H5191" i="13"/>
  <c r="O5191" i="13"/>
  <c r="N5191" i="13"/>
  <c r="H5190" i="13"/>
  <c r="O5190" i="13"/>
  <c r="N5190" i="13"/>
  <c r="H5189" i="13"/>
  <c r="O5189" i="13"/>
  <c r="N5189" i="13"/>
  <c r="H5188" i="13"/>
  <c r="O5188" i="13"/>
  <c r="N5188" i="13"/>
  <c r="H5187" i="13"/>
  <c r="O5187" i="13"/>
  <c r="N5187" i="13"/>
  <c r="H5186" i="13"/>
  <c r="O5186" i="13"/>
  <c r="N5186" i="13"/>
  <c r="H5185" i="13"/>
  <c r="O5185" i="13"/>
  <c r="N5185" i="13"/>
  <c r="H5184" i="13"/>
  <c r="O5184" i="13"/>
  <c r="N5184" i="13"/>
  <c r="H5183" i="13"/>
  <c r="O5183" i="13"/>
  <c r="N5183" i="13"/>
  <c r="H5182" i="13"/>
  <c r="O5182" i="13"/>
  <c r="N5182" i="13"/>
  <c r="H5181" i="13"/>
  <c r="O5181" i="13"/>
  <c r="N5181" i="13"/>
  <c r="H5180" i="13"/>
  <c r="O5180" i="13"/>
  <c r="N5180" i="13"/>
  <c r="H5179" i="13"/>
  <c r="O5179" i="13"/>
  <c r="N5179" i="13"/>
  <c r="H5178" i="13"/>
  <c r="O5178" i="13"/>
  <c r="N5178" i="13"/>
  <c r="H5177" i="13"/>
  <c r="O5177" i="13"/>
  <c r="N5177" i="13"/>
  <c r="H5176" i="13"/>
  <c r="O5176" i="13"/>
  <c r="N5176" i="13"/>
  <c r="H5175" i="13"/>
  <c r="O5175" i="13"/>
  <c r="N5175" i="13"/>
  <c r="H5174" i="13"/>
  <c r="O5174" i="13"/>
  <c r="N5174" i="13"/>
  <c r="H5173" i="13"/>
  <c r="O5173" i="13"/>
  <c r="N5173" i="13"/>
  <c r="H5172" i="13"/>
  <c r="O5172" i="13"/>
  <c r="N5172" i="13"/>
  <c r="H5171" i="13"/>
  <c r="O5171" i="13"/>
  <c r="N5171" i="13"/>
  <c r="H5170" i="13"/>
  <c r="O5170" i="13"/>
  <c r="N5170" i="13"/>
  <c r="H5169" i="13"/>
  <c r="O5169" i="13"/>
  <c r="N5169" i="13"/>
  <c r="H5168" i="13"/>
  <c r="O5168" i="13"/>
  <c r="N5168" i="13"/>
  <c r="H5167" i="13"/>
  <c r="O5167" i="13"/>
  <c r="N5167" i="13"/>
  <c r="H5166" i="13"/>
  <c r="O5166" i="13"/>
  <c r="N5166" i="13"/>
  <c r="H5165" i="13"/>
  <c r="O5165" i="13"/>
  <c r="N5165" i="13"/>
  <c r="H5164" i="13"/>
  <c r="O5164" i="13"/>
  <c r="N5164" i="13"/>
  <c r="H5163" i="13"/>
  <c r="O5163" i="13"/>
  <c r="N5163" i="13"/>
  <c r="H5162" i="13"/>
  <c r="O5162" i="13"/>
  <c r="N5162" i="13"/>
  <c r="H5161" i="13"/>
  <c r="O5161" i="13"/>
  <c r="N5161" i="13"/>
  <c r="H5160" i="13"/>
  <c r="O5160" i="13"/>
  <c r="N5160" i="13"/>
  <c r="H5159" i="13"/>
  <c r="O5159" i="13"/>
  <c r="N5159" i="13"/>
  <c r="H5158" i="13"/>
  <c r="O5158" i="13"/>
  <c r="N5158" i="13"/>
  <c r="H5157" i="13"/>
  <c r="O5157" i="13"/>
  <c r="N5157" i="13"/>
  <c r="H5156" i="13"/>
  <c r="O5156" i="13"/>
  <c r="N5156" i="13"/>
  <c r="H5155" i="13"/>
  <c r="O5155" i="13"/>
  <c r="N5155" i="13"/>
  <c r="H5154" i="13"/>
  <c r="O5154" i="13"/>
  <c r="N5154" i="13"/>
  <c r="H5153" i="13"/>
  <c r="O5153" i="13"/>
  <c r="N5153" i="13"/>
  <c r="H5152" i="13"/>
  <c r="O5152" i="13"/>
  <c r="N5152" i="13"/>
  <c r="H5151" i="13"/>
  <c r="O5151" i="13"/>
  <c r="N5151" i="13"/>
  <c r="H5150" i="13"/>
  <c r="O5150" i="13"/>
  <c r="N5150" i="13"/>
  <c r="H5149" i="13"/>
  <c r="O5149" i="13"/>
  <c r="N5149" i="13"/>
  <c r="H5148" i="13"/>
  <c r="O5148" i="13"/>
  <c r="N5148" i="13"/>
  <c r="H5147" i="13"/>
  <c r="O5147" i="13"/>
  <c r="N5147" i="13"/>
  <c r="H5146" i="13"/>
  <c r="O5146" i="13"/>
  <c r="N5146" i="13"/>
  <c r="H5145" i="13"/>
  <c r="O5145" i="13"/>
  <c r="N5145" i="13"/>
  <c r="H5144" i="13"/>
  <c r="O5144" i="13"/>
  <c r="N5144" i="13"/>
  <c r="H5143" i="13"/>
  <c r="O5143" i="13"/>
  <c r="N5143" i="13"/>
  <c r="H5142" i="13"/>
  <c r="O5142" i="13"/>
  <c r="N5142" i="13"/>
  <c r="H5141" i="13"/>
  <c r="O5141" i="13"/>
  <c r="N5141" i="13"/>
  <c r="H5140" i="13"/>
  <c r="O5140" i="13"/>
  <c r="N5140" i="13"/>
  <c r="H5139" i="13"/>
  <c r="O5139" i="13"/>
  <c r="N5139" i="13"/>
  <c r="H5138" i="13"/>
  <c r="O5138" i="13"/>
  <c r="N5138" i="13"/>
  <c r="H5137" i="13"/>
  <c r="O5137" i="13"/>
  <c r="N5137" i="13"/>
  <c r="H5136" i="13"/>
  <c r="O5136" i="13"/>
  <c r="N5136" i="13"/>
  <c r="H5135" i="13"/>
  <c r="O5135" i="13"/>
  <c r="N5135" i="13"/>
  <c r="H5134" i="13"/>
  <c r="O5134" i="13"/>
  <c r="N5134" i="13"/>
  <c r="H5133" i="13"/>
  <c r="O5133" i="13"/>
  <c r="N5133" i="13"/>
  <c r="H5132" i="13"/>
  <c r="O5132" i="13"/>
  <c r="N5132" i="13"/>
  <c r="H5131" i="13"/>
  <c r="O5131" i="13"/>
  <c r="N5131" i="13"/>
  <c r="H5130" i="13"/>
  <c r="O5130" i="13"/>
  <c r="N5130" i="13"/>
  <c r="H5129" i="13"/>
  <c r="O5129" i="13"/>
  <c r="N5129" i="13"/>
  <c r="H5128" i="13"/>
  <c r="O5128" i="13"/>
  <c r="N5128" i="13"/>
  <c r="H5127" i="13"/>
  <c r="O5127" i="13"/>
  <c r="N5127" i="13"/>
  <c r="H5126" i="13"/>
  <c r="O5126" i="13"/>
  <c r="N5126" i="13"/>
  <c r="H5125" i="13"/>
  <c r="O5125" i="13"/>
  <c r="N5125" i="13"/>
  <c r="H5124" i="13"/>
  <c r="O5124" i="13"/>
  <c r="N5124" i="13"/>
  <c r="H5123" i="13"/>
  <c r="O5123" i="13"/>
  <c r="N5123" i="13"/>
  <c r="H5122" i="13"/>
  <c r="O5122" i="13"/>
  <c r="N5122" i="13"/>
  <c r="H5121" i="13"/>
  <c r="O5121" i="13"/>
  <c r="N5121" i="13"/>
  <c r="H5120" i="13"/>
  <c r="O5120" i="13"/>
  <c r="N5120" i="13"/>
  <c r="H5119" i="13"/>
  <c r="O5119" i="13"/>
  <c r="N5119" i="13"/>
  <c r="H5118" i="13"/>
  <c r="O5118" i="13"/>
  <c r="N5118" i="13"/>
  <c r="H5117" i="13"/>
  <c r="O5117" i="13"/>
  <c r="N5117" i="13"/>
  <c r="H5116" i="13"/>
  <c r="O5116" i="13"/>
  <c r="N5116" i="13"/>
  <c r="H5115" i="13"/>
  <c r="O5115" i="13"/>
  <c r="N5115" i="13"/>
  <c r="H5114" i="13"/>
  <c r="O5114" i="13"/>
  <c r="N5114" i="13"/>
  <c r="H5113" i="13"/>
  <c r="O5113" i="13"/>
  <c r="N5113" i="13"/>
  <c r="H5112" i="13"/>
  <c r="O5112" i="13"/>
  <c r="N5112" i="13"/>
  <c r="H5111" i="13"/>
  <c r="O5111" i="13"/>
  <c r="N5111" i="13"/>
  <c r="H5110" i="13"/>
  <c r="O5110" i="13"/>
  <c r="N5110" i="13"/>
  <c r="H5109" i="13"/>
  <c r="O5109" i="13"/>
  <c r="N5109" i="13"/>
  <c r="H5108" i="13"/>
  <c r="O5108" i="13"/>
  <c r="N5108" i="13"/>
  <c r="H5107" i="13"/>
  <c r="O5107" i="13"/>
  <c r="N5107" i="13"/>
  <c r="H5106" i="13"/>
  <c r="O5106" i="13"/>
  <c r="N5106" i="13"/>
  <c r="H5105" i="13"/>
  <c r="O5105" i="13"/>
  <c r="N5105" i="13"/>
  <c r="H5104" i="13"/>
  <c r="O5104" i="13"/>
  <c r="N5104" i="13"/>
  <c r="H5103" i="13"/>
  <c r="O5103" i="13"/>
  <c r="N5103" i="13"/>
  <c r="H5102" i="13"/>
  <c r="O5102" i="13"/>
  <c r="N5102" i="13"/>
  <c r="H5101" i="13"/>
  <c r="O5101" i="13"/>
  <c r="N5101" i="13"/>
  <c r="H5100" i="13"/>
  <c r="O5100" i="13"/>
  <c r="N5100" i="13"/>
  <c r="H5099" i="13"/>
  <c r="O5099" i="13"/>
  <c r="N5099" i="13"/>
  <c r="H5098" i="13"/>
  <c r="O5098" i="13"/>
  <c r="N5098" i="13"/>
  <c r="H5097" i="13"/>
  <c r="O5097" i="13"/>
  <c r="N5097" i="13"/>
  <c r="H5096" i="13"/>
  <c r="O5096" i="13"/>
  <c r="N5096" i="13"/>
  <c r="H5095" i="13"/>
  <c r="O5095" i="13"/>
  <c r="N5095" i="13"/>
  <c r="H5094" i="13"/>
  <c r="O5094" i="13"/>
  <c r="N5094" i="13"/>
  <c r="H5093" i="13"/>
  <c r="O5093" i="13"/>
  <c r="N5093" i="13"/>
  <c r="H5092" i="13"/>
  <c r="O5092" i="13"/>
  <c r="N5092" i="13"/>
  <c r="H5091" i="13"/>
  <c r="O5091" i="13"/>
  <c r="N5091" i="13"/>
  <c r="H5090" i="13"/>
  <c r="O5090" i="13"/>
  <c r="N5090" i="13"/>
  <c r="H5089" i="13"/>
  <c r="O5089" i="13"/>
  <c r="N5089" i="13"/>
  <c r="H5088" i="13"/>
  <c r="O5088" i="13"/>
  <c r="N5088" i="13"/>
  <c r="H5087" i="13"/>
  <c r="O5087" i="13"/>
  <c r="N5087" i="13"/>
  <c r="H5086" i="13"/>
  <c r="O5086" i="13"/>
  <c r="N5086" i="13"/>
  <c r="H5085" i="13"/>
  <c r="O5085" i="13"/>
  <c r="N5085" i="13"/>
  <c r="H5084" i="13"/>
  <c r="O5084" i="13"/>
  <c r="N5084" i="13"/>
  <c r="H5083" i="13"/>
  <c r="O5083" i="13"/>
  <c r="N5083" i="13"/>
  <c r="H5082" i="13"/>
  <c r="O5082" i="13"/>
  <c r="N5082" i="13"/>
  <c r="H5081" i="13"/>
  <c r="O5081" i="13"/>
  <c r="N5081" i="13"/>
  <c r="H5080" i="13"/>
  <c r="O5080" i="13"/>
  <c r="N5080" i="13"/>
  <c r="H5079" i="13"/>
  <c r="O5079" i="13"/>
  <c r="N5079" i="13"/>
  <c r="H5078" i="13"/>
  <c r="O5078" i="13"/>
  <c r="N5078" i="13"/>
  <c r="H5077" i="13"/>
  <c r="O5077" i="13"/>
  <c r="N5077" i="13"/>
  <c r="H5076" i="13"/>
  <c r="O5076" i="13"/>
  <c r="N5076" i="13"/>
  <c r="H5075" i="13"/>
  <c r="O5075" i="13"/>
  <c r="N5075" i="13"/>
  <c r="H5074" i="13"/>
  <c r="O5074" i="13"/>
  <c r="N5074" i="13"/>
  <c r="H5073" i="13"/>
  <c r="O5073" i="13"/>
  <c r="N5073" i="13"/>
  <c r="H5072" i="13"/>
  <c r="O5072" i="13"/>
  <c r="N5072" i="13"/>
  <c r="H5071" i="13"/>
  <c r="O5071" i="13"/>
  <c r="N5071" i="13"/>
  <c r="H5070" i="13"/>
  <c r="O5070" i="13"/>
  <c r="N5070" i="13"/>
  <c r="H5069" i="13"/>
  <c r="O5069" i="13"/>
  <c r="N5069" i="13"/>
  <c r="H5068" i="13"/>
  <c r="O5068" i="13"/>
  <c r="N5068" i="13"/>
  <c r="H5067" i="13"/>
  <c r="O5067" i="13"/>
  <c r="N5067" i="13"/>
  <c r="H5066" i="13"/>
  <c r="O5066" i="13"/>
  <c r="N5066" i="13"/>
  <c r="H5065" i="13"/>
  <c r="O5065" i="13"/>
  <c r="N5065" i="13"/>
  <c r="H5064" i="13"/>
  <c r="O5064" i="13"/>
  <c r="N5064" i="13"/>
  <c r="H5063" i="13"/>
  <c r="O5063" i="13"/>
  <c r="N5063" i="13"/>
  <c r="H5062" i="13"/>
  <c r="O5062" i="13"/>
  <c r="N5062" i="13"/>
  <c r="H5061" i="13"/>
  <c r="O5061" i="13"/>
  <c r="N5061" i="13"/>
  <c r="H5060" i="13"/>
  <c r="O5060" i="13"/>
  <c r="N5060" i="13"/>
  <c r="H5059" i="13"/>
  <c r="O5059" i="13"/>
  <c r="N5059" i="13"/>
  <c r="H5058" i="13"/>
  <c r="O5058" i="13"/>
  <c r="N5058" i="13"/>
  <c r="H5057" i="13"/>
  <c r="O5057" i="13"/>
  <c r="N5057" i="13"/>
  <c r="H5056" i="13"/>
  <c r="O5056" i="13"/>
  <c r="N5056" i="13"/>
  <c r="H5055" i="13"/>
  <c r="O5055" i="13"/>
  <c r="N5055" i="13"/>
  <c r="H5054" i="13"/>
  <c r="O5054" i="13"/>
  <c r="N5054" i="13"/>
  <c r="H5053" i="13"/>
  <c r="O5053" i="13"/>
  <c r="N5053" i="13"/>
  <c r="H5052" i="13"/>
  <c r="O5052" i="13"/>
  <c r="N5052" i="13"/>
  <c r="H5051" i="13"/>
  <c r="O5051" i="13"/>
  <c r="N5051" i="13"/>
  <c r="H5050" i="13"/>
  <c r="O5050" i="13"/>
  <c r="N5050" i="13"/>
  <c r="H5049" i="13"/>
  <c r="O5049" i="13"/>
  <c r="N5049" i="13"/>
  <c r="H5048" i="13"/>
  <c r="O5048" i="13"/>
  <c r="N5048" i="13"/>
  <c r="H5047" i="13"/>
  <c r="O5047" i="13"/>
  <c r="N5047" i="13"/>
  <c r="H5046" i="13"/>
  <c r="O5046" i="13"/>
  <c r="N5046" i="13"/>
  <c r="H5045" i="13"/>
  <c r="O5045" i="13"/>
  <c r="N5045" i="13"/>
  <c r="H5044" i="13"/>
  <c r="O5044" i="13"/>
  <c r="N5044" i="13"/>
  <c r="H5043" i="13"/>
  <c r="O5043" i="13"/>
  <c r="N5043" i="13"/>
  <c r="H5042" i="13"/>
  <c r="O5042" i="13"/>
  <c r="N5042" i="13"/>
  <c r="H5041" i="13"/>
  <c r="O5041" i="13"/>
  <c r="N5041" i="13"/>
  <c r="H5040" i="13"/>
  <c r="O5040" i="13"/>
  <c r="N5040" i="13"/>
  <c r="H5039" i="13"/>
  <c r="O5039" i="13"/>
  <c r="N5039" i="13"/>
  <c r="H5038" i="13"/>
  <c r="O5038" i="13"/>
  <c r="N5038" i="13"/>
  <c r="H5037" i="13"/>
  <c r="O5037" i="13"/>
  <c r="N5037" i="13"/>
  <c r="H5036" i="13"/>
  <c r="O5036" i="13"/>
  <c r="N5036" i="13"/>
  <c r="H5035" i="13"/>
  <c r="O5035" i="13"/>
  <c r="N5035" i="13"/>
  <c r="H5034" i="13"/>
  <c r="O5034" i="13"/>
  <c r="N5034" i="13"/>
  <c r="H5033" i="13"/>
  <c r="O5033" i="13"/>
  <c r="N5033" i="13"/>
  <c r="H5032" i="13"/>
  <c r="O5032" i="13"/>
  <c r="N5032" i="13"/>
  <c r="H5031" i="13"/>
  <c r="O5031" i="13"/>
  <c r="N5031" i="13"/>
  <c r="H5030" i="13"/>
  <c r="O5030" i="13"/>
  <c r="N5030" i="13"/>
  <c r="H5029" i="13"/>
  <c r="O5029" i="13"/>
  <c r="N5029" i="13"/>
  <c r="H5028" i="13"/>
  <c r="O5028" i="13"/>
  <c r="N5028" i="13"/>
  <c r="H5027" i="13"/>
  <c r="O5027" i="13"/>
  <c r="N5027" i="13"/>
  <c r="H5026" i="13"/>
  <c r="O5026" i="13"/>
  <c r="N5026" i="13"/>
  <c r="H5025" i="13"/>
  <c r="O5025" i="13"/>
  <c r="N5025" i="13"/>
  <c r="H5024" i="13"/>
  <c r="O5024" i="13"/>
  <c r="N5024" i="13"/>
  <c r="H5023" i="13"/>
  <c r="O5023" i="13"/>
  <c r="N5023" i="13"/>
  <c r="H5022" i="13"/>
  <c r="O5022" i="13"/>
  <c r="N5022" i="13"/>
  <c r="H5021" i="13"/>
  <c r="O5021" i="13"/>
  <c r="N5021" i="13"/>
  <c r="H5020" i="13"/>
  <c r="O5020" i="13"/>
  <c r="N5020" i="13"/>
  <c r="H5019" i="13"/>
  <c r="O5019" i="13"/>
  <c r="N5019" i="13"/>
  <c r="H5018" i="13"/>
  <c r="O5018" i="13"/>
  <c r="N5018" i="13"/>
  <c r="H5017" i="13"/>
  <c r="O5017" i="13"/>
  <c r="N5017" i="13"/>
  <c r="H5016" i="13"/>
  <c r="O5016" i="13"/>
  <c r="N5016" i="13"/>
  <c r="H5015" i="13"/>
  <c r="O5015" i="13"/>
  <c r="N5015" i="13"/>
  <c r="H5014" i="13"/>
  <c r="O5014" i="13"/>
  <c r="N5014" i="13"/>
  <c r="H5013" i="13"/>
  <c r="O5013" i="13"/>
  <c r="N5013" i="13"/>
  <c r="H5012" i="13"/>
  <c r="O5012" i="13"/>
  <c r="N5012" i="13"/>
  <c r="H5011" i="13"/>
  <c r="O5011" i="13"/>
  <c r="N5011" i="13"/>
  <c r="H5010" i="13"/>
  <c r="O5010" i="13"/>
  <c r="N5010" i="13"/>
  <c r="H5009" i="13"/>
  <c r="O5009" i="13"/>
  <c r="N5009" i="13"/>
  <c r="H5008" i="13"/>
  <c r="O5008" i="13"/>
  <c r="N5008" i="13"/>
  <c r="H5007" i="13"/>
  <c r="O5007" i="13"/>
  <c r="N5007" i="13"/>
  <c r="H5006" i="13"/>
  <c r="O5006" i="13"/>
  <c r="N5006" i="13"/>
  <c r="H5005" i="13"/>
  <c r="O5005" i="13"/>
  <c r="N5005" i="13"/>
  <c r="H5004" i="13"/>
  <c r="O5004" i="13"/>
  <c r="N5004" i="13"/>
  <c r="H5003" i="13"/>
  <c r="O5003" i="13"/>
  <c r="N5003" i="13"/>
  <c r="H5002" i="13"/>
  <c r="O5002" i="13"/>
  <c r="N5002" i="13"/>
  <c r="H5001" i="13"/>
  <c r="O5001" i="13"/>
  <c r="N5001" i="13"/>
  <c r="H5000" i="13"/>
  <c r="O5000" i="13"/>
  <c r="N5000" i="13"/>
  <c r="H4999" i="13"/>
  <c r="O4999" i="13"/>
  <c r="N4999" i="13"/>
  <c r="H4998" i="13"/>
  <c r="O4998" i="13"/>
  <c r="N4998" i="13"/>
  <c r="H4997" i="13"/>
  <c r="O4997" i="13"/>
  <c r="N4997" i="13"/>
  <c r="H4996" i="13"/>
  <c r="O4996" i="13"/>
  <c r="N4996" i="13"/>
  <c r="H4995" i="13"/>
  <c r="O4995" i="13"/>
  <c r="N4995" i="13"/>
  <c r="H4994" i="13"/>
  <c r="O4994" i="13"/>
  <c r="N4994" i="13"/>
  <c r="H4993" i="13"/>
  <c r="O4993" i="13"/>
  <c r="N4993" i="13"/>
  <c r="H4992" i="13"/>
  <c r="O4992" i="13"/>
  <c r="N4992" i="13"/>
  <c r="H4991" i="13"/>
  <c r="O4991" i="13"/>
  <c r="N4991" i="13"/>
  <c r="H4990" i="13"/>
  <c r="O4990" i="13"/>
  <c r="N4990" i="13"/>
  <c r="H4989" i="13"/>
  <c r="O4989" i="13"/>
  <c r="N4989" i="13"/>
  <c r="H4988" i="13"/>
  <c r="O4988" i="13"/>
  <c r="N4988" i="13"/>
  <c r="H4987" i="13"/>
  <c r="O4987" i="13"/>
  <c r="N4987" i="13"/>
  <c r="H4986" i="13"/>
  <c r="O4986" i="13"/>
  <c r="N4986" i="13"/>
  <c r="H4985" i="13"/>
  <c r="O4985" i="13"/>
  <c r="N4985" i="13"/>
  <c r="H4984" i="13"/>
  <c r="O4984" i="13"/>
  <c r="N4984" i="13"/>
  <c r="H4983" i="13"/>
  <c r="O4983" i="13"/>
  <c r="N4983" i="13"/>
  <c r="H4982" i="13"/>
  <c r="O4982" i="13"/>
  <c r="N4982" i="13"/>
  <c r="H4981" i="13"/>
  <c r="O4981" i="13"/>
  <c r="N4981" i="13"/>
  <c r="H4980" i="13"/>
  <c r="O4980" i="13"/>
  <c r="N4980" i="13"/>
  <c r="H4979" i="13"/>
  <c r="O4979" i="13"/>
  <c r="N4979" i="13"/>
  <c r="H4978" i="13"/>
  <c r="O4978" i="13"/>
  <c r="N4978" i="13"/>
  <c r="H4977" i="13"/>
  <c r="O4977" i="13"/>
  <c r="N4977" i="13"/>
  <c r="H4976" i="13"/>
  <c r="O4976" i="13"/>
  <c r="N4976" i="13"/>
  <c r="H4975" i="13"/>
  <c r="O4975" i="13"/>
  <c r="N4975" i="13"/>
  <c r="H4974" i="13"/>
  <c r="O4974" i="13"/>
  <c r="N4974" i="13"/>
  <c r="H4973" i="13"/>
  <c r="O4973" i="13"/>
  <c r="N4973" i="13"/>
  <c r="H4972" i="13"/>
  <c r="O4972" i="13"/>
  <c r="N4972" i="13"/>
  <c r="H4971" i="13"/>
  <c r="O4971" i="13"/>
  <c r="N4971" i="13"/>
  <c r="H4970" i="13"/>
  <c r="O4970" i="13"/>
  <c r="N4970" i="13"/>
  <c r="H4969" i="13"/>
  <c r="O4969" i="13"/>
  <c r="N4969" i="13"/>
  <c r="H4968" i="13"/>
  <c r="O4968" i="13"/>
  <c r="N4968" i="13"/>
  <c r="H4967" i="13"/>
  <c r="O4967" i="13"/>
  <c r="N4967" i="13"/>
  <c r="H4966" i="13"/>
  <c r="O4966" i="13"/>
  <c r="N4966" i="13"/>
  <c r="H4965" i="13"/>
  <c r="O4965" i="13"/>
  <c r="N4965" i="13"/>
  <c r="H4964" i="13"/>
  <c r="O4964" i="13"/>
  <c r="N4964" i="13"/>
  <c r="H4963" i="13"/>
  <c r="O4963" i="13"/>
  <c r="N4963" i="13"/>
  <c r="H4962" i="13"/>
  <c r="O4962" i="13"/>
  <c r="N4962" i="13"/>
  <c r="H4961" i="13"/>
  <c r="O4961" i="13"/>
  <c r="N4961" i="13"/>
  <c r="H4960" i="13"/>
  <c r="O4960" i="13"/>
  <c r="N4960" i="13"/>
  <c r="H4959" i="13"/>
  <c r="O4959" i="13"/>
  <c r="N4959" i="13"/>
  <c r="H4958" i="13"/>
  <c r="O4958" i="13"/>
  <c r="N4958" i="13"/>
  <c r="H4957" i="13"/>
  <c r="O4957" i="13"/>
  <c r="N4957" i="13"/>
  <c r="H4956" i="13"/>
  <c r="O4956" i="13"/>
  <c r="N4956" i="13"/>
  <c r="H4955" i="13"/>
  <c r="O4955" i="13"/>
  <c r="N4955" i="13"/>
  <c r="H4954" i="13"/>
  <c r="O4954" i="13"/>
  <c r="N4954" i="13"/>
  <c r="H4953" i="13"/>
  <c r="O4953" i="13"/>
  <c r="N4953" i="13"/>
  <c r="H4952" i="13"/>
  <c r="O4952" i="13"/>
  <c r="N4952" i="13"/>
  <c r="H4951" i="13"/>
  <c r="O4951" i="13"/>
  <c r="N4951" i="13"/>
  <c r="H4950" i="13"/>
  <c r="O4950" i="13"/>
  <c r="N4950" i="13"/>
  <c r="H4949" i="13"/>
  <c r="O4949" i="13"/>
  <c r="N4949" i="13"/>
  <c r="H4948" i="13"/>
  <c r="O4948" i="13"/>
  <c r="N4948" i="13"/>
  <c r="H4947" i="13"/>
  <c r="O4947" i="13"/>
  <c r="N4947" i="13"/>
  <c r="H4946" i="13"/>
  <c r="O4946" i="13"/>
  <c r="N4946" i="13"/>
  <c r="H4945" i="13"/>
  <c r="O4945" i="13"/>
  <c r="N4945" i="13"/>
  <c r="H4944" i="13"/>
  <c r="O4944" i="13"/>
  <c r="N4944" i="13"/>
  <c r="H4943" i="13"/>
  <c r="O4943" i="13"/>
  <c r="N4943" i="13"/>
  <c r="H4942" i="13"/>
  <c r="O4942" i="13"/>
  <c r="N4942" i="13"/>
  <c r="H4941" i="13"/>
  <c r="O4941" i="13"/>
  <c r="N4941" i="13"/>
  <c r="H4940" i="13"/>
  <c r="O4940" i="13"/>
  <c r="N4940" i="13"/>
  <c r="H4939" i="13"/>
  <c r="O4939" i="13"/>
  <c r="N4939" i="13"/>
  <c r="H4938" i="13"/>
  <c r="O4938" i="13"/>
  <c r="N4938" i="13"/>
  <c r="H4937" i="13"/>
  <c r="O4937" i="13"/>
  <c r="N4937" i="13"/>
  <c r="H4936" i="13"/>
  <c r="O4936" i="13"/>
  <c r="N4936" i="13"/>
  <c r="H4935" i="13"/>
  <c r="O4935" i="13"/>
  <c r="N4935" i="13"/>
  <c r="H4934" i="13"/>
  <c r="O4934" i="13"/>
  <c r="N4934" i="13"/>
  <c r="H4933" i="13"/>
  <c r="O4933" i="13"/>
  <c r="N4933" i="13"/>
  <c r="H4932" i="13"/>
  <c r="O4932" i="13"/>
  <c r="N4932" i="13"/>
  <c r="H4931" i="13"/>
  <c r="O4931" i="13"/>
  <c r="N4931" i="13"/>
  <c r="H4930" i="13"/>
  <c r="O4930" i="13"/>
  <c r="N4930" i="13"/>
  <c r="H4929" i="13"/>
  <c r="O4929" i="13"/>
  <c r="N4929" i="13"/>
  <c r="H4928" i="13"/>
  <c r="O4928" i="13"/>
  <c r="N4928" i="13"/>
  <c r="H4927" i="13"/>
  <c r="O4927" i="13"/>
  <c r="N4927" i="13"/>
  <c r="H4926" i="13"/>
  <c r="O4926" i="13"/>
  <c r="N4926" i="13"/>
  <c r="H4925" i="13"/>
  <c r="O4925" i="13"/>
  <c r="N4925" i="13"/>
  <c r="H4924" i="13"/>
  <c r="O4924" i="13"/>
  <c r="N4924" i="13"/>
  <c r="H4923" i="13"/>
  <c r="O4923" i="13"/>
  <c r="N4923" i="13"/>
  <c r="H4922" i="13"/>
  <c r="O4922" i="13"/>
  <c r="N4922" i="13"/>
  <c r="H4921" i="13"/>
  <c r="O4921" i="13"/>
  <c r="N4921" i="13"/>
  <c r="H4920" i="13"/>
  <c r="O4920" i="13"/>
  <c r="N4920" i="13"/>
  <c r="H4919" i="13"/>
  <c r="O4919" i="13"/>
  <c r="N4919" i="13"/>
  <c r="H4918" i="13"/>
  <c r="O4918" i="13"/>
  <c r="N4918" i="13"/>
  <c r="H4917" i="13"/>
  <c r="O4917" i="13"/>
  <c r="N4917" i="13"/>
  <c r="H4916" i="13"/>
  <c r="O4916" i="13"/>
  <c r="N4916" i="13"/>
  <c r="H4915" i="13"/>
  <c r="O4915" i="13"/>
  <c r="N4915" i="13"/>
  <c r="H4914" i="13"/>
  <c r="O4914" i="13"/>
  <c r="N4914" i="13"/>
  <c r="H4913" i="13"/>
  <c r="O4913" i="13"/>
  <c r="N4913" i="13"/>
  <c r="H4912" i="13"/>
  <c r="O4912" i="13"/>
  <c r="N4912" i="13"/>
  <c r="H4911" i="13"/>
  <c r="O4911" i="13"/>
  <c r="N4911" i="13"/>
  <c r="H4910" i="13"/>
  <c r="O4910" i="13"/>
  <c r="N4910" i="13"/>
  <c r="H4909" i="13"/>
  <c r="O4909" i="13"/>
  <c r="N4909" i="13"/>
  <c r="H4908" i="13"/>
  <c r="O4908" i="13"/>
  <c r="N4908" i="13"/>
  <c r="H4907" i="13"/>
  <c r="O4907" i="13"/>
  <c r="N4907" i="13"/>
  <c r="H4906" i="13"/>
  <c r="O4906" i="13"/>
  <c r="N4906" i="13"/>
  <c r="H4905" i="13"/>
  <c r="O4905" i="13"/>
  <c r="N4905" i="13"/>
  <c r="H4904" i="13"/>
  <c r="O4904" i="13"/>
  <c r="N4904" i="13"/>
  <c r="H4903" i="13"/>
  <c r="O4903" i="13"/>
  <c r="N4903" i="13"/>
  <c r="H4902" i="13"/>
  <c r="O4902" i="13"/>
  <c r="N4902" i="13"/>
  <c r="H4901" i="13"/>
  <c r="O4901" i="13"/>
  <c r="N4901" i="13"/>
  <c r="H4900" i="13"/>
  <c r="O4900" i="13"/>
  <c r="N4900" i="13"/>
  <c r="H4899" i="13"/>
  <c r="O4899" i="13"/>
  <c r="N4899" i="13"/>
  <c r="H4898" i="13"/>
  <c r="O4898" i="13"/>
  <c r="N4898" i="13"/>
  <c r="H4897" i="13"/>
  <c r="O4897" i="13"/>
  <c r="N4897" i="13"/>
  <c r="H4896" i="13"/>
  <c r="O4896" i="13"/>
  <c r="N4896" i="13"/>
  <c r="H4895" i="13"/>
  <c r="O4895" i="13"/>
  <c r="N4895" i="13"/>
  <c r="H4894" i="13"/>
  <c r="O4894" i="13"/>
  <c r="N4894" i="13"/>
  <c r="H4893" i="13"/>
  <c r="O4893" i="13"/>
  <c r="N4893" i="13"/>
  <c r="H4892" i="13"/>
  <c r="O4892" i="13"/>
  <c r="N4892" i="13"/>
  <c r="H4891" i="13"/>
  <c r="O4891" i="13"/>
  <c r="N4891" i="13"/>
  <c r="H4890" i="13"/>
  <c r="O4890" i="13"/>
  <c r="N4890" i="13"/>
  <c r="H4889" i="13"/>
  <c r="O4889" i="13"/>
  <c r="N4889" i="13"/>
  <c r="H4888" i="13"/>
  <c r="O4888" i="13"/>
  <c r="N4888" i="13"/>
  <c r="H4887" i="13"/>
  <c r="O4887" i="13"/>
  <c r="N4887" i="13"/>
  <c r="H4886" i="13"/>
  <c r="O4886" i="13"/>
  <c r="N4886" i="13"/>
  <c r="H4885" i="13"/>
  <c r="O4885" i="13"/>
  <c r="N4885" i="13"/>
  <c r="H4884" i="13"/>
  <c r="O4884" i="13"/>
  <c r="N4884" i="13"/>
  <c r="H4883" i="13"/>
  <c r="O4883" i="13"/>
  <c r="N4883" i="13"/>
  <c r="H4882" i="13"/>
  <c r="O4882" i="13"/>
  <c r="N4882" i="13"/>
  <c r="H4881" i="13"/>
  <c r="O4881" i="13"/>
  <c r="N4881" i="13"/>
  <c r="H4880" i="13"/>
  <c r="O4880" i="13"/>
  <c r="N4880" i="13"/>
  <c r="H4879" i="13"/>
  <c r="O4879" i="13"/>
  <c r="N4879" i="13"/>
  <c r="H4878" i="13"/>
  <c r="O4878" i="13"/>
  <c r="N4878" i="13"/>
  <c r="H4877" i="13"/>
  <c r="O4877" i="13"/>
  <c r="N4877" i="13"/>
  <c r="H4876" i="13"/>
  <c r="O4876" i="13"/>
  <c r="N4876" i="13"/>
  <c r="H4875" i="13"/>
  <c r="O4875" i="13"/>
  <c r="N4875" i="13"/>
  <c r="H4874" i="13"/>
  <c r="O4874" i="13"/>
  <c r="N4874" i="13"/>
  <c r="H4873" i="13"/>
  <c r="O4873" i="13"/>
  <c r="N4873" i="13"/>
  <c r="H4872" i="13"/>
  <c r="O4872" i="13"/>
  <c r="N4872" i="13"/>
  <c r="H4871" i="13"/>
  <c r="O4871" i="13"/>
  <c r="N4871" i="13"/>
  <c r="H4870" i="13"/>
  <c r="O4870" i="13"/>
  <c r="N4870" i="13"/>
  <c r="H4869" i="13"/>
  <c r="O4869" i="13"/>
  <c r="N4869" i="13"/>
  <c r="H4868" i="13"/>
  <c r="O4868" i="13"/>
  <c r="N4868" i="13"/>
  <c r="H4867" i="13"/>
  <c r="O4867" i="13"/>
  <c r="N4867" i="13"/>
  <c r="H4866" i="13"/>
  <c r="O4866" i="13"/>
  <c r="N4866" i="13"/>
  <c r="H4865" i="13"/>
  <c r="O4865" i="13"/>
  <c r="N4865" i="13"/>
  <c r="H4864" i="13"/>
  <c r="O4864" i="13"/>
  <c r="N4864" i="13"/>
  <c r="H4863" i="13"/>
  <c r="O4863" i="13"/>
  <c r="N4863" i="13"/>
  <c r="H4862" i="13"/>
  <c r="O4862" i="13"/>
  <c r="N4862" i="13"/>
  <c r="H4861" i="13"/>
  <c r="O4861" i="13"/>
  <c r="N4861" i="13"/>
  <c r="H4860" i="13"/>
  <c r="O4860" i="13"/>
  <c r="N4860" i="13"/>
  <c r="H4859" i="13"/>
  <c r="O4859" i="13"/>
  <c r="N4859" i="13"/>
  <c r="H4858" i="13"/>
  <c r="O4858" i="13"/>
  <c r="N4858" i="13"/>
  <c r="H4857" i="13"/>
  <c r="O4857" i="13"/>
  <c r="N4857" i="13"/>
  <c r="H4856" i="13"/>
  <c r="O4856" i="13"/>
  <c r="N4856" i="13"/>
  <c r="H4855" i="13"/>
  <c r="O4855" i="13"/>
  <c r="N4855" i="13"/>
  <c r="H4854" i="13"/>
  <c r="O4854" i="13"/>
  <c r="N4854" i="13"/>
  <c r="H4853" i="13"/>
  <c r="O4853" i="13"/>
  <c r="N4853" i="13"/>
  <c r="H4852" i="13"/>
  <c r="O4852" i="13"/>
  <c r="N4852" i="13"/>
  <c r="H4851" i="13"/>
  <c r="O4851" i="13"/>
  <c r="N4851" i="13"/>
  <c r="H4850" i="13"/>
  <c r="O4850" i="13"/>
  <c r="N4850" i="13"/>
  <c r="H4849" i="13"/>
  <c r="O4849" i="13"/>
  <c r="N4849" i="13"/>
  <c r="H4848" i="13"/>
  <c r="O4848" i="13"/>
  <c r="N4848" i="13"/>
  <c r="H4847" i="13"/>
  <c r="O4847" i="13"/>
  <c r="N4847" i="13"/>
  <c r="H4846" i="13"/>
  <c r="O4846" i="13"/>
  <c r="N4846" i="13"/>
  <c r="H4845" i="13"/>
  <c r="O4845" i="13"/>
  <c r="N4845" i="13"/>
  <c r="H4844" i="13"/>
  <c r="O4844" i="13"/>
  <c r="N4844" i="13"/>
  <c r="H4843" i="13"/>
  <c r="O4843" i="13"/>
  <c r="N4843" i="13"/>
  <c r="H4842" i="13"/>
  <c r="O4842" i="13"/>
  <c r="N4842" i="13"/>
  <c r="H4841" i="13"/>
  <c r="O4841" i="13"/>
  <c r="N4841" i="13"/>
  <c r="H4840" i="13"/>
  <c r="O4840" i="13"/>
  <c r="N4840" i="13"/>
  <c r="H4839" i="13"/>
  <c r="O4839" i="13"/>
  <c r="N4839" i="13"/>
  <c r="H4838" i="13"/>
  <c r="O4838" i="13"/>
  <c r="N4838" i="13"/>
  <c r="H4837" i="13"/>
  <c r="O4837" i="13"/>
  <c r="N4837" i="13"/>
  <c r="H4836" i="13"/>
  <c r="O4836" i="13"/>
  <c r="N4836" i="13"/>
  <c r="H4835" i="13"/>
  <c r="O4835" i="13"/>
  <c r="N4835" i="13"/>
  <c r="H4834" i="13"/>
  <c r="O4834" i="13"/>
  <c r="N4834" i="13"/>
  <c r="H4833" i="13"/>
  <c r="O4833" i="13"/>
  <c r="N4833" i="13"/>
  <c r="H4832" i="13"/>
  <c r="O4832" i="13"/>
  <c r="N4832" i="13"/>
  <c r="H4831" i="13"/>
  <c r="O4831" i="13"/>
  <c r="N4831" i="13"/>
  <c r="H4830" i="13"/>
  <c r="O4830" i="13"/>
  <c r="N4830" i="13"/>
  <c r="H4829" i="13"/>
  <c r="O4829" i="13"/>
  <c r="N4829" i="13"/>
  <c r="H4828" i="13"/>
  <c r="O4828" i="13"/>
  <c r="N4828" i="13"/>
  <c r="H4827" i="13"/>
  <c r="O4827" i="13"/>
  <c r="N4827" i="13"/>
  <c r="H4826" i="13"/>
  <c r="O4826" i="13"/>
  <c r="N4826" i="13"/>
  <c r="H4825" i="13"/>
  <c r="O4825" i="13"/>
  <c r="N4825" i="13"/>
  <c r="H4824" i="13"/>
  <c r="O4824" i="13"/>
  <c r="N4824" i="13"/>
  <c r="H4823" i="13"/>
  <c r="O4823" i="13"/>
  <c r="N4823" i="13"/>
  <c r="H4822" i="13"/>
  <c r="O4822" i="13"/>
  <c r="N4822" i="13"/>
  <c r="H4821" i="13"/>
  <c r="O4821" i="13"/>
  <c r="N4821" i="13"/>
  <c r="H4820" i="13"/>
  <c r="O4820" i="13"/>
  <c r="N4820" i="13"/>
  <c r="H4819" i="13"/>
  <c r="O4819" i="13"/>
  <c r="N4819" i="13"/>
  <c r="H4818" i="13"/>
  <c r="O4818" i="13"/>
  <c r="N4818" i="13"/>
  <c r="H4817" i="13"/>
  <c r="O4817" i="13"/>
  <c r="N4817" i="13"/>
  <c r="H4816" i="13"/>
  <c r="O4816" i="13"/>
  <c r="N4816" i="13"/>
  <c r="H4815" i="13"/>
  <c r="O4815" i="13"/>
  <c r="N4815" i="13"/>
  <c r="H4814" i="13"/>
  <c r="O4814" i="13"/>
  <c r="N4814" i="13"/>
  <c r="H4813" i="13"/>
  <c r="O4813" i="13"/>
  <c r="N4813" i="13"/>
  <c r="H4812" i="13"/>
  <c r="O4812" i="13"/>
  <c r="N4812" i="13"/>
  <c r="H4811" i="13"/>
  <c r="O4811" i="13"/>
  <c r="N4811" i="13"/>
  <c r="H4810" i="13"/>
  <c r="O4810" i="13"/>
  <c r="N4810" i="13"/>
  <c r="H4809" i="13"/>
  <c r="O4809" i="13"/>
  <c r="N4809" i="13"/>
  <c r="H4808" i="13"/>
  <c r="O4808" i="13"/>
  <c r="N4808" i="13"/>
  <c r="H4807" i="13"/>
  <c r="O4807" i="13"/>
  <c r="N4807" i="13"/>
  <c r="H4806" i="13"/>
  <c r="O4806" i="13"/>
  <c r="N4806" i="13"/>
  <c r="H4805" i="13"/>
  <c r="O4805" i="13"/>
  <c r="N4805" i="13"/>
  <c r="H4804" i="13"/>
  <c r="O4804" i="13"/>
  <c r="N4804" i="13"/>
  <c r="H4803" i="13"/>
  <c r="O4803" i="13"/>
  <c r="N4803" i="13"/>
  <c r="H4802" i="13"/>
  <c r="O4802" i="13"/>
  <c r="N4802" i="13"/>
  <c r="H4801" i="13"/>
  <c r="O4801" i="13"/>
  <c r="N4801" i="13"/>
  <c r="H4800" i="13"/>
  <c r="O4800" i="13"/>
  <c r="N4800" i="13"/>
  <c r="H4799" i="13"/>
  <c r="O4799" i="13"/>
  <c r="N4799" i="13"/>
  <c r="H4798" i="13"/>
  <c r="O4798" i="13"/>
  <c r="N4798" i="13"/>
  <c r="H4797" i="13"/>
  <c r="O4797" i="13"/>
  <c r="N4797" i="13"/>
  <c r="H4796" i="13"/>
  <c r="O4796" i="13"/>
  <c r="N4796" i="13"/>
  <c r="H4795" i="13"/>
  <c r="O4795" i="13"/>
  <c r="N4795" i="13"/>
  <c r="H4794" i="13"/>
  <c r="O4794" i="13"/>
  <c r="N4794" i="13"/>
  <c r="H4793" i="13"/>
  <c r="O4793" i="13"/>
  <c r="N4793" i="13"/>
  <c r="H4792" i="13"/>
  <c r="O4792" i="13"/>
  <c r="N4792" i="13"/>
  <c r="H4791" i="13"/>
  <c r="O4791" i="13"/>
  <c r="N4791" i="13"/>
  <c r="H4790" i="13"/>
  <c r="O4790" i="13"/>
  <c r="N4790" i="13"/>
  <c r="H4789" i="13"/>
  <c r="O4789" i="13"/>
  <c r="N4789" i="13"/>
  <c r="H4788" i="13"/>
  <c r="O4788" i="13"/>
  <c r="N4788" i="13"/>
  <c r="H4787" i="13"/>
  <c r="O4787" i="13"/>
  <c r="N4787" i="13"/>
  <c r="H4786" i="13"/>
  <c r="O4786" i="13"/>
  <c r="N4786" i="13"/>
  <c r="H4785" i="13"/>
  <c r="O4785" i="13"/>
  <c r="N4785" i="13"/>
  <c r="H4784" i="13"/>
  <c r="O4784" i="13"/>
  <c r="N4784" i="13"/>
  <c r="H4783" i="13"/>
  <c r="O4783" i="13"/>
  <c r="N4783" i="13"/>
  <c r="H4782" i="13"/>
  <c r="O4782" i="13"/>
  <c r="N4782" i="13"/>
  <c r="H4781" i="13"/>
  <c r="O4781" i="13"/>
  <c r="N4781" i="13"/>
  <c r="H4780" i="13"/>
  <c r="O4780" i="13"/>
  <c r="N4780" i="13"/>
  <c r="H4779" i="13"/>
  <c r="O4779" i="13"/>
  <c r="N4779" i="13"/>
  <c r="H4778" i="13"/>
  <c r="O4778" i="13"/>
  <c r="N4778" i="13"/>
  <c r="H4777" i="13"/>
  <c r="O4777" i="13"/>
  <c r="N4777" i="13"/>
  <c r="H4776" i="13"/>
  <c r="O4776" i="13"/>
  <c r="N4776" i="13"/>
  <c r="H4775" i="13"/>
  <c r="O4775" i="13"/>
  <c r="N4775" i="13"/>
  <c r="H4774" i="13"/>
  <c r="O4774" i="13"/>
  <c r="N4774" i="13"/>
  <c r="H4773" i="13"/>
  <c r="O4773" i="13"/>
  <c r="N4773" i="13"/>
  <c r="H4772" i="13"/>
  <c r="O4772" i="13"/>
  <c r="N4772" i="13"/>
  <c r="H4771" i="13"/>
  <c r="O4771" i="13"/>
  <c r="N4771" i="13"/>
  <c r="H4770" i="13"/>
  <c r="O4770" i="13"/>
  <c r="N4770" i="13"/>
  <c r="H4769" i="13"/>
  <c r="O4769" i="13"/>
  <c r="N4769" i="13"/>
  <c r="H4768" i="13"/>
  <c r="O4768" i="13"/>
  <c r="N4768" i="13"/>
  <c r="H4767" i="13"/>
  <c r="O4767" i="13"/>
  <c r="N4767" i="13"/>
  <c r="H4766" i="13"/>
  <c r="O4766" i="13"/>
  <c r="N4766" i="13"/>
  <c r="H4765" i="13"/>
  <c r="O4765" i="13"/>
  <c r="N4765" i="13"/>
  <c r="H4764" i="13"/>
  <c r="O4764" i="13"/>
  <c r="N4764" i="13"/>
  <c r="H4763" i="13"/>
  <c r="O4763" i="13"/>
  <c r="N4763" i="13"/>
  <c r="H4762" i="13"/>
  <c r="O4762" i="13"/>
  <c r="N4762" i="13"/>
  <c r="H4761" i="13"/>
  <c r="O4761" i="13"/>
  <c r="N4761" i="13"/>
  <c r="H4760" i="13"/>
  <c r="O4760" i="13"/>
  <c r="N4760" i="13"/>
  <c r="H4759" i="13"/>
  <c r="O4759" i="13"/>
  <c r="N4759" i="13"/>
  <c r="H4758" i="13"/>
  <c r="O4758" i="13"/>
  <c r="N4758" i="13"/>
  <c r="H4757" i="13"/>
  <c r="O4757" i="13"/>
  <c r="N4757" i="13"/>
  <c r="H4756" i="13"/>
  <c r="O4756" i="13"/>
  <c r="N4756" i="13"/>
  <c r="H4755" i="13"/>
  <c r="O4755" i="13"/>
  <c r="N4755" i="13"/>
  <c r="H4754" i="13"/>
  <c r="O4754" i="13"/>
  <c r="N4754" i="13"/>
  <c r="H4753" i="13"/>
  <c r="O4753" i="13"/>
  <c r="N4753" i="13"/>
  <c r="H4752" i="13"/>
  <c r="O4752" i="13"/>
  <c r="N4752" i="13"/>
  <c r="H4751" i="13"/>
  <c r="O4751" i="13"/>
  <c r="N4751" i="13"/>
  <c r="H4750" i="13"/>
  <c r="O4750" i="13"/>
  <c r="N4750" i="13"/>
  <c r="H4749" i="13"/>
  <c r="O4749" i="13"/>
  <c r="N4749" i="13"/>
  <c r="H4748" i="13"/>
  <c r="O4748" i="13"/>
  <c r="N4748" i="13"/>
  <c r="H4747" i="13"/>
  <c r="O4747" i="13"/>
  <c r="N4747" i="13"/>
  <c r="H4746" i="13"/>
  <c r="O4746" i="13"/>
  <c r="N4746" i="13"/>
  <c r="H4745" i="13"/>
  <c r="O4745" i="13"/>
  <c r="N4745" i="13"/>
  <c r="H4744" i="13"/>
  <c r="O4744" i="13"/>
  <c r="N4744" i="13"/>
  <c r="H4743" i="13"/>
  <c r="O4743" i="13"/>
  <c r="N4743" i="13"/>
  <c r="H4742" i="13"/>
  <c r="O4742" i="13"/>
  <c r="N4742" i="13"/>
  <c r="H4741" i="13"/>
  <c r="O4741" i="13"/>
  <c r="N4741" i="13"/>
  <c r="H4740" i="13"/>
  <c r="O4740" i="13"/>
  <c r="N4740" i="13"/>
  <c r="H4739" i="13"/>
  <c r="O4739" i="13"/>
  <c r="N4739" i="13"/>
  <c r="H4738" i="13"/>
  <c r="O4738" i="13"/>
  <c r="N4738" i="13"/>
  <c r="H4737" i="13"/>
  <c r="O4737" i="13"/>
  <c r="N4737" i="13"/>
  <c r="H4736" i="13"/>
  <c r="O4736" i="13"/>
  <c r="N4736" i="13"/>
  <c r="H4735" i="13"/>
  <c r="O4735" i="13"/>
  <c r="N4735" i="13"/>
  <c r="H4734" i="13"/>
  <c r="O4734" i="13"/>
  <c r="N4734" i="13"/>
  <c r="H4733" i="13"/>
  <c r="O4733" i="13"/>
  <c r="N4733" i="13"/>
  <c r="H4732" i="13"/>
  <c r="O4732" i="13"/>
  <c r="N4732" i="13"/>
  <c r="H4731" i="13"/>
  <c r="O4731" i="13"/>
  <c r="N4731" i="13"/>
  <c r="H4730" i="13"/>
  <c r="O4730" i="13"/>
  <c r="N4730" i="13"/>
  <c r="H4729" i="13"/>
  <c r="O4729" i="13"/>
  <c r="N4729" i="13"/>
  <c r="H4728" i="13"/>
  <c r="O4728" i="13"/>
  <c r="N4728" i="13"/>
  <c r="H4727" i="13"/>
  <c r="O4727" i="13"/>
  <c r="N4727" i="13"/>
  <c r="H4726" i="13"/>
  <c r="O4726" i="13"/>
  <c r="N4726" i="13"/>
  <c r="H4725" i="13"/>
  <c r="O4725" i="13"/>
  <c r="N4725" i="13"/>
  <c r="H4724" i="13"/>
  <c r="O4724" i="13"/>
  <c r="N4724" i="13"/>
  <c r="H4723" i="13"/>
  <c r="O4723" i="13"/>
  <c r="N4723" i="13"/>
  <c r="H4722" i="13"/>
  <c r="O4722" i="13"/>
  <c r="N4722" i="13"/>
  <c r="H4721" i="13"/>
  <c r="O4721" i="13"/>
  <c r="N4721" i="13"/>
  <c r="H4720" i="13"/>
  <c r="O4720" i="13"/>
  <c r="N4720" i="13"/>
  <c r="H4719" i="13"/>
  <c r="O4719" i="13"/>
  <c r="N4719" i="13"/>
  <c r="H4718" i="13"/>
  <c r="O4718" i="13"/>
  <c r="N4718" i="13"/>
  <c r="H4717" i="13"/>
  <c r="O4717" i="13"/>
  <c r="N4717" i="13"/>
  <c r="H4716" i="13"/>
  <c r="O4716" i="13"/>
  <c r="N4716" i="13"/>
  <c r="H4715" i="13"/>
  <c r="O4715" i="13"/>
  <c r="N4715" i="13"/>
  <c r="H4714" i="13"/>
  <c r="O4714" i="13"/>
  <c r="N4714" i="13"/>
  <c r="H4713" i="13"/>
  <c r="O4713" i="13"/>
  <c r="N4713" i="13"/>
  <c r="H4712" i="13"/>
  <c r="O4712" i="13"/>
  <c r="N4712" i="13"/>
  <c r="H4711" i="13"/>
  <c r="O4711" i="13"/>
  <c r="N4711" i="13"/>
  <c r="H4710" i="13"/>
  <c r="O4710" i="13"/>
  <c r="N4710" i="13"/>
  <c r="H4709" i="13"/>
  <c r="O4709" i="13"/>
  <c r="N4709" i="13"/>
  <c r="H4708" i="13"/>
  <c r="O4708" i="13"/>
  <c r="N4708" i="13"/>
  <c r="H4707" i="13"/>
  <c r="O4707" i="13"/>
  <c r="N4707" i="13"/>
  <c r="H4706" i="13"/>
  <c r="O4706" i="13"/>
  <c r="N4706" i="13"/>
  <c r="H4705" i="13"/>
  <c r="O4705" i="13"/>
  <c r="N4705" i="13"/>
  <c r="H4704" i="13"/>
  <c r="O4704" i="13"/>
  <c r="N4704" i="13"/>
  <c r="H4703" i="13"/>
  <c r="O4703" i="13"/>
  <c r="N4703" i="13"/>
  <c r="H4702" i="13"/>
  <c r="O4702" i="13"/>
  <c r="N4702" i="13"/>
  <c r="H4701" i="13"/>
  <c r="O4701" i="13"/>
  <c r="N4701" i="13"/>
  <c r="H4700" i="13"/>
  <c r="O4700" i="13"/>
  <c r="N4700" i="13"/>
  <c r="H4699" i="13"/>
  <c r="O4699" i="13"/>
  <c r="N4699" i="13"/>
  <c r="H4698" i="13"/>
  <c r="O4698" i="13"/>
  <c r="N4698" i="13"/>
  <c r="H4697" i="13"/>
  <c r="O4697" i="13"/>
  <c r="N4697" i="13"/>
  <c r="H4696" i="13"/>
  <c r="O4696" i="13"/>
  <c r="N4696" i="13"/>
  <c r="H4695" i="13"/>
  <c r="O4695" i="13"/>
  <c r="N4695" i="13"/>
  <c r="H4694" i="13"/>
  <c r="O4694" i="13"/>
  <c r="N4694" i="13"/>
  <c r="H4693" i="13"/>
  <c r="O4693" i="13"/>
  <c r="N4693" i="13"/>
  <c r="H4692" i="13"/>
  <c r="O4692" i="13"/>
  <c r="N4692" i="13"/>
  <c r="H4691" i="13"/>
  <c r="O4691" i="13"/>
  <c r="N4691" i="13"/>
  <c r="H4690" i="13"/>
  <c r="O4690" i="13"/>
  <c r="N4690" i="13"/>
  <c r="H4689" i="13"/>
  <c r="O4689" i="13"/>
  <c r="N4689" i="13"/>
  <c r="H4688" i="13"/>
  <c r="O4688" i="13"/>
  <c r="N4688" i="13"/>
  <c r="H4687" i="13"/>
  <c r="O4687" i="13"/>
  <c r="N4687" i="13"/>
  <c r="H4686" i="13"/>
  <c r="O4686" i="13"/>
  <c r="N4686" i="13"/>
  <c r="H4685" i="13"/>
  <c r="O4685" i="13"/>
  <c r="N4685" i="13"/>
  <c r="H4684" i="13"/>
  <c r="O4684" i="13"/>
  <c r="N4684" i="13"/>
  <c r="H4683" i="13"/>
  <c r="O4683" i="13"/>
  <c r="N4683" i="13"/>
  <c r="H4682" i="13"/>
  <c r="O4682" i="13"/>
  <c r="N4682" i="13"/>
  <c r="H4681" i="13"/>
  <c r="O4681" i="13"/>
  <c r="N4681" i="13"/>
  <c r="H4680" i="13"/>
  <c r="O4680" i="13"/>
  <c r="N4680" i="13"/>
  <c r="H4679" i="13"/>
  <c r="O4679" i="13"/>
  <c r="N4679" i="13"/>
  <c r="H4678" i="13"/>
  <c r="O4678" i="13"/>
  <c r="N4678" i="13"/>
  <c r="H4677" i="13"/>
  <c r="O4677" i="13"/>
  <c r="N4677" i="13"/>
  <c r="H4676" i="13"/>
  <c r="O4676" i="13"/>
  <c r="N4676" i="13"/>
  <c r="H4675" i="13"/>
  <c r="O4675" i="13"/>
  <c r="N4675" i="13"/>
  <c r="H4674" i="13"/>
  <c r="O4674" i="13"/>
  <c r="N4674" i="13"/>
  <c r="H4673" i="13"/>
  <c r="O4673" i="13"/>
  <c r="N4673" i="13"/>
  <c r="H4672" i="13"/>
  <c r="O4672" i="13"/>
  <c r="N4672" i="13"/>
  <c r="H4671" i="13"/>
  <c r="O4671" i="13"/>
  <c r="N4671" i="13"/>
  <c r="H4670" i="13"/>
  <c r="O4670" i="13"/>
  <c r="N4670" i="13"/>
  <c r="H4669" i="13"/>
  <c r="O4669" i="13"/>
  <c r="N4669" i="13"/>
  <c r="H4668" i="13"/>
  <c r="O4668" i="13"/>
  <c r="N4668" i="13"/>
  <c r="H4667" i="13"/>
  <c r="O4667" i="13"/>
  <c r="N4667" i="13"/>
  <c r="H4666" i="13"/>
  <c r="O4666" i="13"/>
  <c r="N4666" i="13"/>
  <c r="H4665" i="13"/>
  <c r="O4665" i="13"/>
  <c r="N4665" i="13"/>
  <c r="H4664" i="13"/>
  <c r="O4664" i="13"/>
  <c r="N4664" i="13"/>
  <c r="H4663" i="13"/>
  <c r="O4663" i="13"/>
  <c r="N4663" i="13"/>
  <c r="H4662" i="13"/>
  <c r="O4662" i="13"/>
  <c r="N4662" i="13"/>
  <c r="H4661" i="13"/>
  <c r="O4661" i="13"/>
  <c r="N4661" i="13"/>
  <c r="H4660" i="13"/>
  <c r="O4660" i="13"/>
  <c r="N4660" i="13"/>
  <c r="H4659" i="13"/>
  <c r="O4659" i="13"/>
  <c r="N4659" i="13"/>
  <c r="H4658" i="13"/>
  <c r="O4658" i="13"/>
  <c r="N4658" i="13"/>
  <c r="H4657" i="13"/>
  <c r="O4657" i="13"/>
  <c r="N4657" i="13"/>
  <c r="H4656" i="13"/>
  <c r="O4656" i="13"/>
  <c r="N4656" i="13"/>
  <c r="H4655" i="13"/>
  <c r="O4655" i="13"/>
  <c r="N4655" i="13"/>
  <c r="H4654" i="13"/>
  <c r="O4654" i="13"/>
  <c r="N4654" i="13"/>
  <c r="H4653" i="13"/>
  <c r="O4653" i="13"/>
  <c r="N4653" i="13"/>
  <c r="H4652" i="13"/>
  <c r="O4652" i="13"/>
  <c r="N4652" i="13"/>
  <c r="H4651" i="13"/>
  <c r="O4651" i="13"/>
  <c r="N4651" i="13"/>
  <c r="H4650" i="13"/>
  <c r="O4650" i="13"/>
  <c r="N4650" i="13"/>
  <c r="H4649" i="13"/>
  <c r="O4649" i="13"/>
  <c r="N4649" i="13"/>
  <c r="H4648" i="13"/>
  <c r="O4648" i="13"/>
  <c r="N4648" i="13"/>
  <c r="H4647" i="13"/>
  <c r="O4647" i="13"/>
  <c r="N4647" i="13"/>
  <c r="H4646" i="13"/>
  <c r="O4646" i="13"/>
  <c r="N4646" i="13"/>
  <c r="H4645" i="13"/>
  <c r="O4645" i="13"/>
  <c r="N4645" i="13"/>
  <c r="H4644" i="13"/>
  <c r="O4644" i="13"/>
  <c r="N4644" i="13"/>
  <c r="H4643" i="13"/>
  <c r="O4643" i="13"/>
  <c r="N4643" i="13"/>
  <c r="H4642" i="13"/>
  <c r="O4642" i="13"/>
  <c r="N4642" i="13"/>
  <c r="H4641" i="13"/>
  <c r="O4641" i="13"/>
  <c r="N4641" i="13"/>
  <c r="H4640" i="13"/>
  <c r="O4640" i="13"/>
  <c r="N4640" i="13"/>
  <c r="H4639" i="13"/>
  <c r="O4639" i="13"/>
  <c r="N4639" i="13"/>
  <c r="H4638" i="13"/>
  <c r="O4638" i="13"/>
  <c r="N4638" i="13"/>
  <c r="H4637" i="13"/>
  <c r="O4637" i="13"/>
  <c r="N4637" i="13"/>
  <c r="H4636" i="13"/>
  <c r="O4636" i="13"/>
  <c r="N4636" i="13"/>
  <c r="H4635" i="13"/>
  <c r="O4635" i="13"/>
  <c r="N4635" i="13"/>
  <c r="H4634" i="13"/>
  <c r="O4634" i="13"/>
  <c r="N4634" i="13"/>
  <c r="H4633" i="13"/>
  <c r="O4633" i="13"/>
  <c r="N4633" i="13"/>
  <c r="H4632" i="13"/>
  <c r="O4632" i="13"/>
  <c r="N4632" i="13"/>
  <c r="H4631" i="13"/>
  <c r="O4631" i="13"/>
  <c r="N4631" i="13"/>
  <c r="H4630" i="13"/>
  <c r="O4630" i="13"/>
  <c r="N4630" i="13"/>
  <c r="H4629" i="13"/>
  <c r="O4629" i="13"/>
  <c r="N4629" i="13"/>
  <c r="H4628" i="13"/>
  <c r="O4628" i="13"/>
  <c r="N4628" i="13"/>
  <c r="H4627" i="13"/>
  <c r="O4627" i="13"/>
  <c r="N4627" i="13"/>
  <c r="H4626" i="13"/>
  <c r="O4626" i="13"/>
  <c r="N4626" i="13"/>
  <c r="H4625" i="13"/>
  <c r="O4625" i="13"/>
  <c r="N4625" i="13"/>
  <c r="H4624" i="13"/>
  <c r="O4624" i="13"/>
  <c r="N4624" i="13"/>
  <c r="H4623" i="13"/>
  <c r="O4623" i="13"/>
  <c r="N4623" i="13"/>
  <c r="H4622" i="13"/>
  <c r="O4622" i="13"/>
  <c r="N4622" i="13"/>
  <c r="H4621" i="13"/>
  <c r="O4621" i="13"/>
  <c r="N4621" i="13"/>
  <c r="H4620" i="13"/>
  <c r="O4620" i="13"/>
  <c r="N4620" i="13"/>
  <c r="H4619" i="13"/>
  <c r="O4619" i="13"/>
  <c r="N4619" i="13"/>
  <c r="H4618" i="13"/>
  <c r="O4618" i="13"/>
  <c r="N4618" i="13"/>
  <c r="H4617" i="13"/>
  <c r="O4617" i="13"/>
  <c r="N4617" i="13"/>
  <c r="H4616" i="13"/>
  <c r="O4616" i="13"/>
  <c r="N4616" i="13"/>
  <c r="H4615" i="13"/>
  <c r="O4615" i="13"/>
  <c r="N4615" i="13"/>
  <c r="H4614" i="13"/>
  <c r="O4614" i="13"/>
  <c r="N4614" i="13"/>
  <c r="H4613" i="13"/>
  <c r="O4613" i="13"/>
  <c r="N4613" i="13"/>
  <c r="H4612" i="13"/>
  <c r="O4612" i="13"/>
  <c r="N4612" i="13"/>
  <c r="H4611" i="13"/>
  <c r="O4611" i="13"/>
  <c r="N4611" i="13"/>
  <c r="H4610" i="13"/>
  <c r="O4610" i="13"/>
  <c r="N4610" i="13"/>
  <c r="H4609" i="13"/>
  <c r="O4609" i="13"/>
  <c r="N4609" i="13"/>
  <c r="H4608" i="13"/>
  <c r="O4608" i="13"/>
  <c r="N4608" i="13"/>
  <c r="H4607" i="13"/>
  <c r="O4607" i="13"/>
  <c r="N4607" i="13"/>
  <c r="H4606" i="13"/>
  <c r="O4606" i="13"/>
  <c r="N4606" i="13"/>
  <c r="H4605" i="13"/>
  <c r="O4605" i="13"/>
  <c r="N4605" i="13"/>
  <c r="H4604" i="13"/>
  <c r="O4604" i="13"/>
  <c r="N4604" i="13"/>
  <c r="H4603" i="13"/>
  <c r="O4603" i="13"/>
  <c r="N4603" i="13"/>
  <c r="H4602" i="13"/>
  <c r="O4602" i="13"/>
  <c r="N4602" i="13"/>
  <c r="H4601" i="13"/>
  <c r="O4601" i="13"/>
  <c r="N4601" i="13"/>
  <c r="H4600" i="13"/>
  <c r="O4600" i="13"/>
  <c r="N4600" i="13"/>
  <c r="H4599" i="13"/>
  <c r="O4599" i="13"/>
  <c r="N4599" i="13"/>
  <c r="H4598" i="13"/>
  <c r="O4598" i="13"/>
  <c r="N4598" i="13"/>
  <c r="H4597" i="13"/>
  <c r="O4597" i="13"/>
  <c r="N4597" i="13"/>
  <c r="H4596" i="13"/>
  <c r="O4596" i="13"/>
  <c r="N4596" i="13"/>
  <c r="H4595" i="13"/>
  <c r="O4595" i="13"/>
  <c r="N4595" i="13"/>
  <c r="H4594" i="13"/>
  <c r="O4594" i="13"/>
  <c r="N4594" i="13"/>
  <c r="H4593" i="13"/>
  <c r="O4593" i="13"/>
  <c r="N4593" i="13"/>
  <c r="H4592" i="13"/>
  <c r="O4592" i="13"/>
  <c r="N4592" i="13"/>
  <c r="H4591" i="13"/>
  <c r="O4591" i="13"/>
  <c r="N4591" i="13"/>
  <c r="H4590" i="13"/>
  <c r="O4590" i="13"/>
  <c r="N4590" i="13"/>
  <c r="H4589" i="13"/>
  <c r="O4589" i="13"/>
  <c r="N4589" i="13"/>
  <c r="H4588" i="13"/>
  <c r="O4588" i="13"/>
  <c r="N4588" i="13"/>
  <c r="H4587" i="13"/>
  <c r="O4587" i="13"/>
  <c r="N4587" i="13"/>
  <c r="H4586" i="13"/>
  <c r="O4586" i="13"/>
  <c r="N4586" i="13"/>
  <c r="H4585" i="13"/>
  <c r="O4585" i="13"/>
  <c r="N4585" i="13"/>
  <c r="H4584" i="13"/>
  <c r="O4584" i="13"/>
  <c r="N4584" i="13"/>
  <c r="H4583" i="13"/>
  <c r="O4583" i="13"/>
  <c r="N4583" i="13"/>
  <c r="H4582" i="13"/>
  <c r="O4582" i="13"/>
  <c r="N4582" i="13"/>
  <c r="H4581" i="13"/>
  <c r="O4581" i="13"/>
  <c r="N4581" i="13"/>
  <c r="H4580" i="13"/>
  <c r="O4580" i="13"/>
  <c r="N4580" i="13"/>
  <c r="H4579" i="13"/>
  <c r="O4579" i="13"/>
  <c r="N4579" i="13"/>
  <c r="H4578" i="13"/>
  <c r="O4578" i="13"/>
  <c r="N4578" i="13"/>
  <c r="H4577" i="13"/>
  <c r="O4577" i="13"/>
  <c r="N4577" i="13"/>
  <c r="H4576" i="13"/>
  <c r="O4576" i="13"/>
  <c r="N4576" i="13"/>
  <c r="H4575" i="13"/>
  <c r="O4575" i="13"/>
  <c r="N4575" i="13"/>
  <c r="H4574" i="13"/>
  <c r="O4574" i="13"/>
  <c r="N4574" i="13"/>
  <c r="H4573" i="13"/>
  <c r="O4573" i="13"/>
  <c r="N4573" i="13"/>
  <c r="H4572" i="13"/>
  <c r="O4572" i="13"/>
  <c r="N4572" i="13"/>
  <c r="H4571" i="13"/>
  <c r="O4571" i="13"/>
  <c r="N4571" i="13"/>
  <c r="H4570" i="13"/>
  <c r="O4570" i="13"/>
  <c r="N4570" i="13"/>
  <c r="H4569" i="13"/>
  <c r="O4569" i="13"/>
  <c r="N4569" i="13"/>
  <c r="H4568" i="13"/>
  <c r="O4568" i="13"/>
  <c r="N4568" i="13"/>
  <c r="H4567" i="13"/>
  <c r="O4567" i="13"/>
  <c r="N4567" i="13"/>
  <c r="H4566" i="13"/>
  <c r="O4566" i="13"/>
  <c r="N4566" i="13"/>
  <c r="H4565" i="13"/>
  <c r="O4565" i="13"/>
  <c r="N4565" i="13"/>
  <c r="H4564" i="13"/>
  <c r="O4564" i="13"/>
  <c r="N4564" i="13"/>
  <c r="H4563" i="13"/>
  <c r="O4563" i="13"/>
  <c r="N4563" i="13"/>
  <c r="H4562" i="13"/>
  <c r="O4562" i="13"/>
  <c r="N4562" i="13"/>
  <c r="H4561" i="13"/>
  <c r="O4561" i="13"/>
  <c r="N4561" i="13"/>
  <c r="H4560" i="13"/>
  <c r="O4560" i="13"/>
  <c r="N4560" i="13"/>
  <c r="H4559" i="13"/>
  <c r="O4559" i="13"/>
  <c r="N4559" i="13"/>
  <c r="H4558" i="13"/>
  <c r="O4558" i="13"/>
  <c r="N4558" i="13"/>
  <c r="H4557" i="13"/>
  <c r="O4557" i="13"/>
  <c r="N4557" i="13"/>
  <c r="H4556" i="13"/>
  <c r="O4556" i="13"/>
  <c r="N4556" i="13"/>
  <c r="H4555" i="13"/>
  <c r="O4555" i="13"/>
  <c r="N4555" i="13"/>
  <c r="H4554" i="13"/>
  <c r="O4554" i="13"/>
  <c r="N4554" i="13"/>
  <c r="H4553" i="13"/>
  <c r="O4553" i="13"/>
  <c r="N4553" i="13"/>
  <c r="H4552" i="13"/>
  <c r="O4552" i="13"/>
  <c r="N4552" i="13"/>
  <c r="H4551" i="13"/>
  <c r="O4551" i="13"/>
  <c r="N4551" i="13"/>
  <c r="H4550" i="13"/>
  <c r="O4550" i="13"/>
  <c r="N4550" i="13"/>
  <c r="H4549" i="13"/>
  <c r="O4549" i="13"/>
  <c r="N4549" i="13"/>
  <c r="H4548" i="13"/>
  <c r="O4548" i="13"/>
  <c r="N4548" i="13"/>
  <c r="H4547" i="13"/>
  <c r="O4547" i="13"/>
  <c r="N4547" i="13"/>
  <c r="H4546" i="13"/>
  <c r="O4546" i="13"/>
  <c r="N4546" i="13"/>
  <c r="H4545" i="13"/>
  <c r="O4545" i="13"/>
  <c r="N4545" i="13"/>
  <c r="H4544" i="13"/>
  <c r="O4544" i="13"/>
  <c r="N4544" i="13"/>
  <c r="H4543" i="13"/>
  <c r="O4543" i="13"/>
  <c r="N4543" i="13"/>
  <c r="H4542" i="13"/>
  <c r="O4542" i="13"/>
  <c r="N4542" i="13"/>
  <c r="H4541" i="13"/>
  <c r="O4541" i="13"/>
  <c r="N4541" i="13"/>
  <c r="H4540" i="13"/>
  <c r="O4540" i="13"/>
  <c r="N4540" i="13"/>
  <c r="H4539" i="13"/>
  <c r="O4539" i="13"/>
  <c r="N4539" i="13"/>
  <c r="H4538" i="13"/>
  <c r="O4538" i="13"/>
  <c r="N4538" i="13"/>
  <c r="H4537" i="13"/>
  <c r="O4537" i="13"/>
  <c r="N4537" i="13"/>
  <c r="H4536" i="13"/>
  <c r="O4536" i="13"/>
  <c r="N4536" i="13"/>
  <c r="H4535" i="13"/>
  <c r="O4535" i="13"/>
  <c r="N4535" i="13"/>
  <c r="H4534" i="13"/>
  <c r="O4534" i="13"/>
  <c r="N4534" i="13"/>
  <c r="H4533" i="13"/>
  <c r="O4533" i="13"/>
  <c r="N4533" i="13"/>
  <c r="H4532" i="13"/>
  <c r="O4532" i="13"/>
  <c r="N4532" i="13"/>
  <c r="H4531" i="13"/>
  <c r="O4531" i="13"/>
  <c r="N4531" i="13"/>
  <c r="H4530" i="13"/>
  <c r="O4530" i="13"/>
  <c r="N4530" i="13"/>
  <c r="H4529" i="13"/>
  <c r="O4529" i="13"/>
  <c r="N4529" i="13"/>
  <c r="H4528" i="13"/>
  <c r="O4528" i="13"/>
  <c r="N4528" i="13"/>
  <c r="H4527" i="13"/>
  <c r="O4527" i="13"/>
  <c r="N4527" i="13"/>
  <c r="H4526" i="13"/>
  <c r="O4526" i="13"/>
  <c r="N4526" i="13"/>
  <c r="H4525" i="13"/>
  <c r="O4525" i="13"/>
  <c r="N4525" i="13"/>
  <c r="H4524" i="13"/>
  <c r="O4524" i="13"/>
  <c r="N4524" i="13"/>
  <c r="H4523" i="13"/>
  <c r="O4523" i="13"/>
  <c r="N4523" i="13"/>
  <c r="H4522" i="13"/>
  <c r="O4522" i="13"/>
  <c r="N4522" i="13"/>
  <c r="H4521" i="13"/>
  <c r="O4521" i="13"/>
  <c r="N4521" i="13"/>
  <c r="H4520" i="13"/>
  <c r="O4520" i="13"/>
  <c r="N4520" i="13"/>
  <c r="H4519" i="13"/>
  <c r="O4519" i="13"/>
  <c r="N4519" i="13"/>
  <c r="H4518" i="13"/>
  <c r="O4518" i="13"/>
  <c r="N4518" i="13"/>
  <c r="H4517" i="13"/>
  <c r="O4517" i="13"/>
  <c r="N4517" i="13"/>
  <c r="H4516" i="13"/>
  <c r="O4516" i="13"/>
  <c r="N4516" i="13"/>
  <c r="H4515" i="13"/>
  <c r="O4515" i="13"/>
  <c r="N4515" i="13"/>
  <c r="H4514" i="13"/>
  <c r="O4514" i="13"/>
  <c r="N4514" i="13"/>
  <c r="H4513" i="13"/>
  <c r="O4513" i="13"/>
  <c r="N4513" i="13"/>
  <c r="H4512" i="13"/>
  <c r="O4512" i="13"/>
  <c r="N4512" i="13"/>
  <c r="H4511" i="13"/>
  <c r="O4511" i="13"/>
  <c r="N4511" i="13"/>
  <c r="H4510" i="13"/>
  <c r="O4510" i="13"/>
  <c r="N4510" i="13"/>
  <c r="H4509" i="13"/>
  <c r="O4509" i="13"/>
  <c r="N4509" i="13"/>
  <c r="H4508" i="13"/>
  <c r="O4508" i="13"/>
  <c r="N4508" i="13"/>
  <c r="H4507" i="13"/>
  <c r="O4507" i="13"/>
  <c r="N4507" i="13"/>
  <c r="H4506" i="13"/>
  <c r="O4506" i="13"/>
  <c r="N4506" i="13"/>
  <c r="H4505" i="13"/>
  <c r="O4505" i="13"/>
  <c r="N4505" i="13"/>
  <c r="H4504" i="13"/>
  <c r="O4504" i="13"/>
  <c r="N4504" i="13"/>
  <c r="H4503" i="13"/>
  <c r="O4503" i="13"/>
  <c r="N4503" i="13"/>
  <c r="H4502" i="13"/>
  <c r="O4502" i="13"/>
  <c r="N4502" i="13"/>
  <c r="H4501" i="13"/>
  <c r="O4501" i="13"/>
  <c r="N4501" i="13"/>
  <c r="H4500" i="13"/>
  <c r="O4500" i="13"/>
  <c r="N4500" i="13"/>
  <c r="H4499" i="13"/>
  <c r="O4499" i="13"/>
  <c r="N4499" i="13"/>
  <c r="H4498" i="13"/>
  <c r="O4498" i="13"/>
  <c r="N4498" i="13"/>
  <c r="H4497" i="13"/>
  <c r="O4497" i="13"/>
  <c r="N4497" i="13"/>
  <c r="H4496" i="13"/>
  <c r="O4496" i="13"/>
  <c r="N4496" i="13"/>
  <c r="H4495" i="13"/>
  <c r="O4495" i="13"/>
  <c r="N4495" i="13"/>
  <c r="H4494" i="13"/>
  <c r="O4494" i="13"/>
  <c r="N4494" i="13"/>
  <c r="H4493" i="13"/>
  <c r="O4493" i="13"/>
  <c r="N4493" i="13"/>
  <c r="H4492" i="13"/>
  <c r="O4492" i="13"/>
  <c r="N4492" i="13"/>
  <c r="H4491" i="13"/>
  <c r="O4491" i="13"/>
  <c r="N4491" i="13"/>
  <c r="H4490" i="13"/>
  <c r="O4490" i="13"/>
  <c r="N4490" i="13"/>
  <c r="H4489" i="13"/>
  <c r="O4489" i="13"/>
  <c r="N4489" i="13"/>
  <c r="H4488" i="13"/>
  <c r="O4488" i="13"/>
  <c r="N4488" i="13"/>
  <c r="H4487" i="13"/>
  <c r="O4487" i="13"/>
  <c r="N4487" i="13"/>
  <c r="H4486" i="13"/>
  <c r="O4486" i="13"/>
  <c r="N4486" i="13"/>
  <c r="H4485" i="13"/>
  <c r="O4485" i="13"/>
  <c r="N4485" i="13"/>
  <c r="H4484" i="13"/>
  <c r="O4484" i="13"/>
  <c r="N4484" i="13"/>
  <c r="H4483" i="13"/>
  <c r="O4483" i="13"/>
  <c r="N4483" i="13"/>
  <c r="H4482" i="13"/>
  <c r="O4482" i="13"/>
  <c r="N4482" i="13"/>
  <c r="H4481" i="13"/>
  <c r="O4481" i="13"/>
  <c r="N4481" i="13"/>
  <c r="H4480" i="13"/>
  <c r="O4480" i="13"/>
  <c r="N4480" i="13"/>
  <c r="H4479" i="13"/>
  <c r="O4479" i="13"/>
  <c r="N4479" i="13"/>
  <c r="H4478" i="13"/>
  <c r="O4478" i="13"/>
  <c r="N4478" i="13"/>
  <c r="H4477" i="13"/>
  <c r="O4477" i="13"/>
  <c r="N4477" i="13"/>
  <c r="H4476" i="13"/>
  <c r="O4476" i="13"/>
  <c r="N4476" i="13"/>
  <c r="H4475" i="13"/>
  <c r="O4475" i="13"/>
  <c r="N4475" i="13"/>
  <c r="H4474" i="13"/>
  <c r="O4474" i="13"/>
  <c r="N4474" i="13"/>
  <c r="H4473" i="13"/>
  <c r="O4473" i="13"/>
  <c r="N4473" i="13"/>
  <c r="H4472" i="13"/>
  <c r="O4472" i="13"/>
  <c r="N4472" i="13"/>
  <c r="H4471" i="13"/>
  <c r="O4471" i="13"/>
  <c r="N4471" i="13"/>
  <c r="H4470" i="13"/>
  <c r="O4470" i="13"/>
  <c r="N4470" i="13"/>
  <c r="H4469" i="13"/>
  <c r="O4469" i="13"/>
  <c r="N4469" i="13"/>
  <c r="H4468" i="13"/>
  <c r="O4468" i="13"/>
  <c r="N4468" i="13"/>
  <c r="H4467" i="13"/>
  <c r="O4467" i="13"/>
  <c r="N4467" i="13"/>
  <c r="H4466" i="13"/>
  <c r="O4466" i="13"/>
  <c r="N4466" i="13"/>
  <c r="H4465" i="13"/>
  <c r="O4465" i="13"/>
  <c r="N4465" i="13"/>
  <c r="H4464" i="13"/>
  <c r="O4464" i="13"/>
  <c r="N4464" i="13"/>
  <c r="H4463" i="13"/>
  <c r="O4463" i="13"/>
  <c r="N4463" i="13"/>
  <c r="H4462" i="13"/>
  <c r="O4462" i="13"/>
  <c r="N4462" i="13"/>
  <c r="H4461" i="13"/>
  <c r="O4461" i="13"/>
  <c r="N4461" i="13"/>
  <c r="H4460" i="13"/>
  <c r="O4460" i="13"/>
  <c r="N4460" i="13"/>
  <c r="H4459" i="13"/>
  <c r="O4459" i="13"/>
  <c r="N4459" i="13"/>
  <c r="H4458" i="13"/>
  <c r="O4458" i="13"/>
  <c r="N4458" i="13"/>
  <c r="H4457" i="13"/>
  <c r="O4457" i="13"/>
  <c r="N4457" i="13"/>
  <c r="H4456" i="13"/>
  <c r="O4456" i="13"/>
  <c r="N4456" i="13"/>
  <c r="H4455" i="13"/>
  <c r="O4455" i="13"/>
  <c r="N4455" i="13"/>
  <c r="H4454" i="13"/>
  <c r="O4454" i="13"/>
  <c r="N4454" i="13"/>
  <c r="H4453" i="13"/>
  <c r="O4453" i="13"/>
  <c r="N4453" i="13"/>
  <c r="H4452" i="13"/>
  <c r="O4452" i="13"/>
  <c r="N4452" i="13"/>
  <c r="H4451" i="13"/>
  <c r="O4451" i="13"/>
  <c r="N4451" i="13"/>
  <c r="H4450" i="13"/>
  <c r="O4450" i="13"/>
  <c r="N4450" i="13"/>
  <c r="H4449" i="13"/>
  <c r="O4449" i="13"/>
  <c r="N4449" i="13"/>
  <c r="H4448" i="13"/>
  <c r="O4448" i="13"/>
  <c r="N4448" i="13"/>
  <c r="H4447" i="13"/>
  <c r="O4447" i="13"/>
  <c r="N4447" i="13"/>
  <c r="H4446" i="13"/>
  <c r="O4446" i="13"/>
  <c r="N4446" i="13"/>
  <c r="H4445" i="13"/>
  <c r="O4445" i="13"/>
  <c r="N4445" i="13"/>
  <c r="H4444" i="13"/>
  <c r="O4444" i="13"/>
  <c r="N4444" i="13"/>
  <c r="H4443" i="13"/>
  <c r="O4443" i="13"/>
  <c r="N4443" i="13"/>
  <c r="H4442" i="13"/>
  <c r="O4442" i="13"/>
  <c r="N4442" i="13"/>
  <c r="H4441" i="13"/>
  <c r="O4441" i="13"/>
  <c r="N4441" i="13"/>
  <c r="H4440" i="13"/>
  <c r="O4440" i="13"/>
  <c r="N4440" i="13"/>
  <c r="H4439" i="13"/>
  <c r="O4439" i="13"/>
  <c r="N4439" i="13"/>
  <c r="H4438" i="13"/>
  <c r="O4438" i="13"/>
  <c r="N4438" i="13"/>
  <c r="H4437" i="13"/>
  <c r="O4437" i="13"/>
  <c r="N4437" i="13"/>
  <c r="H4436" i="13"/>
  <c r="O4436" i="13"/>
  <c r="N4436" i="13"/>
  <c r="H4435" i="13"/>
  <c r="O4435" i="13"/>
  <c r="N4435" i="13"/>
  <c r="H4434" i="13"/>
  <c r="O4434" i="13"/>
  <c r="N4434" i="13"/>
  <c r="H4433" i="13"/>
  <c r="O4433" i="13"/>
  <c r="N4433" i="13"/>
  <c r="H4432" i="13"/>
  <c r="O4432" i="13"/>
  <c r="N4432" i="13"/>
  <c r="H4431" i="13"/>
  <c r="O4431" i="13"/>
  <c r="N4431" i="13"/>
  <c r="H4430" i="13"/>
  <c r="O4430" i="13"/>
  <c r="N4430" i="13"/>
  <c r="H4429" i="13"/>
  <c r="O4429" i="13"/>
  <c r="N4429" i="13"/>
  <c r="H4428" i="13"/>
  <c r="O4428" i="13"/>
  <c r="N4428" i="13"/>
  <c r="H4427" i="13"/>
  <c r="O4427" i="13"/>
  <c r="N4427" i="13"/>
  <c r="H4426" i="13"/>
  <c r="O4426" i="13"/>
  <c r="N4426" i="13"/>
  <c r="H4425" i="13"/>
  <c r="O4425" i="13"/>
  <c r="N4425" i="13"/>
  <c r="H4424" i="13"/>
  <c r="O4424" i="13"/>
  <c r="N4424" i="13"/>
  <c r="H4423" i="13"/>
  <c r="O4423" i="13"/>
  <c r="N4423" i="13"/>
  <c r="H4422" i="13"/>
  <c r="O4422" i="13"/>
  <c r="N4422" i="13"/>
  <c r="H4421" i="13"/>
  <c r="O4421" i="13"/>
  <c r="N4421" i="13"/>
  <c r="H4420" i="13"/>
  <c r="O4420" i="13"/>
  <c r="N4420" i="13"/>
  <c r="H4419" i="13"/>
  <c r="O4419" i="13"/>
  <c r="N4419" i="13"/>
  <c r="H4418" i="13"/>
  <c r="O4418" i="13"/>
  <c r="N4418" i="13"/>
  <c r="H4417" i="13"/>
  <c r="O4417" i="13"/>
  <c r="N4417" i="13"/>
  <c r="H4416" i="13"/>
  <c r="O4416" i="13"/>
  <c r="N4416" i="13"/>
  <c r="H4415" i="13"/>
  <c r="O4415" i="13"/>
  <c r="N4415" i="13"/>
  <c r="H4414" i="13"/>
  <c r="O4414" i="13"/>
  <c r="N4414" i="13"/>
  <c r="H4413" i="13"/>
  <c r="O4413" i="13"/>
  <c r="N4413" i="13"/>
  <c r="H4412" i="13"/>
  <c r="O4412" i="13"/>
  <c r="N4412" i="13"/>
  <c r="H4411" i="13"/>
  <c r="O4411" i="13"/>
  <c r="N4411" i="13"/>
  <c r="H4410" i="13"/>
  <c r="O4410" i="13"/>
  <c r="N4410" i="13"/>
  <c r="H4409" i="13"/>
  <c r="O4409" i="13"/>
  <c r="N4409" i="13"/>
  <c r="H4408" i="13"/>
  <c r="O4408" i="13"/>
  <c r="N4408" i="13"/>
  <c r="H4407" i="13"/>
  <c r="O4407" i="13"/>
  <c r="N4407" i="13"/>
  <c r="H4406" i="13"/>
  <c r="O4406" i="13"/>
  <c r="N4406" i="13"/>
  <c r="H4405" i="13"/>
  <c r="O4405" i="13"/>
  <c r="N4405" i="13"/>
  <c r="H4404" i="13"/>
  <c r="O4404" i="13"/>
  <c r="N4404" i="13"/>
  <c r="H4403" i="13"/>
  <c r="O4403" i="13"/>
  <c r="N4403" i="13"/>
  <c r="H4402" i="13"/>
  <c r="O4402" i="13"/>
  <c r="N4402" i="13"/>
  <c r="H4401" i="13"/>
  <c r="O4401" i="13"/>
  <c r="N4401" i="13"/>
  <c r="H4400" i="13"/>
  <c r="O4400" i="13"/>
  <c r="N4400" i="13"/>
  <c r="H4399" i="13"/>
  <c r="O4399" i="13"/>
  <c r="N4399" i="13"/>
  <c r="H4398" i="13"/>
  <c r="O4398" i="13"/>
  <c r="N4398" i="13"/>
  <c r="H4397" i="13"/>
  <c r="O4397" i="13"/>
  <c r="N4397" i="13"/>
  <c r="H4396" i="13"/>
  <c r="O4396" i="13"/>
  <c r="N4396" i="13"/>
  <c r="H4395" i="13"/>
  <c r="O4395" i="13"/>
  <c r="N4395" i="13"/>
  <c r="H4394" i="13"/>
  <c r="O4394" i="13"/>
  <c r="N4394" i="13"/>
  <c r="H4393" i="13"/>
  <c r="O4393" i="13"/>
  <c r="N4393" i="13"/>
  <c r="H4392" i="13"/>
  <c r="O4392" i="13"/>
  <c r="N4392" i="13"/>
  <c r="H4391" i="13"/>
  <c r="O4391" i="13"/>
  <c r="N4391" i="13"/>
  <c r="H4390" i="13"/>
  <c r="O4390" i="13"/>
  <c r="N4390" i="13"/>
  <c r="H4389" i="13"/>
  <c r="O4389" i="13"/>
  <c r="N4389" i="13"/>
  <c r="H4388" i="13"/>
  <c r="O4388" i="13"/>
  <c r="N4388" i="13"/>
  <c r="H4387" i="13"/>
  <c r="O4387" i="13"/>
  <c r="N4387" i="13"/>
  <c r="H4386" i="13"/>
  <c r="O4386" i="13"/>
  <c r="N4386" i="13"/>
  <c r="H4385" i="13"/>
  <c r="O4385" i="13"/>
  <c r="N4385" i="13"/>
  <c r="H4384" i="13"/>
  <c r="O4384" i="13"/>
  <c r="N4384" i="13"/>
  <c r="H4383" i="13"/>
  <c r="O4383" i="13"/>
  <c r="N4383" i="13"/>
  <c r="H4382" i="13"/>
  <c r="O4382" i="13"/>
  <c r="N4382" i="13"/>
  <c r="H4381" i="13"/>
  <c r="O4381" i="13"/>
  <c r="N4381" i="13"/>
  <c r="H4380" i="13"/>
  <c r="O4380" i="13"/>
  <c r="N4380" i="13"/>
  <c r="H4379" i="13"/>
  <c r="O4379" i="13"/>
  <c r="N4379" i="13"/>
  <c r="H4378" i="13"/>
  <c r="O4378" i="13"/>
  <c r="N4378" i="13"/>
  <c r="H4377" i="13"/>
  <c r="O4377" i="13"/>
  <c r="N4377" i="13"/>
  <c r="H4376" i="13"/>
  <c r="O4376" i="13"/>
  <c r="N4376" i="13"/>
  <c r="H4375" i="13"/>
  <c r="O4375" i="13"/>
  <c r="N4375" i="13"/>
  <c r="H4374" i="13"/>
  <c r="O4374" i="13"/>
  <c r="N4374" i="13"/>
  <c r="H4373" i="13"/>
  <c r="O4373" i="13"/>
  <c r="N4373" i="13"/>
  <c r="H4372" i="13"/>
  <c r="O4372" i="13"/>
  <c r="N4372" i="13"/>
  <c r="H4371" i="13"/>
  <c r="O4371" i="13"/>
  <c r="N4371" i="13"/>
  <c r="H4370" i="13"/>
  <c r="O4370" i="13"/>
  <c r="N4370" i="13"/>
  <c r="H4369" i="13"/>
  <c r="O4369" i="13"/>
  <c r="N4369" i="13"/>
  <c r="H4368" i="13"/>
  <c r="O4368" i="13"/>
  <c r="N4368" i="13"/>
  <c r="H4367" i="13"/>
  <c r="O4367" i="13"/>
  <c r="N4367" i="13"/>
  <c r="H4366" i="13"/>
  <c r="O4366" i="13"/>
  <c r="N4366" i="13"/>
  <c r="H4365" i="13"/>
  <c r="O4365" i="13"/>
  <c r="N4365" i="13"/>
  <c r="H4364" i="13"/>
  <c r="O4364" i="13"/>
  <c r="N4364" i="13"/>
  <c r="H4363" i="13"/>
  <c r="O4363" i="13"/>
  <c r="N4363" i="13"/>
  <c r="H4362" i="13"/>
  <c r="O4362" i="13"/>
  <c r="N4362" i="13"/>
  <c r="H4361" i="13"/>
  <c r="O4361" i="13"/>
  <c r="N4361" i="13"/>
  <c r="H4360" i="13"/>
  <c r="O4360" i="13"/>
  <c r="N4360" i="13"/>
  <c r="H4359" i="13"/>
  <c r="O4359" i="13"/>
  <c r="N4359" i="13"/>
  <c r="H4358" i="13"/>
  <c r="O4358" i="13"/>
  <c r="N4358" i="13"/>
  <c r="H4357" i="13"/>
  <c r="O4357" i="13"/>
  <c r="N4357" i="13"/>
  <c r="H4356" i="13"/>
  <c r="O4356" i="13"/>
  <c r="N4356" i="13"/>
  <c r="H4355" i="13"/>
  <c r="O4355" i="13"/>
  <c r="N4355" i="13"/>
  <c r="H4354" i="13"/>
  <c r="O4354" i="13"/>
  <c r="N4354" i="13"/>
  <c r="H4353" i="13"/>
  <c r="O4353" i="13"/>
  <c r="N4353" i="13"/>
  <c r="H4352" i="13"/>
  <c r="O4352" i="13"/>
  <c r="N4352" i="13"/>
  <c r="H4351" i="13"/>
  <c r="O4351" i="13"/>
  <c r="N4351" i="13"/>
  <c r="H4350" i="13"/>
  <c r="O4350" i="13"/>
  <c r="N4350" i="13"/>
  <c r="H4349" i="13"/>
  <c r="O4349" i="13"/>
  <c r="N4349" i="13"/>
  <c r="H4348" i="13"/>
  <c r="O4348" i="13"/>
  <c r="N4348" i="13"/>
  <c r="H4347" i="13"/>
  <c r="O4347" i="13"/>
  <c r="N4347" i="13"/>
  <c r="H4346" i="13"/>
  <c r="O4346" i="13"/>
  <c r="N4346" i="13"/>
  <c r="H4345" i="13"/>
  <c r="O4345" i="13"/>
  <c r="N4345" i="13"/>
  <c r="H4344" i="13"/>
  <c r="O4344" i="13"/>
  <c r="N4344" i="13"/>
  <c r="H4343" i="13"/>
  <c r="O4343" i="13"/>
  <c r="N4343" i="13"/>
  <c r="H4342" i="13"/>
  <c r="O4342" i="13"/>
  <c r="N4342" i="13"/>
  <c r="H4341" i="13"/>
  <c r="O4341" i="13"/>
  <c r="N4341" i="13"/>
  <c r="H4340" i="13"/>
  <c r="O4340" i="13"/>
  <c r="N4340" i="13"/>
  <c r="H4339" i="13"/>
  <c r="O4339" i="13"/>
  <c r="N4339" i="13"/>
  <c r="H4338" i="13"/>
  <c r="O4338" i="13"/>
  <c r="N4338" i="13"/>
  <c r="H4337" i="13"/>
  <c r="O4337" i="13"/>
  <c r="N4337" i="13"/>
  <c r="H4336" i="13"/>
  <c r="O4336" i="13"/>
  <c r="N4336" i="13"/>
  <c r="H4335" i="13"/>
  <c r="O4335" i="13"/>
  <c r="N4335" i="13"/>
  <c r="H4334" i="13"/>
  <c r="O4334" i="13"/>
  <c r="N4334" i="13"/>
  <c r="H4333" i="13"/>
  <c r="O4333" i="13"/>
  <c r="N4333" i="13"/>
  <c r="H4332" i="13"/>
  <c r="O4332" i="13"/>
  <c r="N4332" i="13"/>
  <c r="H4331" i="13"/>
  <c r="O4331" i="13"/>
  <c r="N4331" i="13"/>
  <c r="H4330" i="13"/>
  <c r="O4330" i="13"/>
  <c r="N4330" i="13"/>
  <c r="H4329" i="13"/>
  <c r="O4329" i="13"/>
  <c r="N4329" i="13"/>
  <c r="H4328" i="13"/>
  <c r="O4328" i="13"/>
  <c r="N4328" i="13"/>
  <c r="H4327" i="13"/>
  <c r="O4327" i="13"/>
  <c r="N4327" i="13"/>
  <c r="H4326" i="13"/>
  <c r="O4326" i="13"/>
  <c r="N4326" i="13"/>
  <c r="H4325" i="13"/>
  <c r="O4325" i="13"/>
  <c r="N4325" i="13"/>
  <c r="H4324" i="13"/>
  <c r="O4324" i="13"/>
  <c r="N4324" i="13"/>
  <c r="H4323" i="13"/>
  <c r="O4323" i="13"/>
  <c r="N4323" i="13"/>
  <c r="H4322" i="13"/>
  <c r="O4322" i="13"/>
  <c r="N4322" i="13"/>
  <c r="H4321" i="13"/>
  <c r="O4321" i="13"/>
  <c r="N4321" i="13"/>
  <c r="H4320" i="13"/>
  <c r="O4320" i="13"/>
  <c r="N4320" i="13"/>
  <c r="H4319" i="13"/>
  <c r="O4319" i="13"/>
  <c r="N4319" i="13"/>
  <c r="H4318" i="13"/>
  <c r="O4318" i="13"/>
  <c r="N4318" i="13"/>
  <c r="H4317" i="13"/>
  <c r="O4317" i="13"/>
  <c r="N4317" i="13"/>
  <c r="H4316" i="13"/>
  <c r="O4316" i="13"/>
  <c r="N4316" i="13"/>
  <c r="H4315" i="13"/>
  <c r="O4315" i="13"/>
  <c r="N4315" i="13"/>
  <c r="H4314" i="13"/>
  <c r="O4314" i="13"/>
  <c r="N4314" i="13"/>
  <c r="H4313" i="13"/>
  <c r="O4313" i="13"/>
  <c r="N4313" i="13"/>
  <c r="H4312" i="13"/>
  <c r="O4312" i="13"/>
  <c r="N4312" i="13"/>
  <c r="H4311" i="13"/>
  <c r="O4311" i="13"/>
  <c r="N4311" i="13"/>
  <c r="H4310" i="13"/>
  <c r="O4310" i="13"/>
  <c r="N4310" i="13"/>
  <c r="H4309" i="13"/>
  <c r="O4309" i="13"/>
  <c r="N4309" i="13"/>
  <c r="H4308" i="13"/>
  <c r="O4308" i="13"/>
  <c r="N4308" i="13"/>
  <c r="H4307" i="13"/>
  <c r="O4307" i="13"/>
  <c r="N4307" i="13"/>
  <c r="H4306" i="13"/>
  <c r="O4306" i="13"/>
  <c r="N4306" i="13"/>
  <c r="H4305" i="13"/>
  <c r="O4305" i="13"/>
  <c r="N4305" i="13"/>
  <c r="H4304" i="13"/>
  <c r="O4304" i="13"/>
  <c r="N4304" i="13"/>
  <c r="H4303" i="13"/>
  <c r="O4303" i="13"/>
  <c r="N4303" i="13"/>
  <c r="H4302" i="13"/>
  <c r="O4302" i="13"/>
  <c r="N4302" i="13"/>
  <c r="H4301" i="13"/>
  <c r="O4301" i="13"/>
  <c r="N4301" i="13"/>
  <c r="H4300" i="13"/>
  <c r="O4300" i="13"/>
  <c r="N4300" i="13"/>
  <c r="H4299" i="13"/>
  <c r="O4299" i="13"/>
  <c r="N4299" i="13"/>
  <c r="H4298" i="13"/>
  <c r="O4298" i="13"/>
  <c r="N4298" i="13"/>
  <c r="H4297" i="13"/>
  <c r="O4297" i="13"/>
  <c r="N4297" i="13"/>
  <c r="H4296" i="13"/>
  <c r="O4296" i="13"/>
  <c r="N4296" i="13"/>
  <c r="H4295" i="13"/>
  <c r="O4295" i="13"/>
  <c r="N4295" i="13"/>
  <c r="H4294" i="13"/>
  <c r="O4294" i="13"/>
  <c r="N4294" i="13"/>
  <c r="H4293" i="13"/>
  <c r="O4293" i="13"/>
  <c r="N4293" i="13"/>
  <c r="H4292" i="13"/>
  <c r="O4292" i="13"/>
  <c r="N4292" i="13"/>
  <c r="H4291" i="13"/>
  <c r="O4291" i="13"/>
  <c r="N4291" i="13"/>
  <c r="H4290" i="13"/>
  <c r="O4290" i="13"/>
  <c r="N4290" i="13"/>
  <c r="H4289" i="13"/>
  <c r="O4289" i="13"/>
  <c r="N4289" i="13"/>
  <c r="H4288" i="13"/>
  <c r="O4288" i="13"/>
  <c r="N4288" i="13"/>
  <c r="H4287" i="13"/>
  <c r="O4287" i="13"/>
  <c r="N4287" i="13"/>
  <c r="H4286" i="13"/>
  <c r="O4286" i="13"/>
  <c r="N4286" i="13"/>
  <c r="H4285" i="13"/>
  <c r="O4285" i="13"/>
  <c r="N4285" i="13"/>
  <c r="H4284" i="13"/>
  <c r="O4284" i="13"/>
  <c r="N4284" i="13"/>
  <c r="H4283" i="13"/>
  <c r="O4283" i="13"/>
  <c r="N4283" i="13"/>
  <c r="H4282" i="13"/>
  <c r="O4282" i="13"/>
  <c r="N4282" i="13"/>
  <c r="H4281" i="13"/>
  <c r="O4281" i="13"/>
  <c r="N4281" i="13"/>
  <c r="H4280" i="13"/>
  <c r="O4280" i="13"/>
  <c r="N4280" i="13"/>
  <c r="H4279" i="13"/>
  <c r="O4279" i="13"/>
  <c r="N4279" i="13"/>
  <c r="H4278" i="13"/>
  <c r="O4278" i="13"/>
  <c r="N4278" i="13"/>
  <c r="H4277" i="13"/>
  <c r="O4277" i="13"/>
  <c r="N4277" i="13"/>
  <c r="H4276" i="13"/>
  <c r="O4276" i="13"/>
  <c r="N4276" i="13"/>
  <c r="H4275" i="13"/>
  <c r="O4275" i="13"/>
  <c r="N4275" i="13"/>
  <c r="H4274" i="13"/>
  <c r="O4274" i="13"/>
  <c r="N4274" i="13"/>
  <c r="H4273" i="13"/>
  <c r="O4273" i="13"/>
  <c r="N4273" i="13"/>
  <c r="H4272" i="13"/>
  <c r="O4272" i="13"/>
  <c r="N4272" i="13"/>
  <c r="H4271" i="13"/>
  <c r="O4271" i="13"/>
  <c r="N4271" i="13"/>
  <c r="H4270" i="13"/>
  <c r="O4270" i="13"/>
  <c r="N4270" i="13"/>
  <c r="H4269" i="13"/>
  <c r="O4269" i="13"/>
  <c r="N4269" i="13"/>
  <c r="H4268" i="13"/>
  <c r="O4268" i="13"/>
  <c r="N4268" i="13"/>
  <c r="H4267" i="13"/>
  <c r="O4267" i="13"/>
  <c r="N4267" i="13"/>
  <c r="H4266" i="13"/>
  <c r="O4266" i="13"/>
  <c r="N4266" i="13"/>
  <c r="H4265" i="13"/>
  <c r="O4265" i="13"/>
  <c r="N4265" i="13"/>
  <c r="H4264" i="13"/>
  <c r="O4264" i="13"/>
  <c r="N4264" i="13"/>
  <c r="H4263" i="13"/>
  <c r="O4263" i="13"/>
  <c r="N4263" i="13"/>
  <c r="H4262" i="13"/>
  <c r="O4262" i="13"/>
  <c r="N4262" i="13"/>
  <c r="H4261" i="13"/>
  <c r="O4261" i="13"/>
  <c r="N4261" i="13"/>
  <c r="H4260" i="13"/>
  <c r="O4260" i="13"/>
  <c r="N4260" i="13"/>
  <c r="H4259" i="13"/>
  <c r="O4259" i="13"/>
  <c r="N4259" i="13"/>
  <c r="H4258" i="13"/>
  <c r="O4258" i="13"/>
  <c r="N4258" i="13"/>
  <c r="H4257" i="13"/>
  <c r="O4257" i="13"/>
  <c r="N4257" i="13"/>
  <c r="H4256" i="13"/>
  <c r="O4256" i="13"/>
  <c r="N4256" i="13"/>
  <c r="H4255" i="13"/>
  <c r="O4255" i="13"/>
  <c r="N4255" i="13"/>
  <c r="H4254" i="13"/>
  <c r="O4254" i="13"/>
  <c r="N4254" i="13"/>
  <c r="H4253" i="13"/>
  <c r="O4253" i="13"/>
  <c r="N4253" i="13"/>
  <c r="H4252" i="13"/>
  <c r="O4252" i="13"/>
  <c r="N4252" i="13"/>
  <c r="H4251" i="13"/>
  <c r="O4251" i="13"/>
  <c r="N4251" i="13"/>
  <c r="H4250" i="13"/>
  <c r="O4250" i="13"/>
  <c r="N4250" i="13"/>
  <c r="H4249" i="13"/>
  <c r="O4249" i="13"/>
  <c r="N4249" i="13"/>
  <c r="H4248" i="13"/>
  <c r="O4248" i="13"/>
  <c r="N4248" i="13"/>
  <c r="H4247" i="13"/>
  <c r="O4247" i="13"/>
  <c r="N4247" i="13"/>
  <c r="H4246" i="13"/>
  <c r="O4246" i="13"/>
  <c r="N4246" i="13"/>
  <c r="H4245" i="13"/>
  <c r="O4245" i="13"/>
  <c r="N4245" i="13"/>
  <c r="H4244" i="13"/>
  <c r="O4244" i="13"/>
  <c r="N4244" i="13"/>
  <c r="H4243" i="13"/>
  <c r="O4243" i="13"/>
  <c r="N4243" i="13"/>
  <c r="H4242" i="13"/>
  <c r="O4242" i="13"/>
  <c r="N4242" i="13"/>
  <c r="H4241" i="13"/>
  <c r="O4241" i="13"/>
  <c r="N4241" i="13"/>
  <c r="H4240" i="13"/>
  <c r="O4240" i="13"/>
  <c r="N4240" i="13"/>
  <c r="H4239" i="13"/>
  <c r="O4239" i="13"/>
  <c r="N4239" i="13"/>
  <c r="H4238" i="13"/>
  <c r="O4238" i="13"/>
  <c r="N4238" i="13"/>
  <c r="H4237" i="13"/>
  <c r="O4237" i="13"/>
  <c r="N4237" i="13"/>
  <c r="H4236" i="13"/>
  <c r="O4236" i="13"/>
  <c r="N4236" i="13"/>
  <c r="H4235" i="13"/>
  <c r="O4235" i="13"/>
  <c r="N4235" i="13"/>
  <c r="H4234" i="13"/>
  <c r="O4234" i="13"/>
  <c r="N4234" i="13"/>
  <c r="H4233" i="13"/>
  <c r="O4233" i="13"/>
  <c r="N4233" i="13"/>
  <c r="H4232" i="13"/>
  <c r="O4232" i="13"/>
  <c r="N4232" i="13"/>
  <c r="H4231" i="13"/>
  <c r="O4231" i="13"/>
  <c r="N4231" i="13"/>
  <c r="H4230" i="13"/>
  <c r="O4230" i="13"/>
  <c r="N4230" i="13"/>
  <c r="H4229" i="13"/>
  <c r="O4229" i="13"/>
  <c r="N4229" i="13"/>
  <c r="H4228" i="13"/>
  <c r="O4228" i="13"/>
  <c r="N4228" i="13"/>
  <c r="H4227" i="13"/>
  <c r="O4227" i="13"/>
  <c r="N4227" i="13"/>
  <c r="H4226" i="13"/>
  <c r="O4226" i="13"/>
  <c r="N4226" i="13"/>
  <c r="H4225" i="13"/>
  <c r="O4225" i="13"/>
  <c r="N4225" i="13"/>
  <c r="H4224" i="13"/>
  <c r="O4224" i="13"/>
  <c r="N4224" i="13"/>
  <c r="H4223" i="13"/>
  <c r="O4223" i="13"/>
  <c r="N4223" i="13"/>
  <c r="H4222" i="13"/>
  <c r="O4222" i="13"/>
  <c r="N4222" i="13"/>
  <c r="H4221" i="13"/>
  <c r="O4221" i="13"/>
  <c r="N4221" i="13"/>
  <c r="H4220" i="13"/>
  <c r="O4220" i="13"/>
  <c r="N4220" i="13"/>
  <c r="H4219" i="13"/>
  <c r="O4219" i="13"/>
  <c r="N4219" i="13"/>
  <c r="H4218" i="13"/>
  <c r="O4218" i="13"/>
  <c r="N4218" i="13"/>
  <c r="H4217" i="13"/>
  <c r="O4217" i="13"/>
  <c r="N4217" i="13"/>
  <c r="H4216" i="13"/>
  <c r="O4216" i="13"/>
  <c r="N4216" i="13"/>
  <c r="H4215" i="13"/>
  <c r="O4215" i="13"/>
  <c r="N4215" i="13"/>
  <c r="H4214" i="13"/>
  <c r="O4214" i="13"/>
  <c r="N4214" i="13"/>
  <c r="H4213" i="13"/>
  <c r="O4213" i="13"/>
  <c r="N4213" i="13"/>
  <c r="H4212" i="13"/>
  <c r="O4212" i="13"/>
  <c r="N4212" i="13"/>
  <c r="H4211" i="13"/>
  <c r="O4211" i="13"/>
  <c r="N4211" i="13"/>
  <c r="H4210" i="13"/>
  <c r="O4210" i="13"/>
  <c r="N4210" i="13"/>
  <c r="H4209" i="13"/>
  <c r="O4209" i="13"/>
  <c r="N4209" i="13"/>
  <c r="H4208" i="13"/>
  <c r="O4208" i="13"/>
  <c r="N4208" i="13"/>
  <c r="H4207" i="13"/>
  <c r="O4207" i="13"/>
  <c r="N4207" i="13"/>
  <c r="H4206" i="13"/>
  <c r="O4206" i="13"/>
  <c r="N4206" i="13"/>
  <c r="H4205" i="13"/>
  <c r="O4205" i="13"/>
  <c r="N4205" i="13"/>
  <c r="H4204" i="13"/>
  <c r="O4204" i="13"/>
  <c r="N4204" i="13"/>
  <c r="H4203" i="13"/>
  <c r="O4203" i="13"/>
  <c r="N4203" i="13"/>
  <c r="H4202" i="13"/>
  <c r="O4202" i="13"/>
  <c r="N4202" i="13"/>
  <c r="H4201" i="13"/>
  <c r="O4201" i="13"/>
  <c r="N4201" i="13"/>
  <c r="H4200" i="13"/>
  <c r="O4200" i="13"/>
  <c r="N4200" i="13"/>
  <c r="H4199" i="13"/>
  <c r="O4199" i="13"/>
  <c r="N4199" i="13"/>
  <c r="H4198" i="13"/>
  <c r="O4198" i="13"/>
  <c r="N4198" i="13"/>
  <c r="H4197" i="13"/>
  <c r="O4197" i="13"/>
  <c r="N4197" i="13"/>
  <c r="H4196" i="13"/>
  <c r="O4196" i="13"/>
  <c r="N4196" i="13"/>
  <c r="H4195" i="13"/>
  <c r="O4195" i="13"/>
  <c r="N4195" i="13"/>
  <c r="H4194" i="13"/>
  <c r="O4194" i="13"/>
  <c r="N4194" i="13"/>
  <c r="H4193" i="13"/>
  <c r="O4193" i="13"/>
  <c r="N4193" i="13"/>
  <c r="H4192" i="13"/>
  <c r="O4192" i="13"/>
  <c r="N4192" i="13"/>
  <c r="H4191" i="13"/>
  <c r="O4191" i="13"/>
  <c r="N4191" i="13"/>
  <c r="H4190" i="13"/>
  <c r="O4190" i="13"/>
  <c r="N4190" i="13"/>
  <c r="H4189" i="13"/>
  <c r="O4189" i="13"/>
  <c r="N4189" i="13"/>
  <c r="H4188" i="13"/>
  <c r="O4188" i="13"/>
  <c r="N4188" i="13"/>
  <c r="H4187" i="13"/>
  <c r="O4187" i="13"/>
  <c r="N4187" i="13"/>
  <c r="H4186" i="13"/>
  <c r="O4186" i="13"/>
  <c r="N4186" i="13"/>
  <c r="H4185" i="13"/>
  <c r="O4185" i="13"/>
  <c r="N4185" i="13"/>
  <c r="H4184" i="13"/>
  <c r="O4184" i="13"/>
  <c r="N4184" i="13"/>
  <c r="H4183" i="13"/>
  <c r="O4183" i="13"/>
  <c r="N4183" i="13"/>
  <c r="H4182" i="13"/>
  <c r="O4182" i="13"/>
  <c r="N4182" i="13"/>
  <c r="H4181" i="13"/>
  <c r="O4181" i="13"/>
  <c r="N4181" i="13"/>
  <c r="H4180" i="13"/>
  <c r="O4180" i="13"/>
  <c r="N4180" i="13"/>
  <c r="H4179" i="13"/>
  <c r="O4179" i="13"/>
  <c r="N4179" i="13"/>
  <c r="H4178" i="13"/>
  <c r="O4178" i="13"/>
  <c r="N4178" i="13"/>
  <c r="H4177" i="13"/>
  <c r="O4177" i="13"/>
  <c r="N4177" i="13"/>
  <c r="H4176" i="13"/>
  <c r="O4176" i="13"/>
  <c r="N4176" i="13"/>
  <c r="H4175" i="13"/>
  <c r="O4175" i="13"/>
  <c r="N4175" i="13"/>
  <c r="H4174" i="13"/>
  <c r="O4174" i="13"/>
  <c r="N4174" i="13"/>
  <c r="H4173" i="13"/>
  <c r="O4173" i="13"/>
  <c r="N4173" i="13"/>
  <c r="H4172" i="13"/>
  <c r="O4172" i="13"/>
  <c r="N4172" i="13"/>
  <c r="H4171" i="13"/>
  <c r="O4171" i="13"/>
  <c r="N4171" i="13"/>
  <c r="H4170" i="13"/>
  <c r="O4170" i="13"/>
  <c r="N4170" i="13"/>
  <c r="H4169" i="13"/>
  <c r="O4169" i="13"/>
  <c r="N4169" i="13"/>
  <c r="H4168" i="13"/>
  <c r="O4168" i="13"/>
  <c r="N4168" i="13"/>
  <c r="H4167" i="13"/>
  <c r="O4167" i="13"/>
  <c r="N4167" i="13"/>
  <c r="H4166" i="13"/>
  <c r="O4166" i="13"/>
  <c r="N4166" i="13"/>
  <c r="H4165" i="13"/>
  <c r="O4165" i="13"/>
  <c r="N4165" i="13"/>
  <c r="H4164" i="13"/>
  <c r="O4164" i="13"/>
  <c r="N4164" i="13"/>
  <c r="H4163" i="13"/>
  <c r="O4163" i="13"/>
  <c r="N4163" i="13"/>
  <c r="H4162" i="13"/>
  <c r="O4162" i="13"/>
  <c r="N4162" i="13"/>
  <c r="H4161" i="13"/>
  <c r="O4161" i="13"/>
  <c r="N4161" i="13"/>
  <c r="H4160" i="13"/>
  <c r="O4160" i="13"/>
  <c r="N4160" i="13"/>
  <c r="H4159" i="13"/>
  <c r="O4159" i="13"/>
  <c r="N4159" i="13"/>
  <c r="H4158" i="13"/>
  <c r="O4158" i="13"/>
  <c r="N4158" i="13"/>
  <c r="H4157" i="13"/>
  <c r="O4157" i="13"/>
  <c r="N4157" i="13"/>
  <c r="H4156" i="13"/>
  <c r="O4156" i="13"/>
  <c r="N4156" i="13"/>
  <c r="H4155" i="13"/>
  <c r="O4155" i="13"/>
  <c r="N4155" i="13"/>
  <c r="H4154" i="13"/>
  <c r="O4154" i="13"/>
  <c r="N4154" i="13"/>
  <c r="H4153" i="13"/>
  <c r="O4153" i="13"/>
  <c r="N4153" i="13"/>
  <c r="H4152" i="13"/>
  <c r="O4152" i="13"/>
  <c r="N4152" i="13"/>
  <c r="H4151" i="13"/>
  <c r="O4151" i="13"/>
  <c r="N4151" i="13"/>
  <c r="H4150" i="13"/>
  <c r="O4150" i="13"/>
  <c r="N4150" i="13"/>
  <c r="H4149" i="13"/>
  <c r="O4149" i="13"/>
  <c r="N4149" i="13"/>
  <c r="H4148" i="13"/>
  <c r="O4148" i="13"/>
  <c r="N4148" i="13"/>
  <c r="H4147" i="13"/>
  <c r="O4147" i="13"/>
  <c r="N4147" i="13"/>
  <c r="H4146" i="13"/>
  <c r="O4146" i="13"/>
  <c r="N4146" i="13"/>
  <c r="H4145" i="13"/>
  <c r="O4145" i="13"/>
  <c r="N4145" i="13"/>
  <c r="H4144" i="13"/>
  <c r="O4144" i="13"/>
  <c r="N4144" i="13"/>
  <c r="H4143" i="13"/>
  <c r="O4143" i="13"/>
  <c r="N4143" i="13"/>
  <c r="H4142" i="13"/>
  <c r="O4142" i="13"/>
  <c r="N4142" i="13"/>
  <c r="H4141" i="13"/>
  <c r="O4141" i="13"/>
  <c r="N4141" i="13"/>
  <c r="H4140" i="13"/>
  <c r="O4140" i="13"/>
  <c r="N4140" i="13"/>
  <c r="H4139" i="13"/>
  <c r="O4139" i="13"/>
  <c r="N4139" i="13"/>
  <c r="H4138" i="13"/>
  <c r="O4138" i="13"/>
  <c r="N4138" i="13"/>
  <c r="H4137" i="13"/>
  <c r="O4137" i="13"/>
  <c r="N4137" i="13"/>
  <c r="H4136" i="13"/>
  <c r="O4136" i="13"/>
  <c r="N4136" i="13"/>
  <c r="H4135" i="13"/>
  <c r="O4135" i="13"/>
  <c r="N4135" i="13"/>
  <c r="H4134" i="13"/>
  <c r="O4134" i="13"/>
  <c r="N4134" i="13"/>
  <c r="H4133" i="13"/>
  <c r="O4133" i="13"/>
  <c r="N4133" i="13"/>
  <c r="H4132" i="13"/>
  <c r="O4132" i="13"/>
  <c r="N4132" i="13"/>
  <c r="H4131" i="13"/>
  <c r="O4131" i="13"/>
  <c r="N4131" i="13"/>
  <c r="H4130" i="13"/>
  <c r="O4130" i="13"/>
  <c r="N4130" i="13"/>
  <c r="H4129" i="13"/>
  <c r="O4129" i="13"/>
  <c r="N4129" i="13"/>
  <c r="H4128" i="13"/>
  <c r="O4128" i="13"/>
  <c r="N4128" i="13"/>
  <c r="H4127" i="13"/>
  <c r="O4127" i="13"/>
  <c r="N4127" i="13"/>
  <c r="H4126" i="13"/>
  <c r="O4126" i="13"/>
  <c r="N4126" i="13"/>
  <c r="H4125" i="13"/>
  <c r="O4125" i="13"/>
  <c r="N4125" i="13"/>
  <c r="H4124" i="13"/>
  <c r="O4124" i="13"/>
  <c r="N4124" i="13"/>
  <c r="H4123" i="13"/>
  <c r="O4123" i="13"/>
  <c r="N4123" i="13"/>
  <c r="H4122" i="13"/>
  <c r="O4122" i="13"/>
  <c r="N4122" i="13"/>
  <c r="H4121" i="13"/>
  <c r="O4121" i="13"/>
  <c r="N4121" i="13"/>
  <c r="H4120" i="13"/>
  <c r="O4120" i="13"/>
  <c r="N4120" i="13"/>
  <c r="H4119" i="13"/>
  <c r="O4119" i="13"/>
  <c r="N4119" i="13"/>
  <c r="H4118" i="13"/>
  <c r="O4118" i="13"/>
  <c r="N4118" i="13"/>
  <c r="H4117" i="13"/>
  <c r="O4117" i="13"/>
  <c r="N4117" i="13"/>
  <c r="H4116" i="13"/>
  <c r="O4116" i="13"/>
  <c r="N4116" i="13"/>
  <c r="H4115" i="13"/>
  <c r="O4115" i="13"/>
  <c r="N4115" i="13"/>
  <c r="H4114" i="13"/>
  <c r="O4114" i="13"/>
  <c r="N4114" i="13"/>
  <c r="H4113" i="13"/>
  <c r="O4113" i="13"/>
  <c r="N4113" i="13"/>
  <c r="H4112" i="13"/>
  <c r="O4112" i="13"/>
  <c r="N4112" i="13"/>
  <c r="H4111" i="13"/>
  <c r="O4111" i="13"/>
  <c r="N4111" i="13"/>
  <c r="H4110" i="13"/>
  <c r="O4110" i="13"/>
  <c r="N4110" i="13"/>
  <c r="H4109" i="13"/>
  <c r="O4109" i="13"/>
  <c r="N4109" i="13"/>
  <c r="H4108" i="13"/>
  <c r="O4108" i="13"/>
  <c r="N4108" i="13"/>
  <c r="H4107" i="13"/>
  <c r="O4107" i="13"/>
  <c r="N4107" i="13"/>
  <c r="H4106" i="13"/>
  <c r="O4106" i="13"/>
  <c r="N4106" i="13"/>
  <c r="H4105" i="13"/>
  <c r="O4105" i="13"/>
  <c r="N4105" i="13"/>
  <c r="H4104" i="13"/>
  <c r="O4104" i="13"/>
  <c r="N4104" i="13"/>
  <c r="H4103" i="13"/>
  <c r="O4103" i="13"/>
  <c r="N4103" i="13"/>
  <c r="H4102" i="13"/>
  <c r="O4102" i="13"/>
  <c r="N4102" i="13"/>
  <c r="H4101" i="13"/>
  <c r="O4101" i="13"/>
  <c r="N4101" i="13"/>
  <c r="H4100" i="13"/>
  <c r="O4100" i="13"/>
  <c r="N4100" i="13"/>
  <c r="H4099" i="13"/>
  <c r="O4099" i="13"/>
  <c r="N4099" i="13"/>
  <c r="H4098" i="13"/>
  <c r="O4098" i="13"/>
  <c r="N4098" i="13"/>
  <c r="H4097" i="13"/>
  <c r="O4097" i="13"/>
  <c r="N4097" i="13"/>
  <c r="H4096" i="13"/>
  <c r="O4096" i="13"/>
  <c r="N4096" i="13"/>
  <c r="H4095" i="13"/>
  <c r="O4095" i="13"/>
  <c r="N4095" i="13"/>
  <c r="H4094" i="13"/>
  <c r="O4094" i="13"/>
  <c r="N4094" i="13"/>
  <c r="H4093" i="13"/>
  <c r="O4093" i="13"/>
  <c r="N4093" i="13"/>
  <c r="H4092" i="13"/>
  <c r="O4092" i="13"/>
  <c r="N4092" i="13"/>
  <c r="H4091" i="13"/>
  <c r="O4091" i="13"/>
  <c r="N4091" i="13"/>
  <c r="H4090" i="13"/>
  <c r="O4090" i="13"/>
  <c r="N4090" i="13"/>
  <c r="H4089" i="13"/>
  <c r="O4089" i="13"/>
  <c r="N4089" i="13"/>
  <c r="H4088" i="13"/>
  <c r="O4088" i="13"/>
  <c r="N4088" i="13"/>
  <c r="H4087" i="13"/>
  <c r="O4087" i="13"/>
  <c r="N4087" i="13"/>
  <c r="H4086" i="13"/>
  <c r="O4086" i="13"/>
  <c r="N4086" i="13"/>
  <c r="H4085" i="13"/>
  <c r="O4085" i="13"/>
  <c r="N4085" i="13"/>
  <c r="H4084" i="13"/>
  <c r="O4084" i="13"/>
  <c r="N4084" i="13"/>
  <c r="H4083" i="13"/>
  <c r="O4083" i="13"/>
  <c r="N4083" i="13"/>
  <c r="H4082" i="13"/>
  <c r="O4082" i="13"/>
  <c r="N4082" i="13"/>
  <c r="H4081" i="13"/>
  <c r="O4081" i="13"/>
  <c r="N4081" i="13"/>
  <c r="H4080" i="13"/>
  <c r="O4080" i="13"/>
  <c r="N4080" i="13"/>
  <c r="H4079" i="13"/>
  <c r="O4079" i="13"/>
  <c r="N4079" i="13"/>
  <c r="H4078" i="13"/>
  <c r="O4078" i="13"/>
  <c r="N4078" i="13"/>
  <c r="H4077" i="13"/>
  <c r="O4077" i="13"/>
  <c r="N4077" i="13"/>
  <c r="H4076" i="13"/>
  <c r="O4076" i="13"/>
  <c r="N4076" i="13"/>
  <c r="H4075" i="13"/>
  <c r="O4075" i="13"/>
  <c r="N4075" i="13"/>
  <c r="H4074" i="13"/>
  <c r="O4074" i="13"/>
  <c r="N4074" i="13"/>
  <c r="H4073" i="13"/>
  <c r="O4073" i="13"/>
  <c r="N4073" i="13"/>
  <c r="H4072" i="13"/>
  <c r="O4072" i="13"/>
  <c r="N4072" i="13"/>
  <c r="H4071" i="13"/>
  <c r="O4071" i="13"/>
  <c r="N4071" i="13"/>
  <c r="H4070" i="13"/>
  <c r="O4070" i="13"/>
  <c r="N4070" i="13"/>
  <c r="H4069" i="13"/>
  <c r="O4069" i="13"/>
  <c r="N4069" i="13"/>
  <c r="H4068" i="13"/>
  <c r="O4068" i="13"/>
  <c r="N4068" i="13"/>
  <c r="H4067" i="13"/>
  <c r="O4067" i="13"/>
  <c r="N4067" i="13"/>
  <c r="H4066" i="13"/>
  <c r="O4066" i="13"/>
  <c r="N4066" i="13"/>
  <c r="H4065" i="13"/>
  <c r="O4065" i="13"/>
  <c r="N4065" i="13"/>
  <c r="H4064" i="13"/>
  <c r="O4064" i="13"/>
  <c r="N4064" i="13"/>
  <c r="H4063" i="13"/>
  <c r="O4063" i="13"/>
  <c r="N4063" i="13"/>
  <c r="H4062" i="13"/>
  <c r="O4062" i="13"/>
  <c r="N4062" i="13"/>
  <c r="H4061" i="13"/>
  <c r="O4061" i="13"/>
  <c r="N4061" i="13"/>
  <c r="H4060" i="13"/>
  <c r="O4060" i="13"/>
  <c r="N4060" i="13"/>
  <c r="H4059" i="13"/>
  <c r="O4059" i="13"/>
  <c r="N4059" i="13"/>
  <c r="H4058" i="13"/>
  <c r="O4058" i="13"/>
  <c r="N4058" i="13"/>
  <c r="H4057" i="13"/>
  <c r="O4057" i="13"/>
  <c r="N4057" i="13"/>
  <c r="H4056" i="13"/>
  <c r="O4056" i="13"/>
  <c r="N4056" i="13"/>
  <c r="H4055" i="13"/>
  <c r="O4055" i="13"/>
  <c r="N4055" i="13"/>
  <c r="H4054" i="13"/>
  <c r="O4054" i="13"/>
  <c r="N4054" i="13"/>
  <c r="H4053" i="13"/>
  <c r="O4053" i="13"/>
  <c r="N4053" i="13"/>
  <c r="H4052" i="13"/>
  <c r="O4052" i="13"/>
  <c r="N4052" i="13"/>
  <c r="H4051" i="13"/>
  <c r="O4051" i="13"/>
  <c r="N4051" i="13"/>
  <c r="H4050" i="13"/>
  <c r="O4050" i="13"/>
  <c r="N4050" i="13"/>
  <c r="H4049" i="13"/>
  <c r="O4049" i="13"/>
  <c r="N4049" i="13"/>
  <c r="H4048" i="13"/>
  <c r="O4048" i="13"/>
  <c r="N4048" i="13"/>
  <c r="H4047" i="13"/>
  <c r="O4047" i="13"/>
  <c r="N4047" i="13"/>
  <c r="H4046" i="13"/>
  <c r="O4046" i="13"/>
  <c r="N4046" i="13"/>
  <c r="H4045" i="13"/>
  <c r="O4045" i="13"/>
  <c r="N4045" i="13"/>
  <c r="H4044" i="13"/>
  <c r="O4044" i="13"/>
  <c r="N4044" i="13"/>
  <c r="H4043" i="13"/>
  <c r="O4043" i="13"/>
  <c r="N4043" i="13"/>
  <c r="H4042" i="13"/>
  <c r="O4042" i="13"/>
  <c r="N4042" i="13"/>
  <c r="H4041" i="13"/>
  <c r="O4041" i="13"/>
  <c r="N4041" i="13"/>
  <c r="H4040" i="13"/>
  <c r="O4040" i="13"/>
  <c r="N4040" i="13"/>
  <c r="H4039" i="13"/>
  <c r="O4039" i="13"/>
  <c r="N4039" i="13"/>
  <c r="H4038" i="13"/>
  <c r="O4038" i="13"/>
  <c r="N4038" i="13"/>
  <c r="H4037" i="13"/>
  <c r="O4037" i="13"/>
  <c r="N4037" i="13"/>
  <c r="H4036" i="13"/>
  <c r="O4036" i="13"/>
  <c r="N4036" i="13"/>
  <c r="H4035" i="13"/>
  <c r="O4035" i="13"/>
  <c r="N4035" i="13"/>
  <c r="H4034" i="13"/>
  <c r="O4034" i="13"/>
  <c r="N4034" i="13"/>
  <c r="H4033" i="13"/>
  <c r="O4033" i="13"/>
  <c r="N4033" i="13"/>
  <c r="H4032" i="13"/>
  <c r="O4032" i="13"/>
  <c r="N4032" i="13"/>
  <c r="H4031" i="13"/>
  <c r="O4031" i="13"/>
  <c r="N4031" i="13"/>
  <c r="H4030" i="13"/>
  <c r="O4030" i="13"/>
  <c r="N4030" i="13"/>
  <c r="H4029" i="13"/>
  <c r="O4029" i="13"/>
  <c r="N4029" i="13"/>
  <c r="H4028" i="13"/>
  <c r="O4028" i="13"/>
  <c r="N4028" i="13"/>
  <c r="H4027" i="13"/>
  <c r="O4027" i="13"/>
  <c r="N4027" i="13"/>
  <c r="H4026" i="13"/>
  <c r="O4026" i="13"/>
  <c r="N4026" i="13"/>
  <c r="H4025" i="13"/>
  <c r="O4025" i="13"/>
  <c r="N4025" i="13"/>
  <c r="H4024" i="13"/>
  <c r="O4024" i="13"/>
  <c r="N4024" i="13"/>
  <c r="H4023" i="13"/>
  <c r="O4023" i="13"/>
  <c r="N4023" i="13"/>
  <c r="H4022" i="13"/>
  <c r="O4022" i="13"/>
  <c r="N4022" i="13"/>
  <c r="H4021" i="13"/>
  <c r="O4021" i="13"/>
  <c r="N4021" i="13"/>
  <c r="H4020" i="13"/>
  <c r="O4020" i="13"/>
  <c r="N4020" i="13"/>
  <c r="H4019" i="13"/>
  <c r="O4019" i="13"/>
  <c r="N4019" i="13"/>
  <c r="H4018" i="13"/>
  <c r="O4018" i="13"/>
  <c r="N4018" i="13"/>
  <c r="H4017" i="13"/>
  <c r="O4017" i="13"/>
  <c r="N4017" i="13"/>
  <c r="H4016" i="13"/>
  <c r="O4016" i="13"/>
  <c r="N4016" i="13"/>
  <c r="H4015" i="13"/>
  <c r="O4015" i="13"/>
  <c r="N4015" i="13"/>
  <c r="H4014" i="13"/>
  <c r="O4014" i="13"/>
  <c r="N4014" i="13"/>
  <c r="H4013" i="13"/>
  <c r="O4013" i="13"/>
  <c r="N4013" i="13"/>
  <c r="H4012" i="13"/>
  <c r="O4012" i="13"/>
  <c r="N4012" i="13"/>
  <c r="H4011" i="13"/>
  <c r="O4011" i="13"/>
  <c r="N4011" i="13"/>
  <c r="H4010" i="13"/>
  <c r="O4010" i="13"/>
  <c r="N4010" i="13"/>
  <c r="H4009" i="13"/>
  <c r="O4009" i="13"/>
  <c r="N4009" i="13"/>
  <c r="H4008" i="13"/>
  <c r="O4008" i="13"/>
  <c r="N4008" i="13"/>
  <c r="H4007" i="13"/>
  <c r="O4007" i="13"/>
  <c r="N4007" i="13"/>
  <c r="H4006" i="13"/>
  <c r="O4006" i="13"/>
  <c r="N4006" i="13"/>
  <c r="H4005" i="13"/>
  <c r="O4005" i="13"/>
  <c r="N4005" i="13"/>
  <c r="H4004" i="13"/>
  <c r="O4004" i="13"/>
  <c r="N4004" i="13"/>
  <c r="H4003" i="13"/>
  <c r="O4003" i="13"/>
  <c r="N4003" i="13"/>
  <c r="H4002" i="13"/>
  <c r="O4002" i="13"/>
  <c r="N4002" i="13"/>
  <c r="H4001" i="13"/>
  <c r="O4001" i="13"/>
  <c r="N4001" i="13"/>
  <c r="H4000" i="13"/>
  <c r="O4000" i="13"/>
  <c r="N4000" i="13"/>
  <c r="H3999" i="13"/>
  <c r="O3999" i="13"/>
  <c r="N3999" i="13"/>
  <c r="H3998" i="13"/>
  <c r="O3998" i="13"/>
  <c r="N3998" i="13"/>
  <c r="H3997" i="13"/>
  <c r="O3997" i="13"/>
  <c r="N3997" i="13"/>
  <c r="H3996" i="13"/>
  <c r="O3996" i="13"/>
  <c r="N3996" i="13"/>
  <c r="H3995" i="13"/>
  <c r="O3995" i="13"/>
  <c r="N3995" i="13"/>
  <c r="H3994" i="13"/>
  <c r="O3994" i="13"/>
  <c r="N3994" i="13"/>
  <c r="H3993" i="13"/>
  <c r="O3993" i="13"/>
  <c r="N3993" i="13"/>
  <c r="H3992" i="13"/>
  <c r="O3992" i="13"/>
  <c r="N3992" i="13"/>
  <c r="H3991" i="13"/>
  <c r="O3991" i="13"/>
  <c r="N3991" i="13"/>
  <c r="H3990" i="13"/>
  <c r="O3990" i="13"/>
  <c r="N3990" i="13"/>
  <c r="H3989" i="13"/>
  <c r="O3989" i="13"/>
  <c r="N3989" i="13"/>
  <c r="H3988" i="13"/>
  <c r="O3988" i="13"/>
  <c r="N3988" i="13"/>
  <c r="H3987" i="13"/>
  <c r="O3987" i="13"/>
  <c r="N3987" i="13"/>
  <c r="H3986" i="13"/>
  <c r="O3986" i="13"/>
  <c r="N3986" i="13"/>
  <c r="H3985" i="13"/>
  <c r="O3985" i="13"/>
  <c r="N3985" i="13"/>
  <c r="H3984" i="13"/>
  <c r="O3984" i="13"/>
  <c r="N3984" i="13"/>
  <c r="H3983" i="13"/>
  <c r="O3983" i="13"/>
  <c r="N3983" i="13"/>
  <c r="H3982" i="13"/>
  <c r="O3982" i="13"/>
  <c r="N3982" i="13"/>
  <c r="H3981" i="13"/>
  <c r="O3981" i="13"/>
  <c r="N3981" i="13"/>
  <c r="H3980" i="13"/>
  <c r="O3980" i="13"/>
  <c r="N3980" i="13"/>
  <c r="H3979" i="13"/>
  <c r="O3979" i="13"/>
  <c r="N3979" i="13"/>
  <c r="H3978" i="13"/>
  <c r="O3978" i="13"/>
  <c r="N3978" i="13"/>
  <c r="H3977" i="13"/>
  <c r="O3977" i="13"/>
  <c r="N3977" i="13"/>
  <c r="H3976" i="13"/>
  <c r="O3976" i="13"/>
  <c r="N3976" i="13"/>
  <c r="H3975" i="13"/>
  <c r="O3975" i="13"/>
  <c r="N3975" i="13"/>
  <c r="H3974" i="13"/>
  <c r="O3974" i="13"/>
  <c r="N3974" i="13"/>
  <c r="H3973" i="13"/>
  <c r="O3973" i="13"/>
  <c r="N3973" i="13"/>
  <c r="H3972" i="13"/>
  <c r="O3972" i="13"/>
  <c r="N3972" i="13"/>
  <c r="H3971" i="13"/>
  <c r="O3971" i="13"/>
  <c r="N3971" i="13"/>
  <c r="H3970" i="13"/>
  <c r="O3970" i="13"/>
  <c r="N3970" i="13"/>
  <c r="H3969" i="13"/>
  <c r="O3969" i="13"/>
  <c r="N3969" i="13"/>
  <c r="H3968" i="13"/>
  <c r="O3968" i="13"/>
  <c r="N3968" i="13"/>
  <c r="H3967" i="13"/>
  <c r="O3967" i="13"/>
  <c r="N3967" i="13"/>
  <c r="H3966" i="13"/>
  <c r="O3966" i="13"/>
  <c r="N3966" i="13"/>
  <c r="H3965" i="13"/>
  <c r="O3965" i="13"/>
  <c r="N3965" i="13"/>
  <c r="H3964" i="13"/>
  <c r="O3964" i="13"/>
  <c r="N3964" i="13"/>
  <c r="H3963" i="13"/>
  <c r="O3963" i="13"/>
  <c r="N3963" i="13"/>
  <c r="H3962" i="13"/>
  <c r="O3962" i="13"/>
  <c r="N3962" i="13"/>
  <c r="H3961" i="13"/>
  <c r="O3961" i="13"/>
  <c r="N3961" i="13"/>
  <c r="H3960" i="13"/>
  <c r="O3960" i="13"/>
  <c r="N3960" i="13"/>
  <c r="H3959" i="13"/>
  <c r="O3959" i="13"/>
  <c r="N3959" i="13"/>
  <c r="H3958" i="13"/>
  <c r="O3958" i="13"/>
  <c r="N3958" i="13"/>
  <c r="H3957" i="13"/>
  <c r="O3957" i="13"/>
  <c r="N3957" i="13"/>
  <c r="H3956" i="13"/>
  <c r="O3956" i="13"/>
  <c r="N3956" i="13"/>
  <c r="H3955" i="13"/>
  <c r="O3955" i="13"/>
  <c r="N3955" i="13"/>
  <c r="H3954" i="13"/>
  <c r="O3954" i="13"/>
  <c r="N3954" i="13"/>
  <c r="H3953" i="13"/>
  <c r="O3953" i="13"/>
  <c r="N3953" i="13"/>
  <c r="H3952" i="13"/>
  <c r="O3952" i="13"/>
  <c r="N3952" i="13"/>
  <c r="H3951" i="13"/>
  <c r="O3951" i="13"/>
  <c r="N3951" i="13"/>
  <c r="H3950" i="13"/>
  <c r="O3950" i="13"/>
  <c r="N3950" i="13"/>
  <c r="H3949" i="13"/>
  <c r="O3949" i="13"/>
  <c r="N3949" i="13"/>
  <c r="H3948" i="13"/>
  <c r="O3948" i="13"/>
  <c r="N3948" i="13"/>
  <c r="H3947" i="13"/>
  <c r="O3947" i="13"/>
  <c r="N3947" i="13"/>
  <c r="H3946" i="13"/>
  <c r="O3946" i="13"/>
  <c r="N3946" i="13"/>
  <c r="H3945" i="13"/>
  <c r="O3945" i="13"/>
  <c r="N3945" i="13"/>
  <c r="H3944" i="13"/>
  <c r="O3944" i="13"/>
  <c r="N3944" i="13"/>
  <c r="H3943" i="13"/>
  <c r="O3943" i="13"/>
  <c r="N3943" i="13"/>
  <c r="H3942" i="13"/>
  <c r="O3942" i="13"/>
  <c r="N3942" i="13"/>
  <c r="H3941" i="13"/>
  <c r="O3941" i="13"/>
  <c r="N3941" i="13"/>
  <c r="H3940" i="13"/>
  <c r="O3940" i="13"/>
  <c r="N3940" i="13"/>
  <c r="H3939" i="13"/>
  <c r="O3939" i="13"/>
  <c r="N3939" i="13"/>
  <c r="H3938" i="13"/>
  <c r="O3938" i="13"/>
  <c r="N3938" i="13"/>
  <c r="H3937" i="13"/>
  <c r="O3937" i="13"/>
  <c r="N3937" i="13"/>
  <c r="H3936" i="13"/>
  <c r="O3936" i="13"/>
  <c r="N3936" i="13"/>
  <c r="H3935" i="13"/>
  <c r="O3935" i="13"/>
  <c r="N3935" i="13"/>
  <c r="H3934" i="13"/>
  <c r="O3934" i="13"/>
  <c r="N3934" i="13"/>
  <c r="H3933" i="13"/>
  <c r="O3933" i="13"/>
  <c r="N3933" i="13"/>
  <c r="H3932" i="13"/>
  <c r="O3932" i="13"/>
  <c r="N3932" i="13"/>
  <c r="H3931" i="13"/>
  <c r="O3931" i="13"/>
  <c r="N3931" i="13"/>
  <c r="H3930" i="13"/>
  <c r="O3930" i="13"/>
  <c r="N3930" i="13"/>
  <c r="H3929" i="13"/>
  <c r="O3929" i="13"/>
  <c r="N3929" i="13"/>
  <c r="H3928" i="13"/>
  <c r="O3928" i="13"/>
  <c r="N3928" i="13"/>
  <c r="H3927" i="13"/>
  <c r="O3927" i="13"/>
  <c r="N3927" i="13"/>
  <c r="H3926" i="13"/>
  <c r="O3926" i="13"/>
  <c r="N3926" i="13"/>
  <c r="H3925" i="13"/>
  <c r="O3925" i="13"/>
  <c r="N3925" i="13"/>
  <c r="H3924" i="13"/>
  <c r="O3924" i="13"/>
  <c r="N3924" i="13"/>
  <c r="H3923" i="13"/>
  <c r="O3923" i="13"/>
  <c r="N3923" i="13"/>
  <c r="H3922" i="13"/>
  <c r="O3922" i="13"/>
  <c r="N3922" i="13"/>
  <c r="H3921" i="13"/>
  <c r="O3921" i="13"/>
  <c r="N3921" i="13"/>
  <c r="H3920" i="13"/>
  <c r="O3920" i="13"/>
  <c r="N3920" i="13"/>
  <c r="H3919" i="13"/>
  <c r="O3919" i="13"/>
  <c r="N3919" i="13"/>
  <c r="H3918" i="13"/>
  <c r="O3918" i="13"/>
  <c r="N3918" i="13"/>
  <c r="H3917" i="13"/>
  <c r="O3917" i="13"/>
  <c r="N3917" i="13"/>
  <c r="H3916" i="13"/>
  <c r="O3916" i="13"/>
  <c r="N3916" i="13"/>
  <c r="H3915" i="13"/>
  <c r="O3915" i="13"/>
  <c r="N3915" i="13"/>
  <c r="H3914" i="13"/>
  <c r="O3914" i="13"/>
  <c r="N3914" i="13"/>
  <c r="H3913" i="13"/>
  <c r="O3913" i="13"/>
  <c r="N3913" i="13"/>
  <c r="H3912" i="13"/>
  <c r="O3912" i="13"/>
  <c r="N3912" i="13"/>
  <c r="H3911" i="13"/>
  <c r="O3911" i="13"/>
  <c r="N3911" i="13"/>
  <c r="H3910" i="13"/>
  <c r="O3910" i="13"/>
  <c r="N3910" i="13"/>
  <c r="H3909" i="13"/>
  <c r="O3909" i="13"/>
  <c r="N3909" i="13"/>
  <c r="H3908" i="13"/>
  <c r="O3908" i="13"/>
  <c r="N3908" i="13"/>
  <c r="H3907" i="13"/>
  <c r="O3907" i="13"/>
  <c r="N3907" i="13"/>
  <c r="H3906" i="13"/>
  <c r="O3906" i="13"/>
  <c r="N3906" i="13"/>
  <c r="H3905" i="13"/>
  <c r="O3905" i="13"/>
  <c r="N3905" i="13"/>
  <c r="H3904" i="13"/>
  <c r="O3904" i="13"/>
  <c r="N3904" i="13"/>
  <c r="H3903" i="13"/>
  <c r="O3903" i="13"/>
  <c r="N3903" i="13"/>
  <c r="H3902" i="13"/>
  <c r="O3902" i="13"/>
  <c r="N3902" i="13"/>
  <c r="H3901" i="13"/>
  <c r="O3901" i="13"/>
  <c r="N3901" i="13"/>
  <c r="H3900" i="13"/>
  <c r="O3900" i="13"/>
  <c r="N3900" i="13"/>
  <c r="H3899" i="13"/>
  <c r="O3899" i="13"/>
  <c r="N3899" i="13"/>
  <c r="H3898" i="13"/>
  <c r="O3898" i="13"/>
  <c r="N3898" i="13"/>
  <c r="H3897" i="13"/>
  <c r="O3897" i="13"/>
  <c r="N3897" i="13"/>
  <c r="H3896" i="13"/>
  <c r="O3896" i="13"/>
  <c r="N3896" i="13"/>
  <c r="H3895" i="13"/>
  <c r="O3895" i="13"/>
  <c r="N3895" i="13"/>
  <c r="H3894" i="13"/>
  <c r="O3894" i="13"/>
  <c r="N3894" i="13"/>
  <c r="H3893" i="13"/>
  <c r="O3893" i="13"/>
  <c r="N3893" i="13"/>
  <c r="H3892" i="13"/>
  <c r="O3892" i="13"/>
  <c r="N3892" i="13"/>
  <c r="H3891" i="13"/>
  <c r="O3891" i="13"/>
  <c r="N3891" i="13"/>
  <c r="H3890" i="13"/>
  <c r="O3890" i="13"/>
  <c r="N3890" i="13"/>
  <c r="H3889" i="13"/>
  <c r="O3889" i="13"/>
  <c r="N3889" i="13"/>
  <c r="H3888" i="13"/>
  <c r="O3888" i="13"/>
  <c r="N3888" i="13"/>
  <c r="H3887" i="13"/>
  <c r="O3887" i="13"/>
  <c r="N3887" i="13"/>
  <c r="H3886" i="13"/>
  <c r="O3886" i="13"/>
  <c r="N3886" i="13"/>
  <c r="H3885" i="13"/>
  <c r="O3885" i="13"/>
  <c r="N3885" i="13"/>
  <c r="H3884" i="13"/>
  <c r="O3884" i="13"/>
  <c r="N3884" i="13"/>
  <c r="H3883" i="13"/>
  <c r="O3883" i="13"/>
  <c r="N3883" i="13"/>
  <c r="H3882" i="13"/>
  <c r="O3882" i="13"/>
  <c r="N3882" i="13"/>
  <c r="H3881" i="13"/>
  <c r="O3881" i="13"/>
  <c r="N3881" i="13"/>
  <c r="H3880" i="13"/>
  <c r="O3880" i="13"/>
  <c r="N3880" i="13"/>
  <c r="H3879" i="13"/>
  <c r="O3879" i="13"/>
  <c r="N3879" i="13"/>
  <c r="H3878" i="13"/>
  <c r="O3878" i="13"/>
  <c r="N3878" i="13"/>
  <c r="H3877" i="13"/>
  <c r="O3877" i="13"/>
  <c r="N3877" i="13"/>
  <c r="H3876" i="13"/>
  <c r="O3876" i="13"/>
  <c r="N3876" i="13"/>
  <c r="H3875" i="13"/>
  <c r="O3875" i="13"/>
  <c r="N3875" i="13"/>
  <c r="H3874" i="13"/>
  <c r="O3874" i="13"/>
  <c r="N3874" i="13"/>
  <c r="H3873" i="13"/>
  <c r="O3873" i="13"/>
  <c r="N3873" i="13"/>
  <c r="H3872" i="13"/>
  <c r="O3872" i="13"/>
  <c r="N3872" i="13"/>
  <c r="H3871" i="13"/>
  <c r="O3871" i="13"/>
  <c r="N3871" i="13"/>
  <c r="H3870" i="13"/>
  <c r="O3870" i="13"/>
  <c r="N3870" i="13"/>
  <c r="H3869" i="13"/>
  <c r="O3869" i="13"/>
  <c r="N3869" i="13"/>
  <c r="H3868" i="13"/>
  <c r="O3868" i="13"/>
  <c r="N3868" i="13"/>
  <c r="H3867" i="13"/>
  <c r="O3867" i="13"/>
  <c r="N3867" i="13"/>
  <c r="H3866" i="13"/>
  <c r="O3866" i="13"/>
  <c r="N3866" i="13"/>
  <c r="H3865" i="13"/>
  <c r="O3865" i="13"/>
  <c r="N3865" i="13"/>
  <c r="H3864" i="13"/>
  <c r="O3864" i="13"/>
  <c r="N3864" i="13"/>
  <c r="H3863" i="13"/>
  <c r="O3863" i="13"/>
  <c r="N3863" i="13"/>
  <c r="H3862" i="13"/>
  <c r="O3862" i="13"/>
  <c r="N3862" i="13"/>
  <c r="H3861" i="13"/>
  <c r="O3861" i="13"/>
  <c r="N3861" i="13"/>
  <c r="H3860" i="13"/>
  <c r="O3860" i="13"/>
  <c r="N3860" i="13"/>
  <c r="H3859" i="13"/>
  <c r="O3859" i="13"/>
  <c r="N3859" i="13"/>
  <c r="H3858" i="13"/>
  <c r="O3858" i="13"/>
  <c r="N3858" i="13"/>
  <c r="H3857" i="13"/>
  <c r="O3857" i="13"/>
  <c r="N3857" i="13"/>
  <c r="H3856" i="13"/>
  <c r="O3856" i="13"/>
  <c r="N3856" i="13"/>
  <c r="H3855" i="13"/>
  <c r="O3855" i="13"/>
  <c r="N3855" i="13"/>
  <c r="H3854" i="13"/>
  <c r="O3854" i="13"/>
  <c r="N3854" i="13"/>
  <c r="H3853" i="13"/>
  <c r="O3853" i="13"/>
  <c r="N3853" i="13"/>
  <c r="H3852" i="13"/>
  <c r="O3852" i="13"/>
  <c r="N3852" i="13"/>
  <c r="H3851" i="13"/>
  <c r="O3851" i="13"/>
  <c r="N3851" i="13"/>
  <c r="H3850" i="13"/>
  <c r="O3850" i="13"/>
  <c r="N3850" i="13"/>
  <c r="H3849" i="13"/>
  <c r="O3849" i="13"/>
  <c r="N3849" i="13"/>
  <c r="H3848" i="13"/>
  <c r="O3848" i="13"/>
  <c r="N3848" i="13"/>
  <c r="H3847" i="13"/>
  <c r="O3847" i="13"/>
  <c r="N3847" i="13"/>
  <c r="H3846" i="13"/>
  <c r="O3846" i="13"/>
  <c r="N3846" i="13"/>
  <c r="H3845" i="13"/>
  <c r="O3845" i="13"/>
  <c r="N3845" i="13"/>
  <c r="H3844" i="13"/>
  <c r="O3844" i="13"/>
  <c r="N3844" i="13"/>
  <c r="H3843" i="13"/>
  <c r="O3843" i="13"/>
  <c r="N3843" i="13"/>
  <c r="H3842" i="13"/>
  <c r="O3842" i="13"/>
  <c r="N3842" i="13"/>
  <c r="H3841" i="13"/>
  <c r="O3841" i="13"/>
  <c r="N3841" i="13"/>
  <c r="H3840" i="13"/>
  <c r="O3840" i="13"/>
  <c r="N3840" i="13"/>
  <c r="H3839" i="13"/>
  <c r="O3839" i="13"/>
  <c r="N3839" i="13"/>
  <c r="H3838" i="13"/>
  <c r="O3838" i="13"/>
  <c r="N3838" i="13"/>
  <c r="H3837" i="13"/>
  <c r="O3837" i="13"/>
  <c r="N3837" i="13"/>
  <c r="H3836" i="13"/>
  <c r="O3836" i="13"/>
  <c r="N3836" i="13"/>
  <c r="H3835" i="13"/>
  <c r="O3835" i="13"/>
  <c r="N3835" i="13"/>
  <c r="H3834" i="13"/>
  <c r="O3834" i="13"/>
  <c r="N3834" i="13"/>
  <c r="H3833" i="13"/>
  <c r="O3833" i="13"/>
  <c r="N3833" i="13"/>
  <c r="H3832" i="13"/>
  <c r="O3832" i="13"/>
  <c r="N3832" i="13"/>
  <c r="H3831" i="13"/>
  <c r="O3831" i="13"/>
  <c r="N3831" i="13"/>
  <c r="H3830" i="13"/>
  <c r="O3830" i="13"/>
  <c r="N3830" i="13"/>
  <c r="H3829" i="13"/>
  <c r="O3829" i="13"/>
  <c r="N3829" i="13"/>
  <c r="H3828" i="13"/>
  <c r="O3828" i="13"/>
  <c r="N3828" i="13"/>
  <c r="H3827" i="13"/>
  <c r="O3827" i="13"/>
  <c r="N3827" i="13"/>
  <c r="H3826" i="13"/>
  <c r="O3826" i="13"/>
  <c r="N3826" i="13"/>
  <c r="H3825" i="13"/>
  <c r="O3825" i="13"/>
  <c r="N3825" i="13"/>
  <c r="H3824" i="13"/>
  <c r="O3824" i="13"/>
  <c r="N3824" i="13"/>
  <c r="H3823" i="13"/>
  <c r="O3823" i="13"/>
  <c r="N3823" i="13"/>
  <c r="H3822" i="13"/>
  <c r="O3822" i="13"/>
  <c r="N3822" i="13"/>
  <c r="H3821" i="13"/>
  <c r="O3821" i="13"/>
  <c r="N3821" i="13"/>
  <c r="H3820" i="13"/>
  <c r="O3820" i="13"/>
  <c r="N3820" i="13"/>
  <c r="H3819" i="13"/>
  <c r="O3819" i="13"/>
  <c r="N3819" i="13"/>
  <c r="H3818" i="13"/>
  <c r="O3818" i="13"/>
  <c r="N3818" i="13"/>
  <c r="H3817" i="13"/>
  <c r="O3817" i="13"/>
  <c r="N3817" i="13"/>
  <c r="H3816" i="13"/>
  <c r="O3816" i="13"/>
  <c r="N3816" i="13"/>
  <c r="H3815" i="13"/>
  <c r="O3815" i="13"/>
  <c r="N3815" i="13"/>
  <c r="H3814" i="13"/>
  <c r="O3814" i="13"/>
  <c r="N3814" i="13"/>
  <c r="H3813" i="13"/>
  <c r="O3813" i="13"/>
  <c r="N3813" i="13"/>
  <c r="H3812" i="13"/>
  <c r="O3812" i="13"/>
  <c r="N3812" i="13"/>
  <c r="H3811" i="13"/>
  <c r="O3811" i="13"/>
  <c r="N3811" i="13"/>
  <c r="H3810" i="13"/>
  <c r="O3810" i="13"/>
  <c r="N3810" i="13"/>
  <c r="H3809" i="13"/>
  <c r="O3809" i="13"/>
  <c r="N3809" i="13"/>
  <c r="H3808" i="13"/>
  <c r="O3808" i="13"/>
  <c r="N3808" i="13"/>
  <c r="H3807" i="13"/>
  <c r="O3807" i="13"/>
  <c r="N3807" i="13"/>
  <c r="H3806" i="13"/>
  <c r="O3806" i="13"/>
  <c r="N3806" i="13"/>
  <c r="H3805" i="13"/>
  <c r="O3805" i="13"/>
  <c r="N3805" i="13"/>
  <c r="H3804" i="13"/>
  <c r="O3804" i="13"/>
  <c r="N3804" i="13"/>
  <c r="H3803" i="13"/>
  <c r="O3803" i="13"/>
  <c r="N3803" i="13"/>
  <c r="H3802" i="13"/>
  <c r="O3802" i="13"/>
  <c r="N3802" i="13"/>
  <c r="H3801" i="13"/>
  <c r="O3801" i="13"/>
  <c r="N3801" i="13"/>
  <c r="H3800" i="13"/>
  <c r="O3800" i="13"/>
  <c r="N3800" i="13"/>
  <c r="H3799" i="13"/>
  <c r="O3799" i="13"/>
  <c r="N3799" i="13"/>
  <c r="H3798" i="13"/>
  <c r="O3798" i="13"/>
  <c r="N3798" i="13"/>
  <c r="H3797" i="13"/>
  <c r="O3797" i="13"/>
  <c r="N3797" i="13"/>
  <c r="H3796" i="13"/>
  <c r="O3796" i="13"/>
  <c r="N3796" i="13"/>
  <c r="H3795" i="13"/>
  <c r="O3795" i="13"/>
  <c r="N3795" i="13"/>
  <c r="H3794" i="13"/>
  <c r="O3794" i="13"/>
  <c r="N3794" i="13"/>
  <c r="H3793" i="13"/>
  <c r="O3793" i="13"/>
  <c r="N3793" i="13"/>
  <c r="H3792" i="13"/>
  <c r="O3792" i="13"/>
  <c r="N3792" i="13"/>
  <c r="H3791" i="13"/>
  <c r="O3791" i="13"/>
  <c r="N3791" i="13"/>
  <c r="H3790" i="13"/>
  <c r="O3790" i="13"/>
  <c r="N3790" i="13"/>
  <c r="H3789" i="13"/>
  <c r="O3789" i="13"/>
  <c r="N3789" i="13"/>
  <c r="H3788" i="13"/>
  <c r="O3788" i="13"/>
  <c r="N3788" i="13"/>
  <c r="H3787" i="13"/>
  <c r="O3787" i="13"/>
  <c r="N3787" i="13"/>
  <c r="H3786" i="13"/>
  <c r="O3786" i="13"/>
  <c r="N3786" i="13"/>
  <c r="H3785" i="13"/>
  <c r="O3785" i="13"/>
  <c r="N3785" i="13"/>
  <c r="H3784" i="13"/>
  <c r="O3784" i="13"/>
  <c r="N3784" i="13"/>
  <c r="H3783" i="13"/>
  <c r="O3783" i="13"/>
  <c r="N3783" i="13"/>
  <c r="H3782" i="13"/>
  <c r="O3782" i="13"/>
  <c r="N3782" i="13"/>
  <c r="H3781" i="13"/>
  <c r="O3781" i="13"/>
  <c r="N3781" i="13"/>
  <c r="H3780" i="13"/>
  <c r="O3780" i="13"/>
  <c r="N3780" i="13"/>
  <c r="H3779" i="13"/>
  <c r="O3779" i="13"/>
  <c r="N3779" i="13"/>
  <c r="H3778" i="13"/>
  <c r="O3778" i="13"/>
  <c r="N3778" i="13"/>
  <c r="H3777" i="13"/>
  <c r="O3777" i="13"/>
  <c r="N3777" i="13"/>
  <c r="H3776" i="13"/>
  <c r="O3776" i="13"/>
  <c r="N3776" i="13"/>
  <c r="H3775" i="13"/>
  <c r="O3775" i="13"/>
  <c r="N3775" i="13"/>
  <c r="H3774" i="13"/>
  <c r="O3774" i="13"/>
  <c r="N3774" i="13"/>
  <c r="H3773" i="13"/>
  <c r="O3773" i="13"/>
  <c r="N3773" i="13"/>
  <c r="H3772" i="13"/>
  <c r="O3772" i="13"/>
  <c r="N3772" i="13"/>
  <c r="H3771" i="13"/>
  <c r="O3771" i="13"/>
  <c r="N3771" i="13"/>
  <c r="H3770" i="13"/>
  <c r="O3770" i="13"/>
  <c r="N3770" i="13"/>
  <c r="H3769" i="13"/>
  <c r="O3769" i="13"/>
  <c r="N3769" i="13"/>
  <c r="H3768" i="13"/>
  <c r="O3768" i="13"/>
  <c r="N3768" i="13"/>
  <c r="H3767" i="13"/>
  <c r="O3767" i="13"/>
  <c r="N3767" i="13"/>
  <c r="H3766" i="13"/>
  <c r="O3766" i="13"/>
  <c r="N3766" i="13"/>
  <c r="H3765" i="13"/>
  <c r="O3765" i="13"/>
  <c r="N3765" i="13"/>
  <c r="H3764" i="13"/>
  <c r="O3764" i="13"/>
  <c r="N3764" i="13"/>
  <c r="H3763" i="13"/>
  <c r="O3763" i="13"/>
  <c r="N3763" i="13"/>
  <c r="H3762" i="13"/>
  <c r="O3762" i="13"/>
  <c r="N3762" i="13"/>
  <c r="H3761" i="13"/>
  <c r="O3761" i="13"/>
  <c r="N3761" i="13"/>
  <c r="H3760" i="13"/>
  <c r="O3760" i="13"/>
  <c r="N3760" i="13"/>
  <c r="H3759" i="13"/>
  <c r="O3759" i="13"/>
  <c r="N3759" i="13"/>
  <c r="H3758" i="13"/>
  <c r="O3758" i="13"/>
  <c r="N3758" i="13"/>
  <c r="H3757" i="13"/>
  <c r="O3757" i="13"/>
  <c r="N3757" i="13"/>
  <c r="H3756" i="13"/>
  <c r="O3756" i="13"/>
  <c r="N3756" i="13"/>
  <c r="H3755" i="13"/>
  <c r="O3755" i="13"/>
  <c r="N3755" i="13"/>
  <c r="H3754" i="13"/>
  <c r="O3754" i="13"/>
  <c r="N3754" i="13"/>
  <c r="H3753" i="13"/>
  <c r="O3753" i="13"/>
  <c r="N3753" i="13"/>
  <c r="H3752" i="13"/>
  <c r="O3752" i="13"/>
  <c r="N3752" i="13"/>
  <c r="H3751" i="13"/>
  <c r="O3751" i="13"/>
  <c r="N3751" i="13"/>
  <c r="H3750" i="13"/>
  <c r="O3750" i="13"/>
  <c r="N3750" i="13"/>
  <c r="H3749" i="13"/>
  <c r="O3749" i="13"/>
  <c r="N3749" i="13"/>
  <c r="H3748" i="13"/>
  <c r="O3748" i="13"/>
  <c r="N3748" i="13"/>
  <c r="H3747" i="13"/>
  <c r="O3747" i="13"/>
  <c r="N3747" i="13"/>
  <c r="H3746" i="13"/>
  <c r="O3746" i="13"/>
  <c r="N3746" i="13"/>
  <c r="H3745" i="13"/>
  <c r="O3745" i="13"/>
  <c r="N3745" i="13"/>
  <c r="H3744" i="13"/>
  <c r="O3744" i="13"/>
  <c r="N3744" i="13"/>
  <c r="H3743" i="13"/>
  <c r="O3743" i="13"/>
  <c r="N3743" i="13"/>
  <c r="H3742" i="13"/>
  <c r="O3742" i="13"/>
  <c r="N3742" i="13"/>
  <c r="H3741" i="13"/>
  <c r="O3741" i="13"/>
  <c r="N3741" i="13"/>
  <c r="H3740" i="13"/>
  <c r="O3740" i="13"/>
  <c r="N3740" i="13"/>
  <c r="H3739" i="13"/>
  <c r="O3739" i="13"/>
  <c r="N3739" i="13"/>
  <c r="H3738" i="13"/>
  <c r="O3738" i="13"/>
  <c r="N3738" i="13"/>
  <c r="H3737" i="13"/>
  <c r="O3737" i="13"/>
  <c r="N3737" i="13"/>
  <c r="H3736" i="13"/>
  <c r="O3736" i="13"/>
  <c r="N3736" i="13"/>
  <c r="H3735" i="13"/>
  <c r="O3735" i="13"/>
  <c r="N3735" i="13"/>
  <c r="H3734" i="13"/>
  <c r="O3734" i="13"/>
  <c r="N3734" i="13"/>
  <c r="H3733" i="13"/>
  <c r="O3733" i="13"/>
  <c r="N3733" i="13"/>
  <c r="H3732" i="13"/>
  <c r="O3732" i="13"/>
  <c r="N3732" i="13"/>
  <c r="H3731" i="13"/>
  <c r="O3731" i="13"/>
  <c r="N3731" i="13"/>
  <c r="H3730" i="13"/>
  <c r="O3730" i="13"/>
  <c r="N3730" i="13"/>
  <c r="H3729" i="13"/>
  <c r="O3729" i="13"/>
  <c r="N3729" i="13"/>
  <c r="H3728" i="13"/>
  <c r="O3728" i="13"/>
  <c r="N3728" i="13"/>
  <c r="H3727" i="13"/>
  <c r="O3727" i="13"/>
  <c r="N3727" i="13"/>
  <c r="H3726" i="13"/>
  <c r="O3726" i="13"/>
  <c r="N3726" i="13"/>
  <c r="H3725" i="13"/>
  <c r="O3725" i="13"/>
  <c r="N3725" i="13"/>
  <c r="H3724" i="13"/>
  <c r="O3724" i="13"/>
  <c r="N3724" i="13"/>
  <c r="H3723" i="13"/>
  <c r="O3723" i="13"/>
  <c r="N3723" i="13"/>
  <c r="H3722" i="13"/>
  <c r="O3722" i="13"/>
  <c r="N3722" i="13"/>
  <c r="H3721" i="13"/>
  <c r="O3721" i="13"/>
  <c r="N3721" i="13"/>
  <c r="H3720" i="13"/>
  <c r="O3720" i="13"/>
  <c r="N3720" i="13"/>
  <c r="H3719" i="13"/>
  <c r="O3719" i="13"/>
  <c r="N3719" i="13"/>
  <c r="H3718" i="13"/>
  <c r="O3718" i="13"/>
  <c r="N3718" i="13"/>
  <c r="H3717" i="13"/>
  <c r="O3717" i="13"/>
  <c r="N3717" i="13"/>
  <c r="H3716" i="13"/>
  <c r="O3716" i="13"/>
  <c r="N3716" i="13"/>
  <c r="H3715" i="13"/>
  <c r="O3715" i="13"/>
  <c r="N3715" i="13"/>
  <c r="H3714" i="13"/>
  <c r="O3714" i="13"/>
  <c r="N3714" i="13"/>
  <c r="H3713" i="13"/>
  <c r="O3713" i="13"/>
  <c r="N3713" i="13"/>
  <c r="H3712" i="13"/>
  <c r="O3712" i="13"/>
  <c r="N3712" i="13"/>
  <c r="H3711" i="13"/>
  <c r="O3711" i="13"/>
  <c r="N3711" i="13"/>
  <c r="H3710" i="13"/>
  <c r="O3710" i="13"/>
  <c r="N3710" i="13"/>
  <c r="H3709" i="13"/>
  <c r="O3709" i="13"/>
  <c r="N3709" i="13"/>
  <c r="H3708" i="13"/>
  <c r="O3708" i="13"/>
  <c r="N3708" i="13"/>
  <c r="H3707" i="13"/>
  <c r="O3707" i="13"/>
  <c r="N3707" i="13"/>
  <c r="H3706" i="13"/>
  <c r="O3706" i="13"/>
  <c r="N3706" i="13"/>
  <c r="H3705" i="13"/>
  <c r="O3705" i="13"/>
  <c r="N3705" i="13"/>
  <c r="H3704" i="13"/>
  <c r="O3704" i="13"/>
  <c r="N3704" i="13"/>
  <c r="H3703" i="13"/>
  <c r="O3703" i="13"/>
  <c r="N3703" i="13"/>
  <c r="H3702" i="13"/>
  <c r="O3702" i="13"/>
  <c r="N3702" i="13"/>
  <c r="H3701" i="13"/>
  <c r="O3701" i="13"/>
  <c r="N3701" i="13"/>
  <c r="H3700" i="13"/>
  <c r="O3700" i="13"/>
  <c r="N3700" i="13"/>
  <c r="H3699" i="13"/>
  <c r="O3699" i="13"/>
  <c r="N3699" i="13"/>
  <c r="H3698" i="13"/>
  <c r="O3698" i="13"/>
  <c r="N3698" i="13"/>
  <c r="H3697" i="13"/>
  <c r="O3697" i="13"/>
  <c r="N3697" i="13"/>
  <c r="H3696" i="13"/>
  <c r="O3696" i="13"/>
  <c r="N3696" i="13"/>
  <c r="H3695" i="13"/>
  <c r="O3695" i="13"/>
  <c r="N3695" i="13"/>
  <c r="H3694" i="13"/>
  <c r="O3694" i="13"/>
  <c r="N3694" i="13"/>
  <c r="H3693" i="13"/>
  <c r="O3693" i="13"/>
  <c r="N3693" i="13"/>
  <c r="H3692" i="13"/>
  <c r="O3692" i="13"/>
  <c r="N3692" i="13"/>
  <c r="H3691" i="13"/>
  <c r="O3691" i="13"/>
  <c r="N3691" i="13"/>
  <c r="H3690" i="13"/>
  <c r="O3690" i="13"/>
  <c r="N3690" i="13"/>
  <c r="H3689" i="13"/>
  <c r="O3689" i="13"/>
  <c r="N3689" i="13"/>
  <c r="H3688" i="13"/>
  <c r="O3688" i="13"/>
  <c r="N3688" i="13"/>
  <c r="H3687" i="13"/>
  <c r="O3687" i="13"/>
  <c r="N3687" i="13"/>
  <c r="H3686" i="13"/>
  <c r="O3686" i="13"/>
  <c r="N3686" i="13"/>
  <c r="H3685" i="13"/>
  <c r="O3685" i="13"/>
  <c r="N3685" i="13"/>
  <c r="H3684" i="13"/>
  <c r="O3684" i="13"/>
  <c r="N3684" i="13"/>
  <c r="H3683" i="13"/>
  <c r="O3683" i="13"/>
  <c r="N3683" i="13"/>
  <c r="H3682" i="13"/>
  <c r="O3682" i="13"/>
  <c r="N3682" i="13"/>
  <c r="H3681" i="13"/>
  <c r="O3681" i="13"/>
  <c r="N3681" i="13"/>
  <c r="H3680" i="13"/>
  <c r="O3680" i="13"/>
  <c r="N3680" i="13"/>
  <c r="H3679" i="13"/>
  <c r="O3679" i="13"/>
  <c r="N3679" i="13"/>
  <c r="H3678" i="13"/>
  <c r="O3678" i="13"/>
  <c r="N3678" i="13"/>
  <c r="H3677" i="13"/>
  <c r="O3677" i="13"/>
  <c r="N3677" i="13"/>
  <c r="H3676" i="13"/>
  <c r="O3676" i="13"/>
  <c r="N3676" i="13"/>
  <c r="H3675" i="13"/>
  <c r="O3675" i="13"/>
  <c r="N3675" i="13"/>
  <c r="H3674" i="13"/>
  <c r="O3674" i="13"/>
  <c r="N3674" i="13"/>
  <c r="H3673" i="13"/>
  <c r="O3673" i="13"/>
  <c r="N3673" i="13"/>
  <c r="H3672" i="13"/>
  <c r="O3672" i="13"/>
  <c r="N3672" i="13"/>
  <c r="H3671" i="13"/>
  <c r="O3671" i="13"/>
  <c r="N3671" i="13"/>
  <c r="H3670" i="13"/>
  <c r="O3670" i="13"/>
  <c r="N3670" i="13"/>
  <c r="H3669" i="13"/>
  <c r="O3669" i="13"/>
  <c r="N3669" i="13"/>
  <c r="H3668" i="13"/>
  <c r="O3668" i="13"/>
  <c r="N3668" i="13"/>
  <c r="H3667" i="13"/>
  <c r="O3667" i="13"/>
  <c r="N3667" i="13"/>
  <c r="H3666" i="13"/>
  <c r="O3666" i="13"/>
  <c r="N3666" i="13"/>
  <c r="H3665" i="13"/>
  <c r="O3665" i="13"/>
  <c r="N3665" i="13"/>
  <c r="H3664" i="13"/>
  <c r="O3664" i="13"/>
  <c r="N3664" i="13"/>
  <c r="H3663" i="13"/>
  <c r="O3663" i="13"/>
  <c r="N3663" i="13"/>
  <c r="H3662" i="13"/>
  <c r="O3662" i="13"/>
  <c r="N3662" i="13"/>
  <c r="H3661" i="13"/>
  <c r="O3661" i="13"/>
  <c r="N3661" i="13"/>
  <c r="H3660" i="13"/>
  <c r="O3660" i="13"/>
  <c r="N3660" i="13"/>
  <c r="H3659" i="13"/>
  <c r="O3659" i="13"/>
  <c r="N3659" i="13"/>
  <c r="H3658" i="13"/>
  <c r="O3658" i="13"/>
  <c r="N3658" i="13"/>
  <c r="H3657" i="13"/>
  <c r="O3657" i="13"/>
  <c r="N3657" i="13"/>
  <c r="H3656" i="13"/>
  <c r="O3656" i="13"/>
  <c r="N3656" i="13"/>
  <c r="H3655" i="13"/>
  <c r="O3655" i="13"/>
  <c r="N3655" i="13"/>
  <c r="H3654" i="13"/>
  <c r="O3654" i="13"/>
  <c r="N3654" i="13"/>
  <c r="H3653" i="13"/>
  <c r="O3653" i="13"/>
  <c r="N3653" i="13"/>
  <c r="H3652" i="13"/>
  <c r="O3652" i="13"/>
  <c r="N3652" i="13"/>
  <c r="H3651" i="13"/>
  <c r="O3651" i="13"/>
  <c r="N3651" i="13"/>
  <c r="H3650" i="13"/>
  <c r="O3650" i="13"/>
  <c r="N3650" i="13"/>
  <c r="H3649" i="13"/>
  <c r="O3649" i="13"/>
  <c r="N3649" i="13"/>
  <c r="H3648" i="13"/>
  <c r="O3648" i="13"/>
  <c r="N3648" i="13"/>
  <c r="H3647" i="13"/>
  <c r="O3647" i="13"/>
  <c r="N3647" i="13"/>
  <c r="H3646" i="13"/>
  <c r="O3646" i="13"/>
  <c r="N3646" i="13"/>
  <c r="H3645" i="13"/>
  <c r="O3645" i="13"/>
  <c r="N3645" i="13"/>
  <c r="H3644" i="13"/>
  <c r="O3644" i="13"/>
  <c r="N3644" i="13"/>
  <c r="H3643" i="13"/>
  <c r="O3643" i="13"/>
  <c r="N3643" i="13"/>
  <c r="H3642" i="13"/>
  <c r="O3642" i="13"/>
  <c r="N3642" i="13"/>
  <c r="H3641" i="13"/>
  <c r="O3641" i="13"/>
  <c r="N3641" i="13"/>
  <c r="H3640" i="13"/>
  <c r="O3640" i="13"/>
  <c r="N3640" i="13"/>
  <c r="H3639" i="13"/>
  <c r="O3639" i="13"/>
  <c r="N3639" i="13"/>
  <c r="H3638" i="13"/>
  <c r="O3638" i="13"/>
  <c r="N3638" i="13"/>
  <c r="H3637" i="13"/>
  <c r="O3637" i="13"/>
  <c r="N3637" i="13"/>
  <c r="H3636" i="13"/>
  <c r="O3636" i="13"/>
  <c r="N3636" i="13"/>
  <c r="H3635" i="13"/>
  <c r="O3635" i="13"/>
  <c r="N3635" i="13"/>
  <c r="H3634" i="13"/>
  <c r="O3634" i="13"/>
  <c r="N3634" i="13"/>
  <c r="H3633" i="13"/>
  <c r="O3633" i="13"/>
  <c r="N3633" i="13"/>
  <c r="H3632" i="13"/>
  <c r="O3632" i="13"/>
  <c r="N3632" i="13"/>
  <c r="H3631" i="13"/>
  <c r="O3631" i="13"/>
  <c r="N3631" i="13"/>
  <c r="H3630" i="13"/>
  <c r="O3630" i="13"/>
  <c r="N3630" i="13"/>
  <c r="H3629" i="13"/>
  <c r="O3629" i="13"/>
  <c r="N3629" i="13"/>
  <c r="H3628" i="13"/>
  <c r="O3628" i="13"/>
  <c r="N3628" i="13"/>
  <c r="H3627" i="13"/>
  <c r="O3627" i="13"/>
  <c r="N3627" i="13"/>
  <c r="H3626" i="13"/>
  <c r="O3626" i="13"/>
  <c r="N3626" i="13"/>
  <c r="H3625" i="13"/>
  <c r="O3625" i="13"/>
  <c r="N3625" i="13"/>
  <c r="H3624" i="13"/>
  <c r="O3624" i="13"/>
  <c r="N3624" i="13"/>
  <c r="H3623" i="13"/>
  <c r="O3623" i="13"/>
  <c r="N3623" i="13"/>
  <c r="H3622" i="13"/>
  <c r="O3622" i="13"/>
  <c r="N3622" i="13"/>
  <c r="H3621" i="13"/>
  <c r="O3621" i="13"/>
  <c r="N3621" i="13"/>
  <c r="H3620" i="13"/>
  <c r="O3620" i="13"/>
  <c r="N3620" i="13"/>
  <c r="H3619" i="13"/>
  <c r="O3619" i="13"/>
  <c r="N3619" i="13"/>
  <c r="H3618" i="13"/>
  <c r="O3618" i="13"/>
  <c r="N3618" i="13"/>
  <c r="H3617" i="13"/>
  <c r="O3617" i="13"/>
  <c r="N3617" i="13"/>
  <c r="H3616" i="13"/>
  <c r="O3616" i="13"/>
  <c r="N3616" i="13"/>
  <c r="H3615" i="13"/>
  <c r="O3615" i="13"/>
  <c r="N3615" i="13"/>
  <c r="H3614" i="13"/>
  <c r="O3614" i="13"/>
  <c r="N3614" i="13"/>
  <c r="H3613" i="13"/>
  <c r="O3613" i="13"/>
  <c r="N3613" i="13"/>
  <c r="H3612" i="13"/>
  <c r="O3612" i="13"/>
  <c r="N3612" i="13"/>
  <c r="H3611" i="13"/>
  <c r="O3611" i="13"/>
  <c r="N3611" i="13"/>
  <c r="H3610" i="13"/>
  <c r="O3610" i="13"/>
  <c r="N3610" i="13"/>
  <c r="H3609" i="13"/>
  <c r="O3609" i="13"/>
  <c r="N3609" i="13"/>
  <c r="H3608" i="13"/>
  <c r="O3608" i="13"/>
  <c r="N3608" i="13"/>
  <c r="H3607" i="13"/>
  <c r="O3607" i="13"/>
  <c r="N3607" i="13"/>
  <c r="H3606" i="13"/>
  <c r="O3606" i="13"/>
  <c r="N3606" i="13"/>
  <c r="H3605" i="13"/>
  <c r="O3605" i="13"/>
  <c r="N3605" i="13"/>
  <c r="H3604" i="13"/>
  <c r="O3604" i="13"/>
  <c r="N3604" i="13"/>
  <c r="H3603" i="13"/>
  <c r="O3603" i="13"/>
  <c r="N3603" i="13"/>
  <c r="H3602" i="13"/>
  <c r="O3602" i="13"/>
  <c r="N3602" i="13"/>
  <c r="H3601" i="13"/>
  <c r="O3601" i="13"/>
  <c r="N3601" i="13"/>
  <c r="H3600" i="13"/>
  <c r="O3600" i="13"/>
  <c r="N3600" i="13"/>
  <c r="H3599" i="13"/>
  <c r="O3599" i="13"/>
  <c r="N3599" i="13"/>
  <c r="H3598" i="13"/>
  <c r="O3598" i="13"/>
  <c r="N3598" i="13"/>
  <c r="H3597" i="13"/>
  <c r="O3597" i="13"/>
  <c r="N3597" i="13"/>
  <c r="H3596" i="13"/>
  <c r="O3596" i="13"/>
  <c r="N3596" i="13"/>
  <c r="H3595" i="13"/>
  <c r="O3595" i="13"/>
  <c r="N3595" i="13"/>
  <c r="H3594" i="13"/>
  <c r="O3594" i="13"/>
  <c r="N3594" i="13"/>
  <c r="H3593" i="13"/>
  <c r="O3593" i="13"/>
  <c r="N3593" i="13"/>
  <c r="H3592" i="13"/>
  <c r="O3592" i="13"/>
  <c r="N3592" i="13"/>
  <c r="H3591" i="13"/>
  <c r="O3591" i="13"/>
  <c r="N3591" i="13"/>
  <c r="H3590" i="13"/>
  <c r="O3590" i="13"/>
  <c r="N3590" i="13"/>
  <c r="H3589" i="13"/>
  <c r="O3589" i="13"/>
  <c r="N3589" i="13"/>
  <c r="H3588" i="13"/>
  <c r="O3588" i="13"/>
  <c r="N3588" i="13"/>
  <c r="H3587" i="13"/>
  <c r="O3587" i="13"/>
  <c r="N3587" i="13"/>
  <c r="H3586" i="13"/>
  <c r="O3586" i="13"/>
  <c r="N3586" i="13"/>
  <c r="H3585" i="13"/>
  <c r="O3585" i="13"/>
  <c r="N3585" i="13"/>
  <c r="H3584" i="13"/>
  <c r="O3584" i="13"/>
  <c r="N3584" i="13"/>
  <c r="H3583" i="13"/>
  <c r="O3583" i="13"/>
  <c r="N3583" i="13"/>
  <c r="H3582" i="13"/>
  <c r="O3582" i="13"/>
  <c r="N3582" i="13"/>
  <c r="H3581" i="13"/>
  <c r="O3581" i="13"/>
  <c r="N3581" i="13"/>
  <c r="H3580" i="13"/>
  <c r="O3580" i="13"/>
  <c r="N3580" i="13"/>
  <c r="H3579" i="13"/>
  <c r="O3579" i="13"/>
  <c r="N3579" i="13"/>
  <c r="H3578" i="13"/>
  <c r="O3578" i="13"/>
  <c r="N3578" i="13"/>
  <c r="H3577" i="13"/>
  <c r="O3577" i="13"/>
  <c r="N3577" i="13"/>
  <c r="H3576" i="13"/>
  <c r="O3576" i="13"/>
  <c r="N3576" i="13"/>
  <c r="H3575" i="13"/>
  <c r="O3575" i="13"/>
  <c r="N3575" i="13"/>
  <c r="H3574" i="13"/>
  <c r="O3574" i="13"/>
  <c r="N3574" i="13"/>
  <c r="H3573" i="13"/>
  <c r="O3573" i="13"/>
  <c r="N3573" i="13"/>
  <c r="H3572" i="13"/>
  <c r="O3572" i="13"/>
  <c r="N3572" i="13"/>
  <c r="H3571" i="13"/>
  <c r="O3571" i="13"/>
  <c r="N3571" i="13"/>
  <c r="H3570" i="13"/>
  <c r="O3570" i="13"/>
  <c r="N3570" i="13"/>
  <c r="H3569" i="13"/>
  <c r="O3569" i="13"/>
  <c r="N3569" i="13"/>
  <c r="H3568" i="13"/>
  <c r="O3568" i="13"/>
  <c r="N3568" i="13"/>
  <c r="H3567" i="13"/>
  <c r="O3567" i="13"/>
  <c r="N3567" i="13"/>
  <c r="H3566" i="13"/>
  <c r="O3566" i="13"/>
  <c r="N3566" i="13"/>
  <c r="H3565" i="13"/>
  <c r="O3565" i="13"/>
  <c r="N3565" i="13"/>
  <c r="H3564" i="13"/>
  <c r="O3564" i="13"/>
  <c r="N3564" i="13"/>
  <c r="H3563" i="13"/>
  <c r="O3563" i="13"/>
  <c r="N3563" i="13"/>
  <c r="H3562" i="13"/>
  <c r="O3562" i="13"/>
  <c r="N3562" i="13"/>
  <c r="H3561" i="13"/>
  <c r="O3561" i="13"/>
  <c r="N3561" i="13"/>
  <c r="H3560" i="13"/>
  <c r="O3560" i="13"/>
  <c r="N3560" i="13"/>
  <c r="H3559" i="13"/>
  <c r="O3559" i="13"/>
  <c r="N3559" i="13"/>
  <c r="H3558" i="13"/>
  <c r="O3558" i="13"/>
  <c r="N3558" i="13"/>
  <c r="H3557" i="13"/>
  <c r="O3557" i="13"/>
  <c r="N3557" i="13"/>
  <c r="H3556" i="13"/>
  <c r="O3556" i="13"/>
  <c r="N3556" i="13"/>
  <c r="H3555" i="13"/>
  <c r="O3555" i="13"/>
  <c r="N3555" i="13"/>
  <c r="H3554" i="13"/>
  <c r="O3554" i="13"/>
  <c r="N3554" i="13"/>
  <c r="H3553" i="13"/>
  <c r="O3553" i="13"/>
  <c r="N3553" i="13"/>
  <c r="H3552" i="13"/>
  <c r="O3552" i="13"/>
  <c r="N3552" i="13"/>
  <c r="H3551" i="13"/>
  <c r="O3551" i="13"/>
  <c r="N3551" i="13"/>
  <c r="H3550" i="13"/>
  <c r="O3550" i="13"/>
  <c r="N3550" i="13"/>
  <c r="H3549" i="13"/>
  <c r="O3549" i="13"/>
  <c r="N3549" i="13"/>
  <c r="H3548" i="13"/>
  <c r="O3548" i="13"/>
  <c r="N3548" i="13"/>
  <c r="H3547" i="13"/>
  <c r="O3547" i="13"/>
  <c r="N3547" i="13"/>
  <c r="H3546" i="13"/>
  <c r="O3546" i="13"/>
  <c r="N3546" i="13"/>
  <c r="H3545" i="13"/>
  <c r="O3545" i="13"/>
  <c r="N3545" i="13"/>
  <c r="H3544" i="13"/>
  <c r="O3544" i="13"/>
  <c r="N3544" i="13"/>
  <c r="H3543" i="13"/>
  <c r="O3543" i="13"/>
  <c r="N3543" i="13"/>
  <c r="H3542" i="13"/>
  <c r="O3542" i="13"/>
  <c r="N3542" i="13"/>
  <c r="H3541" i="13"/>
  <c r="O3541" i="13"/>
  <c r="N3541" i="13"/>
  <c r="H3540" i="13"/>
  <c r="O3540" i="13"/>
  <c r="N3540" i="13"/>
  <c r="H3539" i="13"/>
  <c r="O3539" i="13"/>
  <c r="N3539" i="13"/>
  <c r="H3538" i="13"/>
  <c r="O3538" i="13"/>
  <c r="N3538" i="13"/>
  <c r="H3537" i="13"/>
  <c r="O3537" i="13"/>
  <c r="N3537" i="13"/>
  <c r="H3536" i="13"/>
  <c r="O3536" i="13"/>
  <c r="N3536" i="13"/>
  <c r="H3535" i="13"/>
  <c r="O3535" i="13"/>
  <c r="N3535" i="13"/>
  <c r="H3534" i="13"/>
  <c r="O3534" i="13"/>
  <c r="N3534" i="13"/>
  <c r="H3533" i="13"/>
  <c r="O3533" i="13"/>
  <c r="N3533" i="13"/>
  <c r="H3532" i="13"/>
  <c r="O3532" i="13"/>
  <c r="N3532" i="13"/>
  <c r="H3531" i="13"/>
  <c r="O3531" i="13"/>
  <c r="N3531" i="13"/>
  <c r="H3530" i="13"/>
  <c r="O3530" i="13"/>
  <c r="N3530" i="13"/>
  <c r="H3529" i="13"/>
  <c r="O3529" i="13"/>
  <c r="N3529" i="13"/>
  <c r="H3528" i="13"/>
  <c r="O3528" i="13"/>
  <c r="N3528" i="13"/>
  <c r="H3527" i="13"/>
  <c r="O3527" i="13"/>
  <c r="N3527" i="13"/>
  <c r="H3526" i="13"/>
  <c r="O3526" i="13"/>
  <c r="N3526" i="13"/>
  <c r="H3525" i="13"/>
  <c r="O3525" i="13"/>
  <c r="N3525" i="13"/>
  <c r="H3524" i="13"/>
  <c r="O3524" i="13"/>
  <c r="N3524" i="13"/>
  <c r="H3523" i="13"/>
  <c r="O3523" i="13"/>
  <c r="N3523" i="13"/>
  <c r="H3522" i="13"/>
  <c r="O3522" i="13"/>
  <c r="N3522" i="13"/>
  <c r="H3521" i="13"/>
  <c r="O3521" i="13"/>
  <c r="N3521" i="13"/>
  <c r="H3520" i="13"/>
  <c r="O3520" i="13"/>
  <c r="N3520" i="13"/>
  <c r="H3519" i="13"/>
  <c r="O3519" i="13"/>
  <c r="N3519" i="13"/>
  <c r="H3518" i="13"/>
  <c r="O3518" i="13"/>
  <c r="N3518" i="13"/>
  <c r="H3517" i="13"/>
  <c r="O3517" i="13"/>
  <c r="N3517" i="13"/>
  <c r="H3516" i="13"/>
  <c r="O3516" i="13"/>
  <c r="N3516" i="13"/>
  <c r="H3515" i="13"/>
  <c r="O3515" i="13"/>
  <c r="N3515" i="13"/>
  <c r="H3514" i="13"/>
  <c r="O3514" i="13"/>
  <c r="N3514" i="13"/>
  <c r="H3513" i="13"/>
  <c r="O3513" i="13"/>
  <c r="N3513" i="13"/>
  <c r="H3512" i="13"/>
  <c r="O3512" i="13"/>
  <c r="N3512" i="13"/>
  <c r="H3511" i="13"/>
  <c r="O3511" i="13"/>
  <c r="N3511" i="13"/>
  <c r="H3510" i="13"/>
  <c r="O3510" i="13"/>
  <c r="N3510" i="13"/>
  <c r="H3509" i="13"/>
  <c r="O3509" i="13"/>
  <c r="N3509" i="13"/>
  <c r="H3508" i="13"/>
  <c r="O3508" i="13"/>
  <c r="N3508" i="13"/>
  <c r="H3507" i="13"/>
  <c r="O3507" i="13"/>
  <c r="N3507" i="13"/>
  <c r="H3506" i="13"/>
  <c r="O3506" i="13"/>
  <c r="N3506" i="13"/>
  <c r="H3505" i="13"/>
  <c r="O3505" i="13"/>
  <c r="N3505" i="13"/>
  <c r="H3504" i="13"/>
  <c r="O3504" i="13"/>
  <c r="N3504" i="13"/>
  <c r="H3503" i="13"/>
  <c r="O3503" i="13"/>
  <c r="N3503" i="13"/>
  <c r="H3502" i="13"/>
  <c r="O3502" i="13"/>
  <c r="N3502" i="13"/>
  <c r="H3501" i="13"/>
  <c r="O3501" i="13"/>
  <c r="N3501" i="13"/>
  <c r="H3500" i="13"/>
  <c r="O3500" i="13"/>
  <c r="N3500" i="13"/>
  <c r="H3499" i="13"/>
  <c r="O3499" i="13"/>
  <c r="N3499" i="13"/>
  <c r="H3498" i="13"/>
  <c r="O3498" i="13"/>
  <c r="N3498" i="13"/>
  <c r="H3497" i="13"/>
  <c r="O3497" i="13"/>
  <c r="N3497" i="13"/>
  <c r="H3496" i="13"/>
  <c r="O3496" i="13"/>
  <c r="N3496" i="13"/>
  <c r="H3495" i="13"/>
  <c r="O3495" i="13"/>
  <c r="N3495" i="13"/>
  <c r="H3494" i="13"/>
  <c r="O3494" i="13"/>
  <c r="N3494" i="13"/>
  <c r="H3493" i="13"/>
  <c r="O3493" i="13"/>
  <c r="N3493" i="13"/>
  <c r="H3492" i="13"/>
  <c r="O3492" i="13"/>
  <c r="N3492" i="13"/>
  <c r="H3491" i="13"/>
  <c r="O3491" i="13"/>
  <c r="N3491" i="13"/>
  <c r="H3490" i="13"/>
  <c r="O3490" i="13"/>
  <c r="N3490" i="13"/>
  <c r="H3489" i="13"/>
  <c r="O3489" i="13"/>
  <c r="N3489" i="13"/>
  <c r="H3488" i="13"/>
  <c r="O3488" i="13"/>
  <c r="N3488" i="13"/>
  <c r="H3487" i="13"/>
  <c r="O3487" i="13"/>
  <c r="N3487" i="13"/>
  <c r="H3486" i="13"/>
  <c r="O3486" i="13"/>
  <c r="N3486" i="13"/>
  <c r="H3485" i="13"/>
  <c r="O3485" i="13"/>
  <c r="N3485" i="13"/>
  <c r="H3484" i="13"/>
  <c r="O3484" i="13"/>
  <c r="N3484" i="13"/>
  <c r="H3483" i="13"/>
  <c r="O3483" i="13"/>
  <c r="N3483" i="13"/>
  <c r="H3482" i="13"/>
  <c r="O3482" i="13"/>
  <c r="N3482" i="13"/>
  <c r="H3481" i="13"/>
  <c r="O3481" i="13"/>
  <c r="N3481" i="13"/>
  <c r="H3480" i="13"/>
  <c r="O3480" i="13"/>
  <c r="N3480" i="13"/>
  <c r="H3479" i="13"/>
  <c r="O3479" i="13"/>
  <c r="N3479" i="13"/>
  <c r="H3478" i="13"/>
  <c r="O3478" i="13"/>
  <c r="N3478" i="13"/>
  <c r="H3477" i="13"/>
  <c r="O3477" i="13"/>
  <c r="N3477" i="13"/>
  <c r="H3476" i="13"/>
  <c r="O3476" i="13"/>
  <c r="N3476" i="13"/>
  <c r="H3475" i="13"/>
  <c r="O3475" i="13"/>
  <c r="N3475" i="13"/>
  <c r="H3474" i="13"/>
  <c r="O3474" i="13"/>
  <c r="N3474" i="13"/>
  <c r="H3473" i="13"/>
  <c r="O3473" i="13"/>
  <c r="N3473" i="13"/>
  <c r="H3472" i="13"/>
  <c r="O3472" i="13"/>
  <c r="N3472" i="13"/>
  <c r="H3471" i="13"/>
  <c r="O3471" i="13"/>
  <c r="N3471" i="13"/>
  <c r="H3470" i="13"/>
  <c r="O3470" i="13"/>
  <c r="N3470" i="13"/>
  <c r="H3469" i="13"/>
  <c r="O3469" i="13"/>
  <c r="N3469" i="13"/>
  <c r="H3468" i="13"/>
  <c r="O3468" i="13"/>
  <c r="N3468" i="13"/>
  <c r="H3467" i="13"/>
  <c r="O3467" i="13"/>
  <c r="N3467" i="13"/>
  <c r="H3466" i="13"/>
  <c r="O3466" i="13"/>
  <c r="N3466" i="13"/>
  <c r="H3465" i="13"/>
  <c r="O3465" i="13"/>
  <c r="N3465" i="13"/>
  <c r="H3464" i="13"/>
  <c r="O3464" i="13"/>
  <c r="N3464" i="13"/>
  <c r="H3463" i="13"/>
  <c r="O3463" i="13"/>
  <c r="N3463" i="13"/>
  <c r="H3462" i="13"/>
  <c r="O3462" i="13"/>
  <c r="N3462" i="13"/>
  <c r="H3461" i="13"/>
  <c r="O3461" i="13"/>
  <c r="N3461" i="13"/>
  <c r="H3460" i="13"/>
  <c r="O3460" i="13"/>
  <c r="N3460" i="13"/>
  <c r="H3459" i="13"/>
  <c r="O3459" i="13"/>
  <c r="N3459" i="13"/>
  <c r="H3458" i="13"/>
  <c r="O3458" i="13"/>
  <c r="N3458" i="13"/>
  <c r="H3457" i="13"/>
  <c r="O3457" i="13"/>
  <c r="N3457" i="13"/>
  <c r="H3456" i="13"/>
  <c r="O3456" i="13"/>
  <c r="N3456" i="13"/>
  <c r="H3455" i="13"/>
  <c r="O3455" i="13"/>
  <c r="N3455" i="13"/>
  <c r="H3454" i="13"/>
  <c r="O3454" i="13"/>
  <c r="N3454" i="13"/>
  <c r="H3453" i="13"/>
  <c r="O3453" i="13"/>
  <c r="N3453" i="13"/>
  <c r="H3452" i="13"/>
  <c r="O3452" i="13"/>
  <c r="N3452" i="13"/>
  <c r="H3451" i="13"/>
  <c r="O3451" i="13"/>
  <c r="N3451" i="13"/>
  <c r="H3450" i="13"/>
  <c r="O3450" i="13"/>
  <c r="N3450" i="13"/>
  <c r="H3449" i="13"/>
  <c r="O3449" i="13"/>
  <c r="N3449" i="13"/>
  <c r="H3448" i="13"/>
  <c r="O3448" i="13"/>
  <c r="N3448" i="13"/>
  <c r="H3447" i="13"/>
  <c r="O3447" i="13"/>
  <c r="N3447" i="13"/>
  <c r="H3446" i="13"/>
  <c r="O3446" i="13"/>
  <c r="N3446" i="13"/>
  <c r="H3445" i="13"/>
  <c r="O3445" i="13"/>
  <c r="N3445" i="13"/>
  <c r="H3444" i="13"/>
  <c r="O3444" i="13"/>
  <c r="N3444" i="13"/>
  <c r="H3443" i="13"/>
  <c r="O3443" i="13"/>
  <c r="N3443" i="13"/>
  <c r="H3442" i="13"/>
  <c r="O3442" i="13"/>
  <c r="N3442" i="13"/>
  <c r="H3441" i="13"/>
  <c r="O3441" i="13"/>
  <c r="N3441" i="13"/>
  <c r="H3440" i="13"/>
  <c r="O3440" i="13"/>
  <c r="N3440" i="13"/>
  <c r="H3439" i="13"/>
  <c r="O3439" i="13"/>
  <c r="N3439" i="13"/>
  <c r="H3438" i="13"/>
  <c r="O3438" i="13"/>
  <c r="N3438" i="13"/>
  <c r="H3437" i="13"/>
  <c r="O3437" i="13"/>
  <c r="N3437" i="13"/>
  <c r="H3436" i="13"/>
  <c r="O3436" i="13"/>
  <c r="N3436" i="13"/>
  <c r="H3435" i="13"/>
  <c r="O3435" i="13"/>
  <c r="N3435" i="13"/>
  <c r="H3434" i="13"/>
  <c r="O3434" i="13"/>
  <c r="N3434" i="13"/>
  <c r="H3433" i="13"/>
  <c r="O3433" i="13"/>
  <c r="N3433" i="13"/>
  <c r="H3432" i="13"/>
  <c r="O3432" i="13"/>
  <c r="N3432" i="13"/>
  <c r="H3431" i="13"/>
  <c r="O3431" i="13"/>
  <c r="N3431" i="13"/>
  <c r="H3430" i="13"/>
  <c r="O3430" i="13"/>
  <c r="N3430" i="13"/>
  <c r="H3429" i="13"/>
  <c r="O3429" i="13"/>
  <c r="N3429" i="13"/>
  <c r="H3428" i="13"/>
  <c r="O3428" i="13"/>
  <c r="N3428" i="13"/>
  <c r="H3427" i="13"/>
  <c r="O3427" i="13"/>
  <c r="N3427" i="13"/>
  <c r="H3426" i="13"/>
  <c r="O3426" i="13"/>
  <c r="N3426" i="13"/>
  <c r="H3425" i="13"/>
  <c r="O3425" i="13"/>
  <c r="N3425" i="13"/>
  <c r="H3424" i="13"/>
  <c r="O3424" i="13"/>
  <c r="N3424" i="13"/>
  <c r="H3423" i="13"/>
  <c r="O3423" i="13"/>
  <c r="N3423" i="13"/>
  <c r="H3422" i="13"/>
  <c r="O3422" i="13"/>
  <c r="N3422" i="13"/>
  <c r="H3421" i="13"/>
  <c r="O3421" i="13"/>
  <c r="N3421" i="13"/>
  <c r="H3420" i="13"/>
  <c r="O3420" i="13"/>
  <c r="N3420" i="13"/>
  <c r="H3419" i="13"/>
  <c r="O3419" i="13"/>
  <c r="N3419" i="13"/>
  <c r="H3418" i="13"/>
  <c r="O3418" i="13"/>
  <c r="N3418" i="13"/>
  <c r="H3417" i="13"/>
  <c r="O3417" i="13"/>
  <c r="N3417" i="13"/>
  <c r="H3416" i="13"/>
  <c r="O3416" i="13"/>
  <c r="N3416" i="13"/>
  <c r="H3415" i="13"/>
  <c r="O3415" i="13"/>
  <c r="N3415" i="13"/>
  <c r="H3414" i="13"/>
  <c r="O3414" i="13"/>
  <c r="N3414" i="13"/>
  <c r="H3413" i="13"/>
  <c r="O3413" i="13"/>
  <c r="N3413" i="13"/>
  <c r="H3412" i="13"/>
  <c r="O3412" i="13"/>
  <c r="N3412" i="13"/>
  <c r="H3411" i="13"/>
  <c r="O3411" i="13"/>
  <c r="N3411" i="13"/>
  <c r="H3410" i="13"/>
  <c r="O3410" i="13"/>
  <c r="N3410" i="13"/>
  <c r="H3409" i="13"/>
  <c r="O3409" i="13"/>
  <c r="N3409" i="13"/>
  <c r="H3408" i="13"/>
  <c r="O3408" i="13"/>
  <c r="N3408" i="13"/>
  <c r="H3407" i="13"/>
  <c r="O3407" i="13"/>
  <c r="N3407" i="13"/>
  <c r="H3406" i="13"/>
  <c r="O3406" i="13"/>
  <c r="N3406" i="13"/>
  <c r="H3405" i="13"/>
  <c r="O3405" i="13"/>
  <c r="N3405" i="13"/>
  <c r="H3404" i="13"/>
  <c r="O3404" i="13"/>
  <c r="N3404" i="13"/>
  <c r="H3403" i="13"/>
  <c r="O3403" i="13"/>
  <c r="N3403" i="13"/>
  <c r="H3402" i="13"/>
  <c r="O3402" i="13"/>
  <c r="N3402" i="13"/>
  <c r="H3401" i="13"/>
  <c r="O3401" i="13"/>
  <c r="N3401" i="13"/>
  <c r="H3400" i="13"/>
  <c r="O3400" i="13"/>
  <c r="N3400" i="13"/>
  <c r="H3399" i="13"/>
  <c r="O3399" i="13"/>
  <c r="N3399" i="13"/>
  <c r="H3398" i="13"/>
  <c r="O3398" i="13"/>
  <c r="N3398" i="13"/>
  <c r="H3397" i="13"/>
  <c r="O3397" i="13"/>
  <c r="N3397" i="13"/>
  <c r="H3396" i="13"/>
  <c r="O3396" i="13"/>
  <c r="N3396" i="13"/>
  <c r="H3395" i="13"/>
  <c r="O3395" i="13"/>
  <c r="N3395" i="13"/>
  <c r="H3394" i="13"/>
  <c r="O3394" i="13"/>
  <c r="N3394" i="13"/>
  <c r="H3393" i="13"/>
  <c r="O3393" i="13"/>
  <c r="N3393" i="13"/>
  <c r="H3392" i="13"/>
  <c r="O3392" i="13"/>
  <c r="N3392" i="13"/>
  <c r="H3391" i="13"/>
  <c r="O3391" i="13"/>
  <c r="N3391" i="13"/>
  <c r="H3390" i="13"/>
  <c r="O3390" i="13"/>
  <c r="N3390" i="13"/>
  <c r="H3389" i="13"/>
  <c r="O3389" i="13"/>
  <c r="N3389" i="13"/>
  <c r="H3388" i="13"/>
  <c r="O3388" i="13"/>
  <c r="N3388" i="13"/>
  <c r="H3387" i="13"/>
  <c r="O3387" i="13"/>
  <c r="N3387" i="13"/>
  <c r="H3386" i="13"/>
  <c r="O3386" i="13"/>
  <c r="N3386" i="13"/>
  <c r="H3385" i="13"/>
  <c r="O3385" i="13"/>
  <c r="N3385" i="13"/>
  <c r="H3384" i="13"/>
  <c r="O3384" i="13"/>
  <c r="N3384" i="13"/>
  <c r="H3383" i="13"/>
  <c r="O3383" i="13"/>
  <c r="N3383" i="13"/>
  <c r="H3382" i="13"/>
  <c r="O3382" i="13"/>
  <c r="N3382" i="13"/>
  <c r="H3381" i="13"/>
  <c r="O3381" i="13"/>
  <c r="N3381" i="13"/>
  <c r="H3380" i="13"/>
  <c r="O3380" i="13"/>
  <c r="N3380" i="13"/>
  <c r="H3379" i="13"/>
  <c r="O3379" i="13"/>
  <c r="N3379" i="13"/>
  <c r="H3378" i="13"/>
  <c r="O3378" i="13"/>
  <c r="N3378" i="13"/>
  <c r="H3377" i="13"/>
  <c r="O3377" i="13"/>
  <c r="N3377" i="13"/>
  <c r="H3376" i="13"/>
  <c r="O3376" i="13"/>
  <c r="N3376" i="13"/>
  <c r="H3375" i="13"/>
  <c r="O3375" i="13"/>
  <c r="N3375" i="13"/>
  <c r="H3374" i="13"/>
  <c r="O3374" i="13"/>
  <c r="N3374" i="13"/>
  <c r="H3373" i="13"/>
  <c r="O3373" i="13"/>
  <c r="N3373" i="13"/>
  <c r="H3372" i="13"/>
  <c r="O3372" i="13"/>
  <c r="N3372" i="13"/>
  <c r="H3371" i="13"/>
  <c r="O3371" i="13"/>
  <c r="N3371" i="13"/>
  <c r="H3370" i="13"/>
  <c r="O3370" i="13"/>
  <c r="N3370" i="13"/>
  <c r="H3369" i="13"/>
  <c r="O3369" i="13"/>
  <c r="N3369" i="13"/>
  <c r="H3368" i="13"/>
  <c r="O3368" i="13"/>
  <c r="N3368" i="13"/>
  <c r="H3367" i="13"/>
  <c r="O3367" i="13"/>
  <c r="N3367" i="13"/>
  <c r="H3366" i="13"/>
  <c r="O3366" i="13"/>
  <c r="N3366" i="13"/>
  <c r="H3365" i="13"/>
  <c r="O3365" i="13"/>
  <c r="N3365" i="13"/>
  <c r="H3364" i="13"/>
  <c r="O3364" i="13"/>
  <c r="N3364" i="13"/>
  <c r="H3363" i="13"/>
  <c r="O3363" i="13"/>
  <c r="N3363" i="13"/>
  <c r="H3362" i="13"/>
  <c r="O3362" i="13"/>
  <c r="N3362" i="13"/>
  <c r="H3361" i="13"/>
  <c r="O3361" i="13"/>
  <c r="N3361" i="13"/>
  <c r="H3360" i="13"/>
  <c r="O3360" i="13"/>
  <c r="N3360" i="13"/>
  <c r="H3359" i="13"/>
  <c r="O3359" i="13"/>
  <c r="N3359" i="13"/>
  <c r="H3358" i="13"/>
  <c r="O3358" i="13"/>
  <c r="N3358" i="13"/>
  <c r="H3357" i="13"/>
  <c r="O3357" i="13"/>
  <c r="N3357" i="13"/>
  <c r="H3356" i="13"/>
  <c r="O3356" i="13"/>
  <c r="N3356" i="13"/>
  <c r="H3355" i="13"/>
  <c r="O3355" i="13"/>
  <c r="N3355" i="13"/>
  <c r="H3354" i="13"/>
  <c r="O3354" i="13"/>
  <c r="N3354" i="13"/>
  <c r="H3353" i="13"/>
  <c r="O3353" i="13"/>
  <c r="N3353" i="13"/>
  <c r="H3352" i="13"/>
  <c r="O3352" i="13"/>
  <c r="N3352" i="13"/>
  <c r="H3351" i="13"/>
  <c r="O3351" i="13"/>
  <c r="N3351" i="13"/>
  <c r="H3350" i="13"/>
  <c r="O3350" i="13"/>
  <c r="N3350" i="13"/>
  <c r="H3349" i="13"/>
  <c r="O3349" i="13"/>
  <c r="N3349" i="13"/>
  <c r="H3348" i="13"/>
  <c r="O3348" i="13"/>
  <c r="N3348" i="13"/>
  <c r="H3347" i="13"/>
  <c r="O3347" i="13"/>
  <c r="N3347" i="13"/>
  <c r="H3346" i="13"/>
  <c r="O3346" i="13"/>
  <c r="N3346" i="13"/>
  <c r="H3345" i="13"/>
  <c r="O3345" i="13"/>
  <c r="N3345" i="13"/>
  <c r="H3344" i="13"/>
  <c r="O3344" i="13"/>
  <c r="N3344" i="13"/>
  <c r="H3343" i="13"/>
  <c r="O3343" i="13"/>
  <c r="N3343" i="13"/>
  <c r="H3342" i="13"/>
  <c r="O3342" i="13"/>
  <c r="N3342" i="13"/>
  <c r="H3341" i="13"/>
  <c r="O3341" i="13"/>
  <c r="N3341" i="13"/>
  <c r="H3340" i="13"/>
  <c r="O3340" i="13"/>
  <c r="N3340" i="13"/>
  <c r="H3339" i="13"/>
  <c r="O3339" i="13"/>
  <c r="N3339" i="13"/>
  <c r="H3338" i="13"/>
  <c r="O3338" i="13"/>
  <c r="N3338" i="13"/>
  <c r="H3337" i="13"/>
  <c r="O3337" i="13"/>
  <c r="N3337" i="13"/>
  <c r="H3336" i="13"/>
  <c r="O3336" i="13"/>
  <c r="N3336" i="13"/>
  <c r="H3335" i="13"/>
  <c r="O3335" i="13"/>
  <c r="N3335" i="13"/>
  <c r="H3334" i="13"/>
  <c r="O3334" i="13"/>
  <c r="N3334" i="13"/>
  <c r="H3333" i="13"/>
  <c r="O3333" i="13"/>
  <c r="N3333" i="13"/>
  <c r="H3332" i="13"/>
  <c r="O3332" i="13"/>
  <c r="N3332" i="13"/>
  <c r="H3331" i="13"/>
  <c r="O3331" i="13"/>
  <c r="N3331" i="13"/>
  <c r="H3330" i="13"/>
  <c r="O3330" i="13"/>
  <c r="N3330" i="13"/>
  <c r="H3329" i="13"/>
  <c r="O3329" i="13"/>
  <c r="N3329" i="13"/>
  <c r="H3328" i="13"/>
  <c r="O3328" i="13"/>
  <c r="N3328" i="13"/>
  <c r="H3327" i="13"/>
  <c r="O3327" i="13"/>
  <c r="N3327" i="13"/>
  <c r="H3326" i="13"/>
  <c r="O3326" i="13"/>
  <c r="N3326" i="13"/>
  <c r="H3325" i="13"/>
  <c r="O3325" i="13"/>
  <c r="N3325" i="13"/>
  <c r="H3324" i="13"/>
  <c r="O3324" i="13"/>
  <c r="N3324" i="13"/>
  <c r="H3323" i="13"/>
  <c r="O3323" i="13"/>
  <c r="N3323" i="13"/>
  <c r="H3322" i="13"/>
  <c r="O3322" i="13"/>
  <c r="N3322" i="13"/>
  <c r="H3321" i="13"/>
  <c r="O3321" i="13"/>
  <c r="N3321" i="13"/>
  <c r="H3320" i="13"/>
  <c r="O3320" i="13"/>
  <c r="N3320" i="13"/>
  <c r="H3319" i="13"/>
  <c r="O3319" i="13"/>
  <c r="N3319" i="13"/>
  <c r="H3318" i="13"/>
  <c r="O3318" i="13"/>
  <c r="N3318" i="13"/>
  <c r="H3317" i="13"/>
  <c r="O3317" i="13"/>
  <c r="N3317" i="13"/>
  <c r="H3316" i="13"/>
  <c r="O3316" i="13"/>
  <c r="N3316" i="13"/>
  <c r="H3315" i="13"/>
  <c r="O3315" i="13"/>
  <c r="N3315" i="13"/>
  <c r="H3314" i="13"/>
  <c r="O3314" i="13"/>
  <c r="N3314" i="13"/>
  <c r="H3313" i="13"/>
  <c r="O3313" i="13"/>
  <c r="N3313" i="13"/>
  <c r="H3312" i="13"/>
  <c r="O3312" i="13"/>
  <c r="N3312" i="13"/>
  <c r="H3311" i="13"/>
  <c r="O3311" i="13"/>
  <c r="N3311" i="13"/>
  <c r="H3310" i="13"/>
  <c r="O3310" i="13"/>
  <c r="N3310" i="13"/>
  <c r="H3309" i="13"/>
  <c r="O3309" i="13"/>
  <c r="N3309" i="13"/>
  <c r="H3308" i="13"/>
  <c r="O3308" i="13"/>
  <c r="N3308" i="13"/>
  <c r="H3307" i="13"/>
  <c r="O3307" i="13"/>
  <c r="N3307" i="13"/>
  <c r="H3306" i="13"/>
  <c r="O3306" i="13"/>
  <c r="N3306" i="13"/>
  <c r="H3305" i="13"/>
  <c r="O3305" i="13"/>
  <c r="N3305" i="13"/>
  <c r="H3304" i="13"/>
  <c r="O3304" i="13"/>
  <c r="N3304" i="13"/>
  <c r="H3303" i="13"/>
  <c r="O3303" i="13"/>
  <c r="N3303" i="13"/>
  <c r="H3302" i="13"/>
  <c r="O3302" i="13"/>
  <c r="N3302" i="13"/>
  <c r="H3301" i="13"/>
  <c r="O3301" i="13"/>
  <c r="N3301" i="13"/>
  <c r="H3300" i="13"/>
  <c r="O3300" i="13"/>
  <c r="N3300" i="13"/>
  <c r="H3299" i="13"/>
  <c r="O3299" i="13"/>
  <c r="N3299" i="13"/>
  <c r="H3298" i="13"/>
  <c r="O3298" i="13"/>
  <c r="N3298" i="13"/>
  <c r="H3297" i="13"/>
  <c r="O3297" i="13"/>
  <c r="N3297" i="13"/>
  <c r="H3296" i="13"/>
  <c r="O3296" i="13"/>
  <c r="N3296" i="13"/>
  <c r="H3295" i="13"/>
  <c r="O3295" i="13"/>
  <c r="N3295" i="13"/>
  <c r="H3294" i="13"/>
  <c r="O3294" i="13"/>
  <c r="N3294" i="13"/>
  <c r="H3293" i="13"/>
  <c r="O3293" i="13"/>
  <c r="N3293" i="13"/>
  <c r="H3292" i="13"/>
  <c r="O3292" i="13"/>
  <c r="N3292" i="13"/>
  <c r="H3291" i="13"/>
  <c r="O3291" i="13"/>
  <c r="N3291" i="13"/>
  <c r="H3290" i="13"/>
  <c r="O3290" i="13"/>
  <c r="N3290" i="13"/>
  <c r="H3289" i="13"/>
  <c r="O3289" i="13"/>
  <c r="N3289" i="13"/>
  <c r="H3288" i="13"/>
  <c r="O3288" i="13"/>
  <c r="N3288" i="13"/>
  <c r="H3287" i="13"/>
  <c r="O3287" i="13"/>
  <c r="N3287" i="13"/>
  <c r="H3286" i="13"/>
  <c r="O3286" i="13"/>
  <c r="N3286" i="13"/>
  <c r="H3285" i="13"/>
  <c r="O3285" i="13"/>
  <c r="N3285" i="13"/>
  <c r="H3284" i="13"/>
  <c r="O3284" i="13"/>
  <c r="N3284" i="13"/>
  <c r="H3283" i="13"/>
  <c r="O3283" i="13"/>
  <c r="N3283" i="13"/>
  <c r="H3282" i="13"/>
  <c r="O3282" i="13"/>
  <c r="N3282" i="13"/>
  <c r="H3281" i="13"/>
  <c r="O3281" i="13"/>
  <c r="N3281" i="13"/>
  <c r="H3280" i="13"/>
  <c r="O3280" i="13"/>
  <c r="N3280" i="13"/>
  <c r="H3279" i="13"/>
  <c r="O3279" i="13"/>
  <c r="N3279" i="13"/>
  <c r="H3278" i="13"/>
  <c r="O3278" i="13"/>
  <c r="N3278" i="13"/>
  <c r="H3277" i="13"/>
  <c r="O3277" i="13"/>
  <c r="N3277" i="13"/>
  <c r="H3276" i="13"/>
  <c r="O3276" i="13"/>
  <c r="N3276" i="13"/>
  <c r="H3275" i="13"/>
  <c r="O3275" i="13"/>
  <c r="N3275" i="13"/>
  <c r="H3274" i="13"/>
  <c r="O3274" i="13"/>
  <c r="N3274" i="13"/>
  <c r="H3273" i="13"/>
  <c r="O3273" i="13"/>
  <c r="N3273" i="13"/>
  <c r="H3272" i="13"/>
  <c r="O3272" i="13"/>
  <c r="N3272" i="13"/>
  <c r="H3271" i="13"/>
  <c r="O3271" i="13"/>
  <c r="N3271" i="13"/>
  <c r="H3270" i="13"/>
  <c r="O3270" i="13"/>
  <c r="N3270" i="13"/>
  <c r="H3269" i="13"/>
  <c r="O3269" i="13"/>
  <c r="N3269" i="13"/>
  <c r="H3268" i="13"/>
  <c r="O3268" i="13"/>
  <c r="N3268" i="13"/>
  <c r="H3267" i="13"/>
  <c r="O3267" i="13"/>
  <c r="N3267" i="13"/>
  <c r="H3266" i="13"/>
  <c r="O3266" i="13"/>
  <c r="N3266" i="13"/>
  <c r="H3265" i="13"/>
  <c r="O3265" i="13"/>
  <c r="N3265" i="13"/>
  <c r="H3264" i="13"/>
  <c r="O3264" i="13"/>
  <c r="N3264" i="13"/>
  <c r="H3263" i="13"/>
  <c r="O3263" i="13"/>
  <c r="N3263" i="13"/>
  <c r="H3262" i="13"/>
  <c r="O3262" i="13"/>
  <c r="N3262" i="13"/>
  <c r="H3261" i="13"/>
  <c r="O3261" i="13"/>
  <c r="N3261" i="13"/>
  <c r="H3260" i="13"/>
  <c r="O3260" i="13"/>
  <c r="N3260" i="13"/>
  <c r="H3259" i="13"/>
  <c r="O3259" i="13"/>
  <c r="N3259" i="13"/>
  <c r="H3258" i="13"/>
  <c r="O3258" i="13"/>
  <c r="N3258" i="13"/>
  <c r="H3257" i="13"/>
  <c r="O3257" i="13"/>
  <c r="N3257" i="13"/>
  <c r="H3256" i="13"/>
  <c r="O3256" i="13"/>
  <c r="N3256" i="13"/>
  <c r="H3255" i="13"/>
  <c r="O3255" i="13"/>
  <c r="N3255" i="13"/>
  <c r="H3254" i="13"/>
  <c r="O3254" i="13"/>
  <c r="N3254" i="13"/>
  <c r="H3253" i="13"/>
  <c r="O3253" i="13"/>
  <c r="N3253" i="13"/>
  <c r="H3252" i="13"/>
  <c r="O3252" i="13"/>
  <c r="N3252" i="13"/>
  <c r="H3251" i="13"/>
  <c r="O3251" i="13"/>
  <c r="N3251" i="13"/>
  <c r="H3250" i="13"/>
  <c r="O3250" i="13"/>
  <c r="N3250" i="13"/>
  <c r="H3249" i="13"/>
  <c r="O3249" i="13"/>
  <c r="N3249" i="13"/>
  <c r="H3248" i="13"/>
  <c r="O3248" i="13"/>
  <c r="N3248" i="13"/>
  <c r="H3247" i="13"/>
  <c r="O3247" i="13"/>
  <c r="N3247" i="13"/>
  <c r="H3246" i="13"/>
  <c r="O3246" i="13"/>
  <c r="N3246" i="13"/>
  <c r="H3245" i="13"/>
  <c r="O3245" i="13"/>
  <c r="N3245" i="13"/>
  <c r="H3244" i="13"/>
  <c r="O3244" i="13"/>
  <c r="N3244" i="13"/>
  <c r="H3243" i="13"/>
  <c r="O3243" i="13"/>
  <c r="N3243" i="13"/>
  <c r="H3242" i="13"/>
  <c r="O3242" i="13"/>
  <c r="N3242" i="13"/>
  <c r="H3241" i="13"/>
  <c r="O3241" i="13"/>
  <c r="N3241" i="13"/>
  <c r="H3240" i="13"/>
  <c r="O3240" i="13"/>
  <c r="N3240" i="13"/>
  <c r="H3239" i="13"/>
  <c r="O3239" i="13"/>
  <c r="N3239" i="13"/>
  <c r="H3238" i="13"/>
  <c r="O3238" i="13"/>
  <c r="N3238" i="13"/>
  <c r="H3237" i="13"/>
  <c r="O3237" i="13"/>
  <c r="N3237" i="13"/>
  <c r="H3236" i="13"/>
  <c r="O3236" i="13"/>
  <c r="N3236" i="13"/>
  <c r="H3235" i="13"/>
  <c r="O3235" i="13"/>
  <c r="N3235" i="13"/>
  <c r="H3234" i="13"/>
  <c r="O3234" i="13"/>
  <c r="N3234" i="13"/>
  <c r="H3233" i="13"/>
  <c r="O3233" i="13"/>
  <c r="N3233" i="13"/>
  <c r="H3232" i="13"/>
  <c r="O3232" i="13"/>
  <c r="N3232" i="13"/>
  <c r="H3231" i="13"/>
  <c r="O3231" i="13"/>
  <c r="N3231" i="13"/>
  <c r="H3230" i="13"/>
  <c r="O3230" i="13"/>
  <c r="N3230" i="13"/>
  <c r="H3229" i="13"/>
  <c r="O3229" i="13"/>
  <c r="N3229" i="13"/>
  <c r="H3228" i="13"/>
  <c r="O3228" i="13"/>
  <c r="N3228" i="13"/>
  <c r="H3227" i="13"/>
  <c r="O3227" i="13"/>
  <c r="N3227" i="13"/>
  <c r="H3226" i="13"/>
  <c r="O3226" i="13"/>
  <c r="N3226" i="13"/>
  <c r="H3225" i="13"/>
  <c r="O3225" i="13"/>
  <c r="N3225" i="13"/>
  <c r="H3224" i="13"/>
  <c r="O3224" i="13"/>
  <c r="N3224" i="13"/>
  <c r="H3223" i="13"/>
  <c r="O3223" i="13"/>
  <c r="N3223" i="13"/>
  <c r="H3222" i="13"/>
  <c r="O3222" i="13"/>
  <c r="N3222" i="13"/>
  <c r="H3221" i="13"/>
  <c r="O3221" i="13"/>
  <c r="N3221" i="13"/>
  <c r="H3220" i="13"/>
  <c r="O3220" i="13"/>
  <c r="N3220" i="13"/>
  <c r="H3219" i="13"/>
  <c r="O3219" i="13"/>
  <c r="N3219" i="13"/>
  <c r="H3218" i="13"/>
  <c r="O3218" i="13"/>
  <c r="N3218" i="13"/>
  <c r="H3217" i="13"/>
  <c r="O3217" i="13"/>
  <c r="N3217" i="13"/>
  <c r="H3216" i="13"/>
  <c r="O3216" i="13"/>
  <c r="N3216" i="13"/>
  <c r="H3215" i="13"/>
  <c r="O3215" i="13"/>
  <c r="N3215" i="13"/>
  <c r="H3214" i="13"/>
  <c r="O3214" i="13"/>
  <c r="N3214" i="13"/>
  <c r="H3213" i="13"/>
  <c r="O3213" i="13"/>
  <c r="N3213" i="13"/>
  <c r="H3212" i="13"/>
  <c r="O3212" i="13"/>
  <c r="N3212" i="13"/>
  <c r="H3211" i="13"/>
  <c r="O3211" i="13"/>
  <c r="N3211" i="13"/>
  <c r="H3210" i="13"/>
  <c r="O3210" i="13"/>
  <c r="N3210" i="13"/>
  <c r="H3209" i="13"/>
  <c r="O3209" i="13"/>
  <c r="N3209" i="13"/>
  <c r="H3208" i="13"/>
  <c r="O3208" i="13"/>
  <c r="N3208" i="13"/>
  <c r="H3207" i="13"/>
  <c r="O3207" i="13"/>
  <c r="N3207" i="13"/>
  <c r="H3206" i="13"/>
  <c r="O3206" i="13"/>
  <c r="N3206" i="13"/>
  <c r="H3205" i="13"/>
  <c r="O3205" i="13"/>
  <c r="N3205" i="13"/>
  <c r="H3204" i="13"/>
  <c r="O3204" i="13"/>
  <c r="N3204" i="13"/>
  <c r="H3203" i="13"/>
  <c r="O3203" i="13"/>
  <c r="N3203" i="13"/>
  <c r="H3202" i="13"/>
  <c r="O3202" i="13"/>
  <c r="N3202" i="13"/>
  <c r="H3201" i="13"/>
  <c r="O3201" i="13"/>
  <c r="N3201" i="13"/>
  <c r="H3200" i="13"/>
  <c r="O3200" i="13"/>
  <c r="N3200" i="13"/>
  <c r="H3199" i="13"/>
  <c r="O3199" i="13"/>
  <c r="N3199" i="13"/>
  <c r="H3198" i="13"/>
  <c r="O3198" i="13"/>
  <c r="N3198" i="13"/>
  <c r="H3197" i="13"/>
  <c r="O3197" i="13"/>
  <c r="N3197" i="13"/>
  <c r="H3196" i="13"/>
  <c r="O3196" i="13"/>
  <c r="N3196" i="13"/>
  <c r="H3195" i="13"/>
  <c r="O3195" i="13"/>
  <c r="N3195" i="13"/>
  <c r="H3194" i="13"/>
  <c r="O3194" i="13"/>
  <c r="N3194" i="13"/>
  <c r="H3193" i="13"/>
  <c r="O3193" i="13"/>
  <c r="N3193" i="13"/>
  <c r="H3192" i="13"/>
  <c r="O3192" i="13"/>
  <c r="N3192" i="13"/>
  <c r="H3191" i="13"/>
  <c r="O3191" i="13"/>
  <c r="N3191" i="13"/>
  <c r="H3190" i="13"/>
  <c r="O3190" i="13"/>
  <c r="N3190" i="13"/>
  <c r="H3189" i="13"/>
  <c r="O3189" i="13"/>
  <c r="N3189" i="13"/>
  <c r="H3188" i="13"/>
  <c r="O3188" i="13"/>
  <c r="N3188" i="13"/>
  <c r="H3187" i="13"/>
  <c r="O3187" i="13"/>
  <c r="N3187" i="13"/>
  <c r="H3186" i="13"/>
  <c r="O3186" i="13"/>
  <c r="N3186" i="13"/>
  <c r="H3185" i="13"/>
  <c r="O3185" i="13"/>
  <c r="N3185" i="13"/>
  <c r="H3184" i="13"/>
  <c r="O3184" i="13"/>
  <c r="N3184" i="13"/>
  <c r="H3183" i="13"/>
  <c r="O3183" i="13"/>
  <c r="N3183" i="13"/>
  <c r="H3182" i="13"/>
  <c r="O3182" i="13"/>
  <c r="N3182" i="13"/>
  <c r="H3181" i="13"/>
  <c r="O3181" i="13"/>
  <c r="N3181" i="13"/>
  <c r="H3180" i="13"/>
  <c r="O3180" i="13"/>
  <c r="N3180" i="13"/>
  <c r="H3179" i="13"/>
  <c r="O3179" i="13"/>
  <c r="N3179" i="13"/>
  <c r="H3178" i="13"/>
  <c r="O3178" i="13"/>
  <c r="N3178" i="13"/>
  <c r="H3177" i="13"/>
  <c r="O3177" i="13"/>
  <c r="N3177" i="13"/>
  <c r="H3176" i="13"/>
  <c r="O3176" i="13"/>
  <c r="N3176" i="13"/>
  <c r="H3175" i="13"/>
  <c r="O3175" i="13"/>
  <c r="N3175" i="13"/>
  <c r="H3174" i="13"/>
  <c r="O3174" i="13"/>
  <c r="N3174" i="13"/>
  <c r="H3173" i="13"/>
  <c r="O3173" i="13"/>
  <c r="N3173" i="13"/>
  <c r="H3172" i="13"/>
  <c r="O3172" i="13"/>
  <c r="N3172" i="13"/>
  <c r="H3171" i="13"/>
  <c r="O3171" i="13"/>
  <c r="N3171" i="13"/>
  <c r="H3170" i="13"/>
  <c r="O3170" i="13"/>
  <c r="N3170" i="13"/>
  <c r="H3169" i="13"/>
  <c r="O3169" i="13"/>
  <c r="N3169" i="13"/>
  <c r="H3168" i="13"/>
  <c r="O3168" i="13"/>
  <c r="N3168" i="13"/>
  <c r="H3167" i="13"/>
  <c r="O3167" i="13"/>
  <c r="N3167" i="13"/>
  <c r="H3166" i="13"/>
  <c r="O3166" i="13"/>
  <c r="N3166" i="13"/>
  <c r="H3165" i="13"/>
  <c r="O3165" i="13"/>
  <c r="N3165" i="13"/>
  <c r="H3164" i="13"/>
  <c r="O3164" i="13"/>
  <c r="N3164" i="13"/>
  <c r="H3163" i="13"/>
  <c r="O3163" i="13"/>
  <c r="N3163" i="13"/>
  <c r="H3162" i="13"/>
  <c r="O3162" i="13"/>
  <c r="N3162" i="13"/>
  <c r="H3161" i="13"/>
  <c r="O3161" i="13"/>
  <c r="N3161" i="13"/>
  <c r="H3160" i="13"/>
  <c r="O3160" i="13"/>
  <c r="N3160" i="13"/>
  <c r="H3159" i="13"/>
  <c r="O3159" i="13"/>
  <c r="N3159" i="13"/>
  <c r="H3158" i="13"/>
  <c r="O3158" i="13"/>
  <c r="N3158" i="13"/>
  <c r="H3157" i="13"/>
  <c r="O3157" i="13"/>
  <c r="N3157" i="13"/>
  <c r="H3156" i="13"/>
  <c r="O3156" i="13"/>
  <c r="N3156" i="13"/>
  <c r="H3155" i="13"/>
  <c r="O3155" i="13"/>
  <c r="N3155" i="13"/>
  <c r="H3154" i="13"/>
  <c r="O3154" i="13"/>
  <c r="N3154" i="13"/>
  <c r="H3153" i="13"/>
  <c r="O3153" i="13"/>
  <c r="N3153" i="13"/>
  <c r="H3152" i="13"/>
  <c r="O3152" i="13"/>
  <c r="N3152" i="13"/>
  <c r="H3151" i="13"/>
  <c r="O3151" i="13"/>
  <c r="N3151" i="13"/>
  <c r="H3150" i="13"/>
  <c r="O3150" i="13"/>
  <c r="N3150" i="13"/>
  <c r="H3149" i="13"/>
  <c r="O3149" i="13"/>
  <c r="N3149" i="13"/>
  <c r="H3148" i="13"/>
  <c r="O3148" i="13"/>
  <c r="N3148" i="13"/>
  <c r="H3147" i="13"/>
  <c r="O3147" i="13"/>
  <c r="N3147" i="13"/>
  <c r="H3146" i="13"/>
  <c r="O3146" i="13"/>
  <c r="N3146" i="13"/>
  <c r="H3145" i="13"/>
  <c r="O3145" i="13"/>
  <c r="N3145" i="13"/>
  <c r="H3144" i="13"/>
  <c r="O3144" i="13"/>
  <c r="N3144" i="13"/>
  <c r="H3143" i="13"/>
  <c r="O3143" i="13"/>
  <c r="N3143" i="13"/>
  <c r="H3142" i="13"/>
  <c r="O3142" i="13"/>
  <c r="N3142" i="13"/>
  <c r="H3141" i="13"/>
  <c r="O3141" i="13"/>
  <c r="N3141" i="13"/>
  <c r="H3140" i="13"/>
  <c r="O3140" i="13"/>
  <c r="N3140" i="13"/>
  <c r="H3139" i="13"/>
  <c r="O3139" i="13"/>
  <c r="N3139" i="13"/>
  <c r="H3138" i="13"/>
  <c r="O3138" i="13"/>
  <c r="N3138" i="13"/>
  <c r="H3137" i="13"/>
  <c r="O3137" i="13"/>
  <c r="N3137" i="13"/>
  <c r="H3136" i="13"/>
  <c r="O3136" i="13"/>
  <c r="N3136" i="13"/>
  <c r="H3135" i="13"/>
  <c r="O3135" i="13"/>
  <c r="N3135" i="13"/>
  <c r="H3134" i="13"/>
  <c r="O3134" i="13"/>
  <c r="N3134" i="13"/>
  <c r="H3133" i="13"/>
  <c r="O3133" i="13"/>
  <c r="N3133" i="13"/>
  <c r="H3132" i="13"/>
  <c r="O3132" i="13"/>
  <c r="N3132" i="13"/>
  <c r="H3131" i="13"/>
  <c r="O3131" i="13"/>
  <c r="N3131" i="13"/>
  <c r="H3130" i="13"/>
  <c r="O3130" i="13"/>
  <c r="N3130" i="13"/>
  <c r="H3129" i="13"/>
  <c r="O3129" i="13"/>
  <c r="N3129" i="13"/>
  <c r="H3128" i="13"/>
  <c r="O3128" i="13"/>
  <c r="N3128" i="13"/>
  <c r="H3127" i="13"/>
  <c r="O3127" i="13"/>
  <c r="N3127" i="13"/>
  <c r="H3126" i="13"/>
  <c r="O3126" i="13"/>
  <c r="N3126" i="13"/>
  <c r="H3125" i="13"/>
  <c r="O3125" i="13"/>
  <c r="N3125" i="13"/>
  <c r="H3124" i="13"/>
  <c r="O3124" i="13"/>
  <c r="N3124" i="13"/>
  <c r="H3123" i="13"/>
  <c r="O3123" i="13"/>
  <c r="N3123" i="13"/>
  <c r="H3122" i="13"/>
  <c r="O3122" i="13"/>
  <c r="N3122" i="13"/>
  <c r="H3121" i="13"/>
  <c r="O3121" i="13"/>
  <c r="N3121" i="13"/>
  <c r="H3120" i="13"/>
  <c r="O3120" i="13"/>
  <c r="N3120" i="13"/>
  <c r="H3119" i="13"/>
  <c r="O3119" i="13"/>
  <c r="N3119" i="13"/>
  <c r="H3118" i="13"/>
  <c r="O3118" i="13"/>
  <c r="N3118" i="13"/>
  <c r="H3117" i="13"/>
  <c r="O3117" i="13"/>
  <c r="N3117" i="13"/>
  <c r="H3116" i="13"/>
  <c r="O3116" i="13"/>
  <c r="N3116" i="13"/>
  <c r="H3115" i="13"/>
  <c r="O3115" i="13"/>
  <c r="N3115" i="13"/>
  <c r="H3114" i="13"/>
  <c r="O3114" i="13"/>
  <c r="N3114" i="13"/>
  <c r="H3113" i="13"/>
  <c r="O3113" i="13"/>
  <c r="N3113" i="13"/>
  <c r="H3112" i="13"/>
  <c r="O3112" i="13"/>
  <c r="N3112" i="13"/>
  <c r="H3111" i="13"/>
  <c r="O3111" i="13"/>
  <c r="N3111" i="13"/>
  <c r="H3110" i="13"/>
  <c r="O3110" i="13"/>
  <c r="N3110" i="13"/>
  <c r="H3109" i="13"/>
  <c r="O3109" i="13"/>
  <c r="N3109" i="13"/>
  <c r="H3108" i="13"/>
  <c r="O3108" i="13"/>
  <c r="N3108" i="13"/>
  <c r="H3107" i="13"/>
  <c r="O3107" i="13"/>
  <c r="N3107" i="13"/>
  <c r="H3106" i="13"/>
  <c r="O3106" i="13"/>
  <c r="N3106" i="13"/>
  <c r="H3105" i="13"/>
  <c r="O3105" i="13"/>
  <c r="N3105" i="13"/>
  <c r="H3104" i="13"/>
  <c r="O3104" i="13"/>
  <c r="N3104" i="13"/>
  <c r="H3103" i="13"/>
  <c r="O3103" i="13"/>
  <c r="N3103" i="13"/>
  <c r="H3102" i="13"/>
  <c r="O3102" i="13"/>
  <c r="N3102" i="13"/>
  <c r="H3101" i="13"/>
  <c r="O3101" i="13"/>
  <c r="N3101" i="13"/>
  <c r="H3100" i="13"/>
  <c r="O3100" i="13"/>
  <c r="N3100" i="13"/>
  <c r="H3099" i="13"/>
  <c r="O3099" i="13"/>
  <c r="N3099" i="13"/>
  <c r="H3098" i="13"/>
  <c r="O3098" i="13"/>
  <c r="N3098" i="13"/>
  <c r="H3097" i="13"/>
  <c r="O3097" i="13"/>
  <c r="N3097" i="13"/>
  <c r="H3096" i="13"/>
  <c r="O3096" i="13"/>
  <c r="N3096" i="13"/>
  <c r="H3095" i="13"/>
  <c r="O3095" i="13"/>
  <c r="N3095" i="13"/>
  <c r="H3094" i="13"/>
  <c r="O3094" i="13"/>
  <c r="N3094" i="13"/>
  <c r="H3093" i="13"/>
  <c r="O3093" i="13"/>
  <c r="N3093" i="13"/>
  <c r="H3092" i="13"/>
  <c r="O3092" i="13"/>
  <c r="N3092" i="13"/>
  <c r="H3091" i="13"/>
  <c r="O3091" i="13"/>
  <c r="N3091" i="13"/>
  <c r="H3090" i="13"/>
  <c r="O3090" i="13"/>
  <c r="N3090" i="13"/>
  <c r="H3089" i="13"/>
  <c r="O3089" i="13"/>
  <c r="N3089" i="13"/>
  <c r="H3088" i="13"/>
  <c r="O3088" i="13"/>
  <c r="N3088" i="13"/>
  <c r="H3087" i="13"/>
  <c r="O3087" i="13"/>
  <c r="N3087" i="13"/>
  <c r="H3086" i="13"/>
  <c r="O3086" i="13"/>
  <c r="N3086" i="13"/>
  <c r="H3085" i="13"/>
  <c r="O3085" i="13"/>
  <c r="N3085" i="13"/>
  <c r="H3084" i="13"/>
  <c r="O3084" i="13"/>
  <c r="N3084" i="13"/>
  <c r="H3083" i="13"/>
  <c r="O3083" i="13"/>
  <c r="N3083" i="13"/>
  <c r="H3082" i="13"/>
  <c r="O3082" i="13"/>
  <c r="N3082" i="13"/>
  <c r="H3081" i="13"/>
  <c r="O3081" i="13"/>
  <c r="N3081" i="13"/>
  <c r="H3080" i="13"/>
  <c r="O3080" i="13"/>
  <c r="N3080" i="13"/>
  <c r="H3079" i="13"/>
  <c r="O3079" i="13"/>
  <c r="N3079" i="13"/>
  <c r="H3078" i="13"/>
  <c r="O3078" i="13"/>
  <c r="N3078" i="13"/>
  <c r="H3077" i="13"/>
  <c r="O3077" i="13"/>
  <c r="N3077" i="13"/>
  <c r="H3076" i="13"/>
  <c r="O3076" i="13"/>
  <c r="N3076" i="13"/>
  <c r="H3075" i="13"/>
  <c r="O3075" i="13"/>
  <c r="N3075" i="13"/>
  <c r="H3074" i="13"/>
  <c r="O3074" i="13"/>
  <c r="N3074" i="13"/>
  <c r="H3073" i="13"/>
  <c r="O3073" i="13"/>
  <c r="N3073" i="13"/>
  <c r="H3072" i="13"/>
  <c r="O3072" i="13"/>
  <c r="N3072" i="13"/>
  <c r="H3071" i="13"/>
  <c r="O3071" i="13"/>
  <c r="N3071" i="13"/>
  <c r="H3070" i="13"/>
  <c r="O3070" i="13"/>
  <c r="N3070" i="13"/>
  <c r="H3069" i="13"/>
  <c r="O3069" i="13"/>
  <c r="N3069" i="13"/>
  <c r="H3068" i="13"/>
  <c r="O3068" i="13"/>
  <c r="N3068" i="13"/>
  <c r="H3067" i="13"/>
  <c r="O3067" i="13"/>
  <c r="N3067" i="13"/>
  <c r="H3066" i="13"/>
  <c r="O3066" i="13"/>
  <c r="N3066" i="13"/>
  <c r="H3065" i="13"/>
  <c r="O3065" i="13"/>
  <c r="N3065" i="13"/>
  <c r="H3064" i="13"/>
  <c r="O3064" i="13"/>
  <c r="N3064" i="13"/>
  <c r="H3063" i="13"/>
  <c r="O3063" i="13"/>
  <c r="N3063" i="13"/>
  <c r="H3062" i="13"/>
  <c r="O3062" i="13"/>
  <c r="N3062" i="13"/>
  <c r="H3061" i="13"/>
  <c r="O3061" i="13"/>
  <c r="N3061" i="13"/>
  <c r="H3060" i="13"/>
  <c r="O3060" i="13"/>
  <c r="N3060" i="13"/>
  <c r="H3059" i="13"/>
  <c r="O3059" i="13"/>
  <c r="N3059" i="13"/>
  <c r="H3058" i="13"/>
  <c r="O3058" i="13"/>
  <c r="N3058" i="13"/>
  <c r="H3057" i="13"/>
  <c r="O3057" i="13"/>
  <c r="N3057" i="13"/>
  <c r="H3056" i="13"/>
  <c r="O3056" i="13"/>
  <c r="N3056" i="13"/>
  <c r="H3055" i="13"/>
  <c r="O3055" i="13"/>
  <c r="N3055" i="13"/>
  <c r="H3054" i="13"/>
  <c r="O3054" i="13"/>
  <c r="N3054" i="13"/>
  <c r="H3053" i="13"/>
  <c r="O3053" i="13"/>
  <c r="N3053" i="13"/>
  <c r="H3052" i="13"/>
  <c r="O3052" i="13"/>
  <c r="N3052" i="13"/>
  <c r="H3051" i="13"/>
  <c r="O3051" i="13"/>
  <c r="N3051" i="13"/>
  <c r="H3050" i="13"/>
  <c r="O3050" i="13"/>
  <c r="N3050" i="13"/>
  <c r="H3049" i="13"/>
  <c r="O3049" i="13"/>
  <c r="N3049" i="13"/>
  <c r="H3048" i="13"/>
  <c r="O3048" i="13"/>
  <c r="N3048" i="13"/>
  <c r="H3047" i="13"/>
  <c r="O3047" i="13"/>
  <c r="N3047" i="13"/>
  <c r="H3046" i="13"/>
  <c r="O3046" i="13"/>
  <c r="N3046" i="13"/>
  <c r="H3045" i="13"/>
  <c r="O3045" i="13"/>
  <c r="N3045" i="13"/>
  <c r="H3044" i="13"/>
  <c r="O3044" i="13"/>
  <c r="N3044" i="13"/>
  <c r="H3043" i="13"/>
  <c r="O3043" i="13"/>
  <c r="N3043" i="13"/>
  <c r="H3042" i="13"/>
  <c r="O3042" i="13"/>
  <c r="N3042" i="13"/>
  <c r="H3041" i="13"/>
  <c r="O3041" i="13"/>
  <c r="N3041" i="13"/>
  <c r="H3040" i="13"/>
  <c r="O3040" i="13"/>
  <c r="N3040" i="13"/>
  <c r="H3039" i="13"/>
  <c r="O3039" i="13"/>
  <c r="N3039" i="13"/>
  <c r="H3038" i="13"/>
  <c r="O3038" i="13"/>
  <c r="N3038" i="13"/>
  <c r="H3037" i="13"/>
  <c r="O3037" i="13"/>
  <c r="N3037" i="13"/>
  <c r="H3036" i="13"/>
  <c r="O3036" i="13"/>
  <c r="N3036" i="13"/>
  <c r="H3035" i="13"/>
  <c r="O3035" i="13"/>
  <c r="N3035" i="13"/>
  <c r="H3034" i="13"/>
  <c r="O3034" i="13"/>
  <c r="N3034" i="13"/>
  <c r="H3033" i="13"/>
  <c r="O3033" i="13"/>
  <c r="N3033" i="13"/>
  <c r="H3032" i="13"/>
  <c r="O3032" i="13"/>
  <c r="N3032" i="13"/>
  <c r="H3031" i="13"/>
  <c r="O3031" i="13"/>
  <c r="N3031" i="13"/>
  <c r="H3030" i="13"/>
  <c r="O3030" i="13"/>
  <c r="N3030" i="13"/>
  <c r="H3029" i="13"/>
  <c r="O3029" i="13"/>
  <c r="N3029" i="13"/>
  <c r="H3028" i="13"/>
  <c r="O3028" i="13"/>
  <c r="N3028" i="13"/>
  <c r="H3027" i="13"/>
  <c r="O3027" i="13"/>
  <c r="N3027" i="13"/>
  <c r="H3026" i="13"/>
  <c r="O3026" i="13"/>
  <c r="N3026" i="13"/>
  <c r="H3025" i="13"/>
  <c r="O3025" i="13"/>
  <c r="N3025" i="13"/>
  <c r="H3024" i="13"/>
  <c r="O3024" i="13"/>
  <c r="N3024" i="13"/>
  <c r="H3023" i="13"/>
  <c r="O3023" i="13"/>
  <c r="N3023" i="13"/>
  <c r="H3022" i="13"/>
  <c r="O3022" i="13"/>
  <c r="N3022" i="13"/>
  <c r="H3021" i="13"/>
  <c r="O3021" i="13"/>
  <c r="N3021" i="13"/>
  <c r="H3020" i="13"/>
  <c r="O3020" i="13"/>
  <c r="N3020" i="13"/>
  <c r="H3019" i="13"/>
  <c r="O3019" i="13"/>
  <c r="N3019" i="13"/>
  <c r="H3018" i="13"/>
  <c r="O3018" i="13"/>
  <c r="N3018" i="13"/>
  <c r="H3017" i="13"/>
  <c r="O3017" i="13"/>
  <c r="N3017" i="13"/>
  <c r="H3016" i="13"/>
  <c r="O3016" i="13"/>
  <c r="N3016" i="13"/>
  <c r="H3015" i="13"/>
  <c r="O3015" i="13"/>
  <c r="N3015" i="13"/>
  <c r="H3014" i="13"/>
  <c r="O3014" i="13"/>
  <c r="N3014" i="13"/>
  <c r="H3013" i="13"/>
  <c r="O3013" i="13"/>
  <c r="N3013" i="13"/>
  <c r="H3012" i="13"/>
  <c r="O3012" i="13"/>
  <c r="N3012" i="13"/>
  <c r="H3011" i="13"/>
  <c r="O3011" i="13"/>
  <c r="N3011" i="13"/>
  <c r="H3010" i="13"/>
  <c r="O3010" i="13"/>
  <c r="N3010" i="13"/>
  <c r="H3009" i="13"/>
  <c r="O3009" i="13"/>
  <c r="N3009" i="13"/>
  <c r="H3008" i="13"/>
  <c r="O3008" i="13"/>
  <c r="N3008" i="13"/>
  <c r="H3007" i="13"/>
  <c r="O3007" i="13"/>
  <c r="N3007" i="13"/>
  <c r="H3006" i="13"/>
  <c r="O3006" i="13"/>
  <c r="N3006" i="13"/>
  <c r="H3005" i="13"/>
  <c r="O3005" i="13"/>
  <c r="N3005" i="13"/>
  <c r="H3004" i="13"/>
  <c r="O3004" i="13"/>
  <c r="N3004" i="13"/>
  <c r="H3003" i="13"/>
  <c r="O3003" i="13"/>
  <c r="N3003" i="13"/>
  <c r="H3002" i="13"/>
  <c r="O3002" i="13"/>
  <c r="N3002" i="13"/>
  <c r="H3001" i="13"/>
  <c r="O3001" i="13"/>
  <c r="N3001" i="13"/>
  <c r="H3000" i="13"/>
  <c r="O3000" i="13"/>
  <c r="N3000" i="13"/>
  <c r="H2999" i="13"/>
  <c r="O2999" i="13"/>
  <c r="N2999" i="13"/>
  <c r="H2998" i="13"/>
  <c r="O2998" i="13"/>
  <c r="N2998" i="13"/>
  <c r="H2997" i="13"/>
  <c r="O2997" i="13"/>
  <c r="N2997" i="13"/>
  <c r="H2996" i="13"/>
  <c r="O2996" i="13"/>
  <c r="N2996" i="13"/>
  <c r="H2995" i="13"/>
  <c r="O2995" i="13"/>
  <c r="N2995" i="13"/>
  <c r="H2994" i="13"/>
  <c r="O2994" i="13"/>
  <c r="N2994" i="13"/>
  <c r="H2993" i="13"/>
  <c r="O2993" i="13"/>
  <c r="N2993" i="13"/>
  <c r="H2992" i="13"/>
  <c r="O2992" i="13"/>
  <c r="N2992" i="13"/>
  <c r="H2991" i="13"/>
  <c r="O2991" i="13"/>
  <c r="N2991" i="13"/>
  <c r="H2990" i="13"/>
  <c r="O2990" i="13"/>
  <c r="N2990" i="13"/>
  <c r="H2989" i="13"/>
  <c r="O2989" i="13"/>
  <c r="N2989" i="13"/>
  <c r="H2988" i="13"/>
  <c r="O2988" i="13"/>
  <c r="N2988" i="13"/>
  <c r="H2987" i="13"/>
  <c r="O2987" i="13"/>
  <c r="N2987" i="13"/>
  <c r="H2986" i="13"/>
  <c r="O2986" i="13"/>
  <c r="N2986" i="13"/>
  <c r="H2985" i="13"/>
  <c r="O2985" i="13"/>
  <c r="N2985" i="13"/>
  <c r="H2984" i="13"/>
  <c r="O2984" i="13"/>
  <c r="N2984" i="13"/>
  <c r="H2983" i="13"/>
  <c r="O2983" i="13"/>
  <c r="N2983" i="13"/>
  <c r="H2982" i="13"/>
  <c r="O2982" i="13"/>
  <c r="N2982" i="13"/>
  <c r="H2981" i="13"/>
  <c r="O2981" i="13"/>
  <c r="N2981" i="13"/>
  <c r="H2980" i="13"/>
  <c r="O2980" i="13"/>
  <c r="N2980" i="13"/>
  <c r="H2979" i="13"/>
  <c r="O2979" i="13"/>
  <c r="N2979" i="13"/>
  <c r="H2978" i="13"/>
  <c r="O2978" i="13"/>
  <c r="N2978" i="13"/>
  <c r="H2977" i="13"/>
  <c r="O2977" i="13"/>
  <c r="N2977" i="13"/>
  <c r="H2976" i="13"/>
  <c r="O2976" i="13"/>
  <c r="N2976" i="13"/>
  <c r="H2975" i="13"/>
  <c r="O2975" i="13"/>
  <c r="N2975" i="13"/>
  <c r="H2974" i="13"/>
  <c r="O2974" i="13"/>
  <c r="N2974" i="13"/>
  <c r="H2973" i="13"/>
  <c r="O2973" i="13"/>
  <c r="N2973" i="13"/>
  <c r="H2972" i="13"/>
  <c r="O2972" i="13"/>
  <c r="N2972" i="13"/>
  <c r="H2971" i="13"/>
  <c r="O2971" i="13"/>
  <c r="N2971" i="13"/>
  <c r="H2970" i="13"/>
  <c r="O2970" i="13"/>
  <c r="N2970" i="13"/>
  <c r="H2969" i="13"/>
  <c r="O2969" i="13"/>
  <c r="N2969" i="13"/>
  <c r="H2968" i="13"/>
  <c r="O2968" i="13"/>
  <c r="N2968" i="13"/>
  <c r="H2967" i="13"/>
  <c r="O2967" i="13"/>
  <c r="N2967" i="13"/>
  <c r="H2966" i="13"/>
  <c r="O2966" i="13"/>
  <c r="N2966" i="13"/>
  <c r="H2965" i="13"/>
  <c r="O2965" i="13"/>
  <c r="N2965" i="13"/>
  <c r="H2964" i="13"/>
  <c r="O2964" i="13"/>
  <c r="N2964" i="13"/>
  <c r="H2963" i="13"/>
  <c r="O2963" i="13"/>
  <c r="N2963" i="13"/>
  <c r="H2962" i="13"/>
  <c r="O2962" i="13"/>
  <c r="N2962" i="13"/>
  <c r="H2961" i="13"/>
  <c r="O2961" i="13"/>
  <c r="N2961" i="13"/>
  <c r="H2960" i="13"/>
  <c r="O2960" i="13"/>
  <c r="N2960" i="13"/>
  <c r="H2959" i="13"/>
  <c r="O2959" i="13"/>
  <c r="N2959" i="13"/>
  <c r="H2958" i="13"/>
  <c r="O2958" i="13"/>
  <c r="N2958" i="13"/>
  <c r="H2957" i="13"/>
  <c r="O2957" i="13"/>
  <c r="N2957" i="13"/>
  <c r="H2956" i="13"/>
  <c r="O2956" i="13"/>
  <c r="N2956" i="13"/>
  <c r="H2955" i="13"/>
  <c r="O2955" i="13"/>
  <c r="N2955" i="13"/>
  <c r="H2954" i="13"/>
  <c r="O2954" i="13"/>
  <c r="N2954" i="13"/>
  <c r="H2953" i="13"/>
  <c r="O2953" i="13"/>
  <c r="N2953" i="13"/>
  <c r="H2952" i="13"/>
  <c r="O2952" i="13"/>
  <c r="N2952" i="13"/>
  <c r="H2951" i="13"/>
  <c r="O2951" i="13"/>
  <c r="N2951" i="13"/>
  <c r="H2950" i="13"/>
  <c r="O2950" i="13"/>
  <c r="N2950" i="13"/>
  <c r="H2949" i="13"/>
  <c r="O2949" i="13"/>
  <c r="N2949" i="13"/>
  <c r="H2948" i="13"/>
  <c r="O2948" i="13"/>
  <c r="N2948" i="13"/>
  <c r="H2947" i="13"/>
  <c r="O2947" i="13"/>
  <c r="N2947" i="13"/>
  <c r="H2946" i="13"/>
  <c r="O2946" i="13"/>
  <c r="N2946" i="13"/>
  <c r="H2945" i="13"/>
  <c r="O2945" i="13"/>
  <c r="N2945" i="13"/>
  <c r="H2944" i="13"/>
  <c r="O2944" i="13"/>
  <c r="N2944" i="13"/>
  <c r="H2943" i="13"/>
  <c r="O2943" i="13"/>
  <c r="N2943" i="13"/>
  <c r="H2942" i="13"/>
  <c r="O2942" i="13"/>
  <c r="N2942" i="13"/>
  <c r="H2941" i="13"/>
  <c r="O2941" i="13"/>
  <c r="N2941" i="13"/>
  <c r="H2940" i="13"/>
  <c r="O2940" i="13"/>
  <c r="N2940" i="13"/>
  <c r="H2939" i="13"/>
  <c r="O2939" i="13"/>
  <c r="N2939" i="13"/>
  <c r="H2938" i="13"/>
  <c r="O2938" i="13"/>
  <c r="N2938" i="13"/>
  <c r="H2937" i="13"/>
  <c r="O2937" i="13"/>
  <c r="N2937" i="13"/>
  <c r="H2936" i="13"/>
  <c r="O2936" i="13"/>
  <c r="N2936" i="13"/>
  <c r="H2935" i="13"/>
  <c r="O2935" i="13"/>
  <c r="N2935" i="13"/>
  <c r="H2934" i="13"/>
  <c r="O2934" i="13"/>
  <c r="N2934" i="13"/>
  <c r="H2933" i="13"/>
  <c r="O2933" i="13"/>
  <c r="N2933" i="13"/>
  <c r="H2932" i="13"/>
  <c r="O2932" i="13"/>
  <c r="N2932" i="13"/>
  <c r="H2931" i="13"/>
  <c r="O2931" i="13"/>
  <c r="N2931" i="13"/>
  <c r="H2930" i="13"/>
  <c r="O2930" i="13"/>
  <c r="N2930" i="13"/>
  <c r="H2929" i="13"/>
  <c r="O2929" i="13"/>
  <c r="N2929" i="13"/>
  <c r="H2928" i="13"/>
  <c r="O2928" i="13"/>
  <c r="N2928" i="13"/>
  <c r="H2927" i="13"/>
  <c r="O2927" i="13"/>
  <c r="N2927" i="13"/>
  <c r="H2926" i="13"/>
  <c r="O2926" i="13"/>
  <c r="N2926" i="13"/>
  <c r="H2925" i="13"/>
  <c r="O2925" i="13"/>
  <c r="N2925" i="13"/>
  <c r="H2924" i="13"/>
  <c r="O2924" i="13"/>
  <c r="N2924" i="13"/>
  <c r="H2923" i="13"/>
  <c r="O2923" i="13"/>
  <c r="N2923" i="13"/>
  <c r="H2922" i="13"/>
  <c r="O2922" i="13"/>
  <c r="N2922" i="13"/>
  <c r="H2921" i="13"/>
  <c r="O2921" i="13"/>
  <c r="N2921" i="13"/>
  <c r="H2920" i="13"/>
  <c r="O2920" i="13"/>
  <c r="N2920" i="13"/>
  <c r="H2919" i="13"/>
  <c r="O2919" i="13"/>
  <c r="N2919" i="13"/>
  <c r="H2918" i="13"/>
  <c r="O2918" i="13"/>
  <c r="N2918" i="13"/>
  <c r="H2917" i="13"/>
  <c r="O2917" i="13"/>
  <c r="N2917" i="13"/>
  <c r="H2916" i="13"/>
  <c r="O2916" i="13"/>
  <c r="N2916" i="13"/>
  <c r="H2915" i="13"/>
  <c r="O2915" i="13"/>
  <c r="N2915" i="13"/>
  <c r="H2914" i="13"/>
  <c r="O2914" i="13"/>
  <c r="N2914" i="13"/>
  <c r="H2913" i="13"/>
  <c r="O2913" i="13"/>
  <c r="N2913" i="13"/>
  <c r="H2912" i="13"/>
  <c r="O2912" i="13"/>
  <c r="N2912" i="13"/>
  <c r="H2911" i="13"/>
  <c r="O2911" i="13"/>
  <c r="N2911" i="13"/>
  <c r="H2910" i="13"/>
  <c r="O2910" i="13"/>
  <c r="N2910" i="13"/>
  <c r="H2909" i="13"/>
  <c r="O2909" i="13"/>
  <c r="N2909" i="13"/>
  <c r="H2908" i="13"/>
  <c r="O2908" i="13"/>
  <c r="N2908" i="13"/>
  <c r="H2907" i="13"/>
  <c r="O2907" i="13"/>
  <c r="N2907" i="13"/>
  <c r="H2906" i="13"/>
  <c r="O2906" i="13"/>
  <c r="N2906" i="13"/>
  <c r="H2905" i="13"/>
  <c r="O2905" i="13"/>
  <c r="N2905" i="13"/>
  <c r="H2904" i="13"/>
  <c r="O2904" i="13"/>
  <c r="N2904" i="13"/>
  <c r="H2903" i="13"/>
  <c r="O2903" i="13"/>
  <c r="N2903" i="13"/>
  <c r="H2902" i="13"/>
  <c r="O2902" i="13"/>
  <c r="N2902" i="13"/>
  <c r="H2901" i="13"/>
  <c r="O2901" i="13"/>
  <c r="N2901" i="13"/>
  <c r="H2900" i="13"/>
  <c r="O2900" i="13"/>
  <c r="N2900" i="13"/>
  <c r="H2899" i="13"/>
  <c r="O2899" i="13"/>
  <c r="N2899" i="13"/>
  <c r="H2898" i="13"/>
  <c r="O2898" i="13"/>
  <c r="N2898" i="13"/>
  <c r="H2897" i="13"/>
  <c r="O2897" i="13"/>
  <c r="N2897" i="13"/>
  <c r="H2896" i="13"/>
  <c r="O2896" i="13"/>
  <c r="N2896" i="13"/>
  <c r="H2895" i="13"/>
  <c r="O2895" i="13"/>
  <c r="N2895" i="13"/>
  <c r="H2894" i="13"/>
  <c r="O2894" i="13"/>
  <c r="N2894" i="13"/>
  <c r="H2893" i="13"/>
  <c r="O2893" i="13"/>
  <c r="N2893" i="13"/>
  <c r="H2892" i="13"/>
  <c r="O2892" i="13"/>
  <c r="N2892" i="13"/>
  <c r="H2891" i="13"/>
  <c r="O2891" i="13"/>
  <c r="N2891" i="13"/>
  <c r="H2890" i="13"/>
  <c r="O2890" i="13"/>
  <c r="N2890" i="13"/>
  <c r="H2889" i="13"/>
  <c r="O2889" i="13"/>
  <c r="N2889" i="13"/>
  <c r="H2888" i="13"/>
  <c r="O2888" i="13"/>
  <c r="N2888" i="13"/>
  <c r="H2887" i="13"/>
  <c r="O2887" i="13"/>
  <c r="N2887" i="13"/>
  <c r="H2886" i="13"/>
  <c r="O2886" i="13"/>
  <c r="N2886" i="13"/>
  <c r="H2885" i="13"/>
  <c r="O2885" i="13"/>
  <c r="N2885" i="13"/>
  <c r="H2884" i="13"/>
  <c r="O2884" i="13"/>
  <c r="N2884" i="13"/>
  <c r="H2883" i="13"/>
  <c r="O2883" i="13"/>
  <c r="N2883" i="13"/>
  <c r="H2882" i="13"/>
  <c r="O2882" i="13"/>
  <c r="N2882" i="13"/>
  <c r="H2881" i="13"/>
  <c r="O2881" i="13"/>
  <c r="N2881" i="13"/>
  <c r="H2880" i="13"/>
  <c r="O2880" i="13"/>
  <c r="N2880" i="13"/>
  <c r="H2879" i="13"/>
  <c r="O2879" i="13"/>
  <c r="N2879" i="13"/>
  <c r="H2878" i="13"/>
  <c r="O2878" i="13"/>
  <c r="N2878" i="13"/>
  <c r="H2877" i="13"/>
  <c r="O2877" i="13"/>
  <c r="N2877" i="13"/>
  <c r="H2876" i="13"/>
  <c r="O2876" i="13"/>
  <c r="N2876" i="13"/>
  <c r="H2875" i="13"/>
  <c r="O2875" i="13"/>
  <c r="N2875" i="13"/>
  <c r="H2874" i="13"/>
  <c r="O2874" i="13"/>
  <c r="N2874" i="13"/>
  <c r="H2873" i="13"/>
  <c r="O2873" i="13"/>
  <c r="N2873" i="13"/>
  <c r="H2872" i="13"/>
  <c r="O2872" i="13"/>
  <c r="N2872" i="13"/>
  <c r="H2871" i="13"/>
  <c r="O2871" i="13"/>
  <c r="N2871" i="13"/>
  <c r="H2870" i="13"/>
  <c r="O2870" i="13"/>
  <c r="N2870" i="13"/>
  <c r="H2869" i="13"/>
  <c r="O2869" i="13"/>
  <c r="N2869" i="13"/>
  <c r="H2868" i="13"/>
  <c r="O2868" i="13"/>
  <c r="N2868" i="13"/>
  <c r="H2867" i="13"/>
  <c r="O2867" i="13"/>
  <c r="N2867" i="13"/>
  <c r="H2866" i="13"/>
  <c r="O2866" i="13"/>
  <c r="N2866" i="13"/>
  <c r="H2865" i="13"/>
  <c r="O2865" i="13"/>
  <c r="N2865" i="13"/>
  <c r="H2864" i="13"/>
  <c r="O2864" i="13"/>
  <c r="N2864" i="13"/>
  <c r="H2863" i="13"/>
  <c r="O2863" i="13"/>
  <c r="N2863" i="13"/>
  <c r="H2862" i="13"/>
  <c r="O2862" i="13"/>
  <c r="N2862" i="13"/>
  <c r="H2861" i="13"/>
  <c r="O2861" i="13"/>
  <c r="N2861" i="13"/>
  <c r="H2860" i="13"/>
  <c r="O2860" i="13"/>
  <c r="N2860" i="13"/>
  <c r="H2859" i="13"/>
  <c r="O2859" i="13"/>
  <c r="N2859" i="13"/>
  <c r="H2858" i="13"/>
  <c r="O2858" i="13"/>
  <c r="N2858" i="13"/>
  <c r="H2857" i="13"/>
  <c r="O2857" i="13"/>
  <c r="N2857" i="13"/>
  <c r="H2856" i="13"/>
  <c r="O2856" i="13"/>
  <c r="N2856" i="13"/>
  <c r="H2855" i="13"/>
  <c r="O2855" i="13"/>
  <c r="N2855" i="13"/>
  <c r="H2854" i="13"/>
  <c r="O2854" i="13"/>
  <c r="N2854" i="13"/>
  <c r="H2853" i="13"/>
  <c r="O2853" i="13"/>
  <c r="N2853" i="13"/>
  <c r="H2852" i="13"/>
  <c r="O2852" i="13"/>
  <c r="N2852" i="13"/>
  <c r="H2851" i="13"/>
  <c r="O2851" i="13"/>
  <c r="N2851" i="13"/>
  <c r="H2850" i="13"/>
  <c r="O2850" i="13"/>
  <c r="N2850" i="13"/>
  <c r="H2849" i="13"/>
  <c r="O2849" i="13"/>
  <c r="N2849" i="13"/>
  <c r="H2848" i="13"/>
  <c r="O2848" i="13"/>
  <c r="N2848" i="13"/>
  <c r="H2847" i="13"/>
  <c r="O2847" i="13"/>
  <c r="N2847" i="13"/>
  <c r="H2846" i="13"/>
  <c r="O2846" i="13"/>
  <c r="N2846" i="13"/>
  <c r="H2845" i="13"/>
  <c r="O2845" i="13"/>
  <c r="N2845" i="13"/>
  <c r="H2844" i="13"/>
  <c r="O2844" i="13"/>
  <c r="N2844" i="13"/>
  <c r="H2843" i="13"/>
  <c r="O2843" i="13"/>
  <c r="N2843" i="13"/>
  <c r="H2842" i="13"/>
  <c r="O2842" i="13"/>
  <c r="N2842" i="13"/>
  <c r="H2841" i="13"/>
  <c r="O2841" i="13"/>
  <c r="N2841" i="13"/>
  <c r="H2840" i="13"/>
  <c r="O2840" i="13"/>
  <c r="N2840" i="13"/>
  <c r="H2839" i="13"/>
  <c r="O2839" i="13"/>
  <c r="N2839" i="13"/>
  <c r="H2838" i="13"/>
  <c r="O2838" i="13"/>
  <c r="N2838" i="13"/>
  <c r="H2837" i="13"/>
  <c r="O2837" i="13"/>
  <c r="N2837" i="13"/>
  <c r="H2836" i="13"/>
  <c r="O2836" i="13"/>
  <c r="N2836" i="13"/>
  <c r="H2835" i="13"/>
  <c r="O2835" i="13"/>
  <c r="N2835" i="13"/>
  <c r="H2834" i="13"/>
  <c r="O2834" i="13"/>
  <c r="N2834" i="13"/>
  <c r="H2833" i="13"/>
  <c r="O2833" i="13"/>
  <c r="N2833" i="13"/>
  <c r="H2832" i="13"/>
  <c r="O2832" i="13"/>
  <c r="N2832" i="13"/>
  <c r="H2831" i="13"/>
  <c r="O2831" i="13"/>
  <c r="N2831" i="13"/>
  <c r="H2830" i="13"/>
  <c r="O2830" i="13"/>
  <c r="N2830" i="13"/>
  <c r="H2829" i="13"/>
  <c r="O2829" i="13"/>
  <c r="N2829" i="13"/>
  <c r="H2828" i="13"/>
  <c r="O2828" i="13"/>
  <c r="N2828" i="13"/>
  <c r="H2827" i="13"/>
  <c r="O2827" i="13"/>
  <c r="N2827" i="13"/>
  <c r="H2826" i="13"/>
  <c r="O2826" i="13"/>
  <c r="N2826" i="13"/>
  <c r="H2825" i="13"/>
  <c r="O2825" i="13"/>
  <c r="N2825" i="13"/>
  <c r="H2824" i="13"/>
  <c r="O2824" i="13"/>
  <c r="N2824" i="13"/>
  <c r="H2823" i="13"/>
  <c r="O2823" i="13"/>
  <c r="N2823" i="13"/>
  <c r="H2822" i="13"/>
  <c r="O2822" i="13"/>
  <c r="N2822" i="13"/>
  <c r="H2821" i="13"/>
  <c r="O2821" i="13"/>
  <c r="N2821" i="13"/>
  <c r="H2820" i="13"/>
  <c r="O2820" i="13"/>
  <c r="N2820" i="13"/>
  <c r="H2819" i="13"/>
  <c r="O2819" i="13"/>
  <c r="N2819" i="13"/>
  <c r="H2818" i="13"/>
  <c r="O2818" i="13"/>
  <c r="N2818" i="13"/>
  <c r="H2817" i="13"/>
  <c r="O2817" i="13"/>
  <c r="N2817" i="13"/>
  <c r="H2816" i="13"/>
  <c r="O2816" i="13"/>
  <c r="N2816" i="13"/>
  <c r="H2815" i="13"/>
  <c r="O2815" i="13"/>
  <c r="N2815" i="13"/>
  <c r="H2814" i="13"/>
  <c r="O2814" i="13"/>
  <c r="N2814" i="13"/>
  <c r="H2813" i="13"/>
  <c r="O2813" i="13"/>
  <c r="N2813" i="13"/>
  <c r="H2812" i="13"/>
  <c r="O2812" i="13"/>
  <c r="N2812" i="13"/>
  <c r="H2811" i="13"/>
  <c r="O2811" i="13"/>
  <c r="N2811" i="13"/>
  <c r="H2810" i="13"/>
  <c r="O2810" i="13"/>
  <c r="N2810" i="13"/>
  <c r="H2809" i="13"/>
  <c r="O2809" i="13"/>
  <c r="N2809" i="13"/>
  <c r="H2808" i="13"/>
  <c r="O2808" i="13"/>
  <c r="N2808" i="13"/>
  <c r="H2807" i="13"/>
  <c r="O2807" i="13"/>
  <c r="N2807" i="13"/>
  <c r="H2806" i="13"/>
  <c r="O2806" i="13"/>
  <c r="N2806" i="13"/>
  <c r="H2805" i="13"/>
  <c r="O2805" i="13"/>
  <c r="N2805" i="13"/>
  <c r="H2804" i="13"/>
  <c r="O2804" i="13"/>
  <c r="N2804" i="13"/>
  <c r="H2803" i="13"/>
  <c r="O2803" i="13"/>
  <c r="N2803" i="13"/>
  <c r="H2802" i="13"/>
  <c r="O2802" i="13"/>
  <c r="N2802" i="13"/>
  <c r="H2801" i="13"/>
  <c r="O2801" i="13"/>
  <c r="N2801" i="13"/>
  <c r="H2800" i="13"/>
  <c r="O2800" i="13"/>
  <c r="N2800" i="13"/>
  <c r="H2799" i="13"/>
  <c r="O2799" i="13"/>
  <c r="N2799" i="13"/>
  <c r="H2798" i="13"/>
  <c r="O2798" i="13"/>
  <c r="N2798" i="13"/>
  <c r="H2797" i="13"/>
  <c r="O2797" i="13"/>
  <c r="N2797" i="13"/>
  <c r="H2796" i="13"/>
  <c r="O2796" i="13"/>
  <c r="N2796" i="13"/>
  <c r="H2795" i="13"/>
  <c r="O2795" i="13"/>
  <c r="N2795" i="13"/>
  <c r="H2794" i="13"/>
  <c r="O2794" i="13"/>
  <c r="N2794" i="13"/>
  <c r="H2793" i="13"/>
  <c r="O2793" i="13"/>
  <c r="N2793" i="13"/>
  <c r="H2792" i="13"/>
  <c r="O2792" i="13"/>
  <c r="N2792" i="13"/>
  <c r="H2791" i="13"/>
  <c r="O2791" i="13"/>
  <c r="N2791" i="13"/>
  <c r="H2790" i="13"/>
  <c r="O2790" i="13"/>
  <c r="N2790" i="13"/>
  <c r="H2789" i="13"/>
  <c r="O2789" i="13"/>
  <c r="N2789" i="13"/>
  <c r="H2788" i="13"/>
  <c r="O2788" i="13"/>
  <c r="N2788" i="13"/>
  <c r="H2787" i="13"/>
  <c r="O2787" i="13"/>
  <c r="N2787" i="13"/>
  <c r="H2786" i="13"/>
  <c r="O2786" i="13"/>
  <c r="N2786" i="13"/>
  <c r="H2785" i="13"/>
  <c r="O2785" i="13"/>
  <c r="N2785" i="13"/>
  <c r="H2784" i="13"/>
  <c r="O2784" i="13"/>
  <c r="N2784" i="13"/>
  <c r="H2783" i="13"/>
  <c r="O2783" i="13"/>
  <c r="N2783" i="13"/>
  <c r="H2782" i="13"/>
  <c r="O2782" i="13"/>
  <c r="N2782" i="13"/>
  <c r="H2781" i="13"/>
  <c r="O2781" i="13"/>
  <c r="N2781" i="13"/>
  <c r="H2780" i="13"/>
  <c r="O2780" i="13"/>
  <c r="N2780" i="13"/>
  <c r="H2779" i="13"/>
  <c r="O2779" i="13"/>
  <c r="N2779" i="13"/>
  <c r="H2778" i="13"/>
  <c r="O2778" i="13"/>
  <c r="N2778" i="13"/>
  <c r="H2777" i="13"/>
  <c r="O2777" i="13"/>
  <c r="N2777" i="13"/>
  <c r="H2776" i="13"/>
  <c r="O2776" i="13"/>
  <c r="N2776" i="13"/>
  <c r="H2775" i="13"/>
  <c r="O2775" i="13"/>
  <c r="N2775" i="13"/>
  <c r="H2774" i="13"/>
  <c r="O2774" i="13"/>
  <c r="N2774" i="13"/>
  <c r="H2773" i="13"/>
  <c r="O2773" i="13"/>
  <c r="N2773" i="13"/>
  <c r="H2772" i="13"/>
  <c r="O2772" i="13"/>
  <c r="N2772" i="13"/>
  <c r="H2771" i="13"/>
  <c r="O2771" i="13"/>
  <c r="N2771" i="13"/>
  <c r="H2770" i="13"/>
  <c r="O2770" i="13"/>
  <c r="N2770" i="13"/>
  <c r="H2769" i="13"/>
  <c r="O2769" i="13"/>
  <c r="N2769" i="13"/>
  <c r="H2768" i="13"/>
  <c r="O2768" i="13"/>
  <c r="N2768" i="13"/>
  <c r="H2767" i="13"/>
  <c r="O2767" i="13"/>
  <c r="N2767" i="13"/>
  <c r="H2766" i="13"/>
  <c r="O2766" i="13"/>
  <c r="N2766" i="13"/>
  <c r="H2765" i="13"/>
  <c r="O2765" i="13"/>
  <c r="N2765" i="13"/>
  <c r="H2764" i="13"/>
  <c r="O2764" i="13"/>
  <c r="N2764" i="13"/>
  <c r="H2763" i="13"/>
  <c r="O2763" i="13"/>
  <c r="N2763" i="13"/>
  <c r="H2762" i="13"/>
  <c r="O2762" i="13"/>
  <c r="N2762" i="13"/>
  <c r="H2761" i="13"/>
  <c r="O2761" i="13"/>
  <c r="N2761" i="13"/>
  <c r="H2760" i="13"/>
  <c r="O2760" i="13"/>
  <c r="N2760" i="13"/>
  <c r="H2759" i="13"/>
  <c r="O2759" i="13"/>
  <c r="N2759" i="13"/>
  <c r="H2758" i="13"/>
  <c r="O2758" i="13"/>
  <c r="N2758" i="13"/>
  <c r="H2757" i="13"/>
  <c r="O2757" i="13"/>
  <c r="N2757" i="13"/>
  <c r="H2756" i="13"/>
  <c r="O2756" i="13"/>
  <c r="N2756" i="13"/>
  <c r="H2755" i="13"/>
  <c r="O2755" i="13"/>
  <c r="N2755" i="13"/>
  <c r="H2754" i="13"/>
  <c r="O2754" i="13"/>
  <c r="N2754" i="13"/>
  <c r="H2753" i="13"/>
  <c r="O2753" i="13"/>
  <c r="N2753" i="13"/>
  <c r="H2752" i="13"/>
  <c r="O2752" i="13"/>
  <c r="N2752" i="13"/>
  <c r="H2751" i="13"/>
  <c r="O2751" i="13"/>
  <c r="N2751" i="13"/>
  <c r="H2750" i="13"/>
  <c r="O2750" i="13"/>
  <c r="N2750" i="13"/>
  <c r="H2749" i="13"/>
  <c r="O2749" i="13"/>
  <c r="N2749" i="13"/>
  <c r="H2748" i="13"/>
  <c r="O2748" i="13"/>
  <c r="N2748" i="13"/>
  <c r="H2747" i="13"/>
  <c r="O2747" i="13"/>
  <c r="N2747" i="13"/>
  <c r="H2746" i="13"/>
  <c r="O2746" i="13"/>
  <c r="N2746" i="13"/>
  <c r="H2745" i="13"/>
  <c r="O2745" i="13"/>
  <c r="N2745" i="13"/>
  <c r="H2744" i="13"/>
  <c r="O2744" i="13"/>
  <c r="N2744" i="13"/>
  <c r="H2743" i="13"/>
  <c r="O2743" i="13"/>
  <c r="N2743" i="13"/>
  <c r="H2742" i="13"/>
  <c r="O2742" i="13"/>
  <c r="N2742" i="13"/>
  <c r="H2741" i="13"/>
  <c r="O2741" i="13"/>
  <c r="N2741" i="13"/>
  <c r="H2740" i="13"/>
  <c r="O2740" i="13"/>
  <c r="N2740" i="13"/>
  <c r="H2739" i="13"/>
  <c r="O2739" i="13"/>
  <c r="N2739" i="13"/>
  <c r="H2738" i="13"/>
  <c r="O2738" i="13"/>
  <c r="N2738" i="13"/>
  <c r="H2737" i="13"/>
  <c r="O2737" i="13"/>
  <c r="N2737" i="13"/>
  <c r="H2736" i="13"/>
  <c r="O2736" i="13"/>
  <c r="N2736" i="13"/>
  <c r="H2735" i="13"/>
  <c r="O2735" i="13"/>
  <c r="N2735" i="13"/>
  <c r="H2734" i="13"/>
  <c r="O2734" i="13"/>
  <c r="N2734" i="13"/>
  <c r="H2733" i="13"/>
  <c r="O2733" i="13"/>
  <c r="N2733" i="13"/>
  <c r="H2732" i="13"/>
  <c r="O2732" i="13"/>
  <c r="N2732" i="13"/>
  <c r="H2731" i="13"/>
  <c r="O2731" i="13"/>
  <c r="N2731" i="13"/>
  <c r="H2730" i="13"/>
  <c r="O2730" i="13"/>
  <c r="N2730" i="13"/>
  <c r="H2729" i="13"/>
  <c r="O2729" i="13"/>
  <c r="N2729" i="13"/>
  <c r="H2728" i="13"/>
  <c r="O2728" i="13"/>
  <c r="N2728" i="13"/>
  <c r="H2727" i="13"/>
  <c r="O2727" i="13"/>
  <c r="N2727" i="13"/>
  <c r="H2726" i="13"/>
  <c r="O2726" i="13"/>
  <c r="N2726" i="13"/>
  <c r="H2725" i="13"/>
  <c r="O2725" i="13"/>
  <c r="N2725" i="13"/>
  <c r="H2724" i="13"/>
  <c r="O2724" i="13"/>
  <c r="N2724" i="13"/>
  <c r="H2723" i="13"/>
  <c r="O2723" i="13"/>
  <c r="N2723" i="13"/>
  <c r="H2722" i="13"/>
  <c r="O2722" i="13"/>
  <c r="N2722" i="13"/>
  <c r="H2721" i="13"/>
  <c r="O2721" i="13"/>
  <c r="N2721" i="13"/>
  <c r="H2720" i="13"/>
  <c r="O2720" i="13"/>
  <c r="N2720" i="13"/>
  <c r="H2719" i="13"/>
  <c r="O2719" i="13"/>
  <c r="N2719" i="13"/>
  <c r="H2718" i="13"/>
  <c r="O2718" i="13"/>
  <c r="N2718" i="13"/>
  <c r="H2717" i="13"/>
  <c r="O2717" i="13"/>
  <c r="N2717" i="13"/>
  <c r="H2716" i="13"/>
  <c r="O2716" i="13"/>
  <c r="N2716" i="13"/>
  <c r="H2715" i="13"/>
  <c r="O2715" i="13"/>
  <c r="N2715" i="13"/>
  <c r="H2714" i="13"/>
  <c r="O2714" i="13"/>
  <c r="N2714" i="13"/>
  <c r="H2713" i="13"/>
  <c r="O2713" i="13"/>
  <c r="N2713" i="13"/>
  <c r="H2712" i="13"/>
  <c r="O2712" i="13"/>
  <c r="N2712" i="13"/>
  <c r="H2711" i="13"/>
  <c r="O2711" i="13"/>
  <c r="N2711" i="13"/>
  <c r="H2710" i="13"/>
  <c r="O2710" i="13"/>
  <c r="N2710" i="13"/>
  <c r="H2709" i="13"/>
  <c r="O2709" i="13"/>
  <c r="N2709" i="13"/>
  <c r="H2708" i="13"/>
  <c r="O2708" i="13"/>
  <c r="N2708" i="13"/>
  <c r="H2707" i="13"/>
  <c r="O2707" i="13"/>
  <c r="N2707" i="13"/>
  <c r="H2706" i="13"/>
  <c r="O2706" i="13"/>
  <c r="N2706" i="13"/>
  <c r="H2705" i="13"/>
  <c r="O2705" i="13"/>
  <c r="N2705" i="13"/>
  <c r="H2704" i="13"/>
  <c r="O2704" i="13"/>
  <c r="N2704" i="13"/>
  <c r="H2703" i="13"/>
  <c r="O2703" i="13"/>
  <c r="N2703" i="13"/>
  <c r="H2702" i="13"/>
  <c r="O2702" i="13"/>
  <c r="N2702" i="13"/>
  <c r="H2701" i="13"/>
  <c r="O2701" i="13"/>
  <c r="N2701" i="13"/>
  <c r="H2700" i="13"/>
  <c r="O2700" i="13"/>
  <c r="N2700" i="13"/>
  <c r="H2699" i="13"/>
  <c r="O2699" i="13"/>
  <c r="N2699" i="13"/>
  <c r="H2698" i="13"/>
  <c r="O2698" i="13"/>
  <c r="N2698" i="13"/>
  <c r="H2697" i="13"/>
  <c r="O2697" i="13"/>
  <c r="N2697" i="13"/>
  <c r="H2696" i="13"/>
  <c r="O2696" i="13"/>
  <c r="N2696" i="13"/>
  <c r="H2695" i="13"/>
  <c r="O2695" i="13"/>
  <c r="N2695" i="13"/>
  <c r="H2694" i="13"/>
  <c r="O2694" i="13"/>
  <c r="N2694" i="13"/>
  <c r="H2693" i="13"/>
  <c r="O2693" i="13"/>
  <c r="N2693" i="13"/>
  <c r="H2692" i="13"/>
  <c r="O2692" i="13"/>
  <c r="N2692" i="13"/>
  <c r="H2691" i="13"/>
  <c r="O2691" i="13"/>
  <c r="N2691" i="13"/>
  <c r="H2690" i="13"/>
  <c r="O2690" i="13"/>
  <c r="N2690" i="13"/>
  <c r="H2689" i="13"/>
  <c r="O2689" i="13"/>
  <c r="N2689" i="13"/>
  <c r="H2688" i="13"/>
  <c r="O2688" i="13"/>
  <c r="N2688" i="13"/>
  <c r="H2687" i="13"/>
  <c r="O2687" i="13"/>
  <c r="N2687" i="13"/>
  <c r="H2686" i="13"/>
  <c r="O2686" i="13"/>
  <c r="N2686" i="13"/>
  <c r="H2685" i="13"/>
  <c r="O2685" i="13"/>
  <c r="N2685" i="13"/>
  <c r="H2684" i="13"/>
  <c r="O2684" i="13"/>
  <c r="N2684" i="13"/>
  <c r="H2683" i="13"/>
  <c r="O2683" i="13"/>
  <c r="N2683" i="13"/>
  <c r="H2682" i="13"/>
  <c r="O2682" i="13"/>
  <c r="N2682" i="13"/>
  <c r="H2681" i="13"/>
  <c r="O2681" i="13"/>
  <c r="N2681" i="13"/>
  <c r="H2680" i="13"/>
  <c r="O2680" i="13"/>
  <c r="N2680" i="13"/>
  <c r="H2679" i="13"/>
  <c r="O2679" i="13"/>
  <c r="N2679" i="13"/>
  <c r="H2678" i="13"/>
  <c r="O2678" i="13"/>
  <c r="N2678" i="13"/>
  <c r="H2677" i="13"/>
  <c r="O2677" i="13"/>
  <c r="N2677" i="13"/>
  <c r="H2676" i="13"/>
  <c r="O2676" i="13"/>
  <c r="N2676" i="13"/>
  <c r="H2675" i="13"/>
  <c r="O2675" i="13"/>
  <c r="N2675" i="13"/>
  <c r="H2674" i="13"/>
  <c r="O2674" i="13"/>
  <c r="N2674" i="13"/>
  <c r="H2673" i="13"/>
  <c r="O2673" i="13"/>
  <c r="N2673" i="13"/>
  <c r="H2672" i="13"/>
  <c r="O2672" i="13"/>
  <c r="N2672" i="13"/>
  <c r="H2671" i="13"/>
  <c r="O2671" i="13"/>
  <c r="N2671" i="13"/>
  <c r="H2670" i="13"/>
  <c r="O2670" i="13"/>
  <c r="N2670" i="13"/>
  <c r="H2669" i="13"/>
  <c r="O2669" i="13"/>
  <c r="N2669" i="13"/>
  <c r="H2668" i="13"/>
  <c r="O2668" i="13"/>
  <c r="N2668" i="13"/>
  <c r="H2667" i="13"/>
  <c r="O2667" i="13"/>
  <c r="N2667" i="13"/>
  <c r="H2666" i="13"/>
  <c r="O2666" i="13"/>
  <c r="N2666" i="13"/>
  <c r="H2665" i="13"/>
  <c r="O2665" i="13"/>
  <c r="N2665" i="13"/>
  <c r="H2664" i="13"/>
  <c r="O2664" i="13"/>
  <c r="N2664" i="13"/>
  <c r="H2663" i="13"/>
  <c r="O2663" i="13"/>
  <c r="N2663" i="13"/>
  <c r="H2662" i="13"/>
  <c r="O2662" i="13"/>
  <c r="N2662" i="13"/>
  <c r="H2661" i="13"/>
  <c r="O2661" i="13"/>
  <c r="N2661" i="13"/>
  <c r="H2660" i="13"/>
  <c r="O2660" i="13"/>
  <c r="N2660" i="13"/>
  <c r="H2659" i="13"/>
  <c r="O2659" i="13"/>
  <c r="N2659" i="13"/>
  <c r="H2658" i="13"/>
  <c r="O2658" i="13"/>
  <c r="N2658" i="13"/>
  <c r="H2657" i="13"/>
  <c r="O2657" i="13"/>
  <c r="N2657" i="13"/>
  <c r="H2656" i="13"/>
  <c r="O2656" i="13"/>
  <c r="N2656" i="13"/>
  <c r="H2655" i="13"/>
  <c r="O2655" i="13"/>
  <c r="N2655" i="13"/>
  <c r="H2654" i="13"/>
  <c r="O2654" i="13"/>
  <c r="N2654" i="13"/>
  <c r="H2653" i="13"/>
  <c r="O2653" i="13"/>
  <c r="N2653" i="13"/>
  <c r="H2652" i="13"/>
  <c r="O2652" i="13"/>
  <c r="N2652" i="13"/>
  <c r="H2651" i="13"/>
  <c r="O2651" i="13"/>
  <c r="N2651" i="13"/>
  <c r="H2650" i="13"/>
  <c r="O2650" i="13"/>
  <c r="N2650" i="13"/>
  <c r="H2649" i="13"/>
  <c r="O2649" i="13"/>
  <c r="N2649" i="13"/>
  <c r="H2648" i="13"/>
  <c r="O2648" i="13"/>
  <c r="N2648" i="13"/>
  <c r="H2647" i="13"/>
  <c r="O2647" i="13"/>
  <c r="N2647" i="13"/>
  <c r="H2646" i="13"/>
  <c r="O2646" i="13"/>
  <c r="N2646" i="13"/>
  <c r="H2645" i="13"/>
  <c r="O2645" i="13"/>
  <c r="N2645" i="13"/>
  <c r="H2644" i="13"/>
  <c r="O2644" i="13"/>
  <c r="N2644" i="13"/>
  <c r="H2643" i="13"/>
  <c r="O2643" i="13"/>
  <c r="N2643" i="13"/>
  <c r="H2642" i="13"/>
  <c r="O2642" i="13"/>
  <c r="N2642" i="13"/>
  <c r="H2641" i="13"/>
  <c r="O2641" i="13"/>
  <c r="N2641" i="13"/>
  <c r="H2640" i="13"/>
  <c r="O2640" i="13"/>
  <c r="N2640" i="13"/>
  <c r="H2639" i="13"/>
  <c r="O2639" i="13"/>
  <c r="N2639" i="13"/>
  <c r="H2638" i="13"/>
  <c r="O2638" i="13"/>
  <c r="N2638" i="13"/>
  <c r="H2637" i="13"/>
  <c r="O2637" i="13"/>
  <c r="N2637" i="13"/>
  <c r="H2636" i="13"/>
  <c r="O2636" i="13"/>
  <c r="N2636" i="13"/>
  <c r="H2635" i="13"/>
  <c r="O2635" i="13"/>
  <c r="N2635" i="13"/>
  <c r="H2634" i="13"/>
  <c r="O2634" i="13"/>
  <c r="N2634" i="13"/>
  <c r="H2633" i="13"/>
  <c r="O2633" i="13"/>
  <c r="N2633" i="13"/>
  <c r="H2632" i="13"/>
  <c r="O2632" i="13"/>
  <c r="N2632" i="13"/>
  <c r="H2631" i="13"/>
  <c r="O2631" i="13"/>
  <c r="N2631" i="13"/>
  <c r="H2630" i="13"/>
  <c r="O2630" i="13"/>
  <c r="N2630" i="13"/>
  <c r="H2629" i="13"/>
  <c r="O2629" i="13"/>
  <c r="N2629" i="13"/>
  <c r="H2628" i="13"/>
  <c r="O2628" i="13"/>
  <c r="N2628" i="13"/>
  <c r="H2627" i="13"/>
  <c r="O2627" i="13"/>
  <c r="N2627" i="13"/>
  <c r="H2626" i="13"/>
  <c r="O2626" i="13"/>
  <c r="N2626" i="13"/>
  <c r="H2625" i="13"/>
  <c r="O2625" i="13"/>
  <c r="N2625" i="13"/>
  <c r="H2624" i="13"/>
  <c r="O2624" i="13"/>
  <c r="N2624" i="13"/>
  <c r="H2623" i="13"/>
  <c r="O2623" i="13"/>
  <c r="N2623" i="13"/>
  <c r="H2622" i="13"/>
  <c r="O2622" i="13"/>
  <c r="N2622" i="13"/>
  <c r="H2621" i="13"/>
  <c r="O2621" i="13"/>
  <c r="N2621" i="13"/>
  <c r="H2620" i="13"/>
  <c r="O2620" i="13"/>
  <c r="N2620" i="13"/>
  <c r="H2619" i="13"/>
  <c r="O2619" i="13"/>
  <c r="N2619" i="13"/>
  <c r="H2618" i="13"/>
  <c r="O2618" i="13"/>
  <c r="N2618" i="13"/>
  <c r="H2617" i="13"/>
  <c r="O2617" i="13"/>
  <c r="N2617" i="13"/>
  <c r="H2616" i="13"/>
  <c r="O2616" i="13"/>
  <c r="N2616" i="13"/>
  <c r="H2615" i="13"/>
  <c r="O2615" i="13"/>
  <c r="N2615" i="13"/>
  <c r="H2614" i="13"/>
  <c r="O2614" i="13"/>
  <c r="N2614" i="13"/>
  <c r="H2613" i="13"/>
  <c r="O2613" i="13"/>
  <c r="N2613" i="13"/>
  <c r="H2612" i="13"/>
  <c r="O2612" i="13"/>
  <c r="N2612" i="13"/>
  <c r="H2611" i="13"/>
  <c r="O2611" i="13"/>
  <c r="N2611" i="13"/>
  <c r="H2610" i="13"/>
  <c r="O2610" i="13"/>
  <c r="N2610" i="13"/>
  <c r="H2609" i="13"/>
  <c r="O2609" i="13"/>
  <c r="N2609" i="13"/>
  <c r="H2608" i="13"/>
  <c r="O2608" i="13"/>
  <c r="N2608" i="13"/>
  <c r="H2607" i="13"/>
  <c r="O2607" i="13"/>
  <c r="N2607" i="13"/>
  <c r="H2606" i="13"/>
  <c r="O2606" i="13"/>
  <c r="N2606" i="13"/>
  <c r="H2605" i="13"/>
  <c r="O2605" i="13"/>
  <c r="N2605" i="13"/>
  <c r="H2604" i="13"/>
  <c r="O2604" i="13"/>
  <c r="N2604" i="13"/>
  <c r="H2603" i="13"/>
  <c r="O2603" i="13"/>
  <c r="N2603" i="13"/>
  <c r="H2602" i="13"/>
  <c r="O2602" i="13"/>
  <c r="N2602" i="13"/>
  <c r="H2601" i="13"/>
  <c r="O2601" i="13"/>
  <c r="N2601" i="13"/>
  <c r="H2600" i="13"/>
  <c r="O2600" i="13"/>
  <c r="N2600" i="13"/>
  <c r="H2599" i="13"/>
  <c r="O2599" i="13"/>
  <c r="N2599" i="13"/>
  <c r="H2598" i="13"/>
  <c r="O2598" i="13"/>
  <c r="N2598" i="13"/>
  <c r="H2597" i="13"/>
  <c r="O2597" i="13"/>
  <c r="N2597" i="13"/>
  <c r="H2596" i="13"/>
  <c r="O2596" i="13"/>
  <c r="N2596" i="13"/>
  <c r="H2595" i="13"/>
  <c r="O2595" i="13"/>
  <c r="N2595" i="13"/>
  <c r="H2594" i="13"/>
  <c r="O2594" i="13"/>
  <c r="N2594" i="13"/>
  <c r="H2593" i="13"/>
  <c r="O2593" i="13"/>
  <c r="N2593" i="13"/>
  <c r="H2592" i="13"/>
  <c r="O2592" i="13"/>
  <c r="N2592" i="13"/>
  <c r="H2591" i="13"/>
  <c r="O2591" i="13"/>
  <c r="N2591" i="13"/>
  <c r="H2590" i="13"/>
  <c r="O2590" i="13"/>
  <c r="N2590" i="13"/>
  <c r="H2589" i="13"/>
  <c r="O2589" i="13"/>
  <c r="N2589" i="13"/>
  <c r="H2588" i="13"/>
  <c r="O2588" i="13"/>
  <c r="N2588" i="13"/>
  <c r="H2587" i="13"/>
  <c r="O2587" i="13"/>
  <c r="N2587" i="13"/>
  <c r="H2586" i="13"/>
  <c r="O2586" i="13"/>
  <c r="N2586" i="13"/>
  <c r="H2585" i="13"/>
  <c r="O2585" i="13"/>
  <c r="N2585" i="13"/>
  <c r="H2584" i="13"/>
  <c r="O2584" i="13"/>
  <c r="N2584" i="13"/>
  <c r="H2583" i="13"/>
  <c r="O2583" i="13"/>
  <c r="N2583" i="13"/>
  <c r="H2582" i="13"/>
  <c r="O2582" i="13"/>
  <c r="N2582" i="13"/>
  <c r="H2581" i="13"/>
  <c r="O2581" i="13"/>
  <c r="N2581" i="13"/>
  <c r="H2580" i="13"/>
  <c r="O2580" i="13"/>
  <c r="N2580" i="13"/>
  <c r="H2579" i="13"/>
  <c r="O2579" i="13"/>
  <c r="N2579" i="13"/>
  <c r="H2578" i="13"/>
  <c r="O2578" i="13"/>
  <c r="N2578" i="13"/>
  <c r="H2577" i="13"/>
  <c r="O2577" i="13"/>
  <c r="N2577" i="13"/>
  <c r="H2576" i="13"/>
  <c r="O2576" i="13"/>
  <c r="N2576" i="13"/>
  <c r="H2575" i="13"/>
  <c r="O2575" i="13"/>
  <c r="N2575" i="13"/>
  <c r="H2574" i="13"/>
  <c r="O2574" i="13"/>
  <c r="N2574" i="13"/>
  <c r="H2573" i="13"/>
  <c r="O2573" i="13"/>
  <c r="N2573" i="13"/>
  <c r="H2572" i="13"/>
  <c r="O2572" i="13"/>
  <c r="N2572" i="13"/>
  <c r="H2571" i="13"/>
  <c r="O2571" i="13"/>
  <c r="N2571" i="13"/>
  <c r="H2570" i="13"/>
  <c r="O2570" i="13"/>
  <c r="N2570" i="13"/>
  <c r="H2569" i="13"/>
  <c r="O2569" i="13"/>
  <c r="N2569" i="13"/>
  <c r="H2568" i="13"/>
  <c r="O2568" i="13"/>
  <c r="N2568" i="13"/>
  <c r="H2567" i="13"/>
  <c r="O2567" i="13"/>
  <c r="N2567" i="13"/>
  <c r="H2566" i="13"/>
  <c r="O2566" i="13"/>
  <c r="N2566" i="13"/>
  <c r="H2565" i="13"/>
  <c r="O2565" i="13"/>
  <c r="N2565" i="13"/>
  <c r="H2564" i="13"/>
  <c r="O2564" i="13"/>
  <c r="N2564" i="13"/>
  <c r="H2563" i="13"/>
  <c r="O2563" i="13"/>
  <c r="N2563" i="13"/>
  <c r="H2562" i="13"/>
  <c r="O2562" i="13"/>
  <c r="N2562" i="13"/>
  <c r="H2561" i="13"/>
  <c r="O2561" i="13"/>
  <c r="N2561" i="13"/>
  <c r="H2560" i="13"/>
  <c r="O2560" i="13"/>
  <c r="N2560" i="13"/>
  <c r="H2559" i="13"/>
  <c r="O2559" i="13"/>
  <c r="N2559" i="13"/>
  <c r="H2558" i="13"/>
  <c r="O2558" i="13"/>
  <c r="N2558" i="13"/>
  <c r="H2557" i="13"/>
  <c r="O2557" i="13"/>
  <c r="N2557" i="13"/>
  <c r="H2556" i="13"/>
  <c r="O2556" i="13"/>
  <c r="N2556" i="13"/>
  <c r="H2555" i="13"/>
  <c r="O2555" i="13"/>
  <c r="N2555" i="13"/>
  <c r="H2554" i="13"/>
  <c r="O2554" i="13"/>
  <c r="N2554" i="13"/>
  <c r="H2553" i="13"/>
  <c r="O2553" i="13"/>
  <c r="N2553" i="13"/>
  <c r="H2552" i="13"/>
  <c r="O2552" i="13"/>
  <c r="N2552" i="13"/>
  <c r="H2551" i="13"/>
  <c r="O2551" i="13"/>
  <c r="N2551" i="13"/>
  <c r="H2550" i="13"/>
  <c r="O2550" i="13"/>
  <c r="N2550" i="13"/>
  <c r="H2549" i="13"/>
  <c r="O2549" i="13"/>
  <c r="N2549" i="13"/>
  <c r="H2548" i="13"/>
  <c r="O2548" i="13"/>
  <c r="N2548" i="13"/>
  <c r="H2547" i="13"/>
  <c r="O2547" i="13"/>
  <c r="N2547" i="13"/>
  <c r="H2546" i="13"/>
  <c r="O2546" i="13"/>
  <c r="N2546" i="13"/>
  <c r="H2545" i="13"/>
  <c r="O2545" i="13"/>
  <c r="N2545" i="13"/>
  <c r="H2544" i="13"/>
  <c r="O2544" i="13"/>
  <c r="N2544" i="13"/>
  <c r="H2543" i="13"/>
  <c r="O2543" i="13"/>
  <c r="N2543" i="13"/>
  <c r="H2542" i="13"/>
  <c r="O2542" i="13"/>
  <c r="N2542" i="13"/>
  <c r="H2541" i="13"/>
  <c r="O2541" i="13"/>
  <c r="N2541" i="13"/>
  <c r="H2540" i="13"/>
  <c r="O2540" i="13"/>
  <c r="N2540" i="13"/>
  <c r="H2539" i="13"/>
  <c r="O2539" i="13"/>
  <c r="N2539" i="13"/>
  <c r="H2538" i="13"/>
  <c r="O2538" i="13"/>
  <c r="N2538" i="13"/>
  <c r="H2537" i="13"/>
  <c r="O2537" i="13"/>
  <c r="N2537" i="13"/>
  <c r="H2536" i="13"/>
  <c r="O2536" i="13"/>
  <c r="N2536" i="13"/>
  <c r="H2535" i="13"/>
  <c r="O2535" i="13"/>
  <c r="N2535" i="13"/>
  <c r="H2534" i="13"/>
  <c r="O2534" i="13"/>
  <c r="N2534" i="13"/>
  <c r="H2533" i="13"/>
  <c r="O2533" i="13"/>
  <c r="N2533" i="13"/>
  <c r="H2532" i="13"/>
  <c r="O2532" i="13"/>
  <c r="N2532" i="13"/>
  <c r="H2531" i="13"/>
  <c r="O2531" i="13"/>
  <c r="N2531" i="13"/>
  <c r="H2530" i="13"/>
  <c r="O2530" i="13"/>
  <c r="N2530" i="13"/>
  <c r="H2529" i="13"/>
  <c r="O2529" i="13"/>
  <c r="N2529" i="13"/>
  <c r="H2528" i="13"/>
  <c r="O2528" i="13"/>
  <c r="N2528" i="13"/>
  <c r="H2527" i="13"/>
  <c r="O2527" i="13"/>
  <c r="N2527" i="13"/>
  <c r="H2526" i="13"/>
  <c r="O2526" i="13"/>
  <c r="N2526" i="13"/>
  <c r="H2525" i="13"/>
  <c r="O2525" i="13"/>
  <c r="N2525" i="13"/>
  <c r="H2524" i="13"/>
  <c r="O2524" i="13"/>
  <c r="N2524" i="13"/>
  <c r="H2523" i="13"/>
  <c r="O2523" i="13"/>
  <c r="N2523" i="13"/>
  <c r="H2522" i="13"/>
  <c r="O2522" i="13"/>
  <c r="N2522" i="13"/>
  <c r="H2521" i="13"/>
  <c r="O2521" i="13"/>
  <c r="N2521" i="13"/>
  <c r="H2520" i="13"/>
  <c r="O2520" i="13"/>
  <c r="N2520" i="13"/>
  <c r="H2519" i="13"/>
  <c r="O2519" i="13"/>
  <c r="N2519" i="13"/>
  <c r="H2518" i="13"/>
  <c r="O2518" i="13"/>
  <c r="N2518" i="13"/>
  <c r="H2517" i="13"/>
  <c r="O2517" i="13"/>
  <c r="N2517" i="13"/>
  <c r="H2516" i="13"/>
  <c r="O2516" i="13"/>
  <c r="N2516" i="13"/>
  <c r="H2515" i="13"/>
  <c r="O2515" i="13"/>
  <c r="N2515" i="13"/>
  <c r="H2514" i="13"/>
  <c r="O2514" i="13"/>
  <c r="N2514" i="13"/>
  <c r="H2513" i="13"/>
  <c r="O2513" i="13"/>
  <c r="N2513" i="13"/>
  <c r="H2512" i="13"/>
  <c r="O2512" i="13"/>
  <c r="N2512" i="13"/>
  <c r="H2511" i="13"/>
  <c r="O2511" i="13"/>
  <c r="N2511" i="13"/>
  <c r="H2510" i="13"/>
  <c r="O2510" i="13"/>
  <c r="N2510" i="13"/>
  <c r="H2509" i="13"/>
  <c r="O2509" i="13"/>
  <c r="N2509" i="13"/>
  <c r="H2508" i="13"/>
  <c r="O2508" i="13"/>
  <c r="N2508" i="13"/>
  <c r="H2507" i="13"/>
  <c r="O2507" i="13"/>
  <c r="N2507" i="13"/>
  <c r="H2506" i="13"/>
  <c r="O2506" i="13"/>
  <c r="N2506" i="13"/>
  <c r="H2505" i="13"/>
  <c r="O2505" i="13"/>
  <c r="N2505" i="13"/>
  <c r="H2504" i="13"/>
  <c r="O2504" i="13"/>
  <c r="N2504" i="13"/>
  <c r="H2503" i="13"/>
  <c r="O2503" i="13"/>
  <c r="N2503" i="13"/>
  <c r="H2502" i="13"/>
  <c r="O2502" i="13"/>
  <c r="N2502" i="13"/>
  <c r="H2501" i="13"/>
  <c r="O2501" i="13"/>
  <c r="N2501" i="13"/>
  <c r="H2500" i="13"/>
  <c r="O2500" i="13"/>
  <c r="N2500" i="13"/>
  <c r="H2499" i="13"/>
  <c r="O2499" i="13"/>
  <c r="N2499" i="13"/>
  <c r="H2498" i="13"/>
  <c r="O2498" i="13"/>
  <c r="N2498" i="13"/>
  <c r="H2497" i="13"/>
  <c r="O2497" i="13"/>
  <c r="N2497" i="13"/>
  <c r="H2496" i="13"/>
  <c r="O2496" i="13"/>
  <c r="N2496" i="13"/>
  <c r="H2495" i="13"/>
  <c r="O2495" i="13"/>
  <c r="N2495" i="13"/>
  <c r="H2494" i="13"/>
  <c r="O2494" i="13"/>
  <c r="N2494" i="13"/>
  <c r="H2493" i="13"/>
  <c r="O2493" i="13"/>
  <c r="N2493" i="13"/>
  <c r="H2492" i="13"/>
  <c r="O2492" i="13"/>
  <c r="N2492" i="13"/>
  <c r="H2491" i="13"/>
  <c r="O2491" i="13"/>
  <c r="N2491" i="13"/>
  <c r="H2490" i="13"/>
  <c r="O2490" i="13"/>
  <c r="N2490" i="13"/>
  <c r="H2489" i="13"/>
  <c r="O2489" i="13"/>
  <c r="N2489" i="13"/>
  <c r="H2488" i="13"/>
  <c r="O2488" i="13"/>
  <c r="N2488" i="13"/>
  <c r="H2487" i="13"/>
  <c r="O2487" i="13"/>
  <c r="N2487" i="13"/>
  <c r="H2486" i="13"/>
  <c r="O2486" i="13"/>
  <c r="N2486" i="13"/>
  <c r="H2485" i="13"/>
  <c r="O2485" i="13"/>
  <c r="N2485" i="13"/>
  <c r="H2484" i="13"/>
  <c r="O2484" i="13"/>
  <c r="N2484" i="13"/>
  <c r="H2483" i="13"/>
  <c r="O2483" i="13"/>
  <c r="N2483" i="13"/>
  <c r="H2482" i="13"/>
  <c r="O2482" i="13"/>
  <c r="N2482" i="13"/>
  <c r="H2481" i="13"/>
  <c r="O2481" i="13"/>
  <c r="N2481" i="13"/>
  <c r="H2480" i="13"/>
  <c r="O2480" i="13"/>
  <c r="N2480" i="13"/>
  <c r="H2479" i="13"/>
  <c r="O2479" i="13"/>
  <c r="N2479" i="13"/>
  <c r="H2478" i="13"/>
  <c r="O2478" i="13"/>
  <c r="N2478" i="13"/>
  <c r="H2477" i="13"/>
  <c r="O2477" i="13"/>
  <c r="N2477" i="13"/>
  <c r="H2476" i="13"/>
  <c r="O2476" i="13"/>
  <c r="N2476" i="13"/>
  <c r="H2475" i="13"/>
  <c r="O2475" i="13"/>
  <c r="N2475" i="13"/>
  <c r="H2474" i="13"/>
  <c r="O2474" i="13"/>
  <c r="N2474" i="13"/>
  <c r="H2473" i="13"/>
  <c r="O2473" i="13"/>
  <c r="N2473" i="13"/>
  <c r="H2472" i="13"/>
  <c r="O2472" i="13"/>
  <c r="N2472" i="13"/>
  <c r="H2471" i="13"/>
  <c r="O2471" i="13"/>
  <c r="N2471" i="13"/>
  <c r="H2470" i="13"/>
  <c r="O2470" i="13"/>
  <c r="N2470" i="13"/>
  <c r="H2469" i="13"/>
  <c r="O2469" i="13"/>
  <c r="N2469" i="13"/>
  <c r="H2468" i="13"/>
  <c r="O2468" i="13"/>
  <c r="N2468" i="13"/>
  <c r="H2467" i="13"/>
  <c r="O2467" i="13"/>
  <c r="N2467" i="13"/>
  <c r="H2466" i="13"/>
  <c r="O2466" i="13"/>
  <c r="N2466" i="13"/>
  <c r="H2465" i="13"/>
  <c r="O2465" i="13"/>
  <c r="N2465" i="13"/>
  <c r="H2464" i="13"/>
  <c r="O2464" i="13"/>
  <c r="N2464" i="13"/>
  <c r="H2463" i="13"/>
  <c r="O2463" i="13"/>
  <c r="N2463" i="13"/>
  <c r="H2462" i="13"/>
  <c r="O2462" i="13"/>
  <c r="N2462" i="13"/>
  <c r="H2461" i="13"/>
  <c r="O2461" i="13"/>
  <c r="N2461" i="13"/>
  <c r="H2460" i="13"/>
  <c r="O2460" i="13"/>
  <c r="N2460" i="13"/>
  <c r="H2459" i="13"/>
  <c r="O2459" i="13"/>
  <c r="N2459" i="13"/>
  <c r="H2458" i="13"/>
  <c r="O2458" i="13"/>
  <c r="N2458" i="13"/>
  <c r="H2457" i="13"/>
  <c r="O2457" i="13"/>
  <c r="N2457" i="13"/>
  <c r="H2456" i="13"/>
  <c r="O2456" i="13"/>
  <c r="N2456" i="13"/>
  <c r="H2455" i="13"/>
  <c r="O2455" i="13"/>
  <c r="N2455" i="13"/>
  <c r="H2454" i="13"/>
  <c r="O2454" i="13"/>
  <c r="N2454" i="13"/>
  <c r="H2453" i="13"/>
  <c r="O2453" i="13"/>
  <c r="N2453" i="13"/>
  <c r="H2452" i="13"/>
  <c r="O2452" i="13"/>
  <c r="N2452" i="13"/>
  <c r="H2451" i="13"/>
  <c r="O2451" i="13"/>
  <c r="N2451" i="13"/>
  <c r="H2450" i="13"/>
  <c r="O2450" i="13"/>
  <c r="N2450" i="13"/>
  <c r="H2449" i="13"/>
  <c r="O2449" i="13"/>
  <c r="N2449" i="13"/>
  <c r="H2448" i="13"/>
  <c r="O2448" i="13"/>
  <c r="N2448" i="13"/>
  <c r="H2447" i="13"/>
  <c r="O2447" i="13"/>
  <c r="N2447" i="13"/>
  <c r="H2446" i="13"/>
  <c r="O2446" i="13"/>
  <c r="N2446" i="13"/>
  <c r="H2445" i="13"/>
  <c r="O2445" i="13"/>
  <c r="N2445" i="13"/>
  <c r="H2444" i="13"/>
  <c r="O2444" i="13"/>
  <c r="N2444" i="13"/>
  <c r="H2443" i="13"/>
  <c r="O2443" i="13"/>
  <c r="N2443" i="13"/>
  <c r="H2442" i="13"/>
  <c r="O2442" i="13"/>
  <c r="N2442" i="13"/>
  <c r="H2441" i="13"/>
  <c r="O2441" i="13"/>
  <c r="N2441" i="13"/>
  <c r="H2440" i="13"/>
  <c r="O2440" i="13"/>
  <c r="N2440" i="13"/>
  <c r="H2439" i="13"/>
  <c r="O2439" i="13"/>
  <c r="N2439" i="13"/>
  <c r="H2438" i="13"/>
  <c r="O2438" i="13"/>
  <c r="N2438" i="13"/>
  <c r="H2437" i="13"/>
  <c r="O2437" i="13"/>
  <c r="N2437" i="13"/>
  <c r="H2436" i="13"/>
  <c r="O2436" i="13"/>
  <c r="N2436" i="13"/>
  <c r="H2435" i="13"/>
  <c r="O2435" i="13"/>
  <c r="N2435" i="13"/>
  <c r="H2434" i="13"/>
  <c r="O2434" i="13"/>
  <c r="N2434" i="13"/>
  <c r="H2433" i="13"/>
  <c r="O2433" i="13"/>
  <c r="N2433" i="13"/>
  <c r="H2432" i="13"/>
  <c r="O2432" i="13"/>
  <c r="N2432" i="13"/>
  <c r="H2431" i="13"/>
  <c r="O2431" i="13"/>
  <c r="N2431" i="13"/>
  <c r="H2430" i="13"/>
  <c r="O2430" i="13"/>
  <c r="N2430" i="13"/>
  <c r="H2429" i="13"/>
  <c r="O2429" i="13"/>
  <c r="N2429" i="13"/>
  <c r="H2428" i="13"/>
  <c r="O2428" i="13"/>
  <c r="N2428" i="13"/>
  <c r="H2427" i="13"/>
  <c r="O2427" i="13"/>
  <c r="N2427" i="13"/>
  <c r="H2426" i="13"/>
  <c r="O2426" i="13"/>
  <c r="N2426" i="13"/>
  <c r="H2425" i="13"/>
  <c r="O2425" i="13"/>
  <c r="N2425" i="13"/>
  <c r="H2424" i="13"/>
  <c r="O2424" i="13"/>
  <c r="N2424" i="13"/>
  <c r="H2423" i="13"/>
  <c r="O2423" i="13"/>
  <c r="N2423" i="13"/>
  <c r="H2422" i="13"/>
  <c r="O2422" i="13"/>
  <c r="N2422" i="13"/>
  <c r="H2421" i="13"/>
  <c r="O2421" i="13"/>
  <c r="N2421" i="13"/>
  <c r="H2420" i="13"/>
  <c r="O2420" i="13"/>
  <c r="N2420" i="13"/>
  <c r="H2419" i="13"/>
  <c r="O2419" i="13"/>
  <c r="N2419" i="13"/>
  <c r="H2418" i="13"/>
  <c r="O2418" i="13"/>
  <c r="N2418" i="13"/>
  <c r="H2417" i="13"/>
  <c r="O2417" i="13"/>
  <c r="N2417" i="13"/>
  <c r="H2416" i="13"/>
  <c r="O2416" i="13"/>
  <c r="N2416" i="13"/>
  <c r="H2415" i="13"/>
  <c r="O2415" i="13"/>
  <c r="N2415" i="13"/>
  <c r="H2414" i="13"/>
  <c r="O2414" i="13"/>
  <c r="N2414" i="13"/>
  <c r="H2413" i="13"/>
  <c r="O2413" i="13"/>
  <c r="N2413" i="13"/>
  <c r="H2412" i="13"/>
  <c r="O2412" i="13"/>
  <c r="N2412" i="13"/>
  <c r="H2411" i="13"/>
  <c r="O2411" i="13"/>
  <c r="N2411" i="13"/>
  <c r="H2410" i="13"/>
  <c r="O2410" i="13"/>
  <c r="N2410" i="13"/>
  <c r="H2409" i="13"/>
  <c r="O2409" i="13"/>
  <c r="N2409" i="13"/>
  <c r="H2408" i="13"/>
  <c r="O2408" i="13"/>
  <c r="N2408" i="13"/>
  <c r="H2407" i="13"/>
  <c r="O2407" i="13"/>
  <c r="N2407" i="13"/>
  <c r="H2406" i="13"/>
  <c r="O2406" i="13"/>
  <c r="N2406" i="13"/>
  <c r="H2405" i="13"/>
  <c r="O2405" i="13"/>
  <c r="N2405" i="13"/>
  <c r="H2404" i="13"/>
  <c r="O2404" i="13"/>
  <c r="N2404" i="13"/>
  <c r="H2403" i="13"/>
  <c r="O2403" i="13"/>
  <c r="N2403" i="13"/>
  <c r="H2402" i="13"/>
  <c r="O2402" i="13"/>
  <c r="N2402" i="13"/>
  <c r="H2401" i="13"/>
  <c r="O2401" i="13"/>
  <c r="N2401" i="13"/>
  <c r="H2400" i="13"/>
  <c r="O2400" i="13"/>
  <c r="N2400" i="13"/>
  <c r="H2399" i="13"/>
  <c r="O2399" i="13"/>
  <c r="N2399" i="13"/>
  <c r="H2398" i="13"/>
  <c r="O2398" i="13"/>
  <c r="N2398" i="13"/>
  <c r="H2397" i="13"/>
  <c r="O2397" i="13"/>
  <c r="N2397" i="13"/>
  <c r="H2396" i="13"/>
  <c r="O2396" i="13"/>
  <c r="N2396" i="13"/>
  <c r="H2395" i="13"/>
  <c r="O2395" i="13"/>
  <c r="N2395" i="13"/>
  <c r="H2394" i="13"/>
  <c r="O2394" i="13"/>
  <c r="N2394" i="13"/>
  <c r="H2393" i="13"/>
  <c r="O2393" i="13"/>
  <c r="N2393" i="13"/>
  <c r="H2392" i="13"/>
  <c r="O2392" i="13"/>
  <c r="N2392" i="13"/>
  <c r="H2391" i="13"/>
  <c r="O2391" i="13"/>
  <c r="N2391" i="13"/>
  <c r="H2390" i="13"/>
  <c r="O2390" i="13"/>
  <c r="N2390" i="13"/>
  <c r="H2389" i="13"/>
  <c r="O2389" i="13"/>
  <c r="N2389" i="13"/>
  <c r="H2388" i="13"/>
  <c r="O2388" i="13"/>
  <c r="N2388" i="13"/>
  <c r="H2387" i="13"/>
  <c r="O2387" i="13"/>
  <c r="N2387" i="13"/>
  <c r="H2386" i="13"/>
  <c r="O2386" i="13"/>
  <c r="N2386" i="13"/>
  <c r="H2385" i="13"/>
  <c r="O2385" i="13"/>
  <c r="N2385" i="13"/>
  <c r="H2384" i="13"/>
  <c r="O2384" i="13"/>
  <c r="N2384" i="13"/>
  <c r="H2383" i="13"/>
  <c r="O2383" i="13"/>
  <c r="N2383" i="13"/>
  <c r="H2382" i="13"/>
  <c r="O2382" i="13"/>
  <c r="N2382" i="13"/>
  <c r="H2381" i="13"/>
  <c r="O2381" i="13"/>
  <c r="N2381" i="13"/>
  <c r="H2380" i="13"/>
  <c r="O2380" i="13"/>
  <c r="N2380" i="13"/>
  <c r="H2379" i="13"/>
  <c r="O2379" i="13"/>
  <c r="N2379" i="13"/>
  <c r="H2378" i="13"/>
  <c r="O2378" i="13"/>
  <c r="N2378" i="13"/>
  <c r="H2377" i="13"/>
  <c r="O2377" i="13"/>
  <c r="N2377" i="13"/>
  <c r="H2376" i="13"/>
  <c r="O2376" i="13"/>
  <c r="N2376" i="13"/>
  <c r="H2375" i="13"/>
  <c r="O2375" i="13"/>
  <c r="N2375" i="13"/>
  <c r="H2374" i="13"/>
  <c r="O2374" i="13"/>
  <c r="N2374" i="13"/>
  <c r="H2373" i="13"/>
  <c r="O2373" i="13"/>
  <c r="N2373" i="13"/>
  <c r="H2372" i="13"/>
  <c r="O2372" i="13"/>
  <c r="N2372" i="13"/>
  <c r="H2371" i="13"/>
  <c r="O2371" i="13"/>
  <c r="N2371" i="13"/>
  <c r="H2370" i="13"/>
  <c r="O2370" i="13"/>
  <c r="N2370" i="13"/>
  <c r="H2369" i="13"/>
  <c r="O2369" i="13"/>
  <c r="N2369" i="13"/>
  <c r="H2368" i="13"/>
  <c r="O2368" i="13"/>
  <c r="N2368" i="13"/>
  <c r="H2367" i="13"/>
  <c r="O2367" i="13"/>
  <c r="N2367" i="13"/>
  <c r="H2366" i="13"/>
  <c r="O2366" i="13"/>
  <c r="N2366" i="13"/>
  <c r="H2365" i="13"/>
  <c r="O2365" i="13"/>
  <c r="N2365" i="13"/>
  <c r="H2364" i="13"/>
  <c r="O2364" i="13"/>
  <c r="N2364" i="13"/>
  <c r="H2363" i="13"/>
  <c r="O2363" i="13"/>
  <c r="N2363" i="13"/>
  <c r="H2362" i="13"/>
  <c r="O2362" i="13"/>
  <c r="N2362" i="13"/>
  <c r="H2361" i="13"/>
  <c r="O2361" i="13"/>
  <c r="N2361" i="13"/>
  <c r="H2360" i="13"/>
  <c r="O2360" i="13"/>
  <c r="N2360" i="13"/>
  <c r="H2359" i="13"/>
  <c r="O2359" i="13"/>
  <c r="N2359" i="13"/>
  <c r="H2358" i="13"/>
  <c r="O2358" i="13"/>
  <c r="N2358" i="13"/>
  <c r="H2357" i="13"/>
  <c r="O2357" i="13"/>
  <c r="N2357" i="13"/>
  <c r="H2356" i="13"/>
  <c r="O2356" i="13"/>
  <c r="N2356" i="13"/>
  <c r="H2355" i="13"/>
  <c r="O2355" i="13"/>
  <c r="N2355" i="13"/>
  <c r="H2354" i="13"/>
  <c r="O2354" i="13"/>
  <c r="N2354" i="13"/>
  <c r="H2353" i="13"/>
  <c r="O2353" i="13"/>
  <c r="N2353" i="13"/>
  <c r="H2352" i="13"/>
  <c r="O2352" i="13"/>
  <c r="N2352" i="13"/>
  <c r="H2351" i="13"/>
  <c r="O2351" i="13"/>
  <c r="N2351" i="13"/>
  <c r="H2350" i="13"/>
  <c r="O2350" i="13"/>
  <c r="N2350" i="13"/>
  <c r="H2349" i="13"/>
  <c r="O2349" i="13"/>
  <c r="N2349" i="13"/>
  <c r="H2348" i="13"/>
  <c r="O2348" i="13"/>
  <c r="N2348" i="13"/>
  <c r="H2347" i="13"/>
  <c r="O2347" i="13"/>
  <c r="N2347" i="13"/>
  <c r="H2346" i="13"/>
  <c r="O2346" i="13"/>
  <c r="N2346" i="13"/>
  <c r="H2345" i="13"/>
  <c r="O2345" i="13"/>
  <c r="N2345" i="13"/>
  <c r="H2344" i="13"/>
  <c r="O2344" i="13"/>
  <c r="N2344" i="13"/>
  <c r="H2343" i="13"/>
  <c r="O2343" i="13"/>
  <c r="N2343" i="13"/>
  <c r="H2342" i="13"/>
  <c r="O2342" i="13"/>
  <c r="N2342" i="13"/>
  <c r="H2341" i="13"/>
  <c r="O2341" i="13"/>
  <c r="N2341" i="13"/>
  <c r="H2340" i="13"/>
  <c r="O2340" i="13"/>
  <c r="N2340" i="13"/>
  <c r="H2339" i="13"/>
  <c r="O2339" i="13"/>
  <c r="N2339" i="13"/>
  <c r="H2338" i="13"/>
  <c r="O2338" i="13"/>
  <c r="N2338" i="13"/>
  <c r="H2337" i="13"/>
  <c r="O2337" i="13"/>
  <c r="N2337" i="13"/>
  <c r="H2336" i="13"/>
  <c r="O2336" i="13"/>
  <c r="N2336" i="13"/>
  <c r="H2335" i="13"/>
  <c r="O2335" i="13"/>
  <c r="N2335" i="13"/>
  <c r="H2334" i="13"/>
  <c r="O2334" i="13"/>
  <c r="N2334" i="13"/>
  <c r="H2333" i="13"/>
  <c r="O2333" i="13"/>
  <c r="N2333" i="13"/>
  <c r="H2332" i="13"/>
  <c r="O2332" i="13"/>
  <c r="N2332" i="13"/>
  <c r="H2331" i="13"/>
  <c r="O2331" i="13"/>
  <c r="N2331" i="13"/>
  <c r="H2330" i="13"/>
  <c r="O2330" i="13"/>
  <c r="N2330" i="13"/>
  <c r="H2329" i="13"/>
  <c r="O2329" i="13"/>
  <c r="N2329" i="13"/>
  <c r="H2328" i="13"/>
  <c r="O2328" i="13"/>
  <c r="N2328" i="13"/>
  <c r="H2327" i="13"/>
  <c r="O2327" i="13"/>
  <c r="N2327" i="13"/>
  <c r="H2326" i="13"/>
  <c r="O2326" i="13"/>
  <c r="N2326" i="13"/>
  <c r="H2325" i="13"/>
  <c r="O2325" i="13"/>
  <c r="N2325" i="13"/>
  <c r="H2324" i="13"/>
  <c r="O2324" i="13"/>
  <c r="N2324" i="13"/>
  <c r="H2323" i="13"/>
  <c r="O2323" i="13"/>
  <c r="N2323" i="13"/>
  <c r="H2322" i="13"/>
  <c r="O2322" i="13"/>
  <c r="N2322" i="13"/>
  <c r="H2321" i="13"/>
  <c r="O2321" i="13"/>
  <c r="N2321" i="13"/>
  <c r="H2320" i="13"/>
  <c r="O2320" i="13"/>
  <c r="N2320" i="13"/>
  <c r="H2319" i="13"/>
  <c r="O2319" i="13"/>
  <c r="N2319" i="13"/>
  <c r="H2318" i="13"/>
  <c r="O2318" i="13"/>
  <c r="N2318" i="13"/>
  <c r="H2317" i="13"/>
  <c r="O2317" i="13"/>
  <c r="N2317" i="13"/>
  <c r="H2316" i="13"/>
  <c r="O2316" i="13"/>
  <c r="N2316" i="13"/>
  <c r="H2315" i="13"/>
  <c r="O2315" i="13"/>
  <c r="N2315" i="13"/>
  <c r="H2314" i="13"/>
  <c r="O2314" i="13"/>
  <c r="N2314" i="13"/>
  <c r="H2313" i="13"/>
  <c r="O2313" i="13"/>
  <c r="N2313" i="13"/>
  <c r="H2312" i="13"/>
  <c r="O2312" i="13"/>
  <c r="N2312" i="13"/>
  <c r="H2311" i="13"/>
  <c r="O2311" i="13"/>
  <c r="N2311" i="13"/>
  <c r="H2310" i="13"/>
  <c r="O2310" i="13"/>
  <c r="N2310" i="13"/>
  <c r="H2309" i="13"/>
  <c r="O2309" i="13"/>
  <c r="N2309" i="13"/>
  <c r="H2308" i="13"/>
  <c r="O2308" i="13"/>
  <c r="N2308" i="13"/>
  <c r="H2307" i="13"/>
  <c r="O2307" i="13"/>
  <c r="N2307" i="13"/>
  <c r="H2306" i="13"/>
  <c r="O2306" i="13"/>
  <c r="N2306" i="13"/>
  <c r="H2305" i="13"/>
  <c r="O2305" i="13"/>
  <c r="N2305" i="13"/>
  <c r="H2304" i="13"/>
  <c r="O2304" i="13"/>
  <c r="N2304" i="13"/>
  <c r="H2303" i="13"/>
  <c r="O2303" i="13"/>
  <c r="N2303" i="13"/>
  <c r="H2302" i="13"/>
  <c r="O2302" i="13"/>
  <c r="N2302" i="13"/>
  <c r="H2301" i="13"/>
  <c r="O2301" i="13"/>
  <c r="N2301" i="13"/>
  <c r="H2300" i="13"/>
  <c r="O2300" i="13"/>
  <c r="N2300" i="13"/>
  <c r="H2299" i="13"/>
  <c r="O2299" i="13"/>
  <c r="N2299" i="13"/>
  <c r="H2298" i="13"/>
  <c r="O2298" i="13"/>
  <c r="N2298" i="13"/>
  <c r="H2297" i="13"/>
  <c r="O2297" i="13"/>
  <c r="N2297" i="13"/>
  <c r="H2296" i="13"/>
  <c r="O2296" i="13"/>
  <c r="N2296" i="13"/>
  <c r="H2295" i="13"/>
  <c r="O2295" i="13"/>
  <c r="N2295" i="13"/>
  <c r="H2294" i="13"/>
  <c r="O2294" i="13"/>
  <c r="N2294" i="13"/>
  <c r="H2293" i="13"/>
  <c r="O2293" i="13"/>
  <c r="N2293" i="13"/>
  <c r="H2292" i="13"/>
  <c r="O2292" i="13"/>
  <c r="N2292" i="13"/>
  <c r="H2291" i="13"/>
  <c r="O2291" i="13"/>
  <c r="N2291" i="13"/>
  <c r="H2290" i="13"/>
  <c r="O2290" i="13"/>
  <c r="N2290" i="13"/>
  <c r="H2289" i="13"/>
  <c r="O2289" i="13"/>
  <c r="N2289" i="13"/>
  <c r="H2288" i="13"/>
  <c r="O2288" i="13"/>
  <c r="N2288" i="13"/>
  <c r="H2287" i="13"/>
  <c r="O2287" i="13"/>
  <c r="N2287" i="13"/>
  <c r="H2286" i="13"/>
  <c r="O2286" i="13"/>
  <c r="N2286" i="13"/>
  <c r="H2285" i="13"/>
  <c r="O2285" i="13"/>
  <c r="N2285" i="13"/>
  <c r="H2284" i="13"/>
  <c r="O2284" i="13"/>
  <c r="N2284" i="13"/>
  <c r="H2283" i="13"/>
  <c r="O2283" i="13"/>
  <c r="N2283" i="13"/>
  <c r="H2282" i="13"/>
  <c r="O2282" i="13"/>
  <c r="N2282" i="13"/>
  <c r="H2281" i="13"/>
  <c r="O2281" i="13"/>
  <c r="N2281" i="13"/>
  <c r="H2280" i="13"/>
  <c r="O2280" i="13"/>
  <c r="N2280" i="13"/>
  <c r="H2279" i="13"/>
  <c r="O2279" i="13"/>
  <c r="N2279" i="13"/>
  <c r="H2278" i="13"/>
  <c r="O2278" i="13"/>
  <c r="N2278" i="13"/>
  <c r="H2277" i="13"/>
  <c r="O2277" i="13"/>
  <c r="N2277" i="13"/>
  <c r="H2276" i="13"/>
  <c r="O2276" i="13"/>
  <c r="N2276" i="13"/>
  <c r="H2275" i="13"/>
  <c r="O2275" i="13"/>
  <c r="N2275" i="13"/>
  <c r="H2274" i="13"/>
  <c r="O2274" i="13"/>
  <c r="N2274" i="13"/>
  <c r="H2273" i="13"/>
  <c r="O2273" i="13"/>
  <c r="N2273" i="13"/>
  <c r="H2272" i="13"/>
  <c r="O2272" i="13"/>
  <c r="N2272" i="13"/>
  <c r="H2271" i="13"/>
  <c r="O2271" i="13"/>
  <c r="N2271" i="13"/>
  <c r="H2270" i="13"/>
  <c r="O2270" i="13"/>
  <c r="N2270" i="13"/>
  <c r="H2269" i="13"/>
  <c r="O2269" i="13"/>
  <c r="N2269" i="13"/>
  <c r="H2268" i="13"/>
  <c r="O2268" i="13"/>
  <c r="N2268" i="13"/>
  <c r="H2267" i="13"/>
  <c r="O2267" i="13"/>
  <c r="N2267" i="13"/>
  <c r="H2266" i="13"/>
  <c r="O2266" i="13"/>
  <c r="N2266" i="13"/>
  <c r="H2265" i="13"/>
  <c r="O2265" i="13"/>
  <c r="N2265" i="13"/>
  <c r="H2264" i="13"/>
  <c r="O2264" i="13"/>
  <c r="N2264" i="13"/>
  <c r="H2263" i="13"/>
  <c r="O2263" i="13"/>
  <c r="N2263" i="13"/>
  <c r="H2262" i="13"/>
  <c r="O2262" i="13"/>
  <c r="N2262" i="13"/>
  <c r="H2261" i="13"/>
  <c r="O2261" i="13"/>
  <c r="N2261" i="13"/>
  <c r="H2260" i="13"/>
  <c r="O2260" i="13"/>
  <c r="N2260" i="13"/>
  <c r="H2259" i="13"/>
  <c r="O2259" i="13"/>
  <c r="N2259" i="13"/>
  <c r="H2258" i="13"/>
  <c r="O2258" i="13"/>
  <c r="N2258" i="13"/>
  <c r="H2257" i="13"/>
  <c r="O2257" i="13"/>
  <c r="N2257" i="13"/>
  <c r="H2256" i="13"/>
  <c r="O2256" i="13"/>
  <c r="N2256" i="13"/>
  <c r="H2255" i="13"/>
  <c r="O2255" i="13"/>
  <c r="N2255" i="13"/>
  <c r="H2254" i="13"/>
  <c r="O2254" i="13"/>
  <c r="N2254" i="13"/>
  <c r="H2253" i="13"/>
  <c r="O2253" i="13"/>
  <c r="N2253" i="13"/>
  <c r="H2252" i="13"/>
  <c r="O2252" i="13"/>
  <c r="N2252" i="13"/>
  <c r="H2251" i="13"/>
  <c r="O2251" i="13"/>
  <c r="N2251" i="13"/>
  <c r="H2250" i="13"/>
  <c r="O2250" i="13"/>
  <c r="N2250" i="13"/>
  <c r="H2249" i="13"/>
  <c r="O2249" i="13"/>
  <c r="N2249" i="13"/>
  <c r="H2248" i="13"/>
  <c r="O2248" i="13"/>
  <c r="N2248" i="13"/>
  <c r="H2247" i="13"/>
  <c r="O2247" i="13"/>
  <c r="N2247" i="13"/>
  <c r="H2246" i="13"/>
  <c r="O2246" i="13"/>
  <c r="N2246" i="13"/>
  <c r="H2245" i="13"/>
  <c r="O2245" i="13"/>
  <c r="N2245" i="13"/>
  <c r="H2244" i="13"/>
  <c r="O2244" i="13"/>
  <c r="N2244" i="13"/>
  <c r="H2243" i="13"/>
  <c r="O2243" i="13"/>
  <c r="N2243" i="13"/>
  <c r="H2242" i="13"/>
  <c r="O2242" i="13"/>
  <c r="N2242" i="13"/>
  <c r="H2241" i="13"/>
  <c r="O2241" i="13"/>
  <c r="N2241" i="13"/>
  <c r="H2240" i="13"/>
  <c r="O2240" i="13"/>
  <c r="N2240" i="13"/>
  <c r="H2239" i="13"/>
  <c r="O2239" i="13"/>
  <c r="N2239" i="13"/>
  <c r="H2238" i="13"/>
  <c r="O2238" i="13"/>
  <c r="N2238" i="13"/>
  <c r="H2237" i="13"/>
  <c r="O2237" i="13"/>
  <c r="N2237" i="13"/>
  <c r="H2236" i="13"/>
  <c r="O2236" i="13"/>
  <c r="N2236" i="13"/>
  <c r="H2235" i="13"/>
  <c r="O2235" i="13"/>
  <c r="N2235" i="13"/>
  <c r="H2234" i="13"/>
  <c r="O2234" i="13"/>
  <c r="N2234" i="13"/>
  <c r="H2233" i="13"/>
  <c r="O2233" i="13"/>
  <c r="N2233" i="13"/>
  <c r="H2232" i="13"/>
  <c r="O2232" i="13"/>
  <c r="N2232" i="13"/>
  <c r="H2231" i="13"/>
  <c r="O2231" i="13"/>
  <c r="N2231" i="13"/>
  <c r="H2230" i="13"/>
  <c r="O2230" i="13"/>
  <c r="N2230" i="13"/>
  <c r="H2229" i="13"/>
  <c r="O2229" i="13"/>
  <c r="N2229" i="13"/>
  <c r="H2228" i="13"/>
  <c r="O2228" i="13"/>
  <c r="N2228" i="13"/>
  <c r="H2227" i="13"/>
  <c r="O2227" i="13"/>
  <c r="N2227" i="13"/>
  <c r="H2226" i="13"/>
  <c r="O2226" i="13"/>
  <c r="N2226" i="13"/>
  <c r="H2225" i="13"/>
  <c r="O2225" i="13"/>
  <c r="N2225" i="13"/>
  <c r="H2224" i="13"/>
  <c r="O2224" i="13"/>
  <c r="N2224" i="13"/>
  <c r="H2223" i="13"/>
  <c r="O2223" i="13"/>
  <c r="N2223" i="13"/>
  <c r="H2222" i="13"/>
  <c r="O2222" i="13"/>
  <c r="N2222" i="13"/>
  <c r="H2221" i="13"/>
  <c r="O2221" i="13"/>
  <c r="N2221" i="13"/>
  <c r="H2220" i="13"/>
  <c r="O2220" i="13"/>
  <c r="N2220" i="13"/>
  <c r="H2219" i="13"/>
  <c r="O2219" i="13"/>
  <c r="N2219" i="13"/>
  <c r="H2218" i="13"/>
  <c r="O2218" i="13"/>
  <c r="N2218" i="13"/>
  <c r="H2217" i="13"/>
  <c r="O2217" i="13"/>
  <c r="N2217" i="13"/>
  <c r="H2216" i="13"/>
  <c r="O2216" i="13"/>
  <c r="N2216" i="13"/>
  <c r="H2215" i="13"/>
  <c r="O2215" i="13"/>
  <c r="N2215" i="13"/>
  <c r="H2214" i="13"/>
  <c r="O2214" i="13"/>
  <c r="N2214" i="13"/>
  <c r="H2213" i="13"/>
  <c r="O2213" i="13"/>
  <c r="N2213" i="13"/>
  <c r="H2212" i="13"/>
  <c r="O2212" i="13"/>
  <c r="N2212" i="13"/>
  <c r="H2211" i="13"/>
  <c r="O2211" i="13"/>
  <c r="N2211" i="13"/>
  <c r="H2210" i="13"/>
  <c r="O2210" i="13"/>
  <c r="N2210" i="13"/>
  <c r="H2209" i="13"/>
  <c r="O2209" i="13"/>
  <c r="N2209" i="13"/>
  <c r="H2208" i="13"/>
  <c r="O2208" i="13"/>
  <c r="N2208" i="13"/>
  <c r="H2207" i="13"/>
  <c r="O2207" i="13"/>
  <c r="N2207" i="13"/>
  <c r="H2206" i="13"/>
  <c r="O2206" i="13"/>
  <c r="N2206" i="13"/>
  <c r="H2205" i="13"/>
  <c r="O2205" i="13"/>
  <c r="N2205" i="13"/>
  <c r="H2204" i="13"/>
  <c r="O2204" i="13"/>
  <c r="N2204" i="13"/>
  <c r="H2203" i="13"/>
  <c r="O2203" i="13"/>
  <c r="N2203" i="13"/>
  <c r="H2202" i="13"/>
  <c r="O2202" i="13"/>
  <c r="N2202" i="13"/>
  <c r="H2201" i="13"/>
  <c r="O2201" i="13"/>
  <c r="N2201" i="13"/>
  <c r="H2200" i="13"/>
  <c r="O2200" i="13"/>
  <c r="N2200" i="13"/>
  <c r="H2199" i="13"/>
  <c r="O2199" i="13"/>
  <c r="N2199" i="13"/>
  <c r="H2198" i="13"/>
  <c r="O2198" i="13"/>
  <c r="N2198" i="13"/>
  <c r="H2197" i="13"/>
  <c r="O2197" i="13"/>
  <c r="N2197" i="13"/>
  <c r="H2196" i="13"/>
  <c r="O2196" i="13"/>
  <c r="N2196" i="13"/>
  <c r="H2195" i="13"/>
  <c r="O2195" i="13"/>
  <c r="N2195" i="13"/>
  <c r="H2194" i="13"/>
  <c r="O2194" i="13"/>
  <c r="N2194" i="13"/>
  <c r="H2193" i="13"/>
  <c r="O2193" i="13"/>
  <c r="N2193" i="13"/>
  <c r="H2192" i="13"/>
  <c r="O2192" i="13"/>
  <c r="N2192" i="13"/>
  <c r="H2191" i="13"/>
  <c r="O2191" i="13"/>
  <c r="N2191" i="13"/>
  <c r="H2190" i="13"/>
  <c r="O2190" i="13"/>
  <c r="N2190" i="13"/>
  <c r="H2189" i="13"/>
  <c r="O2189" i="13"/>
  <c r="N2189" i="13"/>
  <c r="H2188" i="13"/>
  <c r="O2188" i="13"/>
  <c r="N2188" i="13"/>
  <c r="H2187" i="13"/>
  <c r="O2187" i="13"/>
  <c r="N2187" i="13"/>
  <c r="H2186" i="13"/>
  <c r="O2186" i="13"/>
  <c r="N2186" i="13"/>
  <c r="H2185" i="13"/>
  <c r="O2185" i="13"/>
  <c r="N2185" i="13"/>
  <c r="H2184" i="13"/>
  <c r="O2184" i="13"/>
  <c r="N2184" i="13"/>
  <c r="H2183" i="13"/>
  <c r="O2183" i="13"/>
  <c r="N2183" i="13"/>
  <c r="H2182" i="13"/>
  <c r="O2182" i="13"/>
  <c r="N2182" i="13"/>
  <c r="H2181" i="13"/>
  <c r="O2181" i="13"/>
  <c r="N2181" i="13"/>
  <c r="H2180" i="13"/>
  <c r="O2180" i="13"/>
  <c r="N2180" i="13"/>
  <c r="H2179" i="13"/>
  <c r="O2179" i="13"/>
  <c r="N2179" i="13"/>
  <c r="H2178" i="13"/>
  <c r="O2178" i="13"/>
  <c r="N2178" i="13"/>
  <c r="H2177" i="13"/>
  <c r="O2177" i="13"/>
  <c r="N2177" i="13"/>
  <c r="H2176" i="13"/>
  <c r="O2176" i="13"/>
  <c r="N2176" i="13"/>
  <c r="H2175" i="13"/>
  <c r="O2175" i="13"/>
  <c r="N2175" i="13"/>
  <c r="H2174" i="13"/>
  <c r="O2174" i="13"/>
  <c r="N2174" i="13"/>
  <c r="H2173" i="13"/>
  <c r="O2173" i="13"/>
  <c r="N2173" i="13"/>
  <c r="H2172" i="13"/>
  <c r="O2172" i="13"/>
  <c r="N2172" i="13"/>
  <c r="H2171" i="13"/>
  <c r="O2171" i="13"/>
  <c r="N2171" i="13"/>
  <c r="H2170" i="13"/>
  <c r="O2170" i="13"/>
  <c r="N2170" i="13"/>
  <c r="H2169" i="13"/>
  <c r="O2169" i="13"/>
  <c r="N2169" i="13"/>
  <c r="H2168" i="13"/>
  <c r="O2168" i="13"/>
  <c r="N2168" i="13"/>
  <c r="H2167" i="13"/>
  <c r="O2167" i="13"/>
  <c r="N2167" i="13"/>
  <c r="H2166" i="13"/>
  <c r="O2166" i="13"/>
  <c r="N2166" i="13"/>
  <c r="H2165" i="13"/>
  <c r="O2165" i="13"/>
  <c r="N2165" i="13"/>
  <c r="H2164" i="13"/>
  <c r="O2164" i="13"/>
  <c r="N2164" i="13"/>
  <c r="H2163" i="13"/>
  <c r="O2163" i="13"/>
  <c r="N2163" i="13"/>
  <c r="H2162" i="13"/>
  <c r="O2162" i="13"/>
  <c r="N2162" i="13"/>
  <c r="H2161" i="13"/>
  <c r="O2161" i="13"/>
  <c r="N2161" i="13"/>
  <c r="H2160" i="13"/>
  <c r="O2160" i="13"/>
  <c r="N2160" i="13"/>
  <c r="H2159" i="13"/>
  <c r="O2159" i="13"/>
  <c r="N2159" i="13"/>
  <c r="H2158" i="13"/>
  <c r="O2158" i="13"/>
  <c r="N2158" i="13"/>
  <c r="H2157" i="13"/>
  <c r="O2157" i="13"/>
  <c r="N2157" i="13"/>
  <c r="H2156" i="13"/>
  <c r="O2156" i="13"/>
  <c r="N2156" i="13"/>
  <c r="H2155" i="13"/>
  <c r="O2155" i="13"/>
  <c r="N2155" i="13"/>
  <c r="H2154" i="13"/>
  <c r="O2154" i="13"/>
  <c r="N2154" i="13"/>
  <c r="H2153" i="13"/>
  <c r="O2153" i="13"/>
  <c r="N2153" i="13"/>
  <c r="H2152" i="13"/>
  <c r="O2152" i="13"/>
  <c r="N2152" i="13"/>
  <c r="H2151" i="13"/>
  <c r="O2151" i="13"/>
  <c r="N2151" i="13"/>
  <c r="H2150" i="13"/>
  <c r="O2150" i="13"/>
  <c r="N2150" i="13"/>
  <c r="H2149" i="13"/>
  <c r="O2149" i="13"/>
  <c r="N2149" i="13"/>
  <c r="H2148" i="13"/>
  <c r="O2148" i="13"/>
  <c r="N2148" i="13"/>
  <c r="H2147" i="13"/>
  <c r="O2147" i="13"/>
  <c r="N2147" i="13"/>
  <c r="H2146" i="13"/>
  <c r="O2146" i="13"/>
  <c r="N2146" i="13"/>
  <c r="H2145" i="13"/>
  <c r="O2145" i="13"/>
  <c r="N2145" i="13"/>
  <c r="H2144" i="13"/>
  <c r="O2144" i="13"/>
  <c r="N2144" i="13"/>
  <c r="H2143" i="13"/>
  <c r="O2143" i="13"/>
  <c r="N2143" i="13"/>
  <c r="H2142" i="13"/>
  <c r="O2142" i="13"/>
  <c r="N2142" i="13"/>
  <c r="H2141" i="13"/>
  <c r="O2141" i="13"/>
  <c r="N2141" i="13"/>
  <c r="H2140" i="13"/>
  <c r="O2140" i="13"/>
  <c r="N2140" i="13"/>
  <c r="H2139" i="13"/>
  <c r="O2139" i="13"/>
  <c r="N2139" i="13"/>
  <c r="H2138" i="13"/>
  <c r="O2138" i="13"/>
  <c r="N2138" i="13"/>
  <c r="H2137" i="13"/>
  <c r="O2137" i="13"/>
  <c r="N2137" i="13"/>
  <c r="H2136" i="13"/>
  <c r="O2136" i="13"/>
  <c r="N2136" i="13"/>
  <c r="H2135" i="13"/>
  <c r="O2135" i="13"/>
  <c r="N2135" i="13"/>
  <c r="H2134" i="13"/>
  <c r="O2134" i="13"/>
  <c r="N2134" i="13"/>
  <c r="H2133" i="13"/>
  <c r="O2133" i="13"/>
  <c r="N2133" i="13"/>
  <c r="H2132" i="13"/>
  <c r="O2132" i="13"/>
  <c r="N2132" i="13"/>
  <c r="H2131" i="13"/>
  <c r="O2131" i="13"/>
  <c r="N2131" i="13"/>
  <c r="H2130" i="13"/>
  <c r="O2130" i="13"/>
  <c r="N2130" i="13"/>
  <c r="H2129" i="13"/>
  <c r="O2129" i="13"/>
  <c r="N2129" i="13"/>
  <c r="H2128" i="13"/>
  <c r="O2128" i="13"/>
  <c r="N2128" i="13"/>
  <c r="H2127" i="13"/>
  <c r="O2127" i="13"/>
  <c r="N2127" i="13"/>
  <c r="H2126" i="13"/>
  <c r="O2126" i="13"/>
  <c r="N2126" i="13"/>
  <c r="H2125" i="13"/>
  <c r="O2125" i="13"/>
  <c r="N2125" i="13"/>
  <c r="H2124" i="13"/>
  <c r="O2124" i="13"/>
  <c r="N2124" i="13"/>
  <c r="H2123" i="13"/>
  <c r="O2123" i="13"/>
  <c r="N2123" i="13"/>
  <c r="H2122" i="13"/>
  <c r="O2122" i="13"/>
  <c r="N2122" i="13"/>
  <c r="H2121" i="13"/>
  <c r="O2121" i="13"/>
  <c r="N2121" i="13"/>
  <c r="H2120" i="13"/>
  <c r="O2120" i="13"/>
  <c r="N2120" i="13"/>
  <c r="H2119" i="13"/>
  <c r="O2119" i="13"/>
  <c r="N2119" i="13"/>
  <c r="H2118" i="13"/>
  <c r="O2118" i="13"/>
  <c r="N2118" i="13"/>
  <c r="H2117" i="13"/>
  <c r="O2117" i="13"/>
  <c r="N2117" i="13"/>
  <c r="H2116" i="13"/>
  <c r="O2116" i="13"/>
  <c r="N2116" i="13"/>
  <c r="H2115" i="13"/>
  <c r="O2115" i="13"/>
  <c r="N2115" i="13"/>
  <c r="H2114" i="13"/>
  <c r="O2114" i="13"/>
  <c r="N2114" i="13"/>
  <c r="H2113" i="13"/>
  <c r="O2113" i="13"/>
  <c r="N2113" i="13"/>
  <c r="H2112" i="13"/>
  <c r="O2112" i="13"/>
  <c r="N2112" i="13"/>
  <c r="H2111" i="13"/>
  <c r="O2111" i="13"/>
  <c r="N2111" i="13"/>
  <c r="H2110" i="13"/>
  <c r="O2110" i="13"/>
  <c r="N2110" i="13"/>
  <c r="H2109" i="13"/>
  <c r="O2109" i="13"/>
  <c r="N2109" i="13"/>
  <c r="H2108" i="13"/>
  <c r="O2108" i="13"/>
  <c r="N2108" i="13"/>
  <c r="H2107" i="13"/>
  <c r="O2107" i="13"/>
  <c r="N2107" i="13"/>
  <c r="H2106" i="13"/>
  <c r="O2106" i="13"/>
  <c r="N2106" i="13"/>
  <c r="H2105" i="13"/>
  <c r="O2105" i="13"/>
  <c r="N2105" i="13"/>
  <c r="H2104" i="13"/>
  <c r="O2104" i="13"/>
  <c r="N2104" i="13"/>
  <c r="H2103" i="13"/>
  <c r="O2103" i="13"/>
  <c r="N2103" i="13"/>
  <c r="H2102" i="13"/>
  <c r="O2102" i="13"/>
  <c r="N2102" i="13"/>
  <c r="H2101" i="13"/>
  <c r="O2101" i="13"/>
  <c r="N2101" i="13"/>
  <c r="H2100" i="13"/>
  <c r="O2100" i="13"/>
  <c r="N2100" i="13"/>
  <c r="H2099" i="13"/>
  <c r="O2099" i="13"/>
  <c r="N2099" i="13"/>
  <c r="H2098" i="13"/>
  <c r="O2098" i="13"/>
  <c r="N2098" i="13"/>
  <c r="H2097" i="13"/>
  <c r="O2097" i="13"/>
  <c r="N2097" i="13"/>
  <c r="H2096" i="13"/>
  <c r="O2096" i="13"/>
  <c r="N2096" i="13"/>
  <c r="H2095" i="13"/>
  <c r="O2095" i="13"/>
  <c r="N2095" i="13"/>
  <c r="H2094" i="13"/>
  <c r="O2094" i="13"/>
  <c r="N2094" i="13"/>
  <c r="H2093" i="13"/>
  <c r="O2093" i="13"/>
  <c r="N2093" i="13"/>
  <c r="H2092" i="13"/>
  <c r="O2092" i="13"/>
  <c r="N2092" i="13"/>
  <c r="H2091" i="13"/>
  <c r="O2091" i="13"/>
  <c r="N2091" i="13"/>
  <c r="H2090" i="13"/>
  <c r="O2090" i="13"/>
  <c r="N2090" i="13"/>
  <c r="H2089" i="13"/>
  <c r="O2089" i="13"/>
  <c r="N2089" i="13"/>
  <c r="H2088" i="13"/>
  <c r="O2088" i="13"/>
  <c r="N2088" i="13"/>
  <c r="H2087" i="13"/>
  <c r="O2087" i="13"/>
  <c r="N2087" i="13"/>
  <c r="H2086" i="13"/>
  <c r="O2086" i="13"/>
  <c r="N2086" i="13"/>
  <c r="H2085" i="13"/>
  <c r="O2085" i="13"/>
  <c r="N2085" i="13"/>
  <c r="H2084" i="13"/>
  <c r="O2084" i="13"/>
  <c r="N2084" i="13"/>
  <c r="H2083" i="13"/>
  <c r="O2083" i="13"/>
  <c r="N2083" i="13"/>
  <c r="H2082" i="13"/>
  <c r="O2082" i="13"/>
  <c r="N2082" i="13"/>
  <c r="H2081" i="13"/>
  <c r="O2081" i="13"/>
  <c r="N2081" i="13"/>
  <c r="H2080" i="13"/>
  <c r="O2080" i="13"/>
  <c r="N2080" i="13"/>
  <c r="H2079" i="13"/>
  <c r="O2079" i="13"/>
  <c r="N2079" i="13"/>
  <c r="H2078" i="13"/>
  <c r="O2078" i="13"/>
  <c r="N2078" i="13"/>
  <c r="H2077" i="13"/>
  <c r="O2077" i="13"/>
  <c r="N2077" i="13"/>
  <c r="H2076" i="13"/>
  <c r="O2076" i="13"/>
  <c r="N2076" i="13"/>
  <c r="H2075" i="13"/>
  <c r="O2075" i="13"/>
  <c r="N2075" i="13"/>
  <c r="H2074" i="13"/>
  <c r="O2074" i="13"/>
  <c r="N2074" i="13"/>
  <c r="H2073" i="13"/>
  <c r="O2073" i="13"/>
  <c r="N2073" i="13"/>
  <c r="H2072" i="13"/>
  <c r="O2072" i="13"/>
  <c r="N2072" i="13"/>
  <c r="H2071" i="13"/>
  <c r="O2071" i="13"/>
  <c r="N2071" i="13"/>
  <c r="H2070" i="13"/>
  <c r="O2070" i="13"/>
  <c r="N2070" i="13"/>
  <c r="H2069" i="13"/>
  <c r="O2069" i="13"/>
  <c r="N2069" i="13"/>
  <c r="H2068" i="13"/>
  <c r="O2068" i="13"/>
  <c r="N2068" i="13"/>
  <c r="H2067" i="13"/>
  <c r="O2067" i="13"/>
  <c r="N2067" i="13"/>
  <c r="H2066" i="13"/>
  <c r="O2066" i="13"/>
  <c r="N2066" i="13"/>
  <c r="H2065" i="13"/>
  <c r="O2065" i="13"/>
  <c r="N2065" i="13"/>
  <c r="H2064" i="13"/>
  <c r="O2064" i="13"/>
  <c r="N2064" i="13"/>
  <c r="H2063" i="13"/>
  <c r="O2063" i="13"/>
  <c r="N2063" i="13"/>
  <c r="H2062" i="13"/>
  <c r="O2062" i="13"/>
  <c r="N2062" i="13"/>
  <c r="H2061" i="13"/>
  <c r="O2061" i="13"/>
  <c r="N2061" i="13"/>
  <c r="H2060" i="13"/>
  <c r="O2060" i="13"/>
  <c r="N2060" i="13"/>
  <c r="H2059" i="13"/>
  <c r="O2059" i="13"/>
  <c r="N2059" i="13"/>
  <c r="H2058" i="13"/>
  <c r="O2058" i="13"/>
  <c r="N2058" i="13"/>
  <c r="H2057" i="13"/>
  <c r="O2057" i="13"/>
  <c r="N2057" i="13"/>
  <c r="H2056" i="13"/>
  <c r="O2056" i="13"/>
  <c r="N2056" i="13"/>
  <c r="H2055" i="13"/>
  <c r="O2055" i="13"/>
  <c r="N2055" i="13"/>
  <c r="H2054" i="13"/>
  <c r="O2054" i="13"/>
  <c r="N2054" i="13"/>
  <c r="H2053" i="13"/>
  <c r="O2053" i="13"/>
  <c r="N2053" i="13"/>
  <c r="H2052" i="13"/>
  <c r="O2052" i="13"/>
  <c r="N2052" i="13"/>
  <c r="H2051" i="13"/>
  <c r="O2051" i="13"/>
  <c r="N2051" i="13"/>
  <c r="H2050" i="13"/>
  <c r="O2050" i="13"/>
  <c r="N2050" i="13"/>
  <c r="H2049" i="13"/>
  <c r="O2049" i="13"/>
  <c r="N2049" i="13"/>
  <c r="H2048" i="13"/>
  <c r="O2048" i="13"/>
  <c r="N2048" i="13"/>
  <c r="H2047" i="13"/>
  <c r="O2047" i="13"/>
  <c r="N2047" i="13"/>
  <c r="H2046" i="13"/>
  <c r="O2046" i="13"/>
  <c r="N2046" i="13"/>
  <c r="H2045" i="13"/>
  <c r="O2045" i="13"/>
  <c r="N2045" i="13"/>
  <c r="H2044" i="13"/>
  <c r="O2044" i="13"/>
  <c r="N2044" i="13"/>
  <c r="H2043" i="13"/>
  <c r="O2043" i="13"/>
  <c r="N2043" i="13"/>
  <c r="H2042" i="13"/>
  <c r="O2042" i="13"/>
  <c r="N2042" i="13"/>
  <c r="H2041" i="13"/>
  <c r="O2041" i="13"/>
  <c r="N2041" i="13"/>
  <c r="H2040" i="13"/>
  <c r="O2040" i="13"/>
  <c r="N2040" i="13"/>
  <c r="H2039" i="13"/>
  <c r="O2039" i="13"/>
  <c r="N2039" i="13"/>
  <c r="H2038" i="13"/>
  <c r="O2038" i="13"/>
  <c r="N2038" i="13"/>
  <c r="H2037" i="13"/>
  <c r="O2037" i="13"/>
  <c r="N2037" i="13"/>
  <c r="H2036" i="13"/>
  <c r="O2036" i="13"/>
  <c r="N2036" i="13"/>
  <c r="H2035" i="13"/>
  <c r="O2035" i="13"/>
  <c r="N2035" i="13"/>
  <c r="H2034" i="13"/>
  <c r="O2034" i="13"/>
  <c r="N2034" i="13"/>
  <c r="H2033" i="13"/>
  <c r="O2033" i="13"/>
  <c r="N2033" i="13"/>
  <c r="H2032" i="13"/>
  <c r="O2032" i="13"/>
  <c r="N2032" i="13"/>
  <c r="H2031" i="13"/>
  <c r="O2031" i="13"/>
  <c r="N2031" i="13"/>
  <c r="H2030" i="13"/>
  <c r="O2030" i="13"/>
  <c r="N2030" i="13"/>
  <c r="H2029" i="13"/>
  <c r="O2029" i="13"/>
  <c r="N2029" i="13"/>
  <c r="H2028" i="13"/>
  <c r="O2028" i="13"/>
  <c r="N2028" i="13"/>
  <c r="H2027" i="13"/>
  <c r="O2027" i="13"/>
  <c r="N2027" i="13"/>
  <c r="H2026" i="13"/>
  <c r="O2026" i="13"/>
  <c r="N2026" i="13"/>
  <c r="H2025" i="13"/>
  <c r="O2025" i="13"/>
  <c r="N2025" i="13"/>
  <c r="H2024" i="13"/>
  <c r="O2024" i="13"/>
  <c r="N2024" i="13"/>
  <c r="H2023" i="13"/>
  <c r="O2023" i="13"/>
  <c r="N2023" i="13"/>
  <c r="H2022" i="13"/>
  <c r="O2022" i="13"/>
  <c r="N2022" i="13"/>
  <c r="H2021" i="13"/>
  <c r="O2021" i="13"/>
  <c r="N2021" i="13"/>
  <c r="H2020" i="13"/>
  <c r="O2020" i="13"/>
  <c r="N2020" i="13"/>
  <c r="H2019" i="13"/>
  <c r="O2019" i="13"/>
  <c r="N2019" i="13"/>
  <c r="H2018" i="13"/>
  <c r="O2018" i="13"/>
  <c r="N2018" i="13"/>
  <c r="H2017" i="13"/>
  <c r="O2017" i="13"/>
  <c r="N2017" i="13"/>
  <c r="H2016" i="13"/>
  <c r="O2016" i="13"/>
  <c r="N2016" i="13"/>
  <c r="H2015" i="13"/>
  <c r="O2015" i="13"/>
  <c r="N2015" i="13"/>
  <c r="H2014" i="13"/>
  <c r="O2014" i="13"/>
  <c r="N2014" i="13"/>
  <c r="H2013" i="13"/>
  <c r="O2013" i="13"/>
  <c r="N2013" i="13"/>
  <c r="H2012" i="13"/>
  <c r="O2012" i="13"/>
  <c r="N2012" i="13"/>
  <c r="H2011" i="13"/>
  <c r="O2011" i="13"/>
  <c r="N2011" i="13"/>
  <c r="H2010" i="13"/>
  <c r="O2010" i="13"/>
  <c r="N2010" i="13"/>
  <c r="H2009" i="13"/>
  <c r="O2009" i="13"/>
  <c r="N2009" i="13"/>
  <c r="H2008" i="13"/>
  <c r="O2008" i="13"/>
  <c r="N2008" i="13"/>
  <c r="H2007" i="13"/>
  <c r="O2007" i="13"/>
  <c r="N2007" i="13"/>
  <c r="H2006" i="13"/>
  <c r="O2006" i="13"/>
  <c r="N2006" i="13"/>
  <c r="H2005" i="13"/>
  <c r="O2005" i="13"/>
  <c r="N2005" i="13"/>
  <c r="H2004" i="13"/>
  <c r="O2004" i="13"/>
  <c r="N2004" i="13"/>
  <c r="H2003" i="13"/>
  <c r="O2003" i="13"/>
  <c r="N2003" i="13"/>
  <c r="H2002" i="13"/>
  <c r="O2002" i="13"/>
  <c r="N2002" i="13"/>
  <c r="H2001" i="13"/>
  <c r="O2001" i="13"/>
  <c r="N2001" i="13"/>
  <c r="H2000" i="13"/>
  <c r="O2000" i="13"/>
  <c r="N2000" i="13"/>
  <c r="H1999" i="13"/>
  <c r="O1999" i="13"/>
  <c r="N1999" i="13"/>
  <c r="H1998" i="13"/>
  <c r="O1998" i="13"/>
  <c r="N1998" i="13"/>
  <c r="H1997" i="13"/>
  <c r="O1997" i="13"/>
  <c r="N1997" i="13"/>
  <c r="H1996" i="13"/>
  <c r="O1996" i="13"/>
  <c r="N1996" i="13"/>
  <c r="H1995" i="13"/>
  <c r="O1995" i="13"/>
  <c r="N1995" i="13"/>
  <c r="H1994" i="13"/>
  <c r="O1994" i="13"/>
  <c r="N1994" i="13"/>
  <c r="H1993" i="13"/>
  <c r="O1993" i="13"/>
  <c r="N1993" i="13"/>
  <c r="H1992" i="13"/>
  <c r="O1992" i="13"/>
  <c r="N1992" i="13"/>
  <c r="H1991" i="13"/>
  <c r="O1991" i="13"/>
  <c r="N1991" i="13"/>
  <c r="H1990" i="13"/>
  <c r="O1990" i="13"/>
  <c r="N1990" i="13"/>
  <c r="H1989" i="13"/>
  <c r="O1989" i="13"/>
  <c r="N1989" i="13"/>
  <c r="H1988" i="13"/>
  <c r="O1988" i="13"/>
  <c r="N1988" i="13"/>
  <c r="H1987" i="13"/>
  <c r="O1987" i="13"/>
  <c r="N1987" i="13"/>
  <c r="H1986" i="13"/>
  <c r="O1986" i="13"/>
  <c r="N1986" i="13"/>
  <c r="H1985" i="13"/>
  <c r="O1985" i="13"/>
  <c r="N1985" i="13"/>
  <c r="H1984" i="13"/>
  <c r="O1984" i="13"/>
  <c r="N1984" i="13"/>
  <c r="H1983" i="13"/>
  <c r="O1983" i="13"/>
  <c r="N1983" i="13"/>
  <c r="H1982" i="13"/>
  <c r="O1982" i="13"/>
  <c r="N1982" i="13"/>
  <c r="H1981" i="13"/>
  <c r="O1981" i="13"/>
  <c r="N1981" i="13"/>
  <c r="H1980" i="13"/>
  <c r="O1980" i="13"/>
  <c r="N1980" i="13"/>
  <c r="H1979" i="13"/>
  <c r="O1979" i="13"/>
  <c r="N1979" i="13"/>
  <c r="H1978" i="13"/>
  <c r="O1978" i="13"/>
  <c r="N1978" i="13"/>
  <c r="H1977" i="13"/>
  <c r="O1977" i="13"/>
  <c r="N1977" i="13"/>
  <c r="H1976" i="13"/>
  <c r="O1976" i="13"/>
  <c r="N1976" i="13"/>
  <c r="H1975" i="13"/>
  <c r="O1975" i="13"/>
  <c r="N1975" i="13"/>
  <c r="H1974" i="13"/>
  <c r="O1974" i="13"/>
  <c r="N1974" i="13"/>
  <c r="H1973" i="13"/>
  <c r="O1973" i="13"/>
  <c r="N1973" i="13"/>
  <c r="H1972" i="13"/>
  <c r="O1972" i="13"/>
  <c r="N1972" i="13"/>
  <c r="H1971" i="13"/>
  <c r="O1971" i="13"/>
  <c r="N1971" i="13"/>
  <c r="H1970" i="13"/>
  <c r="O1970" i="13"/>
  <c r="N1970" i="13"/>
  <c r="H1969" i="13"/>
  <c r="O1969" i="13"/>
  <c r="N1969" i="13"/>
  <c r="H1968" i="13"/>
  <c r="O1968" i="13"/>
  <c r="N1968" i="13"/>
  <c r="H1967" i="13"/>
  <c r="O1967" i="13"/>
  <c r="N1967" i="13"/>
  <c r="H1966" i="13"/>
  <c r="O1966" i="13"/>
  <c r="N1966" i="13"/>
  <c r="H1965" i="13"/>
  <c r="O1965" i="13"/>
  <c r="N1965" i="13"/>
  <c r="H1964" i="13"/>
  <c r="O1964" i="13"/>
  <c r="N1964" i="13"/>
  <c r="H1963" i="13"/>
  <c r="O1963" i="13"/>
  <c r="N1963" i="13"/>
  <c r="H1962" i="13"/>
  <c r="O1962" i="13"/>
  <c r="N1962" i="13"/>
  <c r="H1961" i="13"/>
  <c r="O1961" i="13"/>
  <c r="N1961" i="13"/>
  <c r="H1960" i="13"/>
  <c r="O1960" i="13"/>
  <c r="N1960" i="13"/>
  <c r="H1959" i="13"/>
  <c r="O1959" i="13"/>
  <c r="N1959" i="13"/>
  <c r="H1958" i="13"/>
  <c r="O1958" i="13"/>
  <c r="N1958" i="13"/>
  <c r="H1957" i="13"/>
  <c r="O1957" i="13"/>
  <c r="N1957" i="13"/>
  <c r="H1956" i="13"/>
  <c r="O1956" i="13"/>
  <c r="N1956" i="13"/>
  <c r="H1955" i="13"/>
  <c r="O1955" i="13"/>
  <c r="N1955" i="13"/>
  <c r="H1954" i="13"/>
  <c r="O1954" i="13"/>
  <c r="N1954" i="13"/>
  <c r="H1953" i="13"/>
  <c r="O1953" i="13"/>
  <c r="N1953" i="13"/>
  <c r="H1952" i="13"/>
  <c r="O1952" i="13"/>
  <c r="N1952" i="13"/>
  <c r="H1951" i="13"/>
  <c r="O1951" i="13"/>
  <c r="N1951" i="13"/>
  <c r="H1950" i="13"/>
  <c r="O1950" i="13"/>
  <c r="N1950" i="13"/>
  <c r="H1949" i="13"/>
  <c r="O1949" i="13"/>
  <c r="N1949" i="13"/>
  <c r="H1948" i="13"/>
  <c r="O1948" i="13"/>
  <c r="N1948" i="13"/>
  <c r="H1947" i="13"/>
  <c r="O1947" i="13"/>
  <c r="N1947" i="13"/>
  <c r="H1946" i="13"/>
  <c r="O1946" i="13"/>
  <c r="N1946" i="13"/>
  <c r="H1945" i="13"/>
  <c r="O1945" i="13"/>
  <c r="N1945" i="13"/>
  <c r="H1944" i="13"/>
  <c r="O1944" i="13"/>
  <c r="N1944" i="13"/>
  <c r="H1943" i="13"/>
  <c r="O1943" i="13"/>
  <c r="N1943" i="13"/>
  <c r="H1942" i="13"/>
  <c r="O1942" i="13"/>
  <c r="N1942" i="13"/>
  <c r="H1941" i="13"/>
  <c r="O1941" i="13"/>
  <c r="N1941" i="13"/>
  <c r="H1940" i="13"/>
  <c r="O1940" i="13"/>
  <c r="N1940" i="13"/>
  <c r="H1939" i="13"/>
  <c r="O1939" i="13"/>
  <c r="N1939" i="13"/>
  <c r="H1938" i="13"/>
  <c r="O1938" i="13"/>
  <c r="N1938" i="13"/>
  <c r="H1937" i="13"/>
  <c r="O1937" i="13"/>
  <c r="N1937" i="13"/>
  <c r="H1936" i="13"/>
  <c r="O1936" i="13"/>
  <c r="N1936" i="13"/>
  <c r="H1935" i="13"/>
  <c r="O1935" i="13"/>
  <c r="N1935" i="13"/>
  <c r="H1934" i="13"/>
  <c r="O1934" i="13"/>
  <c r="N1934" i="13"/>
  <c r="H1933" i="13"/>
  <c r="O1933" i="13"/>
  <c r="N1933" i="13"/>
  <c r="H1932" i="13"/>
  <c r="O1932" i="13"/>
  <c r="N1932" i="13"/>
  <c r="H1931" i="13"/>
  <c r="O1931" i="13"/>
  <c r="N1931" i="13"/>
  <c r="H1930" i="13"/>
  <c r="O1930" i="13"/>
  <c r="N1930" i="13"/>
  <c r="H1929" i="13"/>
  <c r="O1929" i="13"/>
  <c r="N1929" i="13"/>
  <c r="H1928" i="13"/>
  <c r="O1928" i="13"/>
  <c r="N1928" i="13"/>
  <c r="H1927" i="13"/>
  <c r="O1927" i="13"/>
  <c r="N1927" i="13"/>
  <c r="H1926" i="13"/>
  <c r="O1926" i="13"/>
  <c r="N1926" i="13"/>
  <c r="H1925" i="13"/>
  <c r="O1925" i="13"/>
  <c r="N1925" i="13"/>
  <c r="H1924" i="13"/>
  <c r="O1924" i="13"/>
  <c r="N1924" i="13"/>
  <c r="H1923" i="13"/>
  <c r="O1923" i="13"/>
  <c r="N1923" i="13"/>
  <c r="H1922" i="13"/>
  <c r="O1922" i="13"/>
  <c r="N1922" i="13"/>
  <c r="H1921" i="13"/>
  <c r="O1921" i="13"/>
  <c r="N1921" i="13"/>
  <c r="H1920" i="13"/>
  <c r="O1920" i="13"/>
  <c r="N1920" i="13"/>
  <c r="H1919" i="13"/>
  <c r="O1919" i="13"/>
  <c r="N1919" i="13"/>
  <c r="H1918" i="13"/>
  <c r="O1918" i="13"/>
  <c r="N1918" i="13"/>
  <c r="H1917" i="13"/>
  <c r="O1917" i="13"/>
  <c r="N1917" i="13"/>
  <c r="H1916" i="13"/>
  <c r="O1916" i="13"/>
  <c r="N1916" i="13"/>
  <c r="H1915" i="13"/>
  <c r="O1915" i="13"/>
  <c r="N1915" i="13"/>
  <c r="H1914" i="13"/>
  <c r="O1914" i="13"/>
  <c r="N1914" i="13"/>
  <c r="H1913" i="13"/>
  <c r="O1913" i="13"/>
  <c r="N1913" i="13"/>
  <c r="H1912" i="13"/>
  <c r="O1912" i="13"/>
  <c r="N1912" i="13"/>
  <c r="H1911" i="13"/>
  <c r="O1911" i="13"/>
  <c r="N1911" i="13"/>
  <c r="H1910" i="13"/>
  <c r="O1910" i="13"/>
  <c r="N1910" i="13"/>
  <c r="H1909" i="13"/>
  <c r="O1909" i="13"/>
  <c r="N1909" i="13"/>
  <c r="H1908" i="13"/>
  <c r="O1908" i="13"/>
  <c r="N1908" i="13"/>
  <c r="H1907" i="13"/>
  <c r="O1907" i="13"/>
  <c r="N1907" i="13"/>
  <c r="H1906" i="13"/>
  <c r="O1906" i="13"/>
  <c r="N1906" i="13"/>
  <c r="H1905" i="13"/>
  <c r="O1905" i="13"/>
  <c r="N1905" i="13"/>
  <c r="H1904" i="13"/>
  <c r="O1904" i="13"/>
  <c r="N1904" i="13"/>
  <c r="H1903" i="13"/>
  <c r="O1903" i="13"/>
  <c r="N1903" i="13"/>
  <c r="H1902" i="13"/>
  <c r="O1902" i="13"/>
  <c r="N1902" i="13"/>
  <c r="H1901" i="13"/>
  <c r="O1901" i="13"/>
  <c r="N1901" i="13"/>
  <c r="H1900" i="13"/>
  <c r="O1900" i="13"/>
  <c r="N1900" i="13"/>
  <c r="H1899" i="13"/>
  <c r="O1899" i="13"/>
  <c r="N1899" i="13"/>
  <c r="H1898" i="13"/>
  <c r="O1898" i="13"/>
  <c r="N1898" i="13"/>
  <c r="H1897" i="13"/>
  <c r="O1897" i="13"/>
  <c r="N1897" i="13"/>
  <c r="H1896" i="13"/>
  <c r="O1896" i="13"/>
  <c r="N1896" i="13"/>
  <c r="H1895" i="13"/>
  <c r="O1895" i="13"/>
  <c r="N1895" i="13"/>
  <c r="H1894" i="13"/>
  <c r="O1894" i="13"/>
  <c r="N1894" i="13"/>
  <c r="H1893" i="13"/>
  <c r="O1893" i="13"/>
  <c r="N1893" i="13"/>
  <c r="H1892" i="13"/>
  <c r="O1892" i="13"/>
  <c r="N1892" i="13"/>
  <c r="H1891" i="13"/>
  <c r="O1891" i="13"/>
  <c r="N1891" i="13"/>
  <c r="H1890" i="13"/>
  <c r="O1890" i="13"/>
  <c r="N1890" i="13"/>
  <c r="H1889" i="13"/>
  <c r="O1889" i="13"/>
  <c r="N1889" i="13"/>
  <c r="H1888" i="13"/>
  <c r="O1888" i="13"/>
  <c r="N1888" i="13"/>
  <c r="H1887" i="13"/>
  <c r="O1887" i="13"/>
  <c r="N1887" i="13"/>
  <c r="H1886" i="13"/>
  <c r="O1886" i="13"/>
  <c r="N1886" i="13"/>
  <c r="H1885" i="13"/>
  <c r="O1885" i="13"/>
  <c r="N1885" i="13"/>
  <c r="H1884" i="13"/>
  <c r="O1884" i="13"/>
  <c r="N1884" i="13"/>
  <c r="H1883" i="13"/>
  <c r="O1883" i="13"/>
  <c r="N1883" i="13"/>
  <c r="H1882" i="13"/>
  <c r="O1882" i="13"/>
  <c r="N1882" i="13"/>
  <c r="H1881" i="13"/>
  <c r="O1881" i="13"/>
  <c r="N1881" i="13"/>
  <c r="H1880" i="13"/>
  <c r="O1880" i="13"/>
  <c r="N1880" i="13"/>
  <c r="H1879" i="13"/>
  <c r="O1879" i="13"/>
  <c r="N1879" i="13"/>
  <c r="H1878" i="13"/>
  <c r="O1878" i="13"/>
  <c r="N1878" i="13"/>
  <c r="H1877" i="13"/>
  <c r="O1877" i="13"/>
  <c r="N1877" i="13"/>
  <c r="H1876" i="13"/>
  <c r="O1876" i="13"/>
  <c r="N1876" i="13"/>
  <c r="H1875" i="13"/>
  <c r="O1875" i="13"/>
  <c r="N1875" i="13"/>
  <c r="H1874" i="13"/>
  <c r="O1874" i="13"/>
  <c r="N1874" i="13"/>
  <c r="H1873" i="13"/>
  <c r="O1873" i="13"/>
  <c r="N1873" i="13"/>
  <c r="H1872" i="13"/>
  <c r="O1872" i="13"/>
  <c r="N1872" i="13"/>
  <c r="H1871" i="13"/>
  <c r="O1871" i="13"/>
  <c r="N1871" i="13"/>
  <c r="H1870" i="13"/>
  <c r="O1870" i="13"/>
  <c r="N1870" i="13"/>
  <c r="H1869" i="13"/>
  <c r="O1869" i="13"/>
  <c r="N1869" i="13"/>
  <c r="H1868" i="13"/>
  <c r="O1868" i="13"/>
  <c r="N1868" i="13"/>
  <c r="H1867" i="13"/>
  <c r="O1867" i="13"/>
  <c r="N1867" i="13"/>
  <c r="H1866" i="13"/>
  <c r="O1866" i="13"/>
  <c r="N1866" i="13"/>
  <c r="H1865" i="13"/>
  <c r="O1865" i="13"/>
  <c r="N1865" i="13"/>
  <c r="H1864" i="13"/>
  <c r="O1864" i="13"/>
  <c r="N1864" i="13"/>
  <c r="H1863" i="13"/>
  <c r="O1863" i="13"/>
  <c r="N1863" i="13"/>
  <c r="H1862" i="13"/>
  <c r="O1862" i="13"/>
  <c r="N1862" i="13"/>
  <c r="H1861" i="13"/>
  <c r="O1861" i="13"/>
  <c r="N1861" i="13"/>
  <c r="H1860" i="13"/>
  <c r="O1860" i="13"/>
  <c r="N1860" i="13"/>
  <c r="H1859" i="13"/>
  <c r="O1859" i="13"/>
  <c r="N1859" i="13"/>
  <c r="H1858" i="13"/>
  <c r="O1858" i="13"/>
  <c r="N1858" i="13"/>
  <c r="H1857" i="13"/>
  <c r="O1857" i="13"/>
  <c r="N1857" i="13"/>
  <c r="H1856" i="13"/>
  <c r="O1856" i="13"/>
  <c r="N1856" i="13"/>
  <c r="H1855" i="13"/>
  <c r="O1855" i="13"/>
  <c r="N1855" i="13"/>
  <c r="H1854" i="13"/>
  <c r="O1854" i="13"/>
  <c r="N1854" i="13"/>
  <c r="H1853" i="13"/>
  <c r="O1853" i="13"/>
  <c r="N1853" i="13"/>
  <c r="H1852" i="13"/>
  <c r="O1852" i="13"/>
  <c r="N1852" i="13"/>
  <c r="H1851" i="13"/>
  <c r="O1851" i="13"/>
  <c r="N1851" i="13"/>
  <c r="H1850" i="13"/>
  <c r="O1850" i="13"/>
  <c r="N1850" i="13"/>
  <c r="H1849" i="13"/>
  <c r="O1849" i="13"/>
  <c r="N1849" i="13"/>
  <c r="H1848" i="13"/>
  <c r="O1848" i="13"/>
  <c r="N1848" i="13"/>
  <c r="H1847" i="13"/>
  <c r="O1847" i="13"/>
  <c r="N1847" i="13"/>
  <c r="H1846" i="13"/>
  <c r="O1846" i="13"/>
  <c r="N1846" i="13"/>
  <c r="H1845" i="13"/>
  <c r="O1845" i="13"/>
  <c r="N1845" i="13"/>
  <c r="H1844" i="13"/>
  <c r="O1844" i="13"/>
  <c r="N1844" i="13"/>
  <c r="H1843" i="13"/>
  <c r="O1843" i="13"/>
  <c r="N1843" i="13"/>
  <c r="H1842" i="13"/>
  <c r="O1842" i="13"/>
  <c r="N1842" i="13"/>
  <c r="H1841" i="13"/>
  <c r="O1841" i="13"/>
  <c r="N1841" i="13"/>
  <c r="H1840" i="13"/>
  <c r="O1840" i="13"/>
  <c r="N1840" i="13"/>
  <c r="H1839" i="13"/>
  <c r="O1839" i="13"/>
  <c r="N1839" i="13"/>
  <c r="H1838" i="13"/>
  <c r="O1838" i="13"/>
  <c r="N1838" i="13"/>
  <c r="H1837" i="13"/>
  <c r="O1837" i="13"/>
  <c r="N1837" i="13"/>
  <c r="H1836" i="13"/>
  <c r="O1836" i="13"/>
  <c r="N1836" i="13"/>
  <c r="H1835" i="13"/>
  <c r="O1835" i="13"/>
  <c r="N1835" i="13"/>
  <c r="H1834" i="13"/>
  <c r="O1834" i="13"/>
  <c r="N1834" i="13"/>
  <c r="H1833" i="13"/>
  <c r="O1833" i="13"/>
  <c r="N1833" i="13"/>
  <c r="H1832" i="13"/>
  <c r="O1832" i="13"/>
  <c r="N1832" i="13"/>
  <c r="H1831" i="13"/>
  <c r="O1831" i="13"/>
  <c r="N1831" i="13"/>
  <c r="H1830" i="13"/>
  <c r="O1830" i="13"/>
  <c r="N1830" i="13"/>
  <c r="H1829" i="13"/>
  <c r="O1829" i="13"/>
  <c r="N1829" i="13"/>
  <c r="H1828" i="13"/>
  <c r="O1828" i="13"/>
  <c r="N1828" i="13"/>
  <c r="H1827" i="13"/>
  <c r="O1827" i="13"/>
  <c r="N1827" i="13"/>
  <c r="H1826" i="13"/>
  <c r="O1826" i="13"/>
  <c r="N1826" i="13"/>
  <c r="H1825" i="13"/>
  <c r="O1825" i="13"/>
  <c r="N1825" i="13"/>
  <c r="H1824" i="13"/>
  <c r="O1824" i="13"/>
  <c r="N1824" i="13"/>
  <c r="H1823" i="13"/>
  <c r="O1823" i="13"/>
  <c r="N1823" i="13"/>
  <c r="H1822" i="13"/>
  <c r="O1822" i="13"/>
  <c r="N1822" i="13"/>
  <c r="H1821" i="13"/>
  <c r="O1821" i="13"/>
  <c r="N1821" i="13"/>
  <c r="H1820" i="13"/>
  <c r="O1820" i="13"/>
  <c r="N1820" i="13"/>
  <c r="H1819" i="13"/>
  <c r="O1819" i="13"/>
  <c r="N1819" i="13"/>
  <c r="H1818" i="13"/>
  <c r="O1818" i="13"/>
  <c r="N1818" i="13"/>
  <c r="H1817" i="13"/>
  <c r="O1817" i="13"/>
  <c r="N1817" i="13"/>
  <c r="H1816" i="13"/>
  <c r="O1816" i="13"/>
  <c r="N1816" i="13"/>
  <c r="H1815" i="13"/>
  <c r="O1815" i="13"/>
  <c r="N1815" i="13"/>
  <c r="H1814" i="13"/>
  <c r="O1814" i="13"/>
  <c r="N1814" i="13"/>
  <c r="H1813" i="13"/>
  <c r="O1813" i="13"/>
  <c r="N1813" i="13"/>
  <c r="H1812" i="13"/>
  <c r="O1812" i="13"/>
  <c r="N1812" i="13"/>
  <c r="H1811" i="13"/>
  <c r="O1811" i="13"/>
  <c r="N1811" i="13"/>
  <c r="H1810" i="13"/>
  <c r="O1810" i="13"/>
  <c r="N1810" i="13"/>
  <c r="H1809" i="13"/>
  <c r="O1809" i="13"/>
  <c r="N1809" i="13"/>
  <c r="H1808" i="13"/>
  <c r="O1808" i="13"/>
  <c r="N1808" i="13"/>
  <c r="H1807" i="13"/>
  <c r="O1807" i="13"/>
  <c r="N1807" i="13"/>
  <c r="H1806" i="13"/>
  <c r="O1806" i="13"/>
  <c r="N1806" i="13"/>
  <c r="H1805" i="13"/>
  <c r="O1805" i="13"/>
  <c r="N1805" i="13"/>
  <c r="H1804" i="13"/>
  <c r="O1804" i="13"/>
  <c r="N1804" i="13"/>
  <c r="H1803" i="13"/>
  <c r="O1803" i="13"/>
  <c r="N1803" i="13"/>
  <c r="H1802" i="13"/>
  <c r="O1802" i="13"/>
  <c r="N1802" i="13"/>
  <c r="H1801" i="13"/>
  <c r="O1801" i="13"/>
  <c r="N1801" i="13"/>
  <c r="H1800" i="13"/>
  <c r="O1800" i="13"/>
  <c r="N1800" i="13"/>
  <c r="H1799" i="13"/>
  <c r="O1799" i="13"/>
  <c r="N1799" i="13"/>
  <c r="H1798" i="13"/>
  <c r="O1798" i="13"/>
  <c r="N1798" i="13"/>
  <c r="H1797" i="13"/>
  <c r="O1797" i="13"/>
  <c r="N1797" i="13"/>
  <c r="H1796" i="13"/>
  <c r="O1796" i="13"/>
  <c r="N1796" i="13"/>
  <c r="H1795" i="13"/>
  <c r="O1795" i="13"/>
  <c r="N1795" i="13"/>
  <c r="H1794" i="13"/>
  <c r="O1794" i="13"/>
  <c r="N1794" i="13"/>
  <c r="H1793" i="13"/>
  <c r="O1793" i="13"/>
  <c r="N1793" i="13"/>
  <c r="H1792" i="13"/>
  <c r="O1792" i="13"/>
  <c r="N1792" i="13"/>
  <c r="H1791" i="13"/>
  <c r="O1791" i="13"/>
  <c r="N1791" i="13"/>
  <c r="H1790" i="13"/>
  <c r="O1790" i="13"/>
  <c r="N1790" i="13"/>
  <c r="H1789" i="13"/>
  <c r="O1789" i="13"/>
  <c r="N1789" i="13"/>
  <c r="H1788" i="13"/>
  <c r="O1788" i="13"/>
  <c r="N1788" i="13"/>
  <c r="H1787" i="13"/>
  <c r="O1787" i="13"/>
  <c r="N1787" i="13"/>
  <c r="H1786" i="13"/>
  <c r="O1786" i="13"/>
  <c r="N1786" i="13"/>
  <c r="H1785" i="13"/>
  <c r="O1785" i="13"/>
  <c r="N1785" i="13"/>
  <c r="H1784" i="13"/>
  <c r="O1784" i="13"/>
  <c r="N1784" i="13"/>
  <c r="H1783" i="13"/>
  <c r="O1783" i="13"/>
  <c r="N1783" i="13"/>
  <c r="H1782" i="13"/>
  <c r="O1782" i="13"/>
  <c r="N1782" i="13"/>
  <c r="H1781" i="13"/>
  <c r="O1781" i="13"/>
  <c r="N1781" i="13"/>
  <c r="H1780" i="13"/>
  <c r="O1780" i="13"/>
  <c r="N1780" i="13"/>
  <c r="H1779" i="13"/>
  <c r="O1779" i="13"/>
  <c r="N1779" i="13"/>
  <c r="H1778" i="13"/>
  <c r="O1778" i="13"/>
  <c r="N1778" i="13"/>
  <c r="H1777" i="13"/>
  <c r="O1777" i="13"/>
  <c r="N1777" i="13"/>
  <c r="H1776" i="13"/>
  <c r="O1776" i="13"/>
  <c r="N1776" i="13"/>
  <c r="H1775" i="13"/>
  <c r="O1775" i="13"/>
  <c r="N1775" i="13"/>
  <c r="H1774" i="13"/>
  <c r="O1774" i="13"/>
  <c r="N1774" i="13"/>
  <c r="H1773" i="13"/>
  <c r="O1773" i="13"/>
  <c r="N1773" i="13"/>
  <c r="H1772" i="13"/>
  <c r="O1772" i="13"/>
  <c r="N1772" i="13"/>
  <c r="H1771" i="13"/>
  <c r="O1771" i="13"/>
  <c r="N1771" i="13"/>
  <c r="H1770" i="13"/>
  <c r="O1770" i="13"/>
  <c r="N1770" i="13"/>
  <c r="H1769" i="13"/>
  <c r="O1769" i="13"/>
  <c r="N1769" i="13"/>
  <c r="H1768" i="13"/>
  <c r="O1768" i="13"/>
  <c r="N1768" i="13"/>
  <c r="H1767" i="13"/>
  <c r="O1767" i="13"/>
  <c r="N1767" i="13"/>
  <c r="H1766" i="13"/>
  <c r="O1766" i="13"/>
  <c r="N1766" i="13"/>
  <c r="H1765" i="13"/>
  <c r="O1765" i="13"/>
  <c r="N1765" i="13"/>
  <c r="H1764" i="13"/>
  <c r="O1764" i="13"/>
  <c r="N1764" i="13"/>
  <c r="H1763" i="13"/>
  <c r="O1763" i="13"/>
  <c r="N1763" i="13"/>
  <c r="H1762" i="13"/>
  <c r="O1762" i="13"/>
  <c r="N1762" i="13"/>
  <c r="H1761" i="13"/>
  <c r="O1761" i="13"/>
  <c r="N1761" i="13"/>
  <c r="H1760" i="13"/>
  <c r="O1760" i="13"/>
  <c r="N1760" i="13"/>
  <c r="H1759" i="13"/>
  <c r="O1759" i="13"/>
  <c r="N1759" i="13"/>
  <c r="H1758" i="13"/>
  <c r="O1758" i="13"/>
  <c r="N1758" i="13"/>
  <c r="H1757" i="13"/>
  <c r="O1757" i="13"/>
  <c r="N1757" i="13"/>
  <c r="H1756" i="13"/>
  <c r="O1756" i="13"/>
  <c r="N1756" i="13"/>
  <c r="H1755" i="13"/>
  <c r="O1755" i="13"/>
  <c r="N1755" i="13"/>
  <c r="H1754" i="13"/>
  <c r="O1754" i="13"/>
  <c r="N1754" i="13"/>
  <c r="H1753" i="13"/>
  <c r="O1753" i="13"/>
  <c r="N1753" i="13"/>
  <c r="H1752" i="13"/>
  <c r="O1752" i="13"/>
  <c r="N1752" i="13"/>
  <c r="H1751" i="13"/>
  <c r="O1751" i="13"/>
  <c r="N1751" i="13"/>
  <c r="H1750" i="13"/>
  <c r="O1750" i="13"/>
  <c r="N1750" i="13"/>
  <c r="H1749" i="13"/>
  <c r="O1749" i="13"/>
  <c r="N1749" i="13"/>
  <c r="H1748" i="13"/>
  <c r="O1748" i="13"/>
  <c r="N1748" i="13"/>
  <c r="H1747" i="13"/>
  <c r="O1747" i="13"/>
  <c r="N1747" i="13"/>
  <c r="H1746" i="13"/>
  <c r="O1746" i="13"/>
  <c r="N1746" i="13"/>
  <c r="H1745" i="13"/>
  <c r="O1745" i="13"/>
  <c r="N1745" i="13"/>
  <c r="H1744" i="13"/>
  <c r="O1744" i="13"/>
  <c r="N1744" i="13"/>
  <c r="H1743" i="13"/>
  <c r="O1743" i="13"/>
  <c r="N1743" i="13"/>
  <c r="H1742" i="13"/>
  <c r="O1742" i="13"/>
  <c r="N1742" i="13"/>
  <c r="H1741" i="13"/>
  <c r="O1741" i="13"/>
  <c r="N1741" i="13"/>
  <c r="H1740" i="13"/>
  <c r="O1740" i="13"/>
  <c r="N1740" i="13"/>
  <c r="H1739" i="13"/>
  <c r="O1739" i="13"/>
  <c r="N1739" i="13"/>
  <c r="H1738" i="13"/>
  <c r="O1738" i="13"/>
  <c r="N1738" i="13"/>
  <c r="H1737" i="13"/>
  <c r="O1737" i="13"/>
  <c r="N1737" i="13"/>
  <c r="H1736" i="13"/>
  <c r="O1736" i="13"/>
  <c r="N1736" i="13"/>
  <c r="H1735" i="13"/>
  <c r="O1735" i="13"/>
  <c r="N1735" i="13"/>
  <c r="H1734" i="13"/>
  <c r="O1734" i="13"/>
  <c r="N1734" i="13"/>
  <c r="H1733" i="13"/>
  <c r="O1733" i="13"/>
  <c r="N1733" i="13"/>
  <c r="H1732" i="13"/>
  <c r="O1732" i="13"/>
  <c r="N1732" i="13"/>
  <c r="H1731" i="13"/>
  <c r="O1731" i="13"/>
  <c r="N1731" i="13"/>
  <c r="H1730" i="13"/>
  <c r="O1730" i="13"/>
  <c r="N1730" i="13"/>
  <c r="H1729" i="13"/>
  <c r="O1729" i="13"/>
  <c r="N1729" i="13"/>
  <c r="H1728" i="13"/>
  <c r="O1728" i="13"/>
  <c r="N1728" i="13"/>
  <c r="H1727" i="13"/>
  <c r="O1727" i="13"/>
  <c r="N1727" i="13"/>
  <c r="H1726" i="13"/>
  <c r="O1726" i="13"/>
  <c r="N1726" i="13"/>
  <c r="H1725" i="13"/>
  <c r="O1725" i="13"/>
  <c r="N1725" i="13"/>
  <c r="H1724" i="13"/>
  <c r="O1724" i="13"/>
  <c r="N1724" i="13"/>
  <c r="H1723" i="13"/>
  <c r="O1723" i="13"/>
  <c r="N1723" i="13"/>
  <c r="H1722" i="13"/>
  <c r="O1722" i="13"/>
  <c r="N1722" i="13"/>
  <c r="H1721" i="13"/>
  <c r="O1721" i="13"/>
  <c r="N1721" i="13"/>
  <c r="H1720" i="13"/>
  <c r="O1720" i="13"/>
  <c r="N1720" i="13"/>
  <c r="H1719" i="13"/>
  <c r="O1719" i="13"/>
  <c r="N1719" i="13"/>
  <c r="H1718" i="13"/>
  <c r="O1718" i="13"/>
  <c r="N1718" i="13"/>
  <c r="H1717" i="13"/>
  <c r="O1717" i="13"/>
  <c r="N1717" i="13"/>
  <c r="H1716" i="13"/>
  <c r="O1716" i="13"/>
  <c r="N1716" i="13"/>
  <c r="H1715" i="13"/>
  <c r="O1715" i="13"/>
  <c r="N1715" i="13"/>
  <c r="H1714" i="13"/>
  <c r="O1714" i="13"/>
  <c r="N1714" i="13"/>
  <c r="H1713" i="13"/>
  <c r="O1713" i="13"/>
  <c r="N1713" i="13"/>
  <c r="H1712" i="13"/>
  <c r="O1712" i="13"/>
  <c r="N1712" i="13"/>
  <c r="H1711" i="13"/>
  <c r="O1711" i="13"/>
  <c r="N1711" i="13"/>
  <c r="H1710" i="13"/>
  <c r="O1710" i="13"/>
  <c r="N1710" i="13"/>
  <c r="H1709" i="13"/>
  <c r="O1709" i="13"/>
  <c r="N1709" i="13"/>
  <c r="H1708" i="13"/>
  <c r="O1708" i="13"/>
  <c r="N1708" i="13"/>
  <c r="H1707" i="13"/>
  <c r="O1707" i="13"/>
  <c r="N1707" i="13"/>
  <c r="H1706" i="13"/>
  <c r="O1706" i="13"/>
  <c r="N1706" i="13"/>
  <c r="H1705" i="13"/>
  <c r="O1705" i="13"/>
  <c r="N1705" i="13"/>
  <c r="H1704" i="13"/>
  <c r="O1704" i="13"/>
  <c r="N1704" i="13"/>
  <c r="H1703" i="13"/>
  <c r="O1703" i="13"/>
  <c r="N1703" i="13"/>
  <c r="H1702" i="13"/>
  <c r="O1702" i="13"/>
  <c r="N1702" i="13"/>
  <c r="H1701" i="13"/>
  <c r="O1701" i="13"/>
  <c r="N1701" i="13"/>
  <c r="H1700" i="13"/>
  <c r="O1700" i="13"/>
  <c r="N1700" i="13"/>
  <c r="H1699" i="13"/>
  <c r="O1699" i="13"/>
  <c r="N1699" i="13"/>
  <c r="H1698" i="13"/>
  <c r="O1698" i="13"/>
  <c r="N1698" i="13"/>
  <c r="H1697" i="13"/>
  <c r="O1697" i="13"/>
  <c r="N1697" i="13"/>
  <c r="H1696" i="13"/>
  <c r="O1696" i="13"/>
  <c r="N1696" i="13"/>
  <c r="H1695" i="13"/>
  <c r="O1695" i="13"/>
  <c r="N1695" i="13"/>
  <c r="H1694" i="13"/>
  <c r="O1694" i="13"/>
  <c r="N1694" i="13"/>
  <c r="H1693" i="13"/>
  <c r="O1693" i="13"/>
  <c r="N1693" i="13"/>
  <c r="H1692" i="13"/>
  <c r="O1692" i="13"/>
  <c r="N1692" i="13"/>
  <c r="H1691" i="13"/>
  <c r="O1691" i="13"/>
  <c r="N1691" i="13"/>
  <c r="H1690" i="13"/>
  <c r="O1690" i="13"/>
  <c r="N1690" i="13"/>
  <c r="H1689" i="13"/>
  <c r="O1689" i="13"/>
  <c r="N1689" i="13"/>
  <c r="H1688" i="13"/>
  <c r="O1688" i="13"/>
  <c r="N1688" i="13"/>
  <c r="H1687" i="13"/>
  <c r="O1687" i="13"/>
  <c r="N1687" i="13"/>
  <c r="H1686" i="13"/>
  <c r="O1686" i="13"/>
  <c r="N1686" i="13"/>
  <c r="H1685" i="13"/>
  <c r="O1685" i="13"/>
  <c r="N1685" i="13"/>
  <c r="H1684" i="13"/>
  <c r="O1684" i="13"/>
  <c r="N1684" i="13"/>
  <c r="H1683" i="13"/>
  <c r="O1683" i="13"/>
  <c r="N1683" i="13"/>
  <c r="H1682" i="13"/>
  <c r="O1682" i="13"/>
  <c r="N1682" i="13"/>
  <c r="H1681" i="13"/>
  <c r="O1681" i="13"/>
  <c r="N1681" i="13"/>
  <c r="H1680" i="13"/>
  <c r="O1680" i="13"/>
  <c r="N1680" i="13"/>
  <c r="H1679" i="13"/>
  <c r="O1679" i="13"/>
  <c r="N1679" i="13"/>
  <c r="H1678" i="13"/>
  <c r="O1678" i="13"/>
  <c r="N1678" i="13"/>
  <c r="H1677" i="13"/>
  <c r="O1677" i="13"/>
  <c r="N1677" i="13"/>
  <c r="H1676" i="13"/>
  <c r="O1676" i="13"/>
  <c r="N1676" i="13"/>
  <c r="H1675" i="13"/>
  <c r="O1675" i="13"/>
  <c r="N1675" i="13"/>
  <c r="H1674" i="13"/>
  <c r="O1674" i="13"/>
  <c r="N1674" i="13"/>
  <c r="H1673" i="13"/>
  <c r="O1673" i="13"/>
  <c r="N1673" i="13"/>
  <c r="H1672" i="13"/>
  <c r="O1672" i="13"/>
  <c r="N1672" i="13"/>
  <c r="H1671" i="13"/>
  <c r="O1671" i="13"/>
  <c r="N1671" i="13"/>
  <c r="H1670" i="13"/>
  <c r="O1670" i="13"/>
  <c r="N1670" i="13"/>
  <c r="H1669" i="13"/>
  <c r="O1669" i="13"/>
  <c r="N1669" i="13"/>
  <c r="H1668" i="13"/>
  <c r="O1668" i="13"/>
  <c r="N1668" i="13"/>
  <c r="H1667" i="13"/>
  <c r="O1667" i="13"/>
  <c r="N1667" i="13"/>
  <c r="H1666" i="13"/>
  <c r="O1666" i="13"/>
  <c r="N1666" i="13"/>
  <c r="H1665" i="13"/>
  <c r="O1665" i="13"/>
  <c r="N1665" i="13"/>
  <c r="H1664" i="13"/>
  <c r="O1664" i="13"/>
  <c r="N1664" i="13"/>
  <c r="H1663" i="13"/>
  <c r="O1663" i="13"/>
  <c r="N1663" i="13"/>
  <c r="H1662" i="13"/>
  <c r="O1662" i="13"/>
  <c r="N1662" i="13"/>
  <c r="H1661" i="13"/>
  <c r="O1661" i="13"/>
  <c r="N1661" i="13"/>
  <c r="H1660" i="13"/>
  <c r="O1660" i="13"/>
  <c r="N1660" i="13"/>
  <c r="H1659" i="13"/>
  <c r="O1659" i="13"/>
  <c r="N1659" i="13"/>
  <c r="H1658" i="13"/>
  <c r="O1658" i="13"/>
  <c r="N1658" i="13"/>
  <c r="H1657" i="13"/>
  <c r="O1657" i="13"/>
  <c r="N1657" i="13"/>
  <c r="H1656" i="13"/>
  <c r="O1656" i="13"/>
  <c r="N1656" i="13"/>
  <c r="H1655" i="13"/>
  <c r="O1655" i="13"/>
  <c r="N1655" i="13"/>
  <c r="H1654" i="13"/>
  <c r="O1654" i="13"/>
  <c r="N1654" i="13"/>
  <c r="H1653" i="13"/>
  <c r="O1653" i="13"/>
  <c r="N1653" i="13"/>
  <c r="H1652" i="13"/>
  <c r="O1652" i="13"/>
  <c r="N1652" i="13"/>
  <c r="H1651" i="13"/>
  <c r="O1651" i="13"/>
  <c r="N1651" i="13"/>
  <c r="H1650" i="13"/>
  <c r="O1650" i="13"/>
  <c r="N1650" i="13"/>
  <c r="H1649" i="13"/>
  <c r="O1649" i="13"/>
  <c r="N1649" i="13"/>
  <c r="H1648" i="13"/>
  <c r="O1648" i="13"/>
  <c r="N1648" i="13"/>
  <c r="H1647" i="13"/>
  <c r="O1647" i="13"/>
  <c r="N1647" i="13"/>
  <c r="H1646" i="13"/>
  <c r="O1646" i="13"/>
  <c r="N1646" i="13"/>
  <c r="H1645" i="13"/>
  <c r="O1645" i="13"/>
  <c r="N1645" i="13"/>
  <c r="H1644" i="13"/>
  <c r="O1644" i="13"/>
  <c r="N1644" i="13"/>
  <c r="H1643" i="13"/>
  <c r="O1643" i="13"/>
  <c r="N1643" i="13"/>
  <c r="H1642" i="13"/>
  <c r="O1642" i="13"/>
  <c r="N1642" i="13"/>
  <c r="H1641" i="13"/>
  <c r="O1641" i="13"/>
  <c r="N1641" i="13"/>
  <c r="H1640" i="13"/>
  <c r="O1640" i="13"/>
  <c r="N1640" i="13"/>
  <c r="H1639" i="13"/>
  <c r="O1639" i="13"/>
  <c r="N1639" i="13"/>
  <c r="H1638" i="13"/>
  <c r="O1638" i="13"/>
  <c r="N1638" i="13"/>
  <c r="H1637" i="13"/>
  <c r="O1637" i="13"/>
  <c r="N1637" i="13"/>
  <c r="H1636" i="13"/>
  <c r="O1636" i="13"/>
  <c r="N1636" i="13"/>
  <c r="H1635" i="13"/>
  <c r="O1635" i="13"/>
  <c r="N1635" i="13"/>
  <c r="H1634" i="13"/>
  <c r="O1634" i="13"/>
  <c r="N1634" i="13"/>
  <c r="H1633" i="13"/>
  <c r="O1633" i="13"/>
  <c r="N1633" i="13"/>
  <c r="H1632" i="13"/>
  <c r="O1632" i="13"/>
  <c r="N1632" i="13"/>
  <c r="H1631" i="13"/>
  <c r="O1631" i="13"/>
  <c r="N1631" i="13"/>
  <c r="H1630" i="13"/>
  <c r="O1630" i="13"/>
  <c r="N1630" i="13"/>
  <c r="H1629" i="13"/>
  <c r="O1629" i="13"/>
  <c r="N1629" i="13"/>
  <c r="H1628" i="13"/>
  <c r="O1628" i="13"/>
  <c r="N1628" i="13"/>
  <c r="H1627" i="13"/>
  <c r="O1627" i="13"/>
  <c r="N1627" i="13"/>
  <c r="H1626" i="13"/>
  <c r="O1626" i="13"/>
  <c r="N1626" i="13"/>
  <c r="H1625" i="13"/>
  <c r="O1625" i="13"/>
  <c r="N1625" i="13"/>
  <c r="H1624" i="13"/>
  <c r="O1624" i="13"/>
  <c r="N1624" i="13"/>
  <c r="H1623" i="13"/>
  <c r="O1623" i="13"/>
  <c r="N1623" i="13"/>
  <c r="H1622" i="13"/>
  <c r="O1622" i="13"/>
  <c r="N1622" i="13"/>
  <c r="H1621" i="13"/>
  <c r="O1621" i="13"/>
  <c r="N1621" i="13"/>
  <c r="H1620" i="13"/>
  <c r="O1620" i="13"/>
  <c r="N1620" i="13"/>
  <c r="H1619" i="13"/>
  <c r="O1619" i="13"/>
  <c r="N1619" i="13"/>
  <c r="H1618" i="13"/>
  <c r="O1618" i="13"/>
  <c r="N1618" i="13"/>
  <c r="H1617" i="13"/>
  <c r="O1617" i="13"/>
  <c r="N1617" i="13"/>
  <c r="H1616" i="13"/>
  <c r="O1616" i="13"/>
  <c r="N1616" i="13"/>
  <c r="H1615" i="13"/>
  <c r="O1615" i="13"/>
  <c r="N1615" i="13"/>
  <c r="H1614" i="13"/>
  <c r="O1614" i="13"/>
  <c r="N1614" i="13"/>
  <c r="H1613" i="13"/>
  <c r="O1613" i="13"/>
  <c r="N1613" i="13"/>
  <c r="H1612" i="13"/>
  <c r="O1612" i="13"/>
  <c r="N1612" i="13"/>
  <c r="H1611" i="13"/>
  <c r="O1611" i="13"/>
  <c r="N1611" i="13"/>
  <c r="H1610" i="13"/>
  <c r="O1610" i="13"/>
  <c r="N1610" i="13"/>
  <c r="H1609" i="13"/>
  <c r="O1609" i="13"/>
  <c r="N1609" i="13"/>
  <c r="H1608" i="13"/>
  <c r="O1608" i="13"/>
  <c r="N1608" i="13"/>
  <c r="H1607" i="13"/>
  <c r="O1607" i="13"/>
  <c r="N1607" i="13"/>
  <c r="H1606" i="13"/>
  <c r="O1606" i="13"/>
  <c r="N1606" i="13"/>
  <c r="H1605" i="13"/>
  <c r="O1605" i="13"/>
  <c r="N1605" i="13"/>
  <c r="H1604" i="13"/>
  <c r="O1604" i="13"/>
  <c r="N1604" i="13"/>
  <c r="H1603" i="13"/>
  <c r="O1603" i="13"/>
  <c r="N1603" i="13"/>
  <c r="H1602" i="13"/>
  <c r="O1602" i="13"/>
  <c r="N1602" i="13"/>
  <c r="H1601" i="13"/>
  <c r="O1601" i="13"/>
  <c r="N1601" i="13"/>
  <c r="H1600" i="13"/>
  <c r="O1600" i="13"/>
  <c r="N1600" i="13"/>
  <c r="H1599" i="13"/>
  <c r="O1599" i="13"/>
  <c r="N1599" i="13"/>
  <c r="H1598" i="13"/>
  <c r="O1598" i="13"/>
  <c r="N1598" i="13"/>
  <c r="H1597" i="13"/>
  <c r="O1597" i="13"/>
  <c r="N1597" i="13"/>
  <c r="H1596" i="13"/>
  <c r="O1596" i="13"/>
  <c r="N1596" i="13"/>
  <c r="H1595" i="13"/>
  <c r="O1595" i="13"/>
  <c r="N1595" i="13"/>
  <c r="H1594" i="13"/>
  <c r="O1594" i="13"/>
  <c r="N1594" i="13"/>
  <c r="H1593" i="13"/>
  <c r="O1593" i="13"/>
  <c r="N1593" i="13"/>
  <c r="H1592" i="13"/>
  <c r="O1592" i="13"/>
  <c r="N1592" i="13"/>
  <c r="H1591" i="13"/>
  <c r="O1591" i="13"/>
  <c r="N1591" i="13"/>
  <c r="H1590" i="13"/>
  <c r="O1590" i="13"/>
  <c r="N1590" i="13"/>
  <c r="H1589" i="13"/>
  <c r="O1589" i="13"/>
  <c r="N1589" i="13"/>
  <c r="H1588" i="13"/>
  <c r="O1588" i="13"/>
  <c r="N1588" i="13"/>
  <c r="H1587" i="13"/>
  <c r="O1587" i="13"/>
  <c r="N1587" i="13"/>
  <c r="H1586" i="13"/>
  <c r="O1586" i="13"/>
  <c r="N1586" i="13"/>
  <c r="H1585" i="13"/>
  <c r="O1585" i="13"/>
  <c r="N1585" i="13"/>
  <c r="H1584" i="13"/>
  <c r="O1584" i="13"/>
  <c r="N1584" i="13"/>
  <c r="H1583" i="13"/>
  <c r="O1583" i="13"/>
  <c r="N1583" i="13"/>
  <c r="H1582" i="13"/>
  <c r="O1582" i="13"/>
  <c r="N1582" i="13"/>
  <c r="H1581" i="13"/>
  <c r="O1581" i="13"/>
  <c r="N1581" i="13"/>
  <c r="H1580" i="13"/>
  <c r="O1580" i="13"/>
  <c r="N1580" i="13"/>
  <c r="H1579" i="13"/>
  <c r="O1579" i="13"/>
  <c r="N1579" i="13"/>
  <c r="H1578" i="13"/>
  <c r="O1578" i="13"/>
  <c r="N1578" i="13"/>
  <c r="H1577" i="13"/>
  <c r="O1577" i="13"/>
  <c r="N1577" i="13"/>
  <c r="H1576" i="13"/>
  <c r="O1576" i="13"/>
  <c r="N1576" i="13"/>
  <c r="H1575" i="13"/>
  <c r="O1575" i="13"/>
  <c r="N1575" i="13"/>
  <c r="H1574" i="13"/>
  <c r="O1574" i="13"/>
  <c r="N1574" i="13"/>
  <c r="H1573" i="13"/>
  <c r="O1573" i="13"/>
  <c r="N1573" i="13"/>
  <c r="H1572" i="13"/>
  <c r="O1572" i="13"/>
  <c r="N1572" i="13"/>
  <c r="H1571" i="13"/>
  <c r="O1571" i="13"/>
  <c r="N1571" i="13"/>
  <c r="H1570" i="13"/>
  <c r="O1570" i="13"/>
  <c r="N1570" i="13"/>
  <c r="H1569" i="13"/>
  <c r="O1569" i="13"/>
  <c r="N1569" i="13"/>
  <c r="H1568" i="13"/>
  <c r="O1568" i="13"/>
  <c r="N1568" i="13"/>
  <c r="H1567" i="13"/>
  <c r="O1567" i="13"/>
  <c r="N1567" i="13"/>
  <c r="H1566" i="13"/>
  <c r="O1566" i="13"/>
  <c r="N1566" i="13"/>
  <c r="H1565" i="13"/>
  <c r="O1565" i="13"/>
  <c r="N1565" i="13"/>
  <c r="H1564" i="13"/>
  <c r="O1564" i="13"/>
  <c r="N1564" i="13"/>
  <c r="H1563" i="13"/>
  <c r="O1563" i="13"/>
  <c r="N1563" i="13"/>
  <c r="H1562" i="13"/>
  <c r="O1562" i="13"/>
  <c r="N1562" i="13"/>
  <c r="H1561" i="13"/>
  <c r="O1561" i="13"/>
  <c r="N1561" i="13"/>
  <c r="H1560" i="13"/>
  <c r="O1560" i="13"/>
  <c r="N1560" i="13"/>
  <c r="H1559" i="13"/>
  <c r="O1559" i="13"/>
  <c r="N1559" i="13"/>
  <c r="H1558" i="13"/>
  <c r="O1558" i="13"/>
  <c r="N1558" i="13"/>
  <c r="H1557" i="13"/>
  <c r="O1557" i="13"/>
  <c r="N1557" i="13"/>
  <c r="H1556" i="13"/>
  <c r="O1556" i="13"/>
  <c r="N1556" i="13"/>
  <c r="H1555" i="13"/>
  <c r="O1555" i="13"/>
  <c r="N1555" i="13"/>
  <c r="H1554" i="13"/>
  <c r="O1554" i="13"/>
  <c r="N1554" i="13"/>
  <c r="H1553" i="13"/>
  <c r="O1553" i="13"/>
  <c r="N1553" i="13"/>
  <c r="H1552" i="13"/>
  <c r="O1552" i="13"/>
  <c r="N1552" i="13"/>
  <c r="H1551" i="13"/>
  <c r="O1551" i="13"/>
  <c r="N1551" i="13"/>
  <c r="H1550" i="13"/>
  <c r="O1550" i="13"/>
  <c r="N1550" i="13"/>
  <c r="H1549" i="13"/>
  <c r="O1549" i="13"/>
  <c r="N1549" i="13"/>
  <c r="H1548" i="13"/>
  <c r="O1548" i="13"/>
  <c r="N1548" i="13"/>
  <c r="H1547" i="13"/>
  <c r="O1547" i="13"/>
  <c r="N1547" i="13"/>
  <c r="H1546" i="13"/>
  <c r="O1546" i="13"/>
  <c r="N1546" i="13"/>
  <c r="H1545" i="13"/>
  <c r="O1545" i="13"/>
  <c r="N1545" i="13"/>
  <c r="H1544" i="13"/>
  <c r="O1544" i="13"/>
  <c r="N1544" i="13"/>
  <c r="H1543" i="13"/>
  <c r="O1543" i="13"/>
  <c r="N1543" i="13"/>
  <c r="H1542" i="13"/>
  <c r="O1542" i="13"/>
  <c r="N1542" i="13"/>
  <c r="H1541" i="13"/>
  <c r="O1541" i="13"/>
  <c r="N1541" i="13"/>
  <c r="H1540" i="13"/>
  <c r="O1540" i="13"/>
  <c r="N1540" i="13"/>
  <c r="H1539" i="13"/>
  <c r="O1539" i="13"/>
  <c r="N1539" i="13"/>
  <c r="H1538" i="13"/>
  <c r="O1538" i="13"/>
  <c r="N1538" i="13"/>
  <c r="H1537" i="13"/>
  <c r="O1537" i="13"/>
  <c r="N1537" i="13"/>
  <c r="H1536" i="13"/>
  <c r="O1536" i="13"/>
  <c r="N1536" i="13"/>
  <c r="H1535" i="13"/>
  <c r="O1535" i="13"/>
  <c r="N1535" i="13"/>
  <c r="H1534" i="13"/>
  <c r="O1534" i="13"/>
  <c r="N1534" i="13"/>
  <c r="H1533" i="13"/>
  <c r="O1533" i="13"/>
  <c r="N1533" i="13"/>
  <c r="H1532" i="13"/>
  <c r="O1532" i="13"/>
  <c r="N1532" i="13"/>
  <c r="H1531" i="13"/>
  <c r="O1531" i="13"/>
  <c r="N1531" i="13"/>
  <c r="H1530" i="13"/>
  <c r="O1530" i="13"/>
  <c r="N1530" i="13"/>
  <c r="H1529" i="13"/>
  <c r="O1529" i="13"/>
  <c r="N1529" i="13"/>
  <c r="H1528" i="13"/>
  <c r="O1528" i="13"/>
  <c r="N1528" i="13"/>
  <c r="H1527" i="13"/>
  <c r="O1527" i="13"/>
  <c r="N1527" i="13"/>
  <c r="H1526" i="13"/>
  <c r="O1526" i="13"/>
  <c r="N1526" i="13"/>
  <c r="H1525" i="13"/>
  <c r="O1525" i="13"/>
  <c r="N1525" i="13"/>
  <c r="H1524" i="13"/>
  <c r="O1524" i="13"/>
  <c r="N1524" i="13"/>
  <c r="H1523" i="13"/>
  <c r="O1523" i="13"/>
  <c r="N1523" i="13"/>
  <c r="H1522" i="13"/>
  <c r="O1522" i="13"/>
  <c r="N1522" i="13"/>
  <c r="H1521" i="13"/>
  <c r="O1521" i="13"/>
  <c r="N1521" i="13"/>
  <c r="H1520" i="13"/>
  <c r="O1520" i="13"/>
  <c r="N1520" i="13"/>
  <c r="H1519" i="13"/>
  <c r="O1519" i="13"/>
  <c r="N1519" i="13"/>
  <c r="H1518" i="13"/>
  <c r="O1518" i="13"/>
  <c r="N1518" i="13"/>
  <c r="H1517" i="13"/>
  <c r="O1517" i="13"/>
  <c r="N1517" i="13"/>
  <c r="H1516" i="13"/>
  <c r="O1516" i="13"/>
  <c r="N1516" i="13"/>
  <c r="H1515" i="13"/>
  <c r="O1515" i="13"/>
  <c r="N1515" i="13"/>
  <c r="H1514" i="13"/>
  <c r="O1514" i="13"/>
  <c r="N1514" i="13"/>
  <c r="H1513" i="13"/>
  <c r="O1513" i="13"/>
  <c r="N1513" i="13"/>
  <c r="H1512" i="13"/>
  <c r="O1512" i="13"/>
  <c r="N1512" i="13"/>
  <c r="H1511" i="13"/>
  <c r="O1511" i="13"/>
  <c r="N1511" i="13"/>
  <c r="H1510" i="13"/>
  <c r="O1510" i="13"/>
  <c r="N1510" i="13"/>
  <c r="H1509" i="13"/>
  <c r="O1509" i="13"/>
  <c r="N1509" i="13"/>
  <c r="H1508" i="13"/>
  <c r="O1508" i="13"/>
  <c r="N1508" i="13"/>
  <c r="H1507" i="13"/>
  <c r="O1507" i="13"/>
  <c r="N1507" i="13"/>
  <c r="H1506" i="13"/>
  <c r="O1506" i="13"/>
  <c r="N1506" i="13"/>
  <c r="H1505" i="13"/>
  <c r="O1505" i="13"/>
  <c r="N1505" i="13"/>
  <c r="H1504" i="13"/>
  <c r="O1504" i="13"/>
  <c r="N1504" i="13"/>
  <c r="H1503" i="13"/>
  <c r="O1503" i="13"/>
  <c r="N1503" i="13"/>
  <c r="H1502" i="13"/>
  <c r="O1502" i="13"/>
  <c r="N1502" i="13"/>
  <c r="H1501" i="13"/>
  <c r="O1501" i="13"/>
  <c r="N1501" i="13"/>
  <c r="H1500" i="13"/>
  <c r="O1500" i="13"/>
  <c r="N1500" i="13"/>
  <c r="H1499" i="13"/>
  <c r="O1499" i="13"/>
  <c r="N1499" i="13"/>
  <c r="H1498" i="13"/>
  <c r="O1498" i="13"/>
  <c r="N1498" i="13"/>
  <c r="H1497" i="13"/>
  <c r="O1497" i="13"/>
  <c r="N1497" i="13"/>
  <c r="H1496" i="13"/>
  <c r="O1496" i="13"/>
  <c r="N1496" i="13"/>
  <c r="H1495" i="13"/>
  <c r="O1495" i="13"/>
  <c r="N1495" i="13"/>
  <c r="H1494" i="13"/>
  <c r="O1494" i="13"/>
  <c r="N1494" i="13"/>
  <c r="H1493" i="13"/>
  <c r="O1493" i="13"/>
  <c r="N1493" i="13"/>
  <c r="H1492" i="13"/>
  <c r="O1492" i="13"/>
  <c r="N1492" i="13"/>
  <c r="H1491" i="13"/>
  <c r="O1491" i="13"/>
  <c r="N1491" i="13"/>
  <c r="H1490" i="13"/>
  <c r="O1490" i="13"/>
  <c r="N1490" i="13"/>
  <c r="H1489" i="13"/>
  <c r="O1489" i="13"/>
  <c r="N1489" i="13"/>
  <c r="H1488" i="13"/>
  <c r="O1488" i="13"/>
  <c r="N1488" i="13"/>
  <c r="H1487" i="13"/>
  <c r="O1487" i="13"/>
  <c r="N1487" i="13"/>
  <c r="H1486" i="13"/>
  <c r="O1486" i="13"/>
  <c r="N1486" i="13"/>
  <c r="H1485" i="13"/>
  <c r="O1485" i="13"/>
  <c r="N1485" i="13"/>
  <c r="H1484" i="13"/>
  <c r="O1484" i="13"/>
  <c r="N1484" i="13"/>
  <c r="H1483" i="13"/>
  <c r="O1483" i="13"/>
  <c r="N1483" i="13"/>
  <c r="H1482" i="13"/>
  <c r="O1482" i="13"/>
  <c r="N1482" i="13"/>
  <c r="H1481" i="13"/>
  <c r="O1481" i="13"/>
  <c r="N1481" i="13"/>
  <c r="H1480" i="13"/>
  <c r="O1480" i="13"/>
  <c r="N1480" i="13"/>
  <c r="H1479" i="13"/>
  <c r="O1479" i="13"/>
  <c r="N1479" i="13"/>
  <c r="H1478" i="13"/>
  <c r="O1478" i="13"/>
  <c r="N1478" i="13"/>
  <c r="H1477" i="13"/>
  <c r="O1477" i="13"/>
  <c r="N1477" i="13"/>
  <c r="H1476" i="13"/>
  <c r="O1476" i="13"/>
  <c r="N1476" i="13"/>
  <c r="H1475" i="13"/>
  <c r="O1475" i="13"/>
  <c r="N1475" i="13"/>
  <c r="H1474" i="13"/>
  <c r="O1474" i="13"/>
  <c r="N1474" i="13"/>
  <c r="H1473" i="13"/>
  <c r="O1473" i="13"/>
  <c r="N1473" i="13"/>
  <c r="H1472" i="13"/>
  <c r="O1472" i="13"/>
  <c r="N1472" i="13"/>
  <c r="H1471" i="13"/>
  <c r="O1471" i="13"/>
  <c r="N1471" i="13"/>
  <c r="H1470" i="13"/>
  <c r="O1470" i="13"/>
  <c r="N1470" i="13"/>
  <c r="H1469" i="13"/>
  <c r="O1469" i="13"/>
  <c r="N1469" i="13"/>
  <c r="H1468" i="13"/>
  <c r="O1468" i="13"/>
  <c r="N1468" i="13"/>
  <c r="H1467" i="13"/>
  <c r="O1467" i="13"/>
  <c r="N1467" i="13"/>
  <c r="H1466" i="13"/>
  <c r="O1466" i="13"/>
  <c r="N1466" i="13"/>
  <c r="H1465" i="13"/>
  <c r="O1465" i="13"/>
  <c r="N1465" i="13"/>
  <c r="H1464" i="13"/>
  <c r="O1464" i="13"/>
  <c r="N1464" i="13"/>
  <c r="H1463" i="13"/>
  <c r="O1463" i="13"/>
  <c r="N1463" i="13"/>
  <c r="H1462" i="13"/>
  <c r="O1462" i="13"/>
  <c r="N1462" i="13"/>
  <c r="H1461" i="13"/>
  <c r="O1461" i="13"/>
  <c r="N1461" i="13"/>
  <c r="H1460" i="13"/>
  <c r="O1460" i="13"/>
  <c r="N1460" i="13"/>
  <c r="H1459" i="13"/>
  <c r="O1459" i="13"/>
  <c r="N1459" i="13"/>
  <c r="H1458" i="13"/>
  <c r="O1458" i="13"/>
  <c r="N1458" i="13"/>
  <c r="H1457" i="13"/>
  <c r="O1457" i="13"/>
  <c r="N1457" i="13"/>
  <c r="H1456" i="13"/>
  <c r="O1456" i="13"/>
  <c r="N1456" i="13"/>
  <c r="H1455" i="13"/>
  <c r="O1455" i="13"/>
  <c r="N1455" i="13"/>
  <c r="H1454" i="13"/>
  <c r="O1454" i="13"/>
  <c r="N1454" i="13"/>
  <c r="H1453" i="13"/>
  <c r="O1453" i="13"/>
  <c r="N1453" i="13"/>
  <c r="H1452" i="13"/>
  <c r="O1452" i="13"/>
  <c r="N1452" i="13"/>
  <c r="H1451" i="13"/>
  <c r="O1451" i="13"/>
  <c r="N1451" i="13"/>
  <c r="H1450" i="13"/>
  <c r="O1450" i="13"/>
  <c r="N1450" i="13"/>
  <c r="H1449" i="13"/>
  <c r="O1449" i="13"/>
  <c r="N1449" i="13"/>
  <c r="H1448" i="13"/>
  <c r="O1448" i="13"/>
  <c r="N1448" i="13"/>
  <c r="H1447" i="13"/>
  <c r="O1447" i="13"/>
  <c r="N1447" i="13"/>
  <c r="H1446" i="13"/>
  <c r="O1446" i="13"/>
  <c r="N1446" i="13"/>
  <c r="H1445" i="13"/>
  <c r="O1445" i="13"/>
  <c r="N1445" i="13"/>
  <c r="H1444" i="13"/>
  <c r="O1444" i="13"/>
  <c r="N1444" i="13"/>
  <c r="H1443" i="13"/>
  <c r="O1443" i="13"/>
  <c r="N1443" i="13"/>
  <c r="H1442" i="13"/>
  <c r="O1442" i="13"/>
  <c r="N1442" i="13"/>
  <c r="H1441" i="13"/>
  <c r="O1441" i="13"/>
  <c r="N1441" i="13"/>
  <c r="H1440" i="13"/>
  <c r="O1440" i="13"/>
  <c r="N1440" i="13"/>
  <c r="H1439" i="13"/>
  <c r="O1439" i="13"/>
  <c r="N1439" i="13"/>
  <c r="H1438" i="13"/>
  <c r="O1438" i="13"/>
  <c r="N1438" i="13"/>
  <c r="H1437" i="13"/>
  <c r="O1437" i="13"/>
  <c r="N1437" i="13"/>
  <c r="H1436" i="13"/>
  <c r="O1436" i="13"/>
  <c r="N1436" i="13"/>
  <c r="H1435" i="13"/>
  <c r="O1435" i="13"/>
  <c r="N1435" i="13"/>
  <c r="H1434" i="13"/>
  <c r="O1434" i="13"/>
  <c r="N1434" i="13"/>
  <c r="H1433" i="13"/>
  <c r="O1433" i="13"/>
  <c r="N1433" i="13"/>
  <c r="H1432" i="13"/>
  <c r="O1432" i="13"/>
  <c r="N1432" i="13"/>
  <c r="H1431" i="13"/>
  <c r="O1431" i="13"/>
  <c r="N1431" i="13"/>
  <c r="H1430" i="13"/>
  <c r="O1430" i="13"/>
  <c r="N1430" i="13"/>
  <c r="H1429" i="13"/>
  <c r="O1429" i="13"/>
  <c r="N1429" i="13"/>
  <c r="H1428" i="13"/>
  <c r="O1428" i="13"/>
  <c r="N1428" i="13"/>
  <c r="H1427" i="13"/>
  <c r="O1427" i="13"/>
  <c r="N1427" i="13"/>
  <c r="H1426" i="13"/>
  <c r="O1426" i="13"/>
  <c r="N1426" i="13"/>
  <c r="H1425" i="13"/>
  <c r="O1425" i="13"/>
  <c r="N1425" i="13"/>
  <c r="H1424" i="13"/>
  <c r="O1424" i="13"/>
  <c r="N1424" i="13"/>
  <c r="H1423" i="13"/>
  <c r="O1423" i="13"/>
  <c r="N1423" i="13"/>
  <c r="H1422" i="13"/>
  <c r="O1422" i="13"/>
  <c r="N1422" i="13"/>
  <c r="H1421" i="13"/>
  <c r="O1421" i="13"/>
  <c r="N1421" i="13"/>
  <c r="H1420" i="13"/>
  <c r="O1420" i="13"/>
  <c r="N1420" i="13"/>
  <c r="H1419" i="13"/>
  <c r="O1419" i="13"/>
  <c r="N1419" i="13"/>
  <c r="H1418" i="13"/>
  <c r="O1418" i="13"/>
  <c r="N1418" i="13"/>
  <c r="H1417" i="13"/>
  <c r="O1417" i="13"/>
  <c r="N1417" i="13"/>
  <c r="H1416" i="13"/>
  <c r="O1416" i="13"/>
  <c r="N1416" i="13"/>
  <c r="H1415" i="13"/>
  <c r="O1415" i="13"/>
  <c r="N1415" i="13"/>
  <c r="H1414" i="13"/>
  <c r="O1414" i="13"/>
  <c r="N1414" i="13"/>
  <c r="H1413" i="13"/>
  <c r="O1413" i="13"/>
  <c r="N1413" i="13"/>
  <c r="H1412" i="13"/>
  <c r="O1412" i="13"/>
  <c r="N1412" i="13"/>
  <c r="H1411" i="13"/>
  <c r="O1411" i="13"/>
  <c r="N1411" i="13"/>
  <c r="H1410" i="13"/>
  <c r="O1410" i="13"/>
  <c r="N1410" i="13"/>
  <c r="H1409" i="13"/>
  <c r="O1409" i="13"/>
  <c r="N1409" i="13"/>
  <c r="H1408" i="13"/>
  <c r="O1408" i="13"/>
  <c r="N1408" i="13"/>
  <c r="H1407" i="13"/>
  <c r="O1407" i="13"/>
  <c r="N1407" i="13"/>
  <c r="H1406" i="13"/>
  <c r="O1406" i="13"/>
  <c r="N1406" i="13"/>
  <c r="H1405" i="13"/>
  <c r="O1405" i="13"/>
  <c r="N1405" i="13"/>
  <c r="H1404" i="13"/>
  <c r="O1404" i="13"/>
  <c r="N1404" i="13"/>
  <c r="H1403" i="13"/>
  <c r="O1403" i="13"/>
  <c r="N1403" i="13"/>
  <c r="H1402" i="13"/>
  <c r="O1402" i="13"/>
  <c r="N1402" i="13"/>
  <c r="H1401" i="13"/>
  <c r="O1401" i="13"/>
  <c r="N1401" i="13"/>
  <c r="H1400" i="13"/>
  <c r="O1400" i="13"/>
  <c r="N1400" i="13"/>
  <c r="H1399" i="13"/>
  <c r="O1399" i="13"/>
  <c r="N1399" i="13"/>
  <c r="H1398" i="13"/>
  <c r="O1398" i="13"/>
  <c r="N1398" i="13"/>
  <c r="H1397" i="13"/>
  <c r="O1397" i="13"/>
  <c r="N1397" i="13"/>
  <c r="H1396" i="13"/>
  <c r="O1396" i="13"/>
  <c r="N1396" i="13"/>
  <c r="H1395" i="13"/>
  <c r="O1395" i="13"/>
  <c r="N1395" i="13"/>
  <c r="H1394" i="13"/>
  <c r="O1394" i="13"/>
  <c r="N1394" i="13"/>
  <c r="H1393" i="13"/>
  <c r="O1393" i="13"/>
  <c r="N1393" i="13"/>
  <c r="H1392" i="13"/>
  <c r="O1392" i="13"/>
  <c r="N1392" i="13"/>
  <c r="H1391" i="13"/>
  <c r="O1391" i="13"/>
  <c r="N1391" i="13"/>
  <c r="H1390" i="13"/>
  <c r="O1390" i="13"/>
  <c r="N1390" i="13"/>
  <c r="H1389" i="13"/>
  <c r="O1389" i="13"/>
  <c r="N1389" i="13"/>
  <c r="H1388" i="13"/>
  <c r="O1388" i="13"/>
  <c r="N1388" i="13"/>
  <c r="H1387" i="13"/>
  <c r="O1387" i="13"/>
  <c r="N1387" i="13"/>
  <c r="H1386" i="13"/>
  <c r="O1386" i="13"/>
  <c r="N1386" i="13"/>
  <c r="H1385" i="13"/>
  <c r="O1385" i="13"/>
  <c r="N1385" i="13"/>
  <c r="H1384" i="13"/>
  <c r="O1384" i="13"/>
  <c r="N1384" i="13"/>
  <c r="H1383" i="13"/>
  <c r="O1383" i="13"/>
  <c r="N1383" i="13"/>
  <c r="H1382" i="13"/>
  <c r="O1382" i="13"/>
  <c r="N1382" i="13"/>
  <c r="H1381" i="13"/>
  <c r="O1381" i="13"/>
  <c r="N1381" i="13"/>
  <c r="H1380" i="13"/>
  <c r="O1380" i="13"/>
  <c r="N1380" i="13"/>
  <c r="H1379" i="13"/>
  <c r="O1379" i="13"/>
  <c r="N1379" i="13"/>
  <c r="H1378" i="13"/>
  <c r="O1378" i="13"/>
  <c r="N1378" i="13"/>
  <c r="H1377" i="13"/>
  <c r="O1377" i="13"/>
  <c r="N1377" i="13"/>
  <c r="H1376" i="13"/>
  <c r="O1376" i="13"/>
  <c r="N1376" i="13"/>
  <c r="H1375" i="13"/>
  <c r="O1375" i="13"/>
  <c r="N1375" i="13"/>
  <c r="H1374" i="13"/>
  <c r="O1374" i="13"/>
  <c r="N1374" i="13"/>
  <c r="H1373" i="13"/>
  <c r="O1373" i="13"/>
  <c r="N1373" i="13"/>
  <c r="H1372" i="13"/>
  <c r="O1372" i="13"/>
  <c r="N1372" i="13"/>
  <c r="H1371" i="13"/>
  <c r="O1371" i="13"/>
  <c r="N1371" i="13"/>
  <c r="H1370" i="13"/>
  <c r="O1370" i="13"/>
  <c r="N1370" i="13"/>
  <c r="H1369" i="13"/>
  <c r="O1369" i="13"/>
  <c r="N1369" i="13"/>
  <c r="H1368" i="13"/>
  <c r="O1368" i="13"/>
  <c r="N1368" i="13"/>
  <c r="H1367" i="13"/>
  <c r="O1367" i="13"/>
  <c r="N1367" i="13"/>
  <c r="H1366" i="13"/>
  <c r="O1366" i="13"/>
  <c r="N1366" i="13"/>
  <c r="H1365" i="13"/>
  <c r="O1365" i="13"/>
  <c r="N1365" i="13"/>
  <c r="H1364" i="13"/>
  <c r="O1364" i="13"/>
  <c r="N1364" i="13"/>
  <c r="H1363" i="13"/>
  <c r="O1363" i="13"/>
  <c r="N1363" i="13"/>
  <c r="H1362" i="13"/>
  <c r="O1362" i="13"/>
  <c r="N1362" i="13"/>
  <c r="H1361" i="13"/>
  <c r="O1361" i="13"/>
  <c r="N1361" i="13"/>
  <c r="H1360" i="13"/>
  <c r="O1360" i="13"/>
  <c r="N1360" i="13"/>
  <c r="H1359" i="13"/>
  <c r="O1359" i="13"/>
  <c r="N1359" i="13"/>
  <c r="H1358" i="13"/>
  <c r="O1358" i="13"/>
  <c r="N1358" i="13"/>
  <c r="H1357" i="13"/>
  <c r="O1357" i="13"/>
  <c r="N1357" i="13"/>
  <c r="H1356" i="13"/>
  <c r="O1356" i="13"/>
  <c r="N1356" i="13"/>
  <c r="H1355" i="13"/>
  <c r="O1355" i="13"/>
  <c r="N1355" i="13"/>
  <c r="H1354" i="13"/>
  <c r="O1354" i="13"/>
  <c r="N1354" i="13"/>
  <c r="H1353" i="13"/>
  <c r="O1353" i="13"/>
  <c r="N1353" i="13"/>
  <c r="H1352" i="13"/>
  <c r="O1352" i="13"/>
  <c r="N1352" i="13"/>
  <c r="H1351" i="13"/>
  <c r="O1351" i="13"/>
  <c r="N1351" i="13"/>
  <c r="H1350" i="13"/>
  <c r="O1350" i="13"/>
  <c r="N1350" i="13"/>
  <c r="H1349" i="13"/>
  <c r="O1349" i="13"/>
  <c r="N1349" i="13"/>
  <c r="H1348" i="13"/>
  <c r="O1348" i="13"/>
  <c r="N1348" i="13"/>
  <c r="H1347" i="13"/>
  <c r="O1347" i="13"/>
  <c r="N1347" i="13"/>
  <c r="H1346" i="13"/>
  <c r="O1346" i="13"/>
  <c r="N1346" i="13"/>
  <c r="H1345" i="13"/>
  <c r="O1345" i="13"/>
  <c r="N1345" i="13"/>
  <c r="H1344" i="13"/>
  <c r="O1344" i="13"/>
  <c r="N1344" i="13"/>
  <c r="H1343" i="13"/>
  <c r="O1343" i="13"/>
  <c r="N1343" i="13"/>
  <c r="H1342" i="13"/>
  <c r="O1342" i="13"/>
  <c r="N1342" i="13"/>
  <c r="H1341" i="13"/>
  <c r="O1341" i="13"/>
  <c r="N1341" i="13"/>
  <c r="H1340" i="13"/>
  <c r="O1340" i="13"/>
  <c r="N1340" i="13"/>
  <c r="H1339" i="13"/>
  <c r="O1339" i="13"/>
  <c r="N1339" i="13"/>
  <c r="H1338" i="13"/>
  <c r="O1338" i="13"/>
  <c r="N1338" i="13"/>
  <c r="H1337" i="13"/>
  <c r="O1337" i="13"/>
  <c r="N1337" i="13"/>
  <c r="H1336" i="13"/>
  <c r="O1336" i="13"/>
  <c r="N1336" i="13"/>
  <c r="H1335" i="13"/>
  <c r="O1335" i="13"/>
  <c r="N1335" i="13"/>
  <c r="H1334" i="13"/>
  <c r="O1334" i="13"/>
  <c r="N1334" i="13"/>
  <c r="H1333" i="13"/>
  <c r="O1333" i="13"/>
  <c r="N1333" i="13"/>
  <c r="H1332" i="13"/>
  <c r="O1332" i="13"/>
  <c r="N1332" i="13"/>
  <c r="H1331" i="13"/>
  <c r="O1331" i="13"/>
  <c r="N1331" i="13"/>
  <c r="H1330" i="13"/>
  <c r="O1330" i="13"/>
  <c r="N1330" i="13"/>
  <c r="H1329" i="13"/>
  <c r="O1329" i="13"/>
  <c r="N1329" i="13"/>
  <c r="H1328" i="13"/>
  <c r="O1328" i="13"/>
  <c r="N1328" i="13"/>
  <c r="H1327" i="13"/>
  <c r="O1327" i="13"/>
  <c r="N1327" i="13"/>
  <c r="H1326" i="13"/>
  <c r="O1326" i="13"/>
  <c r="N1326" i="13"/>
  <c r="H1325" i="13"/>
  <c r="O1325" i="13"/>
  <c r="N1325" i="13"/>
  <c r="H1324" i="13"/>
  <c r="O1324" i="13"/>
  <c r="N1324" i="13"/>
  <c r="H1323" i="13"/>
  <c r="O1323" i="13"/>
  <c r="N1323" i="13"/>
  <c r="H1322" i="13"/>
  <c r="O1322" i="13"/>
  <c r="N1322" i="13"/>
  <c r="H1321" i="13"/>
  <c r="O1321" i="13"/>
  <c r="N1321" i="13"/>
  <c r="H1320" i="13"/>
  <c r="O1320" i="13"/>
  <c r="N1320" i="13"/>
  <c r="H1319" i="13"/>
  <c r="O1319" i="13"/>
  <c r="N1319" i="13"/>
  <c r="H1318" i="13"/>
  <c r="O1318" i="13"/>
  <c r="N1318" i="13"/>
  <c r="H1317" i="13"/>
  <c r="O1317" i="13"/>
  <c r="N1317" i="13"/>
  <c r="H1316" i="13"/>
  <c r="O1316" i="13"/>
  <c r="N1316" i="13"/>
  <c r="H1315" i="13"/>
  <c r="O1315" i="13"/>
  <c r="N1315" i="13"/>
  <c r="H1314" i="13"/>
  <c r="O1314" i="13"/>
  <c r="N1314" i="13"/>
  <c r="H1313" i="13"/>
  <c r="O1313" i="13"/>
  <c r="N1313" i="13"/>
  <c r="H1312" i="13"/>
  <c r="O1312" i="13"/>
  <c r="N1312" i="13"/>
  <c r="H1311" i="13"/>
  <c r="O1311" i="13"/>
  <c r="N1311" i="13"/>
  <c r="H1310" i="13"/>
  <c r="O1310" i="13"/>
  <c r="N1310" i="13"/>
  <c r="H1309" i="13"/>
  <c r="O1309" i="13"/>
  <c r="N1309" i="13"/>
  <c r="H1308" i="13"/>
  <c r="O1308" i="13"/>
  <c r="N1308" i="13"/>
  <c r="H1307" i="13"/>
  <c r="O1307" i="13"/>
  <c r="N1307" i="13"/>
  <c r="H1306" i="13"/>
  <c r="O1306" i="13"/>
  <c r="N1306" i="13"/>
  <c r="H1305" i="13"/>
  <c r="O1305" i="13"/>
  <c r="N1305" i="13"/>
  <c r="H1304" i="13"/>
  <c r="O1304" i="13"/>
  <c r="N1304" i="13"/>
  <c r="H1303" i="13"/>
  <c r="O1303" i="13"/>
  <c r="N1303" i="13"/>
  <c r="H1302" i="13"/>
  <c r="O1302" i="13"/>
  <c r="N1302" i="13"/>
  <c r="H1301" i="13"/>
  <c r="O1301" i="13"/>
  <c r="N1301" i="13"/>
  <c r="H1300" i="13"/>
  <c r="O1300" i="13"/>
  <c r="N1300" i="13"/>
  <c r="H1299" i="13"/>
  <c r="O1299" i="13"/>
  <c r="N1299" i="13"/>
  <c r="H1298" i="13"/>
  <c r="O1298" i="13"/>
  <c r="N1298" i="13"/>
  <c r="H1297" i="13"/>
  <c r="O1297" i="13"/>
  <c r="N1297" i="13"/>
  <c r="H1296" i="13"/>
  <c r="O1296" i="13"/>
  <c r="N1296" i="13"/>
  <c r="H1295" i="13"/>
  <c r="O1295" i="13"/>
  <c r="N1295" i="13"/>
  <c r="H1294" i="13"/>
  <c r="O1294" i="13"/>
  <c r="N1294" i="13"/>
  <c r="H1293" i="13"/>
  <c r="O1293" i="13"/>
  <c r="N1293" i="13"/>
  <c r="H1292" i="13"/>
  <c r="O1292" i="13"/>
  <c r="N1292" i="13"/>
  <c r="H1291" i="13"/>
  <c r="O1291" i="13"/>
  <c r="N1291" i="13"/>
  <c r="H1290" i="13"/>
  <c r="O1290" i="13"/>
  <c r="N1290" i="13"/>
  <c r="H1289" i="13"/>
  <c r="O1289" i="13"/>
  <c r="N1289" i="13"/>
  <c r="H1288" i="13"/>
  <c r="O1288" i="13"/>
  <c r="N1288" i="13"/>
  <c r="H1287" i="13"/>
  <c r="O1287" i="13"/>
  <c r="N1287" i="13"/>
  <c r="H1286" i="13"/>
  <c r="O1286" i="13"/>
  <c r="N1286" i="13"/>
  <c r="H1285" i="13"/>
  <c r="O1285" i="13"/>
  <c r="N1285" i="13"/>
  <c r="H1284" i="13"/>
  <c r="O1284" i="13"/>
  <c r="N1284" i="13"/>
  <c r="H1283" i="13"/>
  <c r="O1283" i="13"/>
  <c r="N1283" i="13"/>
  <c r="H1282" i="13"/>
  <c r="O1282" i="13"/>
  <c r="N1282" i="13"/>
  <c r="H1281" i="13"/>
  <c r="O1281" i="13"/>
  <c r="N1281" i="13"/>
  <c r="H1280" i="13"/>
  <c r="O1280" i="13"/>
  <c r="N1280" i="13"/>
  <c r="H1279" i="13"/>
  <c r="O1279" i="13"/>
  <c r="N1279" i="13"/>
  <c r="H1278" i="13"/>
  <c r="O1278" i="13"/>
  <c r="N1278" i="13"/>
  <c r="H1277" i="13"/>
  <c r="O1277" i="13"/>
  <c r="N1277" i="13"/>
  <c r="H1276" i="13"/>
  <c r="O1276" i="13"/>
  <c r="N1276" i="13"/>
  <c r="H1275" i="13"/>
  <c r="O1275" i="13"/>
  <c r="N1275" i="13"/>
  <c r="H1274" i="13"/>
  <c r="O1274" i="13"/>
  <c r="N1274" i="13"/>
  <c r="H1273" i="13"/>
  <c r="O1273" i="13"/>
  <c r="N1273" i="13"/>
  <c r="H1272" i="13"/>
  <c r="O1272" i="13"/>
  <c r="N1272" i="13"/>
  <c r="H1271" i="13"/>
  <c r="O1271" i="13"/>
  <c r="N1271" i="13"/>
  <c r="H1270" i="13"/>
  <c r="O1270" i="13"/>
  <c r="N1270" i="13"/>
  <c r="H1269" i="13"/>
  <c r="O1269" i="13"/>
  <c r="N1269" i="13"/>
  <c r="H1268" i="13"/>
  <c r="O1268" i="13"/>
  <c r="N1268" i="13"/>
  <c r="H1267" i="13"/>
  <c r="O1267" i="13"/>
  <c r="N1267" i="13"/>
  <c r="H1266" i="13"/>
  <c r="O1266" i="13"/>
  <c r="N1266" i="13"/>
  <c r="H1265" i="13"/>
  <c r="O1265" i="13"/>
  <c r="N1265" i="13"/>
  <c r="H1264" i="13"/>
  <c r="O1264" i="13"/>
  <c r="N1264" i="13"/>
  <c r="H1263" i="13"/>
  <c r="O1263" i="13"/>
  <c r="N1263" i="13"/>
  <c r="H1262" i="13"/>
  <c r="O1262" i="13"/>
  <c r="N1262" i="13"/>
  <c r="H1261" i="13"/>
  <c r="O1261" i="13"/>
  <c r="N1261" i="13"/>
  <c r="H1260" i="13"/>
  <c r="O1260" i="13"/>
  <c r="N1260" i="13"/>
  <c r="H1259" i="13"/>
  <c r="O1259" i="13"/>
  <c r="N1259" i="13"/>
  <c r="H1258" i="13"/>
  <c r="O1258" i="13"/>
  <c r="N1258" i="13"/>
  <c r="H1257" i="13"/>
  <c r="O1257" i="13"/>
  <c r="N1257" i="13"/>
  <c r="H1256" i="13"/>
  <c r="O1256" i="13"/>
  <c r="N1256" i="13"/>
  <c r="H1255" i="13"/>
  <c r="O1255" i="13"/>
  <c r="N1255" i="13"/>
  <c r="H1254" i="13"/>
  <c r="O1254" i="13"/>
  <c r="N1254" i="13"/>
  <c r="H1253" i="13"/>
  <c r="O1253" i="13"/>
  <c r="N1253" i="13"/>
  <c r="H1252" i="13"/>
  <c r="O1252" i="13"/>
  <c r="N1252" i="13"/>
  <c r="H1251" i="13"/>
  <c r="O1251" i="13"/>
  <c r="N1251" i="13"/>
  <c r="H1250" i="13"/>
  <c r="O1250" i="13"/>
  <c r="N1250" i="13"/>
  <c r="H1249" i="13"/>
  <c r="O1249" i="13"/>
  <c r="N1249" i="13"/>
  <c r="H1248" i="13"/>
  <c r="O1248" i="13"/>
  <c r="N1248" i="13"/>
  <c r="H1247" i="13"/>
  <c r="O1247" i="13"/>
  <c r="N1247" i="13"/>
  <c r="H1246" i="13"/>
  <c r="O1246" i="13"/>
  <c r="N1246" i="13"/>
  <c r="H1245" i="13"/>
  <c r="O1245" i="13"/>
  <c r="N1245" i="13"/>
  <c r="H1244" i="13"/>
  <c r="O1244" i="13"/>
  <c r="N1244" i="13"/>
  <c r="H1243" i="13"/>
  <c r="O1243" i="13"/>
  <c r="N1243" i="13"/>
  <c r="H1242" i="13"/>
  <c r="O1242" i="13"/>
  <c r="N1242" i="13"/>
  <c r="H1241" i="13"/>
  <c r="O1241" i="13"/>
  <c r="N1241" i="13"/>
  <c r="H1240" i="13"/>
  <c r="O1240" i="13"/>
  <c r="N1240" i="13"/>
  <c r="H1239" i="13"/>
  <c r="O1239" i="13"/>
  <c r="N1239" i="13"/>
  <c r="H1238" i="13"/>
  <c r="O1238" i="13"/>
  <c r="N1238" i="13"/>
  <c r="H1237" i="13"/>
  <c r="O1237" i="13"/>
  <c r="N1237" i="13"/>
  <c r="H1236" i="13"/>
  <c r="O1236" i="13"/>
  <c r="N1236" i="13"/>
  <c r="H1235" i="13"/>
  <c r="O1235" i="13"/>
  <c r="N1235" i="13"/>
  <c r="H1234" i="13"/>
  <c r="O1234" i="13"/>
  <c r="N1234" i="13"/>
  <c r="H1233" i="13"/>
  <c r="O1233" i="13"/>
  <c r="N1233" i="13"/>
  <c r="H1232" i="13"/>
  <c r="O1232" i="13"/>
  <c r="N1232" i="13"/>
  <c r="H1231" i="13"/>
  <c r="O1231" i="13"/>
  <c r="N1231" i="13"/>
  <c r="H1230" i="13"/>
  <c r="O1230" i="13"/>
  <c r="N1230" i="13"/>
  <c r="H1229" i="13"/>
  <c r="O1229" i="13"/>
  <c r="N1229" i="13"/>
  <c r="H1228" i="13"/>
  <c r="O1228" i="13"/>
  <c r="N1228" i="13"/>
  <c r="H1227" i="13"/>
  <c r="O1227" i="13"/>
  <c r="N1227" i="13"/>
  <c r="H1226" i="13"/>
  <c r="O1226" i="13"/>
  <c r="N1226" i="13"/>
  <c r="H1225" i="13"/>
  <c r="O1225" i="13"/>
  <c r="N1225" i="13"/>
  <c r="H1224" i="13"/>
  <c r="O1224" i="13"/>
  <c r="N1224" i="13"/>
  <c r="H1223" i="13"/>
  <c r="O1223" i="13"/>
  <c r="N1223" i="13"/>
  <c r="H1222" i="13"/>
  <c r="O1222" i="13"/>
  <c r="N1222" i="13"/>
  <c r="H1221" i="13"/>
  <c r="O1221" i="13"/>
  <c r="N1221" i="13"/>
  <c r="H1220" i="13"/>
  <c r="O1220" i="13"/>
  <c r="N1220" i="13"/>
  <c r="H1219" i="13"/>
  <c r="O1219" i="13"/>
  <c r="N1219" i="13"/>
  <c r="H1218" i="13"/>
  <c r="O1218" i="13"/>
  <c r="N1218" i="13"/>
  <c r="H1217" i="13"/>
  <c r="O1217" i="13"/>
  <c r="N1217" i="13"/>
  <c r="H1216" i="13"/>
  <c r="O1216" i="13"/>
  <c r="N1216" i="13"/>
  <c r="H1215" i="13"/>
  <c r="O1215" i="13"/>
  <c r="N1215" i="13"/>
  <c r="H1214" i="13"/>
  <c r="O1214" i="13"/>
  <c r="N1214" i="13"/>
  <c r="H1213" i="13"/>
  <c r="O1213" i="13"/>
  <c r="N1213" i="13"/>
  <c r="H1212" i="13"/>
  <c r="O1212" i="13"/>
  <c r="N1212" i="13"/>
  <c r="H1211" i="13"/>
  <c r="O1211" i="13"/>
  <c r="N1211" i="13"/>
  <c r="H1210" i="13"/>
  <c r="O1210" i="13"/>
  <c r="N1210" i="13"/>
  <c r="H1209" i="13"/>
  <c r="O1209" i="13"/>
  <c r="N1209" i="13"/>
  <c r="H1208" i="13"/>
  <c r="O1208" i="13"/>
  <c r="N1208" i="13"/>
  <c r="H1207" i="13"/>
  <c r="O1207" i="13"/>
  <c r="N1207" i="13"/>
  <c r="H1206" i="13"/>
  <c r="O1206" i="13"/>
  <c r="N1206" i="13"/>
  <c r="H1205" i="13"/>
  <c r="O1205" i="13"/>
  <c r="N1205" i="13"/>
  <c r="H1204" i="13"/>
  <c r="O1204" i="13"/>
  <c r="N1204" i="13"/>
  <c r="H1203" i="13"/>
  <c r="O1203" i="13"/>
  <c r="N1203" i="13"/>
  <c r="H1202" i="13"/>
  <c r="O1202" i="13"/>
  <c r="N1202" i="13"/>
  <c r="H1201" i="13"/>
  <c r="O1201" i="13"/>
  <c r="N1201" i="13"/>
  <c r="H1200" i="13"/>
  <c r="O1200" i="13"/>
  <c r="N1200" i="13"/>
  <c r="H1199" i="13"/>
  <c r="O1199" i="13"/>
  <c r="N1199" i="13"/>
  <c r="H1198" i="13"/>
  <c r="O1198" i="13"/>
  <c r="N1198" i="13"/>
  <c r="H1197" i="13"/>
  <c r="O1197" i="13"/>
  <c r="N1197" i="13"/>
  <c r="H1196" i="13"/>
  <c r="O1196" i="13"/>
  <c r="N1196" i="13"/>
  <c r="H1195" i="13"/>
  <c r="O1195" i="13"/>
  <c r="N1195" i="13"/>
  <c r="H1194" i="13"/>
  <c r="O1194" i="13"/>
  <c r="N1194" i="13"/>
  <c r="H1193" i="13"/>
  <c r="O1193" i="13"/>
  <c r="N1193" i="13"/>
  <c r="H1192" i="13"/>
  <c r="O1192" i="13"/>
  <c r="N1192" i="13"/>
  <c r="H1191" i="13"/>
  <c r="O1191" i="13"/>
  <c r="N1191" i="13"/>
  <c r="H1190" i="13"/>
  <c r="O1190" i="13"/>
  <c r="N1190" i="13"/>
  <c r="H1189" i="13"/>
  <c r="O1189" i="13"/>
  <c r="N1189" i="13"/>
  <c r="H1188" i="13"/>
  <c r="O1188" i="13"/>
  <c r="N1188" i="13"/>
  <c r="H1187" i="13"/>
  <c r="O1187" i="13"/>
  <c r="N1187" i="13"/>
  <c r="H1186" i="13"/>
  <c r="O1186" i="13"/>
  <c r="N1186" i="13"/>
  <c r="H1185" i="13"/>
  <c r="O1185" i="13"/>
  <c r="N1185" i="13"/>
  <c r="H1184" i="13"/>
  <c r="O1184" i="13"/>
  <c r="N1184" i="13"/>
  <c r="H1183" i="13"/>
  <c r="O1183" i="13"/>
  <c r="N1183" i="13"/>
  <c r="H1182" i="13"/>
  <c r="O1182" i="13"/>
  <c r="N1182" i="13"/>
  <c r="H1181" i="13"/>
  <c r="O1181" i="13"/>
  <c r="N1181" i="13"/>
  <c r="H1180" i="13"/>
  <c r="O1180" i="13"/>
  <c r="N1180" i="13"/>
  <c r="H1179" i="13"/>
  <c r="O1179" i="13"/>
  <c r="N1179" i="13"/>
  <c r="H1178" i="13"/>
  <c r="O1178" i="13"/>
  <c r="N1178" i="13"/>
  <c r="H1177" i="13"/>
  <c r="O1177" i="13"/>
  <c r="N1177" i="13"/>
  <c r="H1176" i="13"/>
  <c r="O1176" i="13"/>
  <c r="N1176" i="13"/>
  <c r="H1175" i="13"/>
  <c r="O1175" i="13"/>
  <c r="N1175" i="13"/>
  <c r="H1174" i="13"/>
  <c r="O1174" i="13"/>
  <c r="N1174" i="13"/>
  <c r="H1173" i="13"/>
  <c r="O1173" i="13"/>
  <c r="N1173" i="13"/>
  <c r="H1172" i="13"/>
  <c r="O1172" i="13"/>
  <c r="N1172" i="13"/>
  <c r="H1171" i="13"/>
  <c r="O1171" i="13"/>
  <c r="N1171" i="13"/>
  <c r="H1170" i="13"/>
  <c r="O1170" i="13"/>
  <c r="N1170" i="13"/>
  <c r="H1169" i="13"/>
  <c r="O1169" i="13"/>
  <c r="N1169" i="13"/>
  <c r="H1168" i="13"/>
  <c r="O1168" i="13"/>
  <c r="N1168" i="13"/>
  <c r="H1167" i="13"/>
  <c r="O1167" i="13"/>
  <c r="N1167" i="13"/>
  <c r="H1166" i="13"/>
  <c r="O1166" i="13"/>
  <c r="N1166" i="13"/>
  <c r="H1165" i="13"/>
  <c r="O1165" i="13"/>
  <c r="N1165" i="13"/>
  <c r="H1164" i="13"/>
  <c r="O1164" i="13"/>
  <c r="N1164" i="13"/>
  <c r="H1163" i="13"/>
  <c r="O1163" i="13"/>
  <c r="N1163" i="13"/>
  <c r="H1162" i="13"/>
  <c r="O1162" i="13"/>
  <c r="N1162" i="13"/>
  <c r="H1161" i="13"/>
  <c r="O1161" i="13"/>
  <c r="N1161" i="13"/>
  <c r="H1160" i="13"/>
  <c r="O1160" i="13"/>
  <c r="N1160" i="13"/>
  <c r="H1159" i="13"/>
  <c r="O1159" i="13"/>
  <c r="N1159" i="13"/>
  <c r="H1158" i="13"/>
  <c r="O1158" i="13"/>
  <c r="N1158" i="13"/>
  <c r="H1157" i="13"/>
  <c r="O1157" i="13"/>
  <c r="N1157" i="13"/>
  <c r="H1156" i="13"/>
  <c r="O1156" i="13"/>
  <c r="N1156" i="13"/>
  <c r="H1155" i="13"/>
  <c r="O1155" i="13"/>
  <c r="N1155" i="13"/>
  <c r="H1154" i="13"/>
  <c r="O1154" i="13"/>
  <c r="N1154" i="13"/>
  <c r="H1153" i="13"/>
  <c r="O1153" i="13"/>
  <c r="N1153" i="13"/>
  <c r="H1152" i="13"/>
  <c r="O1152" i="13"/>
  <c r="N1152" i="13"/>
  <c r="H1151" i="13"/>
  <c r="O1151" i="13"/>
  <c r="N1151" i="13"/>
  <c r="H1150" i="13"/>
  <c r="O1150" i="13"/>
  <c r="N1150" i="13"/>
  <c r="H1149" i="13"/>
  <c r="O1149" i="13"/>
  <c r="N1149" i="13"/>
  <c r="H1148" i="13"/>
  <c r="O1148" i="13"/>
  <c r="N1148" i="13"/>
  <c r="H1147" i="13"/>
  <c r="O1147" i="13"/>
  <c r="N1147" i="13"/>
  <c r="H1146" i="13"/>
  <c r="O1146" i="13"/>
  <c r="N1146" i="13"/>
  <c r="H1145" i="13"/>
  <c r="O1145" i="13"/>
  <c r="N1145" i="13"/>
  <c r="H1144" i="13"/>
  <c r="O1144" i="13"/>
  <c r="N1144" i="13"/>
  <c r="H1143" i="13"/>
  <c r="O1143" i="13"/>
  <c r="N1143" i="13"/>
  <c r="H1142" i="13"/>
  <c r="O1142" i="13"/>
  <c r="N1142" i="13"/>
  <c r="H1141" i="13"/>
  <c r="O1141" i="13"/>
  <c r="N1141" i="13"/>
  <c r="H1140" i="13"/>
  <c r="O1140" i="13"/>
  <c r="N1140" i="13"/>
  <c r="H1139" i="13"/>
  <c r="O1139" i="13"/>
  <c r="N1139" i="13"/>
  <c r="H1138" i="13"/>
  <c r="O1138" i="13"/>
  <c r="N1138" i="13"/>
  <c r="H1137" i="13"/>
  <c r="O1137" i="13"/>
  <c r="N1137" i="13"/>
  <c r="H1136" i="13"/>
  <c r="O1136" i="13"/>
  <c r="N1136" i="13"/>
  <c r="H1135" i="13"/>
  <c r="O1135" i="13"/>
  <c r="N1135" i="13"/>
  <c r="H1134" i="13"/>
  <c r="O1134" i="13"/>
  <c r="N1134" i="13"/>
  <c r="H1133" i="13"/>
  <c r="O1133" i="13"/>
  <c r="N1133" i="13"/>
  <c r="H1132" i="13"/>
  <c r="O1132" i="13"/>
  <c r="N1132" i="13"/>
  <c r="H1131" i="13"/>
  <c r="O1131" i="13"/>
  <c r="N1131" i="13"/>
  <c r="H1130" i="13"/>
  <c r="O1130" i="13"/>
  <c r="N1130" i="13"/>
  <c r="H1129" i="13"/>
  <c r="O1129" i="13"/>
  <c r="N1129" i="13"/>
  <c r="H1128" i="13"/>
  <c r="O1128" i="13"/>
  <c r="N1128" i="13"/>
  <c r="H1127" i="13"/>
  <c r="O1127" i="13"/>
  <c r="N1127" i="13"/>
  <c r="H1126" i="13"/>
  <c r="O1126" i="13"/>
  <c r="N1126" i="13"/>
  <c r="H1125" i="13"/>
  <c r="O1125" i="13"/>
  <c r="N1125" i="13"/>
  <c r="H1124" i="13"/>
  <c r="O1124" i="13"/>
  <c r="N1124" i="13"/>
  <c r="H1123" i="13"/>
  <c r="O1123" i="13"/>
  <c r="N1123" i="13"/>
  <c r="H1122" i="13"/>
  <c r="O1122" i="13"/>
  <c r="N1122" i="13"/>
  <c r="H1121" i="13"/>
  <c r="O1121" i="13"/>
  <c r="N1121" i="13"/>
  <c r="H1120" i="13"/>
  <c r="O1120" i="13"/>
  <c r="N1120" i="13"/>
  <c r="H1119" i="13"/>
  <c r="O1119" i="13"/>
  <c r="N1119" i="13"/>
  <c r="H1118" i="13"/>
  <c r="O1118" i="13"/>
  <c r="N1118" i="13"/>
  <c r="H1117" i="13"/>
  <c r="O1117" i="13"/>
  <c r="N1117" i="13"/>
  <c r="H1116" i="13"/>
  <c r="O1116" i="13"/>
  <c r="N1116" i="13"/>
  <c r="H1115" i="13"/>
  <c r="O1115" i="13"/>
  <c r="N1115" i="13"/>
  <c r="H1114" i="13"/>
  <c r="O1114" i="13"/>
  <c r="N1114" i="13"/>
  <c r="H1113" i="13"/>
  <c r="O1113" i="13"/>
  <c r="N1113" i="13"/>
  <c r="H1112" i="13"/>
  <c r="O1112" i="13"/>
  <c r="N1112" i="13"/>
  <c r="H1111" i="13"/>
  <c r="O1111" i="13"/>
  <c r="N1111" i="13"/>
  <c r="H1110" i="13"/>
  <c r="O1110" i="13"/>
  <c r="N1110" i="13"/>
  <c r="H1109" i="13"/>
  <c r="O1109" i="13"/>
  <c r="N1109" i="13"/>
  <c r="H1108" i="13"/>
  <c r="O1108" i="13"/>
  <c r="N1108" i="13"/>
  <c r="H1107" i="13"/>
  <c r="O1107" i="13"/>
  <c r="N1107" i="13"/>
  <c r="H1106" i="13"/>
  <c r="O1106" i="13"/>
  <c r="N1106" i="13"/>
  <c r="H1105" i="13"/>
  <c r="O1105" i="13"/>
  <c r="N1105" i="13"/>
  <c r="H1104" i="13"/>
  <c r="O1104" i="13"/>
  <c r="N1104" i="13"/>
  <c r="H1103" i="13"/>
  <c r="O1103" i="13"/>
  <c r="N1103" i="13"/>
  <c r="H1102" i="13"/>
  <c r="O1102" i="13"/>
  <c r="N1102" i="13"/>
  <c r="H1101" i="13"/>
  <c r="O1101" i="13"/>
  <c r="N1101" i="13"/>
  <c r="H1100" i="13"/>
  <c r="O1100" i="13"/>
  <c r="N1100" i="13"/>
  <c r="H1099" i="13"/>
  <c r="O1099" i="13"/>
  <c r="N1099" i="13"/>
  <c r="H1098" i="13"/>
  <c r="O1098" i="13"/>
  <c r="N1098" i="13"/>
  <c r="H1097" i="13"/>
  <c r="O1097" i="13"/>
  <c r="N1097" i="13"/>
  <c r="H1096" i="13"/>
  <c r="O1096" i="13"/>
  <c r="N1096" i="13"/>
  <c r="H1095" i="13"/>
  <c r="O1095" i="13"/>
  <c r="N1095" i="13"/>
  <c r="H1094" i="13"/>
  <c r="O1094" i="13"/>
  <c r="N1094" i="13"/>
  <c r="H1093" i="13"/>
  <c r="O1093" i="13"/>
  <c r="N1093" i="13"/>
  <c r="H1092" i="13"/>
  <c r="O1092" i="13"/>
  <c r="N1092" i="13"/>
  <c r="H1091" i="13"/>
  <c r="O1091" i="13"/>
  <c r="N1091" i="13"/>
  <c r="H1090" i="13"/>
  <c r="O1090" i="13"/>
  <c r="N1090" i="13"/>
  <c r="H1089" i="13"/>
  <c r="O1089" i="13"/>
  <c r="N1089" i="13"/>
  <c r="H1088" i="13"/>
  <c r="O1088" i="13"/>
  <c r="N1088" i="13"/>
  <c r="H1087" i="13"/>
  <c r="O1087" i="13"/>
  <c r="N1087" i="13"/>
  <c r="H1086" i="13"/>
  <c r="O1086" i="13"/>
  <c r="N1086" i="13"/>
  <c r="H1085" i="13"/>
  <c r="O1085" i="13"/>
  <c r="N1085" i="13"/>
  <c r="H1084" i="13"/>
  <c r="O1084" i="13"/>
  <c r="N1084" i="13"/>
  <c r="H1083" i="13"/>
  <c r="O1083" i="13"/>
  <c r="N1083" i="13"/>
  <c r="H1082" i="13"/>
  <c r="O1082" i="13"/>
  <c r="N1082" i="13"/>
  <c r="H1081" i="13"/>
  <c r="O1081" i="13"/>
  <c r="N1081" i="13"/>
  <c r="H1080" i="13"/>
  <c r="O1080" i="13"/>
  <c r="N1080" i="13"/>
  <c r="H1079" i="13"/>
  <c r="O1079" i="13"/>
  <c r="N1079" i="13"/>
  <c r="H1078" i="13"/>
  <c r="O1078" i="13"/>
  <c r="N1078" i="13"/>
  <c r="H1077" i="13"/>
  <c r="O1077" i="13"/>
  <c r="N1077" i="13"/>
  <c r="H1076" i="13"/>
  <c r="O1076" i="13"/>
  <c r="N1076" i="13"/>
  <c r="H1075" i="13"/>
  <c r="O1075" i="13"/>
  <c r="N1075" i="13"/>
  <c r="H1074" i="13"/>
  <c r="O1074" i="13"/>
  <c r="N1074" i="13"/>
  <c r="H1073" i="13"/>
  <c r="O1073" i="13"/>
  <c r="N1073" i="13"/>
  <c r="H1072" i="13"/>
  <c r="O1072" i="13"/>
  <c r="N1072" i="13"/>
  <c r="H1071" i="13"/>
  <c r="O1071" i="13"/>
  <c r="N1071" i="13"/>
  <c r="H1070" i="13"/>
  <c r="O1070" i="13"/>
  <c r="N1070" i="13"/>
  <c r="H1069" i="13"/>
  <c r="O1069" i="13"/>
  <c r="N1069" i="13"/>
  <c r="H1068" i="13"/>
  <c r="O1068" i="13"/>
  <c r="N1068" i="13"/>
  <c r="H1067" i="13"/>
  <c r="O1067" i="13"/>
  <c r="N1067" i="13"/>
  <c r="H1066" i="13"/>
  <c r="O1066" i="13"/>
  <c r="N1066" i="13"/>
  <c r="H1065" i="13"/>
  <c r="O1065" i="13"/>
  <c r="N1065" i="13"/>
  <c r="H1064" i="13"/>
  <c r="O1064" i="13"/>
  <c r="N1064" i="13"/>
  <c r="H1063" i="13"/>
  <c r="O1063" i="13"/>
  <c r="N1063" i="13"/>
  <c r="H1062" i="13"/>
  <c r="O1062" i="13"/>
  <c r="N1062" i="13"/>
  <c r="H1061" i="13"/>
  <c r="O1061" i="13"/>
  <c r="N1061" i="13"/>
  <c r="H1060" i="13"/>
  <c r="O1060" i="13"/>
  <c r="N1060" i="13"/>
  <c r="H1059" i="13"/>
  <c r="O1059" i="13"/>
  <c r="N1059" i="13"/>
  <c r="H1058" i="13"/>
  <c r="O1058" i="13"/>
  <c r="N1058" i="13"/>
  <c r="H1057" i="13"/>
  <c r="O1057" i="13"/>
  <c r="N1057" i="13"/>
  <c r="H1056" i="13"/>
  <c r="O1056" i="13"/>
  <c r="N1056" i="13"/>
  <c r="H1055" i="13"/>
  <c r="O1055" i="13"/>
  <c r="N1055" i="13"/>
  <c r="H1054" i="13"/>
  <c r="O1054" i="13"/>
  <c r="N1054" i="13"/>
  <c r="H1053" i="13"/>
  <c r="O1053" i="13"/>
  <c r="N1053" i="13"/>
  <c r="H1052" i="13"/>
  <c r="O1052" i="13"/>
  <c r="N1052" i="13"/>
  <c r="H1051" i="13"/>
  <c r="O1051" i="13"/>
  <c r="N1051" i="13"/>
  <c r="H1050" i="13"/>
  <c r="O1050" i="13"/>
  <c r="N1050" i="13"/>
  <c r="H1049" i="13"/>
  <c r="O1049" i="13"/>
  <c r="N1049" i="13"/>
  <c r="H1048" i="13"/>
  <c r="O1048" i="13"/>
  <c r="N1048" i="13"/>
  <c r="H1047" i="13"/>
  <c r="O1047" i="13"/>
  <c r="N1047" i="13"/>
  <c r="H1046" i="13"/>
  <c r="O1046" i="13"/>
  <c r="N1046" i="13"/>
  <c r="H1045" i="13"/>
  <c r="O1045" i="13"/>
  <c r="N1045" i="13"/>
  <c r="H1044" i="13"/>
  <c r="O1044" i="13"/>
  <c r="N1044" i="13"/>
  <c r="H1043" i="13"/>
  <c r="O1043" i="13"/>
  <c r="N1043" i="13"/>
  <c r="H1042" i="13"/>
  <c r="O1042" i="13"/>
  <c r="N1042" i="13"/>
  <c r="H1041" i="13"/>
  <c r="O1041" i="13"/>
  <c r="N1041" i="13"/>
  <c r="H1040" i="13"/>
  <c r="O1040" i="13"/>
  <c r="N1040" i="13"/>
  <c r="H1039" i="13"/>
  <c r="O1039" i="13"/>
  <c r="N1039" i="13"/>
  <c r="H1038" i="13"/>
  <c r="O1038" i="13"/>
  <c r="N1038" i="13"/>
  <c r="H1037" i="13"/>
  <c r="O1037" i="13"/>
  <c r="N1037" i="13"/>
  <c r="H1036" i="13"/>
  <c r="O1036" i="13"/>
  <c r="N1036" i="13"/>
  <c r="H1035" i="13"/>
  <c r="O1035" i="13"/>
  <c r="N1035" i="13"/>
  <c r="H1034" i="13"/>
  <c r="O1034" i="13"/>
  <c r="N1034" i="13"/>
  <c r="H1033" i="13"/>
  <c r="O1033" i="13"/>
  <c r="N1033" i="13"/>
  <c r="H1032" i="13"/>
  <c r="O1032" i="13"/>
  <c r="N1032" i="13"/>
  <c r="H1031" i="13"/>
  <c r="O1031" i="13"/>
  <c r="N1031" i="13"/>
  <c r="H1030" i="13"/>
  <c r="O1030" i="13"/>
  <c r="N1030" i="13"/>
  <c r="H1029" i="13"/>
  <c r="O1029" i="13"/>
  <c r="N1029" i="13"/>
  <c r="H1028" i="13"/>
  <c r="O1028" i="13"/>
  <c r="N1028" i="13"/>
  <c r="H1027" i="13"/>
  <c r="O1027" i="13"/>
  <c r="N1027" i="13"/>
  <c r="H1026" i="13"/>
  <c r="O1026" i="13"/>
  <c r="N1026" i="13"/>
  <c r="H1025" i="13"/>
  <c r="O1025" i="13"/>
  <c r="N1025" i="13"/>
  <c r="H1024" i="13"/>
  <c r="O1024" i="13"/>
  <c r="N1024" i="13"/>
  <c r="H1023" i="13"/>
  <c r="O1023" i="13"/>
  <c r="N1023" i="13"/>
  <c r="H1022" i="13"/>
  <c r="O1022" i="13"/>
  <c r="N1022" i="13"/>
  <c r="H1021" i="13"/>
  <c r="O1021" i="13"/>
  <c r="N1021" i="13"/>
  <c r="H1020" i="13"/>
  <c r="O1020" i="13"/>
  <c r="N1020" i="13"/>
  <c r="H1019" i="13"/>
  <c r="O1019" i="13"/>
  <c r="N1019" i="13"/>
  <c r="H1018" i="13"/>
  <c r="O1018" i="13"/>
  <c r="N1018" i="13"/>
  <c r="H1017" i="13"/>
  <c r="O1017" i="13"/>
  <c r="N1017" i="13"/>
  <c r="H1016" i="13"/>
  <c r="O1016" i="13"/>
  <c r="N1016" i="13"/>
  <c r="H1015" i="13"/>
  <c r="O1015" i="13"/>
  <c r="N1015" i="13"/>
  <c r="H1014" i="13"/>
  <c r="O1014" i="13"/>
  <c r="N1014" i="13"/>
  <c r="H1013" i="13"/>
  <c r="O1013" i="13"/>
  <c r="N1013" i="13"/>
  <c r="H1012" i="13"/>
  <c r="O1012" i="13"/>
  <c r="N1012" i="13"/>
  <c r="H1011" i="13"/>
  <c r="O1011" i="13"/>
  <c r="N1011" i="13"/>
  <c r="H1010" i="13"/>
  <c r="O1010" i="13"/>
  <c r="N1010" i="13"/>
  <c r="H1009" i="13"/>
  <c r="O1009" i="13"/>
  <c r="N1009" i="13"/>
  <c r="H1008" i="13"/>
  <c r="O1008" i="13"/>
  <c r="N1008" i="13"/>
  <c r="H1007" i="13"/>
  <c r="O1007" i="13"/>
  <c r="N1007" i="13"/>
  <c r="H1006" i="13"/>
  <c r="O1006" i="13"/>
  <c r="N1006" i="13"/>
  <c r="H1005" i="13"/>
  <c r="O1005" i="13"/>
  <c r="N1005" i="13"/>
  <c r="H1004" i="13"/>
  <c r="O1004" i="13"/>
  <c r="N1004" i="13"/>
  <c r="H1003" i="13"/>
  <c r="O1003" i="13"/>
  <c r="N1003" i="13"/>
  <c r="H1002" i="13"/>
  <c r="O1002" i="13"/>
  <c r="N1002" i="13"/>
  <c r="H1001" i="13"/>
  <c r="O1001" i="13"/>
  <c r="N1001" i="13"/>
  <c r="H1000" i="13"/>
  <c r="O1000" i="13"/>
  <c r="N1000" i="13"/>
  <c r="H999" i="13"/>
  <c r="O999" i="13"/>
  <c r="N999" i="13"/>
  <c r="H998" i="13"/>
  <c r="O998" i="13"/>
  <c r="N998" i="13"/>
  <c r="H997" i="13"/>
  <c r="O997" i="13"/>
  <c r="N997" i="13"/>
  <c r="H996" i="13"/>
  <c r="O996" i="13"/>
  <c r="N996" i="13"/>
  <c r="H995" i="13"/>
  <c r="O995" i="13"/>
  <c r="N995" i="13"/>
  <c r="H994" i="13"/>
  <c r="O994" i="13"/>
  <c r="N994" i="13"/>
  <c r="H993" i="13"/>
  <c r="O993" i="13"/>
  <c r="N993" i="13"/>
  <c r="H992" i="13"/>
  <c r="O992" i="13"/>
  <c r="N992" i="13"/>
  <c r="H991" i="13"/>
  <c r="O991" i="13"/>
  <c r="N991" i="13"/>
  <c r="H990" i="13"/>
  <c r="O990" i="13"/>
  <c r="N990" i="13"/>
  <c r="H989" i="13"/>
  <c r="O989" i="13"/>
  <c r="N989" i="13"/>
  <c r="H988" i="13"/>
  <c r="O988" i="13"/>
  <c r="N988" i="13"/>
  <c r="H987" i="13"/>
  <c r="O987" i="13"/>
  <c r="N987" i="13"/>
  <c r="H986" i="13"/>
  <c r="O986" i="13"/>
  <c r="N986" i="13"/>
  <c r="H985" i="13"/>
  <c r="O985" i="13"/>
  <c r="N985" i="13"/>
  <c r="H984" i="13"/>
  <c r="O984" i="13"/>
  <c r="N984" i="13"/>
  <c r="H983" i="13"/>
  <c r="O983" i="13"/>
  <c r="N983" i="13"/>
  <c r="H982" i="13"/>
  <c r="O982" i="13"/>
  <c r="N982" i="13"/>
  <c r="H981" i="13"/>
  <c r="O981" i="13"/>
  <c r="N981" i="13"/>
  <c r="H980" i="13"/>
  <c r="O980" i="13"/>
  <c r="N980" i="13"/>
  <c r="H979" i="13"/>
  <c r="O979" i="13"/>
  <c r="N979" i="13"/>
  <c r="H978" i="13"/>
  <c r="O978" i="13"/>
  <c r="N978" i="13"/>
  <c r="H977" i="13"/>
  <c r="O977" i="13"/>
  <c r="N977" i="13"/>
  <c r="H976" i="13"/>
  <c r="O976" i="13"/>
  <c r="N976" i="13"/>
  <c r="H975" i="13"/>
  <c r="O975" i="13"/>
  <c r="N975" i="13"/>
  <c r="H974" i="13"/>
  <c r="O974" i="13"/>
  <c r="N974" i="13"/>
  <c r="H973" i="13"/>
  <c r="O973" i="13"/>
  <c r="N973" i="13"/>
  <c r="H972" i="13"/>
  <c r="O972" i="13"/>
  <c r="N972" i="13"/>
  <c r="H971" i="13"/>
  <c r="O971" i="13"/>
  <c r="N971" i="13"/>
  <c r="H970" i="13"/>
  <c r="O970" i="13"/>
  <c r="N970" i="13"/>
  <c r="H969" i="13"/>
  <c r="O969" i="13"/>
  <c r="N969" i="13"/>
  <c r="H968" i="13"/>
  <c r="O968" i="13"/>
  <c r="N968" i="13"/>
  <c r="H967" i="13"/>
  <c r="O967" i="13"/>
  <c r="N967" i="13"/>
  <c r="H966" i="13"/>
  <c r="O966" i="13"/>
  <c r="N966" i="13"/>
  <c r="H965" i="13"/>
  <c r="O965" i="13"/>
  <c r="N965" i="13"/>
  <c r="H964" i="13"/>
  <c r="O964" i="13"/>
  <c r="N964" i="13"/>
  <c r="H963" i="13"/>
  <c r="O963" i="13"/>
  <c r="N963" i="13"/>
  <c r="H962" i="13"/>
  <c r="O962" i="13"/>
  <c r="N962" i="13"/>
  <c r="H961" i="13"/>
  <c r="O961" i="13"/>
  <c r="N961" i="13"/>
  <c r="H960" i="13"/>
  <c r="O960" i="13"/>
  <c r="N960" i="13"/>
  <c r="H959" i="13"/>
  <c r="O959" i="13"/>
  <c r="N959" i="13"/>
  <c r="H958" i="13"/>
  <c r="O958" i="13"/>
  <c r="N958" i="13"/>
  <c r="H957" i="13"/>
  <c r="O957" i="13"/>
  <c r="N957" i="13"/>
  <c r="H956" i="13"/>
  <c r="O956" i="13"/>
  <c r="N956" i="13"/>
  <c r="H955" i="13"/>
  <c r="O955" i="13"/>
  <c r="N955" i="13"/>
  <c r="H954" i="13"/>
  <c r="O954" i="13"/>
  <c r="N954" i="13"/>
  <c r="H953" i="13"/>
  <c r="O953" i="13"/>
  <c r="N953" i="13"/>
  <c r="H952" i="13"/>
  <c r="O952" i="13"/>
  <c r="N952" i="13"/>
  <c r="H951" i="13"/>
  <c r="O951" i="13"/>
  <c r="N951" i="13"/>
  <c r="H950" i="13"/>
  <c r="O950" i="13"/>
  <c r="N950" i="13"/>
  <c r="H949" i="13"/>
  <c r="O949" i="13"/>
  <c r="N949" i="13"/>
  <c r="H948" i="13"/>
  <c r="O948" i="13"/>
  <c r="N948" i="13"/>
  <c r="H947" i="13"/>
  <c r="O947" i="13"/>
  <c r="N947" i="13"/>
  <c r="H946" i="13"/>
  <c r="O946" i="13"/>
  <c r="N946" i="13"/>
  <c r="H945" i="13"/>
  <c r="O945" i="13"/>
  <c r="N945" i="13"/>
  <c r="H944" i="13"/>
  <c r="O944" i="13"/>
  <c r="N944" i="13"/>
  <c r="H943" i="13"/>
  <c r="O943" i="13"/>
  <c r="N943" i="13"/>
  <c r="H942" i="13"/>
  <c r="O942" i="13"/>
  <c r="N942" i="13"/>
  <c r="H941" i="13"/>
  <c r="O941" i="13"/>
  <c r="N941" i="13"/>
  <c r="H940" i="13"/>
  <c r="O940" i="13"/>
  <c r="N940" i="13"/>
  <c r="H939" i="13"/>
  <c r="O939" i="13"/>
  <c r="N939" i="13"/>
  <c r="H938" i="13"/>
  <c r="O938" i="13"/>
  <c r="N938" i="13"/>
  <c r="H937" i="13"/>
  <c r="O937" i="13"/>
  <c r="N937" i="13"/>
  <c r="H936" i="13"/>
  <c r="O936" i="13"/>
  <c r="N936" i="13"/>
  <c r="H935" i="13"/>
  <c r="O935" i="13"/>
  <c r="N935" i="13"/>
  <c r="H934" i="13"/>
  <c r="O934" i="13"/>
  <c r="N934" i="13"/>
  <c r="H933" i="13"/>
  <c r="O933" i="13"/>
  <c r="N933" i="13"/>
  <c r="H932" i="13"/>
  <c r="O932" i="13"/>
  <c r="N932" i="13"/>
  <c r="H931" i="13"/>
  <c r="O931" i="13"/>
  <c r="N931" i="13"/>
  <c r="H930" i="13"/>
  <c r="O930" i="13"/>
  <c r="N930" i="13"/>
  <c r="H929" i="13"/>
  <c r="O929" i="13"/>
  <c r="N929" i="13"/>
  <c r="H928" i="13"/>
  <c r="O928" i="13"/>
  <c r="N928" i="13"/>
  <c r="H927" i="13"/>
  <c r="O927" i="13"/>
  <c r="N927" i="13"/>
  <c r="H926" i="13"/>
  <c r="O926" i="13"/>
  <c r="N926" i="13"/>
  <c r="H925" i="13"/>
  <c r="O925" i="13"/>
  <c r="N925" i="13"/>
  <c r="H924" i="13"/>
  <c r="O924" i="13"/>
  <c r="N924" i="13"/>
  <c r="H923" i="13"/>
  <c r="O923" i="13"/>
  <c r="N923" i="13"/>
  <c r="H922" i="13"/>
  <c r="O922" i="13"/>
  <c r="N922" i="13"/>
  <c r="H921" i="13"/>
  <c r="O921" i="13"/>
  <c r="N921" i="13"/>
  <c r="H920" i="13"/>
  <c r="O920" i="13"/>
  <c r="N920" i="13"/>
  <c r="H919" i="13"/>
  <c r="O919" i="13"/>
  <c r="N919" i="13"/>
  <c r="H918" i="13"/>
  <c r="O918" i="13"/>
  <c r="N918" i="13"/>
  <c r="H917" i="13"/>
  <c r="O917" i="13"/>
  <c r="N917" i="13"/>
  <c r="H916" i="13"/>
  <c r="O916" i="13"/>
  <c r="N916" i="13"/>
  <c r="H915" i="13"/>
  <c r="O915" i="13"/>
  <c r="N915" i="13"/>
  <c r="H914" i="13"/>
  <c r="O914" i="13"/>
  <c r="N914" i="13"/>
  <c r="H913" i="13"/>
  <c r="O913" i="13"/>
  <c r="N913" i="13"/>
  <c r="H912" i="13"/>
  <c r="O912" i="13"/>
  <c r="N912" i="13"/>
  <c r="H911" i="13"/>
  <c r="O911" i="13"/>
  <c r="N911" i="13"/>
  <c r="H910" i="13"/>
  <c r="O910" i="13"/>
  <c r="N910" i="13"/>
  <c r="H909" i="13"/>
  <c r="O909" i="13"/>
  <c r="N909" i="13"/>
  <c r="H908" i="13"/>
  <c r="O908" i="13"/>
  <c r="N908" i="13"/>
  <c r="H907" i="13"/>
  <c r="O907" i="13"/>
  <c r="N907" i="13"/>
  <c r="H906" i="13"/>
  <c r="O906" i="13"/>
  <c r="N906" i="13"/>
  <c r="H905" i="13"/>
  <c r="O905" i="13"/>
  <c r="N905" i="13"/>
  <c r="H904" i="13"/>
  <c r="O904" i="13"/>
  <c r="N904" i="13"/>
  <c r="H903" i="13"/>
  <c r="O903" i="13"/>
  <c r="N903" i="13"/>
  <c r="H902" i="13"/>
  <c r="O902" i="13"/>
  <c r="N902" i="13"/>
  <c r="H901" i="13"/>
  <c r="O901" i="13"/>
  <c r="N901" i="13"/>
  <c r="H900" i="13"/>
  <c r="O900" i="13"/>
  <c r="N900" i="13"/>
  <c r="H899" i="13"/>
  <c r="O899" i="13"/>
  <c r="N899" i="13"/>
  <c r="H898" i="13"/>
  <c r="O898" i="13"/>
  <c r="N898" i="13"/>
  <c r="H897" i="13"/>
  <c r="O897" i="13"/>
  <c r="N897" i="13"/>
  <c r="H896" i="13"/>
  <c r="O896" i="13"/>
  <c r="N896" i="13"/>
  <c r="H895" i="13"/>
  <c r="O895" i="13"/>
  <c r="N895" i="13"/>
  <c r="H894" i="13"/>
  <c r="O894" i="13"/>
  <c r="N894" i="13"/>
  <c r="H893" i="13"/>
  <c r="O893" i="13"/>
  <c r="N893" i="13"/>
  <c r="H892" i="13"/>
  <c r="O892" i="13"/>
  <c r="N892" i="13"/>
  <c r="H891" i="13"/>
  <c r="O891" i="13"/>
  <c r="N891" i="13"/>
  <c r="H890" i="13"/>
  <c r="O890" i="13"/>
  <c r="N890" i="13"/>
  <c r="H889" i="13"/>
  <c r="O889" i="13"/>
  <c r="N889" i="13"/>
  <c r="H888" i="13"/>
  <c r="O888" i="13"/>
  <c r="N888" i="13"/>
  <c r="H887" i="13"/>
  <c r="O887" i="13"/>
  <c r="N887" i="13"/>
  <c r="H886" i="13"/>
  <c r="O886" i="13"/>
  <c r="N886" i="13"/>
  <c r="H885" i="13"/>
  <c r="O885" i="13"/>
  <c r="N885" i="13"/>
  <c r="H884" i="13"/>
  <c r="O884" i="13"/>
  <c r="N884" i="13"/>
  <c r="H883" i="13"/>
  <c r="O883" i="13"/>
  <c r="N883" i="13"/>
  <c r="H882" i="13"/>
  <c r="O882" i="13"/>
  <c r="N882" i="13"/>
  <c r="H881" i="13"/>
  <c r="O881" i="13"/>
  <c r="N881" i="13"/>
  <c r="H880" i="13"/>
  <c r="O880" i="13"/>
  <c r="N880" i="13"/>
  <c r="H879" i="13"/>
  <c r="O879" i="13"/>
  <c r="N879" i="13"/>
  <c r="H878" i="13"/>
  <c r="O878" i="13"/>
  <c r="N878" i="13"/>
  <c r="H877" i="13"/>
  <c r="O877" i="13"/>
  <c r="N877" i="13"/>
  <c r="H876" i="13"/>
  <c r="O876" i="13"/>
  <c r="N876" i="13"/>
  <c r="H875" i="13"/>
  <c r="O875" i="13"/>
  <c r="N875" i="13"/>
  <c r="H874" i="13"/>
  <c r="O874" i="13"/>
  <c r="N874" i="13"/>
  <c r="H873" i="13"/>
  <c r="O873" i="13"/>
  <c r="N873" i="13"/>
  <c r="H872" i="13"/>
  <c r="O872" i="13"/>
  <c r="N872" i="13"/>
  <c r="H871" i="13"/>
  <c r="O871" i="13"/>
  <c r="N871" i="13"/>
  <c r="H870" i="13"/>
  <c r="O870" i="13"/>
  <c r="N870" i="13"/>
  <c r="H869" i="13"/>
  <c r="O869" i="13"/>
  <c r="N869" i="13"/>
  <c r="H868" i="13"/>
  <c r="O868" i="13"/>
  <c r="N868" i="13"/>
  <c r="H867" i="13"/>
  <c r="O867" i="13"/>
  <c r="N867" i="13"/>
  <c r="H866" i="13"/>
  <c r="O866" i="13"/>
  <c r="N866" i="13"/>
  <c r="H865" i="13"/>
  <c r="O865" i="13"/>
  <c r="N865" i="13"/>
  <c r="H864" i="13"/>
  <c r="O864" i="13"/>
  <c r="N864" i="13"/>
  <c r="H863" i="13"/>
  <c r="O863" i="13"/>
  <c r="N863" i="13"/>
  <c r="H862" i="13"/>
  <c r="O862" i="13"/>
  <c r="N862" i="13"/>
  <c r="H861" i="13"/>
  <c r="O861" i="13"/>
  <c r="N861" i="13"/>
  <c r="H860" i="13"/>
  <c r="O860" i="13"/>
  <c r="N860" i="13"/>
  <c r="H859" i="13"/>
  <c r="O859" i="13"/>
  <c r="N859" i="13"/>
  <c r="H858" i="13"/>
  <c r="O858" i="13"/>
  <c r="N858" i="13"/>
  <c r="H857" i="13"/>
  <c r="O857" i="13"/>
  <c r="N857" i="13"/>
  <c r="H856" i="13"/>
  <c r="O856" i="13"/>
  <c r="N856" i="13"/>
  <c r="H855" i="13"/>
  <c r="O855" i="13"/>
  <c r="N855" i="13"/>
  <c r="H854" i="13"/>
  <c r="O854" i="13"/>
  <c r="N854" i="13"/>
  <c r="H853" i="13"/>
  <c r="O853" i="13"/>
  <c r="N853" i="13"/>
  <c r="H852" i="13"/>
  <c r="O852" i="13"/>
  <c r="N852" i="13"/>
  <c r="H851" i="13"/>
  <c r="O851" i="13"/>
  <c r="N851" i="13"/>
  <c r="H850" i="13"/>
  <c r="O850" i="13"/>
  <c r="N850" i="13"/>
  <c r="H849" i="13"/>
  <c r="O849" i="13"/>
  <c r="N849" i="13"/>
  <c r="H848" i="13"/>
  <c r="O848" i="13"/>
  <c r="N848" i="13"/>
  <c r="H847" i="13"/>
  <c r="O847" i="13"/>
  <c r="N847" i="13"/>
  <c r="H846" i="13"/>
  <c r="O846" i="13"/>
  <c r="N846" i="13"/>
  <c r="H845" i="13"/>
  <c r="O845" i="13"/>
  <c r="N845" i="13"/>
  <c r="H844" i="13"/>
  <c r="O844" i="13"/>
  <c r="N844" i="13"/>
  <c r="H843" i="13"/>
  <c r="O843" i="13"/>
  <c r="N843" i="13"/>
  <c r="H842" i="13"/>
  <c r="O842" i="13"/>
  <c r="N842" i="13"/>
  <c r="H841" i="13"/>
  <c r="O841" i="13"/>
  <c r="N841" i="13"/>
  <c r="H840" i="13"/>
  <c r="O840" i="13"/>
  <c r="N840" i="13"/>
  <c r="H839" i="13"/>
  <c r="O839" i="13"/>
  <c r="N839" i="13"/>
  <c r="H838" i="13"/>
  <c r="O838" i="13"/>
  <c r="N838" i="13"/>
  <c r="H837" i="13"/>
  <c r="O837" i="13"/>
  <c r="N837" i="13"/>
  <c r="H836" i="13"/>
  <c r="O836" i="13"/>
  <c r="N836" i="13"/>
  <c r="H835" i="13"/>
  <c r="O835" i="13"/>
  <c r="N835" i="13"/>
  <c r="H834" i="13"/>
  <c r="O834" i="13"/>
  <c r="N834" i="13"/>
  <c r="H833" i="13"/>
  <c r="O833" i="13"/>
  <c r="N833" i="13"/>
  <c r="H832" i="13"/>
  <c r="O832" i="13"/>
  <c r="N832" i="13"/>
  <c r="H831" i="13"/>
  <c r="O831" i="13"/>
  <c r="N831" i="13"/>
  <c r="H830" i="13"/>
  <c r="O830" i="13"/>
  <c r="N830" i="13"/>
  <c r="H829" i="13"/>
  <c r="O829" i="13"/>
  <c r="N829" i="13"/>
  <c r="H828" i="13"/>
  <c r="O828" i="13"/>
  <c r="N828" i="13"/>
  <c r="H827" i="13"/>
  <c r="O827" i="13"/>
  <c r="N827" i="13"/>
  <c r="H826" i="13"/>
  <c r="O826" i="13"/>
  <c r="N826" i="13"/>
  <c r="H825" i="13"/>
  <c r="O825" i="13"/>
  <c r="N825" i="13"/>
  <c r="H824" i="13"/>
  <c r="O824" i="13"/>
  <c r="N824" i="13"/>
  <c r="H823" i="13"/>
  <c r="O823" i="13"/>
  <c r="N823" i="13"/>
  <c r="H822" i="13"/>
  <c r="O822" i="13"/>
  <c r="N822" i="13"/>
  <c r="H821" i="13"/>
  <c r="O821" i="13"/>
  <c r="N821" i="13"/>
  <c r="H820" i="13"/>
  <c r="O820" i="13"/>
  <c r="N820" i="13"/>
  <c r="H819" i="13"/>
  <c r="O819" i="13"/>
  <c r="N819" i="13"/>
  <c r="H818" i="13"/>
  <c r="O818" i="13"/>
  <c r="N818" i="13"/>
  <c r="H817" i="13"/>
  <c r="O817" i="13"/>
  <c r="N817" i="13"/>
  <c r="H816" i="13"/>
  <c r="O816" i="13"/>
  <c r="N816" i="13"/>
  <c r="H815" i="13"/>
  <c r="O815" i="13"/>
  <c r="N815" i="13"/>
  <c r="H814" i="13"/>
  <c r="O814" i="13"/>
  <c r="N814" i="13"/>
  <c r="H813" i="13"/>
  <c r="O813" i="13"/>
  <c r="N813" i="13"/>
  <c r="H812" i="13"/>
  <c r="O812" i="13"/>
  <c r="N812" i="13"/>
  <c r="H811" i="13"/>
  <c r="O811" i="13"/>
  <c r="N811" i="13"/>
  <c r="H810" i="13"/>
  <c r="O810" i="13"/>
  <c r="N810" i="13"/>
  <c r="H809" i="13"/>
  <c r="O809" i="13"/>
  <c r="N809" i="13"/>
  <c r="H808" i="13"/>
  <c r="O808" i="13"/>
  <c r="N808" i="13"/>
  <c r="H807" i="13"/>
  <c r="O807" i="13"/>
  <c r="N807" i="13"/>
  <c r="H806" i="13"/>
  <c r="O806" i="13"/>
  <c r="N806" i="13"/>
  <c r="H805" i="13"/>
  <c r="O805" i="13"/>
  <c r="N805" i="13"/>
  <c r="H804" i="13"/>
  <c r="O804" i="13"/>
  <c r="N804" i="13"/>
  <c r="H803" i="13"/>
  <c r="O803" i="13"/>
  <c r="N803" i="13"/>
  <c r="H802" i="13"/>
  <c r="O802" i="13"/>
  <c r="N802" i="13"/>
  <c r="H801" i="13"/>
  <c r="O801" i="13"/>
  <c r="N801" i="13"/>
  <c r="H800" i="13"/>
  <c r="O800" i="13"/>
  <c r="N800" i="13"/>
  <c r="H799" i="13"/>
  <c r="O799" i="13"/>
  <c r="N799" i="13"/>
  <c r="H798" i="13"/>
  <c r="O798" i="13"/>
  <c r="N798" i="13"/>
  <c r="H797" i="13"/>
  <c r="O797" i="13"/>
  <c r="N797" i="13"/>
  <c r="H796" i="13"/>
  <c r="O796" i="13"/>
  <c r="N796" i="13"/>
  <c r="H795" i="13"/>
  <c r="O795" i="13"/>
  <c r="N795" i="13"/>
  <c r="H794" i="13"/>
  <c r="O794" i="13"/>
  <c r="N794" i="13"/>
  <c r="H793" i="13"/>
  <c r="O793" i="13"/>
  <c r="N793" i="13"/>
  <c r="H792" i="13"/>
  <c r="O792" i="13"/>
  <c r="N792" i="13"/>
  <c r="H791" i="13"/>
  <c r="O791" i="13"/>
  <c r="N791" i="13"/>
  <c r="H790" i="13"/>
  <c r="O790" i="13"/>
  <c r="N790" i="13"/>
  <c r="H789" i="13"/>
  <c r="O789" i="13"/>
  <c r="N789" i="13"/>
  <c r="H788" i="13"/>
  <c r="O788" i="13"/>
  <c r="N788" i="13"/>
  <c r="H787" i="13"/>
  <c r="O787" i="13"/>
  <c r="N787" i="13"/>
  <c r="H786" i="13"/>
  <c r="O786" i="13"/>
  <c r="N786" i="13"/>
  <c r="H785" i="13"/>
  <c r="O785" i="13"/>
  <c r="N785" i="13"/>
  <c r="H784" i="13"/>
  <c r="O784" i="13"/>
  <c r="N784" i="13"/>
  <c r="H783" i="13"/>
  <c r="O783" i="13"/>
  <c r="N783" i="13"/>
  <c r="H782" i="13"/>
  <c r="O782" i="13"/>
  <c r="N782" i="13"/>
  <c r="H781" i="13"/>
  <c r="O781" i="13"/>
  <c r="N781" i="13"/>
  <c r="H780" i="13"/>
  <c r="O780" i="13"/>
  <c r="N780" i="13"/>
  <c r="H779" i="13"/>
  <c r="O779" i="13"/>
  <c r="N779" i="13"/>
  <c r="H778" i="13"/>
  <c r="O778" i="13"/>
  <c r="N778" i="13"/>
  <c r="H777" i="13"/>
  <c r="O777" i="13"/>
  <c r="N777" i="13"/>
  <c r="H776" i="13"/>
  <c r="O776" i="13"/>
  <c r="N776" i="13"/>
  <c r="H775" i="13"/>
  <c r="O775" i="13"/>
  <c r="N775" i="13"/>
  <c r="H774" i="13"/>
  <c r="O774" i="13"/>
  <c r="N774" i="13"/>
  <c r="H773" i="13"/>
  <c r="O773" i="13"/>
  <c r="N773" i="13"/>
  <c r="H772" i="13"/>
  <c r="O772" i="13"/>
  <c r="N772" i="13"/>
  <c r="H771" i="13"/>
  <c r="O771" i="13"/>
  <c r="N771" i="13"/>
  <c r="H770" i="13"/>
  <c r="O770" i="13"/>
  <c r="N770" i="13"/>
  <c r="H769" i="13"/>
  <c r="O769" i="13"/>
  <c r="N769" i="13"/>
  <c r="H768" i="13"/>
  <c r="O768" i="13"/>
  <c r="N768" i="13"/>
  <c r="H767" i="13"/>
  <c r="O767" i="13"/>
  <c r="N767" i="13"/>
  <c r="H766" i="13"/>
  <c r="O766" i="13"/>
  <c r="N766" i="13"/>
  <c r="H765" i="13"/>
  <c r="O765" i="13"/>
  <c r="N765" i="13"/>
  <c r="H764" i="13"/>
  <c r="O764" i="13"/>
  <c r="N764" i="13"/>
  <c r="H763" i="13"/>
  <c r="O763" i="13"/>
  <c r="N763" i="13"/>
  <c r="H762" i="13"/>
  <c r="O762" i="13"/>
  <c r="N762" i="13"/>
  <c r="H761" i="13"/>
  <c r="O761" i="13"/>
  <c r="N761" i="13"/>
  <c r="H760" i="13"/>
  <c r="O760" i="13"/>
  <c r="N760" i="13"/>
  <c r="H759" i="13"/>
  <c r="O759" i="13"/>
  <c r="N759" i="13"/>
  <c r="H758" i="13"/>
  <c r="O758" i="13"/>
  <c r="N758" i="13"/>
  <c r="H757" i="13"/>
  <c r="O757" i="13"/>
  <c r="N757" i="13"/>
  <c r="H756" i="13"/>
  <c r="O756" i="13"/>
  <c r="N756" i="13"/>
  <c r="H755" i="13"/>
  <c r="O755" i="13"/>
  <c r="N755" i="13"/>
  <c r="H754" i="13"/>
  <c r="O754" i="13"/>
  <c r="N754" i="13"/>
  <c r="H753" i="13"/>
  <c r="O753" i="13"/>
  <c r="N753" i="13"/>
  <c r="H752" i="13"/>
  <c r="O752" i="13"/>
  <c r="N752" i="13"/>
  <c r="H751" i="13"/>
  <c r="O751" i="13"/>
  <c r="N751" i="13"/>
  <c r="H750" i="13"/>
  <c r="O750" i="13"/>
  <c r="N750" i="13"/>
  <c r="H749" i="13"/>
  <c r="O749" i="13"/>
  <c r="N749" i="13"/>
  <c r="H748" i="13"/>
  <c r="O748" i="13"/>
  <c r="N748" i="13"/>
  <c r="H747" i="13"/>
  <c r="O747" i="13"/>
  <c r="N747" i="13"/>
  <c r="H746" i="13"/>
  <c r="O746" i="13"/>
  <c r="N746" i="13"/>
  <c r="H745" i="13"/>
  <c r="O745" i="13"/>
  <c r="N745" i="13"/>
  <c r="H744" i="13"/>
  <c r="O744" i="13"/>
  <c r="N744" i="13"/>
  <c r="H743" i="13"/>
  <c r="O743" i="13"/>
  <c r="N743" i="13"/>
  <c r="H742" i="13"/>
  <c r="O742" i="13"/>
  <c r="N742" i="13"/>
  <c r="H741" i="13"/>
  <c r="O741" i="13"/>
  <c r="N741" i="13"/>
  <c r="H740" i="13"/>
  <c r="O740" i="13"/>
  <c r="N740" i="13"/>
  <c r="H739" i="13"/>
  <c r="O739" i="13"/>
  <c r="N739" i="13"/>
  <c r="H738" i="13"/>
  <c r="O738" i="13"/>
  <c r="N738" i="13"/>
  <c r="H737" i="13"/>
  <c r="O737" i="13"/>
  <c r="N737" i="13"/>
  <c r="H736" i="13"/>
  <c r="O736" i="13"/>
  <c r="N736" i="13"/>
  <c r="H735" i="13"/>
  <c r="O735" i="13"/>
  <c r="N735" i="13"/>
  <c r="H734" i="13"/>
  <c r="O734" i="13"/>
  <c r="N734" i="13"/>
  <c r="H733" i="13"/>
  <c r="O733" i="13"/>
  <c r="N733" i="13"/>
  <c r="H732" i="13"/>
  <c r="O732" i="13"/>
  <c r="N732" i="13"/>
  <c r="H731" i="13"/>
  <c r="O731" i="13"/>
  <c r="N731" i="13"/>
  <c r="H730" i="13"/>
  <c r="O730" i="13"/>
  <c r="N730" i="13"/>
  <c r="H729" i="13"/>
  <c r="O729" i="13"/>
  <c r="N729" i="13"/>
  <c r="H728" i="13"/>
  <c r="O728" i="13"/>
  <c r="N728" i="13"/>
  <c r="H727" i="13"/>
  <c r="O727" i="13"/>
  <c r="N727" i="13"/>
  <c r="H726" i="13"/>
  <c r="O726" i="13"/>
  <c r="N726" i="13"/>
  <c r="H725" i="13"/>
  <c r="O725" i="13"/>
  <c r="N725" i="13"/>
  <c r="H724" i="13"/>
  <c r="O724" i="13"/>
  <c r="N724" i="13"/>
  <c r="H723" i="13"/>
  <c r="O723" i="13"/>
  <c r="N723" i="13"/>
  <c r="H722" i="13"/>
  <c r="O722" i="13"/>
  <c r="N722" i="13"/>
  <c r="H721" i="13"/>
  <c r="O721" i="13"/>
  <c r="N721" i="13"/>
  <c r="H720" i="13"/>
  <c r="O720" i="13"/>
  <c r="N720" i="13"/>
  <c r="H719" i="13"/>
  <c r="O719" i="13"/>
  <c r="N719" i="13"/>
  <c r="H718" i="13"/>
  <c r="O718" i="13"/>
  <c r="N718" i="13"/>
  <c r="H717" i="13"/>
  <c r="O717" i="13"/>
  <c r="N717" i="13"/>
  <c r="H716" i="13"/>
  <c r="O716" i="13"/>
  <c r="N716" i="13"/>
  <c r="H715" i="13"/>
  <c r="O715" i="13"/>
  <c r="N715" i="13"/>
  <c r="H714" i="13"/>
  <c r="O714" i="13"/>
  <c r="N714" i="13"/>
  <c r="H713" i="13"/>
  <c r="O713" i="13"/>
  <c r="N713" i="13"/>
  <c r="H712" i="13"/>
  <c r="O712" i="13"/>
  <c r="N712" i="13"/>
  <c r="H711" i="13"/>
  <c r="O711" i="13"/>
  <c r="N711" i="13"/>
  <c r="H710" i="13"/>
  <c r="O710" i="13"/>
  <c r="N710" i="13"/>
  <c r="H709" i="13"/>
  <c r="O709" i="13"/>
  <c r="N709" i="13"/>
  <c r="H708" i="13"/>
  <c r="O708" i="13"/>
  <c r="N708" i="13"/>
  <c r="H707" i="13"/>
  <c r="O707" i="13"/>
  <c r="N707" i="13"/>
  <c r="H706" i="13"/>
  <c r="O706" i="13"/>
  <c r="N706" i="13"/>
  <c r="H705" i="13"/>
  <c r="O705" i="13"/>
  <c r="N705" i="13"/>
  <c r="H704" i="13"/>
  <c r="O704" i="13"/>
  <c r="N704" i="13"/>
  <c r="H703" i="13"/>
  <c r="O703" i="13"/>
  <c r="N703" i="13"/>
  <c r="H702" i="13"/>
  <c r="O702" i="13"/>
  <c r="N702" i="13"/>
  <c r="H701" i="13"/>
  <c r="O701" i="13"/>
  <c r="N701" i="13"/>
  <c r="H700" i="13"/>
  <c r="O700" i="13"/>
  <c r="N700" i="13"/>
  <c r="H699" i="13"/>
  <c r="O699" i="13"/>
  <c r="N699" i="13"/>
  <c r="H698" i="13"/>
  <c r="O698" i="13"/>
  <c r="N698" i="13"/>
  <c r="H697" i="13"/>
  <c r="O697" i="13"/>
  <c r="N697" i="13"/>
  <c r="H696" i="13"/>
  <c r="O696" i="13"/>
  <c r="N696" i="13"/>
  <c r="H695" i="13"/>
  <c r="O695" i="13"/>
  <c r="N695" i="13"/>
  <c r="H694" i="13"/>
  <c r="O694" i="13"/>
  <c r="N694" i="13"/>
  <c r="H693" i="13"/>
  <c r="O693" i="13"/>
  <c r="N693" i="13"/>
  <c r="H692" i="13"/>
  <c r="O692" i="13"/>
  <c r="N692" i="13"/>
  <c r="H691" i="13"/>
  <c r="O691" i="13"/>
  <c r="N691" i="13"/>
  <c r="H690" i="13"/>
  <c r="O690" i="13"/>
  <c r="N690" i="13"/>
  <c r="H689" i="13"/>
  <c r="O689" i="13"/>
  <c r="N689" i="13"/>
  <c r="H688" i="13"/>
  <c r="O688" i="13"/>
  <c r="N688" i="13"/>
  <c r="H687" i="13"/>
  <c r="O687" i="13"/>
  <c r="N687" i="13"/>
  <c r="H686" i="13"/>
  <c r="O686" i="13"/>
  <c r="N686" i="13"/>
  <c r="H685" i="13"/>
  <c r="O685" i="13"/>
  <c r="N685" i="13"/>
  <c r="H684" i="13"/>
  <c r="O684" i="13"/>
  <c r="N684" i="13"/>
  <c r="H683" i="13"/>
  <c r="O683" i="13"/>
  <c r="N683" i="13"/>
  <c r="H682" i="13"/>
  <c r="O682" i="13"/>
  <c r="N682" i="13"/>
  <c r="H681" i="13"/>
  <c r="O681" i="13"/>
  <c r="N681" i="13"/>
  <c r="H680" i="13"/>
  <c r="O680" i="13"/>
  <c r="N680" i="13"/>
  <c r="H679" i="13"/>
  <c r="O679" i="13"/>
  <c r="N679" i="13"/>
  <c r="H678" i="13"/>
  <c r="O678" i="13"/>
  <c r="N678" i="13"/>
  <c r="H677" i="13"/>
  <c r="O677" i="13"/>
  <c r="N677" i="13"/>
  <c r="H676" i="13"/>
  <c r="O676" i="13"/>
  <c r="N676" i="13"/>
  <c r="H675" i="13"/>
  <c r="O675" i="13"/>
  <c r="N675" i="13"/>
  <c r="H674" i="13"/>
  <c r="O674" i="13"/>
  <c r="N674" i="13"/>
  <c r="H673" i="13"/>
  <c r="O673" i="13"/>
  <c r="N673" i="13"/>
  <c r="H672" i="13"/>
  <c r="O672" i="13"/>
  <c r="N672" i="13"/>
  <c r="H671" i="13"/>
  <c r="O671" i="13"/>
  <c r="N671" i="13"/>
  <c r="H670" i="13"/>
  <c r="O670" i="13"/>
  <c r="N670" i="13"/>
  <c r="H669" i="13"/>
  <c r="O669" i="13"/>
  <c r="N669" i="13"/>
  <c r="H668" i="13"/>
  <c r="O668" i="13"/>
  <c r="N668" i="13"/>
  <c r="H667" i="13"/>
  <c r="O667" i="13"/>
  <c r="N667" i="13"/>
  <c r="H666" i="13"/>
  <c r="O666" i="13"/>
  <c r="N666" i="13"/>
  <c r="H665" i="13"/>
  <c r="O665" i="13"/>
  <c r="N665" i="13"/>
  <c r="H664" i="13"/>
  <c r="O664" i="13"/>
  <c r="N664" i="13"/>
  <c r="H663" i="13"/>
  <c r="O663" i="13"/>
  <c r="N663" i="13"/>
  <c r="H662" i="13"/>
  <c r="O662" i="13"/>
  <c r="N662" i="13"/>
  <c r="H661" i="13"/>
  <c r="O661" i="13"/>
  <c r="N661" i="13"/>
  <c r="H660" i="13"/>
  <c r="O660" i="13"/>
  <c r="N660" i="13"/>
  <c r="H659" i="13"/>
  <c r="O659" i="13"/>
  <c r="N659" i="13"/>
  <c r="H658" i="13"/>
  <c r="O658" i="13"/>
  <c r="N658" i="13"/>
  <c r="H657" i="13"/>
  <c r="O657" i="13"/>
  <c r="N657" i="13"/>
  <c r="H656" i="13"/>
  <c r="O656" i="13"/>
  <c r="N656" i="13"/>
  <c r="H655" i="13"/>
  <c r="O655" i="13"/>
  <c r="N655" i="13"/>
  <c r="H654" i="13"/>
  <c r="O654" i="13"/>
  <c r="N654" i="13"/>
  <c r="H653" i="13"/>
  <c r="O653" i="13"/>
  <c r="N653" i="13"/>
  <c r="H652" i="13"/>
  <c r="O652" i="13"/>
  <c r="N652" i="13"/>
  <c r="H651" i="13"/>
  <c r="O651" i="13"/>
  <c r="N651" i="13"/>
  <c r="H650" i="13"/>
  <c r="O650" i="13"/>
  <c r="N650" i="13"/>
  <c r="H649" i="13"/>
  <c r="O649" i="13"/>
  <c r="N649" i="13"/>
  <c r="H648" i="13"/>
  <c r="O648" i="13"/>
  <c r="N648" i="13"/>
  <c r="H647" i="13"/>
  <c r="O647" i="13"/>
  <c r="N647" i="13"/>
  <c r="H646" i="13"/>
  <c r="O646" i="13"/>
  <c r="N646" i="13"/>
  <c r="H645" i="13"/>
  <c r="O645" i="13"/>
  <c r="N645" i="13"/>
  <c r="H644" i="13"/>
  <c r="O644" i="13"/>
  <c r="N644" i="13"/>
  <c r="H643" i="13"/>
  <c r="O643" i="13"/>
  <c r="N643" i="13"/>
  <c r="H642" i="13"/>
  <c r="O642" i="13"/>
  <c r="N642" i="13"/>
  <c r="H641" i="13"/>
  <c r="O641" i="13"/>
  <c r="N641" i="13"/>
  <c r="H640" i="13"/>
  <c r="O640" i="13"/>
  <c r="N640" i="13"/>
  <c r="H639" i="13"/>
  <c r="O639" i="13"/>
  <c r="N639" i="13"/>
  <c r="H638" i="13"/>
  <c r="O638" i="13"/>
  <c r="N638" i="13"/>
  <c r="H637" i="13"/>
  <c r="O637" i="13"/>
  <c r="N637" i="13"/>
  <c r="H636" i="13"/>
  <c r="O636" i="13"/>
  <c r="N636" i="13"/>
  <c r="H635" i="13"/>
  <c r="O635" i="13"/>
  <c r="N635" i="13"/>
  <c r="H634" i="13"/>
  <c r="O634" i="13"/>
  <c r="N634" i="13"/>
  <c r="H633" i="13"/>
  <c r="O633" i="13"/>
  <c r="N633" i="13"/>
  <c r="H632" i="13"/>
  <c r="O632" i="13"/>
  <c r="N632" i="13"/>
  <c r="H631" i="13"/>
  <c r="O631" i="13"/>
  <c r="N631" i="13"/>
  <c r="H630" i="13"/>
  <c r="O630" i="13"/>
  <c r="N630" i="13"/>
  <c r="H629" i="13"/>
  <c r="O629" i="13"/>
  <c r="N629" i="13"/>
  <c r="H628" i="13"/>
  <c r="O628" i="13"/>
  <c r="N628" i="13"/>
  <c r="H627" i="13"/>
  <c r="O627" i="13"/>
  <c r="N627" i="13"/>
  <c r="H626" i="13"/>
  <c r="O626" i="13"/>
  <c r="N626" i="13"/>
  <c r="H625" i="13"/>
  <c r="O625" i="13"/>
  <c r="N625" i="13"/>
  <c r="H624" i="13"/>
  <c r="O624" i="13"/>
  <c r="N624" i="13"/>
  <c r="H623" i="13"/>
  <c r="O623" i="13"/>
  <c r="N623" i="13"/>
  <c r="H622" i="13"/>
  <c r="O622" i="13"/>
  <c r="N622" i="13"/>
  <c r="H621" i="13"/>
  <c r="O621" i="13"/>
  <c r="N621" i="13"/>
  <c r="H620" i="13"/>
  <c r="O620" i="13"/>
  <c r="N620" i="13"/>
  <c r="H619" i="13"/>
  <c r="O619" i="13"/>
  <c r="N619" i="13"/>
  <c r="H618" i="13"/>
  <c r="O618" i="13"/>
  <c r="N618" i="13"/>
  <c r="H617" i="13"/>
  <c r="O617" i="13"/>
  <c r="N617" i="13"/>
  <c r="H616" i="13"/>
  <c r="O616" i="13"/>
  <c r="N616" i="13"/>
  <c r="H615" i="13"/>
  <c r="O615" i="13"/>
  <c r="N615" i="13"/>
  <c r="H614" i="13"/>
  <c r="O614" i="13"/>
  <c r="N614" i="13"/>
  <c r="H613" i="13"/>
  <c r="O613" i="13"/>
  <c r="N613" i="13"/>
  <c r="H612" i="13"/>
  <c r="O612" i="13"/>
  <c r="N612" i="13"/>
  <c r="H611" i="13"/>
  <c r="O611" i="13"/>
  <c r="N611" i="13"/>
  <c r="H610" i="13"/>
  <c r="O610" i="13"/>
  <c r="N610" i="13"/>
  <c r="H609" i="13"/>
  <c r="O609" i="13"/>
  <c r="N609" i="13"/>
  <c r="H608" i="13"/>
  <c r="O608" i="13"/>
  <c r="N608" i="13"/>
  <c r="H607" i="13"/>
  <c r="O607" i="13"/>
  <c r="N607" i="13"/>
  <c r="H606" i="13"/>
  <c r="O606" i="13"/>
  <c r="N606" i="13"/>
  <c r="H605" i="13"/>
  <c r="O605" i="13"/>
  <c r="N605" i="13"/>
  <c r="H604" i="13"/>
  <c r="O604" i="13"/>
  <c r="N604" i="13"/>
  <c r="H603" i="13"/>
  <c r="O603" i="13"/>
  <c r="N603" i="13"/>
  <c r="H602" i="13"/>
  <c r="O602" i="13"/>
  <c r="N602" i="13"/>
  <c r="H601" i="13"/>
  <c r="O601" i="13"/>
  <c r="N601" i="13"/>
  <c r="H600" i="13"/>
  <c r="O600" i="13"/>
  <c r="N600" i="13"/>
  <c r="H599" i="13"/>
  <c r="O599" i="13"/>
  <c r="N599" i="13"/>
  <c r="H598" i="13"/>
  <c r="O598" i="13"/>
  <c r="N598" i="13"/>
  <c r="H597" i="13"/>
  <c r="O597" i="13"/>
  <c r="N597" i="13"/>
  <c r="H596" i="13"/>
  <c r="O596" i="13"/>
  <c r="N596" i="13"/>
  <c r="H595" i="13"/>
  <c r="O595" i="13"/>
  <c r="N595" i="13"/>
  <c r="H594" i="13"/>
  <c r="O594" i="13"/>
  <c r="N594" i="13"/>
  <c r="H593" i="13"/>
  <c r="O593" i="13"/>
  <c r="N593" i="13"/>
  <c r="H592" i="13"/>
  <c r="O592" i="13"/>
  <c r="N592" i="13"/>
  <c r="H591" i="13"/>
  <c r="O591" i="13"/>
  <c r="N591" i="13"/>
  <c r="H590" i="13"/>
  <c r="O590" i="13"/>
  <c r="N590" i="13"/>
  <c r="H589" i="13"/>
  <c r="O589" i="13"/>
  <c r="N589" i="13"/>
  <c r="H588" i="13"/>
  <c r="O588" i="13"/>
  <c r="N588" i="13"/>
  <c r="H587" i="13"/>
  <c r="O587" i="13"/>
  <c r="N587" i="13"/>
  <c r="H586" i="13"/>
  <c r="O586" i="13"/>
  <c r="N586" i="13"/>
  <c r="H585" i="13"/>
  <c r="O585" i="13"/>
  <c r="N585" i="13"/>
  <c r="H584" i="13"/>
  <c r="O584" i="13"/>
  <c r="N584" i="13"/>
  <c r="H583" i="13"/>
  <c r="O583" i="13"/>
  <c r="N583" i="13"/>
  <c r="H582" i="13"/>
  <c r="O582" i="13"/>
  <c r="N582" i="13"/>
  <c r="H581" i="13"/>
  <c r="O581" i="13"/>
  <c r="N581" i="13"/>
  <c r="H580" i="13"/>
  <c r="O580" i="13"/>
  <c r="N580" i="13"/>
  <c r="H579" i="13"/>
  <c r="O579" i="13"/>
  <c r="N579" i="13"/>
  <c r="H578" i="13"/>
  <c r="O578" i="13"/>
  <c r="N578" i="13"/>
  <c r="H577" i="13"/>
  <c r="O577" i="13"/>
  <c r="N577" i="13"/>
  <c r="H576" i="13"/>
  <c r="O576" i="13"/>
  <c r="N576" i="13"/>
  <c r="H575" i="13"/>
  <c r="O575" i="13"/>
  <c r="N575" i="13"/>
  <c r="H574" i="13"/>
  <c r="O574" i="13"/>
  <c r="N574" i="13"/>
  <c r="H573" i="13"/>
  <c r="O573" i="13"/>
  <c r="N573" i="13"/>
  <c r="H572" i="13"/>
  <c r="O572" i="13"/>
  <c r="N572" i="13"/>
  <c r="H571" i="13"/>
  <c r="O571" i="13"/>
  <c r="N571" i="13"/>
  <c r="H570" i="13"/>
  <c r="O570" i="13"/>
  <c r="N570" i="13"/>
  <c r="H569" i="13"/>
  <c r="O569" i="13"/>
  <c r="N569" i="13"/>
  <c r="H568" i="13"/>
  <c r="O568" i="13"/>
  <c r="N568" i="13"/>
  <c r="H567" i="13"/>
  <c r="O567" i="13"/>
  <c r="N567" i="13"/>
  <c r="H566" i="13"/>
  <c r="O566" i="13"/>
  <c r="N566" i="13"/>
  <c r="H565" i="13"/>
  <c r="O565" i="13"/>
  <c r="N565" i="13"/>
  <c r="H564" i="13"/>
  <c r="O564" i="13"/>
  <c r="N564" i="13"/>
  <c r="H563" i="13"/>
  <c r="O563" i="13"/>
  <c r="N563" i="13"/>
  <c r="H562" i="13"/>
  <c r="O562" i="13"/>
  <c r="N562" i="13"/>
  <c r="H561" i="13"/>
  <c r="O561" i="13"/>
  <c r="N561" i="13"/>
  <c r="H560" i="13"/>
  <c r="O560" i="13"/>
  <c r="N560" i="13"/>
  <c r="H559" i="13"/>
  <c r="O559" i="13"/>
  <c r="N559" i="13"/>
  <c r="H558" i="13"/>
  <c r="O558" i="13"/>
  <c r="N558" i="13"/>
  <c r="H557" i="13"/>
  <c r="O557" i="13"/>
  <c r="N557" i="13"/>
  <c r="H556" i="13"/>
  <c r="O556" i="13"/>
  <c r="N556" i="13"/>
  <c r="H555" i="13"/>
  <c r="O555" i="13"/>
  <c r="N555" i="13"/>
  <c r="H554" i="13"/>
  <c r="O554" i="13"/>
  <c r="N554" i="13"/>
  <c r="H553" i="13"/>
  <c r="O553" i="13"/>
  <c r="N553" i="13"/>
  <c r="H552" i="13"/>
  <c r="O552" i="13"/>
  <c r="N552" i="13"/>
  <c r="H551" i="13"/>
  <c r="O551" i="13"/>
  <c r="N551" i="13"/>
  <c r="H550" i="13"/>
  <c r="O550" i="13"/>
  <c r="N550" i="13"/>
  <c r="H549" i="13"/>
  <c r="O549" i="13"/>
  <c r="N549" i="13"/>
  <c r="H548" i="13"/>
  <c r="O548" i="13"/>
  <c r="N548" i="13"/>
  <c r="H547" i="13"/>
  <c r="O547" i="13"/>
  <c r="N547" i="13"/>
  <c r="H546" i="13"/>
  <c r="O546" i="13"/>
  <c r="N546" i="13"/>
  <c r="H545" i="13"/>
  <c r="O545" i="13"/>
  <c r="N545" i="13"/>
  <c r="H544" i="13"/>
  <c r="O544" i="13"/>
  <c r="N544" i="13"/>
  <c r="H543" i="13"/>
  <c r="O543" i="13"/>
  <c r="N543" i="13"/>
  <c r="H542" i="13"/>
  <c r="O542" i="13"/>
  <c r="N542" i="13"/>
  <c r="H541" i="13"/>
  <c r="O541" i="13"/>
  <c r="N541" i="13"/>
  <c r="H540" i="13"/>
  <c r="O540" i="13"/>
  <c r="N540" i="13"/>
  <c r="H539" i="13"/>
  <c r="O539" i="13"/>
  <c r="N539" i="13"/>
  <c r="H538" i="13"/>
  <c r="O538" i="13"/>
  <c r="N538" i="13"/>
  <c r="H537" i="13"/>
  <c r="O537" i="13"/>
  <c r="N537" i="13"/>
  <c r="H536" i="13"/>
  <c r="O536" i="13"/>
  <c r="N536" i="13"/>
  <c r="H535" i="13"/>
  <c r="O535" i="13"/>
  <c r="N535" i="13"/>
  <c r="H534" i="13"/>
  <c r="O534" i="13"/>
  <c r="N534" i="13"/>
  <c r="H533" i="13"/>
  <c r="O533" i="13"/>
  <c r="N533" i="13"/>
  <c r="H532" i="13"/>
  <c r="O532" i="13"/>
  <c r="N532" i="13"/>
  <c r="H531" i="13"/>
  <c r="O531" i="13"/>
  <c r="N531" i="13"/>
  <c r="H530" i="13"/>
  <c r="O530" i="13"/>
  <c r="N530" i="13"/>
  <c r="H529" i="13"/>
  <c r="O529" i="13"/>
  <c r="N529" i="13"/>
  <c r="H528" i="13"/>
  <c r="O528" i="13"/>
  <c r="N528" i="13"/>
  <c r="H527" i="13"/>
  <c r="O527" i="13"/>
  <c r="N527" i="13"/>
  <c r="H526" i="13"/>
  <c r="O526" i="13"/>
  <c r="N526" i="13"/>
  <c r="H525" i="13"/>
  <c r="O525" i="13"/>
  <c r="N525" i="13"/>
  <c r="H524" i="13"/>
  <c r="O524" i="13"/>
  <c r="N524" i="13"/>
  <c r="H523" i="13"/>
  <c r="O523" i="13"/>
  <c r="N523" i="13"/>
  <c r="H522" i="13"/>
  <c r="O522" i="13"/>
  <c r="N522" i="13"/>
  <c r="H521" i="13"/>
  <c r="O521" i="13"/>
  <c r="N521" i="13"/>
  <c r="H520" i="13"/>
  <c r="O520" i="13"/>
  <c r="N520" i="13"/>
  <c r="H519" i="13"/>
  <c r="O519" i="13"/>
  <c r="N519" i="13"/>
  <c r="H518" i="13"/>
  <c r="O518" i="13"/>
  <c r="N518" i="13"/>
  <c r="H517" i="13"/>
  <c r="O517" i="13"/>
  <c r="N517" i="13"/>
  <c r="H516" i="13"/>
  <c r="O516" i="13"/>
  <c r="N516" i="13"/>
  <c r="H515" i="13"/>
  <c r="O515" i="13"/>
  <c r="N515" i="13"/>
  <c r="H514" i="13"/>
  <c r="O514" i="13"/>
  <c r="N514" i="13"/>
  <c r="H513" i="13"/>
  <c r="O513" i="13"/>
  <c r="N513" i="13"/>
  <c r="H512" i="13"/>
  <c r="O512" i="13"/>
  <c r="N512" i="13"/>
  <c r="H511" i="13"/>
  <c r="O511" i="13"/>
  <c r="N511" i="13"/>
  <c r="H510" i="13"/>
  <c r="O510" i="13"/>
  <c r="N510" i="13"/>
  <c r="H509" i="13"/>
  <c r="O509" i="13"/>
  <c r="N509" i="13"/>
  <c r="H508" i="13"/>
  <c r="O508" i="13"/>
  <c r="N508" i="13"/>
  <c r="H507" i="13"/>
  <c r="O507" i="13"/>
  <c r="N507" i="13"/>
  <c r="H506" i="13"/>
  <c r="O506" i="13"/>
  <c r="N506" i="13"/>
  <c r="H505" i="13"/>
  <c r="O505" i="13"/>
  <c r="N505" i="13"/>
  <c r="H504" i="13"/>
  <c r="O504" i="13"/>
  <c r="N504" i="13"/>
  <c r="H503" i="13"/>
  <c r="O503" i="13"/>
  <c r="N503" i="13"/>
  <c r="H502" i="13"/>
  <c r="O502" i="13"/>
  <c r="N502" i="13"/>
  <c r="H501" i="13"/>
  <c r="O501" i="13"/>
  <c r="N501" i="13"/>
  <c r="H500" i="13"/>
  <c r="O500" i="13"/>
  <c r="N500" i="13"/>
  <c r="H499" i="13"/>
  <c r="O499" i="13"/>
  <c r="N499" i="13"/>
  <c r="H498" i="13"/>
  <c r="O498" i="13"/>
  <c r="N498" i="13"/>
  <c r="H497" i="13"/>
  <c r="O497" i="13"/>
  <c r="N497" i="13"/>
  <c r="H496" i="13"/>
  <c r="O496" i="13"/>
  <c r="N496" i="13"/>
  <c r="H495" i="13"/>
  <c r="O495" i="13"/>
  <c r="N495" i="13"/>
  <c r="H494" i="13"/>
  <c r="O494" i="13"/>
  <c r="N494" i="13"/>
  <c r="H493" i="13"/>
  <c r="O493" i="13"/>
  <c r="N493" i="13"/>
  <c r="H492" i="13"/>
  <c r="O492" i="13"/>
  <c r="N492" i="13"/>
  <c r="H491" i="13"/>
  <c r="O491" i="13"/>
  <c r="N491" i="13"/>
  <c r="H490" i="13"/>
  <c r="O490" i="13"/>
  <c r="N490" i="13"/>
  <c r="H489" i="13"/>
  <c r="O489" i="13"/>
  <c r="N489" i="13"/>
  <c r="H488" i="13"/>
  <c r="O488" i="13"/>
  <c r="N488" i="13"/>
  <c r="H487" i="13"/>
  <c r="O487" i="13"/>
  <c r="N487" i="13"/>
  <c r="H486" i="13"/>
  <c r="O486" i="13"/>
  <c r="N486" i="13"/>
  <c r="H485" i="13"/>
  <c r="O485" i="13"/>
  <c r="N485" i="13"/>
  <c r="H484" i="13"/>
  <c r="O484" i="13"/>
  <c r="N484" i="13"/>
  <c r="H483" i="13"/>
  <c r="O483" i="13"/>
  <c r="N483" i="13"/>
  <c r="H482" i="13"/>
  <c r="O482" i="13"/>
  <c r="N482" i="13"/>
  <c r="H481" i="13"/>
  <c r="O481" i="13"/>
  <c r="N481" i="13"/>
  <c r="H480" i="13"/>
  <c r="O480" i="13"/>
  <c r="N480" i="13"/>
  <c r="H479" i="13"/>
  <c r="O479" i="13"/>
  <c r="N479" i="13"/>
  <c r="H478" i="13"/>
  <c r="O478" i="13"/>
  <c r="N478" i="13"/>
  <c r="H477" i="13"/>
  <c r="O477" i="13"/>
  <c r="N477" i="13"/>
  <c r="H476" i="13"/>
  <c r="O476" i="13"/>
  <c r="N476" i="13"/>
  <c r="H475" i="13"/>
  <c r="O475" i="13"/>
  <c r="N475" i="13"/>
  <c r="H474" i="13"/>
  <c r="O474" i="13"/>
  <c r="N474" i="13"/>
  <c r="H473" i="13"/>
  <c r="O473" i="13"/>
  <c r="N473" i="13"/>
  <c r="H472" i="13"/>
  <c r="O472" i="13"/>
  <c r="N472" i="13"/>
  <c r="H471" i="13"/>
  <c r="O471" i="13"/>
  <c r="N471" i="13"/>
  <c r="H470" i="13"/>
  <c r="O470" i="13"/>
  <c r="N470" i="13"/>
  <c r="H469" i="13"/>
  <c r="O469" i="13"/>
  <c r="N469" i="13"/>
  <c r="H468" i="13"/>
  <c r="O468" i="13"/>
  <c r="N468" i="13"/>
  <c r="H467" i="13"/>
  <c r="O467" i="13"/>
  <c r="N467" i="13"/>
  <c r="H466" i="13"/>
  <c r="O466" i="13"/>
  <c r="N466" i="13"/>
  <c r="H465" i="13"/>
  <c r="O465" i="13"/>
  <c r="N465" i="13"/>
  <c r="H464" i="13"/>
  <c r="O464" i="13"/>
  <c r="N464" i="13"/>
  <c r="H463" i="13"/>
  <c r="O463" i="13"/>
  <c r="N463" i="13"/>
  <c r="H462" i="13"/>
  <c r="O462" i="13"/>
  <c r="N462" i="13"/>
  <c r="H461" i="13"/>
  <c r="O461" i="13"/>
  <c r="N461" i="13"/>
  <c r="H460" i="13"/>
  <c r="O460" i="13"/>
  <c r="N460" i="13"/>
  <c r="H459" i="13"/>
  <c r="O459" i="13"/>
  <c r="N459" i="13"/>
  <c r="H458" i="13"/>
  <c r="O458" i="13"/>
  <c r="N458" i="13"/>
  <c r="H457" i="13"/>
  <c r="O457" i="13"/>
  <c r="N457" i="13"/>
  <c r="H456" i="13"/>
  <c r="O456" i="13"/>
  <c r="N456" i="13"/>
  <c r="H455" i="13"/>
  <c r="O455" i="13"/>
  <c r="N455" i="13"/>
  <c r="H454" i="13"/>
  <c r="O454" i="13"/>
  <c r="N454" i="13"/>
  <c r="H453" i="13"/>
  <c r="O453" i="13"/>
  <c r="N453" i="13"/>
  <c r="H452" i="13"/>
  <c r="O452" i="13"/>
  <c r="N452" i="13"/>
  <c r="H451" i="13"/>
  <c r="O451" i="13"/>
  <c r="N451" i="13"/>
  <c r="H450" i="13"/>
  <c r="O450" i="13"/>
  <c r="N450" i="13"/>
  <c r="H449" i="13"/>
  <c r="O449" i="13"/>
  <c r="N449" i="13"/>
  <c r="H448" i="13"/>
  <c r="O448" i="13"/>
  <c r="N448" i="13"/>
  <c r="H447" i="13"/>
  <c r="O447" i="13"/>
  <c r="N447" i="13"/>
  <c r="H446" i="13"/>
  <c r="O446" i="13"/>
  <c r="N446" i="13"/>
  <c r="H445" i="13"/>
  <c r="O445" i="13"/>
  <c r="N445" i="13"/>
  <c r="H444" i="13"/>
  <c r="O444" i="13"/>
  <c r="N444" i="13"/>
  <c r="H443" i="13"/>
  <c r="O443" i="13"/>
  <c r="N443" i="13"/>
  <c r="H442" i="13"/>
  <c r="O442" i="13"/>
  <c r="N442" i="13"/>
  <c r="H441" i="13"/>
  <c r="O441" i="13"/>
  <c r="N441" i="13"/>
  <c r="H440" i="13"/>
  <c r="O440" i="13"/>
  <c r="N440" i="13"/>
  <c r="H439" i="13"/>
  <c r="O439" i="13"/>
  <c r="N439" i="13"/>
  <c r="H438" i="13"/>
  <c r="O438" i="13"/>
  <c r="N438" i="13"/>
  <c r="H437" i="13"/>
  <c r="O437" i="13"/>
  <c r="N437" i="13"/>
  <c r="H436" i="13"/>
  <c r="O436" i="13"/>
  <c r="N436" i="13"/>
  <c r="H435" i="13"/>
  <c r="O435" i="13"/>
  <c r="N435" i="13"/>
  <c r="H434" i="13"/>
  <c r="O434" i="13"/>
  <c r="N434" i="13"/>
  <c r="H433" i="13"/>
  <c r="O433" i="13"/>
  <c r="N433" i="13"/>
  <c r="H432" i="13"/>
  <c r="O432" i="13"/>
  <c r="N432" i="13"/>
  <c r="H431" i="13"/>
  <c r="O431" i="13"/>
  <c r="N431" i="13"/>
  <c r="H430" i="13"/>
  <c r="O430" i="13"/>
  <c r="N430" i="13"/>
  <c r="H429" i="13"/>
  <c r="O429" i="13"/>
  <c r="N429" i="13"/>
  <c r="H428" i="13"/>
  <c r="O428" i="13"/>
  <c r="N428" i="13"/>
  <c r="H427" i="13"/>
  <c r="O427" i="13"/>
  <c r="N427" i="13"/>
  <c r="H426" i="13"/>
  <c r="O426" i="13"/>
  <c r="N426" i="13"/>
  <c r="H425" i="13"/>
  <c r="O425" i="13"/>
  <c r="N425" i="13"/>
  <c r="H424" i="13"/>
  <c r="O424" i="13"/>
  <c r="N424" i="13"/>
  <c r="H423" i="13"/>
  <c r="O423" i="13"/>
  <c r="N423" i="13"/>
  <c r="H422" i="13"/>
  <c r="O422" i="13"/>
  <c r="N422" i="13"/>
  <c r="H421" i="13"/>
  <c r="O421" i="13"/>
  <c r="N421" i="13"/>
  <c r="H420" i="13"/>
  <c r="O420" i="13"/>
  <c r="N420" i="13"/>
  <c r="H419" i="13"/>
  <c r="O419" i="13"/>
  <c r="N419" i="13"/>
  <c r="H418" i="13"/>
  <c r="O418" i="13"/>
  <c r="N418" i="13"/>
  <c r="H417" i="13"/>
  <c r="O417" i="13"/>
  <c r="N417" i="13"/>
  <c r="H416" i="13"/>
  <c r="O416" i="13"/>
  <c r="N416" i="13"/>
  <c r="H415" i="13"/>
  <c r="O415" i="13"/>
  <c r="N415" i="13"/>
  <c r="H414" i="13"/>
  <c r="O414" i="13"/>
  <c r="N414" i="13"/>
  <c r="H413" i="13"/>
  <c r="O413" i="13"/>
  <c r="N413" i="13"/>
  <c r="H412" i="13"/>
  <c r="O412" i="13"/>
  <c r="N412" i="13"/>
  <c r="H411" i="13"/>
  <c r="O411" i="13"/>
  <c r="N411" i="13"/>
  <c r="H410" i="13"/>
  <c r="O410" i="13"/>
  <c r="N410" i="13"/>
  <c r="H409" i="13"/>
  <c r="O409" i="13"/>
  <c r="N409" i="13"/>
  <c r="H408" i="13"/>
  <c r="O408" i="13"/>
  <c r="N408" i="13"/>
  <c r="H407" i="13"/>
  <c r="O407" i="13"/>
  <c r="N407" i="13"/>
  <c r="H406" i="13"/>
  <c r="O406" i="13"/>
  <c r="N406" i="13"/>
  <c r="H405" i="13"/>
  <c r="O405" i="13"/>
  <c r="N405" i="13"/>
  <c r="H404" i="13"/>
  <c r="O404" i="13"/>
  <c r="N404" i="13"/>
  <c r="H403" i="13"/>
  <c r="O403" i="13"/>
  <c r="N403" i="13"/>
  <c r="H402" i="13"/>
  <c r="O402" i="13"/>
  <c r="N402" i="13"/>
  <c r="H401" i="13"/>
  <c r="O401" i="13"/>
  <c r="N401" i="13"/>
  <c r="H400" i="13"/>
  <c r="O400" i="13"/>
  <c r="N400" i="13"/>
  <c r="H399" i="13"/>
  <c r="O399" i="13"/>
  <c r="N399" i="13"/>
  <c r="H398" i="13"/>
  <c r="O398" i="13"/>
  <c r="N398" i="13"/>
  <c r="H397" i="13"/>
  <c r="O397" i="13"/>
  <c r="N397" i="13"/>
  <c r="H396" i="13"/>
  <c r="O396" i="13"/>
  <c r="N396" i="13"/>
  <c r="H395" i="13"/>
  <c r="O395" i="13"/>
  <c r="N395" i="13"/>
  <c r="H394" i="13"/>
  <c r="O394" i="13"/>
  <c r="N394" i="13"/>
  <c r="H393" i="13"/>
  <c r="O393" i="13"/>
  <c r="N393" i="13"/>
  <c r="H392" i="13"/>
  <c r="O392" i="13"/>
  <c r="N392" i="13"/>
  <c r="H391" i="13"/>
  <c r="O391" i="13"/>
  <c r="N391" i="13"/>
  <c r="H390" i="13"/>
  <c r="O390" i="13"/>
  <c r="N390" i="13"/>
  <c r="H389" i="13"/>
  <c r="O389" i="13"/>
  <c r="N389" i="13"/>
  <c r="H388" i="13"/>
  <c r="O388" i="13"/>
  <c r="N388" i="13"/>
  <c r="H387" i="13"/>
  <c r="O387" i="13"/>
  <c r="N387" i="13"/>
  <c r="H386" i="13"/>
  <c r="O386" i="13"/>
  <c r="N386" i="13"/>
  <c r="H385" i="13"/>
  <c r="O385" i="13"/>
  <c r="N385" i="13"/>
  <c r="H384" i="13"/>
  <c r="O384" i="13"/>
  <c r="N384" i="13"/>
  <c r="H383" i="13"/>
  <c r="O383" i="13"/>
  <c r="N383" i="13"/>
  <c r="H382" i="13"/>
  <c r="O382" i="13"/>
  <c r="N382" i="13"/>
  <c r="H381" i="13"/>
  <c r="O381" i="13"/>
  <c r="N381" i="13"/>
  <c r="H380" i="13"/>
  <c r="O380" i="13"/>
  <c r="N380" i="13"/>
  <c r="H379" i="13"/>
  <c r="O379" i="13"/>
  <c r="N379" i="13"/>
  <c r="H378" i="13"/>
  <c r="O378" i="13"/>
  <c r="N378" i="13"/>
  <c r="H377" i="13"/>
  <c r="O377" i="13"/>
  <c r="N377" i="13"/>
  <c r="H376" i="13"/>
  <c r="O376" i="13"/>
  <c r="N376" i="13"/>
  <c r="H375" i="13"/>
  <c r="O375" i="13"/>
  <c r="N375" i="13"/>
  <c r="H374" i="13"/>
  <c r="O374" i="13"/>
  <c r="N374" i="13"/>
  <c r="H373" i="13"/>
  <c r="O373" i="13"/>
  <c r="N373" i="13"/>
  <c r="H372" i="13"/>
  <c r="O372" i="13"/>
  <c r="N372" i="13"/>
  <c r="H371" i="13"/>
  <c r="O371" i="13"/>
  <c r="N371" i="13"/>
  <c r="H370" i="13"/>
  <c r="O370" i="13"/>
  <c r="N370" i="13"/>
  <c r="H369" i="13"/>
  <c r="O369" i="13"/>
  <c r="N369" i="13"/>
  <c r="H368" i="13"/>
  <c r="O368" i="13"/>
  <c r="N368" i="13"/>
  <c r="H367" i="13"/>
  <c r="O367" i="13"/>
  <c r="N367" i="13"/>
  <c r="H366" i="13"/>
  <c r="O366" i="13"/>
  <c r="N366" i="13"/>
  <c r="H365" i="13"/>
  <c r="O365" i="13"/>
  <c r="N365" i="13"/>
  <c r="H364" i="13"/>
  <c r="O364" i="13"/>
  <c r="N364" i="13"/>
  <c r="H363" i="13"/>
  <c r="O363" i="13"/>
  <c r="N363" i="13"/>
  <c r="H362" i="13"/>
  <c r="O362" i="13"/>
  <c r="N362" i="13"/>
  <c r="H361" i="13"/>
  <c r="O361" i="13"/>
  <c r="N361" i="13"/>
  <c r="H360" i="13"/>
  <c r="O360" i="13"/>
  <c r="N360" i="13"/>
  <c r="H359" i="13"/>
  <c r="O359" i="13"/>
  <c r="N359" i="13"/>
  <c r="H358" i="13"/>
  <c r="O358" i="13"/>
  <c r="N358" i="13"/>
  <c r="H357" i="13"/>
  <c r="O357" i="13"/>
  <c r="N357" i="13"/>
  <c r="H356" i="13"/>
  <c r="O356" i="13"/>
  <c r="N356" i="13"/>
  <c r="H355" i="13"/>
  <c r="O355" i="13"/>
  <c r="N355" i="13"/>
  <c r="H354" i="13"/>
  <c r="O354" i="13"/>
  <c r="N354" i="13"/>
  <c r="H353" i="13"/>
  <c r="O353" i="13"/>
  <c r="N353" i="13"/>
  <c r="H352" i="13"/>
  <c r="O352" i="13"/>
  <c r="N352" i="13"/>
  <c r="H351" i="13"/>
  <c r="O351" i="13"/>
  <c r="N351" i="13"/>
  <c r="H350" i="13"/>
  <c r="O350" i="13"/>
  <c r="N350" i="13"/>
  <c r="H349" i="13"/>
  <c r="O349" i="13"/>
  <c r="N349" i="13"/>
  <c r="H348" i="13"/>
  <c r="O348" i="13"/>
  <c r="N348" i="13"/>
  <c r="H347" i="13"/>
  <c r="O347" i="13"/>
  <c r="N347" i="13"/>
  <c r="H346" i="13"/>
  <c r="O346" i="13"/>
  <c r="N346" i="13"/>
  <c r="H345" i="13"/>
  <c r="O345" i="13"/>
  <c r="N345" i="13"/>
  <c r="H344" i="13"/>
  <c r="O344" i="13"/>
  <c r="N344" i="13"/>
  <c r="H343" i="13"/>
  <c r="O343" i="13"/>
  <c r="N343" i="13"/>
  <c r="H342" i="13"/>
  <c r="O342" i="13"/>
  <c r="N342" i="13"/>
  <c r="H341" i="13"/>
  <c r="O341" i="13"/>
  <c r="N341" i="13"/>
  <c r="H340" i="13"/>
  <c r="O340" i="13"/>
  <c r="N340" i="13"/>
  <c r="H339" i="13"/>
  <c r="O339" i="13"/>
  <c r="N339" i="13"/>
  <c r="H338" i="13"/>
  <c r="O338" i="13"/>
  <c r="N338" i="13"/>
  <c r="H337" i="13"/>
  <c r="O337" i="13"/>
  <c r="N337" i="13"/>
  <c r="H336" i="13"/>
  <c r="O336" i="13"/>
  <c r="N336" i="13"/>
  <c r="H335" i="13"/>
  <c r="O335" i="13"/>
  <c r="N335" i="13"/>
  <c r="H334" i="13"/>
  <c r="O334" i="13"/>
  <c r="N334" i="13"/>
  <c r="H333" i="13"/>
  <c r="O333" i="13"/>
  <c r="N333" i="13"/>
  <c r="H332" i="13"/>
  <c r="O332" i="13"/>
  <c r="N332" i="13"/>
  <c r="H331" i="13"/>
  <c r="O331" i="13"/>
  <c r="N331" i="13"/>
  <c r="H330" i="13"/>
  <c r="O330" i="13"/>
  <c r="N330" i="13"/>
  <c r="H329" i="13"/>
  <c r="O329" i="13"/>
  <c r="N329" i="13"/>
  <c r="H328" i="13"/>
  <c r="O328" i="13"/>
  <c r="N328" i="13"/>
  <c r="H327" i="13"/>
  <c r="O327" i="13"/>
  <c r="N327" i="13"/>
  <c r="H326" i="13"/>
  <c r="O326" i="13"/>
  <c r="N326" i="13"/>
  <c r="H325" i="13"/>
  <c r="O325" i="13"/>
  <c r="N325" i="13"/>
  <c r="H324" i="13"/>
  <c r="O324" i="13"/>
  <c r="N324" i="13"/>
  <c r="H323" i="13"/>
  <c r="O323" i="13"/>
  <c r="N323" i="13"/>
  <c r="H322" i="13"/>
  <c r="O322" i="13"/>
  <c r="N322" i="13"/>
  <c r="H321" i="13"/>
  <c r="O321" i="13"/>
  <c r="N321" i="13"/>
  <c r="H320" i="13"/>
  <c r="O320" i="13"/>
  <c r="N320" i="13"/>
  <c r="H319" i="13"/>
  <c r="O319" i="13"/>
  <c r="N319" i="13"/>
  <c r="H318" i="13"/>
  <c r="O318" i="13"/>
  <c r="N318" i="13"/>
  <c r="H317" i="13"/>
  <c r="O317" i="13"/>
  <c r="N317" i="13"/>
  <c r="H316" i="13"/>
  <c r="O316" i="13"/>
  <c r="N316" i="13"/>
  <c r="H315" i="13"/>
  <c r="O315" i="13"/>
  <c r="N315" i="13"/>
  <c r="H314" i="13"/>
  <c r="O314" i="13"/>
  <c r="N314" i="13"/>
  <c r="H313" i="13"/>
  <c r="O313" i="13"/>
  <c r="N313" i="13"/>
  <c r="H312" i="13"/>
  <c r="O312" i="13"/>
  <c r="N312" i="13"/>
  <c r="H311" i="13"/>
  <c r="O311" i="13"/>
  <c r="N311" i="13"/>
  <c r="H310" i="13"/>
  <c r="O310" i="13"/>
  <c r="N310" i="13"/>
  <c r="H309" i="13"/>
  <c r="O309" i="13"/>
  <c r="N309" i="13"/>
  <c r="H308" i="13"/>
  <c r="O308" i="13"/>
  <c r="N308" i="13"/>
  <c r="H307" i="13"/>
  <c r="O307" i="13"/>
  <c r="N307" i="13"/>
  <c r="H306" i="13"/>
  <c r="O306" i="13"/>
  <c r="N306" i="13"/>
  <c r="H305" i="13"/>
  <c r="O305" i="13"/>
  <c r="N305" i="13"/>
  <c r="H304" i="13"/>
  <c r="O304" i="13"/>
  <c r="N304" i="13"/>
  <c r="H303" i="13"/>
  <c r="O303" i="13"/>
  <c r="N303" i="13"/>
  <c r="H302" i="13"/>
  <c r="O302" i="13"/>
  <c r="N302" i="13"/>
  <c r="H301" i="13"/>
  <c r="O301" i="13"/>
  <c r="N301" i="13"/>
  <c r="H300" i="13"/>
  <c r="O300" i="13"/>
  <c r="N300" i="13"/>
  <c r="H299" i="13"/>
  <c r="O299" i="13"/>
  <c r="N299" i="13"/>
  <c r="H298" i="13"/>
  <c r="O298" i="13"/>
  <c r="N298" i="13"/>
  <c r="H297" i="13"/>
  <c r="O297" i="13"/>
  <c r="N297" i="13"/>
  <c r="H296" i="13"/>
  <c r="O296" i="13"/>
  <c r="N296" i="13"/>
  <c r="H295" i="13"/>
  <c r="O295" i="13"/>
  <c r="N295" i="13"/>
  <c r="H294" i="13"/>
  <c r="O294" i="13"/>
  <c r="N294" i="13"/>
  <c r="H293" i="13"/>
  <c r="O293" i="13"/>
  <c r="N293" i="13"/>
  <c r="H292" i="13"/>
  <c r="O292" i="13"/>
  <c r="N292" i="13"/>
  <c r="H291" i="13"/>
  <c r="O291" i="13"/>
  <c r="N291" i="13"/>
  <c r="H290" i="13"/>
  <c r="O290" i="13"/>
  <c r="N290" i="13"/>
  <c r="H289" i="13"/>
  <c r="O289" i="13"/>
  <c r="N289" i="13"/>
  <c r="H288" i="13"/>
  <c r="O288" i="13"/>
  <c r="N288" i="13"/>
  <c r="H287" i="13"/>
  <c r="O287" i="13"/>
  <c r="N287" i="13"/>
  <c r="H286" i="13"/>
  <c r="O286" i="13"/>
  <c r="N286" i="13"/>
  <c r="H285" i="13"/>
  <c r="O285" i="13"/>
  <c r="N285" i="13"/>
  <c r="H284" i="13"/>
  <c r="O284" i="13"/>
  <c r="N284" i="13"/>
  <c r="H283" i="13"/>
  <c r="O283" i="13"/>
  <c r="N283" i="13"/>
  <c r="H282" i="13"/>
  <c r="O282" i="13"/>
  <c r="N282" i="13"/>
  <c r="H281" i="13"/>
  <c r="O281" i="13"/>
  <c r="N281" i="13"/>
  <c r="H280" i="13"/>
  <c r="O280" i="13"/>
  <c r="N280" i="13"/>
  <c r="H279" i="13"/>
  <c r="O279" i="13"/>
  <c r="N279" i="13"/>
  <c r="H278" i="13"/>
  <c r="O278" i="13"/>
  <c r="N278" i="13"/>
  <c r="H277" i="13"/>
  <c r="O277" i="13"/>
  <c r="N277" i="13"/>
  <c r="H276" i="13"/>
  <c r="O276" i="13"/>
  <c r="N276" i="13"/>
  <c r="H275" i="13"/>
  <c r="O275" i="13"/>
  <c r="N275" i="13"/>
  <c r="H274" i="13"/>
  <c r="O274" i="13"/>
  <c r="N274" i="13"/>
  <c r="H273" i="13"/>
  <c r="O273" i="13"/>
  <c r="N273" i="13"/>
  <c r="H272" i="13"/>
  <c r="O272" i="13"/>
  <c r="N272" i="13"/>
  <c r="H271" i="13"/>
  <c r="O271" i="13"/>
  <c r="N271" i="13"/>
  <c r="H270" i="13"/>
  <c r="O270" i="13"/>
  <c r="N270" i="13"/>
  <c r="H269" i="13"/>
  <c r="O269" i="13"/>
  <c r="N269" i="13"/>
  <c r="H268" i="13"/>
  <c r="O268" i="13"/>
  <c r="N268" i="13"/>
  <c r="H267" i="13"/>
  <c r="O267" i="13"/>
  <c r="N267" i="13"/>
  <c r="H266" i="13"/>
  <c r="O266" i="13"/>
  <c r="N266" i="13"/>
  <c r="H265" i="13"/>
  <c r="O265" i="13"/>
  <c r="N265" i="13"/>
  <c r="H264" i="13"/>
  <c r="O264" i="13"/>
  <c r="N264" i="13"/>
  <c r="H263" i="13"/>
  <c r="O263" i="13"/>
  <c r="N263" i="13"/>
  <c r="H262" i="13"/>
  <c r="O262" i="13"/>
  <c r="N262" i="13"/>
  <c r="H261" i="13"/>
  <c r="O261" i="13"/>
  <c r="N261" i="13"/>
  <c r="H260" i="13"/>
  <c r="O260" i="13"/>
  <c r="N260" i="13"/>
  <c r="H259" i="13"/>
  <c r="O259" i="13"/>
  <c r="N259" i="13"/>
  <c r="H258" i="13"/>
  <c r="O258" i="13"/>
  <c r="N258" i="13"/>
  <c r="H257" i="13"/>
  <c r="O257" i="13"/>
  <c r="N257" i="13"/>
  <c r="H256" i="13"/>
  <c r="O256" i="13"/>
  <c r="N256" i="13"/>
  <c r="H255" i="13"/>
  <c r="O255" i="13"/>
  <c r="N255" i="13"/>
  <c r="H254" i="13"/>
  <c r="O254" i="13"/>
  <c r="N254" i="13"/>
  <c r="H253" i="13"/>
  <c r="O253" i="13"/>
  <c r="N253" i="13"/>
  <c r="H252" i="13"/>
  <c r="O252" i="13"/>
  <c r="N252" i="13"/>
  <c r="H251" i="13"/>
  <c r="O251" i="13"/>
  <c r="N251" i="13"/>
  <c r="H250" i="13"/>
  <c r="O250" i="13"/>
  <c r="N250" i="13"/>
  <c r="H249" i="13"/>
  <c r="O249" i="13"/>
  <c r="N249" i="13"/>
  <c r="H248" i="13"/>
  <c r="O248" i="13"/>
  <c r="N248" i="13"/>
  <c r="H247" i="13"/>
  <c r="O247" i="13"/>
  <c r="N247" i="13"/>
  <c r="H246" i="13"/>
  <c r="O246" i="13"/>
  <c r="N246" i="13"/>
  <c r="H245" i="13"/>
  <c r="O245" i="13"/>
  <c r="N245" i="13"/>
  <c r="H244" i="13"/>
  <c r="O244" i="13"/>
  <c r="N244" i="13"/>
  <c r="H243" i="13"/>
  <c r="O243" i="13"/>
  <c r="N243" i="13"/>
  <c r="H242" i="13"/>
  <c r="O242" i="13"/>
  <c r="N242" i="13"/>
  <c r="H241" i="13"/>
  <c r="O241" i="13"/>
  <c r="N241" i="13"/>
  <c r="H240" i="13"/>
  <c r="O240" i="13"/>
  <c r="N240" i="13"/>
  <c r="H239" i="13"/>
  <c r="O239" i="13"/>
  <c r="N239" i="13"/>
  <c r="H238" i="13"/>
  <c r="O238" i="13"/>
  <c r="N238" i="13"/>
  <c r="H237" i="13"/>
  <c r="O237" i="13"/>
  <c r="N237" i="13"/>
  <c r="H236" i="13"/>
  <c r="O236" i="13"/>
  <c r="N236" i="13"/>
  <c r="H235" i="13"/>
  <c r="O235" i="13"/>
  <c r="N235" i="13"/>
  <c r="H234" i="13"/>
  <c r="O234" i="13"/>
  <c r="N234" i="13"/>
  <c r="H233" i="13"/>
  <c r="O233" i="13"/>
  <c r="N233" i="13"/>
  <c r="H232" i="13"/>
  <c r="O232" i="13"/>
  <c r="N232" i="13"/>
  <c r="H231" i="13"/>
  <c r="O231" i="13"/>
  <c r="N231" i="13"/>
  <c r="H230" i="13"/>
  <c r="O230" i="13"/>
  <c r="N230" i="13"/>
  <c r="H229" i="13"/>
  <c r="O229" i="13"/>
  <c r="N229" i="13"/>
  <c r="H228" i="13"/>
  <c r="O228" i="13"/>
  <c r="N228" i="13"/>
  <c r="H227" i="13"/>
  <c r="O227" i="13"/>
  <c r="N227" i="13"/>
  <c r="H226" i="13"/>
  <c r="O226" i="13"/>
  <c r="N226" i="13"/>
  <c r="H225" i="13"/>
  <c r="O225" i="13"/>
  <c r="N225" i="13"/>
  <c r="H224" i="13"/>
  <c r="O224" i="13"/>
  <c r="N224" i="13"/>
  <c r="H223" i="13"/>
  <c r="O223" i="13"/>
  <c r="N223" i="13"/>
  <c r="H222" i="13"/>
  <c r="O222" i="13"/>
  <c r="N222" i="13"/>
  <c r="H221" i="13"/>
  <c r="O221" i="13"/>
  <c r="N221" i="13"/>
  <c r="H220" i="13"/>
  <c r="O220" i="13"/>
  <c r="N220" i="13"/>
  <c r="H219" i="13"/>
  <c r="O219" i="13"/>
  <c r="N219" i="13"/>
  <c r="H218" i="13"/>
  <c r="O218" i="13"/>
  <c r="N218" i="13"/>
  <c r="H217" i="13"/>
  <c r="O217" i="13"/>
  <c r="N217" i="13"/>
  <c r="H216" i="13"/>
  <c r="O216" i="13"/>
  <c r="N216" i="13"/>
  <c r="H215" i="13"/>
  <c r="O215" i="13"/>
  <c r="N215" i="13"/>
  <c r="H214" i="13"/>
  <c r="O214" i="13"/>
  <c r="N214" i="13"/>
  <c r="H213" i="13"/>
  <c r="O213" i="13"/>
  <c r="N213" i="13"/>
  <c r="H212" i="13"/>
  <c r="O212" i="13"/>
  <c r="N212" i="13"/>
  <c r="H211" i="13"/>
  <c r="O211" i="13"/>
  <c r="N211" i="13"/>
  <c r="H210" i="13"/>
  <c r="O210" i="13"/>
  <c r="N210" i="13"/>
  <c r="H209" i="13"/>
  <c r="O209" i="13"/>
  <c r="N209" i="13"/>
  <c r="H208" i="13"/>
  <c r="O208" i="13"/>
  <c r="N208" i="13"/>
  <c r="H207" i="13"/>
  <c r="O207" i="13"/>
  <c r="N207" i="13"/>
  <c r="H206" i="13"/>
  <c r="O206" i="13"/>
  <c r="N206" i="13"/>
  <c r="H205" i="13"/>
  <c r="O205" i="13"/>
  <c r="N205" i="13"/>
  <c r="H204" i="13"/>
  <c r="O204" i="13"/>
  <c r="N204" i="13"/>
  <c r="H203" i="13"/>
  <c r="O203" i="13"/>
  <c r="N203" i="13"/>
  <c r="H202" i="13"/>
  <c r="O202" i="13"/>
  <c r="N202" i="13"/>
  <c r="H201" i="13"/>
  <c r="O201" i="13"/>
  <c r="N201" i="13"/>
  <c r="H200" i="13"/>
  <c r="O200" i="13"/>
  <c r="N200" i="13"/>
  <c r="H199" i="13"/>
  <c r="O199" i="13"/>
  <c r="N199" i="13"/>
  <c r="H198" i="13"/>
  <c r="O198" i="13"/>
  <c r="N198" i="13"/>
  <c r="H197" i="13"/>
  <c r="O197" i="13"/>
  <c r="N197" i="13"/>
  <c r="H196" i="13"/>
  <c r="O196" i="13"/>
  <c r="N196" i="13"/>
  <c r="H195" i="13"/>
  <c r="O195" i="13"/>
  <c r="N195" i="13"/>
  <c r="H194" i="13"/>
  <c r="O194" i="13"/>
  <c r="N194" i="13"/>
  <c r="H193" i="13"/>
  <c r="O193" i="13"/>
  <c r="N193" i="13"/>
  <c r="H192" i="13"/>
  <c r="O192" i="13"/>
  <c r="N192" i="13"/>
  <c r="H191" i="13"/>
  <c r="O191" i="13"/>
  <c r="N191" i="13"/>
  <c r="H190" i="13"/>
  <c r="O190" i="13"/>
  <c r="N190" i="13"/>
  <c r="H189" i="13"/>
  <c r="O189" i="13"/>
  <c r="N189" i="13"/>
  <c r="H188" i="13"/>
  <c r="O188" i="13"/>
  <c r="N188" i="13"/>
  <c r="H187" i="13"/>
  <c r="O187" i="13"/>
  <c r="N187" i="13"/>
  <c r="H186" i="13"/>
  <c r="O186" i="13"/>
  <c r="N186" i="13"/>
  <c r="H185" i="13"/>
  <c r="O185" i="13"/>
  <c r="N185" i="13"/>
  <c r="H184" i="13"/>
  <c r="O184" i="13"/>
  <c r="N184" i="13"/>
  <c r="H183" i="13"/>
  <c r="O183" i="13"/>
  <c r="N183" i="13"/>
  <c r="H182" i="13"/>
  <c r="O182" i="13"/>
  <c r="N182" i="13"/>
  <c r="H181" i="13"/>
  <c r="O181" i="13"/>
  <c r="N181" i="13"/>
  <c r="H180" i="13"/>
  <c r="O180" i="13"/>
  <c r="N180" i="13"/>
  <c r="H179" i="13"/>
  <c r="O179" i="13"/>
  <c r="N179" i="13"/>
  <c r="H178" i="13"/>
  <c r="O178" i="13"/>
  <c r="N178" i="13"/>
  <c r="H177" i="13"/>
  <c r="O177" i="13"/>
  <c r="N177" i="13"/>
  <c r="H176" i="13"/>
  <c r="O176" i="13"/>
  <c r="N176" i="13"/>
  <c r="H175" i="13"/>
  <c r="O175" i="13"/>
  <c r="N175" i="13"/>
  <c r="H174" i="13"/>
  <c r="O174" i="13"/>
  <c r="N174" i="13"/>
  <c r="H173" i="13"/>
  <c r="O173" i="13"/>
  <c r="N173" i="13"/>
  <c r="H172" i="13"/>
  <c r="O172" i="13"/>
  <c r="N172" i="13"/>
  <c r="H171" i="13"/>
  <c r="O171" i="13"/>
  <c r="N171" i="13"/>
  <c r="H170" i="13"/>
  <c r="O170" i="13"/>
  <c r="N170" i="13"/>
  <c r="H169" i="13"/>
  <c r="O169" i="13"/>
  <c r="N169" i="13"/>
  <c r="H168" i="13"/>
  <c r="O168" i="13"/>
  <c r="N168" i="13"/>
  <c r="H167" i="13"/>
  <c r="O167" i="13"/>
  <c r="N167" i="13"/>
  <c r="H166" i="13"/>
  <c r="O166" i="13"/>
  <c r="N166" i="13"/>
  <c r="H165" i="13"/>
  <c r="O165" i="13"/>
  <c r="N165" i="13"/>
  <c r="H164" i="13"/>
  <c r="O164" i="13"/>
  <c r="N164" i="13"/>
  <c r="H163" i="13"/>
  <c r="O163" i="13"/>
  <c r="N163" i="13"/>
  <c r="H162" i="13"/>
  <c r="O162" i="13"/>
  <c r="N162" i="13"/>
  <c r="H161" i="13"/>
  <c r="O161" i="13"/>
  <c r="N161" i="13"/>
  <c r="H160" i="13"/>
  <c r="O160" i="13"/>
  <c r="N160" i="13"/>
  <c r="H159" i="13"/>
  <c r="O159" i="13"/>
  <c r="N159" i="13"/>
  <c r="H158" i="13"/>
  <c r="O158" i="13"/>
  <c r="N158" i="13"/>
  <c r="H157" i="13"/>
  <c r="O157" i="13"/>
  <c r="N157" i="13"/>
  <c r="H156" i="13"/>
  <c r="O156" i="13"/>
  <c r="N156" i="13"/>
  <c r="H155" i="13"/>
  <c r="O155" i="13"/>
  <c r="N155" i="13"/>
  <c r="H154" i="13"/>
  <c r="O154" i="13"/>
  <c r="N154" i="13"/>
  <c r="H153" i="13"/>
  <c r="O153" i="13"/>
  <c r="N153" i="13"/>
  <c r="H152" i="13"/>
  <c r="O152" i="13"/>
  <c r="N152" i="13"/>
  <c r="H151" i="13"/>
  <c r="O151" i="13"/>
  <c r="N151" i="13"/>
  <c r="H150" i="13"/>
  <c r="O150" i="13"/>
  <c r="N150" i="13"/>
  <c r="H149" i="13"/>
  <c r="O149" i="13"/>
  <c r="N149" i="13"/>
  <c r="H148" i="13"/>
  <c r="O148" i="13"/>
  <c r="N148" i="13"/>
  <c r="H147" i="13"/>
  <c r="O147" i="13"/>
  <c r="N147" i="13"/>
  <c r="H146" i="13"/>
  <c r="O146" i="13"/>
  <c r="N146" i="13"/>
  <c r="H145" i="13"/>
  <c r="O145" i="13"/>
  <c r="N145" i="13"/>
  <c r="H144" i="13"/>
  <c r="O144" i="13"/>
  <c r="N144" i="13"/>
  <c r="H143" i="13"/>
  <c r="O143" i="13"/>
  <c r="N143" i="13"/>
  <c r="H142" i="13"/>
  <c r="O142" i="13"/>
  <c r="N142" i="13"/>
  <c r="H141" i="13"/>
  <c r="O141" i="13"/>
  <c r="N141" i="13"/>
  <c r="H140" i="13"/>
  <c r="O140" i="13"/>
  <c r="N140" i="13"/>
  <c r="H139" i="13"/>
  <c r="O139" i="13"/>
  <c r="N139" i="13"/>
  <c r="H138" i="13"/>
  <c r="O138" i="13"/>
  <c r="N138" i="13"/>
  <c r="H137" i="13"/>
  <c r="O137" i="13"/>
  <c r="N137" i="13"/>
  <c r="H136" i="13"/>
  <c r="O136" i="13"/>
  <c r="N136" i="13"/>
  <c r="H135" i="13"/>
  <c r="O135" i="13"/>
  <c r="N135" i="13"/>
  <c r="H134" i="13"/>
  <c r="O134" i="13"/>
  <c r="N134" i="13"/>
  <c r="H133" i="13"/>
  <c r="O133" i="13"/>
  <c r="N133" i="13"/>
  <c r="H132" i="13"/>
  <c r="O132" i="13"/>
  <c r="N132" i="13"/>
  <c r="H131" i="13"/>
  <c r="O131" i="13"/>
  <c r="N131" i="13"/>
  <c r="H130" i="13"/>
  <c r="O130" i="13"/>
  <c r="N130" i="13"/>
  <c r="H129" i="13"/>
  <c r="O129" i="13"/>
  <c r="N129" i="13"/>
  <c r="H128" i="13"/>
  <c r="O128" i="13"/>
  <c r="N128" i="13"/>
  <c r="H127" i="13"/>
  <c r="O127" i="13"/>
  <c r="N127" i="13"/>
  <c r="H126" i="13"/>
  <c r="O126" i="13"/>
  <c r="N126" i="13"/>
  <c r="H125" i="13"/>
  <c r="O125" i="13"/>
  <c r="N125" i="13"/>
  <c r="H124" i="13"/>
  <c r="O124" i="13"/>
  <c r="N124" i="13"/>
  <c r="H123" i="13"/>
  <c r="O123" i="13"/>
  <c r="N123" i="13"/>
  <c r="H122" i="13"/>
  <c r="O122" i="13"/>
  <c r="N122" i="13"/>
  <c r="H121" i="13"/>
  <c r="O121" i="13"/>
  <c r="N121" i="13"/>
  <c r="H120" i="13"/>
  <c r="O120" i="13"/>
  <c r="N120" i="13"/>
  <c r="H119" i="13"/>
  <c r="O119" i="13"/>
  <c r="N119" i="13"/>
  <c r="H118" i="13"/>
  <c r="O118" i="13"/>
  <c r="N118" i="13"/>
  <c r="H117" i="13"/>
  <c r="O117" i="13"/>
  <c r="N117" i="13"/>
  <c r="H116" i="13"/>
  <c r="O116" i="13"/>
  <c r="N116" i="13"/>
  <c r="H115" i="13"/>
  <c r="O115" i="13"/>
  <c r="N115" i="13"/>
  <c r="H114" i="13"/>
  <c r="O114" i="13"/>
  <c r="N114" i="13"/>
  <c r="H113" i="13"/>
  <c r="O113" i="13"/>
  <c r="N113" i="13"/>
  <c r="H112" i="13"/>
  <c r="O112" i="13"/>
  <c r="N112" i="13"/>
  <c r="H111" i="13"/>
  <c r="O111" i="13"/>
  <c r="N111" i="13"/>
  <c r="H110" i="13"/>
  <c r="O110" i="13"/>
  <c r="N110" i="13"/>
  <c r="H109" i="13"/>
  <c r="O109" i="13"/>
  <c r="N109" i="13"/>
  <c r="H108" i="13"/>
  <c r="O108" i="13"/>
  <c r="N108" i="13"/>
  <c r="H107" i="13"/>
  <c r="O107" i="13"/>
  <c r="N107" i="13"/>
  <c r="H106" i="13"/>
  <c r="O106" i="13"/>
  <c r="N106" i="13"/>
  <c r="H105" i="13"/>
  <c r="O105" i="13"/>
  <c r="N105" i="13"/>
  <c r="H104" i="13"/>
  <c r="O104" i="13"/>
  <c r="N104" i="13"/>
  <c r="H103" i="13"/>
  <c r="O103" i="13"/>
  <c r="N103" i="13"/>
  <c r="H102" i="13"/>
  <c r="O102" i="13"/>
  <c r="N102" i="13"/>
  <c r="H101" i="13"/>
  <c r="O101" i="13"/>
  <c r="N101" i="13"/>
  <c r="H100" i="13"/>
  <c r="O100" i="13"/>
  <c r="N100" i="13"/>
  <c r="H99" i="13"/>
  <c r="O99" i="13"/>
  <c r="N99" i="13"/>
  <c r="H98" i="13"/>
  <c r="O98" i="13"/>
  <c r="N98" i="13"/>
  <c r="H97" i="13"/>
  <c r="O97" i="13"/>
  <c r="N97" i="13"/>
  <c r="H96" i="13"/>
  <c r="O96" i="13"/>
  <c r="N96" i="13"/>
  <c r="H95" i="13"/>
  <c r="O95" i="13"/>
  <c r="N95" i="13"/>
  <c r="H94" i="13"/>
  <c r="O94" i="13"/>
  <c r="N94" i="13"/>
  <c r="H93" i="13"/>
  <c r="O93" i="13"/>
  <c r="N93" i="13"/>
  <c r="H92" i="13"/>
  <c r="O92" i="13"/>
  <c r="N92" i="13"/>
  <c r="H91" i="13"/>
  <c r="O91" i="13"/>
  <c r="N91" i="13"/>
  <c r="H90" i="13"/>
  <c r="O90" i="13"/>
  <c r="N90" i="13"/>
  <c r="H89" i="13"/>
  <c r="O89" i="13"/>
  <c r="N89" i="13"/>
  <c r="H88" i="13"/>
  <c r="O88" i="13"/>
  <c r="N88" i="13"/>
  <c r="H87" i="13"/>
  <c r="O87" i="13"/>
  <c r="N87" i="13"/>
  <c r="H86" i="13"/>
  <c r="O86" i="13"/>
  <c r="N86" i="13"/>
  <c r="H85" i="13"/>
  <c r="O85" i="13"/>
  <c r="N85" i="13"/>
  <c r="H84" i="13"/>
  <c r="O84" i="13"/>
  <c r="N84" i="13"/>
  <c r="H83" i="13"/>
  <c r="O83" i="13"/>
  <c r="N83" i="13"/>
  <c r="H82" i="13"/>
  <c r="O82" i="13"/>
  <c r="N82" i="13"/>
  <c r="H81" i="13"/>
  <c r="O81" i="13"/>
  <c r="N81" i="13"/>
  <c r="H80" i="13"/>
  <c r="O80" i="13"/>
  <c r="N80" i="13"/>
  <c r="H79" i="13"/>
  <c r="O79" i="13"/>
  <c r="N79" i="13"/>
  <c r="H78" i="13"/>
  <c r="O78" i="13"/>
  <c r="N78" i="13"/>
  <c r="H77" i="13"/>
  <c r="O77" i="13"/>
  <c r="N77" i="13"/>
  <c r="H76" i="13"/>
  <c r="O76" i="13"/>
  <c r="N76" i="13"/>
  <c r="H75" i="13"/>
  <c r="O75" i="13"/>
  <c r="N75" i="13"/>
  <c r="H74" i="13"/>
  <c r="O74" i="13"/>
  <c r="N74" i="13"/>
  <c r="H73" i="13"/>
  <c r="O73" i="13"/>
  <c r="N73" i="13"/>
  <c r="H72" i="13"/>
  <c r="O72" i="13"/>
  <c r="N72" i="13"/>
  <c r="H71" i="13"/>
  <c r="O71" i="13"/>
  <c r="N71" i="13"/>
  <c r="H70" i="13"/>
  <c r="O70" i="13"/>
  <c r="N70" i="13"/>
  <c r="H69" i="13"/>
  <c r="O69" i="13"/>
  <c r="N69" i="13"/>
  <c r="H68" i="13"/>
  <c r="O68" i="13"/>
  <c r="N68" i="13"/>
  <c r="H67" i="13"/>
  <c r="O67" i="13"/>
  <c r="N67" i="13"/>
  <c r="H66" i="13"/>
  <c r="O66" i="13"/>
  <c r="N66" i="13"/>
  <c r="H65" i="13"/>
  <c r="O65" i="13"/>
  <c r="N65" i="13"/>
  <c r="H64" i="13"/>
  <c r="O64" i="13"/>
  <c r="N64" i="13"/>
  <c r="H63" i="13"/>
  <c r="O63" i="13"/>
  <c r="N63" i="13"/>
  <c r="H62" i="13"/>
  <c r="O62" i="13"/>
  <c r="N62" i="13"/>
  <c r="H61" i="13"/>
  <c r="O61" i="13"/>
  <c r="N61" i="13"/>
  <c r="H60" i="13"/>
  <c r="O60" i="13"/>
  <c r="N60" i="13"/>
  <c r="H59" i="13"/>
  <c r="O59" i="13"/>
  <c r="N59" i="13"/>
  <c r="H58" i="13"/>
  <c r="O58" i="13"/>
  <c r="N58" i="13"/>
  <c r="H57" i="13"/>
  <c r="O57" i="13"/>
  <c r="N57" i="13"/>
  <c r="H56" i="13"/>
  <c r="O56" i="13"/>
  <c r="N56" i="13"/>
  <c r="H55" i="13"/>
  <c r="O55" i="13"/>
  <c r="N55" i="13"/>
  <c r="H54" i="13"/>
  <c r="O54" i="13"/>
  <c r="N54" i="13"/>
  <c r="H53" i="13"/>
  <c r="O53" i="13"/>
  <c r="N53" i="13"/>
  <c r="H52" i="13"/>
  <c r="O52" i="13"/>
  <c r="N52" i="13"/>
  <c r="H51" i="13"/>
  <c r="O51" i="13"/>
  <c r="N51" i="13"/>
  <c r="H50" i="13"/>
  <c r="O50" i="13"/>
  <c r="N50" i="13"/>
  <c r="H49" i="13"/>
  <c r="O49" i="13"/>
  <c r="N49" i="13"/>
  <c r="H48" i="13"/>
  <c r="O48" i="13"/>
  <c r="N48" i="13"/>
  <c r="H47" i="13"/>
  <c r="O47" i="13"/>
  <c r="N47" i="13"/>
  <c r="H46" i="13"/>
  <c r="O46" i="13"/>
  <c r="N46" i="13"/>
  <c r="H45" i="13"/>
  <c r="O45" i="13"/>
  <c r="N45" i="13"/>
  <c r="H44" i="13"/>
  <c r="O44" i="13"/>
  <c r="N44" i="13"/>
  <c r="H43" i="13"/>
  <c r="O43" i="13"/>
  <c r="N43" i="13"/>
  <c r="H42" i="13"/>
  <c r="O42" i="13"/>
  <c r="N42" i="13"/>
  <c r="H41" i="13"/>
  <c r="O41" i="13"/>
  <c r="N41" i="13"/>
  <c r="H40" i="13"/>
  <c r="O40" i="13"/>
  <c r="N40" i="13"/>
  <c r="H39" i="13"/>
  <c r="O39" i="13"/>
  <c r="N39" i="13"/>
  <c r="H38" i="13"/>
  <c r="O38" i="13"/>
  <c r="N38" i="13"/>
  <c r="H37" i="13"/>
  <c r="O37" i="13"/>
  <c r="N37" i="13"/>
  <c r="H36" i="13"/>
  <c r="O36" i="13"/>
  <c r="N36" i="13"/>
  <c r="H35" i="13"/>
  <c r="O35" i="13"/>
  <c r="N35" i="13"/>
  <c r="H34" i="13"/>
  <c r="O34" i="13"/>
  <c r="N34" i="13"/>
  <c r="H33" i="13"/>
  <c r="O33" i="13"/>
  <c r="N33" i="13"/>
  <c r="H32" i="13"/>
  <c r="O32" i="13"/>
  <c r="N32" i="13"/>
  <c r="H31" i="13"/>
  <c r="O31" i="13"/>
  <c r="N31" i="13"/>
  <c r="H30" i="13"/>
  <c r="O30" i="13"/>
  <c r="N30" i="13"/>
  <c r="H29" i="13"/>
  <c r="O29" i="13"/>
  <c r="N29" i="13"/>
  <c r="H28" i="13"/>
  <c r="O28" i="13"/>
  <c r="N28" i="13"/>
  <c r="H27" i="13"/>
  <c r="O27" i="13"/>
  <c r="N27" i="13"/>
  <c r="H26" i="13"/>
  <c r="O26" i="13"/>
  <c r="N26" i="13"/>
  <c r="H25" i="13"/>
  <c r="O25" i="13"/>
  <c r="N25" i="13"/>
  <c r="H24" i="13"/>
  <c r="O24" i="13"/>
  <c r="N24" i="13"/>
  <c r="H23" i="13"/>
  <c r="O23" i="13"/>
  <c r="N23" i="13"/>
  <c r="H22" i="13"/>
  <c r="O22" i="13"/>
  <c r="N22" i="13"/>
  <c r="H21" i="13"/>
  <c r="O21" i="13"/>
  <c r="N21" i="13"/>
  <c r="H20" i="13"/>
  <c r="O20" i="13"/>
  <c r="N20" i="13"/>
  <c r="H19" i="13"/>
  <c r="O19" i="13"/>
  <c r="N19" i="13"/>
  <c r="H18" i="13"/>
  <c r="O18" i="13"/>
  <c r="N18" i="13"/>
  <c r="H17" i="13"/>
  <c r="O17" i="13"/>
  <c r="N17" i="13"/>
  <c r="H16" i="13"/>
  <c r="O16" i="13"/>
  <c r="N16" i="13"/>
  <c r="H15" i="13"/>
  <c r="O15" i="13"/>
  <c r="N15" i="13"/>
  <c r="H14" i="13"/>
  <c r="O14" i="13"/>
  <c r="N14" i="13"/>
  <c r="H13" i="13"/>
  <c r="O13" i="13"/>
  <c r="N13" i="13"/>
  <c r="H12" i="13"/>
  <c r="O12" i="13"/>
  <c r="N12" i="13"/>
  <c r="H11" i="13"/>
  <c r="O11" i="13"/>
  <c r="N11" i="13"/>
  <c r="H10" i="13"/>
  <c r="O10" i="13"/>
  <c r="N10" i="13"/>
  <c r="H9" i="13"/>
  <c r="O9" i="13"/>
  <c r="N9" i="13"/>
  <c r="H8" i="13"/>
  <c r="O8" i="13"/>
  <c r="N8" i="13"/>
  <c r="H7" i="13"/>
  <c r="O7" i="13"/>
  <c r="N7" i="13"/>
  <c r="H6" i="13"/>
  <c r="O6" i="13"/>
  <c r="N6" i="13"/>
  <c r="H5" i="13"/>
  <c r="O5" i="13"/>
  <c r="N5" i="13"/>
  <c r="H4" i="13"/>
  <c r="O4" i="13"/>
  <c r="N4" i="13"/>
  <c r="H3" i="13"/>
  <c r="O3" i="13"/>
  <c r="N3" i="13"/>
  <c r="C7" i="13" l="1"/>
  <c r="L4302" i="13" l="1" a="1"/>
  <c r="L4302" i="13" s="1"/>
  <c r="L3939" i="13" a="1"/>
  <c r="L3939" i="13" s="1"/>
  <c r="L2893" i="13" a="1"/>
  <c r="L2893" i="13" s="1"/>
  <c r="K5221" i="13" a="1"/>
  <c r="K5221" i="13" s="1"/>
  <c r="K2043" i="13" l="1" a="1"/>
  <c r="K2043" i="13" s="1"/>
  <c r="K3768" i="13" a="1"/>
  <c r="K3768" i="13" s="1"/>
  <c r="K1078" i="13" a="1"/>
  <c r="K1078" i="13" s="1"/>
  <c r="L1685" i="13" a="1"/>
  <c r="L1685" i="13" s="1"/>
  <c r="L1444" i="13" a="1"/>
  <c r="L1444" i="13" s="1"/>
  <c r="K2196" i="13" a="1"/>
  <c r="K2196" i="13" s="1"/>
  <c r="L7" i="13" a="1"/>
  <c r="L7" i="13" s="1"/>
  <c r="L4942" i="13" a="1"/>
  <c r="L4942" i="13" s="1"/>
  <c r="L2894" i="13" a="1"/>
  <c r="L2894" i="13" s="1"/>
  <c r="K5134" i="13" a="1"/>
  <c r="K5134" i="13" s="1"/>
  <c r="L3396" i="13" a="1"/>
  <c r="L3396" i="13" s="1"/>
  <c r="K4536" i="13" a="1"/>
  <c r="K4536" i="13" s="1"/>
  <c r="K2488" i="13" a="1"/>
  <c r="K2488" i="13" s="1"/>
  <c r="L90" i="13" a="1"/>
  <c r="L90" i="13" s="1"/>
  <c r="K2478" i="13" a="1"/>
  <c r="K2478" i="13" s="1"/>
  <c r="L1636" i="13" a="1"/>
  <c r="L1636" i="13" s="1"/>
  <c r="L2325" i="13" a="1"/>
  <c r="L2325" i="13" s="1"/>
  <c r="L277" i="13" a="1"/>
  <c r="L277" i="13" s="1"/>
  <c r="K3941" i="13" a="1"/>
  <c r="K3941" i="13" s="1"/>
  <c r="L4131" i="13" a="1"/>
  <c r="L4131" i="13" s="1"/>
  <c r="K4443" i="13" a="1"/>
  <c r="K4443" i="13" s="1"/>
  <c r="L3533" i="13" a="1"/>
  <c r="L3533" i="13" s="1"/>
  <c r="K1137" i="13" a="1"/>
  <c r="K1137" i="13" s="1"/>
  <c r="L3523" i="13" a="1"/>
  <c r="L3523" i="13" s="1"/>
  <c r="K2683" i="13" a="1"/>
  <c r="K2683" i="13" s="1"/>
  <c r="K635" i="13" a="1"/>
  <c r="K635" i="13" s="1"/>
  <c r="K1324" i="13" a="1"/>
  <c r="K1324" i="13" s="1"/>
  <c r="L3538" i="13" a="1"/>
  <c r="L3538" i="13" s="1"/>
  <c r="K664" i="13" a="1"/>
  <c r="K664" i="13" s="1"/>
  <c r="K2023" i="13" a="1"/>
  <c r="K2023" i="13" s="1"/>
  <c r="K413" i="13" a="1"/>
  <c r="K413" i="13" s="1"/>
  <c r="L4921" i="13" a="1"/>
  <c r="L4921" i="13" s="1"/>
  <c r="K3655" i="13" a="1"/>
  <c r="K3655" i="13" s="1"/>
  <c r="K4679" i="13" a="1"/>
  <c r="K4679" i="13" s="1"/>
  <c r="L4367" i="13" a="1"/>
  <c r="L4367" i="13" s="1"/>
  <c r="K2129" i="13" a="1"/>
  <c r="K2129" i="13" s="1"/>
  <c r="K3153" i="13" a="1"/>
  <c r="K3153" i="13" s="1"/>
  <c r="K4177" i="13" a="1"/>
  <c r="K4177" i="13" s="1"/>
  <c r="K5201" i="13" a="1"/>
  <c r="K5201" i="13" s="1"/>
  <c r="L187" i="13" a="1"/>
  <c r="L187" i="13" s="1"/>
  <c r="L769" i="13" a="1"/>
  <c r="L769" i="13" s="1"/>
  <c r="L1793" i="13" a="1"/>
  <c r="L1793" i="13" s="1"/>
  <c r="L80" i="13" a="1"/>
  <c r="L80" i="13" s="1"/>
  <c r="L1104" i="13" a="1"/>
  <c r="L1104" i="13" s="1"/>
  <c r="L2128" i="13" a="1"/>
  <c r="L2128" i="13" s="1"/>
  <c r="L1507" i="13" a="1"/>
  <c r="L1507" i="13" s="1"/>
  <c r="K2970" i="13" a="1"/>
  <c r="K2970" i="13" s="1"/>
  <c r="K1494" i="13" a="1"/>
  <c r="K1494" i="13" s="1"/>
  <c r="L582" i="13" a="1"/>
  <c r="L582" i="13" s="1"/>
  <c r="L1606" i="13" a="1"/>
  <c r="L1606" i="13" s="1"/>
  <c r="K2980" i="13" a="1"/>
  <c r="K2980" i="13" s="1"/>
  <c r="K4004" i="13" a="1"/>
  <c r="K4004" i="13" s="1"/>
  <c r="K5028" i="13" a="1"/>
  <c r="K5028" i="13" s="1"/>
  <c r="L2864" i="13" a="1"/>
  <c r="L2864" i="13" s="1"/>
  <c r="L3888" i="13" a="1"/>
  <c r="L3888" i="13" s="1"/>
  <c r="L4912" i="13" a="1"/>
  <c r="L4912" i="13" s="1"/>
  <c r="K3578" i="13" a="1"/>
  <c r="K3578" i="13" s="1"/>
  <c r="K4602" i="13" a="1"/>
  <c r="K4602" i="13" s="1"/>
  <c r="L2362" i="13" a="1"/>
  <c r="L2362" i="13" s="1"/>
  <c r="L3386" i="13" a="1"/>
  <c r="L3386" i="13" s="1"/>
  <c r="L4410" i="13" a="1"/>
  <c r="L4410" i="13" s="1"/>
  <c r="K404" i="13" a="1"/>
  <c r="K404" i="13" s="1"/>
  <c r="K1642" i="13" a="1"/>
  <c r="K1642" i="13" s="1"/>
  <c r="L91" i="13" a="1"/>
  <c r="L91" i="13" s="1"/>
  <c r="K2195" i="13" a="1"/>
  <c r="K2195" i="13" s="1"/>
  <c r="K1683" i="13" a="1"/>
  <c r="K1683" i="13" s="1"/>
  <c r="K1171" i="13" a="1"/>
  <c r="K1171" i="13" s="1"/>
  <c r="K659" i="13" a="1"/>
  <c r="K659" i="13" s="1"/>
  <c r="K147" i="13" a="1"/>
  <c r="K147" i="13" s="1"/>
  <c r="K2372" i="13" a="1"/>
  <c r="K2372" i="13" s="1"/>
  <c r="K1860" i="13" a="1"/>
  <c r="K1860" i="13" s="1"/>
  <c r="K1348" i="13" a="1"/>
  <c r="K1348" i="13" s="1"/>
  <c r="K836" i="13" a="1"/>
  <c r="K836" i="13" s="1"/>
  <c r="K324" i="13" a="1"/>
  <c r="K324" i="13" s="1"/>
  <c r="K832" i="13" a="1"/>
  <c r="K832" i="13" s="1"/>
  <c r="K320" i="13" a="1"/>
  <c r="K320" i="13" s="1"/>
  <c r="L431" i="13" a="1"/>
  <c r="L431" i="13" s="1"/>
  <c r="K1113" i="13" a="1"/>
  <c r="K1113" i="13" s="1"/>
  <c r="K185" i="13" a="1"/>
  <c r="K185" i="13" s="1"/>
  <c r="L499" i="13" a="1"/>
  <c r="L499" i="13" s="1"/>
  <c r="L2667" i="13" a="1"/>
  <c r="L2667" i="13" s="1"/>
  <c r="K782" i="13" a="1"/>
  <c r="K782" i="13" s="1"/>
  <c r="K1891" i="13" a="1"/>
  <c r="K1891" i="13" s="1"/>
  <c r="K899" i="13" a="1"/>
  <c r="K899" i="13" s="1"/>
  <c r="K722" i="13" a="1"/>
  <c r="K722" i="13" s="1"/>
  <c r="L3573" i="13" a="1"/>
  <c r="L3573" i="13" s="1"/>
  <c r="L3061" i="13" a="1"/>
  <c r="L3061" i="13" s="1"/>
  <c r="L2549" i="13" a="1"/>
  <c r="L2549" i="13" s="1"/>
  <c r="K1689" i="13" a="1"/>
  <c r="K1689" i="13" s="1"/>
  <c r="K345" i="13" a="1"/>
  <c r="K345" i="13" s="1"/>
  <c r="K762" i="13" a="1"/>
  <c r="K762" i="13" s="1"/>
  <c r="L2635" i="13" a="1"/>
  <c r="L2635" i="13" s="1"/>
  <c r="K406" i="13" a="1"/>
  <c r="K406" i="13" s="1"/>
  <c r="K1731" i="13" a="1"/>
  <c r="K1731" i="13" s="1"/>
  <c r="K643" i="13" a="1"/>
  <c r="K643" i="13" s="1"/>
  <c r="K2324" i="13" a="1"/>
  <c r="K2324" i="13" s="1"/>
  <c r="K1063" i="13" a="1"/>
  <c r="K1063" i="13" s="1"/>
  <c r="K1410" i="13" a="1"/>
  <c r="K1410" i="13" s="1"/>
  <c r="L3961" i="13" a="1"/>
  <c r="L3961" i="13" s="1"/>
  <c r="K168" i="13" a="1"/>
  <c r="K168" i="13" s="1"/>
  <c r="K1192" i="13" a="1"/>
  <c r="K1192" i="13" s="1"/>
  <c r="K2216" i="13" a="1"/>
  <c r="K2216" i="13" s="1"/>
  <c r="K503" i="13" a="1"/>
  <c r="K503" i="13" s="1"/>
  <c r="K1527" i="13" a="1"/>
  <c r="K1527" i="13" s="1"/>
  <c r="K2551" i="13" a="1"/>
  <c r="K2551" i="13" s="1"/>
  <c r="K2362" i="13" a="1"/>
  <c r="K2362" i="13" s="1"/>
  <c r="I2362" i="13" s="1"/>
  <c r="L3391" i="13" a="1"/>
  <c r="L3391" i="13" s="1"/>
  <c r="K2330" i="13" a="1"/>
  <c r="K2330" i="13" s="1"/>
  <c r="K1005" i="13" a="1"/>
  <c r="K1005" i="13" s="1"/>
  <c r="K2029" i="13" a="1"/>
  <c r="K2029" i="13" s="1"/>
  <c r="L3401" i="13" a="1"/>
  <c r="L3401" i="13" s="1"/>
  <c r="L4425" i="13" a="1"/>
  <c r="L4425" i="13" s="1"/>
  <c r="K3287" i="13" a="1"/>
  <c r="K3287" i="13" s="1"/>
  <c r="K4311" i="13" a="1"/>
  <c r="K4311" i="13" s="1"/>
  <c r="K5335" i="13" a="1"/>
  <c r="K5335" i="13" s="1"/>
  <c r="L3999" i="13" a="1"/>
  <c r="L3999" i="13" s="1"/>
  <c r="L5023" i="13" a="1"/>
  <c r="L5023" i="13" s="1"/>
  <c r="K2785" i="13" a="1"/>
  <c r="K2785" i="13" s="1"/>
  <c r="K3809" i="13" a="1"/>
  <c r="K3809" i="13" s="1"/>
  <c r="K4833" i="13" a="1"/>
  <c r="K4833" i="13" s="1"/>
  <c r="L401" i="13" a="1"/>
  <c r="L401" i="13" s="1"/>
  <c r="L1425" i="13" a="1"/>
  <c r="L1425" i="13" s="1"/>
  <c r="L2449" i="13" a="1"/>
  <c r="L2449" i="13" s="1"/>
  <c r="L736" i="13" a="1"/>
  <c r="L736" i="13" s="1"/>
  <c r="L1760" i="13" a="1"/>
  <c r="L1760" i="13" s="1"/>
  <c r="K398" i="13" a="1"/>
  <c r="K398" i="13" s="1"/>
  <c r="K2602" i="13" a="1"/>
  <c r="K2602" i="13" s="1"/>
  <c r="L363" i="13" a="1"/>
  <c r="L363" i="13" s="1"/>
  <c r="L214" i="13" a="1"/>
  <c r="L214" i="13" s="1"/>
  <c r="L1238" i="13" a="1"/>
  <c r="L1238" i="13" s="1"/>
  <c r="K2612" i="13" a="1"/>
  <c r="K2612" i="13" s="1"/>
  <c r="K3636" i="13" a="1"/>
  <c r="K3636" i="13" s="1"/>
  <c r="K4660" i="13" a="1"/>
  <c r="K4660" i="13" s="1"/>
  <c r="L3520" i="13" a="1"/>
  <c r="L3520" i="13" s="1"/>
  <c r="L4544" i="13" a="1"/>
  <c r="L4544" i="13" s="1"/>
  <c r="K4234" i="13" a="1"/>
  <c r="K4234" i="13" s="1"/>
  <c r="K5258" i="13" a="1"/>
  <c r="K5258" i="13" s="1"/>
  <c r="L3018" i="13" a="1"/>
  <c r="L3018" i="13" s="1"/>
  <c r="L4042" i="13" a="1"/>
  <c r="L4042" i="13" s="1"/>
  <c r="L5066" i="13" a="1"/>
  <c r="L5066" i="13" s="1"/>
  <c r="L319" i="13" a="1"/>
  <c r="L319" i="13" s="1"/>
  <c r="K1716" i="13" a="1"/>
  <c r="K1716" i="13" s="1"/>
  <c r="K478" i="13" a="1"/>
  <c r="K478" i="13" s="1"/>
  <c r="L2735" i="13" a="1"/>
  <c r="L2735" i="13" s="1"/>
  <c r="L2745" i="13" a="1"/>
  <c r="L2745" i="13" s="1"/>
  <c r="L147" i="13" a="1"/>
  <c r="L147" i="13" s="1"/>
  <c r="K824" i="13" a="1"/>
  <c r="K824" i="13" s="1"/>
  <c r="K1848" i="13" a="1"/>
  <c r="K1848" i="13" s="1"/>
  <c r="K135" i="13" a="1"/>
  <c r="K135" i="13" s="1"/>
  <c r="K1159" i="13" a="1"/>
  <c r="K1159" i="13" s="1"/>
  <c r="K2183" i="13" a="1"/>
  <c r="K2183" i="13" s="1"/>
  <c r="K1618" i="13" a="1"/>
  <c r="K1618" i="13" s="1"/>
  <c r="L3023" i="13" a="1"/>
  <c r="L3023" i="13" s="1"/>
  <c r="L1599" i="13" a="1"/>
  <c r="L1599" i="13" s="1"/>
  <c r="K637" i="13" a="1"/>
  <c r="K637" i="13" s="1"/>
  <c r="K1661" i="13" a="1"/>
  <c r="K1661" i="13" s="1"/>
  <c r="L3033" i="13" a="1"/>
  <c r="L3033" i="13" s="1"/>
  <c r="L4057" i="13" a="1"/>
  <c r="L4057" i="13" s="1"/>
  <c r="L5081" i="13" a="1"/>
  <c r="L5081" i="13" s="1"/>
  <c r="K2919" i="13" a="1"/>
  <c r="K2919" i="13" s="1"/>
  <c r="K3943" i="13" a="1"/>
  <c r="K3943" i="13" s="1"/>
  <c r="K4967" i="13" a="1"/>
  <c r="K4967" i="13" s="1"/>
  <c r="L3631" i="13" a="1"/>
  <c r="L3631" i="13" s="1"/>
  <c r="L4655" i="13" a="1"/>
  <c r="L4655" i="13" s="1"/>
  <c r="K2417" i="13" a="1"/>
  <c r="K2417" i="13" s="1"/>
  <c r="K3441" i="13" a="1"/>
  <c r="K3441" i="13" s="1"/>
  <c r="K4465" i="13" a="1"/>
  <c r="K4465" i="13" s="1"/>
  <c r="L33" i="13" a="1"/>
  <c r="L33" i="13" s="1"/>
  <c r="L1057" i="13" a="1"/>
  <c r="L1057" i="13" s="1"/>
  <c r="L2081" i="13" a="1"/>
  <c r="L2081" i="13" s="1"/>
  <c r="L368" i="13" a="1"/>
  <c r="L368" i="13" s="1"/>
  <c r="L1392" i="13" a="1"/>
  <c r="L1392" i="13" s="1"/>
  <c r="L2416" i="13" a="1"/>
  <c r="L2416" i="13" s="1"/>
  <c r="K2090" i="13" a="1"/>
  <c r="K2090" i="13" s="1"/>
  <c r="K3258" i="13" a="1"/>
  <c r="K3258" i="13" s="1"/>
  <c r="L2063" i="13" a="1"/>
  <c r="L2063" i="13" s="1"/>
  <c r="L870" i="13" a="1"/>
  <c r="L870" i="13" s="1"/>
  <c r="L1894" i="13" a="1"/>
  <c r="L1894" i="13" s="1"/>
  <c r="K3268" i="13" a="1"/>
  <c r="K3268" i="13" s="1"/>
  <c r="K4292" i="13" a="1"/>
  <c r="K4292" i="13" s="1"/>
  <c r="K5316" i="13" a="1"/>
  <c r="K5316" i="13" s="1"/>
  <c r="L3152" i="13" a="1"/>
  <c r="L3152" i="13" s="1"/>
  <c r="L4176" i="13" a="1"/>
  <c r="L4176" i="13" s="1"/>
  <c r="L5200" i="13" a="1"/>
  <c r="L5200" i="13" s="1"/>
  <c r="K3866" i="13" a="1"/>
  <c r="K3866" i="13" s="1"/>
  <c r="K4890" i="13" a="1"/>
  <c r="K4890" i="13" s="1"/>
  <c r="L2650" i="13" a="1"/>
  <c r="L2650" i="13" s="1"/>
  <c r="L3674" i="13" a="1"/>
  <c r="L3674" i="13" s="1"/>
  <c r="L4698" i="13" a="1"/>
  <c r="L4698" i="13" s="1"/>
  <c r="K980" i="13" a="1"/>
  <c r="K980" i="13" s="1"/>
  <c r="K1112" i="13" a="1"/>
  <c r="K1112" i="13" s="1"/>
  <c r="K2471" i="13" a="1"/>
  <c r="K2471" i="13" s="1"/>
  <c r="K989" i="13" a="1"/>
  <c r="K989" i="13" s="1"/>
  <c r="L5369" i="13" a="1"/>
  <c r="L5369" i="13" s="1"/>
  <c r="K584" i="13" a="1"/>
  <c r="K584" i="13" s="1"/>
  <c r="K1608" i="13" a="1"/>
  <c r="K1608" i="13" s="1"/>
  <c r="K674" i="13" a="1"/>
  <c r="K674" i="13" s="1"/>
  <c r="K919" i="13" a="1"/>
  <c r="K919" i="13" s="1"/>
  <c r="K1943" i="13" a="1"/>
  <c r="K1943" i="13" s="1"/>
  <c r="L1111" i="13" a="1"/>
  <c r="L1111" i="13" s="1"/>
  <c r="L2783" i="13" a="1"/>
  <c r="L2783" i="13" s="1"/>
  <c r="L1099" i="13" a="1"/>
  <c r="L1099" i="13" s="1"/>
  <c r="K397" i="13" a="1"/>
  <c r="K397" i="13" s="1"/>
  <c r="K1421" i="13" a="1"/>
  <c r="K1421" i="13" s="1"/>
  <c r="L2793" i="13" a="1"/>
  <c r="L2793" i="13" s="1"/>
  <c r="L3817" i="13" a="1"/>
  <c r="L3817" i="13" s="1"/>
  <c r="L4841" i="13" a="1"/>
  <c r="L4841" i="13" s="1"/>
  <c r="K3703" i="13" a="1"/>
  <c r="K3703" i="13" s="1"/>
  <c r="K4727" i="13" a="1"/>
  <c r="K4727" i="13" s="1"/>
  <c r="L4415" i="13" a="1"/>
  <c r="L4415" i="13" s="1"/>
  <c r="K2177" i="13" a="1"/>
  <c r="K2177" i="13" s="1"/>
  <c r="K3201" i="13" a="1"/>
  <c r="K3201" i="13" s="1"/>
  <c r="K4225" i="13" a="1"/>
  <c r="K4225" i="13" s="1"/>
  <c r="K5249" i="13" a="1"/>
  <c r="K5249" i="13" s="1"/>
  <c r="L375" i="13" a="1"/>
  <c r="L375" i="13" s="1"/>
  <c r="L817" i="13" a="1"/>
  <c r="L817" i="13" s="1"/>
  <c r="L1841" i="13" a="1"/>
  <c r="L1841" i="13" s="1"/>
  <c r="L128" i="13" a="1"/>
  <c r="L128" i="13" s="1"/>
  <c r="L1152" i="13" a="1"/>
  <c r="L1152" i="13" s="1"/>
  <c r="L2176" i="13" a="1"/>
  <c r="L2176" i="13" s="1"/>
  <c r="K1606" i="13" a="1"/>
  <c r="K1606" i="13" s="1"/>
  <c r="I1606" i="13" s="1"/>
  <c r="K3018" i="13" a="1"/>
  <c r="K3018" i="13" s="1"/>
  <c r="I3018" i="13" s="1"/>
  <c r="L1587" i="13" a="1"/>
  <c r="L1587" i="13" s="1"/>
  <c r="L630" i="13" a="1"/>
  <c r="L630" i="13" s="1"/>
  <c r="L1654" i="13" a="1"/>
  <c r="L1654" i="13" s="1"/>
  <c r="K3028" i="13" a="1"/>
  <c r="K3028" i="13" s="1"/>
  <c r="K4052" i="13" a="1"/>
  <c r="K4052" i="13" s="1"/>
  <c r="K5076" i="13" a="1"/>
  <c r="K5076" i="13" s="1"/>
  <c r="L2912" i="13" a="1"/>
  <c r="L2912" i="13" s="1"/>
  <c r="L3936" i="13" a="1"/>
  <c r="L3936" i="13" s="1"/>
  <c r="L4960" i="13" a="1"/>
  <c r="L4960" i="13" s="1"/>
  <c r="K3626" i="13" a="1"/>
  <c r="K3626" i="13" s="1"/>
  <c r="K4650" i="13" a="1"/>
  <c r="K4650" i="13" s="1"/>
  <c r="L2410" i="13" a="1"/>
  <c r="L2410" i="13" s="1"/>
  <c r="L3434" i="13" a="1"/>
  <c r="L3434" i="13" s="1"/>
  <c r="L4458" i="13" a="1"/>
  <c r="L4458" i="13" s="1"/>
  <c r="K500" i="13" a="1"/>
  <c r="K500" i="13" s="1"/>
  <c r="L3957" i="13" a="1"/>
  <c r="L3957" i="13" s="1"/>
  <c r="L4469" i="13" a="1"/>
  <c r="L4469" i="13" s="1"/>
  <c r="L4981" i="13" a="1"/>
  <c r="L4981" i="13" s="1"/>
  <c r="K2819" i="13" a="1"/>
  <c r="K2819" i="13" s="1"/>
  <c r="K3331" i="13" a="1"/>
  <c r="K3331" i="13" s="1"/>
  <c r="K3843" i="13" a="1"/>
  <c r="K3843" i="13" s="1"/>
  <c r="K4355" i="13" a="1"/>
  <c r="K4355" i="13" s="1"/>
  <c r="K4867" i="13" a="1"/>
  <c r="K4867" i="13" s="1"/>
  <c r="K5379" i="13" a="1"/>
  <c r="K5379" i="13" s="1"/>
  <c r="L4043" i="13" a="1"/>
  <c r="L4043" i="13" s="1"/>
  <c r="L4555" i="13" a="1"/>
  <c r="L4555" i="13" s="1"/>
  <c r="L5067" i="13" a="1"/>
  <c r="L5067" i="13" s="1"/>
  <c r="K2317" i="13" a="1"/>
  <c r="K2317" i="13" s="1"/>
  <c r="K2829" i="13" a="1"/>
  <c r="K2829" i="13" s="1"/>
  <c r="K3341" i="13" a="1"/>
  <c r="K3341" i="13" s="1"/>
  <c r="K3853" i="13" a="1"/>
  <c r="K3853" i="13" s="1"/>
  <c r="K4365" i="13" a="1"/>
  <c r="K4365" i="13" s="1"/>
  <c r="K4877" i="13" a="1"/>
  <c r="K4877" i="13" s="1"/>
  <c r="L189" i="13" a="1"/>
  <c r="L189" i="13" s="1"/>
  <c r="L701" i="13" a="1"/>
  <c r="L701" i="13" s="1"/>
  <c r="L1213" i="13" a="1"/>
  <c r="L1213" i="13" s="1"/>
  <c r="L1725" i="13" a="1"/>
  <c r="L1725" i="13" s="1"/>
  <c r="L2237" i="13" a="1"/>
  <c r="L2237" i="13" s="1"/>
  <c r="L12" i="13" a="1"/>
  <c r="L12" i="13" s="1"/>
  <c r="L524" i="13" a="1"/>
  <c r="L524" i="13" s="1"/>
  <c r="L1036" i="13" a="1"/>
  <c r="L1036" i="13" s="1"/>
  <c r="L1548" i="13" a="1"/>
  <c r="L1548" i="13" s="1"/>
  <c r="L2060" i="13" a="1"/>
  <c r="L2060" i="13" s="1"/>
  <c r="L2572" i="13" a="1"/>
  <c r="L2572" i="13" s="1"/>
  <c r="K1370" i="13" a="1"/>
  <c r="K1370" i="13" s="1"/>
  <c r="K2390" i="13" a="1"/>
  <c r="K2390" i="13" s="1"/>
  <c r="K2902" i="13" a="1"/>
  <c r="K2902" i="13" s="1"/>
  <c r="K3414" i="13" a="1"/>
  <c r="K3414" i="13" s="1"/>
  <c r="L1359" i="13" a="1"/>
  <c r="L1359" i="13" s="1"/>
  <c r="L2371" i="13" a="1"/>
  <c r="L2371" i="13" s="1"/>
  <c r="L514" i="13" a="1"/>
  <c r="L514" i="13" s="1"/>
  <c r="L1026" i="13" a="1"/>
  <c r="L1026" i="13" s="1"/>
  <c r="L1538" i="13" a="1"/>
  <c r="L1538" i="13" s="1"/>
  <c r="L2050" i="13" a="1"/>
  <c r="L2050" i="13" s="1"/>
  <c r="K2912" i="13" a="1"/>
  <c r="K2912" i="13" s="1"/>
  <c r="I2912" i="13" s="1"/>
  <c r="K3424" i="13" a="1"/>
  <c r="K3424" i="13" s="1"/>
  <c r="K3936" i="13" a="1"/>
  <c r="K3936" i="13" s="1"/>
  <c r="K4448" i="13" a="1"/>
  <c r="K4448" i="13" s="1"/>
  <c r="K4960" i="13" a="1"/>
  <c r="K4960" i="13" s="1"/>
  <c r="L2796" i="13" a="1"/>
  <c r="L2796" i="13" s="1"/>
  <c r="L3308" i="13" a="1"/>
  <c r="L3308" i="13" s="1"/>
  <c r="L3820" i="13" a="1"/>
  <c r="L3820" i="13" s="1"/>
  <c r="L4332" i="13" a="1"/>
  <c r="L4332" i="13" s="1"/>
  <c r="L4844" i="13" a="1"/>
  <c r="L4844" i="13" s="1"/>
  <c r="L5356" i="13" a="1"/>
  <c r="L5356" i="13" s="1"/>
  <c r="K4022" i="13" a="1"/>
  <c r="K4022" i="13" s="1"/>
  <c r="K4534" i="13" a="1"/>
  <c r="K4534" i="13" s="1"/>
  <c r="K5046" i="13" a="1"/>
  <c r="K5046" i="13" s="1"/>
  <c r="L2294" i="13" a="1"/>
  <c r="L2294" i="13" s="1"/>
  <c r="L2806" i="13" a="1"/>
  <c r="L2806" i="13" s="1"/>
  <c r="L3318" i="13" a="1"/>
  <c r="L3318" i="13" s="1"/>
  <c r="L3830" i="13" a="1"/>
  <c r="L3830" i="13" s="1"/>
  <c r="L4342" i="13" a="1"/>
  <c r="L4342" i="13" s="1"/>
  <c r="L4854" i="13" a="1"/>
  <c r="L4854" i="13" s="1"/>
  <c r="L5366" i="13" a="1"/>
  <c r="L5366" i="13" s="1"/>
  <c r="K1152" i="13" a="1"/>
  <c r="K1152" i="13" s="1"/>
  <c r="I1152" i="13" s="1"/>
  <c r="K1664" i="13" a="1"/>
  <c r="K1664" i="13" s="1"/>
  <c r="K2176" i="13" a="1"/>
  <c r="K2176" i="13" s="1"/>
  <c r="I2176" i="13" s="1"/>
  <c r="L899" i="13" a="1"/>
  <c r="L899" i="13" s="1"/>
  <c r="K463" i="13" a="1"/>
  <c r="K463" i="13" s="1"/>
  <c r="K975" i="13" a="1"/>
  <c r="K975" i="13" s="1"/>
  <c r="K1487" i="13" a="1"/>
  <c r="K1487" i="13" s="1"/>
  <c r="K1999" i="13" a="1"/>
  <c r="K1999" i="13" s="1"/>
  <c r="K2511" i="13" a="1"/>
  <c r="K2511" i="13" s="1"/>
  <c r="K1246" i="13" a="1"/>
  <c r="K1246" i="13" s="1"/>
  <c r="L2279" i="13" a="1"/>
  <c r="L2279" i="13" s="1"/>
  <c r="L2839" i="13" a="1"/>
  <c r="L2839" i="13" s="1"/>
  <c r="L3351" i="13" a="1"/>
  <c r="L3351" i="13" s="1"/>
  <c r="L1235" i="13" a="1"/>
  <c r="L1235" i="13" s="1"/>
  <c r="L2251" i="13" a="1"/>
  <c r="L2251" i="13" s="1"/>
  <c r="K453" i="13" a="1"/>
  <c r="K453" i="13" s="1"/>
  <c r="K965" i="13" a="1"/>
  <c r="K965" i="13" s="1"/>
  <c r="K1477" i="13" a="1"/>
  <c r="K1477" i="13" s="1"/>
  <c r="K1989" i="13" a="1"/>
  <c r="K1989" i="13" s="1"/>
  <c r="L2849" i="13" a="1"/>
  <c r="L2849" i="13" s="1"/>
  <c r="L3361" i="13" a="1"/>
  <c r="L3361" i="13" s="1"/>
  <c r="L3873" i="13" a="1"/>
  <c r="L3873" i="13" s="1"/>
  <c r="L4385" i="13" a="1"/>
  <c r="L4385" i="13" s="1"/>
  <c r="L4897" i="13" a="1"/>
  <c r="L4897" i="13" s="1"/>
  <c r="K2735" i="13" a="1"/>
  <c r="K2735" i="13" s="1"/>
  <c r="I2735" i="13" s="1"/>
  <c r="K3247" i="13" a="1"/>
  <c r="K3247" i="13" s="1"/>
  <c r="K3759" i="13" a="1"/>
  <c r="K3759" i="13" s="1"/>
  <c r="K4271" i="13" a="1"/>
  <c r="K4271" i="13" s="1"/>
  <c r="K4783" i="13" a="1"/>
  <c r="K4783" i="13" s="1"/>
  <c r="K5295" i="13" a="1"/>
  <c r="K5295" i="13" s="1"/>
  <c r="L3959" i="13" a="1"/>
  <c r="L3959" i="13" s="1"/>
  <c r="L4471" i="13" a="1"/>
  <c r="L4471" i="13" s="1"/>
  <c r="L4983" i="13" a="1"/>
  <c r="L4983" i="13" s="1"/>
  <c r="K2233" i="13" a="1"/>
  <c r="K2233" i="13" s="1"/>
  <c r="K2745" i="13" a="1"/>
  <c r="K2745" i="13" s="1"/>
  <c r="I2745" i="13" s="1"/>
  <c r="K3257" i="13" a="1"/>
  <c r="K3257" i="13" s="1"/>
  <c r="K3769" i="13" a="1"/>
  <c r="K3769" i="13" s="1"/>
  <c r="K4281" i="13" a="1"/>
  <c r="K4281" i="13" s="1"/>
  <c r="K4793" i="13" a="1"/>
  <c r="K4793" i="13" s="1"/>
  <c r="K5305" i="13" a="1"/>
  <c r="K5305" i="13" s="1"/>
  <c r="L595" i="13" a="1"/>
  <c r="L595" i="13" s="1"/>
  <c r="L361" i="13" a="1"/>
  <c r="L361" i="13" s="1"/>
  <c r="L873" i="13" a="1"/>
  <c r="L873" i="13" s="1"/>
  <c r="L1385" i="13" a="1"/>
  <c r="L1385" i="13" s="1"/>
  <c r="L1897" i="13" a="1"/>
  <c r="L1897" i="13" s="1"/>
  <c r="L2409" i="13" a="1"/>
  <c r="L2409" i="13" s="1"/>
  <c r="L184" i="13" a="1"/>
  <c r="L184" i="13" s="1"/>
  <c r="L696" i="13" a="1"/>
  <c r="L696" i="13" s="1"/>
  <c r="L1208" i="13" a="1"/>
  <c r="L1208" i="13" s="1"/>
  <c r="L1720" i="13" a="1"/>
  <c r="L1720" i="13" s="1"/>
  <c r="L2232" i="13" a="1"/>
  <c r="L2232" i="13" s="1"/>
  <c r="K238" i="13" a="1"/>
  <c r="K238" i="13" s="1"/>
  <c r="K1718" i="13" a="1"/>
  <c r="K1718" i="13" s="1"/>
  <c r="K2562" i="13" a="1"/>
  <c r="K2562" i="13" s="1"/>
  <c r="K3074" i="13" a="1"/>
  <c r="K3074" i="13" s="1"/>
  <c r="L199" i="13" a="1"/>
  <c r="L199" i="13" s="1"/>
  <c r="L1699" i="13" a="1"/>
  <c r="L1699" i="13" s="1"/>
  <c r="L174" i="13" a="1"/>
  <c r="L174" i="13" s="1"/>
  <c r="L686" i="13" a="1"/>
  <c r="L686" i="13" s="1"/>
  <c r="L1198" i="13" a="1"/>
  <c r="L1198" i="13" s="1"/>
  <c r="L1710" i="13" a="1"/>
  <c r="L1710" i="13" s="1"/>
  <c r="K2572" i="13" a="1"/>
  <c r="K2572" i="13" s="1"/>
  <c r="K3084" i="13" a="1"/>
  <c r="K3084" i="13" s="1"/>
  <c r="K3596" i="13" a="1"/>
  <c r="K3596" i="13" s="1"/>
  <c r="K4108" i="13" a="1"/>
  <c r="K4108" i="13" s="1"/>
  <c r="K4620" i="13" a="1"/>
  <c r="K4620" i="13" s="1"/>
  <c r="K5132" i="13" a="1"/>
  <c r="K5132" i="13" s="1"/>
  <c r="L2968" i="13" a="1"/>
  <c r="L2968" i="13" s="1"/>
  <c r="L3480" i="13" a="1"/>
  <c r="L3480" i="13" s="1"/>
  <c r="L3992" i="13" a="1"/>
  <c r="L3992" i="13" s="1"/>
  <c r="L4504" i="13" a="1"/>
  <c r="L4504" i="13" s="1"/>
  <c r="L5016" i="13" a="1"/>
  <c r="L5016" i="13" s="1"/>
  <c r="K3682" i="13" a="1"/>
  <c r="K3682" i="13" s="1"/>
  <c r="K4194" i="13" a="1"/>
  <c r="K4194" i="13" s="1"/>
  <c r="K4706" i="13" a="1"/>
  <c r="K4706" i="13" s="1"/>
  <c r="K5218" i="13" a="1"/>
  <c r="K5218" i="13" s="1"/>
  <c r="L2466" i="13" a="1"/>
  <c r="L2466" i="13" s="1"/>
  <c r="L2978" i="13" a="1"/>
  <c r="L2978" i="13" s="1"/>
  <c r="L3490" i="13" a="1"/>
  <c r="L3490" i="13" s="1"/>
  <c r="L4002" i="13" a="1"/>
  <c r="L4002" i="13" s="1"/>
  <c r="L4514" i="13" a="1"/>
  <c r="L4514" i="13" s="1"/>
  <c r="L5026" i="13" a="1"/>
  <c r="L5026" i="13" s="1"/>
  <c r="L163" i="13" a="1"/>
  <c r="L163" i="13" s="1"/>
  <c r="K252" i="13" a="1"/>
  <c r="K252" i="13" s="1"/>
  <c r="K764" i="13" a="1"/>
  <c r="K764" i="13" s="1"/>
  <c r="K1276" i="13" a="1"/>
  <c r="K1276" i="13" s="1"/>
  <c r="K1788" i="13" a="1"/>
  <c r="K1788" i="13" s="1"/>
  <c r="K2300" i="13" a="1"/>
  <c r="K2300" i="13" s="1"/>
  <c r="K75" i="13" a="1"/>
  <c r="K75" i="13" s="1"/>
  <c r="K587" i="13" a="1"/>
  <c r="K587" i="13" s="1"/>
  <c r="K1099" i="13" a="1"/>
  <c r="K1099" i="13" s="1"/>
  <c r="K1611" i="13" a="1"/>
  <c r="K1611" i="13" s="1"/>
  <c r="K2123" i="13" a="1"/>
  <c r="K2123" i="13" s="1"/>
  <c r="K2635" i="13" a="1"/>
  <c r="K2635" i="13" s="1"/>
  <c r="I2635" i="13" s="1"/>
  <c r="L1495" i="13" a="1"/>
  <c r="L1495" i="13" s="1"/>
  <c r="L2451" i="13" a="1"/>
  <c r="L2451" i="13" s="1"/>
  <c r="L2963" i="13" a="1"/>
  <c r="L2963" i="13" s="1"/>
  <c r="L3475" i="13" a="1"/>
  <c r="L3475" i="13" s="1"/>
  <c r="K1482" i="13" a="1"/>
  <c r="K1482" i="13" s="1"/>
  <c r="K65" i="13" a="1"/>
  <c r="K65" i="13" s="1"/>
  <c r="K577" i="13" a="1"/>
  <c r="K577" i="13" s="1"/>
  <c r="K1089" i="13" a="1"/>
  <c r="K1089" i="13" s="1"/>
  <c r="K1601" i="13" a="1"/>
  <c r="K1601" i="13" s="1"/>
  <c r="K2113" i="13" a="1"/>
  <c r="K2113" i="13" s="1"/>
  <c r="L2973" i="13" a="1"/>
  <c r="L2973" i="13" s="1"/>
  <c r="L3485" i="13" a="1"/>
  <c r="L3485" i="13" s="1"/>
  <c r="L3997" i="13" a="1"/>
  <c r="L3997" i="13" s="1"/>
  <c r="L4509" i="13" a="1"/>
  <c r="L4509" i="13" s="1"/>
  <c r="L5021" i="13" a="1"/>
  <c r="L5021" i="13" s="1"/>
  <c r="K2859" i="13" a="1"/>
  <c r="K2859" i="13" s="1"/>
  <c r="K3371" i="13" a="1"/>
  <c r="K3371" i="13" s="1"/>
  <c r="K3883" i="13" a="1"/>
  <c r="K3883" i="13" s="1"/>
  <c r="K4395" i="13" a="1"/>
  <c r="K4395" i="13" s="1"/>
  <c r="K4907" i="13" a="1"/>
  <c r="K4907" i="13" s="1"/>
  <c r="L3571" i="13" a="1"/>
  <c r="L3571" i="13" s="1"/>
  <c r="L4083" i="13" a="1"/>
  <c r="L4083" i="13" s="1"/>
  <c r="L4595" i="13" a="1"/>
  <c r="L4595" i="13" s="1"/>
  <c r="L5107" i="13" a="1"/>
  <c r="L5107" i="13" s="1"/>
  <c r="K2357" i="13" a="1"/>
  <c r="K2357" i="13" s="1"/>
  <c r="K2869" i="13" a="1"/>
  <c r="K2869" i="13" s="1"/>
  <c r="K3381" i="13" a="1"/>
  <c r="K3381" i="13" s="1"/>
  <c r="K3893" i="13" a="1"/>
  <c r="K3893" i="13" s="1"/>
  <c r="K4405" i="13" a="1"/>
  <c r="K4405" i="13" s="1"/>
  <c r="K4917" i="13" a="1"/>
  <c r="K4917" i="13" s="1"/>
  <c r="L79" i="13" a="1"/>
  <c r="L79" i="13" s="1"/>
  <c r="L229" i="13" a="1"/>
  <c r="L229" i="13" s="1"/>
  <c r="L741" i="13" a="1"/>
  <c r="L741" i="13" s="1"/>
  <c r="L1253" i="13" a="1"/>
  <c r="L1253" i="13" s="1"/>
  <c r="L1765" i="13" a="1"/>
  <c r="L1765" i="13" s="1"/>
  <c r="L2277" i="13" a="1"/>
  <c r="L2277" i="13" s="1"/>
  <c r="L52" i="13" a="1"/>
  <c r="L52" i="13" s="1"/>
  <c r="L564" i="13" a="1"/>
  <c r="L564" i="13" s="1"/>
  <c r="L1076" i="13" a="1"/>
  <c r="L1076" i="13" s="1"/>
  <c r="L1588" i="13" a="1"/>
  <c r="L1588" i="13" s="1"/>
  <c r="L2100" i="13" a="1"/>
  <c r="L2100" i="13" s="1"/>
  <c r="L2612" i="13" a="1"/>
  <c r="L2612" i="13" s="1"/>
  <c r="L1451" i="13" a="1"/>
  <c r="L1451" i="13" s="1"/>
  <c r="K2430" i="13" a="1"/>
  <c r="K2430" i="13" s="1"/>
  <c r="K2942" i="13" a="1"/>
  <c r="K2942" i="13" s="1"/>
  <c r="K3454" i="13" a="1"/>
  <c r="K3454" i="13" s="1"/>
  <c r="K1438" i="13" a="1"/>
  <c r="K1438" i="13" s="1"/>
  <c r="L42" i="13" a="1"/>
  <c r="L42" i="13" s="1"/>
  <c r="L554" i="13" a="1"/>
  <c r="L554" i="13" s="1"/>
  <c r="L1066" i="13" a="1"/>
  <c r="L1066" i="13" s="1"/>
  <c r="L1578" i="13" a="1"/>
  <c r="L1578" i="13" s="1"/>
  <c r="L2090" i="13" a="1"/>
  <c r="L2090" i="13" s="1"/>
  <c r="K2952" i="13" a="1"/>
  <c r="K2952" i="13" s="1"/>
  <c r="K3464" i="13" a="1"/>
  <c r="K3464" i="13" s="1"/>
  <c r="K3976" i="13" a="1"/>
  <c r="K3976" i="13" s="1"/>
  <c r="K4488" i="13" a="1"/>
  <c r="K4488" i="13" s="1"/>
  <c r="K5000" i="13" a="1"/>
  <c r="K5000" i="13" s="1"/>
  <c r="L2836" i="13" a="1"/>
  <c r="L2836" i="13" s="1"/>
  <c r="L3348" i="13" a="1"/>
  <c r="L3348" i="13" s="1"/>
  <c r="L3860" i="13" a="1"/>
  <c r="L3860" i="13" s="1"/>
  <c r="L4372" i="13" a="1"/>
  <c r="L4372" i="13" s="1"/>
  <c r="L4884" i="13" a="1"/>
  <c r="L4884" i="13" s="1"/>
  <c r="K3550" i="13" a="1"/>
  <c r="K3550" i="13" s="1"/>
  <c r="K4062" i="13" a="1"/>
  <c r="K4062" i="13" s="1"/>
  <c r="K4574" i="13" a="1"/>
  <c r="K4574" i="13" s="1"/>
  <c r="K5086" i="13" a="1"/>
  <c r="K5086" i="13" s="1"/>
  <c r="L2334" i="13" a="1"/>
  <c r="L2334" i="13" s="1"/>
  <c r="L2846" i="13" a="1"/>
  <c r="L2846" i="13" s="1"/>
  <c r="L3358" i="13" a="1"/>
  <c r="L3358" i="13" s="1"/>
  <c r="L3870" i="13" a="1"/>
  <c r="L3870" i="13" s="1"/>
  <c r="L4382" i="13" a="1"/>
  <c r="L4382" i="13" s="1"/>
  <c r="L4894" i="13" a="1"/>
  <c r="L4894" i="13" s="1"/>
  <c r="K2354" i="13" a="1"/>
  <c r="K2354" i="13" s="1"/>
  <c r="L2875" i="13" a="1"/>
  <c r="L2875" i="13" s="1"/>
  <c r="L3387" i="13" a="1"/>
  <c r="L3387" i="13" s="1"/>
  <c r="L1307" i="13" a="1"/>
  <c r="L1307" i="13" s="1"/>
  <c r="K2322" i="13" a="1"/>
  <c r="K2322" i="13" s="1"/>
  <c r="K489" i="13" a="1"/>
  <c r="K489" i="13" s="1"/>
  <c r="K1001" i="13" a="1"/>
  <c r="K1001" i="13" s="1"/>
  <c r="K1513" i="13" a="1"/>
  <c r="K1513" i="13" s="1"/>
  <c r="K2025" i="13" a="1"/>
  <c r="K2025" i="13" s="1"/>
  <c r="L2885" i="13" a="1"/>
  <c r="L2885" i="13" s="1"/>
  <c r="L3397" i="13" a="1"/>
  <c r="L3397" i="13" s="1"/>
  <c r="L3909" i="13" a="1"/>
  <c r="L3909" i="13" s="1"/>
  <c r="L4421" i="13" a="1"/>
  <c r="L4421" i="13" s="1"/>
  <c r="L4933" i="13" a="1"/>
  <c r="L4933" i="13" s="1"/>
  <c r="K2771" i="13" a="1"/>
  <c r="K2771" i="13" s="1"/>
  <c r="K3283" i="13" a="1"/>
  <c r="K3283" i="13" s="1"/>
  <c r="K3795" i="13" a="1"/>
  <c r="K3795" i="13" s="1"/>
  <c r="K4307" i="13" a="1"/>
  <c r="K4307" i="13" s="1"/>
  <c r="K4819" i="13" a="1"/>
  <c r="K4819" i="13" s="1"/>
  <c r="K5331" i="13" a="1"/>
  <c r="K5331" i="13" s="1"/>
  <c r="L3995" i="13" a="1"/>
  <c r="L3995" i="13" s="1"/>
  <c r="L4507" i="13" a="1"/>
  <c r="L4507" i="13" s="1"/>
  <c r="L5019" i="13" a="1"/>
  <c r="L5019" i="13" s="1"/>
  <c r="K2269" i="13" a="1"/>
  <c r="K2269" i="13" s="1"/>
  <c r="K2781" i="13" a="1"/>
  <c r="K2781" i="13" s="1"/>
  <c r="K3293" i="13" a="1"/>
  <c r="K3293" i="13" s="1"/>
  <c r="K3805" i="13" a="1"/>
  <c r="K3805" i="13" s="1"/>
  <c r="K4317" i="13" a="1"/>
  <c r="K4317" i="13" s="1"/>
  <c r="K4829" i="13" a="1"/>
  <c r="K4829" i="13" s="1"/>
  <c r="K5341" i="13" a="1"/>
  <c r="K5341" i="13" s="1"/>
  <c r="L141" i="13" a="1"/>
  <c r="L141" i="13" s="1"/>
  <c r="L653" i="13" a="1"/>
  <c r="L653" i="13" s="1"/>
  <c r="L1165" i="13" a="1"/>
  <c r="L1165" i="13" s="1"/>
  <c r="L1677" i="13" a="1"/>
  <c r="L1677" i="13" s="1"/>
  <c r="L2189" i="13" a="1"/>
  <c r="L2189" i="13" s="1"/>
  <c r="L955" i="13" a="1"/>
  <c r="L955" i="13" s="1"/>
  <c r="L476" i="13" a="1"/>
  <c r="L476" i="13" s="1"/>
  <c r="L988" i="13" a="1"/>
  <c r="L988" i="13" s="1"/>
  <c r="L1500" i="13" a="1"/>
  <c r="L1500" i="13" s="1"/>
  <c r="L2012" i="13" a="1"/>
  <c r="L2012" i="13" s="1"/>
  <c r="L2524" i="13" a="1"/>
  <c r="L2524" i="13" s="1"/>
  <c r="K1274" i="13" a="1"/>
  <c r="K1274" i="13" s="1"/>
  <c r="L2307" i="13" a="1"/>
  <c r="L2307" i="13" s="1"/>
  <c r="K2854" i="13" a="1"/>
  <c r="K2854" i="13" s="1"/>
  <c r="K3366" i="13" a="1"/>
  <c r="K3366" i="13" s="1"/>
  <c r="L1263" i="13" a="1"/>
  <c r="L1263" i="13" s="1"/>
  <c r="K2278" i="13" a="1"/>
  <c r="K2278" i="13" s="1"/>
  <c r="L466" i="13" a="1"/>
  <c r="L466" i="13" s="1"/>
  <c r="L978" i="13" a="1"/>
  <c r="L978" i="13" s="1"/>
  <c r="L1490" i="13" a="1"/>
  <c r="L1490" i="13" s="1"/>
  <c r="L2002" i="13" a="1"/>
  <c r="L2002" i="13" s="1"/>
  <c r="K2864" i="13" a="1"/>
  <c r="K2864" i="13" s="1"/>
  <c r="I2864" i="13" s="1"/>
  <c r="K3376" i="13" a="1"/>
  <c r="K3376" i="13" s="1"/>
  <c r="K3888" i="13" a="1"/>
  <c r="K3888" i="13" s="1"/>
  <c r="I3888" i="13" s="1"/>
  <c r="K4400" i="13" a="1"/>
  <c r="K4400" i="13" s="1"/>
  <c r="K4912" i="13" a="1"/>
  <c r="K4912" i="13" s="1"/>
  <c r="I4912" i="13" s="1"/>
  <c r="L2748" i="13" a="1"/>
  <c r="L2748" i="13" s="1"/>
  <c r="L3260" i="13" a="1"/>
  <c r="L3260" i="13" s="1"/>
  <c r="L3772" i="13" a="1"/>
  <c r="L3772" i="13" s="1"/>
  <c r="L4284" i="13" a="1"/>
  <c r="L4284" i="13" s="1"/>
  <c r="L4796" i="13" a="1"/>
  <c r="L4796" i="13" s="1"/>
  <c r="L5308" i="13" a="1"/>
  <c r="L5308" i="13" s="1"/>
  <c r="K3974" i="13" a="1"/>
  <c r="K3974" i="13" s="1"/>
  <c r="K4486" i="13" a="1"/>
  <c r="K4486" i="13" s="1"/>
  <c r="K4998" i="13" a="1"/>
  <c r="K4998" i="13" s="1"/>
  <c r="L2246" i="13" a="1"/>
  <c r="L2246" i="13" s="1"/>
  <c r="L2758" i="13" a="1"/>
  <c r="L2758" i="13" s="1"/>
  <c r="L3270" i="13" a="1"/>
  <c r="L3270" i="13" s="1"/>
  <c r="L3782" i="13" a="1"/>
  <c r="L3782" i="13" s="1"/>
  <c r="L4294" i="13" a="1"/>
  <c r="L4294" i="13" s="1"/>
  <c r="L4806" i="13" a="1"/>
  <c r="L4806" i="13" s="1"/>
  <c r="L5318" i="13" a="1"/>
  <c r="L5318" i="13" s="1"/>
  <c r="L243" i="13" a="1"/>
  <c r="L243" i="13" s="1"/>
  <c r="K272" i="13" a="1"/>
  <c r="K272" i="13" s="1"/>
  <c r="K784" i="13" a="1"/>
  <c r="K784" i="13" s="1"/>
  <c r="K1296" i="13" a="1"/>
  <c r="K1296" i="13" s="1"/>
  <c r="K1808" i="13" a="1"/>
  <c r="K1808" i="13" s="1"/>
  <c r="K2320" i="13" a="1"/>
  <c r="K2320" i="13" s="1"/>
  <c r="K95" i="13" a="1"/>
  <c r="K95" i="13" s="1"/>
  <c r="K607" i="13" a="1"/>
  <c r="K607" i="13" s="1"/>
  <c r="K1119" i="13" a="1"/>
  <c r="K1119" i="13" s="1"/>
  <c r="K1631" i="13" a="1"/>
  <c r="K1631" i="13" s="1"/>
  <c r="K2143" i="13" a="1"/>
  <c r="K2143" i="13" s="1"/>
  <c r="K2655" i="13" a="1"/>
  <c r="K2655" i="13" s="1"/>
  <c r="L1535" i="13" a="1"/>
  <c r="L1535" i="13" s="1"/>
  <c r="L2471" i="13" a="1"/>
  <c r="L2471" i="13" s="1"/>
  <c r="L2983" i="13" a="1"/>
  <c r="L2983" i="13" s="1"/>
  <c r="L3495" i="13" a="1"/>
  <c r="L3495" i="13" s="1"/>
  <c r="K1522" i="13" a="1"/>
  <c r="K1522" i="13" s="1"/>
  <c r="K85" i="13" a="1"/>
  <c r="K85" i="13" s="1"/>
  <c r="K597" i="13" a="1"/>
  <c r="K597" i="13" s="1"/>
  <c r="K1109" i="13" a="1"/>
  <c r="K1109" i="13" s="1"/>
  <c r="K1621" i="13" a="1"/>
  <c r="K1621" i="13" s="1"/>
  <c r="L2481" i="13" a="1"/>
  <c r="L2481" i="13" s="1"/>
  <c r="L2993" i="13" a="1"/>
  <c r="L2993" i="13" s="1"/>
  <c r="L3505" i="13" a="1"/>
  <c r="L3505" i="13" s="1"/>
  <c r="L4017" i="13" a="1"/>
  <c r="L4017" i="13" s="1"/>
  <c r="L4529" i="13" a="1"/>
  <c r="L4529" i="13" s="1"/>
  <c r="L5041" i="13" a="1"/>
  <c r="L5041" i="13" s="1"/>
  <c r="K2879" i="13" a="1"/>
  <c r="K2879" i="13" s="1"/>
  <c r="K3391" i="13" a="1"/>
  <c r="K3391" i="13" s="1"/>
  <c r="I3391" i="13" s="1"/>
  <c r="K3903" i="13" a="1"/>
  <c r="K3903" i="13" s="1"/>
  <c r="K4415" i="13" a="1"/>
  <c r="K4415" i="13" s="1"/>
  <c r="I4415" i="13" s="1"/>
  <c r="K4927" i="13" a="1"/>
  <c r="K4927" i="13" s="1"/>
  <c r="L3591" i="13" a="1"/>
  <c r="L3591" i="13" s="1"/>
  <c r="L4103" i="13" a="1"/>
  <c r="L4103" i="13" s="1"/>
  <c r="L4615" i="13" a="1"/>
  <c r="L4615" i="13" s="1"/>
  <c r="L5127" i="13" a="1"/>
  <c r="L5127" i="13" s="1"/>
  <c r="K2377" i="13" a="1"/>
  <c r="K2377" i="13" s="1"/>
  <c r="K2889" i="13" a="1"/>
  <c r="K2889" i="13" s="1"/>
  <c r="K3401" i="13" a="1"/>
  <c r="K3401" i="13" s="1"/>
  <c r="I3401" i="13" s="1"/>
  <c r="K3913" i="13" a="1"/>
  <c r="K3913" i="13" s="1"/>
  <c r="K4425" i="13" a="1"/>
  <c r="K4425" i="13" s="1"/>
  <c r="I4425" i="13" s="1"/>
  <c r="K4937" i="13" a="1"/>
  <c r="K4937" i="13" s="1"/>
  <c r="K1150" i="13" a="1"/>
  <c r="K1150" i="13" s="1"/>
  <c r="L505" i="13" a="1"/>
  <c r="L505" i="13" s="1"/>
  <c r="L1017" i="13" a="1"/>
  <c r="L1017" i="13" s="1"/>
  <c r="L1529" i="13" a="1"/>
  <c r="L1529" i="13" s="1"/>
  <c r="L2041" i="13" a="1"/>
  <c r="L2041" i="13" s="1"/>
  <c r="K354" i="13" a="1"/>
  <c r="K354" i="13" s="1"/>
  <c r="L328" i="13" a="1"/>
  <c r="L328" i="13" s="1"/>
  <c r="L840" i="13" a="1"/>
  <c r="L840" i="13" s="1"/>
  <c r="L1352" i="13" a="1"/>
  <c r="L1352" i="13" s="1"/>
  <c r="L1864" i="13" a="1"/>
  <c r="L1864" i="13" s="1"/>
  <c r="L2376" i="13" a="1"/>
  <c r="L2376" i="13" s="1"/>
  <c r="K806" i="13" a="1"/>
  <c r="K806" i="13" s="1"/>
  <c r="K2010" i="13" a="1"/>
  <c r="K2010" i="13" s="1"/>
  <c r="K2706" i="13" a="1"/>
  <c r="K2706" i="13" s="1"/>
  <c r="K3218" i="13" a="1"/>
  <c r="K3218" i="13" s="1"/>
  <c r="K786" i="13" a="1"/>
  <c r="K786" i="13" s="1"/>
  <c r="L1983" i="13" a="1"/>
  <c r="L1983" i="13" s="1"/>
  <c r="L318" i="13" a="1"/>
  <c r="L318" i="13" s="1"/>
  <c r="L830" i="13" a="1"/>
  <c r="L830" i="13" s="1"/>
  <c r="L1342" i="13" a="1"/>
  <c r="L1342" i="13" s="1"/>
  <c r="L1854" i="13" a="1"/>
  <c r="L1854" i="13" s="1"/>
  <c r="K2716" i="13" a="1"/>
  <c r="K2716" i="13" s="1"/>
  <c r="K3228" i="13" a="1"/>
  <c r="K3228" i="13" s="1"/>
  <c r="K3740" i="13" a="1"/>
  <c r="K3740" i="13" s="1"/>
  <c r="K4252" i="13" a="1"/>
  <c r="K4252" i="13" s="1"/>
  <c r="K4764" i="13" a="1"/>
  <c r="K4764" i="13" s="1"/>
  <c r="K5276" i="13" a="1"/>
  <c r="K5276" i="13" s="1"/>
  <c r="L3112" i="13" a="1"/>
  <c r="L3112" i="13" s="1"/>
  <c r="L3624" i="13" a="1"/>
  <c r="L3624" i="13" s="1"/>
  <c r="L4136" i="13" a="1"/>
  <c r="L4136" i="13" s="1"/>
  <c r="L4648" i="13" a="1"/>
  <c r="L4648" i="13" s="1"/>
  <c r="L5160" i="13" a="1"/>
  <c r="L5160" i="13" s="1"/>
  <c r="K3826" i="13" a="1"/>
  <c r="K3826" i="13" s="1"/>
  <c r="K4338" i="13" a="1"/>
  <c r="K4338" i="13" s="1"/>
  <c r="K4850" i="13" a="1"/>
  <c r="K4850" i="13" s="1"/>
  <c r="K5362" i="13" a="1"/>
  <c r="K5362" i="13" s="1"/>
  <c r="L2610" i="13" a="1"/>
  <c r="L2610" i="13" s="1"/>
  <c r="L3122" i="13" a="1"/>
  <c r="L3122" i="13" s="1"/>
  <c r="L3634" i="13" a="1"/>
  <c r="L3634" i="13" s="1"/>
  <c r="L4146" i="13" a="1"/>
  <c r="L4146" i="13" s="1"/>
  <c r="L4658" i="13" a="1"/>
  <c r="L4658" i="13" s="1"/>
  <c r="L5170" i="13" a="1"/>
  <c r="L5170" i="13" s="1"/>
  <c r="L731" i="13" a="1"/>
  <c r="L731" i="13" s="1"/>
  <c r="K396" i="13" a="1"/>
  <c r="K396" i="13" s="1"/>
  <c r="K908" i="13" a="1"/>
  <c r="K908" i="13" s="1"/>
  <c r="K1420" i="13" a="1"/>
  <c r="K1420" i="13" s="1"/>
  <c r="K1932" i="13" a="1"/>
  <c r="K1932" i="13" s="1"/>
  <c r="K2444" i="13" a="1"/>
  <c r="K2444" i="13" s="1"/>
  <c r="K219" i="13" a="1"/>
  <c r="K219" i="13" s="1"/>
  <c r="K731" i="13" a="1"/>
  <c r="K731" i="13" s="1"/>
  <c r="I731" i="13" s="1"/>
  <c r="K1243" i="13" a="1"/>
  <c r="K1243" i="13" s="1"/>
  <c r="K1755" i="13" a="1"/>
  <c r="K1755" i="13" s="1"/>
  <c r="K2267" i="13" a="1"/>
  <c r="K2267" i="13" s="1"/>
  <c r="K374" i="13" a="1"/>
  <c r="K374" i="13" s="1"/>
  <c r="L1787" i="13" a="1"/>
  <c r="L1787" i="13" s="1"/>
  <c r="L2595" i="13" a="1"/>
  <c r="L2595" i="13" s="1"/>
  <c r="L3107" i="13" a="1"/>
  <c r="L3107" i="13" s="1"/>
  <c r="L339" i="13" a="1"/>
  <c r="L339" i="13" s="1"/>
  <c r="L1767" i="13" a="1"/>
  <c r="L1767" i="13" s="1"/>
  <c r="K209" i="13" a="1"/>
  <c r="K209" i="13" s="1"/>
  <c r="K721" i="13" a="1"/>
  <c r="K721" i="13" s="1"/>
  <c r="K1233" i="13" a="1"/>
  <c r="K1233" i="13" s="1"/>
  <c r="I1233" i="13" s="1"/>
  <c r="K1745" i="13" a="1"/>
  <c r="K1745" i="13" s="1"/>
  <c r="L2605" i="13" a="1"/>
  <c r="L2605" i="13" s="1"/>
  <c r="L3117" i="13" a="1"/>
  <c r="L3117" i="13" s="1"/>
  <c r="L3629" i="13" a="1"/>
  <c r="L3629" i="13" s="1"/>
  <c r="L4141" i="13" a="1"/>
  <c r="L4141" i="13" s="1"/>
  <c r="L4653" i="13" a="1"/>
  <c r="L4653" i="13" s="1"/>
  <c r="L5165" i="13" a="1"/>
  <c r="L5165" i="13" s="1"/>
  <c r="K3003" i="13" a="1"/>
  <c r="K3003" i="13" s="1"/>
  <c r="K3515" i="13" a="1"/>
  <c r="K3515" i="13" s="1"/>
  <c r="K4027" i="13" a="1"/>
  <c r="K4027" i="13" s="1"/>
  <c r="K4539" i="13" a="1"/>
  <c r="K4539" i="13" s="1"/>
  <c r="K5051" i="13" a="1"/>
  <c r="K5051" i="13" s="1"/>
  <c r="L3715" i="13" a="1"/>
  <c r="L3715" i="13" s="1"/>
  <c r="L4227" i="13" a="1"/>
  <c r="L4227" i="13" s="1"/>
  <c r="L4739" i="13" a="1"/>
  <c r="L4739" i="13" s="1"/>
  <c r="L5251" i="13" a="1"/>
  <c r="L5251" i="13" s="1"/>
  <c r="K2501" i="13" a="1"/>
  <c r="K2501" i="13" s="1"/>
  <c r="K3013" i="13" a="1"/>
  <c r="K3013" i="13" s="1"/>
  <c r="K3525" i="13" a="1"/>
  <c r="K3525" i="13" s="1"/>
  <c r="K4037" i="13" a="1"/>
  <c r="K4037" i="13" s="1"/>
  <c r="K4549" i="13" a="1"/>
  <c r="K4549" i="13" s="1"/>
  <c r="K5061" i="13" a="1"/>
  <c r="K5061" i="13" s="1"/>
  <c r="L643" i="13" a="1"/>
  <c r="L643" i="13" s="1"/>
  <c r="L373" i="13" a="1"/>
  <c r="L373" i="13" s="1"/>
  <c r="L885" i="13" a="1"/>
  <c r="L885" i="13" s="1"/>
  <c r="L1397" i="13" a="1"/>
  <c r="L1397" i="13" s="1"/>
  <c r="L1909" i="13" a="1"/>
  <c r="L1909" i="13" s="1"/>
  <c r="L2421" i="13" a="1"/>
  <c r="L2421" i="13" s="1"/>
  <c r="L196" i="13" a="1"/>
  <c r="L196" i="13" s="1"/>
  <c r="L708" i="13" a="1"/>
  <c r="L708" i="13" s="1"/>
  <c r="L1220" i="13" a="1"/>
  <c r="L1220" i="13" s="1"/>
  <c r="L1732" i="13" a="1"/>
  <c r="L1732" i="13" s="1"/>
  <c r="L2244" i="13" a="1"/>
  <c r="L2244" i="13" s="1"/>
  <c r="K286" i="13" a="1"/>
  <c r="K286" i="13" s="1"/>
  <c r="K1742" i="13" a="1"/>
  <c r="K1742" i="13" s="1"/>
  <c r="K2574" i="13" a="1"/>
  <c r="K2574" i="13" s="1"/>
  <c r="K3086" i="13" a="1"/>
  <c r="K3086" i="13" s="1"/>
  <c r="L247" i="13" a="1"/>
  <c r="L247" i="13" s="1"/>
  <c r="L1723" i="13" a="1"/>
  <c r="L1723" i="13" s="1"/>
  <c r="L186" i="13" a="1"/>
  <c r="L186" i="13" s="1"/>
  <c r="L698" i="13" a="1"/>
  <c r="L698" i="13" s="1"/>
  <c r="L1210" i="13" a="1"/>
  <c r="L1210" i="13" s="1"/>
  <c r="L1722" i="13" a="1"/>
  <c r="L1722" i="13" s="1"/>
  <c r="K2584" i="13" a="1"/>
  <c r="K2584" i="13" s="1"/>
  <c r="K3096" i="13" a="1"/>
  <c r="K3096" i="13" s="1"/>
  <c r="K3608" i="13" a="1"/>
  <c r="K3608" i="13" s="1"/>
  <c r="K4120" i="13" a="1"/>
  <c r="K4120" i="13" s="1"/>
  <c r="K4632" i="13" a="1"/>
  <c r="K4632" i="13" s="1"/>
  <c r="K5144" i="13" a="1"/>
  <c r="K5144" i="13" s="1"/>
  <c r="L2980" i="13" a="1"/>
  <c r="L2980" i="13" s="1"/>
  <c r="L3492" i="13" a="1"/>
  <c r="L3492" i="13" s="1"/>
  <c r="L4004" i="13" a="1"/>
  <c r="L4004" i="13" s="1"/>
  <c r="L4516" i="13" a="1"/>
  <c r="L4516" i="13" s="1"/>
  <c r="L5028" i="13" a="1"/>
  <c r="L5028" i="13" s="1"/>
  <c r="K3694" i="13" a="1"/>
  <c r="K3694" i="13" s="1"/>
  <c r="K4206" i="13" a="1"/>
  <c r="K4206" i="13" s="1"/>
  <c r="K4718" i="13" a="1"/>
  <c r="K4718" i="13" s="1"/>
  <c r="K5230" i="13" a="1"/>
  <c r="K5230" i="13" s="1"/>
  <c r="L2478" i="13" a="1"/>
  <c r="L2478" i="13" s="1"/>
  <c r="L2990" i="13" a="1"/>
  <c r="L2990" i="13" s="1"/>
  <c r="L3502" i="13" a="1"/>
  <c r="L3502" i="13" s="1"/>
  <c r="L4014" i="13" a="1"/>
  <c r="L4014" i="13" s="1"/>
  <c r="L4526" i="13" a="1"/>
  <c r="L4526" i="13" s="1"/>
  <c r="L5038" i="13" a="1"/>
  <c r="L5038" i="13" s="1"/>
  <c r="K2281" i="13" a="1"/>
  <c r="K2281" i="13" s="1"/>
  <c r="K2793" i="13" a="1"/>
  <c r="K2793" i="13" s="1"/>
  <c r="I2793" i="13" s="1"/>
  <c r="K3305" i="13" a="1"/>
  <c r="K3305" i="13" s="1"/>
  <c r="K3817" i="13" a="1"/>
  <c r="K3817" i="13" s="1"/>
  <c r="I3817" i="13" s="1"/>
  <c r="K4329" i="13" a="1"/>
  <c r="K4329" i="13" s="1"/>
  <c r="K4841" i="13" a="1"/>
  <c r="K4841" i="13" s="1"/>
  <c r="I4841" i="13" s="1"/>
  <c r="K5353" i="13" a="1"/>
  <c r="K5353" i="13" s="1"/>
  <c r="L409" i="13" a="1"/>
  <c r="L409" i="13" s="1"/>
  <c r="L1433" i="13" a="1"/>
  <c r="L1433" i="13" s="1"/>
  <c r="L2457" i="13" a="1"/>
  <c r="L2457" i="13" s="1"/>
  <c r="L872" i="13" a="1"/>
  <c r="L872" i="13" s="1"/>
  <c r="L1896" i="13" a="1"/>
  <c r="L1896" i="13" s="1"/>
  <c r="K930" i="13" a="1"/>
  <c r="K930" i="13" s="1"/>
  <c r="K2738" i="13" a="1"/>
  <c r="K2738" i="13" s="1"/>
  <c r="K914" i="13" a="1"/>
  <c r="K914" i="13" s="1"/>
  <c r="L478" i="13" a="1"/>
  <c r="L478" i="13" s="1"/>
  <c r="L1502" i="13" a="1"/>
  <c r="L1502" i="13" s="1"/>
  <c r="K2876" i="13" a="1"/>
  <c r="K2876" i="13" s="1"/>
  <c r="K3900" i="13" a="1"/>
  <c r="K3900" i="13" s="1"/>
  <c r="K4924" i="13" a="1"/>
  <c r="K4924" i="13" s="1"/>
  <c r="L2760" i="13" a="1"/>
  <c r="L2760" i="13" s="1"/>
  <c r="L3784" i="13" a="1"/>
  <c r="L3784" i="13" s="1"/>
  <c r="L4808" i="13" a="1"/>
  <c r="L4808" i="13" s="1"/>
  <c r="K4498" i="13" a="1"/>
  <c r="K4498" i="13" s="1"/>
  <c r="L779" i="13" a="1"/>
  <c r="L779" i="13" s="1"/>
  <c r="K1255" i="13" a="1"/>
  <c r="K1255" i="13" s="1"/>
  <c r="L1663" i="13" a="1"/>
  <c r="L1663" i="13" s="1"/>
  <c r="L4153" i="13" a="1"/>
  <c r="L4153" i="13" s="1"/>
  <c r="K3463" i="13" a="1"/>
  <c r="K3463" i="13" s="1"/>
  <c r="K4487" i="13" a="1"/>
  <c r="K4487" i="13" s="1"/>
  <c r="L4175" i="13" a="1"/>
  <c r="L4175" i="13" s="1"/>
  <c r="L5199" i="13" a="1"/>
  <c r="L5199" i="13" s="1"/>
  <c r="K2961" i="13" a="1"/>
  <c r="K2961" i="13" s="1"/>
  <c r="K3985" i="13" a="1"/>
  <c r="K3985" i="13" s="1"/>
  <c r="K5009" i="13" a="1"/>
  <c r="K5009" i="13" s="1"/>
  <c r="L577" i="13" a="1"/>
  <c r="L577" i="13" s="1"/>
  <c r="L1601" i="13" a="1"/>
  <c r="L1601" i="13" s="1"/>
  <c r="K646" i="13" a="1"/>
  <c r="K646" i="13" s="1"/>
  <c r="L912" i="13" a="1"/>
  <c r="L912" i="13" s="1"/>
  <c r="L1936" i="13" a="1"/>
  <c r="L1936" i="13" s="1"/>
  <c r="K1090" i="13" a="1"/>
  <c r="K1090" i="13" s="1"/>
  <c r="K2778" i="13" a="1"/>
  <c r="K2778" i="13" s="1"/>
  <c r="L1075" i="13" a="1"/>
  <c r="L1075" i="13" s="1"/>
  <c r="L390" i="13" a="1"/>
  <c r="L390" i="13" s="1"/>
  <c r="L1414" i="13" a="1"/>
  <c r="L1414" i="13" s="1"/>
  <c r="K2788" i="13" a="1"/>
  <c r="K2788" i="13" s="1"/>
  <c r="K3812" i="13" a="1"/>
  <c r="K3812" i="13" s="1"/>
  <c r="K4836" i="13" a="1"/>
  <c r="K4836" i="13" s="1"/>
  <c r="L3696" i="13" a="1"/>
  <c r="L3696" i="13" s="1"/>
  <c r="L4720" i="13" a="1"/>
  <c r="L4720" i="13" s="1"/>
  <c r="K4410" i="13" a="1"/>
  <c r="K4410" i="13" s="1"/>
  <c r="I4410" i="13" s="1"/>
  <c r="L2170" i="13" a="1"/>
  <c r="L2170" i="13" s="1"/>
  <c r="L3194" i="13" a="1"/>
  <c r="L3194" i="13" s="1"/>
  <c r="L4218" i="13" a="1"/>
  <c r="L4218" i="13" s="1"/>
  <c r="L5242" i="13" a="1"/>
  <c r="L5242" i="13" s="1"/>
  <c r="K20" i="13" a="1"/>
  <c r="K20" i="13" s="1"/>
  <c r="K2068" i="13" a="1"/>
  <c r="K2068" i="13" s="1"/>
  <c r="K466" i="13" a="1"/>
  <c r="K466" i="13" s="1"/>
  <c r="I466" i="13" s="1"/>
  <c r="K2291" i="13" a="1"/>
  <c r="K2291" i="13" s="1"/>
  <c r="I2291" i="13" s="1"/>
  <c r="K1779" i="13" a="1"/>
  <c r="K1779" i="13" s="1"/>
  <c r="K1267" i="13" a="1"/>
  <c r="K1267" i="13" s="1"/>
  <c r="K755" i="13" a="1"/>
  <c r="K755" i="13" s="1"/>
  <c r="K243" i="13" a="1"/>
  <c r="K243" i="13" s="1"/>
  <c r="I243" i="13" s="1"/>
  <c r="K10" i="13" a="1"/>
  <c r="K10" i="13" s="1"/>
  <c r="K1956" i="13" a="1"/>
  <c r="K1956" i="13" s="1"/>
  <c r="K1444" i="13" a="1"/>
  <c r="K1444" i="13" s="1"/>
  <c r="I1444" i="13" s="1"/>
  <c r="K932" i="13" a="1"/>
  <c r="K932" i="13" s="1"/>
  <c r="K420" i="13" a="1"/>
  <c r="K420" i="13" s="1"/>
  <c r="L823" i="13" a="1"/>
  <c r="L823" i="13" s="1"/>
  <c r="K416" i="13" a="1"/>
  <c r="K416" i="13" s="1"/>
  <c r="L807" i="13" a="1"/>
  <c r="L807" i="13" s="1"/>
  <c r="K1209" i="13" a="1"/>
  <c r="K1209" i="13" s="1"/>
  <c r="K377" i="13" a="1"/>
  <c r="K377" i="13" s="1"/>
  <c r="L1139" i="13" a="1"/>
  <c r="L1139" i="13" s="1"/>
  <c r="L2859" i="13" a="1"/>
  <c r="L2859" i="13" s="1"/>
  <c r="K1350" i="13" a="1"/>
  <c r="K1350" i="13" s="1"/>
  <c r="K2083" i="13" a="1"/>
  <c r="K2083" i="13" s="1"/>
  <c r="K1091" i="13" a="1"/>
  <c r="K1091" i="13" s="1"/>
  <c r="K99" i="13" a="1"/>
  <c r="K99" i="13" s="1"/>
  <c r="L3669" i="13" a="1"/>
  <c r="L3669" i="13" s="1"/>
  <c r="L3157" i="13" a="1"/>
  <c r="L3157" i="13" s="1"/>
  <c r="L2645" i="13" a="1"/>
  <c r="L2645" i="13" s="1"/>
  <c r="K1785" i="13" a="1"/>
  <c r="K1785" i="13" s="1"/>
  <c r="K569" i="13" a="1"/>
  <c r="K569" i="13" s="1"/>
  <c r="L1339" i="13" a="1"/>
  <c r="L1339" i="13" s="1"/>
  <c r="L2827" i="13" a="1"/>
  <c r="L2827" i="13" s="1"/>
  <c r="L1147" i="13" a="1"/>
  <c r="L1147" i="13" s="1"/>
  <c r="K1923" i="13" a="1"/>
  <c r="K1923" i="13" s="1"/>
  <c r="K867" i="13" a="1"/>
  <c r="K867" i="13" s="1"/>
  <c r="K202" i="13" a="1"/>
  <c r="K202" i="13" s="1"/>
  <c r="K295" i="13" a="1"/>
  <c r="K295" i="13" s="1"/>
  <c r="L3183" i="13" a="1"/>
  <c r="L3183" i="13" s="1"/>
  <c r="L3193" i="13" a="1"/>
  <c r="L3193" i="13" s="1"/>
  <c r="L1095" i="13" a="1"/>
  <c r="L1095" i="13" s="1"/>
  <c r="K1000" i="13" a="1"/>
  <c r="K1000" i="13" s="1"/>
  <c r="K2024" i="13" a="1"/>
  <c r="K2024" i="13" s="1"/>
  <c r="K311" i="13" a="1"/>
  <c r="K311" i="13" s="1"/>
  <c r="K1335" i="13" a="1"/>
  <c r="K1335" i="13" s="1"/>
  <c r="K2359" i="13" a="1"/>
  <c r="K2359" i="13" s="1"/>
  <c r="K1974" i="13" a="1"/>
  <c r="K1974" i="13" s="1"/>
  <c r="L3199" i="13" a="1"/>
  <c r="L3199" i="13" s="1"/>
  <c r="L1947" i="13" a="1"/>
  <c r="L1947" i="13" s="1"/>
  <c r="K813" i="13" a="1"/>
  <c r="K813" i="13" s="1"/>
  <c r="K1837" i="13" a="1"/>
  <c r="K1837" i="13" s="1"/>
  <c r="L3209" i="13" a="1"/>
  <c r="L3209" i="13" s="1"/>
  <c r="L4233" i="13" a="1"/>
  <c r="L4233" i="13" s="1"/>
  <c r="L5257" i="13" a="1"/>
  <c r="L5257" i="13" s="1"/>
  <c r="K3095" i="13" a="1"/>
  <c r="K3095" i="13" s="1"/>
  <c r="K4119" i="13" a="1"/>
  <c r="K4119" i="13" s="1"/>
  <c r="K5143" i="13" a="1"/>
  <c r="K5143" i="13" s="1"/>
  <c r="L3807" i="13" a="1"/>
  <c r="L3807" i="13" s="1"/>
  <c r="L4831" i="13" a="1"/>
  <c r="L4831" i="13" s="1"/>
  <c r="K2593" i="13" a="1"/>
  <c r="K2593" i="13" s="1"/>
  <c r="K3617" i="13" a="1"/>
  <c r="K3617" i="13" s="1"/>
  <c r="K4641" i="13" a="1"/>
  <c r="K4641" i="13" s="1"/>
  <c r="L209" i="13" a="1"/>
  <c r="L209" i="13" s="1"/>
  <c r="L1233" i="13" a="1"/>
  <c r="L1233" i="13" s="1"/>
  <c r="L2257" i="13" a="1"/>
  <c r="L2257" i="13" s="1"/>
  <c r="L544" i="13" a="1"/>
  <c r="L544" i="13" s="1"/>
  <c r="L1568" i="13" a="1"/>
  <c r="L1568" i="13" s="1"/>
  <c r="L2592" i="13" a="1"/>
  <c r="L2592" i="13" s="1"/>
  <c r="K2410" i="13" a="1"/>
  <c r="K2410" i="13" s="1"/>
  <c r="I2410" i="13" s="1"/>
  <c r="K3434" i="13" a="1"/>
  <c r="K3434" i="13" s="1"/>
  <c r="I3434" i="13" s="1"/>
  <c r="L22" i="13" a="1"/>
  <c r="L22" i="13" s="1"/>
  <c r="L1046" i="13" a="1"/>
  <c r="L1046" i="13" s="1"/>
  <c r="L2070" i="13" a="1"/>
  <c r="L2070" i="13" s="1"/>
  <c r="K3444" i="13" a="1"/>
  <c r="K3444" i="13" s="1"/>
  <c r="K4468" i="13" a="1"/>
  <c r="K4468" i="13" s="1"/>
  <c r="L3328" i="13" a="1"/>
  <c r="L3328" i="13" s="1"/>
  <c r="L4352" i="13" a="1"/>
  <c r="L4352" i="13" s="1"/>
  <c r="L5376" i="13" a="1"/>
  <c r="L5376" i="13" s="1"/>
  <c r="K4042" i="13" a="1"/>
  <c r="K4042" i="13" s="1"/>
  <c r="I4042" i="13" s="1"/>
  <c r="K5066" i="13" a="1"/>
  <c r="K5066" i="13" s="1"/>
  <c r="I5066" i="13" s="1"/>
  <c r="L2826" i="13" a="1"/>
  <c r="L2826" i="13" s="1"/>
  <c r="L3850" i="13" a="1"/>
  <c r="L3850" i="13" s="1"/>
  <c r="L4874" i="13" a="1"/>
  <c r="L4874" i="13" s="1"/>
  <c r="K1332" i="13" a="1"/>
  <c r="K1332" i="13" s="1"/>
  <c r="K1816" i="13" a="1"/>
  <c r="K1816" i="13" s="1"/>
  <c r="L1551" i="13" a="1"/>
  <c r="L1551" i="13" s="1"/>
  <c r="K1693" i="13" a="1"/>
  <c r="K1693" i="13" s="1"/>
  <c r="K632" i="13" a="1"/>
  <c r="K632" i="13" s="1"/>
  <c r="K1656" i="13" a="1"/>
  <c r="K1656" i="13" s="1"/>
  <c r="K866" i="13" a="1"/>
  <c r="K866" i="13" s="1"/>
  <c r="K967" i="13" a="1"/>
  <c r="K967" i="13" s="1"/>
  <c r="K1991" i="13" a="1"/>
  <c r="K1991" i="13" s="1"/>
  <c r="K1230" i="13" a="1"/>
  <c r="K1230" i="13" s="1"/>
  <c r="L2831" i="13" a="1"/>
  <c r="L2831" i="13" s="1"/>
  <c r="L1219" i="13" a="1"/>
  <c r="L1219" i="13" s="1"/>
  <c r="K445" i="13" a="1"/>
  <c r="K445" i="13" s="1"/>
  <c r="K1469" i="13" a="1"/>
  <c r="K1469" i="13" s="1"/>
  <c r="L2841" i="13" a="1"/>
  <c r="L2841" i="13" s="1"/>
  <c r="L3865" i="13" a="1"/>
  <c r="L3865" i="13" s="1"/>
  <c r="L4889" i="13" a="1"/>
  <c r="L4889" i="13" s="1"/>
  <c r="K2727" i="13" a="1"/>
  <c r="K2727" i="13" s="1"/>
  <c r="K3751" i="13" a="1"/>
  <c r="K3751" i="13" s="1"/>
  <c r="K4775" i="13" a="1"/>
  <c r="K4775" i="13" s="1"/>
  <c r="L4463" i="13" a="1"/>
  <c r="L4463" i="13" s="1"/>
  <c r="K2225" i="13" a="1"/>
  <c r="K2225" i="13" s="1"/>
  <c r="K3249" i="13" a="1"/>
  <c r="K3249" i="13" s="1"/>
  <c r="K4273" i="13" a="1"/>
  <c r="K4273" i="13" s="1"/>
  <c r="K5297" i="13" a="1"/>
  <c r="K5297" i="13" s="1"/>
  <c r="L563" i="13" a="1"/>
  <c r="L563" i="13" s="1"/>
  <c r="L865" i="13" a="1"/>
  <c r="L865" i="13" s="1"/>
  <c r="L1889" i="13" a="1"/>
  <c r="L1889" i="13" s="1"/>
  <c r="L176" i="13" a="1"/>
  <c r="L176" i="13" s="1"/>
  <c r="L1200" i="13" a="1"/>
  <c r="L1200" i="13" s="1"/>
  <c r="L2224" i="13" a="1"/>
  <c r="L2224" i="13" s="1"/>
  <c r="K1702" i="13" a="1"/>
  <c r="K1702" i="13" s="1"/>
  <c r="K3066" i="13" a="1"/>
  <c r="K3066" i="13" s="1"/>
  <c r="L1683" i="13" a="1"/>
  <c r="L1683" i="13" s="1"/>
  <c r="L678" i="13" a="1"/>
  <c r="L678" i="13" s="1"/>
  <c r="L1702" i="13" a="1"/>
  <c r="L1702" i="13" s="1"/>
  <c r="K3076" i="13" a="1"/>
  <c r="K3076" i="13" s="1"/>
  <c r="K4100" i="13" a="1"/>
  <c r="K4100" i="13" s="1"/>
  <c r="K5124" i="13" a="1"/>
  <c r="K5124" i="13" s="1"/>
  <c r="L2960" i="13" a="1"/>
  <c r="L2960" i="13" s="1"/>
  <c r="L3984" i="13" a="1"/>
  <c r="L3984" i="13" s="1"/>
  <c r="L5008" i="13" a="1"/>
  <c r="L5008" i="13" s="1"/>
  <c r="K3674" i="13" a="1"/>
  <c r="K3674" i="13" s="1"/>
  <c r="I3674" i="13" s="1"/>
  <c r="K4698" i="13" a="1"/>
  <c r="K4698" i="13" s="1"/>
  <c r="I4698" i="13" s="1"/>
  <c r="L2458" i="13" a="1"/>
  <c r="L2458" i="13" s="1"/>
  <c r="L3482" i="13" a="1"/>
  <c r="L3482" i="13" s="1"/>
  <c r="L4506" i="13" a="1"/>
  <c r="L4506" i="13" s="1"/>
  <c r="K596" i="13" a="1"/>
  <c r="K596" i="13" s="1"/>
  <c r="K344" i="13" a="1"/>
  <c r="K344" i="13" s="1"/>
  <c r="K1703" i="13" a="1"/>
  <c r="K1703" i="13" s="1"/>
  <c r="K221" i="13" a="1"/>
  <c r="K221" i="13" s="1"/>
  <c r="L4537" i="13" a="1"/>
  <c r="L4537" i="13" s="1"/>
  <c r="K392" i="13" a="1"/>
  <c r="K392" i="13" s="1"/>
  <c r="K1416" i="13" a="1"/>
  <c r="K1416" i="13" s="1"/>
  <c r="K2440" i="13" a="1"/>
  <c r="K2440" i="13" s="1"/>
  <c r="K727" i="13" a="1"/>
  <c r="K727" i="13" s="1"/>
  <c r="K1751" i="13" a="1"/>
  <c r="K1751" i="13" s="1"/>
  <c r="K358" i="13" a="1"/>
  <c r="K358" i="13" s="1"/>
  <c r="L2591" i="13" a="1"/>
  <c r="L2591" i="13" s="1"/>
  <c r="L323" i="13" a="1"/>
  <c r="L323" i="13" s="1"/>
  <c r="K205" i="13" a="1"/>
  <c r="K205" i="13" s="1"/>
  <c r="K1229" i="13" a="1"/>
  <c r="K1229" i="13" s="1"/>
  <c r="L2601" i="13" a="1"/>
  <c r="L2601" i="13" s="1"/>
  <c r="L3625" i="13" a="1"/>
  <c r="L3625" i="13" s="1"/>
  <c r="L4649" i="13" a="1"/>
  <c r="L4649" i="13" s="1"/>
  <c r="K3511" i="13" a="1"/>
  <c r="K3511" i="13" s="1"/>
  <c r="K4535" i="13" a="1"/>
  <c r="K4535" i="13" s="1"/>
  <c r="L4223" i="13" a="1"/>
  <c r="L4223" i="13" s="1"/>
  <c r="L5247" i="13" a="1"/>
  <c r="L5247" i="13" s="1"/>
  <c r="K3009" i="13" a="1"/>
  <c r="K3009" i="13" s="1"/>
  <c r="K4033" i="13" a="1"/>
  <c r="K4033" i="13" s="1"/>
  <c r="K5057" i="13" a="1"/>
  <c r="K5057" i="13" s="1"/>
  <c r="L625" i="13" a="1"/>
  <c r="L625" i="13" s="1"/>
  <c r="L1649" i="13" a="1"/>
  <c r="L1649" i="13" s="1"/>
  <c r="K842" i="13" a="1"/>
  <c r="K842" i="13" s="1"/>
  <c r="L960" i="13" a="1"/>
  <c r="L960" i="13" s="1"/>
  <c r="L1984" i="13" a="1"/>
  <c r="L1984" i="13" s="1"/>
  <c r="L1215" i="13" a="1"/>
  <c r="L1215" i="13" s="1"/>
  <c r="K2826" i="13" a="1"/>
  <c r="K2826" i="13" s="1"/>
  <c r="I2826" i="13" s="1"/>
  <c r="K1210" i="13" a="1"/>
  <c r="K1210" i="13" s="1"/>
  <c r="I1210" i="13" s="1"/>
  <c r="L438" i="13" a="1"/>
  <c r="L438" i="13" s="1"/>
  <c r="L1462" i="13" a="1"/>
  <c r="L1462" i="13" s="1"/>
  <c r="K2836" i="13" a="1"/>
  <c r="K2836" i="13" s="1"/>
  <c r="I2836" i="13" s="1"/>
  <c r="K3860" i="13" a="1"/>
  <c r="K3860" i="13" s="1"/>
  <c r="I3860" i="13" s="1"/>
  <c r="K4884" i="13" a="1"/>
  <c r="K4884" i="13" s="1"/>
  <c r="I4884" i="13" s="1"/>
  <c r="L2720" i="13" a="1"/>
  <c r="L2720" i="13" s="1"/>
  <c r="L3744" i="13" a="1"/>
  <c r="L3744" i="13" s="1"/>
  <c r="L4768" i="13" a="1"/>
  <c r="L4768" i="13" s="1"/>
  <c r="K4458" i="13" a="1"/>
  <c r="K4458" i="13" s="1"/>
  <c r="I4458" i="13" s="1"/>
  <c r="L2218" i="13" a="1"/>
  <c r="L2218" i="13" s="1"/>
  <c r="L3242" i="13" a="1"/>
  <c r="L3242" i="13" s="1"/>
  <c r="L4266" i="13" a="1"/>
  <c r="L4266" i="13" s="1"/>
  <c r="L5290" i="13" a="1"/>
  <c r="L5290" i="13" s="1"/>
  <c r="K116" i="13" a="1"/>
  <c r="K116" i="13" s="1"/>
  <c r="K2164" i="13" a="1"/>
  <c r="K2164" i="13" s="1"/>
  <c r="L4373" i="13" a="1"/>
  <c r="L4373" i="13" s="1"/>
  <c r="L4885" i="13" a="1"/>
  <c r="L4885" i="13" s="1"/>
  <c r="K2723" i="13" a="1"/>
  <c r="K2723" i="13" s="1"/>
  <c r="K3235" i="13" a="1"/>
  <c r="K3235" i="13" s="1"/>
  <c r="K3747" i="13" a="1"/>
  <c r="K3747" i="13" s="1"/>
  <c r="K4259" i="13" a="1"/>
  <c r="K4259" i="13" s="1"/>
  <c r="K4771" i="13" a="1"/>
  <c r="K4771" i="13" s="1"/>
  <c r="K5283" i="13" a="1"/>
  <c r="K5283" i="13" s="1"/>
  <c r="L3947" i="13" a="1"/>
  <c r="L3947" i="13" s="1"/>
  <c r="L4459" i="13" a="1"/>
  <c r="L4459" i="13" s="1"/>
  <c r="L4971" i="13" a="1"/>
  <c r="L4971" i="13" s="1"/>
  <c r="K2221" i="13" a="1"/>
  <c r="K2221" i="13" s="1"/>
  <c r="K2733" i="13" a="1"/>
  <c r="K2733" i="13" s="1"/>
  <c r="K3245" i="13" a="1"/>
  <c r="K3245" i="13" s="1"/>
  <c r="K3757" i="13" a="1"/>
  <c r="K3757" i="13" s="1"/>
  <c r="K4269" i="13" a="1"/>
  <c r="K4269" i="13" s="1"/>
  <c r="K4781" i="13" a="1"/>
  <c r="K4781" i="13" s="1"/>
  <c r="K5293" i="13" a="1"/>
  <c r="K5293" i="13" s="1"/>
  <c r="L93" i="13" a="1"/>
  <c r="L93" i="13" s="1"/>
  <c r="L605" i="13" a="1"/>
  <c r="L605" i="13" s="1"/>
  <c r="L1117" i="13" a="1"/>
  <c r="L1117" i="13" s="1"/>
  <c r="L1629" i="13" a="1"/>
  <c r="L1629" i="13" s="1"/>
  <c r="L2141" i="13" a="1"/>
  <c r="L2141" i="13" s="1"/>
  <c r="L759" i="13" a="1"/>
  <c r="L759" i="13" s="1"/>
  <c r="L428" i="13" a="1"/>
  <c r="L428" i="13" s="1"/>
  <c r="L940" i="13" a="1"/>
  <c r="L940" i="13" s="1"/>
  <c r="L1452" i="13" a="1"/>
  <c r="L1452" i="13" s="1"/>
  <c r="L1964" i="13" a="1"/>
  <c r="L1964" i="13" s="1"/>
  <c r="L2476" i="13" a="1"/>
  <c r="L2476" i="13" s="1"/>
  <c r="L1175" i="13" a="1"/>
  <c r="L1175" i="13" s="1"/>
  <c r="K2210" i="13" a="1"/>
  <c r="K2210" i="13" s="1"/>
  <c r="K2806" i="13" a="1"/>
  <c r="K2806" i="13" s="1"/>
  <c r="I2806" i="13" s="1"/>
  <c r="K3318" i="13" a="1"/>
  <c r="K3318" i="13" s="1"/>
  <c r="I3318" i="13" s="1"/>
  <c r="L1167" i="13" a="1"/>
  <c r="L1167" i="13" s="1"/>
  <c r="L2183" i="13" a="1"/>
  <c r="L2183" i="13" s="1"/>
  <c r="L418" i="13" a="1"/>
  <c r="L418" i="13" s="1"/>
  <c r="L930" i="13" a="1"/>
  <c r="L930" i="13" s="1"/>
  <c r="L1442" i="13" a="1"/>
  <c r="L1442" i="13" s="1"/>
  <c r="L1954" i="13" a="1"/>
  <c r="L1954" i="13" s="1"/>
  <c r="K2816" i="13" a="1"/>
  <c r="K2816" i="13" s="1"/>
  <c r="K3328" i="13" a="1"/>
  <c r="K3328" i="13" s="1"/>
  <c r="I3328" i="13" s="1"/>
  <c r="K3840" i="13" a="1"/>
  <c r="K3840" i="13" s="1"/>
  <c r="K4352" i="13" a="1"/>
  <c r="K4352" i="13" s="1"/>
  <c r="I4352" i="13" s="1"/>
  <c r="K4864" i="13" a="1"/>
  <c r="K4864" i="13" s="1"/>
  <c r="K5376" i="13" a="1"/>
  <c r="K5376" i="13" s="1"/>
  <c r="L2700" i="13" a="1"/>
  <c r="L2700" i="13" s="1"/>
  <c r="L3212" i="13" a="1"/>
  <c r="L3212" i="13" s="1"/>
  <c r="L3724" i="13" a="1"/>
  <c r="L3724" i="13" s="1"/>
  <c r="L4236" i="13" a="1"/>
  <c r="L4236" i="13" s="1"/>
  <c r="L4748" i="13" a="1"/>
  <c r="L4748" i="13" s="1"/>
  <c r="L5260" i="13" a="1"/>
  <c r="L5260" i="13" s="1"/>
  <c r="K3926" i="13" a="1"/>
  <c r="K3926" i="13" s="1"/>
  <c r="K4438" i="13" a="1"/>
  <c r="K4438" i="13" s="1"/>
  <c r="K4950" i="13" a="1"/>
  <c r="K4950" i="13" s="1"/>
  <c r="L2198" i="13" a="1"/>
  <c r="L2198" i="13" s="1"/>
  <c r="L2710" i="13" a="1"/>
  <c r="L2710" i="13" s="1"/>
  <c r="L3222" i="13" a="1"/>
  <c r="L3222" i="13" s="1"/>
  <c r="L3734" i="13" a="1"/>
  <c r="L3734" i="13" s="1"/>
  <c r="L4246" i="13" a="1"/>
  <c r="L4246" i="13" s="1"/>
  <c r="L4758" i="13" a="1"/>
  <c r="L4758" i="13" s="1"/>
  <c r="L5270" i="13" a="1"/>
  <c r="L5270" i="13" s="1"/>
  <c r="K1056" i="13" a="1"/>
  <c r="K1056" i="13" s="1"/>
  <c r="K1568" i="13" a="1"/>
  <c r="K1568" i="13" s="1"/>
  <c r="I1568" i="13" s="1"/>
  <c r="K2080" i="13" a="1"/>
  <c r="K2080" i="13" s="1"/>
  <c r="L507" i="13" a="1"/>
  <c r="L507" i="13" s="1"/>
  <c r="K367" i="13" a="1"/>
  <c r="K367" i="13" s="1"/>
  <c r="K879" i="13" a="1"/>
  <c r="K879" i="13" s="1"/>
  <c r="K1391" i="13" a="1"/>
  <c r="K1391" i="13" s="1"/>
  <c r="K1903" i="13" a="1"/>
  <c r="K1903" i="13" s="1"/>
  <c r="K2415" i="13" a="1"/>
  <c r="K2415" i="13" s="1"/>
  <c r="K954" i="13" a="1"/>
  <c r="K954" i="13" s="1"/>
  <c r="K2086" i="13" a="1"/>
  <c r="K2086" i="13" s="1"/>
  <c r="L2743" i="13" a="1"/>
  <c r="L2743" i="13" s="1"/>
  <c r="L3255" i="13" a="1"/>
  <c r="L3255" i="13" s="1"/>
  <c r="L939" i="13" a="1"/>
  <c r="L939" i="13" s="1"/>
  <c r="L2059" i="13" a="1"/>
  <c r="L2059" i="13" s="1"/>
  <c r="K357" i="13" a="1"/>
  <c r="K357" i="13" s="1"/>
  <c r="K869" i="13" a="1"/>
  <c r="K869" i="13" s="1"/>
  <c r="K1381" i="13" a="1"/>
  <c r="K1381" i="13" s="1"/>
  <c r="K1893" i="13" a="1"/>
  <c r="K1893" i="13" s="1"/>
  <c r="L2753" i="13" a="1"/>
  <c r="L2753" i="13" s="1"/>
  <c r="L3265" i="13" a="1"/>
  <c r="L3265" i="13" s="1"/>
  <c r="L3777" i="13" a="1"/>
  <c r="L3777" i="13" s="1"/>
  <c r="L4289" i="13" a="1"/>
  <c r="L4289" i="13" s="1"/>
  <c r="L4801" i="13" a="1"/>
  <c r="L4801" i="13" s="1"/>
  <c r="L5313" i="13" a="1"/>
  <c r="L5313" i="13" s="1"/>
  <c r="K3151" i="13" a="1"/>
  <c r="K3151" i="13" s="1"/>
  <c r="K3663" i="13" a="1"/>
  <c r="K3663" i="13" s="1"/>
  <c r="K4175" i="13" a="1"/>
  <c r="K4175" i="13" s="1"/>
  <c r="I4175" i="13" s="1"/>
  <c r="K4687" i="13" a="1"/>
  <c r="K4687" i="13" s="1"/>
  <c r="K5199" i="13" a="1"/>
  <c r="K5199" i="13" s="1"/>
  <c r="I5199" i="13" s="1"/>
  <c r="L3863" i="13" a="1"/>
  <c r="L3863" i="13" s="1"/>
  <c r="L4375" i="13" a="1"/>
  <c r="L4375" i="13" s="1"/>
  <c r="L4887" i="13" a="1"/>
  <c r="L4887" i="13" s="1"/>
  <c r="K2137" i="13" a="1"/>
  <c r="K2137" i="13" s="1"/>
  <c r="K2649" i="13" a="1"/>
  <c r="K2649" i="13" s="1"/>
  <c r="K3161" i="13" a="1"/>
  <c r="K3161" i="13" s="1"/>
  <c r="K3673" i="13" a="1"/>
  <c r="K3673" i="13" s="1"/>
  <c r="K4185" i="13" a="1"/>
  <c r="K4185" i="13" s="1"/>
  <c r="K4697" i="13" a="1"/>
  <c r="K4697" i="13" s="1"/>
  <c r="K5209" i="13" a="1"/>
  <c r="K5209" i="13" s="1"/>
  <c r="L219" i="13" a="1"/>
  <c r="L219" i="13" s="1"/>
  <c r="L265" i="13" a="1"/>
  <c r="L265" i="13" s="1"/>
  <c r="L777" i="13" a="1"/>
  <c r="L777" i="13" s="1"/>
  <c r="L1289" i="13" a="1"/>
  <c r="L1289" i="13" s="1"/>
  <c r="L1801" i="13" a="1"/>
  <c r="L1801" i="13" s="1"/>
  <c r="L2313" i="13" a="1"/>
  <c r="L2313" i="13" s="1"/>
  <c r="L88" i="13" a="1"/>
  <c r="L88" i="13" s="1"/>
  <c r="L600" i="13" a="1"/>
  <c r="L600" i="13" s="1"/>
  <c r="L1112" i="13" a="1"/>
  <c r="L1112" i="13" s="1"/>
  <c r="L1624" i="13" a="1"/>
  <c r="L1624" i="13" s="1"/>
  <c r="L2136" i="13" a="1"/>
  <c r="L2136" i="13" s="1"/>
  <c r="L2648" i="13" a="1"/>
  <c r="L2648" i="13" s="1"/>
  <c r="L1523" i="13" a="1"/>
  <c r="L1523" i="13" s="1"/>
  <c r="K2466" i="13" a="1"/>
  <c r="K2466" i="13" s="1"/>
  <c r="I2466" i="13" s="1"/>
  <c r="K2978" i="13" a="1"/>
  <c r="K2978" i="13" s="1"/>
  <c r="I2978" i="13" s="1"/>
  <c r="K3490" i="13" a="1"/>
  <c r="K3490" i="13" s="1"/>
  <c r="I3490" i="13" s="1"/>
  <c r="K1510" i="13" a="1"/>
  <c r="K1510" i="13" s="1"/>
  <c r="L78" i="13" a="1"/>
  <c r="L78" i="13" s="1"/>
  <c r="L590" i="13" a="1"/>
  <c r="L590" i="13" s="1"/>
  <c r="L1102" i="13" a="1"/>
  <c r="L1102" i="13" s="1"/>
  <c r="L1614" i="13" a="1"/>
  <c r="L1614" i="13" s="1"/>
  <c r="K2476" i="13" a="1"/>
  <c r="K2476" i="13" s="1"/>
  <c r="K2988" i="13" a="1"/>
  <c r="K2988" i="13" s="1"/>
  <c r="K3500" i="13" a="1"/>
  <c r="K3500" i="13" s="1"/>
  <c r="K4012" i="13" a="1"/>
  <c r="K4012" i="13" s="1"/>
  <c r="K4524" i="13" a="1"/>
  <c r="K4524" i="13" s="1"/>
  <c r="K5036" i="13" a="1"/>
  <c r="K5036" i="13" s="1"/>
  <c r="L2872" i="13" a="1"/>
  <c r="L2872" i="13" s="1"/>
  <c r="L3384" i="13" a="1"/>
  <c r="L3384" i="13" s="1"/>
  <c r="L3896" i="13" a="1"/>
  <c r="L3896" i="13" s="1"/>
  <c r="L4408" i="13" a="1"/>
  <c r="L4408" i="13" s="1"/>
  <c r="L4920" i="13" a="1"/>
  <c r="L4920" i="13" s="1"/>
  <c r="K3586" i="13" a="1"/>
  <c r="K3586" i="13" s="1"/>
  <c r="K4098" i="13" a="1"/>
  <c r="K4098" i="13" s="1"/>
  <c r="K4610" i="13" a="1"/>
  <c r="K4610" i="13" s="1"/>
  <c r="K5122" i="13" a="1"/>
  <c r="K5122" i="13" s="1"/>
  <c r="L2370" i="13" a="1"/>
  <c r="L2370" i="13" s="1"/>
  <c r="L2882" i="13" a="1"/>
  <c r="L2882" i="13" s="1"/>
  <c r="L3394" i="13" a="1"/>
  <c r="L3394" i="13" s="1"/>
  <c r="L3906" i="13" a="1"/>
  <c r="L3906" i="13" s="1"/>
  <c r="L4418" i="13" a="1"/>
  <c r="L4418" i="13" s="1"/>
  <c r="L4930" i="13" a="1"/>
  <c r="L4930" i="13" s="1"/>
  <c r="K156" i="13" a="1"/>
  <c r="K156" i="13" s="1"/>
  <c r="K668" i="13" a="1"/>
  <c r="K668" i="13" s="1"/>
  <c r="K1180" i="13" a="1"/>
  <c r="K1180" i="13" s="1"/>
  <c r="K1692" i="13" a="1"/>
  <c r="K1692" i="13" s="1"/>
  <c r="K2204" i="13" a="1"/>
  <c r="K2204" i="13" s="1"/>
  <c r="K1014" i="13" a="1"/>
  <c r="K1014" i="13" s="1"/>
  <c r="K491" i="13" a="1"/>
  <c r="K491" i="13" s="1"/>
  <c r="K1003" i="13" a="1"/>
  <c r="K1003" i="13" s="1"/>
  <c r="K1515" i="13" a="1"/>
  <c r="K1515" i="13" s="1"/>
  <c r="K2027" i="13" a="1"/>
  <c r="K2027" i="13" s="1"/>
  <c r="K2539" i="13" a="1"/>
  <c r="K2539" i="13" s="1"/>
  <c r="K1302" i="13" a="1"/>
  <c r="K1302" i="13" s="1"/>
  <c r="L2335" i="13" a="1"/>
  <c r="L2335" i="13" s="1"/>
  <c r="L2867" i="13" a="1"/>
  <c r="L2867" i="13" s="1"/>
  <c r="L3379" i="13" a="1"/>
  <c r="L3379" i="13" s="1"/>
  <c r="L1291" i="13" a="1"/>
  <c r="L1291" i="13" s="1"/>
  <c r="K2306" i="13" a="1"/>
  <c r="K2306" i="13" s="1"/>
  <c r="K481" i="13" a="1"/>
  <c r="K481" i="13" s="1"/>
  <c r="K993" i="13" a="1"/>
  <c r="K993" i="13" s="1"/>
  <c r="K1505" i="13" a="1"/>
  <c r="K1505" i="13" s="1"/>
  <c r="K2017" i="13" a="1"/>
  <c r="K2017" i="13" s="1"/>
  <c r="L2877" i="13" a="1"/>
  <c r="L2877" i="13" s="1"/>
  <c r="L3389" i="13" a="1"/>
  <c r="L3389" i="13" s="1"/>
  <c r="L3901" i="13" a="1"/>
  <c r="L3901" i="13" s="1"/>
  <c r="L4413" i="13" a="1"/>
  <c r="L4413" i="13" s="1"/>
  <c r="L4925" i="13" a="1"/>
  <c r="L4925" i="13" s="1"/>
  <c r="K2763" i="13" a="1"/>
  <c r="K2763" i="13" s="1"/>
  <c r="K3275" i="13" a="1"/>
  <c r="K3275" i="13" s="1"/>
  <c r="K3787" i="13" a="1"/>
  <c r="K3787" i="13" s="1"/>
  <c r="K4299" i="13" a="1"/>
  <c r="K4299" i="13" s="1"/>
  <c r="K4811" i="13" a="1"/>
  <c r="K4811" i="13" s="1"/>
  <c r="K5323" i="13" a="1"/>
  <c r="K5323" i="13" s="1"/>
  <c r="L3987" i="13" a="1"/>
  <c r="L3987" i="13" s="1"/>
  <c r="L4499" i="13" a="1"/>
  <c r="L4499" i="13" s="1"/>
  <c r="L5011" i="13" a="1"/>
  <c r="L5011" i="13" s="1"/>
  <c r="K2261" i="13" a="1"/>
  <c r="K2261" i="13" s="1"/>
  <c r="K2773" i="13" a="1"/>
  <c r="K2773" i="13" s="1"/>
  <c r="K3285" i="13" a="1"/>
  <c r="K3285" i="13" s="1"/>
  <c r="K3797" i="13" a="1"/>
  <c r="K3797" i="13" s="1"/>
  <c r="K4309" i="13" a="1"/>
  <c r="K4309" i="13" s="1"/>
  <c r="K4821" i="13" a="1"/>
  <c r="K4821" i="13" s="1"/>
  <c r="K5333" i="13" a="1"/>
  <c r="K5333" i="13" s="1"/>
  <c r="L133" i="13" a="1"/>
  <c r="L133" i="13" s="1"/>
  <c r="L645" i="13" a="1"/>
  <c r="L645" i="13" s="1"/>
  <c r="L1157" i="13" a="1"/>
  <c r="L1157" i="13" s="1"/>
  <c r="L1669" i="13" a="1"/>
  <c r="L1669" i="13" s="1"/>
  <c r="L2181" i="13" a="1"/>
  <c r="L2181" i="13" s="1"/>
  <c r="L923" i="13" a="1"/>
  <c r="L923" i="13" s="1"/>
  <c r="L468" i="13" a="1"/>
  <c r="L468" i="13" s="1"/>
  <c r="L980" i="13" a="1"/>
  <c r="L980" i="13" s="1"/>
  <c r="L1492" i="13" a="1"/>
  <c r="L1492" i="13" s="1"/>
  <c r="L2004" i="13" a="1"/>
  <c r="L2004" i="13" s="1"/>
  <c r="L2516" i="13" a="1"/>
  <c r="L2516" i="13" s="1"/>
  <c r="K1258" i="13" a="1"/>
  <c r="K1258" i="13" s="1"/>
  <c r="L2291" i="13" a="1"/>
  <c r="L2291" i="13" s="1"/>
  <c r="K2846" i="13" a="1"/>
  <c r="K2846" i="13" s="1"/>
  <c r="I2846" i="13" s="1"/>
  <c r="K3358" i="13" a="1"/>
  <c r="K3358" i="13" s="1"/>
  <c r="I3358" i="13" s="1"/>
  <c r="L1247" i="13" a="1"/>
  <c r="L1247" i="13" s="1"/>
  <c r="K2262" i="13" a="1"/>
  <c r="K2262" i="13" s="1"/>
  <c r="L458" i="13" a="1"/>
  <c r="L458" i="13" s="1"/>
  <c r="L970" i="13" a="1"/>
  <c r="L970" i="13" s="1"/>
  <c r="L1482" i="13" a="1"/>
  <c r="L1482" i="13" s="1"/>
  <c r="L1994" i="13" a="1"/>
  <c r="L1994" i="13" s="1"/>
  <c r="K2856" i="13" a="1"/>
  <c r="K2856" i="13" s="1"/>
  <c r="K3368" i="13" a="1"/>
  <c r="K3368" i="13" s="1"/>
  <c r="K3880" i="13" a="1"/>
  <c r="K3880" i="13" s="1"/>
  <c r="K4392" i="13" a="1"/>
  <c r="K4392" i="13" s="1"/>
  <c r="K4904" i="13" a="1"/>
  <c r="K4904" i="13" s="1"/>
  <c r="L2740" i="13" a="1"/>
  <c r="L2740" i="13" s="1"/>
  <c r="L3252" i="13" a="1"/>
  <c r="L3252" i="13" s="1"/>
  <c r="L3764" i="13" a="1"/>
  <c r="L3764" i="13" s="1"/>
  <c r="L4276" i="13" a="1"/>
  <c r="L4276" i="13" s="1"/>
  <c r="L4788" i="13" a="1"/>
  <c r="L4788" i="13" s="1"/>
  <c r="L5300" i="13" a="1"/>
  <c r="L5300" i="13" s="1"/>
  <c r="K3966" i="13" a="1"/>
  <c r="K3966" i="13" s="1"/>
  <c r="K4478" i="13" a="1"/>
  <c r="K4478" i="13" s="1"/>
  <c r="K4990" i="13" a="1"/>
  <c r="K4990" i="13" s="1"/>
  <c r="L2238" i="13" a="1"/>
  <c r="L2238" i="13" s="1"/>
  <c r="L2750" i="13" a="1"/>
  <c r="L2750" i="13" s="1"/>
  <c r="L3262" i="13" a="1"/>
  <c r="L3262" i="13" s="1"/>
  <c r="L3774" i="13" a="1"/>
  <c r="L3774" i="13" s="1"/>
  <c r="L4286" i="13" a="1"/>
  <c r="L4286" i="13" s="1"/>
  <c r="L4798" i="13" a="1"/>
  <c r="L4798" i="13" s="1"/>
  <c r="L5310" i="13" a="1"/>
  <c r="L5310" i="13" s="1"/>
  <c r="K2158" i="13" a="1"/>
  <c r="K2158" i="13" s="1"/>
  <c r="L2779" i="13" a="1"/>
  <c r="L2779" i="13" s="1"/>
  <c r="L3291" i="13" a="1"/>
  <c r="L3291" i="13" s="1"/>
  <c r="L1083" i="13" a="1"/>
  <c r="L1083" i="13" s="1"/>
  <c r="L2131" i="13" a="1"/>
  <c r="L2131" i="13" s="1"/>
  <c r="K393" i="13" a="1"/>
  <c r="K393" i="13" s="1"/>
  <c r="K905" i="13" a="1"/>
  <c r="K905" i="13" s="1"/>
  <c r="K1417" i="13" a="1"/>
  <c r="K1417" i="13" s="1"/>
  <c r="K1929" i="13" a="1"/>
  <c r="K1929" i="13" s="1"/>
  <c r="L2789" i="13" a="1"/>
  <c r="L2789" i="13" s="1"/>
  <c r="L3301" i="13" a="1"/>
  <c r="L3301" i="13" s="1"/>
  <c r="L3813" i="13" a="1"/>
  <c r="L3813" i="13" s="1"/>
  <c r="L4325" i="13" a="1"/>
  <c r="L4325" i="13" s="1"/>
  <c r="L4837" i="13" a="1"/>
  <c r="L4837" i="13" s="1"/>
  <c r="L5349" i="13" a="1"/>
  <c r="L5349" i="13" s="1"/>
  <c r="K3187" i="13" a="1"/>
  <c r="K3187" i="13" s="1"/>
  <c r="K3699" i="13" a="1"/>
  <c r="K3699" i="13" s="1"/>
  <c r="K4211" i="13" a="1"/>
  <c r="K4211" i="13" s="1"/>
  <c r="K4723" i="13" a="1"/>
  <c r="K4723" i="13" s="1"/>
  <c r="K5235" i="13" a="1"/>
  <c r="K5235" i="13" s="1"/>
  <c r="L3899" i="13" a="1"/>
  <c r="L3899" i="13" s="1"/>
  <c r="L4411" i="13" a="1"/>
  <c r="L4411" i="13" s="1"/>
  <c r="L4923" i="13" a="1"/>
  <c r="L4923" i="13" s="1"/>
  <c r="K2173" i="13" a="1"/>
  <c r="K2173" i="13" s="1"/>
  <c r="K2685" i="13" a="1"/>
  <c r="K2685" i="13" s="1"/>
  <c r="K3197" i="13" a="1"/>
  <c r="K3197" i="13" s="1"/>
  <c r="K3709" i="13" a="1"/>
  <c r="K3709" i="13" s="1"/>
  <c r="K4221" i="13" a="1"/>
  <c r="K4221" i="13" s="1"/>
  <c r="K4733" i="13" a="1"/>
  <c r="K4733" i="13" s="1"/>
  <c r="K5245" i="13" a="1"/>
  <c r="K5245" i="13" s="1"/>
  <c r="L45" i="13" a="1"/>
  <c r="L45" i="13" s="1"/>
  <c r="L557" i="13" a="1"/>
  <c r="L557" i="13" s="1"/>
  <c r="L1069" i="13" a="1"/>
  <c r="L1069" i="13" s="1"/>
  <c r="L1581" i="13" a="1"/>
  <c r="L1581" i="13" s="1"/>
  <c r="L2093" i="13" a="1"/>
  <c r="L2093" i="13" s="1"/>
  <c r="K566" i="13" a="1"/>
  <c r="K566" i="13" s="1"/>
  <c r="L380" i="13" a="1"/>
  <c r="L380" i="13" s="1"/>
  <c r="L892" i="13" a="1"/>
  <c r="L892" i="13" s="1"/>
  <c r="L1404" i="13" a="1"/>
  <c r="L1404" i="13" s="1"/>
  <c r="L1916" i="13" a="1"/>
  <c r="L1916" i="13" s="1"/>
  <c r="L2428" i="13" a="1"/>
  <c r="L2428" i="13" s="1"/>
  <c r="K1010" i="13" a="1"/>
  <c r="K1010" i="13" s="1"/>
  <c r="K2114" i="13" a="1"/>
  <c r="K2114" i="13" s="1"/>
  <c r="K2758" i="13" a="1"/>
  <c r="K2758" i="13" s="1"/>
  <c r="I2758" i="13" s="1"/>
  <c r="K3270" i="13" a="1"/>
  <c r="K3270" i="13" s="1"/>
  <c r="I3270" i="13" s="1"/>
  <c r="L995" i="13" a="1"/>
  <c r="L995" i="13" s="1"/>
  <c r="L2087" i="13" a="1"/>
  <c r="L2087" i="13" s="1"/>
  <c r="L370" i="13" a="1"/>
  <c r="L370" i="13" s="1"/>
  <c r="L882" i="13" a="1"/>
  <c r="L882" i="13" s="1"/>
  <c r="L1394" i="13" a="1"/>
  <c r="L1394" i="13" s="1"/>
  <c r="L1906" i="13" a="1"/>
  <c r="L1906" i="13" s="1"/>
  <c r="K2768" i="13" a="1"/>
  <c r="K2768" i="13" s="1"/>
  <c r="K3280" i="13" a="1"/>
  <c r="K3280" i="13" s="1"/>
  <c r="I3280" i="13" s="1"/>
  <c r="K3792" i="13" a="1"/>
  <c r="K3792" i="13" s="1"/>
  <c r="K4304" i="13" a="1"/>
  <c r="K4304" i="13" s="1"/>
  <c r="K4816" i="13" a="1"/>
  <c r="K4816" i="13" s="1"/>
  <c r="K5328" i="13" a="1"/>
  <c r="K5328" i="13" s="1"/>
  <c r="L3164" i="13" a="1"/>
  <c r="L3164" i="13" s="1"/>
  <c r="L3676" i="13" a="1"/>
  <c r="L3676" i="13" s="1"/>
  <c r="L4188" i="13" a="1"/>
  <c r="L4188" i="13" s="1"/>
  <c r="L4700" i="13" a="1"/>
  <c r="L4700" i="13" s="1"/>
  <c r="L5212" i="13" a="1"/>
  <c r="L5212" i="13" s="1"/>
  <c r="K3878" i="13" a="1"/>
  <c r="K3878" i="13" s="1"/>
  <c r="K4390" i="13" a="1"/>
  <c r="K4390" i="13" s="1"/>
  <c r="K4902" i="13" a="1"/>
  <c r="K4902" i="13" s="1"/>
  <c r="L2150" i="13" a="1"/>
  <c r="L2150" i="13" s="1"/>
  <c r="L2662" i="13" a="1"/>
  <c r="L2662" i="13" s="1"/>
  <c r="L3174" i="13" a="1"/>
  <c r="L3174" i="13" s="1"/>
  <c r="L3686" i="13" a="1"/>
  <c r="L3686" i="13" s="1"/>
  <c r="L4198" i="13" a="1"/>
  <c r="L4198" i="13" s="1"/>
  <c r="L4710" i="13" a="1"/>
  <c r="L4710" i="13" s="1"/>
  <c r="L5222" i="13" a="1"/>
  <c r="L5222" i="13" s="1"/>
  <c r="K176" i="13" a="1"/>
  <c r="K176" i="13" s="1"/>
  <c r="I176" i="13" s="1"/>
  <c r="K688" i="13" a="1"/>
  <c r="K688" i="13" s="1"/>
  <c r="K1200" i="13" a="1"/>
  <c r="K1200" i="13" s="1"/>
  <c r="I1200" i="13" s="1"/>
  <c r="K1712" i="13" a="1"/>
  <c r="K1712" i="13" s="1"/>
  <c r="K2224" i="13" a="1"/>
  <c r="K2224" i="13" s="1"/>
  <c r="I2224" i="13" s="1"/>
  <c r="K1094" i="13" a="1"/>
  <c r="K1094" i="13" s="1"/>
  <c r="K511" i="13" a="1"/>
  <c r="K511" i="13" s="1"/>
  <c r="K1023" i="13" a="1"/>
  <c r="K1023" i="13" s="1"/>
  <c r="K1535" i="13" a="1"/>
  <c r="K1535" i="13" s="1"/>
  <c r="I1535" i="13" s="1"/>
  <c r="K2047" i="13" a="1"/>
  <c r="K2047" i="13" s="1"/>
  <c r="I2047" i="13" s="1"/>
  <c r="K2559" i="13" a="1"/>
  <c r="K2559" i="13" s="1"/>
  <c r="K1342" i="13" a="1"/>
  <c r="K1342" i="13" s="1"/>
  <c r="I1342" i="13" s="1"/>
  <c r="L2375" i="13" a="1"/>
  <c r="L2375" i="13" s="1"/>
  <c r="L2887" i="13" a="1"/>
  <c r="L2887" i="13" s="1"/>
  <c r="L3399" i="13" a="1"/>
  <c r="L3399" i="13" s="1"/>
  <c r="L1331" i="13" a="1"/>
  <c r="L1331" i="13" s="1"/>
  <c r="L2343" i="13" a="1"/>
  <c r="L2343" i="13" s="1"/>
  <c r="K501" i="13" a="1"/>
  <c r="K501" i="13" s="1"/>
  <c r="K1013" i="13" a="1"/>
  <c r="K1013" i="13" s="1"/>
  <c r="K1525" i="13" a="1"/>
  <c r="K1525" i="13" s="1"/>
  <c r="K2037" i="13" a="1"/>
  <c r="K2037" i="13" s="1"/>
  <c r="L2897" i="13" a="1"/>
  <c r="L2897" i="13" s="1"/>
  <c r="L3409" i="13" a="1"/>
  <c r="L3409" i="13" s="1"/>
  <c r="L3921" i="13" a="1"/>
  <c r="L3921" i="13" s="1"/>
  <c r="L4433" i="13" a="1"/>
  <c r="L4433" i="13" s="1"/>
  <c r="L4945" i="13" a="1"/>
  <c r="L4945" i="13" s="1"/>
  <c r="K2783" i="13" a="1"/>
  <c r="K2783" i="13" s="1"/>
  <c r="I2783" i="13" s="1"/>
  <c r="K3295" i="13" a="1"/>
  <c r="K3295" i="13" s="1"/>
  <c r="K3807" i="13" a="1"/>
  <c r="K3807" i="13" s="1"/>
  <c r="I3807" i="13" s="1"/>
  <c r="K4319" i="13" a="1"/>
  <c r="K4319" i="13" s="1"/>
  <c r="K4831" i="13" a="1"/>
  <c r="K4831" i="13" s="1"/>
  <c r="I4831" i="13" s="1"/>
  <c r="K5343" i="13" a="1"/>
  <c r="K5343" i="13" s="1"/>
  <c r="L4007" i="13" a="1"/>
  <c r="L4007" i="13" s="1"/>
  <c r="L4519" i="13" a="1"/>
  <c r="L4519" i="13" s="1"/>
  <c r="L5031" i="13" a="1"/>
  <c r="L5031" i="13" s="1"/>
  <c r="L281" i="13" a="1"/>
  <c r="L281" i="13" s="1"/>
  <c r="L1305" i="13" a="1"/>
  <c r="L1305" i="13" s="1"/>
  <c r="L2329" i="13" a="1"/>
  <c r="L2329" i="13" s="1"/>
  <c r="L488" i="13" a="1"/>
  <c r="L488" i="13" s="1"/>
  <c r="L1512" i="13" a="1"/>
  <c r="L1512" i="13" s="1"/>
  <c r="L2536" i="13" a="1"/>
  <c r="L2536" i="13" s="1"/>
  <c r="L2331" i="13" a="1"/>
  <c r="L2331" i="13" s="1"/>
  <c r="K3378" i="13" a="1"/>
  <c r="K3378" i="13" s="1"/>
  <c r="L2047" i="13" a="1"/>
  <c r="L2047" i="13" s="1"/>
  <c r="L862" i="13" a="1"/>
  <c r="L862" i="13" s="1"/>
  <c r="L1886" i="13" a="1"/>
  <c r="L1886" i="13" s="1"/>
  <c r="K3260" i="13" a="1"/>
  <c r="K3260" i="13" s="1"/>
  <c r="I3260" i="13" s="1"/>
  <c r="K4284" i="13" a="1"/>
  <c r="K4284" i="13" s="1"/>
  <c r="I4284" i="13" s="1"/>
  <c r="K5308" i="13" a="1"/>
  <c r="K5308" i="13" s="1"/>
  <c r="I5308" i="13" s="1"/>
  <c r="L3144" i="13" a="1"/>
  <c r="L3144" i="13" s="1"/>
  <c r="L4168" i="13" a="1"/>
  <c r="L4168" i="13" s="1"/>
  <c r="L5192" i="13" a="1"/>
  <c r="L5192" i="13" s="1"/>
  <c r="K3858" i="13" a="1"/>
  <c r="K3858" i="13" s="1"/>
  <c r="K4882" i="13" a="1"/>
  <c r="K4882" i="13" s="1"/>
  <c r="K1176" i="13" a="1"/>
  <c r="K1176" i="13" s="1"/>
  <c r="K2535" i="13" a="1"/>
  <c r="K2535" i="13" s="1"/>
  <c r="K925" i="13" a="1"/>
  <c r="K925" i="13" s="1"/>
  <c r="K2759" i="13" a="1"/>
  <c r="K2759" i="13" s="1"/>
  <c r="K3783" i="13" a="1"/>
  <c r="K3783" i="13" s="1"/>
  <c r="K4807" i="13" a="1"/>
  <c r="K4807" i="13" s="1"/>
  <c r="L4495" i="13" a="1"/>
  <c r="L4495" i="13" s="1"/>
  <c r="K2257" i="13" a="1"/>
  <c r="K2257" i="13" s="1"/>
  <c r="I2257" i="13" s="1"/>
  <c r="K3281" i="13" a="1"/>
  <c r="K3281" i="13" s="1"/>
  <c r="K4305" i="13" a="1"/>
  <c r="K4305" i="13" s="1"/>
  <c r="K5329" i="13" a="1"/>
  <c r="K5329" i="13" s="1"/>
  <c r="L691" i="13" a="1"/>
  <c r="L691" i="13" s="1"/>
  <c r="L897" i="13" a="1"/>
  <c r="L897" i="13" s="1"/>
  <c r="L1921" i="13" a="1"/>
  <c r="L1921" i="13" s="1"/>
  <c r="L208" i="13" a="1"/>
  <c r="L208" i="13" s="1"/>
  <c r="L1232" i="13" a="1"/>
  <c r="L1232" i="13" s="1"/>
  <c r="L2256" i="13" a="1"/>
  <c r="L2256" i="13" s="1"/>
  <c r="K1766" i="13" a="1"/>
  <c r="K1766" i="13" s="1"/>
  <c r="K3098" i="13" a="1"/>
  <c r="K3098" i="13" s="1"/>
  <c r="L1747" i="13" a="1"/>
  <c r="L1747" i="13" s="1"/>
  <c r="L710" i="13" a="1"/>
  <c r="L710" i="13" s="1"/>
  <c r="L1734" i="13" a="1"/>
  <c r="L1734" i="13" s="1"/>
  <c r="K3108" i="13" a="1"/>
  <c r="K3108" i="13" s="1"/>
  <c r="K4132" i="13" a="1"/>
  <c r="K4132" i="13" s="1"/>
  <c r="K5156" i="13" a="1"/>
  <c r="K5156" i="13" s="1"/>
  <c r="L2992" i="13" a="1"/>
  <c r="L2992" i="13" s="1"/>
  <c r="L4016" i="13" a="1"/>
  <c r="L4016" i="13" s="1"/>
  <c r="L5040" i="13" a="1"/>
  <c r="L5040" i="13" s="1"/>
  <c r="K3706" i="13" a="1"/>
  <c r="K3706" i="13" s="1"/>
  <c r="K4730" i="13" a="1"/>
  <c r="K4730" i="13" s="1"/>
  <c r="L2490" i="13" a="1"/>
  <c r="L2490" i="13" s="1"/>
  <c r="L3514" i="13" a="1"/>
  <c r="L3514" i="13" s="1"/>
  <c r="L4538" i="13" a="1"/>
  <c r="L4538" i="13" s="1"/>
  <c r="K660" i="13" a="1"/>
  <c r="K660" i="13" s="1"/>
  <c r="L1511" i="13" a="1"/>
  <c r="L1511" i="13" s="1"/>
  <c r="K2643" i="13" a="1"/>
  <c r="K2643" i="13" s="1"/>
  <c r="K2131" i="13" a="1"/>
  <c r="K2131" i="13" s="1"/>
  <c r="K1619" i="13" a="1"/>
  <c r="K1619" i="13" s="1"/>
  <c r="K1107" i="13" a="1"/>
  <c r="K1107" i="13" s="1"/>
  <c r="K595" i="13" a="1"/>
  <c r="K595" i="13" s="1"/>
  <c r="I595" i="13" s="1"/>
  <c r="K83" i="13" a="1"/>
  <c r="K83" i="13" s="1"/>
  <c r="K2308" i="13" a="1"/>
  <c r="K2308" i="13" s="1"/>
  <c r="K1796" i="13" a="1"/>
  <c r="K1796" i="13" s="1"/>
  <c r="K1284" i="13" a="1"/>
  <c r="K1284" i="13" s="1"/>
  <c r="K772" i="13" a="1"/>
  <c r="K772" i="13" s="1"/>
  <c r="K260" i="13" a="1"/>
  <c r="K260" i="13" s="1"/>
  <c r="K768" i="13" a="1"/>
  <c r="K768" i="13" s="1"/>
  <c r="K256" i="13" a="1"/>
  <c r="K256" i="13" s="1"/>
  <c r="L179" i="13" a="1"/>
  <c r="L179" i="13" s="1"/>
  <c r="K1017" i="13" a="1"/>
  <c r="K1017" i="13" s="1"/>
  <c r="I1017" i="13" s="1"/>
  <c r="K57" i="13" a="1"/>
  <c r="K57" i="13" s="1"/>
  <c r="L3531" i="13" a="1"/>
  <c r="L3531" i="13" s="1"/>
  <c r="L2539" i="13" a="1"/>
  <c r="L2539" i="13" s="1"/>
  <c r="K278" i="13" a="1"/>
  <c r="K278" i="13" s="1"/>
  <c r="K1763" i="13" a="1"/>
  <c r="K1763" i="13" s="1"/>
  <c r="K771" i="13" a="1"/>
  <c r="K771" i="13" s="1"/>
  <c r="K330" i="13" a="1"/>
  <c r="K330" i="13" s="1"/>
  <c r="L3509" i="13" a="1"/>
  <c r="L3509" i="13" s="1"/>
  <c r="L2997" i="13" a="1"/>
  <c r="L2997" i="13" s="1"/>
  <c r="L2485" i="13" a="1"/>
  <c r="L2485" i="13" s="1"/>
  <c r="K1625" i="13" a="1"/>
  <c r="K1625" i="13" s="1"/>
  <c r="K217" i="13" a="1"/>
  <c r="K217" i="13" s="1"/>
  <c r="K114" i="13" a="1"/>
  <c r="K114" i="13" s="1"/>
  <c r="L2507" i="13" a="1"/>
  <c r="L2507" i="13" s="1"/>
  <c r="K2659" i="13" a="1"/>
  <c r="K2659" i="13" s="1"/>
  <c r="K1603" i="13" a="1"/>
  <c r="K1603" i="13" s="1"/>
  <c r="K515" i="13" a="1"/>
  <c r="K515" i="13" s="1"/>
  <c r="K216" i="13" a="1"/>
  <c r="K216" i="13" s="1"/>
  <c r="K1575" i="13" a="1"/>
  <c r="K1575" i="13" s="1"/>
  <c r="K29" i="13" a="1"/>
  <c r="K29" i="13" s="1"/>
  <c r="L4473" i="13" a="1"/>
  <c r="L4473" i="13" s="1"/>
  <c r="K296" i="13" a="1"/>
  <c r="K296" i="13" s="1"/>
  <c r="K1320" i="13" a="1"/>
  <c r="K1320" i="13" s="1"/>
  <c r="K2344" i="13" a="1"/>
  <c r="K2344" i="13" s="1"/>
  <c r="K631" i="13" a="1"/>
  <c r="K631" i="13" s="1"/>
  <c r="K1655" i="13" a="1"/>
  <c r="K1655" i="13" s="1"/>
  <c r="K2679" i="13" a="1"/>
  <c r="K2679" i="13" s="1"/>
  <c r="L2495" i="13" a="1"/>
  <c r="L2495" i="13" s="1"/>
  <c r="L3519" i="13" a="1"/>
  <c r="L3519" i="13" s="1"/>
  <c r="K109" i="13" a="1"/>
  <c r="K109" i="13" s="1"/>
  <c r="K1133" i="13" a="1"/>
  <c r="K1133" i="13" s="1"/>
  <c r="L2505" i="13" a="1"/>
  <c r="L2505" i="13" s="1"/>
  <c r="L3529" i="13" a="1"/>
  <c r="L3529" i="13" s="1"/>
  <c r="L4553" i="13" a="1"/>
  <c r="L4553" i="13" s="1"/>
  <c r="K3415" i="13" a="1"/>
  <c r="K3415" i="13" s="1"/>
  <c r="K4439" i="13" a="1"/>
  <c r="K4439" i="13" s="1"/>
  <c r="L4127" i="13" a="1"/>
  <c r="L4127" i="13" s="1"/>
  <c r="L5151" i="13" a="1"/>
  <c r="L5151" i="13" s="1"/>
  <c r="K2913" i="13" a="1"/>
  <c r="K2913" i="13" s="1"/>
  <c r="K3937" i="13" a="1"/>
  <c r="K3937" i="13" s="1"/>
  <c r="K4961" i="13" a="1"/>
  <c r="K4961" i="13" s="1"/>
  <c r="L529" i="13" a="1"/>
  <c r="L529" i="13" s="1"/>
  <c r="L1553" i="13" a="1"/>
  <c r="L1553" i="13" s="1"/>
  <c r="L451" i="13" a="1"/>
  <c r="L451" i="13" s="1"/>
  <c r="L864" i="13" a="1"/>
  <c r="L864" i="13" s="1"/>
  <c r="L1888" i="13" a="1"/>
  <c r="L1888" i="13" s="1"/>
  <c r="K902" i="13" a="1"/>
  <c r="K902" i="13" s="1"/>
  <c r="K2730" i="13" a="1"/>
  <c r="K2730" i="13" s="1"/>
  <c r="K882" i="13" a="1"/>
  <c r="K882" i="13" s="1"/>
  <c r="I882" i="13" s="1"/>
  <c r="L342" i="13" a="1"/>
  <c r="L342" i="13" s="1"/>
  <c r="L1366" i="13" a="1"/>
  <c r="L1366" i="13" s="1"/>
  <c r="K2740" i="13" a="1"/>
  <c r="K2740" i="13" s="1"/>
  <c r="K3764" i="13" a="1"/>
  <c r="K3764" i="13" s="1"/>
  <c r="I3764" i="13" s="1"/>
  <c r="K4788" i="13" a="1"/>
  <c r="K4788" i="13" s="1"/>
  <c r="I4788" i="13" s="1"/>
  <c r="L3648" i="13" a="1"/>
  <c r="L3648" i="13" s="1"/>
  <c r="L4672" i="13" a="1"/>
  <c r="L4672" i="13" s="1"/>
  <c r="K4362" i="13" a="1"/>
  <c r="K4362" i="13" s="1"/>
  <c r="K5386" i="13" a="1"/>
  <c r="K5386" i="13" s="1"/>
  <c r="L2122" i="13" a="1"/>
  <c r="L2122" i="13" s="1"/>
  <c r="L3146" i="13" a="1"/>
  <c r="L3146" i="13" s="1"/>
  <c r="L4170" i="13" a="1"/>
  <c r="L4170" i="13" s="1"/>
  <c r="L5194" i="13" a="1"/>
  <c r="L5194" i="13" s="1"/>
  <c r="L887" i="13" a="1"/>
  <c r="L887" i="13" s="1"/>
  <c r="K1972" i="13" a="1"/>
  <c r="K1972" i="13" s="1"/>
  <c r="K359" i="13" a="1"/>
  <c r="K359" i="13" s="1"/>
  <c r="L3247" i="13" a="1"/>
  <c r="L3247" i="13" s="1"/>
  <c r="L3385" i="13" a="1"/>
  <c r="L3385" i="13" s="1"/>
  <c r="L903" i="13" a="1"/>
  <c r="L903" i="13" s="1"/>
  <c r="K952" i="13" a="1"/>
  <c r="K952" i="13" s="1"/>
  <c r="K1976" i="13" a="1"/>
  <c r="K1976" i="13" s="1"/>
  <c r="K263" i="13" a="1"/>
  <c r="K263" i="13" s="1"/>
  <c r="K1287" i="13" a="1"/>
  <c r="K1287" i="13" s="1"/>
  <c r="K2311" i="13" a="1"/>
  <c r="K2311" i="13" s="1"/>
  <c r="L1875" i="13" a="1"/>
  <c r="L1875" i="13" s="1"/>
  <c r="L3151" i="13" a="1"/>
  <c r="L3151" i="13" s="1"/>
  <c r="K1854" i="13" a="1"/>
  <c r="K1854" i="13" s="1"/>
  <c r="I1854" i="13" s="1"/>
  <c r="K765" i="13" a="1"/>
  <c r="K765" i="13" s="1"/>
  <c r="K1789" i="13" a="1"/>
  <c r="K1789" i="13" s="1"/>
  <c r="L3161" i="13" a="1"/>
  <c r="L3161" i="13" s="1"/>
  <c r="L4185" i="13" a="1"/>
  <c r="L4185" i="13" s="1"/>
  <c r="L5209" i="13" a="1"/>
  <c r="L5209" i="13" s="1"/>
  <c r="K3047" i="13" a="1"/>
  <c r="K3047" i="13" s="1"/>
  <c r="K4071" i="13" a="1"/>
  <c r="K4071" i="13" s="1"/>
  <c r="K5095" i="13" a="1"/>
  <c r="K5095" i="13" s="1"/>
  <c r="L3759" i="13" a="1"/>
  <c r="L3759" i="13" s="1"/>
  <c r="L4783" i="13" a="1"/>
  <c r="L4783" i="13" s="1"/>
  <c r="K2545" i="13" a="1"/>
  <c r="K2545" i="13" s="1"/>
  <c r="K3569" i="13" a="1"/>
  <c r="K3569" i="13" s="1"/>
  <c r="K4593" i="13" a="1"/>
  <c r="K4593" i="13" s="1"/>
  <c r="L161" i="13" a="1"/>
  <c r="L161" i="13" s="1"/>
  <c r="L1185" i="13" a="1"/>
  <c r="L1185" i="13" s="1"/>
  <c r="L2209" i="13" a="1"/>
  <c r="L2209" i="13" s="1"/>
  <c r="L496" i="13" a="1"/>
  <c r="L496" i="13" s="1"/>
  <c r="L1520" i="13" a="1"/>
  <c r="L1520" i="13" s="1"/>
  <c r="L2544" i="13" a="1"/>
  <c r="L2544" i="13" s="1"/>
  <c r="K2350" i="13" a="1"/>
  <c r="K2350" i="13" s="1"/>
  <c r="K3386" i="13" a="1"/>
  <c r="K3386" i="13" s="1"/>
  <c r="I3386" i="13" s="1"/>
  <c r="K2318" i="13" a="1"/>
  <c r="K2318" i="13" s="1"/>
  <c r="L998" i="13" a="1"/>
  <c r="L998" i="13" s="1"/>
  <c r="L2022" i="13" a="1"/>
  <c r="L2022" i="13" s="1"/>
  <c r="K3396" i="13" a="1"/>
  <c r="K3396" i="13" s="1"/>
  <c r="I3396" i="13" s="1"/>
  <c r="K4420" i="13" a="1"/>
  <c r="K4420" i="13" s="1"/>
  <c r="L3280" i="13" a="1"/>
  <c r="L3280" i="13" s="1"/>
  <c r="L4304" i="13" a="1"/>
  <c r="L4304" i="13" s="1"/>
  <c r="L5328" i="13" a="1"/>
  <c r="L5328" i="13" s="1"/>
  <c r="K3994" i="13" a="1"/>
  <c r="K3994" i="13" s="1"/>
  <c r="K5018" i="13" a="1"/>
  <c r="K5018" i="13" s="1"/>
  <c r="L2778" i="13" a="1"/>
  <c r="L2778" i="13" s="1"/>
  <c r="L3802" i="13" a="1"/>
  <c r="L3802" i="13" s="1"/>
  <c r="L4826" i="13" a="1"/>
  <c r="L4826" i="13" s="1"/>
  <c r="K1236" i="13" a="1"/>
  <c r="K1236" i="13" s="1"/>
  <c r="K1624" i="13" a="1"/>
  <c r="K1624" i="13" s="1"/>
  <c r="I1624" i="13" s="1"/>
  <c r="K1294" i="13" a="1"/>
  <c r="K1294" i="13" s="1"/>
  <c r="K1501" i="13" a="1"/>
  <c r="K1501" i="13" s="1"/>
  <c r="L967" i="13" a="1"/>
  <c r="L967" i="13" s="1"/>
  <c r="K968" i="13" a="1"/>
  <c r="K968" i="13" s="1"/>
  <c r="K1992" i="13" a="1"/>
  <c r="K1992" i="13" s="1"/>
  <c r="K279" i="13" a="1"/>
  <c r="K279" i="13" s="1"/>
  <c r="K1303" i="13" a="1"/>
  <c r="K1303" i="13" s="1"/>
  <c r="K2327" i="13" a="1"/>
  <c r="K2327" i="13" s="1"/>
  <c r="L1907" i="13" a="1"/>
  <c r="L1907" i="13" s="1"/>
  <c r="L3167" i="13" a="1"/>
  <c r="L3167" i="13" s="1"/>
  <c r="K1886" i="13" a="1"/>
  <c r="K1886" i="13" s="1"/>
  <c r="K781" i="13" a="1"/>
  <c r="K781" i="13" s="1"/>
  <c r="K1805" i="13" a="1"/>
  <c r="K1805" i="13" s="1"/>
  <c r="L3177" i="13" a="1"/>
  <c r="L3177" i="13" s="1"/>
  <c r="L4201" i="13" a="1"/>
  <c r="L4201" i="13" s="1"/>
  <c r="L5225" i="13" a="1"/>
  <c r="L5225" i="13" s="1"/>
  <c r="K3063" i="13" a="1"/>
  <c r="K3063" i="13" s="1"/>
  <c r="K4087" i="13" a="1"/>
  <c r="K4087" i="13" s="1"/>
  <c r="K5111" i="13" a="1"/>
  <c r="K5111" i="13" s="1"/>
  <c r="L3775" i="13" a="1"/>
  <c r="L3775" i="13" s="1"/>
  <c r="L4799" i="13" a="1"/>
  <c r="L4799" i="13" s="1"/>
  <c r="K2561" i="13" a="1"/>
  <c r="K2561" i="13" s="1"/>
  <c r="K3585" i="13" a="1"/>
  <c r="K3585" i="13" s="1"/>
  <c r="K4609" i="13" a="1"/>
  <c r="K4609" i="13" s="1"/>
  <c r="L177" i="13" a="1"/>
  <c r="L177" i="13" s="1"/>
  <c r="L1201" i="13" a="1"/>
  <c r="L1201" i="13" s="1"/>
  <c r="L2225" i="13" a="1"/>
  <c r="L2225" i="13" s="1"/>
  <c r="L512" i="13" a="1"/>
  <c r="L512" i="13" s="1"/>
  <c r="L1536" i="13" a="1"/>
  <c r="L1536" i="13" s="1"/>
  <c r="L2560" i="13" a="1"/>
  <c r="L2560" i="13" s="1"/>
  <c r="K2378" i="13" a="1"/>
  <c r="K2378" i="13" s="1"/>
  <c r="K3402" i="13" a="1"/>
  <c r="K3402" i="13" s="1"/>
  <c r="L2347" i="13" a="1"/>
  <c r="L2347" i="13" s="1"/>
  <c r="L1014" i="13" a="1"/>
  <c r="L1014" i="13" s="1"/>
  <c r="L2038" i="13" a="1"/>
  <c r="L2038" i="13" s="1"/>
  <c r="K3412" i="13" a="1"/>
  <c r="K3412" i="13" s="1"/>
  <c r="K4436" i="13" a="1"/>
  <c r="K4436" i="13" s="1"/>
  <c r="L3296" i="13" a="1"/>
  <c r="L3296" i="13" s="1"/>
  <c r="L4320" i="13" a="1"/>
  <c r="L4320" i="13" s="1"/>
  <c r="L5344" i="13" a="1"/>
  <c r="L5344" i="13" s="1"/>
  <c r="K4010" i="13" a="1"/>
  <c r="K4010" i="13" s="1"/>
  <c r="K5034" i="13" a="1"/>
  <c r="K5034" i="13" s="1"/>
  <c r="L2794" i="13" a="1"/>
  <c r="L2794" i="13" s="1"/>
  <c r="L3818" i="13" a="1"/>
  <c r="L3818" i="13" s="1"/>
  <c r="L4842" i="13" a="1"/>
  <c r="L4842" i="13" s="1"/>
  <c r="K1268" i="13" a="1"/>
  <c r="K1268" i="13" s="1"/>
  <c r="L4149" i="13" a="1"/>
  <c r="L4149" i="13" s="1"/>
  <c r="L4661" i="13" a="1"/>
  <c r="L4661" i="13" s="1"/>
  <c r="L5173" i="13" a="1"/>
  <c r="L5173" i="13" s="1"/>
  <c r="K3011" i="13" a="1"/>
  <c r="K3011" i="13" s="1"/>
  <c r="K3523" i="13" a="1"/>
  <c r="K3523" i="13" s="1"/>
  <c r="I3523" i="13" s="1"/>
  <c r="K4035" i="13" a="1"/>
  <c r="K4035" i="13" s="1"/>
  <c r="K4547" i="13" a="1"/>
  <c r="K4547" i="13" s="1"/>
  <c r="K5059" i="13" a="1"/>
  <c r="K5059" i="13" s="1"/>
  <c r="L3723" i="13" a="1"/>
  <c r="L3723" i="13" s="1"/>
  <c r="L4235" i="13" a="1"/>
  <c r="L4235" i="13" s="1"/>
  <c r="L4747" i="13" a="1"/>
  <c r="L4747" i="13" s="1"/>
  <c r="L5259" i="13" a="1"/>
  <c r="L5259" i="13" s="1"/>
  <c r="K2509" i="13" a="1"/>
  <c r="K2509" i="13" s="1"/>
  <c r="K3021" i="13" a="1"/>
  <c r="K3021" i="13" s="1"/>
  <c r="K3533" i="13" a="1"/>
  <c r="K3533" i="13" s="1"/>
  <c r="I3533" i="13" s="1"/>
  <c r="K4045" i="13" a="1"/>
  <c r="K4045" i="13" s="1"/>
  <c r="K4557" i="13" a="1"/>
  <c r="K4557" i="13" s="1"/>
  <c r="K5069" i="13" a="1"/>
  <c r="K5069" i="13" s="1"/>
  <c r="L675" i="13" a="1"/>
  <c r="L675" i="13" s="1"/>
  <c r="L381" i="13" a="1"/>
  <c r="L381" i="13" s="1"/>
  <c r="L893" i="13" a="1"/>
  <c r="L893" i="13" s="1"/>
  <c r="L1405" i="13" a="1"/>
  <c r="L1405" i="13" s="1"/>
  <c r="L1917" i="13" a="1"/>
  <c r="L1917" i="13" s="1"/>
  <c r="L2429" i="13" a="1"/>
  <c r="L2429" i="13" s="1"/>
  <c r="L204" i="13" a="1"/>
  <c r="L204" i="13" s="1"/>
  <c r="L716" i="13" a="1"/>
  <c r="L716" i="13" s="1"/>
  <c r="L1228" i="13" a="1"/>
  <c r="L1228" i="13" s="1"/>
  <c r="L1740" i="13" a="1"/>
  <c r="L1740" i="13" s="1"/>
  <c r="L2252" i="13" a="1"/>
  <c r="L2252" i="13" s="1"/>
  <c r="K318" i="13" a="1"/>
  <c r="K318" i="13" s="1"/>
  <c r="I318" i="13" s="1"/>
  <c r="K1758" i="13" a="1"/>
  <c r="K1758" i="13" s="1"/>
  <c r="K2582" i="13" a="1"/>
  <c r="K2582" i="13" s="1"/>
  <c r="K3094" i="13" a="1"/>
  <c r="K3094" i="13" s="1"/>
  <c r="L283" i="13" a="1"/>
  <c r="L283" i="13" s="1"/>
  <c r="L1739" i="13" a="1"/>
  <c r="L1739" i="13" s="1"/>
  <c r="L194" i="13" a="1"/>
  <c r="L194" i="13" s="1"/>
  <c r="L706" i="13" a="1"/>
  <c r="L706" i="13" s="1"/>
  <c r="L1218" i="13" a="1"/>
  <c r="L1218" i="13" s="1"/>
  <c r="L1730" i="13" a="1"/>
  <c r="L1730" i="13" s="1"/>
  <c r="K2592" i="13" a="1"/>
  <c r="K2592" i="13" s="1"/>
  <c r="I2592" i="13" s="1"/>
  <c r="K3104" i="13" a="1"/>
  <c r="K3104" i="13" s="1"/>
  <c r="K3616" i="13" a="1"/>
  <c r="K3616" i="13" s="1"/>
  <c r="K4128" i="13" a="1"/>
  <c r="K4128" i="13" s="1"/>
  <c r="K4640" i="13" a="1"/>
  <c r="K4640" i="13" s="1"/>
  <c r="K5152" i="13" a="1"/>
  <c r="K5152" i="13" s="1"/>
  <c r="L2988" i="13" a="1"/>
  <c r="L2988" i="13" s="1"/>
  <c r="L3500" i="13" a="1"/>
  <c r="L3500" i="13" s="1"/>
  <c r="L4012" i="13" a="1"/>
  <c r="L4012" i="13" s="1"/>
  <c r="L4524" i="13" a="1"/>
  <c r="L4524" i="13" s="1"/>
  <c r="L5036" i="13" a="1"/>
  <c r="L5036" i="13" s="1"/>
  <c r="K3702" i="13" a="1"/>
  <c r="K3702" i="13" s="1"/>
  <c r="K4214" i="13" a="1"/>
  <c r="K4214" i="13" s="1"/>
  <c r="K4726" i="13" a="1"/>
  <c r="K4726" i="13" s="1"/>
  <c r="K5238" i="13" a="1"/>
  <c r="K5238" i="13" s="1"/>
  <c r="L2486" i="13" a="1"/>
  <c r="L2486" i="13" s="1"/>
  <c r="L2998" i="13" a="1"/>
  <c r="L2998" i="13" s="1"/>
  <c r="L3510" i="13" a="1"/>
  <c r="L3510" i="13" s="1"/>
  <c r="L4022" i="13" a="1"/>
  <c r="L4022" i="13" s="1"/>
  <c r="L4534" i="13" a="1"/>
  <c r="L4534" i="13" s="1"/>
  <c r="L5046" i="13" a="1"/>
  <c r="L5046" i="13" s="1"/>
  <c r="K1344" i="13" a="1"/>
  <c r="K1344" i="13" s="1"/>
  <c r="K1856" i="13" a="1"/>
  <c r="K1856" i="13" s="1"/>
  <c r="K2368" i="13" a="1"/>
  <c r="K2368" i="13" s="1"/>
  <c r="K143" i="13" a="1"/>
  <c r="K143" i="13" s="1"/>
  <c r="K655" i="13" a="1"/>
  <c r="K655" i="13" s="1"/>
  <c r="K1167" i="13" a="1"/>
  <c r="K1167" i="13" s="1"/>
  <c r="I1167" i="13" s="1"/>
  <c r="K1679" i="13" a="1"/>
  <c r="K1679" i="13" s="1"/>
  <c r="K2191" i="13" a="1"/>
  <c r="K2191" i="13" s="1"/>
  <c r="L75" i="13" a="1"/>
  <c r="L75" i="13" s="1"/>
  <c r="K1634" i="13" a="1"/>
  <c r="K1634" i="13" s="1"/>
  <c r="L2519" i="13" a="1"/>
  <c r="L2519" i="13" s="1"/>
  <c r="L3031" i="13" a="1"/>
  <c r="L3031" i="13" s="1"/>
  <c r="L35" i="13" a="1"/>
  <c r="L35" i="13" s="1"/>
  <c r="L1615" i="13" a="1"/>
  <c r="L1615" i="13" s="1"/>
  <c r="K133" i="13" a="1"/>
  <c r="K133" i="13" s="1"/>
  <c r="I133" i="13" s="1"/>
  <c r="K645" i="13" a="1"/>
  <c r="K645" i="13" s="1"/>
  <c r="I645" i="13" s="1"/>
  <c r="K1157" i="13" a="1"/>
  <c r="K1157" i="13" s="1"/>
  <c r="I1157" i="13" s="1"/>
  <c r="K1669" i="13" a="1"/>
  <c r="K1669" i="13" s="1"/>
  <c r="I1669" i="13" s="1"/>
  <c r="L2529" i="13" a="1"/>
  <c r="L2529" i="13" s="1"/>
  <c r="L3041" i="13" a="1"/>
  <c r="L3041" i="13" s="1"/>
  <c r="L3553" i="13" a="1"/>
  <c r="L3553" i="13" s="1"/>
  <c r="L4065" i="13" a="1"/>
  <c r="L4065" i="13" s="1"/>
  <c r="L4577" i="13" a="1"/>
  <c r="L4577" i="13" s="1"/>
  <c r="L5089" i="13" a="1"/>
  <c r="L5089" i="13" s="1"/>
  <c r="K2927" i="13" a="1"/>
  <c r="K2927" i="13" s="1"/>
  <c r="K3439" i="13" a="1"/>
  <c r="K3439" i="13" s="1"/>
  <c r="K3951" i="13" a="1"/>
  <c r="K3951" i="13" s="1"/>
  <c r="K4463" i="13" a="1"/>
  <c r="K4463" i="13" s="1"/>
  <c r="I4463" i="13" s="1"/>
  <c r="K4975" i="13" a="1"/>
  <c r="K4975" i="13" s="1"/>
  <c r="L3639" i="13" a="1"/>
  <c r="L3639" i="13" s="1"/>
  <c r="L4151" i="13" a="1"/>
  <c r="L4151" i="13" s="1"/>
  <c r="L4663" i="13" a="1"/>
  <c r="L4663" i="13" s="1"/>
  <c r="L5175" i="13" a="1"/>
  <c r="L5175" i="13" s="1"/>
  <c r="K2425" i="13" a="1"/>
  <c r="K2425" i="13" s="1"/>
  <c r="K2937" i="13" a="1"/>
  <c r="K2937" i="13" s="1"/>
  <c r="K3449" i="13" a="1"/>
  <c r="K3449" i="13" s="1"/>
  <c r="K3961" i="13" a="1"/>
  <c r="K3961" i="13" s="1"/>
  <c r="I3961" i="13" s="1"/>
  <c r="K4473" i="13" a="1"/>
  <c r="K4473" i="13" s="1"/>
  <c r="K4985" i="13" a="1"/>
  <c r="K4985" i="13" s="1"/>
  <c r="L41" i="13" a="1"/>
  <c r="L41" i="13" s="1"/>
  <c r="L553" i="13" a="1"/>
  <c r="L553" i="13" s="1"/>
  <c r="L1065" i="13" a="1"/>
  <c r="L1065" i="13" s="1"/>
  <c r="L1577" i="13" a="1"/>
  <c r="L1577" i="13" s="1"/>
  <c r="L2089" i="13" a="1"/>
  <c r="L2089" i="13" s="1"/>
  <c r="L551" i="13" a="1"/>
  <c r="L551" i="13" s="1"/>
  <c r="L376" i="13" a="1"/>
  <c r="L376" i="13" s="1"/>
  <c r="L888" i="13" a="1"/>
  <c r="L888" i="13" s="1"/>
  <c r="L1400" i="13" a="1"/>
  <c r="L1400" i="13" s="1"/>
  <c r="L1912" i="13" a="1"/>
  <c r="L1912" i="13" s="1"/>
  <c r="L2424" i="13" a="1"/>
  <c r="L2424" i="13" s="1"/>
  <c r="K994" i="13" a="1"/>
  <c r="K994" i="13" s="1"/>
  <c r="K2106" i="13" a="1"/>
  <c r="K2106" i="13" s="1"/>
  <c r="K2754" i="13" a="1"/>
  <c r="K2754" i="13" s="1"/>
  <c r="K3266" i="13" a="1"/>
  <c r="K3266" i="13" s="1"/>
  <c r="K982" i="13" a="1"/>
  <c r="K982" i="13" s="1"/>
  <c r="L2079" i="13" a="1"/>
  <c r="L2079" i="13" s="1"/>
  <c r="L366" i="13" a="1"/>
  <c r="L366" i="13" s="1"/>
  <c r="L878" i="13" a="1"/>
  <c r="L878" i="13" s="1"/>
  <c r="L1390" i="13" a="1"/>
  <c r="L1390" i="13" s="1"/>
  <c r="L1902" i="13" a="1"/>
  <c r="L1902" i="13" s="1"/>
  <c r="K2764" i="13" a="1"/>
  <c r="K2764" i="13" s="1"/>
  <c r="K3276" i="13" a="1"/>
  <c r="K3276" i="13" s="1"/>
  <c r="K3788" i="13" a="1"/>
  <c r="K3788" i="13" s="1"/>
  <c r="K4300" i="13" a="1"/>
  <c r="K4300" i="13" s="1"/>
  <c r="K4812" i="13" a="1"/>
  <c r="K4812" i="13" s="1"/>
  <c r="K5324" i="13" a="1"/>
  <c r="K5324" i="13" s="1"/>
  <c r="L3160" i="13" a="1"/>
  <c r="L3160" i="13" s="1"/>
  <c r="L3672" i="13" a="1"/>
  <c r="L3672" i="13" s="1"/>
  <c r="L4184" i="13" a="1"/>
  <c r="L4184" i="13" s="1"/>
  <c r="L4696" i="13" a="1"/>
  <c r="L4696" i="13" s="1"/>
  <c r="L5208" i="13" a="1"/>
  <c r="L5208" i="13" s="1"/>
  <c r="K3874" i="13" a="1"/>
  <c r="K3874" i="13" s="1"/>
  <c r="K4386" i="13" a="1"/>
  <c r="K4386" i="13" s="1"/>
  <c r="K4898" i="13" a="1"/>
  <c r="K4898" i="13" s="1"/>
  <c r="L2146" i="13" a="1"/>
  <c r="L2146" i="13" s="1"/>
  <c r="L2658" i="13" a="1"/>
  <c r="L2658" i="13" s="1"/>
  <c r="L3170" i="13" a="1"/>
  <c r="L3170" i="13" s="1"/>
  <c r="L3682" i="13" a="1"/>
  <c r="L3682" i="13" s="1"/>
  <c r="L4194" i="13" a="1"/>
  <c r="L4194" i="13" s="1"/>
  <c r="L4706" i="13" a="1"/>
  <c r="L4706" i="13" s="1"/>
  <c r="L5218" i="13" a="1"/>
  <c r="L5218" i="13" s="1"/>
  <c r="L919" i="13" a="1"/>
  <c r="L919" i="13" s="1"/>
  <c r="K444" i="13" a="1"/>
  <c r="K444" i="13" s="1"/>
  <c r="K956" i="13" a="1"/>
  <c r="K956" i="13" s="1"/>
  <c r="K1468" i="13" a="1"/>
  <c r="K1468" i="13" s="1"/>
  <c r="K1980" i="13" a="1"/>
  <c r="K1980" i="13" s="1"/>
  <c r="K90" i="13" a="1"/>
  <c r="K90" i="13" s="1"/>
  <c r="I90" i="13" s="1"/>
  <c r="K267" i="13" a="1"/>
  <c r="K267" i="13" s="1"/>
  <c r="K779" i="13" a="1"/>
  <c r="K779" i="13" s="1"/>
  <c r="I779" i="13" s="1"/>
  <c r="K1291" i="13" a="1"/>
  <c r="K1291" i="13" s="1"/>
  <c r="I1291" i="13" s="1"/>
  <c r="K1803" i="13" a="1"/>
  <c r="K1803" i="13" s="1"/>
  <c r="K2315" i="13" a="1"/>
  <c r="K2315" i="13" s="1"/>
  <c r="K562" i="13" a="1"/>
  <c r="K562" i="13" s="1"/>
  <c r="L1883" i="13" a="1"/>
  <c r="L1883" i="13" s="1"/>
  <c r="L2643" i="13" a="1"/>
  <c r="L2643" i="13" s="1"/>
  <c r="L3155" i="13" a="1"/>
  <c r="L3155" i="13" s="1"/>
  <c r="K534" i="13" a="1"/>
  <c r="K534" i="13" s="1"/>
  <c r="K1862" i="13" a="1"/>
  <c r="K1862" i="13" s="1"/>
  <c r="K257" i="13" a="1"/>
  <c r="K257" i="13" s="1"/>
  <c r="K769" i="13" a="1"/>
  <c r="K769" i="13" s="1"/>
  <c r="I769" i="13" s="1"/>
  <c r="K1281" i="13" a="1"/>
  <c r="K1281" i="13" s="1"/>
  <c r="K1793" i="13" a="1"/>
  <c r="K1793" i="13" s="1"/>
  <c r="I1793" i="13" s="1"/>
  <c r="L2653" i="13" a="1"/>
  <c r="L2653" i="13" s="1"/>
  <c r="L3165" i="13" a="1"/>
  <c r="L3165" i="13" s="1"/>
  <c r="L3677" i="13" a="1"/>
  <c r="L3677" i="13" s="1"/>
  <c r="L4189" i="13" a="1"/>
  <c r="L4189" i="13" s="1"/>
  <c r="L4701" i="13" a="1"/>
  <c r="L4701" i="13" s="1"/>
  <c r="L5213" i="13" a="1"/>
  <c r="L5213" i="13" s="1"/>
  <c r="K3051" i="13" a="1"/>
  <c r="K3051" i="13" s="1"/>
  <c r="K3563" i="13" a="1"/>
  <c r="K3563" i="13" s="1"/>
  <c r="K4075" i="13" a="1"/>
  <c r="K4075" i="13" s="1"/>
  <c r="K4587" i="13" a="1"/>
  <c r="K4587" i="13" s="1"/>
  <c r="K5099" i="13" a="1"/>
  <c r="K5099" i="13" s="1"/>
  <c r="L3763" i="13" a="1"/>
  <c r="L3763" i="13" s="1"/>
  <c r="L4275" i="13" a="1"/>
  <c r="L4275" i="13" s="1"/>
  <c r="L4787" i="13" a="1"/>
  <c r="L4787" i="13" s="1"/>
  <c r="L5299" i="13" a="1"/>
  <c r="L5299" i="13" s="1"/>
  <c r="K2549" i="13" a="1"/>
  <c r="K2549" i="13" s="1"/>
  <c r="I2549" i="13" s="1"/>
  <c r="K3061" i="13" a="1"/>
  <c r="K3061" i="13" s="1"/>
  <c r="I3061" i="13" s="1"/>
  <c r="K3573" i="13" a="1"/>
  <c r="K3573" i="13" s="1"/>
  <c r="I3573" i="13" s="1"/>
  <c r="K4085" i="13" a="1"/>
  <c r="K4085" i="13" s="1"/>
  <c r="K4597" i="13" a="1"/>
  <c r="K4597" i="13" s="1"/>
  <c r="K5109" i="13" a="1"/>
  <c r="K5109" i="13" s="1"/>
  <c r="L831" i="13" a="1"/>
  <c r="L831" i="13" s="1"/>
  <c r="L421" i="13" a="1"/>
  <c r="L421" i="13" s="1"/>
  <c r="L933" i="13" a="1"/>
  <c r="L933" i="13" s="1"/>
  <c r="L1445" i="13" a="1"/>
  <c r="L1445" i="13" s="1"/>
  <c r="L1957" i="13" a="1"/>
  <c r="L1957" i="13" s="1"/>
  <c r="K14" i="13" a="1"/>
  <c r="K14" i="13" s="1"/>
  <c r="L244" i="13" a="1"/>
  <c r="L244" i="13" s="1"/>
  <c r="L756" i="13" a="1"/>
  <c r="L756" i="13" s="1"/>
  <c r="L1268" i="13" a="1"/>
  <c r="L1268" i="13" s="1"/>
  <c r="L1780" i="13" a="1"/>
  <c r="L1780" i="13" s="1"/>
  <c r="L2292" i="13" a="1"/>
  <c r="L2292" i="13" s="1"/>
  <c r="K474" i="13" a="1"/>
  <c r="K474" i="13" s="1"/>
  <c r="L1839" i="13" a="1"/>
  <c r="L1839" i="13" s="1"/>
  <c r="K2622" i="13" a="1"/>
  <c r="K2622" i="13" s="1"/>
  <c r="K3134" i="13" a="1"/>
  <c r="K3134" i="13" s="1"/>
  <c r="K446" i="13" a="1"/>
  <c r="K446" i="13" s="1"/>
  <c r="K1818" i="13" a="1"/>
  <c r="K1818" i="13" s="1"/>
  <c r="L234" i="13" a="1"/>
  <c r="L234" i="13" s="1"/>
  <c r="L746" i="13" a="1"/>
  <c r="L746" i="13" s="1"/>
  <c r="L1258" i="13" a="1"/>
  <c r="L1258" i="13" s="1"/>
  <c r="L1770" i="13" a="1"/>
  <c r="L1770" i="13" s="1"/>
  <c r="K2632" i="13" a="1"/>
  <c r="K2632" i="13" s="1"/>
  <c r="K3144" i="13" a="1"/>
  <c r="K3144" i="13" s="1"/>
  <c r="I3144" i="13" s="1"/>
  <c r="K3656" i="13" a="1"/>
  <c r="K3656" i="13" s="1"/>
  <c r="K4168" i="13" a="1"/>
  <c r="K4168" i="13" s="1"/>
  <c r="I4168" i="13" s="1"/>
  <c r="K4680" i="13" a="1"/>
  <c r="K4680" i="13" s="1"/>
  <c r="K5192" i="13" a="1"/>
  <c r="K5192" i="13" s="1"/>
  <c r="I5192" i="13" s="1"/>
  <c r="L3028" i="13" a="1"/>
  <c r="L3028" i="13" s="1"/>
  <c r="L3540" i="13" a="1"/>
  <c r="L3540" i="13" s="1"/>
  <c r="L4052" i="13" a="1"/>
  <c r="L4052" i="13" s="1"/>
  <c r="L4564" i="13" a="1"/>
  <c r="L4564" i="13" s="1"/>
  <c r="L5076" i="13" a="1"/>
  <c r="L5076" i="13" s="1"/>
  <c r="K3742" i="13" a="1"/>
  <c r="K3742" i="13" s="1"/>
  <c r="K4254" i="13" a="1"/>
  <c r="K4254" i="13" s="1"/>
  <c r="K4766" i="13" a="1"/>
  <c r="K4766" i="13" s="1"/>
  <c r="K5278" i="13" a="1"/>
  <c r="K5278" i="13" s="1"/>
  <c r="L2526" i="13" a="1"/>
  <c r="L2526" i="13" s="1"/>
  <c r="L3038" i="13" a="1"/>
  <c r="L3038" i="13" s="1"/>
  <c r="L3550" i="13" a="1"/>
  <c r="L3550" i="13" s="1"/>
  <c r="L4062" i="13" a="1"/>
  <c r="L4062" i="13" s="1"/>
  <c r="L4574" i="13" a="1"/>
  <c r="L4574" i="13" s="1"/>
  <c r="L5086" i="13" a="1"/>
  <c r="L5086" i="13" s="1"/>
  <c r="L2555" i="13" a="1"/>
  <c r="L2555" i="13" s="1"/>
  <c r="L3067" i="13" a="1"/>
  <c r="L3067" i="13" s="1"/>
  <c r="L175" i="13" a="1"/>
  <c r="L175" i="13" s="1"/>
  <c r="L1687" i="13" a="1"/>
  <c r="L1687" i="13" s="1"/>
  <c r="K169" i="13" a="1"/>
  <c r="K169" i="13" s="1"/>
  <c r="K681" i="13" a="1"/>
  <c r="K681" i="13" s="1"/>
  <c r="K1193" i="13" a="1"/>
  <c r="K1193" i="13" s="1"/>
  <c r="K1705" i="13" a="1"/>
  <c r="K1705" i="13" s="1"/>
  <c r="L2565" i="13" a="1"/>
  <c r="L2565" i="13" s="1"/>
  <c r="L3077" i="13" a="1"/>
  <c r="L3077" i="13" s="1"/>
  <c r="L3589" i="13" a="1"/>
  <c r="L3589" i="13" s="1"/>
  <c r="L4101" i="13" a="1"/>
  <c r="L4101" i="13" s="1"/>
  <c r="L4613" i="13" a="1"/>
  <c r="L4613" i="13" s="1"/>
  <c r="L5125" i="13" a="1"/>
  <c r="L5125" i="13" s="1"/>
  <c r="K2963" i="13" a="1"/>
  <c r="K2963" i="13" s="1"/>
  <c r="I2963" i="13" s="1"/>
  <c r="K3475" i="13" a="1"/>
  <c r="K3475" i="13" s="1"/>
  <c r="I3475" i="13" s="1"/>
  <c r="K3987" i="13" a="1"/>
  <c r="K3987" i="13" s="1"/>
  <c r="I3987" i="13" s="1"/>
  <c r="K4499" i="13" a="1"/>
  <c r="K4499" i="13" s="1"/>
  <c r="I4499" i="13" s="1"/>
  <c r="K5011" i="13" a="1"/>
  <c r="K5011" i="13" s="1"/>
  <c r="I5011" i="13" s="1"/>
  <c r="L3675" i="13" a="1"/>
  <c r="L3675" i="13" s="1"/>
  <c r="L4187" i="13" a="1"/>
  <c r="L4187" i="13" s="1"/>
  <c r="L4699" i="13" a="1"/>
  <c r="L4699" i="13" s="1"/>
  <c r="L5211" i="13" a="1"/>
  <c r="L5211" i="13" s="1"/>
  <c r="K2461" i="13" a="1"/>
  <c r="K2461" i="13" s="1"/>
  <c r="K2973" i="13" a="1"/>
  <c r="K2973" i="13" s="1"/>
  <c r="I2973" i="13" s="1"/>
  <c r="K3485" i="13" a="1"/>
  <c r="K3485" i="13" s="1"/>
  <c r="I3485" i="13" s="1"/>
  <c r="K3997" i="13" a="1"/>
  <c r="K3997" i="13" s="1"/>
  <c r="I3997" i="13" s="1"/>
  <c r="K4509" i="13" a="1"/>
  <c r="K4509" i="13" s="1"/>
  <c r="I4509" i="13" s="1"/>
  <c r="K5021" i="13" a="1"/>
  <c r="K5021" i="13" s="1"/>
  <c r="I5021" i="13" s="1"/>
  <c r="L487" i="13" a="1"/>
  <c r="L487" i="13" s="1"/>
  <c r="L333" i="13" a="1"/>
  <c r="L333" i="13" s="1"/>
  <c r="L845" i="13" a="1"/>
  <c r="L845" i="13" s="1"/>
  <c r="L1357" i="13" a="1"/>
  <c r="L1357" i="13" s="1"/>
  <c r="L1869" i="13" a="1"/>
  <c r="L1869" i="13" s="1"/>
  <c r="L2381" i="13" a="1"/>
  <c r="L2381" i="13" s="1"/>
  <c r="L156" i="13" a="1"/>
  <c r="L156" i="13" s="1"/>
  <c r="L668" i="13" a="1"/>
  <c r="L668" i="13" s="1"/>
  <c r="L1180" i="13" a="1"/>
  <c r="L1180" i="13" s="1"/>
  <c r="L1692" i="13" a="1"/>
  <c r="L1692" i="13" s="1"/>
  <c r="L2204" i="13" a="1"/>
  <c r="L2204" i="13" s="1"/>
  <c r="K130" i="13" a="1"/>
  <c r="K130" i="13" s="1"/>
  <c r="K1662" i="13" a="1"/>
  <c r="K1662" i="13" s="1"/>
  <c r="K2534" i="13" a="1"/>
  <c r="K2534" i="13" s="1"/>
  <c r="K3046" i="13" a="1"/>
  <c r="K3046" i="13" s="1"/>
  <c r="K94" i="13" a="1"/>
  <c r="K94" i="13" s="1"/>
  <c r="L1643" i="13" a="1"/>
  <c r="L1643" i="13" s="1"/>
  <c r="L146" i="13" a="1"/>
  <c r="L146" i="13" s="1"/>
  <c r="L658" i="13" a="1"/>
  <c r="L658" i="13" s="1"/>
  <c r="L1170" i="13" a="1"/>
  <c r="L1170" i="13" s="1"/>
  <c r="L1682" i="13" a="1"/>
  <c r="L1682" i="13" s="1"/>
  <c r="K2544" i="13" a="1"/>
  <c r="K2544" i="13" s="1"/>
  <c r="I2544" i="13" s="1"/>
  <c r="K3056" i="13" a="1"/>
  <c r="K3056" i="13" s="1"/>
  <c r="K3568" i="13" a="1"/>
  <c r="K3568" i="13" s="1"/>
  <c r="K4080" i="13" a="1"/>
  <c r="K4080" i="13" s="1"/>
  <c r="K4592" i="13" a="1"/>
  <c r="K4592" i="13" s="1"/>
  <c r="K5104" i="13" a="1"/>
  <c r="K5104" i="13" s="1"/>
  <c r="L2940" i="13" a="1"/>
  <c r="L2940" i="13" s="1"/>
  <c r="L3452" i="13" a="1"/>
  <c r="L3452" i="13" s="1"/>
  <c r="L3964" i="13" a="1"/>
  <c r="L3964" i="13" s="1"/>
  <c r="L4476" i="13" a="1"/>
  <c r="L4476" i="13" s="1"/>
  <c r="L4988" i="13" a="1"/>
  <c r="L4988" i="13" s="1"/>
  <c r="K3654" i="13" a="1"/>
  <c r="K3654" i="13" s="1"/>
  <c r="K4166" i="13" a="1"/>
  <c r="K4166" i="13" s="1"/>
  <c r="K4678" i="13" a="1"/>
  <c r="K4678" i="13" s="1"/>
  <c r="K5190" i="13" a="1"/>
  <c r="K5190" i="13" s="1"/>
  <c r="L2438" i="13" a="1"/>
  <c r="L2438" i="13" s="1"/>
  <c r="L2950" i="13" a="1"/>
  <c r="L2950" i="13" s="1"/>
  <c r="L3462" i="13" a="1"/>
  <c r="L3462" i="13" s="1"/>
  <c r="L3974" i="13" a="1"/>
  <c r="L3974" i="13" s="1"/>
  <c r="L4486" i="13" a="1"/>
  <c r="L4486" i="13" s="1"/>
  <c r="L4998" i="13" a="1"/>
  <c r="L4998" i="13" s="1"/>
  <c r="L999" i="13" a="1"/>
  <c r="L999" i="13" s="1"/>
  <c r="K464" i="13" a="1"/>
  <c r="K464" i="13" s="1"/>
  <c r="K976" i="13" a="1"/>
  <c r="K976" i="13" s="1"/>
  <c r="K1488" i="13" a="1"/>
  <c r="K1488" i="13" s="1"/>
  <c r="K2000" i="13" a="1"/>
  <c r="K2000" i="13" s="1"/>
  <c r="L183" i="13" a="1"/>
  <c r="L183" i="13" s="1"/>
  <c r="K287" i="13" a="1"/>
  <c r="K287" i="13" s="1"/>
  <c r="K799" i="13" a="1"/>
  <c r="K799" i="13" s="1"/>
  <c r="K1311" i="13" a="1"/>
  <c r="K1311" i="13" s="1"/>
  <c r="K1823" i="13" a="1"/>
  <c r="K1823" i="13" s="1"/>
  <c r="K2335" i="13" a="1"/>
  <c r="K2335" i="13" s="1"/>
  <c r="I2335" i="13" s="1"/>
  <c r="K642" i="13" a="1"/>
  <c r="K642" i="13" s="1"/>
  <c r="L1923" i="13" a="1"/>
  <c r="L1923" i="13" s="1"/>
  <c r="L2663" i="13" a="1"/>
  <c r="L2663" i="13" s="1"/>
  <c r="L3175" i="13" a="1"/>
  <c r="L3175" i="13" s="1"/>
  <c r="L615" i="13" a="1"/>
  <c r="L615" i="13" s="1"/>
  <c r="K1902" i="13" a="1"/>
  <c r="K1902" i="13" s="1"/>
  <c r="K277" i="13" a="1"/>
  <c r="K277" i="13" s="1"/>
  <c r="I277" i="13" s="1"/>
  <c r="K789" i="13" a="1"/>
  <c r="K789" i="13" s="1"/>
  <c r="K1301" i="13" a="1"/>
  <c r="K1301" i="13" s="1"/>
  <c r="K1813" i="13" a="1"/>
  <c r="K1813" i="13" s="1"/>
  <c r="L2673" i="13" a="1"/>
  <c r="L2673" i="13" s="1"/>
  <c r="L3185" i="13" a="1"/>
  <c r="L3185" i="13" s="1"/>
  <c r="L3697" i="13" a="1"/>
  <c r="L3697" i="13" s="1"/>
  <c r="L4209" i="13" a="1"/>
  <c r="L4209" i="13" s="1"/>
  <c r="L4721" i="13" a="1"/>
  <c r="L4721" i="13" s="1"/>
  <c r="L5233" i="13" a="1"/>
  <c r="L5233" i="13" s="1"/>
  <c r="K3071" i="13" a="1"/>
  <c r="K3071" i="13" s="1"/>
  <c r="K3583" i="13" a="1"/>
  <c r="K3583" i="13" s="1"/>
  <c r="K4095" i="13" a="1"/>
  <c r="K4095" i="13" s="1"/>
  <c r="K4607" i="13" a="1"/>
  <c r="K4607" i="13" s="1"/>
  <c r="I4607" i="13" s="1"/>
  <c r="K5119" i="13" a="1"/>
  <c r="K5119" i="13" s="1"/>
  <c r="L3783" i="13" a="1"/>
  <c r="L3783" i="13" s="1"/>
  <c r="L4295" i="13" a="1"/>
  <c r="L4295" i="13" s="1"/>
  <c r="L4807" i="13" a="1"/>
  <c r="L4807" i="13" s="1"/>
  <c r="L5319" i="13" a="1"/>
  <c r="L5319" i="13" s="1"/>
  <c r="K2569" i="13" a="1"/>
  <c r="K2569" i="13" s="1"/>
  <c r="K3081" i="13" a="1"/>
  <c r="K3081" i="13" s="1"/>
  <c r="K3593" i="13" a="1"/>
  <c r="K3593" i="13" s="1"/>
  <c r="K4105" i="13" a="1"/>
  <c r="K4105" i="13" s="1"/>
  <c r="K4617" i="13" a="1"/>
  <c r="K4617" i="13" s="1"/>
  <c r="K5129" i="13" a="1"/>
  <c r="K5129" i="13" s="1"/>
  <c r="L185" i="13" a="1"/>
  <c r="L185" i="13" s="1"/>
  <c r="L697" i="13" a="1"/>
  <c r="L697" i="13" s="1"/>
  <c r="L1209" i="13" a="1"/>
  <c r="L1209" i="13" s="1"/>
  <c r="L1721" i="13" a="1"/>
  <c r="L1721" i="13" s="1"/>
  <c r="L2233" i="13" a="1"/>
  <c r="L2233" i="13" s="1"/>
  <c r="L8" i="13" a="1"/>
  <c r="L8" i="13" s="1"/>
  <c r="L520" i="13" a="1"/>
  <c r="L520" i="13" s="1"/>
  <c r="L1032" i="13" a="1"/>
  <c r="L1032" i="13" s="1"/>
  <c r="L1544" i="13" a="1"/>
  <c r="L1544" i="13" s="1"/>
  <c r="L2056" i="13" a="1"/>
  <c r="L2056" i="13" s="1"/>
  <c r="L2568" i="13" a="1"/>
  <c r="L2568" i="13" s="1"/>
  <c r="K1362" i="13" a="1"/>
  <c r="K1362" i="13" s="1"/>
  <c r="K2386" i="13" a="1"/>
  <c r="K2386" i="13" s="1"/>
  <c r="K2898" i="13" a="1"/>
  <c r="K2898" i="13" s="1"/>
  <c r="K3410" i="13" a="1"/>
  <c r="K3410" i="13" s="1"/>
  <c r="L1351" i="13" a="1"/>
  <c r="L1351" i="13" s="1"/>
  <c r="L2363" i="13" a="1"/>
  <c r="L2363" i="13" s="1"/>
  <c r="L510" i="13" a="1"/>
  <c r="L510" i="13" s="1"/>
  <c r="L1022" i="13" a="1"/>
  <c r="L1022" i="13" s="1"/>
  <c r="L1534" i="13" a="1"/>
  <c r="L1534" i="13" s="1"/>
  <c r="L2046" i="13" a="1"/>
  <c r="L2046" i="13" s="1"/>
  <c r="K2908" i="13" a="1"/>
  <c r="K2908" i="13" s="1"/>
  <c r="K3420" i="13" a="1"/>
  <c r="K3420" i="13" s="1"/>
  <c r="K3932" i="13" a="1"/>
  <c r="K3932" i="13" s="1"/>
  <c r="K4444" i="13" a="1"/>
  <c r="K4444" i="13" s="1"/>
  <c r="K4956" i="13" a="1"/>
  <c r="K4956" i="13" s="1"/>
  <c r="L2792" i="13" a="1"/>
  <c r="L2792" i="13" s="1"/>
  <c r="L3304" i="13" a="1"/>
  <c r="L3304" i="13" s="1"/>
  <c r="L3816" i="13" a="1"/>
  <c r="L3816" i="13" s="1"/>
  <c r="L4328" i="13" a="1"/>
  <c r="L4328" i="13" s="1"/>
  <c r="L4840" i="13" a="1"/>
  <c r="L4840" i="13" s="1"/>
  <c r="L5352" i="13" a="1"/>
  <c r="L5352" i="13" s="1"/>
  <c r="K4018" i="13" a="1"/>
  <c r="K4018" i="13" s="1"/>
  <c r="K4530" i="13" a="1"/>
  <c r="K4530" i="13" s="1"/>
  <c r="K5042" i="13" a="1"/>
  <c r="K5042" i="13" s="1"/>
  <c r="L2290" i="13" a="1"/>
  <c r="L2290" i="13" s="1"/>
  <c r="L2802" i="13" a="1"/>
  <c r="L2802" i="13" s="1"/>
  <c r="L3314" i="13" a="1"/>
  <c r="L3314" i="13" s="1"/>
  <c r="L3826" i="13" a="1"/>
  <c r="L3826" i="13" s="1"/>
  <c r="L4338" i="13" a="1"/>
  <c r="L4338" i="13" s="1"/>
  <c r="L4850" i="13" a="1"/>
  <c r="L4850" i="13" s="1"/>
  <c r="L5362" i="13" a="1"/>
  <c r="L5362" i="13" s="1"/>
  <c r="K76" i="13" a="1"/>
  <c r="K76" i="13" s="1"/>
  <c r="K588" i="13" a="1"/>
  <c r="K588" i="13" s="1"/>
  <c r="K1100" i="13" a="1"/>
  <c r="K1100" i="13" s="1"/>
  <c r="K1612" i="13" a="1"/>
  <c r="K1612" i="13" s="1"/>
  <c r="K2124" i="13" a="1"/>
  <c r="K2124" i="13" s="1"/>
  <c r="L687" i="13" a="1"/>
  <c r="L687" i="13" s="1"/>
  <c r="K411" i="13" a="1"/>
  <c r="K411" i="13" s="1"/>
  <c r="K923" i="13" a="1"/>
  <c r="K923" i="13" s="1"/>
  <c r="I923" i="13" s="1"/>
  <c r="K1435" i="13" a="1"/>
  <c r="K1435" i="13" s="1"/>
  <c r="K1947" i="13" a="1"/>
  <c r="K1947" i="13" s="1"/>
  <c r="I1947" i="13" s="1"/>
  <c r="K2459" i="13" a="1"/>
  <c r="K2459" i="13" s="1"/>
  <c r="L1123" i="13" a="1"/>
  <c r="L1123" i="13" s="1"/>
  <c r="K2174" i="13" a="1"/>
  <c r="K2174" i="13" s="1"/>
  <c r="L2787" i="13" a="1"/>
  <c r="L2787" i="13" s="1"/>
  <c r="L3299" i="13" a="1"/>
  <c r="L3299" i="13" s="1"/>
  <c r="K1114" i="13" a="1"/>
  <c r="K1114" i="13" s="1"/>
  <c r="L2147" i="13" a="1"/>
  <c r="L2147" i="13" s="1"/>
  <c r="K401" i="13" a="1"/>
  <c r="K401" i="13" s="1"/>
  <c r="I401" i="13" s="1"/>
  <c r="K913" i="13" a="1"/>
  <c r="K913" i="13" s="1"/>
  <c r="K1425" i="13" a="1"/>
  <c r="K1425" i="13" s="1"/>
  <c r="I1425" i="13" s="1"/>
  <c r="K1937" i="13" a="1"/>
  <c r="K1937" i="13" s="1"/>
  <c r="L2797" i="13" a="1"/>
  <c r="L2797" i="13" s="1"/>
  <c r="L3309" i="13" a="1"/>
  <c r="L3309" i="13" s="1"/>
  <c r="L3821" i="13" a="1"/>
  <c r="L3821" i="13" s="1"/>
  <c r="L4333" i="13" a="1"/>
  <c r="L4333" i="13" s="1"/>
  <c r="L4845" i="13" a="1"/>
  <c r="L4845" i="13" s="1"/>
  <c r="L5357" i="13" a="1"/>
  <c r="L5357" i="13" s="1"/>
  <c r="K3195" i="13" a="1"/>
  <c r="K3195" i="13" s="1"/>
  <c r="K3707" i="13" a="1"/>
  <c r="K3707" i="13" s="1"/>
  <c r="K4219" i="13" a="1"/>
  <c r="K4219" i="13" s="1"/>
  <c r="K4731" i="13" a="1"/>
  <c r="K4731" i="13" s="1"/>
  <c r="K5243" i="13" a="1"/>
  <c r="K5243" i="13" s="1"/>
  <c r="L3907" i="13" a="1"/>
  <c r="L3907" i="13" s="1"/>
  <c r="L4419" i="13" a="1"/>
  <c r="L4419" i="13" s="1"/>
  <c r="L4931" i="13" a="1"/>
  <c r="L4931" i="13" s="1"/>
  <c r="K2181" i="13" a="1"/>
  <c r="K2181" i="13" s="1"/>
  <c r="I2181" i="13" s="1"/>
  <c r="K2693" i="13" a="1"/>
  <c r="K2693" i="13" s="1"/>
  <c r="K3205" i="13" a="1"/>
  <c r="K3205" i="13" s="1"/>
  <c r="K3717" i="13" a="1"/>
  <c r="K3717" i="13" s="1"/>
  <c r="K4229" i="13" a="1"/>
  <c r="K4229" i="13" s="1"/>
  <c r="K4741" i="13" a="1"/>
  <c r="K4741" i="13" s="1"/>
  <c r="K5253" i="13" a="1"/>
  <c r="K5253" i="13" s="1"/>
  <c r="L53" i="13" a="1"/>
  <c r="L53" i="13" s="1"/>
  <c r="L565" i="13" a="1"/>
  <c r="L565" i="13" s="1"/>
  <c r="L1077" i="13" a="1"/>
  <c r="L1077" i="13" s="1"/>
  <c r="L1589" i="13" a="1"/>
  <c r="L1589" i="13" s="1"/>
  <c r="L2101" i="13" a="1"/>
  <c r="L2101" i="13" s="1"/>
  <c r="L599" i="13" a="1"/>
  <c r="L599" i="13" s="1"/>
  <c r="L388" i="13" a="1"/>
  <c r="L388" i="13" s="1"/>
  <c r="L900" i="13" a="1"/>
  <c r="L900" i="13" s="1"/>
  <c r="L1412" i="13" a="1"/>
  <c r="L1412" i="13" s="1"/>
  <c r="L1924" i="13" a="1"/>
  <c r="L1924" i="13" s="1"/>
  <c r="L2436" i="13" a="1"/>
  <c r="L2436" i="13" s="1"/>
  <c r="K1042" i="13" a="1"/>
  <c r="K1042" i="13" s="1"/>
  <c r="K2130" i="13" a="1"/>
  <c r="K2130" i="13" s="1"/>
  <c r="K2766" i="13" a="1"/>
  <c r="K2766" i="13" s="1"/>
  <c r="K3278" i="13" a="1"/>
  <c r="K3278" i="13" s="1"/>
  <c r="K1030" i="13" a="1"/>
  <c r="K1030" i="13" s="1"/>
  <c r="L2103" i="13" a="1"/>
  <c r="L2103" i="13" s="1"/>
  <c r="L378" i="13" a="1"/>
  <c r="L378" i="13" s="1"/>
  <c r="L890" i="13" a="1"/>
  <c r="L890" i="13" s="1"/>
  <c r="L1402" i="13" a="1"/>
  <c r="L1402" i="13" s="1"/>
  <c r="L1914" i="13" a="1"/>
  <c r="L1914" i="13" s="1"/>
  <c r="K2776" i="13" a="1"/>
  <c r="K2776" i="13" s="1"/>
  <c r="K3288" i="13" a="1"/>
  <c r="K3288" i="13" s="1"/>
  <c r="K3800" i="13" a="1"/>
  <c r="K3800" i="13" s="1"/>
  <c r="K4312" i="13" a="1"/>
  <c r="K4312" i="13" s="1"/>
  <c r="K4824" i="13" a="1"/>
  <c r="K4824" i="13" s="1"/>
  <c r="K5336" i="13" a="1"/>
  <c r="K5336" i="13" s="1"/>
  <c r="L3172" i="13" a="1"/>
  <c r="L3172" i="13" s="1"/>
  <c r="L3684" i="13" a="1"/>
  <c r="L3684" i="13" s="1"/>
  <c r="L4196" i="13" a="1"/>
  <c r="L4196" i="13" s="1"/>
  <c r="L4708" i="13" a="1"/>
  <c r="L4708" i="13" s="1"/>
  <c r="L5220" i="13" a="1"/>
  <c r="L5220" i="13" s="1"/>
  <c r="K3886" i="13" a="1"/>
  <c r="K3886" i="13" s="1"/>
  <c r="K4398" i="13" a="1"/>
  <c r="K4398" i="13" s="1"/>
  <c r="K4910" i="13" a="1"/>
  <c r="K4910" i="13" s="1"/>
  <c r="L2158" i="13" a="1"/>
  <c r="L2158" i="13" s="1"/>
  <c r="L2670" i="13" a="1"/>
  <c r="L2670" i="13" s="1"/>
  <c r="L3182" i="13" a="1"/>
  <c r="L3182" i="13" s="1"/>
  <c r="L3694" i="13" a="1"/>
  <c r="L3694" i="13" s="1"/>
  <c r="L4206" i="13" a="1"/>
  <c r="L4206" i="13" s="1"/>
  <c r="L4718" i="13" a="1"/>
  <c r="L4718" i="13" s="1"/>
  <c r="L5230" i="13" a="1"/>
  <c r="L5230" i="13" s="1"/>
  <c r="K1938" i="13" a="1"/>
  <c r="K1938" i="13" s="1"/>
  <c r="K3182" i="13" a="1"/>
  <c r="K3182" i="13" s="1"/>
  <c r="L1659" i="13" a="1"/>
  <c r="L1659" i="13" s="1"/>
  <c r="L666" i="13" a="1"/>
  <c r="L666" i="13" s="1"/>
  <c r="L1690" i="13" a="1"/>
  <c r="L1690" i="13" s="1"/>
  <c r="K3064" i="13" a="1"/>
  <c r="K3064" i="13" s="1"/>
  <c r="K4088" i="13" a="1"/>
  <c r="K4088" i="13" s="1"/>
  <c r="K5112" i="13" a="1"/>
  <c r="K5112" i="13" s="1"/>
  <c r="L2948" i="13" a="1"/>
  <c r="L2948" i="13" s="1"/>
  <c r="L4100" i="13" a="1"/>
  <c r="L4100" i="13" s="1"/>
  <c r="L5124" i="13" a="1"/>
  <c r="L5124" i="13" s="1"/>
  <c r="K3790" i="13" a="1"/>
  <c r="K3790" i="13" s="1"/>
  <c r="K4814" i="13" a="1"/>
  <c r="K4814" i="13" s="1"/>
  <c r="L2702" i="13" a="1"/>
  <c r="L2702" i="13" s="1"/>
  <c r="L3854" i="13" a="1"/>
  <c r="L3854" i="13" s="1"/>
  <c r="L4878" i="13" a="1"/>
  <c r="L4878" i="13" s="1"/>
  <c r="K1432" i="13" a="1"/>
  <c r="K1432" i="13" s="1"/>
  <c r="K422" i="13" a="1"/>
  <c r="K422" i="13" s="1"/>
  <c r="K1181" i="13" a="1"/>
  <c r="K1181" i="13" s="1"/>
  <c r="K2823" i="13" a="1"/>
  <c r="K2823" i="13" s="1"/>
  <c r="K3847" i="13" a="1"/>
  <c r="K3847" i="13" s="1"/>
  <c r="K4871" i="13" a="1"/>
  <c r="K4871" i="13" s="1"/>
  <c r="L3535" i="13" a="1"/>
  <c r="L3535" i="13" s="1"/>
  <c r="L4559" i="13" a="1"/>
  <c r="L4559" i="13" s="1"/>
  <c r="K2321" i="13" a="1"/>
  <c r="K2321" i="13" s="1"/>
  <c r="K3345" i="13" a="1"/>
  <c r="K3345" i="13" s="1"/>
  <c r="K4369" i="13" a="1"/>
  <c r="K4369" i="13" s="1"/>
  <c r="L943" i="13" a="1"/>
  <c r="L943" i="13" s="1"/>
  <c r="L961" i="13" a="1"/>
  <c r="L961" i="13" s="1"/>
  <c r="L1985" i="13" a="1"/>
  <c r="L1985" i="13" s="1"/>
  <c r="L272" i="13" a="1"/>
  <c r="L272" i="13" s="1"/>
  <c r="L1296" i="13" a="1"/>
  <c r="L1296" i="13" s="1"/>
  <c r="L2320" i="13" a="1"/>
  <c r="L2320" i="13" s="1"/>
  <c r="L1895" i="13" a="1"/>
  <c r="L1895" i="13" s="1"/>
  <c r="K3162" i="13" a="1"/>
  <c r="K3162" i="13" s="1"/>
  <c r="K1874" i="13" a="1"/>
  <c r="K1874" i="13" s="1"/>
  <c r="L774" i="13" a="1"/>
  <c r="L774" i="13" s="1"/>
  <c r="L1798" i="13" a="1"/>
  <c r="L1798" i="13" s="1"/>
  <c r="K3172" i="13" a="1"/>
  <c r="K3172" i="13" s="1"/>
  <c r="I3172" i="13" s="1"/>
  <c r="K4196" i="13" a="1"/>
  <c r="K4196" i="13" s="1"/>
  <c r="I4196" i="13" s="1"/>
  <c r="K5220" i="13" a="1"/>
  <c r="K5220" i="13" s="1"/>
  <c r="L3056" i="13" a="1"/>
  <c r="L3056" i="13" s="1"/>
  <c r="L4080" i="13" a="1"/>
  <c r="L4080" i="13" s="1"/>
  <c r="L5104" i="13" a="1"/>
  <c r="L5104" i="13" s="1"/>
  <c r="K3770" i="13" a="1"/>
  <c r="K3770" i="13" s="1"/>
  <c r="K4794" i="13" a="1"/>
  <c r="K4794" i="13" s="1"/>
  <c r="L2554" i="13" a="1"/>
  <c r="L2554" i="13" s="1"/>
  <c r="L3578" i="13" a="1"/>
  <c r="L3578" i="13" s="1"/>
  <c r="L4602" i="13" a="1"/>
  <c r="L4602" i="13" s="1"/>
  <c r="K788" i="13" a="1"/>
  <c r="K788" i="13" s="1"/>
  <c r="L1447" i="13" a="1"/>
  <c r="L1447" i="13" s="1"/>
  <c r="K2611" i="13" a="1"/>
  <c r="K2611" i="13" s="1"/>
  <c r="K2099" i="13" a="1"/>
  <c r="K2099" i="13" s="1"/>
  <c r="K1587" i="13" a="1"/>
  <c r="K1587" i="13" s="1"/>
  <c r="I1587" i="13" s="1"/>
  <c r="K1075" i="13" a="1"/>
  <c r="K1075" i="13" s="1"/>
  <c r="I1075" i="13" s="1"/>
  <c r="K563" i="13" a="1"/>
  <c r="K563" i="13" s="1"/>
  <c r="I563" i="13" s="1"/>
  <c r="K51" i="13" a="1"/>
  <c r="K51" i="13" s="1"/>
  <c r="K2276" i="13" a="1"/>
  <c r="K2276" i="13" s="1"/>
  <c r="K1764" i="13" a="1"/>
  <c r="K1764" i="13" s="1"/>
  <c r="K1252" i="13" a="1"/>
  <c r="K1252" i="13" s="1"/>
  <c r="K740" i="13" a="1"/>
  <c r="K740" i="13" s="1"/>
  <c r="K228" i="13" a="1"/>
  <c r="K228" i="13" s="1"/>
  <c r="K736" i="13" a="1"/>
  <c r="K736" i="13" s="1"/>
  <c r="I736" i="13" s="1"/>
  <c r="K224" i="13" a="1"/>
  <c r="K224" i="13" s="1"/>
  <c r="L55" i="13" a="1"/>
  <c r="L55" i="13" s="1"/>
  <c r="K985" i="13" a="1"/>
  <c r="K985" i="13" s="1"/>
  <c r="L2351" i="13" a="1"/>
  <c r="L2351" i="13" s="1"/>
  <c r="L3467" i="13" a="1"/>
  <c r="L3467" i="13" s="1"/>
  <c r="L2475" i="13" a="1"/>
  <c r="L2475" i="13" s="1"/>
  <c r="K18" i="13" a="1"/>
  <c r="K18" i="13" s="1"/>
  <c r="K1699" i="13" a="1"/>
  <c r="K1699" i="13" s="1"/>
  <c r="I1699" i="13" s="1"/>
  <c r="K707" i="13" a="1"/>
  <c r="K707" i="13" s="1"/>
  <c r="L59" i="13" a="1"/>
  <c r="L59" i="13" s="1"/>
  <c r="L3477" i="13" a="1"/>
  <c r="L3477" i="13" s="1"/>
  <c r="L2965" i="13" a="1"/>
  <c r="L2965" i="13" s="1"/>
  <c r="K2105" i="13" a="1"/>
  <c r="K2105" i="13" s="1"/>
  <c r="K1593" i="13" a="1"/>
  <c r="K1593" i="13" s="1"/>
  <c r="K153" i="13" a="1"/>
  <c r="K153" i="13" s="1"/>
  <c r="L3499" i="13" a="1"/>
  <c r="L3499" i="13" s="1"/>
  <c r="L2443" i="13" a="1"/>
  <c r="L2443" i="13" s="1"/>
  <c r="K2595" i="13" a="1"/>
  <c r="K2595" i="13" s="1"/>
  <c r="I2595" i="13" s="1"/>
  <c r="K1539" i="13" a="1"/>
  <c r="K1539" i="13" s="1"/>
  <c r="K451" i="13" a="1"/>
  <c r="K451" i="13" s="1"/>
  <c r="I451" i="13" s="1"/>
  <c r="K472" i="13" a="1"/>
  <c r="K472" i="13" s="1"/>
  <c r="K1831" i="13" a="1"/>
  <c r="K1831" i="13" s="1"/>
  <c r="K285" i="13" a="1"/>
  <c r="K285" i="13" s="1"/>
  <c r="L4729" i="13" a="1"/>
  <c r="L4729" i="13" s="1"/>
  <c r="K360" i="13" a="1"/>
  <c r="K360" i="13" s="1"/>
  <c r="K1384" i="13" a="1"/>
  <c r="K1384" i="13" s="1"/>
  <c r="K2408" i="13" a="1"/>
  <c r="K2408" i="13" s="1"/>
  <c r="K695" i="13" a="1"/>
  <c r="K695" i="13" s="1"/>
  <c r="K1719" i="13" a="1"/>
  <c r="K1719" i="13" s="1"/>
  <c r="K230" i="13" a="1"/>
  <c r="K230" i="13" s="1"/>
  <c r="L2559" i="13" a="1"/>
  <c r="L2559" i="13" s="1"/>
  <c r="L191" i="13" a="1"/>
  <c r="L191" i="13" s="1"/>
  <c r="K173" i="13" a="1"/>
  <c r="K173" i="13" s="1"/>
  <c r="K1197" i="13" a="1"/>
  <c r="K1197" i="13" s="1"/>
  <c r="L2569" i="13" a="1"/>
  <c r="L2569" i="13" s="1"/>
  <c r="L3593" i="13" a="1"/>
  <c r="L3593" i="13" s="1"/>
  <c r="L4617" i="13" a="1"/>
  <c r="L4617" i="13" s="1"/>
  <c r="K3479" i="13" a="1"/>
  <c r="K3479" i="13" s="1"/>
  <c r="K4503" i="13" a="1"/>
  <c r="K4503" i="13" s="1"/>
  <c r="L4191" i="13" a="1"/>
  <c r="L4191" i="13" s="1"/>
  <c r="L5215" i="13" a="1"/>
  <c r="L5215" i="13" s="1"/>
  <c r="K2977" i="13" a="1"/>
  <c r="K2977" i="13" s="1"/>
  <c r="K4001" i="13" a="1"/>
  <c r="K4001" i="13" s="1"/>
  <c r="K5025" i="13" a="1"/>
  <c r="K5025" i="13" s="1"/>
  <c r="L593" i="13" a="1"/>
  <c r="L593" i="13" s="1"/>
  <c r="L1617" i="13" a="1"/>
  <c r="L1617" i="13" s="1"/>
  <c r="K714" i="13" a="1"/>
  <c r="K714" i="13" s="1"/>
  <c r="L928" i="13" a="1"/>
  <c r="L928" i="13" s="1"/>
  <c r="L1952" i="13" a="1"/>
  <c r="L1952" i="13" s="1"/>
  <c r="K1142" i="13" a="1"/>
  <c r="K1142" i="13" s="1"/>
  <c r="K2794" i="13" a="1"/>
  <c r="K2794" i="13" s="1"/>
  <c r="I2794" i="13" s="1"/>
  <c r="L1131" i="13" a="1"/>
  <c r="L1131" i="13" s="1"/>
  <c r="L406" i="13" a="1"/>
  <c r="L406" i="13" s="1"/>
  <c r="L1430" i="13" a="1"/>
  <c r="L1430" i="13" s="1"/>
  <c r="K2804" i="13" a="1"/>
  <c r="K2804" i="13" s="1"/>
  <c r="K3828" i="13" a="1"/>
  <c r="K3828" i="13" s="1"/>
  <c r="K4852" i="13" a="1"/>
  <c r="K4852" i="13" s="1"/>
  <c r="L3712" i="13" a="1"/>
  <c r="L3712" i="13" s="1"/>
  <c r="L4736" i="13" a="1"/>
  <c r="L4736" i="13" s="1"/>
  <c r="K4426" i="13" a="1"/>
  <c r="K4426" i="13" s="1"/>
  <c r="L2186" i="13" a="1"/>
  <c r="L2186" i="13" s="1"/>
  <c r="L3210" i="13" a="1"/>
  <c r="L3210" i="13" s="1"/>
  <c r="L4234" i="13" a="1"/>
  <c r="L4234" i="13" s="1"/>
  <c r="L5258" i="13" a="1"/>
  <c r="L5258" i="13" s="1"/>
  <c r="K52" i="13" a="1"/>
  <c r="K52" i="13" s="1"/>
  <c r="I52" i="13" s="1"/>
  <c r="K2100" i="13" a="1"/>
  <c r="K2100" i="13" s="1"/>
  <c r="I2100" i="13" s="1"/>
  <c r="K615" i="13" a="1"/>
  <c r="K615" i="13" s="1"/>
  <c r="I615" i="13" s="1"/>
  <c r="L3503" i="13" a="1"/>
  <c r="L3503" i="13" s="1"/>
  <c r="L3577" i="13" a="1"/>
  <c r="L3577" i="13" s="1"/>
  <c r="L1143" i="13" a="1"/>
  <c r="L1143" i="13" s="1"/>
  <c r="K1016" i="13" a="1"/>
  <c r="K1016" i="13" s="1"/>
  <c r="K2040" i="13" a="1"/>
  <c r="K2040" i="13" s="1"/>
  <c r="K327" i="13" a="1"/>
  <c r="K327" i="13" s="1"/>
  <c r="K1351" i="13" a="1"/>
  <c r="K1351" i="13" s="1"/>
  <c r="I1351" i="13" s="1"/>
  <c r="K2375" i="13" a="1"/>
  <c r="K2375" i="13" s="1"/>
  <c r="I2375" i="13" s="1"/>
  <c r="K2006" i="13" a="1"/>
  <c r="K2006" i="13" s="1"/>
  <c r="L3215" i="13" a="1"/>
  <c r="L3215" i="13" s="1"/>
  <c r="L1979" i="13" a="1"/>
  <c r="L1979" i="13" s="1"/>
  <c r="K829" i="13" a="1"/>
  <c r="K829" i="13" s="1"/>
  <c r="K1853" i="13" a="1"/>
  <c r="K1853" i="13" s="1"/>
  <c r="L3225" i="13" a="1"/>
  <c r="L3225" i="13" s="1"/>
  <c r="L4249" i="13" a="1"/>
  <c r="L4249" i="13" s="1"/>
  <c r="L5273" i="13" a="1"/>
  <c r="L5273" i="13" s="1"/>
  <c r="K3111" i="13" a="1"/>
  <c r="K3111" i="13" s="1"/>
  <c r="K4135" i="13" a="1"/>
  <c r="K4135" i="13" s="1"/>
  <c r="K5159" i="13" a="1"/>
  <c r="K5159" i="13" s="1"/>
  <c r="L3823" i="13" a="1"/>
  <c r="L3823" i="13" s="1"/>
  <c r="L4847" i="13" a="1"/>
  <c r="L4847" i="13" s="1"/>
  <c r="K2609" i="13" a="1"/>
  <c r="K2609" i="13" s="1"/>
  <c r="K3633" i="13" a="1"/>
  <c r="K3633" i="13" s="1"/>
  <c r="K4657" i="13" a="1"/>
  <c r="K4657" i="13" s="1"/>
  <c r="L225" i="13" a="1"/>
  <c r="L225" i="13" s="1"/>
  <c r="L1249" i="13" a="1"/>
  <c r="L1249" i="13" s="1"/>
  <c r="L2273" i="13" a="1"/>
  <c r="L2273" i="13" s="1"/>
  <c r="L560" i="13" a="1"/>
  <c r="L560" i="13" s="1"/>
  <c r="L1584" i="13" a="1"/>
  <c r="L1584" i="13" s="1"/>
  <c r="L2608" i="13" a="1"/>
  <c r="L2608" i="13" s="1"/>
  <c r="K2426" i="13" a="1"/>
  <c r="K2426" i="13" s="1"/>
  <c r="K3450" i="13" a="1"/>
  <c r="K3450" i="13" s="1"/>
  <c r="L38" i="13" a="1"/>
  <c r="L38" i="13" s="1"/>
  <c r="L1062" i="13" a="1"/>
  <c r="L1062" i="13" s="1"/>
  <c r="L2086" i="13" a="1"/>
  <c r="L2086" i="13" s="1"/>
  <c r="K3460" i="13" a="1"/>
  <c r="K3460" i="13" s="1"/>
  <c r="K4484" i="13" a="1"/>
  <c r="K4484" i="13" s="1"/>
  <c r="L3344" i="13" a="1"/>
  <c r="L3344" i="13" s="1"/>
  <c r="L4368" i="13" a="1"/>
  <c r="L4368" i="13" s="1"/>
  <c r="K4058" i="13" a="1"/>
  <c r="K4058" i="13" s="1"/>
  <c r="K5082" i="13" a="1"/>
  <c r="K5082" i="13" s="1"/>
  <c r="L2842" i="13" a="1"/>
  <c r="L2842" i="13" s="1"/>
  <c r="L3866" i="13" a="1"/>
  <c r="L3866" i="13" s="1"/>
  <c r="L4890" i="13" a="1"/>
  <c r="L4890" i="13" s="1"/>
  <c r="K1364" i="13" a="1"/>
  <c r="K1364" i="13" s="1"/>
  <c r="K1880" i="13" a="1"/>
  <c r="K1880" i="13" s="1"/>
  <c r="L1811" i="13" a="1"/>
  <c r="L1811" i="13" s="1"/>
  <c r="K1757" i="13" a="1"/>
  <c r="K1757" i="13" s="1"/>
  <c r="L211" i="13" a="1"/>
  <c r="L211" i="13" s="1"/>
  <c r="K776" i="13" a="1"/>
  <c r="K776" i="13" s="1"/>
  <c r="K1800" i="13" a="1"/>
  <c r="K1800" i="13" s="1"/>
  <c r="K87" i="13" a="1"/>
  <c r="K87" i="13" s="1"/>
  <c r="K1111" i="13" a="1"/>
  <c r="K1111" i="13" s="1"/>
  <c r="I1111" i="13" s="1"/>
  <c r="K2135" i="13" a="1"/>
  <c r="K2135" i="13" s="1"/>
  <c r="L1519" i="13" a="1"/>
  <c r="L1519" i="13" s="1"/>
  <c r="L2975" i="13" a="1"/>
  <c r="L2975" i="13" s="1"/>
  <c r="K1506" i="13" a="1"/>
  <c r="K1506" i="13" s="1"/>
  <c r="K589" i="13" a="1"/>
  <c r="K589" i="13" s="1"/>
  <c r="K1613" i="13" a="1"/>
  <c r="K1613" i="13" s="1"/>
  <c r="L2985" i="13" a="1"/>
  <c r="L2985" i="13" s="1"/>
  <c r="L4009" i="13" a="1"/>
  <c r="L4009" i="13" s="1"/>
  <c r="L5033" i="13" a="1"/>
  <c r="L5033" i="13" s="1"/>
  <c r="K2871" i="13" a="1"/>
  <c r="K2871" i="13" s="1"/>
  <c r="K3895" i="13" a="1"/>
  <c r="K3895" i="13" s="1"/>
  <c r="K4919" i="13" a="1"/>
  <c r="K4919" i="13" s="1"/>
  <c r="L3583" i="13" a="1"/>
  <c r="L3583" i="13" s="1"/>
  <c r="L4607" i="13" a="1"/>
  <c r="L4607" i="13" s="1"/>
  <c r="K2369" i="13" a="1"/>
  <c r="K2369" i="13" s="1"/>
  <c r="K3393" i="13" a="1"/>
  <c r="K3393" i="13" s="1"/>
  <c r="K4417" i="13" a="1"/>
  <c r="K4417" i="13" s="1"/>
  <c r="L1127" i="13" a="1"/>
  <c r="L1127" i="13" s="1"/>
  <c r="L1009" i="13" a="1"/>
  <c r="L1009" i="13" s="1"/>
  <c r="L2033" i="13" a="1"/>
  <c r="L2033" i="13" s="1"/>
  <c r="L320" i="13" a="1"/>
  <c r="L320" i="13" s="1"/>
  <c r="L1344" i="13" a="1"/>
  <c r="L1344" i="13" s="1"/>
  <c r="L2368" i="13" a="1"/>
  <c r="L2368" i="13" s="1"/>
  <c r="K1994" i="13" a="1"/>
  <c r="K1994" i="13" s="1"/>
  <c r="I1994" i="13" s="1"/>
  <c r="K3210" i="13" a="1"/>
  <c r="K3210" i="13" s="1"/>
  <c r="I3210" i="13" s="1"/>
  <c r="L1967" i="13" a="1"/>
  <c r="L1967" i="13" s="1"/>
  <c r="L822" i="13" a="1"/>
  <c r="L822" i="13" s="1"/>
  <c r="L1846" i="13" a="1"/>
  <c r="L1846" i="13" s="1"/>
  <c r="K3220" i="13" a="1"/>
  <c r="K3220" i="13" s="1"/>
  <c r="K4244" i="13" a="1"/>
  <c r="K4244" i="13" s="1"/>
  <c r="K5268" i="13" a="1"/>
  <c r="K5268" i="13" s="1"/>
  <c r="L3104" i="13" a="1"/>
  <c r="L3104" i="13" s="1"/>
  <c r="L4128" i="13" a="1"/>
  <c r="L4128" i="13" s="1"/>
  <c r="L5152" i="13" a="1"/>
  <c r="L5152" i="13" s="1"/>
  <c r="K3818" i="13" a="1"/>
  <c r="K3818" i="13" s="1"/>
  <c r="I3818" i="13" s="1"/>
  <c r="K4842" i="13" a="1"/>
  <c r="K4842" i="13" s="1"/>
  <c r="I4842" i="13" s="1"/>
  <c r="L2602" i="13" a="1"/>
  <c r="L2602" i="13" s="1"/>
  <c r="L3626" i="13" a="1"/>
  <c r="L3626" i="13" s="1"/>
  <c r="L4650" i="13" a="1"/>
  <c r="L4650" i="13" s="1"/>
  <c r="K884" i="13" a="1"/>
  <c r="K884" i="13" s="1"/>
  <c r="L4053" i="13" a="1"/>
  <c r="L4053" i="13" s="1"/>
  <c r="L4565" i="13" a="1"/>
  <c r="L4565" i="13" s="1"/>
  <c r="L5077" i="13" a="1"/>
  <c r="L5077" i="13" s="1"/>
  <c r="K2915" i="13" a="1"/>
  <c r="K2915" i="13" s="1"/>
  <c r="K3427" i="13" a="1"/>
  <c r="K3427" i="13" s="1"/>
  <c r="K3939" i="13" a="1"/>
  <c r="K3939" i="13" s="1"/>
  <c r="I3939" i="13" s="1"/>
  <c r="K4451" i="13" a="1"/>
  <c r="K4451" i="13" s="1"/>
  <c r="K4963" i="13" a="1"/>
  <c r="K4963" i="13" s="1"/>
  <c r="L3627" i="13" a="1"/>
  <c r="L3627" i="13" s="1"/>
  <c r="L4139" i="13" a="1"/>
  <c r="L4139" i="13" s="1"/>
  <c r="L4651" i="13" a="1"/>
  <c r="L4651" i="13" s="1"/>
  <c r="L5163" i="13" a="1"/>
  <c r="L5163" i="13" s="1"/>
  <c r="K2413" i="13" a="1"/>
  <c r="K2413" i="13" s="1"/>
  <c r="K2925" i="13" a="1"/>
  <c r="K2925" i="13" s="1"/>
  <c r="K3437" i="13" a="1"/>
  <c r="K3437" i="13" s="1"/>
  <c r="K3949" i="13" a="1"/>
  <c r="K3949" i="13" s="1"/>
  <c r="K4461" i="13" a="1"/>
  <c r="K4461" i="13" s="1"/>
  <c r="K4973" i="13" a="1"/>
  <c r="K4973" i="13" s="1"/>
  <c r="L295" i="13" a="1"/>
  <c r="L295" i="13" s="1"/>
  <c r="L285" i="13" a="1"/>
  <c r="L285" i="13" s="1"/>
  <c r="L797" i="13" a="1"/>
  <c r="L797" i="13" s="1"/>
  <c r="L1309" i="13" a="1"/>
  <c r="L1309" i="13" s="1"/>
  <c r="L1821" i="13" a="1"/>
  <c r="L1821" i="13" s="1"/>
  <c r="L2333" i="13" a="1"/>
  <c r="L2333" i="13" s="1"/>
  <c r="L108" i="13" a="1"/>
  <c r="L108" i="13" s="1"/>
  <c r="L620" i="13" a="1"/>
  <c r="L620" i="13" s="1"/>
  <c r="L1132" i="13" a="1"/>
  <c r="L1132" i="13" s="1"/>
  <c r="L1644" i="13" a="1"/>
  <c r="L1644" i="13" s="1"/>
  <c r="L2156" i="13" a="1"/>
  <c r="L2156" i="13" s="1"/>
  <c r="L2668" i="13" a="1"/>
  <c r="L2668" i="13" s="1"/>
  <c r="L1563" i="13" a="1"/>
  <c r="L1563" i="13" s="1"/>
  <c r="K2486" i="13" a="1"/>
  <c r="K2486" i="13" s="1"/>
  <c r="I2486" i="13" s="1"/>
  <c r="K2998" i="13" a="1"/>
  <c r="K2998" i="13" s="1"/>
  <c r="I2998" i="13" s="1"/>
  <c r="K3510" i="13" a="1"/>
  <c r="K3510" i="13" s="1"/>
  <c r="I3510" i="13" s="1"/>
  <c r="K1550" i="13" a="1"/>
  <c r="K1550" i="13" s="1"/>
  <c r="L98" i="13" a="1"/>
  <c r="L98" i="13" s="1"/>
  <c r="L610" i="13" a="1"/>
  <c r="L610" i="13" s="1"/>
  <c r="L1122" i="13" a="1"/>
  <c r="L1122" i="13" s="1"/>
  <c r="L1634" i="13" a="1"/>
  <c r="L1634" i="13" s="1"/>
  <c r="K2496" i="13" a="1"/>
  <c r="K2496" i="13" s="1"/>
  <c r="K3008" i="13" a="1"/>
  <c r="K3008" i="13" s="1"/>
  <c r="K3520" i="13" a="1"/>
  <c r="K3520" i="13" s="1"/>
  <c r="I3520" i="13" s="1"/>
  <c r="K4032" i="13" a="1"/>
  <c r="K4032" i="13" s="1"/>
  <c r="K4544" i="13" a="1"/>
  <c r="K4544" i="13" s="1"/>
  <c r="I4544" i="13" s="1"/>
  <c r="K5056" i="13" a="1"/>
  <c r="K5056" i="13" s="1"/>
  <c r="L2892" i="13" a="1"/>
  <c r="L2892" i="13" s="1"/>
  <c r="L3404" i="13" a="1"/>
  <c r="L3404" i="13" s="1"/>
  <c r="L3916" i="13" a="1"/>
  <c r="L3916" i="13" s="1"/>
  <c r="L4428" i="13" a="1"/>
  <c r="L4428" i="13" s="1"/>
  <c r="L4940" i="13" a="1"/>
  <c r="L4940" i="13" s="1"/>
  <c r="K3606" i="13" a="1"/>
  <c r="K3606" i="13" s="1"/>
  <c r="K4118" i="13" a="1"/>
  <c r="K4118" i="13" s="1"/>
  <c r="K4630" i="13" a="1"/>
  <c r="K4630" i="13" s="1"/>
  <c r="K5142" i="13" a="1"/>
  <c r="K5142" i="13" s="1"/>
  <c r="L2390" i="13" a="1"/>
  <c r="L2390" i="13" s="1"/>
  <c r="L2902" i="13" a="1"/>
  <c r="L2902" i="13" s="1"/>
  <c r="L3414" i="13" a="1"/>
  <c r="L3414" i="13" s="1"/>
  <c r="L3926" i="13" a="1"/>
  <c r="L3926" i="13" s="1"/>
  <c r="L4438" i="13" a="1"/>
  <c r="L4438" i="13" s="1"/>
  <c r="L4950" i="13" a="1"/>
  <c r="L4950" i="13" s="1"/>
  <c r="K1248" i="13" a="1"/>
  <c r="K1248" i="13" s="1"/>
  <c r="K1760" i="13" a="1"/>
  <c r="K1760" i="13" s="1"/>
  <c r="I1760" i="13" s="1"/>
  <c r="K2272" i="13" a="1"/>
  <c r="K2272" i="13" s="1"/>
  <c r="K47" i="13" a="1"/>
  <c r="K47" i="13" s="1"/>
  <c r="K559" i="13" a="1"/>
  <c r="K559" i="13" s="1"/>
  <c r="K1071" i="13" a="1"/>
  <c r="K1071" i="13" s="1"/>
  <c r="K1583" i="13" a="1"/>
  <c r="K1583" i="13" s="1"/>
  <c r="K2095" i="13" a="1"/>
  <c r="K2095" i="13" s="1"/>
  <c r="K2607" i="13" a="1"/>
  <c r="K2607" i="13" s="1"/>
  <c r="L1439" i="13" a="1"/>
  <c r="L1439" i="13" s="1"/>
  <c r="L2423" i="13" a="1"/>
  <c r="L2423" i="13" s="1"/>
  <c r="L2935" i="13" a="1"/>
  <c r="L2935" i="13" s="1"/>
  <c r="L3447" i="13" a="1"/>
  <c r="L3447" i="13" s="1"/>
  <c r="K1426" i="13" a="1"/>
  <c r="K1426" i="13" s="1"/>
  <c r="K37" i="13" a="1"/>
  <c r="K37" i="13" s="1"/>
  <c r="K549" i="13" a="1"/>
  <c r="K549" i="13" s="1"/>
  <c r="K1061" i="13" a="1"/>
  <c r="K1061" i="13" s="1"/>
  <c r="K1573" i="13" a="1"/>
  <c r="K1573" i="13" s="1"/>
  <c r="K2085" i="13" a="1"/>
  <c r="K2085" i="13" s="1"/>
  <c r="L2945" i="13" a="1"/>
  <c r="L2945" i="13" s="1"/>
  <c r="L3457" i="13" a="1"/>
  <c r="L3457" i="13" s="1"/>
  <c r="L3969" i="13" a="1"/>
  <c r="L3969" i="13" s="1"/>
  <c r="L4481" i="13" a="1"/>
  <c r="L4481" i="13" s="1"/>
  <c r="L4993" i="13" a="1"/>
  <c r="L4993" i="13" s="1"/>
  <c r="K2831" i="13" a="1"/>
  <c r="K2831" i="13" s="1"/>
  <c r="I2831" i="13" s="1"/>
  <c r="K3343" i="13" a="1"/>
  <c r="K3343" i="13" s="1"/>
  <c r="K3855" i="13" a="1"/>
  <c r="K3855" i="13" s="1"/>
  <c r="K4367" i="13" a="1"/>
  <c r="K4367" i="13" s="1"/>
  <c r="I4367" i="13" s="1"/>
  <c r="K4879" i="13" a="1"/>
  <c r="K4879" i="13" s="1"/>
  <c r="L3543" i="13" a="1"/>
  <c r="L3543" i="13" s="1"/>
  <c r="L4055" i="13" a="1"/>
  <c r="L4055" i="13" s="1"/>
  <c r="L4567" i="13" a="1"/>
  <c r="L4567" i="13" s="1"/>
  <c r="L5079" i="13" a="1"/>
  <c r="L5079" i="13" s="1"/>
  <c r="K2329" i="13" a="1"/>
  <c r="K2329" i="13" s="1"/>
  <c r="I2329" i="13" s="1"/>
  <c r="K2841" i="13" a="1"/>
  <c r="K2841" i="13" s="1"/>
  <c r="I2841" i="13" s="1"/>
  <c r="K3353" i="13" a="1"/>
  <c r="K3353" i="13" s="1"/>
  <c r="K3865" i="13" a="1"/>
  <c r="K3865" i="13" s="1"/>
  <c r="I3865" i="13" s="1"/>
  <c r="K4377" i="13" a="1"/>
  <c r="K4377" i="13" s="1"/>
  <c r="K4889" i="13" a="1"/>
  <c r="K4889" i="13" s="1"/>
  <c r="I4889" i="13" s="1"/>
  <c r="L975" i="13" a="1"/>
  <c r="L975" i="13" s="1"/>
  <c r="L457" i="13" a="1"/>
  <c r="L457" i="13" s="1"/>
  <c r="L969" i="13" a="1"/>
  <c r="L969" i="13" s="1"/>
  <c r="L1481" i="13" a="1"/>
  <c r="L1481" i="13" s="1"/>
  <c r="L1993" i="13" a="1"/>
  <c r="L1993" i="13" s="1"/>
  <c r="K162" i="13" a="1"/>
  <c r="K162" i="13" s="1"/>
  <c r="L280" i="13" a="1"/>
  <c r="L280" i="13" s="1"/>
  <c r="L792" i="13" a="1"/>
  <c r="L792" i="13" s="1"/>
  <c r="L1304" i="13" a="1"/>
  <c r="L1304" i="13" s="1"/>
  <c r="L1816" i="13" a="1"/>
  <c r="L1816" i="13" s="1"/>
  <c r="L2328" i="13" a="1"/>
  <c r="L2328" i="13" s="1"/>
  <c r="K618" i="13" a="1"/>
  <c r="K618" i="13" s="1"/>
  <c r="L1911" i="13" a="1"/>
  <c r="L1911" i="13" s="1"/>
  <c r="K2658" i="13" a="1"/>
  <c r="K2658" i="13" s="1"/>
  <c r="I2658" i="13" s="1"/>
  <c r="K3170" i="13" a="1"/>
  <c r="K3170" i="13" s="1"/>
  <c r="I3170" i="13" s="1"/>
  <c r="K590" i="13" a="1"/>
  <c r="K590" i="13" s="1"/>
  <c r="I590" i="13" s="1"/>
  <c r="K1890" i="13" a="1"/>
  <c r="K1890" i="13" s="1"/>
  <c r="L270" i="13" a="1"/>
  <c r="L270" i="13" s="1"/>
  <c r="L782" i="13" a="1"/>
  <c r="L782" i="13" s="1"/>
  <c r="L1294" i="13" a="1"/>
  <c r="L1294" i="13" s="1"/>
  <c r="L1806" i="13" a="1"/>
  <c r="L1806" i="13" s="1"/>
  <c r="K2668" i="13" a="1"/>
  <c r="K2668" i="13" s="1"/>
  <c r="I2668" i="13" s="1"/>
  <c r="K3180" i="13" a="1"/>
  <c r="K3180" i="13" s="1"/>
  <c r="K3692" i="13" a="1"/>
  <c r="K3692" i="13" s="1"/>
  <c r="K4204" i="13" a="1"/>
  <c r="K4204" i="13" s="1"/>
  <c r="K4716" i="13" a="1"/>
  <c r="K4716" i="13" s="1"/>
  <c r="K5228" i="13" a="1"/>
  <c r="K5228" i="13" s="1"/>
  <c r="L3064" i="13" a="1"/>
  <c r="L3064" i="13" s="1"/>
  <c r="L3576" i="13" a="1"/>
  <c r="L3576" i="13" s="1"/>
  <c r="L4088" i="13" a="1"/>
  <c r="L4088" i="13" s="1"/>
  <c r="L4600" i="13" a="1"/>
  <c r="L4600" i="13" s="1"/>
  <c r="L5112" i="13" a="1"/>
  <c r="L5112" i="13" s="1"/>
  <c r="K3778" i="13" a="1"/>
  <c r="K3778" i="13" s="1"/>
  <c r="K4290" i="13" a="1"/>
  <c r="K4290" i="13" s="1"/>
  <c r="K4802" i="13" a="1"/>
  <c r="K4802" i="13" s="1"/>
  <c r="K5314" i="13" a="1"/>
  <c r="K5314" i="13" s="1"/>
  <c r="L2562" i="13" a="1"/>
  <c r="L2562" i="13" s="1"/>
  <c r="L3074" i="13" a="1"/>
  <c r="L3074" i="13" s="1"/>
  <c r="L3586" i="13" a="1"/>
  <c r="L3586" i="13" s="1"/>
  <c r="L4098" i="13" a="1"/>
  <c r="L4098" i="13" s="1"/>
  <c r="L4610" i="13" a="1"/>
  <c r="L4610" i="13" s="1"/>
  <c r="L5122" i="13" a="1"/>
  <c r="L5122" i="13" s="1"/>
  <c r="L543" i="13" a="1"/>
  <c r="L543" i="13" s="1"/>
  <c r="K348" i="13" a="1"/>
  <c r="K348" i="13" s="1"/>
  <c r="K860" i="13" a="1"/>
  <c r="K860" i="13" s="1"/>
  <c r="K1372" i="13" a="1"/>
  <c r="K1372" i="13" s="1"/>
  <c r="K1884" i="13" a="1"/>
  <c r="K1884" i="13" s="1"/>
  <c r="K2396" i="13" a="1"/>
  <c r="K2396" i="13" s="1"/>
  <c r="K171" i="13" a="1"/>
  <c r="K171" i="13" s="1"/>
  <c r="K683" i="13" a="1"/>
  <c r="K683" i="13" s="1"/>
  <c r="K1195" i="13" a="1"/>
  <c r="K1195" i="13" s="1"/>
  <c r="K1707" i="13" a="1"/>
  <c r="K1707" i="13" s="1"/>
  <c r="K2219" i="13" a="1"/>
  <c r="K2219" i="13" s="1"/>
  <c r="K182" i="13" a="1"/>
  <c r="K182" i="13" s="1"/>
  <c r="K1690" i="13" a="1"/>
  <c r="K1690" i="13" s="1"/>
  <c r="I1690" i="13" s="1"/>
  <c r="L2547" i="13" a="1"/>
  <c r="L2547" i="13" s="1"/>
  <c r="L3059" i="13" a="1"/>
  <c r="L3059" i="13" s="1"/>
  <c r="K142" i="13" a="1"/>
  <c r="K142" i="13" s="1"/>
  <c r="L1671" i="13" a="1"/>
  <c r="L1671" i="13" s="1"/>
  <c r="K161" i="13" a="1"/>
  <c r="K161" i="13" s="1"/>
  <c r="I161" i="13" s="1"/>
  <c r="K673" i="13" a="1"/>
  <c r="K673" i="13" s="1"/>
  <c r="K1185" i="13" a="1"/>
  <c r="K1185" i="13" s="1"/>
  <c r="I1185" i="13" s="1"/>
  <c r="K1697" i="13" a="1"/>
  <c r="K1697" i="13" s="1"/>
  <c r="L2557" i="13" a="1"/>
  <c r="L2557" i="13" s="1"/>
  <c r="L3069" i="13" a="1"/>
  <c r="L3069" i="13" s="1"/>
  <c r="L3581" i="13" a="1"/>
  <c r="L3581" i="13" s="1"/>
  <c r="L4093" i="13" a="1"/>
  <c r="L4093" i="13" s="1"/>
  <c r="L4605" i="13" a="1"/>
  <c r="L4605" i="13" s="1"/>
  <c r="L5117" i="13" a="1"/>
  <c r="L5117" i="13" s="1"/>
  <c r="K2955" i="13" a="1"/>
  <c r="K2955" i="13" s="1"/>
  <c r="K3467" i="13" a="1"/>
  <c r="K3467" i="13" s="1"/>
  <c r="I3467" i="13" s="1"/>
  <c r="K3979" i="13" a="1"/>
  <c r="K3979" i="13" s="1"/>
  <c r="K4491" i="13" a="1"/>
  <c r="K4491" i="13" s="1"/>
  <c r="K5003" i="13" a="1"/>
  <c r="K5003" i="13" s="1"/>
  <c r="L3667" i="13" a="1"/>
  <c r="L3667" i="13" s="1"/>
  <c r="L4179" i="13" a="1"/>
  <c r="L4179" i="13" s="1"/>
  <c r="L4691" i="13" a="1"/>
  <c r="L4691" i="13" s="1"/>
  <c r="L5203" i="13" a="1"/>
  <c r="L5203" i="13" s="1"/>
  <c r="K2453" i="13" a="1"/>
  <c r="K2453" i="13" s="1"/>
  <c r="K2965" i="13" a="1"/>
  <c r="K2965" i="13" s="1"/>
  <c r="I2965" i="13" s="1"/>
  <c r="K3477" i="13" a="1"/>
  <c r="K3477" i="13" s="1"/>
  <c r="I3477" i="13" s="1"/>
  <c r="K3989" i="13" a="1"/>
  <c r="K3989" i="13" s="1"/>
  <c r="K4501" i="13" a="1"/>
  <c r="K4501" i="13" s="1"/>
  <c r="K5013" i="13" a="1"/>
  <c r="K5013" i="13" s="1"/>
  <c r="L455" i="13" a="1"/>
  <c r="L455" i="13" s="1"/>
  <c r="L325" i="13" a="1"/>
  <c r="L325" i="13" s="1"/>
  <c r="L837" i="13" a="1"/>
  <c r="L837" i="13" s="1"/>
  <c r="L1349" i="13" a="1"/>
  <c r="L1349" i="13" s="1"/>
  <c r="L1861" i="13" a="1"/>
  <c r="L1861" i="13" s="1"/>
  <c r="L2373" i="13" a="1"/>
  <c r="L2373" i="13" s="1"/>
  <c r="L148" i="13" a="1"/>
  <c r="L148" i="13" s="1"/>
  <c r="L660" i="13" a="1"/>
  <c r="L660" i="13" s="1"/>
  <c r="L1172" i="13" a="1"/>
  <c r="L1172" i="13" s="1"/>
  <c r="L1684" i="13" a="1"/>
  <c r="L1684" i="13" s="1"/>
  <c r="L2196" i="13" a="1"/>
  <c r="L2196" i="13" s="1"/>
  <c r="L99" i="13" a="1"/>
  <c r="L99" i="13" s="1"/>
  <c r="K1646" i="13" a="1"/>
  <c r="K1646" i="13" s="1"/>
  <c r="K2526" i="13" a="1"/>
  <c r="K2526" i="13" s="1"/>
  <c r="I2526" i="13" s="1"/>
  <c r="K3038" i="13" a="1"/>
  <c r="K3038" i="13" s="1"/>
  <c r="I3038" i="13" s="1"/>
  <c r="K58" i="13" a="1"/>
  <c r="K58" i="13" s="1"/>
  <c r="L1627" i="13" a="1"/>
  <c r="L1627" i="13" s="1"/>
  <c r="L138" i="13" a="1"/>
  <c r="L138" i="13" s="1"/>
  <c r="L650" i="13" a="1"/>
  <c r="L650" i="13" s="1"/>
  <c r="L1162" i="13" a="1"/>
  <c r="L1162" i="13" s="1"/>
  <c r="L1674" i="13" a="1"/>
  <c r="L1674" i="13" s="1"/>
  <c r="K2536" i="13" a="1"/>
  <c r="K2536" i="13" s="1"/>
  <c r="I2536" i="13" s="1"/>
  <c r="K3048" i="13" a="1"/>
  <c r="K3048" i="13" s="1"/>
  <c r="K3560" i="13" a="1"/>
  <c r="K3560" i="13" s="1"/>
  <c r="K4072" i="13" a="1"/>
  <c r="K4072" i="13" s="1"/>
  <c r="K4584" i="13" a="1"/>
  <c r="K4584" i="13" s="1"/>
  <c r="K5096" i="13" a="1"/>
  <c r="K5096" i="13" s="1"/>
  <c r="L2932" i="13" a="1"/>
  <c r="L2932" i="13" s="1"/>
  <c r="L3444" i="13" a="1"/>
  <c r="L3444" i="13" s="1"/>
  <c r="L3956" i="13" a="1"/>
  <c r="L3956" i="13" s="1"/>
  <c r="L4468" i="13" a="1"/>
  <c r="L4468" i="13" s="1"/>
  <c r="L4980" i="13" a="1"/>
  <c r="L4980" i="13" s="1"/>
  <c r="K3646" i="13" a="1"/>
  <c r="K3646" i="13" s="1"/>
  <c r="K4158" i="13" a="1"/>
  <c r="K4158" i="13" s="1"/>
  <c r="K4670" i="13" a="1"/>
  <c r="K4670" i="13" s="1"/>
  <c r="K5182" i="13" a="1"/>
  <c r="K5182" i="13" s="1"/>
  <c r="L2430" i="13" a="1"/>
  <c r="L2430" i="13" s="1"/>
  <c r="L2942" i="13" a="1"/>
  <c r="L2942" i="13" s="1"/>
  <c r="L3454" i="13" a="1"/>
  <c r="L3454" i="13" s="1"/>
  <c r="L3966" i="13" a="1"/>
  <c r="L3966" i="13" s="1"/>
  <c r="L4478" i="13" a="1"/>
  <c r="L4478" i="13" s="1"/>
  <c r="L4990" i="13" a="1"/>
  <c r="L4990" i="13" s="1"/>
  <c r="L2459" i="13" a="1"/>
  <c r="L2459" i="13" s="1"/>
  <c r="L2971" i="13" a="1"/>
  <c r="L2971" i="13" s="1"/>
  <c r="L3483" i="13" a="1"/>
  <c r="L3483" i="13" s="1"/>
  <c r="K1498" i="13" a="1"/>
  <c r="K1498" i="13" s="1"/>
  <c r="K73" i="13" a="1"/>
  <c r="K73" i="13" s="1"/>
  <c r="K585" i="13" a="1"/>
  <c r="K585" i="13" s="1"/>
  <c r="K1097" i="13" a="1"/>
  <c r="K1097" i="13" s="1"/>
  <c r="K1609" i="13" a="1"/>
  <c r="K1609" i="13" s="1"/>
  <c r="L2469" i="13" a="1"/>
  <c r="L2469" i="13" s="1"/>
  <c r="L2981" i="13" a="1"/>
  <c r="L2981" i="13" s="1"/>
  <c r="L3493" i="13" a="1"/>
  <c r="L3493" i="13" s="1"/>
  <c r="L4005" i="13" a="1"/>
  <c r="L4005" i="13" s="1"/>
  <c r="L4517" i="13" a="1"/>
  <c r="L4517" i="13" s="1"/>
  <c r="L5029" i="13" a="1"/>
  <c r="L5029" i="13" s="1"/>
  <c r="K2867" i="13" a="1"/>
  <c r="K2867" i="13" s="1"/>
  <c r="I2867" i="13" s="1"/>
  <c r="K3379" i="13" a="1"/>
  <c r="K3379" i="13" s="1"/>
  <c r="I3379" i="13" s="1"/>
  <c r="K3891" i="13" a="1"/>
  <c r="K3891" i="13" s="1"/>
  <c r="K4403" i="13" a="1"/>
  <c r="K4403" i="13" s="1"/>
  <c r="K4915" i="13" a="1"/>
  <c r="K4915" i="13" s="1"/>
  <c r="L3579" i="13" a="1"/>
  <c r="L3579" i="13" s="1"/>
  <c r="L4091" i="13" a="1"/>
  <c r="L4091" i="13" s="1"/>
  <c r="L4603" i="13" a="1"/>
  <c r="L4603" i="13" s="1"/>
  <c r="L5115" i="13" a="1"/>
  <c r="L5115" i="13" s="1"/>
  <c r="K2365" i="13" a="1"/>
  <c r="K2365" i="13" s="1"/>
  <c r="K2877" i="13" a="1"/>
  <c r="K2877" i="13" s="1"/>
  <c r="I2877" i="13" s="1"/>
  <c r="K3389" i="13" a="1"/>
  <c r="K3389" i="13" s="1"/>
  <c r="I3389" i="13" s="1"/>
  <c r="K3901" i="13" a="1"/>
  <c r="K3901" i="13" s="1"/>
  <c r="I3901" i="13" s="1"/>
  <c r="K4413" i="13" a="1"/>
  <c r="K4413" i="13" s="1"/>
  <c r="I4413" i="13" s="1"/>
  <c r="K4925" i="13" a="1"/>
  <c r="K4925" i="13" s="1"/>
  <c r="I4925" i="13" s="1"/>
  <c r="K110" i="13" a="1"/>
  <c r="K110" i="13" s="1"/>
  <c r="L237" i="13" a="1"/>
  <c r="L237" i="13" s="1"/>
  <c r="L749" i="13" a="1"/>
  <c r="L749" i="13" s="1"/>
  <c r="L1261" i="13" a="1"/>
  <c r="L1261" i="13" s="1"/>
  <c r="L1773" i="13" a="1"/>
  <c r="L1773" i="13" s="1"/>
  <c r="L2285" i="13" a="1"/>
  <c r="L2285" i="13" s="1"/>
  <c r="L60" i="13" a="1"/>
  <c r="L60" i="13" s="1"/>
  <c r="L572" i="13" a="1"/>
  <c r="L572" i="13" s="1"/>
  <c r="L1084" i="13" a="1"/>
  <c r="L1084" i="13" s="1"/>
  <c r="L1596" i="13" a="1"/>
  <c r="L1596" i="13" s="1"/>
  <c r="L2108" i="13" a="1"/>
  <c r="L2108" i="13" s="1"/>
  <c r="L2620" i="13" a="1"/>
  <c r="L2620" i="13" s="1"/>
  <c r="L1467" i="13" a="1"/>
  <c r="L1467" i="13" s="1"/>
  <c r="K2438" i="13" a="1"/>
  <c r="K2438" i="13" s="1"/>
  <c r="I2438" i="13" s="1"/>
  <c r="K2950" i="13" a="1"/>
  <c r="K2950" i="13" s="1"/>
  <c r="I2950" i="13" s="1"/>
  <c r="K3462" i="13" a="1"/>
  <c r="K3462" i="13" s="1"/>
  <c r="I3462" i="13" s="1"/>
  <c r="K1454" i="13" a="1"/>
  <c r="K1454" i="13" s="1"/>
  <c r="L50" i="13" a="1"/>
  <c r="L50" i="13" s="1"/>
  <c r="L562" i="13" a="1"/>
  <c r="L562" i="13" s="1"/>
  <c r="L1074" i="13" a="1"/>
  <c r="L1074" i="13" s="1"/>
  <c r="L1586" i="13" a="1"/>
  <c r="L1586" i="13" s="1"/>
  <c r="L2098" i="13" a="1"/>
  <c r="L2098" i="13" s="1"/>
  <c r="K2960" i="13" a="1"/>
  <c r="K2960" i="13" s="1"/>
  <c r="I2960" i="13" s="1"/>
  <c r="K3472" i="13" a="1"/>
  <c r="K3472" i="13" s="1"/>
  <c r="K3984" i="13" a="1"/>
  <c r="K3984" i="13" s="1"/>
  <c r="I3984" i="13" s="1"/>
  <c r="K4496" i="13" a="1"/>
  <c r="K4496" i="13" s="1"/>
  <c r="K5008" i="13" a="1"/>
  <c r="K5008" i="13" s="1"/>
  <c r="I5008" i="13" s="1"/>
  <c r="L2844" i="13" a="1"/>
  <c r="L2844" i="13" s="1"/>
  <c r="L3356" i="13" a="1"/>
  <c r="L3356" i="13" s="1"/>
  <c r="L3868" i="13" a="1"/>
  <c r="L3868" i="13" s="1"/>
  <c r="L4380" i="13" a="1"/>
  <c r="L4380" i="13" s="1"/>
  <c r="L4892" i="13" a="1"/>
  <c r="L4892" i="13" s="1"/>
  <c r="K3558" i="13" a="1"/>
  <c r="K3558" i="13" s="1"/>
  <c r="K4070" i="13" a="1"/>
  <c r="K4070" i="13" s="1"/>
  <c r="K4582" i="13" a="1"/>
  <c r="K4582" i="13" s="1"/>
  <c r="K5094" i="13" a="1"/>
  <c r="K5094" i="13" s="1"/>
  <c r="L2342" i="13" a="1"/>
  <c r="L2342" i="13" s="1"/>
  <c r="L2854" i="13" a="1"/>
  <c r="L2854" i="13" s="1"/>
  <c r="L3366" i="13" a="1"/>
  <c r="L3366" i="13" s="1"/>
  <c r="L3878" i="13" a="1"/>
  <c r="L3878" i="13" s="1"/>
  <c r="L4390" i="13" a="1"/>
  <c r="L4390" i="13" s="1"/>
  <c r="L4902" i="13" a="1"/>
  <c r="L4902" i="13" s="1"/>
  <c r="L619" i="13" a="1"/>
  <c r="L619" i="13" s="1"/>
  <c r="K368" i="13" a="1"/>
  <c r="K368" i="13" s="1"/>
  <c r="I368" i="13" s="1"/>
  <c r="K880" i="13" a="1"/>
  <c r="K880" i="13" s="1"/>
  <c r="K1392" i="13" a="1"/>
  <c r="K1392" i="13" s="1"/>
  <c r="I1392" i="13" s="1"/>
  <c r="K1904" i="13" a="1"/>
  <c r="K1904" i="13" s="1"/>
  <c r="K2416" i="13" a="1"/>
  <c r="K2416" i="13" s="1"/>
  <c r="I2416" i="13" s="1"/>
  <c r="K191" i="13" a="1"/>
  <c r="K191" i="13" s="1"/>
  <c r="I191" i="13" s="1"/>
  <c r="K703" i="13" a="1"/>
  <c r="K703" i="13" s="1"/>
  <c r="K1215" i="13" a="1"/>
  <c r="K1215" i="13" s="1"/>
  <c r="I1215" i="13" s="1"/>
  <c r="K1727" i="13" a="1"/>
  <c r="K1727" i="13" s="1"/>
  <c r="K2239" i="13" a="1"/>
  <c r="K2239" i="13" s="1"/>
  <c r="K262" i="13" a="1"/>
  <c r="K262" i="13" s="1"/>
  <c r="K1730" i="13" a="1"/>
  <c r="K1730" i="13" s="1"/>
  <c r="I1730" i="13" s="1"/>
  <c r="L2567" i="13" a="1"/>
  <c r="L2567" i="13" s="1"/>
  <c r="L3079" i="13" a="1"/>
  <c r="L3079" i="13" s="1"/>
  <c r="L223" i="13" a="1"/>
  <c r="L223" i="13" s="1"/>
  <c r="L1711" i="13" a="1"/>
  <c r="L1711" i="13" s="1"/>
  <c r="K181" i="13" a="1"/>
  <c r="K181" i="13" s="1"/>
  <c r="K693" i="13" a="1"/>
  <c r="K693" i="13" s="1"/>
  <c r="K1205" i="13" a="1"/>
  <c r="K1205" i="13" s="1"/>
  <c r="K1717" i="13" a="1"/>
  <c r="K1717" i="13" s="1"/>
  <c r="L2577" i="13" a="1"/>
  <c r="L2577" i="13" s="1"/>
  <c r="L3089" i="13" a="1"/>
  <c r="L3089" i="13" s="1"/>
  <c r="L3601" i="13" a="1"/>
  <c r="L3601" i="13" s="1"/>
  <c r="L4113" i="13" a="1"/>
  <c r="L4113" i="13" s="1"/>
  <c r="L4625" i="13" a="1"/>
  <c r="L4625" i="13" s="1"/>
  <c r="L5137" i="13" a="1"/>
  <c r="L5137" i="13" s="1"/>
  <c r="K2975" i="13" a="1"/>
  <c r="K2975" i="13" s="1"/>
  <c r="I2975" i="13" s="1"/>
  <c r="K3487" i="13" a="1"/>
  <c r="K3487" i="13" s="1"/>
  <c r="K3999" i="13" a="1"/>
  <c r="K3999" i="13" s="1"/>
  <c r="I3999" i="13" s="1"/>
  <c r="K4511" i="13" a="1"/>
  <c r="K4511" i="13" s="1"/>
  <c r="K5023" i="13" a="1"/>
  <c r="K5023" i="13" s="1"/>
  <c r="I5023" i="13" s="1"/>
  <c r="L3687" i="13" a="1"/>
  <c r="L3687" i="13" s="1"/>
  <c r="L4199" i="13" a="1"/>
  <c r="L4199" i="13" s="1"/>
  <c r="L4711" i="13" a="1"/>
  <c r="L4711" i="13" s="1"/>
  <c r="L5223" i="13" a="1"/>
  <c r="L5223" i="13" s="1"/>
  <c r="K2473" i="13" a="1"/>
  <c r="K2473" i="13" s="1"/>
  <c r="K2985" i="13" a="1"/>
  <c r="K2985" i="13" s="1"/>
  <c r="I2985" i="13" s="1"/>
  <c r="K3497" i="13" a="1"/>
  <c r="K3497" i="13" s="1"/>
  <c r="K4009" i="13" a="1"/>
  <c r="K4009" i="13" s="1"/>
  <c r="I4009" i="13" s="1"/>
  <c r="K4521" i="13" a="1"/>
  <c r="K4521" i="13" s="1"/>
  <c r="K5033" i="13" a="1"/>
  <c r="K5033" i="13" s="1"/>
  <c r="I5033" i="13" s="1"/>
  <c r="L89" i="13" a="1"/>
  <c r="L89" i="13" s="1"/>
  <c r="L601" i="13" a="1"/>
  <c r="L601" i="13" s="1"/>
  <c r="L1113" i="13" a="1"/>
  <c r="L1113" i="13" s="1"/>
  <c r="L1625" i="13" a="1"/>
  <c r="L1625" i="13" s="1"/>
  <c r="L2137" i="13" a="1"/>
  <c r="L2137" i="13" s="1"/>
  <c r="L743" i="13" a="1"/>
  <c r="L743" i="13" s="1"/>
  <c r="L424" i="13" a="1"/>
  <c r="L424" i="13" s="1"/>
  <c r="L936" i="13" a="1"/>
  <c r="L936" i="13" s="1"/>
  <c r="L1448" i="13" a="1"/>
  <c r="L1448" i="13" s="1"/>
  <c r="L1960" i="13" a="1"/>
  <c r="L1960" i="13" s="1"/>
  <c r="L2472" i="13" a="1"/>
  <c r="L2472" i="13" s="1"/>
  <c r="K1166" i="13" a="1"/>
  <c r="K1166" i="13" s="1"/>
  <c r="K2202" i="13" a="1"/>
  <c r="K2202" i="13" s="1"/>
  <c r="K2802" i="13" a="1"/>
  <c r="K2802" i="13" s="1"/>
  <c r="I2802" i="13" s="1"/>
  <c r="K3314" i="13" a="1"/>
  <c r="K3314" i="13" s="1"/>
  <c r="I3314" i="13" s="1"/>
  <c r="K1158" i="13" a="1"/>
  <c r="K1158" i="13" s="1"/>
  <c r="L2175" i="13" a="1"/>
  <c r="L2175" i="13" s="1"/>
  <c r="L414" i="13" a="1"/>
  <c r="L414" i="13" s="1"/>
  <c r="L926" i="13" a="1"/>
  <c r="L926" i="13" s="1"/>
  <c r="L1438" i="13" a="1"/>
  <c r="L1438" i="13" s="1"/>
  <c r="L1950" i="13" a="1"/>
  <c r="L1950" i="13" s="1"/>
  <c r="K2812" i="13" a="1"/>
  <c r="K2812" i="13" s="1"/>
  <c r="K3324" i="13" a="1"/>
  <c r="K3324" i="13" s="1"/>
  <c r="K3836" i="13" a="1"/>
  <c r="K3836" i="13" s="1"/>
  <c r="K4348" i="13" a="1"/>
  <c r="K4348" i="13" s="1"/>
  <c r="K4860" i="13" a="1"/>
  <c r="K4860" i="13" s="1"/>
  <c r="K5372" i="13" a="1"/>
  <c r="K5372" i="13" s="1"/>
  <c r="L2696" i="13" a="1"/>
  <c r="L2696" i="13" s="1"/>
  <c r="L3208" i="13" a="1"/>
  <c r="L3208" i="13" s="1"/>
  <c r="L3720" i="13" a="1"/>
  <c r="L3720" i="13" s="1"/>
  <c r="L4232" i="13" a="1"/>
  <c r="L4232" i="13" s="1"/>
  <c r="L4744" i="13" a="1"/>
  <c r="L4744" i="13" s="1"/>
  <c r="L5256" i="13" a="1"/>
  <c r="L5256" i="13" s="1"/>
  <c r="K3922" i="13" a="1"/>
  <c r="K3922" i="13" s="1"/>
  <c r="K4434" i="13" a="1"/>
  <c r="K4434" i="13" s="1"/>
  <c r="K4946" i="13" a="1"/>
  <c r="K4946" i="13" s="1"/>
  <c r="L2194" i="13" a="1"/>
  <c r="L2194" i="13" s="1"/>
  <c r="L2706" i="13" a="1"/>
  <c r="L2706" i="13" s="1"/>
  <c r="L3218" i="13" a="1"/>
  <c r="L3218" i="13" s="1"/>
  <c r="L3730" i="13" a="1"/>
  <c r="L3730" i="13" s="1"/>
  <c r="L4242" i="13" a="1"/>
  <c r="L4242" i="13" s="1"/>
  <c r="L4754" i="13" a="1"/>
  <c r="L4754" i="13" s="1"/>
  <c r="L5266" i="13" a="1"/>
  <c r="L5266" i="13" s="1"/>
  <c r="K1110" i="13" a="1"/>
  <c r="K1110" i="13" s="1"/>
  <c r="K492" i="13" a="1"/>
  <c r="K492" i="13" s="1"/>
  <c r="K1004" i="13" a="1"/>
  <c r="K1004" i="13" s="1"/>
  <c r="K1516" i="13" a="1"/>
  <c r="K1516" i="13" s="1"/>
  <c r="K2028" i="13" a="1"/>
  <c r="K2028" i="13" s="1"/>
  <c r="K298" i="13" a="1"/>
  <c r="K298" i="13" s="1"/>
  <c r="K315" i="13" a="1"/>
  <c r="K315" i="13" s="1"/>
  <c r="K827" i="13" a="1"/>
  <c r="K827" i="13" s="1"/>
  <c r="K1339" i="13" a="1"/>
  <c r="K1339" i="13" s="1"/>
  <c r="I1339" i="13" s="1"/>
  <c r="K1851" i="13" a="1"/>
  <c r="K1851" i="13" s="1"/>
  <c r="K2363" i="13" a="1"/>
  <c r="K2363" i="13" s="1"/>
  <c r="I2363" i="13" s="1"/>
  <c r="K750" i="13" a="1"/>
  <c r="K750" i="13" s="1"/>
  <c r="K1982" i="13" a="1"/>
  <c r="K1982" i="13" s="1"/>
  <c r="L2691" i="13" a="1"/>
  <c r="L2691" i="13" s="1"/>
  <c r="L3203" i="13" a="1"/>
  <c r="L3203" i="13" s="1"/>
  <c r="K730" i="13" a="1"/>
  <c r="K730" i="13" s="1"/>
  <c r="L1955" i="13" a="1"/>
  <c r="L1955" i="13" s="1"/>
  <c r="K305" i="13" a="1"/>
  <c r="K305" i="13" s="1"/>
  <c r="K817" i="13" a="1"/>
  <c r="K817" i="13" s="1"/>
  <c r="I817" i="13" s="1"/>
  <c r="K1329" i="13" a="1"/>
  <c r="K1329" i="13" s="1"/>
  <c r="K1841" i="13" a="1"/>
  <c r="K1841" i="13" s="1"/>
  <c r="I1841" i="13" s="1"/>
  <c r="L2701" i="13" a="1"/>
  <c r="L2701" i="13" s="1"/>
  <c r="L3213" i="13" a="1"/>
  <c r="L3213" i="13" s="1"/>
  <c r="L3725" i="13" a="1"/>
  <c r="L3725" i="13" s="1"/>
  <c r="L4237" i="13" a="1"/>
  <c r="L4237" i="13" s="1"/>
  <c r="L4749" i="13" a="1"/>
  <c r="L4749" i="13" s="1"/>
  <c r="L5261" i="13" a="1"/>
  <c r="L5261" i="13" s="1"/>
  <c r="K3099" i="13" a="1"/>
  <c r="K3099" i="13" s="1"/>
  <c r="K3611" i="13" a="1"/>
  <c r="K3611" i="13" s="1"/>
  <c r="K4123" i="13" a="1"/>
  <c r="K4123" i="13" s="1"/>
  <c r="K4635" i="13" a="1"/>
  <c r="K4635" i="13" s="1"/>
  <c r="K5147" i="13" a="1"/>
  <c r="K5147" i="13" s="1"/>
  <c r="L3811" i="13" a="1"/>
  <c r="L3811" i="13" s="1"/>
  <c r="L4323" i="13" a="1"/>
  <c r="L4323" i="13" s="1"/>
  <c r="L4835" i="13" a="1"/>
  <c r="L4835" i="13" s="1"/>
  <c r="L5347" i="13" a="1"/>
  <c r="L5347" i="13" s="1"/>
  <c r="K2597" i="13" a="1"/>
  <c r="K2597" i="13" s="1"/>
  <c r="K3109" i="13" a="1"/>
  <c r="K3109" i="13" s="1"/>
  <c r="K3621" i="13" a="1"/>
  <c r="K3621" i="13" s="1"/>
  <c r="K4133" i="13" a="1"/>
  <c r="K4133" i="13" s="1"/>
  <c r="K4645" i="13" a="1"/>
  <c r="K4645" i="13" s="1"/>
  <c r="K5157" i="13" a="1"/>
  <c r="K5157" i="13" s="1"/>
  <c r="L1023" i="13" a="1"/>
  <c r="L1023" i="13" s="1"/>
  <c r="L469" i="13" a="1"/>
  <c r="L469" i="13" s="1"/>
  <c r="L981" i="13" a="1"/>
  <c r="L981" i="13" s="1"/>
  <c r="L1493" i="13" a="1"/>
  <c r="L1493" i="13" s="1"/>
  <c r="L2005" i="13" a="1"/>
  <c r="L2005" i="13" s="1"/>
  <c r="K210" i="13" a="1"/>
  <c r="K210" i="13" s="1"/>
  <c r="L292" i="13" a="1"/>
  <c r="L292" i="13" s="1"/>
  <c r="L804" i="13" a="1"/>
  <c r="L804" i="13" s="1"/>
  <c r="L1316" i="13" a="1"/>
  <c r="L1316" i="13" s="1"/>
  <c r="L1828" i="13" a="1"/>
  <c r="L1828" i="13" s="1"/>
  <c r="L2340" i="13" a="1"/>
  <c r="L2340" i="13" s="1"/>
  <c r="K666" i="13" a="1"/>
  <c r="K666" i="13" s="1"/>
  <c r="I666" i="13" s="1"/>
  <c r="K2194" i="13" a="1"/>
  <c r="K2194" i="13" s="1"/>
  <c r="I2194" i="13" s="1"/>
  <c r="K3310" i="13" a="1"/>
  <c r="K3310" i="13" s="1"/>
  <c r="L26" i="13" a="1"/>
  <c r="L26" i="13" s="1"/>
  <c r="L1050" i="13" a="1"/>
  <c r="L1050" i="13" s="1"/>
  <c r="L2074" i="13" a="1"/>
  <c r="L2074" i="13" s="1"/>
  <c r="K3448" i="13" a="1"/>
  <c r="K3448" i="13" s="1"/>
  <c r="K4472" i="13" a="1"/>
  <c r="K4472" i="13" s="1"/>
  <c r="L3332" i="13" a="1"/>
  <c r="L3332" i="13" s="1"/>
  <c r="L4228" i="13" a="1"/>
  <c r="L4228" i="13" s="1"/>
  <c r="L5252" i="13" a="1"/>
  <c r="L5252" i="13" s="1"/>
  <c r="K3918" i="13" a="1"/>
  <c r="K3918" i="13" s="1"/>
  <c r="K4942" i="13" a="1"/>
  <c r="K4942" i="13" s="1"/>
  <c r="I4942" i="13" s="1"/>
  <c r="L2574" i="13" a="1"/>
  <c r="L2574" i="13" s="1"/>
  <c r="L3470" i="13" a="1"/>
  <c r="L3470" i="13" s="1"/>
  <c r="L4494" i="13" a="1"/>
  <c r="L4494" i="13" s="1"/>
  <c r="L4814" i="13" a="1"/>
  <c r="L4814" i="13" s="1"/>
  <c r="L2766" i="13" a="1"/>
  <c r="L2766" i="13" s="1"/>
  <c r="K5006" i="13" a="1"/>
  <c r="K5006" i="13" s="1"/>
  <c r="L5316" i="13" a="1"/>
  <c r="L5316" i="13" s="1"/>
  <c r="L3268" i="13" a="1"/>
  <c r="L3268" i="13" s="1"/>
  <c r="K4408" i="13" a="1"/>
  <c r="K4408" i="13" s="1"/>
  <c r="I4408" i="13" s="1"/>
  <c r="L2010" i="13" a="1"/>
  <c r="L2010" i="13" s="1"/>
  <c r="K2294" i="13" a="1"/>
  <c r="K2294" i="13" s="1"/>
  <c r="I2294" i="13" s="1"/>
  <c r="L2323" i="13" a="1"/>
  <c r="L2323" i="13" s="1"/>
  <c r="L1508" i="13" a="1"/>
  <c r="L1508" i="13" s="1"/>
  <c r="L2197" i="13" a="1"/>
  <c r="L2197" i="13" s="1"/>
  <c r="L149" i="13" a="1"/>
  <c r="L149" i="13" s="1"/>
  <c r="K3813" i="13" a="1"/>
  <c r="K3813" i="13" s="1"/>
  <c r="I3813" i="13" s="1"/>
  <c r="L4003" i="13" a="1"/>
  <c r="L4003" i="13" s="1"/>
  <c r="K4315" i="13" a="1"/>
  <c r="K4315" i="13" s="1"/>
  <c r="L3405" i="13" a="1"/>
  <c r="L3405" i="13" s="1"/>
  <c r="K1009" i="13" a="1"/>
  <c r="K1009" i="13" s="1"/>
  <c r="I1009" i="13" s="1"/>
  <c r="L3395" i="13" a="1"/>
  <c r="L3395" i="13" s="1"/>
  <c r="K2555" i="13" a="1"/>
  <c r="K2555" i="13" s="1"/>
  <c r="I2555" i="13" s="1"/>
  <c r="K507" i="13" a="1"/>
  <c r="K507" i="13" s="1"/>
  <c r="I507" i="13" s="1"/>
  <c r="K1196" i="13" a="1"/>
  <c r="K1196" i="13" s="1"/>
  <c r="L3410" i="13" a="1"/>
  <c r="L3410" i="13" s="1"/>
  <c r="L4686" i="13" a="1"/>
  <c r="L4686" i="13" s="1"/>
  <c r="L2638" i="13" a="1"/>
  <c r="L2638" i="13" s="1"/>
  <c r="K4878" i="13" a="1"/>
  <c r="K4878" i="13" s="1"/>
  <c r="I4878" i="13" s="1"/>
  <c r="L5188" i="13" a="1"/>
  <c r="L5188" i="13" s="1"/>
  <c r="L3140" i="13" a="1"/>
  <c r="L3140" i="13" s="1"/>
  <c r="K4280" i="13" a="1"/>
  <c r="K4280" i="13" s="1"/>
  <c r="L1882" i="13" a="1"/>
  <c r="L1882" i="13" s="1"/>
  <c r="L2039" i="13" a="1"/>
  <c r="L2039" i="13" s="1"/>
  <c r="K2066" i="13" a="1"/>
  <c r="K2066" i="13" s="1"/>
  <c r="L1380" i="13" a="1"/>
  <c r="L1380" i="13" s="1"/>
  <c r="L2069" i="13" a="1"/>
  <c r="L2069" i="13" s="1"/>
  <c r="L21" i="13" a="1"/>
  <c r="L21" i="13" s="1"/>
  <c r="K3685" i="13" a="1"/>
  <c r="K3685" i="13" s="1"/>
  <c r="L3875" i="13" a="1"/>
  <c r="L3875" i="13" s="1"/>
  <c r="K4187" i="13" a="1"/>
  <c r="K4187" i="13" s="1"/>
  <c r="I4187" i="13" s="1"/>
  <c r="L5325" i="13" a="1"/>
  <c r="L5325" i="13" s="1"/>
  <c r="L3277" i="13" a="1"/>
  <c r="L3277" i="13" s="1"/>
  <c r="K881" i="13" a="1"/>
  <c r="K881" i="13" s="1"/>
  <c r="L3267" i="13" a="1"/>
  <c r="L3267" i="13" s="1"/>
  <c r="K2427" i="13" a="1"/>
  <c r="K2427" i="13" s="1"/>
  <c r="K379" i="13" a="1"/>
  <c r="K379" i="13" s="1"/>
  <c r="K1068" i="13" a="1"/>
  <c r="K1068" i="13" s="1"/>
  <c r="L5330" i="13" a="1"/>
  <c r="L5330" i="13" s="1"/>
  <c r="L3282" i="13" a="1"/>
  <c r="L3282" i="13" s="1"/>
  <c r="K3043" i="13" a="1"/>
  <c r="K3043" i="13" s="1"/>
  <c r="K4067" i="13" a="1"/>
  <c r="K4067" i="13" s="1"/>
  <c r="K5091" i="13" a="1"/>
  <c r="K5091" i="13" s="1"/>
  <c r="L3755" i="13" a="1"/>
  <c r="L3755" i="13" s="1"/>
  <c r="L4779" i="13" a="1"/>
  <c r="L4779" i="13" s="1"/>
  <c r="L4430" i="13" a="1"/>
  <c r="L4430" i="13" s="1"/>
  <c r="L2382" i="13" a="1"/>
  <c r="L2382" i="13" s="1"/>
  <c r="K4622" i="13" a="1"/>
  <c r="K4622" i="13" s="1"/>
  <c r="L4932" i="13" a="1"/>
  <c r="L4932" i="13" s="1"/>
  <c r="L2884" i="13" a="1"/>
  <c r="L2884" i="13" s="1"/>
  <c r="K4024" i="13" a="1"/>
  <c r="K4024" i="13" s="1"/>
  <c r="L1626" i="13" a="1"/>
  <c r="L1626" i="13" s="1"/>
  <c r="K1534" i="13" a="1"/>
  <c r="K1534" i="13" s="1"/>
  <c r="I1534" i="13" s="1"/>
  <c r="L1547" i="13" a="1"/>
  <c r="L1547" i="13" s="1"/>
  <c r="L1124" i="13" a="1"/>
  <c r="L1124" i="13" s="1"/>
  <c r="L1813" i="13" a="1"/>
  <c r="L1813" i="13" s="1"/>
  <c r="L267" i="13" a="1"/>
  <c r="L267" i="13" s="1"/>
  <c r="K3429" i="13" a="1"/>
  <c r="K3429" i="13" s="1"/>
  <c r="L3619" i="13" a="1"/>
  <c r="L3619" i="13" s="1"/>
  <c r="K3931" i="13" a="1"/>
  <c r="K3931" i="13" s="1"/>
  <c r="L5069" i="13" a="1"/>
  <c r="L5069" i="13" s="1"/>
  <c r="L3021" i="13" a="1"/>
  <c r="L3021" i="13" s="1"/>
  <c r="K625" i="13" a="1"/>
  <c r="K625" i="13" s="1"/>
  <c r="I625" i="13" s="1"/>
  <c r="L3011" i="13" a="1"/>
  <c r="L3011" i="13" s="1"/>
  <c r="K2171" i="13" a="1"/>
  <c r="K2171" i="13" s="1"/>
  <c r="K123" i="13" a="1"/>
  <c r="K123" i="13" s="1"/>
  <c r="K812" i="13" a="1"/>
  <c r="K812" i="13" s="1"/>
  <c r="L5074" i="13" a="1"/>
  <c r="L5074" i="13" s="1"/>
  <c r="L3026" i="13" a="1"/>
  <c r="L3026" i="13" s="1"/>
  <c r="K1688" i="13" a="1"/>
  <c r="K1688" i="13" s="1"/>
  <c r="L1159" i="13" a="1"/>
  <c r="L1159" i="13" s="1"/>
  <c r="K1437" i="13" a="1"/>
  <c r="K1437" i="13" s="1"/>
  <c r="K2887" i="13" a="1"/>
  <c r="K2887" i="13" s="1"/>
  <c r="I2887" i="13" s="1"/>
  <c r="K3911" i="13" a="1"/>
  <c r="K3911" i="13" s="1"/>
  <c r="K4935" i="13" a="1"/>
  <c r="K4935" i="13" s="1"/>
  <c r="L3599" i="13" a="1"/>
  <c r="L3599" i="13" s="1"/>
  <c r="L4623" i="13" a="1"/>
  <c r="L4623" i="13" s="1"/>
  <c r="K2385" i="13" a="1"/>
  <c r="K2385" i="13" s="1"/>
  <c r="K3409" i="13" a="1"/>
  <c r="K3409" i="13" s="1"/>
  <c r="I3409" i="13" s="1"/>
  <c r="K4433" i="13" a="1"/>
  <c r="K4433" i="13" s="1"/>
  <c r="I4433" i="13" s="1"/>
  <c r="K3" i="13" a="1"/>
  <c r="K3" i="13" s="1"/>
  <c r="L1025" i="13" a="1"/>
  <c r="L1025" i="13" s="1"/>
  <c r="L2049" i="13" a="1"/>
  <c r="L2049" i="13" s="1"/>
  <c r="L336" i="13" a="1"/>
  <c r="L336" i="13" s="1"/>
  <c r="L1360" i="13" a="1"/>
  <c r="L1360" i="13" s="1"/>
  <c r="L2384" i="13" a="1"/>
  <c r="L2384" i="13" s="1"/>
  <c r="K2026" i="13" a="1"/>
  <c r="K2026" i="13" s="1"/>
  <c r="K3226" i="13" a="1"/>
  <c r="K3226" i="13" s="1"/>
  <c r="L1999" i="13" a="1"/>
  <c r="L1999" i="13" s="1"/>
  <c r="L838" i="13" a="1"/>
  <c r="L838" i="13" s="1"/>
  <c r="L1862" i="13" a="1"/>
  <c r="L1862" i="13" s="1"/>
  <c r="K3236" i="13" a="1"/>
  <c r="K3236" i="13" s="1"/>
  <c r="K4260" i="13" a="1"/>
  <c r="K4260" i="13" s="1"/>
  <c r="K5284" i="13" a="1"/>
  <c r="K5284" i="13" s="1"/>
  <c r="L3120" i="13" a="1"/>
  <c r="L3120" i="13" s="1"/>
  <c r="L4144" i="13" a="1"/>
  <c r="L4144" i="13" s="1"/>
  <c r="L5168" i="13" a="1"/>
  <c r="L5168" i="13" s="1"/>
  <c r="K3834" i="13" a="1"/>
  <c r="K3834" i="13" s="1"/>
  <c r="K4858" i="13" a="1"/>
  <c r="K4858" i="13" s="1"/>
  <c r="L2618" i="13" a="1"/>
  <c r="L2618" i="13" s="1"/>
  <c r="L3642" i="13" a="1"/>
  <c r="L3642" i="13" s="1"/>
  <c r="L4666" i="13" a="1"/>
  <c r="L4666" i="13" s="1"/>
  <c r="K916" i="13" a="1"/>
  <c r="K916" i="13" s="1"/>
  <c r="K1382" i="13" a="1"/>
  <c r="K1382" i="13" s="1"/>
  <c r="K2579" i="13" a="1"/>
  <c r="K2579" i="13" s="1"/>
  <c r="K2067" i="13" a="1"/>
  <c r="K2067" i="13" s="1"/>
  <c r="K1555" i="13" a="1"/>
  <c r="K1555" i="13" s="1"/>
  <c r="K1043" i="13" a="1"/>
  <c r="K1043" i="13" s="1"/>
  <c r="K531" i="13" a="1"/>
  <c r="K531" i="13" s="1"/>
  <c r="K19" i="13" a="1"/>
  <c r="K19" i="13" s="1"/>
  <c r="K2244" i="13" a="1"/>
  <c r="K2244" i="13" s="1"/>
  <c r="I2244" i="13" s="1"/>
  <c r="K1732" i="13" a="1"/>
  <c r="K1732" i="13" s="1"/>
  <c r="I1732" i="13" s="1"/>
  <c r="K1220" i="13" a="1"/>
  <c r="K1220" i="13" s="1"/>
  <c r="I1220" i="13" s="1"/>
  <c r="K708" i="13" a="1"/>
  <c r="K708" i="13" s="1"/>
  <c r="I708" i="13" s="1"/>
  <c r="K196" i="13" a="1"/>
  <c r="K196" i="13" s="1"/>
  <c r="I196" i="13" s="1"/>
  <c r="K704" i="13" a="1"/>
  <c r="K704" i="13" s="1"/>
  <c r="K192" i="13" a="1"/>
  <c r="K192" i="13" s="1"/>
  <c r="K1529" i="13" a="1"/>
  <c r="K1529" i="13" s="1"/>
  <c r="I1529" i="13" s="1"/>
  <c r="K921" i="13" a="1"/>
  <c r="K921" i="13" s="1"/>
  <c r="K2226" i="13" a="1"/>
  <c r="K2226" i="13" s="1"/>
  <c r="L3403" i="13" a="1"/>
  <c r="L3403" i="13" s="1"/>
  <c r="L2411" i="13" a="1"/>
  <c r="L2411" i="13" s="1"/>
  <c r="K2627" i="13" a="1"/>
  <c r="K2627" i="13" s="1"/>
  <c r="K1635" i="13" a="1"/>
  <c r="K1635" i="13" s="1"/>
  <c r="K675" i="13" a="1"/>
  <c r="K675" i="13" s="1"/>
  <c r="I675" i="13" s="1"/>
  <c r="K2420" i="13" a="1"/>
  <c r="K2420" i="13" s="1"/>
  <c r="L3445" i="13" a="1"/>
  <c r="L3445" i="13" s="1"/>
  <c r="L2933" i="13" a="1"/>
  <c r="L2933" i="13" s="1"/>
  <c r="K2073" i="13" a="1"/>
  <c r="K2073" i="13" s="1"/>
  <c r="K1561" i="13" a="1"/>
  <c r="K1561" i="13" s="1"/>
  <c r="K89" i="13" a="1"/>
  <c r="K89" i="13" s="1"/>
  <c r="I89" i="13" s="1"/>
  <c r="L3435" i="13" a="1"/>
  <c r="L3435" i="13" s="1"/>
  <c r="L2379" i="13" a="1"/>
  <c r="L2379" i="13" s="1"/>
  <c r="K2531" i="13" a="1"/>
  <c r="K2531" i="13" s="1"/>
  <c r="K1475" i="13" a="1"/>
  <c r="K1475" i="13" s="1"/>
  <c r="K387" i="13" a="1"/>
  <c r="K387" i="13" s="1"/>
  <c r="K728" i="13" a="1"/>
  <c r="K728" i="13" s="1"/>
  <c r="K2087" i="13" a="1"/>
  <c r="K2087" i="13" s="1"/>
  <c r="I2087" i="13" s="1"/>
  <c r="K541" i="13" a="1"/>
  <c r="K541" i="13" s="1"/>
  <c r="L4985" i="13" a="1"/>
  <c r="L4985" i="13" s="1"/>
  <c r="K424" i="13" a="1"/>
  <c r="K424" i="13" s="1"/>
  <c r="I424" i="13" s="1"/>
  <c r="K1448" i="13" a="1"/>
  <c r="K1448" i="13" s="1"/>
  <c r="I1448" i="13" s="1"/>
  <c r="K22" i="13" a="1"/>
  <c r="K22" i="13" s="1"/>
  <c r="I22" i="13" s="1"/>
  <c r="K759" i="13" a="1"/>
  <c r="K759" i="13" s="1"/>
  <c r="I759" i="13" s="1"/>
  <c r="K1783" i="13" a="1"/>
  <c r="K1783" i="13" s="1"/>
  <c r="K482" i="13" a="1"/>
  <c r="K482" i="13" s="1"/>
  <c r="L2623" i="13" a="1"/>
  <c r="L2623" i="13" s="1"/>
  <c r="K454" i="13" a="1"/>
  <c r="K454" i="13" s="1"/>
  <c r="K237" i="13" a="1"/>
  <c r="K237" i="13" s="1"/>
  <c r="I237" i="13" s="1"/>
  <c r="K1261" i="13" a="1"/>
  <c r="K1261" i="13" s="1"/>
  <c r="I1261" i="13" s="1"/>
  <c r="L2633" i="13" a="1"/>
  <c r="L2633" i="13" s="1"/>
  <c r="L3657" i="13" a="1"/>
  <c r="L3657" i="13" s="1"/>
  <c r="L4681" i="13" a="1"/>
  <c r="L4681" i="13" s="1"/>
  <c r="K3543" i="13" a="1"/>
  <c r="K3543" i="13" s="1"/>
  <c r="I3543" i="13" s="1"/>
  <c r="K4567" i="13" a="1"/>
  <c r="K4567" i="13" s="1"/>
  <c r="I4567" i="13" s="1"/>
  <c r="L4255" i="13" a="1"/>
  <c r="L4255" i="13" s="1"/>
  <c r="L5279" i="13" a="1"/>
  <c r="L5279" i="13" s="1"/>
  <c r="K3041" i="13" a="1"/>
  <c r="K3041" i="13" s="1"/>
  <c r="I3041" i="13" s="1"/>
  <c r="K4065" i="13" a="1"/>
  <c r="K4065" i="13" s="1"/>
  <c r="I4065" i="13" s="1"/>
  <c r="K5089" i="13" a="1"/>
  <c r="K5089" i="13" s="1"/>
  <c r="I5089" i="13" s="1"/>
  <c r="L657" i="13" a="1"/>
  <c r="L657" i="13" s="1"/>
  <c r="L1681" i="13" a="1"/>
  <c r="L1681" i="13" s="1"/>
  <c r="L971" i="13" a="1"/>
  <c r="L971" i="13" s="1"/>
  <c r="L992" i="13" a="1"/>
  <c r="L992" i="13" s="1"/>
  <c r="L2016" i="13" a="1"/>
  <c r="L2016" i="13" s="1"/>
  <c r="K1282" i="13" a="1"/>
  <c r="K1282" i="13" s="1"/>
  <c r="K2858" i="13" a="1"/>
  <c r="K2858" i="13" s="1"/>
  <c r="L1271" i="13" a="1"/>
  <c r="L1271" i="13" s="1"/>
  <c r="L470" i="13" a="1"/>
  <c r="L470" i="13" s="1"/>
  <c r="L1494" i="13" a="1"/>
  <c r="L1494" i="13" s="1"/>
  <c r="K2868" i="13" a="1"/>
  <c r="K2868" i="13" s="1"/>
  <c r="K3892" i="13" a="1"/>
  <c r="K3892" i="13" s="1"/>
  <c r="K4916" i="13" a="1"/>
  <c r="K4916" i="13" s="1"/>
  <c r="L2752" i="13" a="1"/>
  <c r="L2752" i="13" s="1"/>
  <c r="L3776" i="13" a="1"/>
  <c r="L3776" i="13" s="1"/>
  <c r="L4800" i="13" a="1"/>
  <c r="L4800" i="13" s="1"/>
  <c r="K4490" i="13" a="1"/>
  <c r="K4490" i="13" s="1"/>
  <c r="L2250" i="13" a="1"/>
  <c r="L2250" i="13" s="1"/>
  <c r="L3274" i="13" a="1"/>
  <c r="L3274" i="13" s="1"/>
  <c r="L4298" i="13" a="1"/>
  <c r="L4298" i="13" s="1"/>
  <c r="L5322" i="13" a="1"/>
  <c r="L5322" i="13" s="1"/>
  <c r="K180" i="13" a="1"/>
  <c r="K180" i="13" s="1"/>
  <c r="K2228" i="13" a="1"/>
  <c r="K2228" i="13" s="1"/>
  <c r="K871" i="13" a="1"/>
  <c r="K871" i="13" s="1"/>
  <c r="L907" i="13" a="1"/>
  <c r="L907" i="13" s="1"/>
  <c r="L3897" i="13" a="1"/>
  <c r="L3897" i="13" s="1"/>
  <c r="K56" i="13" a="1"/>
  <c r="K56" i="13" s="1"/>
  <c r="K1080" i="13" a="1"/>
  <c r="K1080" i="13" s="1"/>
  <c r="K2104" i="13" a="1"/>
  <c r="K2104" i="13" s="1"/>
  <c r="K391" i="13" a="1"/>
  <c r="K391" i="13" s="1"/>
  <c r="K1415" i="13" a="1"/>
  <c r="K1415" i="13" s="1"/>
  <c r="K2439" i="13" a="1"/>
  <c r="K2439" i="13" s="1"/>
  <c r="K2134" i="13" a="1"/>
  <c r="K2134" i="13" s="1"/>
  <c r="L3279" i="13" a="1"/>
  <c r="L3279" i="13" s="1"/>
  <c r="L2107" i="13" a="1"/>
  <c r="L2107" i="13" s="1"/>
  <c r="K893" i="13" a="1"/>
  <c r="K893" i="13" s="1"/>
  <c r="I893" i="13" s="1"/>
  <c r="K1917" i="13" a="1"/>
  <c r="K1917" i="13" s="1"/>
  <c r="I1917" i="13" s="1"/>
  <c r="L3289" i="13" a="1"/>
  <c r="L3289" i="13" s="1"/>
  <c r="L4313" i="13" a="1"/>
  <c r="L4313" i="13" s="1"/>
  <c r="L5337" i="13" a="1"/>
  <c r="L5337" i="13" s="1"/>
  <c r="K3175" i="13" a="1"/>
  <c r="K3175" i="13" s="1"/>
  <c r="I3175" i="13" s="1"/>
  <c r="K4199" i="13" a="1"/>
  <c r="K4199" i="13" s="1"/>
  <c r="I4199" i="13" s="1"/>
  <c r="K5223" i="13" a="1"/>
  <c r="K5223" i="13" s="1"/>
  <c r="I5223" i="13" s="1"/>
  <c r="L3887" i="13" a="1"/>
  <c r="L3887" i="13" s="1"/>
  <c r="L4911" i="13" a="1"/>
  <c r="L4911" i="13" s="1"/>
  <c r="K2673" i="13" a="1"/>
  <c r="K2673" i="13" s="1"/>
  <c r="I2673" i="13" s="1"/>
  <c r="K3697" i="13" a="1"/>
  <c r="K3697" i="13" s="1"/>
  <c r="I3697" i="13" s="1"/>
  <c r="K4721" i="13" a="1"/>
  <c r="K4721" i="13" s="1"/>
  <c r="I4721" i="13" s="1"/>
  <c r="L289" i="13" a="1"/>
  <c r="L289" i="13" s="1"/>
  <c r="L1313" i="13" a="1"/>
  <c r="L1313" i="13" s="1"/>
  <c r="L2337" i="13" a="1"/>
  <c r="L2337" i="13" s="1"/>
  <c r="L624" i="13" a="1"/>
  <c r="L624" i="13" s="1"/>
  <c r="L1648" i="13" a="1"/>
  <c r="L1648" i="13" s="1"/>
  <c r="L2672" i="13" a="1"/>
  <c r="L2672" i="13" s="1"/>
  <c r="K2490" i="13" a="1"/>
  <c r="K2490" i="13" s="1"/>
  <c r="I2490" i="13" s="1"/>
  <c r="K3514" i="13" a="1"/>
  <c r="K3514" i="13" s="1"/>
  <c r="I3514" i="13" s="1"/>
  <c r="L102" i="13" a="1"/>
  <c r="L102" i="13" s="1"/>
  <c r="L1126" i="13" a="1"/>
  <c r="L1126" i="13" s="1"/>
  <c r="K2500" i="13" a="1"/>
  <c r="K2500" i="13" s="1"/>
  <c r="K3524" i="13" a="1"/>
  <c r="K3524" i="13" s="1"/>
  <c r="K4548" i="13" a="1"/>
  <c r="K4548" i="13" s="1"/>
  <c r="L3408" i="13" a="1"/>
  <c r="L3408" i="13" s="1"/>
  <c r="L4432" i="13" a="1"/>
  <c r="L4432" i="13" s="1"/>
  <c r="K4122" i="13" a="1"/>
  <c r="K4122" i="13" s="1"/>
  <c r="K5146" i="13" a="1"/>
  <c r="K5146" i="13" s="1"/>
  <c r="L2906" i="13" a="1"/>
  <c r="L2906" i="13" s="1"/>
  <c r="L3930" i="13" a="1"/>
  <c r="L3930" i="13" s="1"/>
  <c r="L4954" i="13" a="1"/>
  <c r="L4954" i="13" s="1"/>
  <c r="K1492" i="13" a="1"/>
  <c r="K1492" i="13" s="1"/>
  <c r="I1492" i="13" s="1"/>
  <c r="K2136" i="13" a="1"/>
  <c r="K2136" i="13" s="1"/>
  <c r="I2136" i="13" s="1"/>
  <c r="L2327" i="13" a="1"/>
  <c r="L2327" i="13" s="1"/>
  <c r="K2013" i="13" a="1"/>
  <c r="K2013" i="13" s="1"/>
  <c r="L463" i="13" a="1"/>
  <c r="L463" i="13" s="1"/>
  <c r="K840" i="13" a="1"/>
  <c r="K840" i="13" s="1"/>
  <c r="I840" i="13" s="1"/>
  <c r="K1864" i="13" a="1"/>
  <c r="K1864" i="13" s="1"/>
  <c r="I1864" i="13" s="1"/>
  <c r="K151" i="13" a="1"/>
  <c r="K151" i="13" s="1"/>
  <c r="K1175" i="13" a="1"/>
  <c r="K1175" i="13" s="1"/>
  <c r="I1175" i="13" s="1"/>
  <c r="K2199" i="13" a="1"/>
  <c r="K2199" i="13" s="1"/>
  <c r="K1650" i="13" a="1"/>
  <c r="K1650" i="13" s="1"/>
  <c r="L3039" i="13" a="1"/>
  <c r="L3039" i="13" s="1"/>
  <c r="L1631" i="13" a="1"/>
  <c r="L1631" i="13" s="1"/>
  <c r="K653" i="13" a="1"/>
  <c r="K653" i="13" s="1"/>
  <c r="I653" i="13" s="1"/>
  <c r="K1677" i="13" a="1"/>
  <c r="K1677" i="13" s="1"/>
  <c r="I1677" i="13" s="1"/>
  <c r="L3049" i="13" a="1"/>
  <c r="L3049" i="13" s="1"/>
  <c r="L4073" i="13" a="1"/>
  <c r="L4073" i="13" s="1"/>
  <c r="L5097" i="13" a="1"/>
  <c r="L5097" i="13" s="1"/>
  <c r="K2935" i="13" a="1"/>
  <c r="K2935" i="13" s="1"/>
  <c r="I2935" i="13" s="1"/>
  <c r="K3959" i="13" a="1"/>
  <c r="K3959" i="13" s="1"/>
  <c r="I3959" i="13" s="1"/>
  <c r="K4983" i="13" a="1"/>
  <c r="K4983" i="13" s="1"/>
  <c r="I4983" i="13" s="1"/>
  <c r="L3647" i="13" a="1"/>
  <c r="L3647" i="13" s="1"/>
  <c r="L4671" i="13" a="1"/>
  <c r="L4671" i="13" s="1"/>
  <c r="K2433" i="13" a="1"/>
  <c r="K2433" i="13" s="1"/>
  <c r="K3457" i="13" a="1"/>
  <c r="K3457" i="13" s="1"/>
  <c r="I3457" i="13" s="1"/>
  <c r="K4481" i="13" a="1"/>
  <c r="K4481" i="13" s="1"/>
  <c r="I4481" i="13" s="1"/>
  <c r="L49" i="13" a="1"/>
  <c r="L49" i="13" s="1"/>
  <c r="L1073" i="13" a="1"/>
  <c r="L1073" i="13" s="1"/>
  <c r="L2097" i="13" a="1"/>
  <c r="L2097" i="13" s="1"/>
  <c r="L384" i="13" a="1"/>
  <c r="L384" i="13" s="1"/>
  <c r="L1408" i="13" a="1"/>
  <c r="L1408" i="13" s="1"/>
  <c r="L2432" i="13" a="1"/>
  <c r="L2432" i="13" s="1"/>
  <c r="K2122" i="13" a="1"/>
  <c r="K2122" i="13" s="1"/>
  <c r="I2122" i="13" s="1"/>
  <c r="K3274" i="13" a="1"/>
  <c r="K3274" i="13" s="1"/>
  <c r="L2095" i="13" a="1"/>
  <c r="L2095" i="13" s="1"/>
  <c r="L886" i="13" a="1"/>
  <c r="L886" i="13" s="1"/>
  <c r="L1910" i="13" a="1"/>
  <c r="L1910" i="13" s="1"/>
  <c r="K3284" i="13" a="1"/>
  <c r="K3284" i="13" s="1"/>
  <c r="K4308" i="13" a="1"/>
  <c r="K4308" i="13" s="1"/>
  <c r="K5332" i="13" a="1"/>
  <c r="K5332" i="13" s="1"/>
  <c r="L3168" i="13" a="1"/>
  <c r="L3168" i="13" s="1"/>
  <c r="L4192" i="13" a="1"/>
  <c r="L4192" i="13" s="1"/>
  <c r="L5216" i="13" a="1"/>
  <c r="L5216" i="13" s="1"/>
  <c r="K3882" i="13" a="1"/>
  <c r="K3882" i="13" s="1"/>
  <c r="K4906" i="13" a="1"/>
  <c r="K4906" i="13" s="1"/>
  <c r="L2666" i="13" a="1"/>
  <c r="L2666" i="13" s="1"/>
  <c r="L3690" i="13" a="1"/>
  <c r="L3690" i="13" s="1"/>
  <c r="L4714" i="13" a="1"/>
  <c r="L4714" i="13" s="1"/>
  <c r="K1012" i="13" a="1"/>
  <c r="K1012" i="13" s="1"/>
  <c r="L4085" i="13" a="1"/>
  <c r="L4085" i="13" s="1"/>
  <c r="L4597" i="13" a="1"/>
  <c r="L4597" i="13" s="1"/>
  <c r="L5109" i="13" a="1"/>
  <c r="L5109" i="13" s="1"/>
  <c r="K2947" i="13" a="1"/>
  <c r="K2947" i="13" s="1"/>
  <c r="K3459" i="13" a="1"/>
  <c r="K3459" i="13" s="1"/>
  <c r="K3971" i="13" a="1"/>
  <c r="K3971" i="13" s="1"/>
  <c r="K4483" i="13" a="1"/>
  <c r="K4483" i="13" s="1"/>
  <c r="K4995" i="13" a="1"/>
  <c r="K4995" i="13" s="1"/>
  <c r="L3659" i="13" a="1"/>
  <c r="L3659" i="13" s="1"/>
  <c r="L4171" i="13" a="1"/>
  <c r="L4171" i="13" s="1"/>
  <c r="L4683" i="13" a="1"/>
  <c r="L4683" i="13" s="1"/>
  <c r="L5195" i="13" a="1"/>
  <c r="L5195" i="13" s="1"/>
  <c r="K2445" i="13" a="1"/>
  <c r="K2445" i="13" s="1"/>
  <c r="K2957" i="13" a="1"/>
  <c r="K2957" i="13" s="1"/>
  <c r="K3469" i="13" a="1"/>
  <c r="K3469" i="13" s="1"/>
  <c r="K3981" i="13" a="1"/>
  <c r="K3981" i="13" s="1"/>
  <c r="K4493" i="13" a="1"/>
  <c r="K4493" i="13" s="1"/>
  <c r="K5005" i="13" a="1"/>
  <c r="K5005" i="13" s="1"/>
  <c r="L423" i="13" a="1"/>
  <c r="L423" i="13" s="1"/>
  <c r="L317" i="13" a="1"/>
  <c r="L317" i="13" s="1"/>
  <c r="L829" i="13" a="1"/>
  <c r="L829" i="13" s="1"/>
  <c r="L1341" i="13" a="1"/>
  <c r="L1341" i="13" s="1"/>
  <c r="L1853" i="13" a="1"/>
  <c r="L1853" i="13" s="1"/>
  <c r="L2365" i="13" a="1"/>
  <c r="L2365" i="13" s="1"/>
  <c r="L140" i="13" a="1"/>
  <c r="L140" i="13" s="1"/>
  <c r="L652" i="13" a="1"/>
  <c r="L652" i="13" s="1"/>
  <c r="L1164" i="13" a="1"/>
  <c r="L1164" i="13" s="1"/>
  <c r="L1676" i="13" a="1"/>
  <c r="L1676" i="13" s="1"/>
  <c r="L2188" i="13" a="1"/>
  <c r="L2188" i="13" s="1"/>
  <c r="K66" i="13" a="1"/>
  <c r="K66" i="13" s="1"/>
  <c r="K1630" i="13" a="1"/>
  <c r="K1630" i="13" s="1"/>
  <c r="K2518" i="13" a="1"/>
  <c r="K2518" i="13" s="1"/>
  <c r="K3030" i="13" a="1"/>
  <c r="K3030" i="13" s="1"/>
  <c r="L27" i="13" a="1"/>
  <c r="L27" i="13" s="1"/>
  <c r="L1611" i="13" a="1"/>
  <c r="L1611" i="13" s="1"/>
  <c r="L130" i="13" a="1"/>
  <c r="L130" i="13" s="1"/>
  <c r="L642" i="13" a="1"/>
  <c r="L642" i="13" s="1"/>
  <c r="L1154" i="13" a="1"/>
  <c r="L1154" i="13" s="1"/>
  <c r="L1666" i="13" a="1"/>
  <c r="L1666" i="13" s="1"/>
  <c r="K2528" i="13" a="1"/>
  <c r="K2528" i="13" s="1"/>
  <c r="K3040" i="13" a="1"/>
  <c r="K3040" i="13" s="1"/>
  <c r="K3552" i="13" a="1"/>
  <c r="K3552" i="13" s="1"/>
  <c r="K4064" i="13" a="1"/>
  <c r="K4064" i="13" s="1"/>
  <c r="K4576" i="13" a="1"/>
  <c r="K4576" i="13" s="1"/>
  <c r="K5088" i="13" a="1"/>
  <c r="K5088" i="13" s="1"/>
  <c r="L2924" i="13" a="1"/>
  <c r="L2924" i="13" s="1"/>
  <c r="L3436" i="13" a="1"/>
  <c r="L3436" i="13" s="1"/>
  <c r="L3948" i="13" a="1"/>
  <c r="L3948" i="13" s="1"/>
  <c r="L4460" i="13" a="1"/>
  <c r="L4460" i="13" s="1"/>
  <c r="L4972" i="13" a="1"/>
  <c r="L4972" i="13" s="1"/>
  <c r="K3638" i="13" a="1"/>
  <c r="K3638" i="13" s="1"/>
  <c r="K4150" i="13" a="1"/>
  <c r="K4150" i="13" s="1"/>
  <c r="K4662" i="13" a="1"/>
  <c r="K4662" i="13" s="1"/>
  <c r="K5174" i="13" a="1"/>
  <c r="K5174" i="13" s="1"/>
  <c r="L2422" i="13" a="1"/>
  <c r="L2422" i="13" s="1"/>
  <c r="L2934" i="13" a="1"/>
  <c r="L2934" i="13" s="1"/>
  <c r="L3446" i="13" a="1"/>
  <c r="L3446" i="13" s="1"/>
  <c r="L3958" i="13" a="1"/>
  <c r="L3958" i="13" s="1"/>
  <c r="L4470" i="13" a="1"/>
  <c r="L4470" i="13" s="1"/>
  <c r="L4982" i="13" a="1"/>
  <c r="L4982" i="13" s="1"/>
  <c r="K1280" i="13" a="1"/>
  <c r="K1280" i="13" s="1"/>
  <c r="K1792" i="13" a="1"/>
  <c r="K1792" i="13" s="1"/>
  <c r="K2304" i="13" a="1"/>
  <c r="K2304" i="13" s="1"/>
  <c r="K79" i="13" a="1"/>
  <c r="K79" i="13" s="1"/>
  <c r="I79" i="13" s="1"/>
  <c r="K591" i="13" a="1"/>
  <c r="K591" i="13" s="1"/>
  <c r="K1103" i="13" a="1"/>
  <c r="K1103" i="13" s="1"/>
  <c r="K1615" i="13" a="1"/>
  <c r="K1615" i="13" s="1"/>
  <c r="I1615" i="13" s="1"/>
  <c r="K2127" i="13" a="1"/>
  <c r="K2127" i="13" s="1"/>
  <c r="K2639" i="13" a="1"/>
  <c r="K2639" i="13" s="1"/>
  <c r="L1503" i="13" a="1"/>
  <c r="L1503" i="13" s="1"/>
  <c r="L2455" i="13" a="1"/>
  <c r="L2455" i="13" s="1"/>
  <c r="L2967" i="13" a="1"/>
  <c r="L2967" i="13" s="1"/>
  <c r="L3479" i="13" a="1"/>
  <c r="L3479" i="13" s="1"/>
  <c r="K1490" i="13" a="1"/>
  <c r="K1490" i="13" s="1"/>
  <c r="I1490" i="13" s="1"/>
  <c r="K69" i="13" a="1"/>
  <c r="K69" i="13" s="1"/>
  <c r="K581" i="13" a="1"/>
  <c r="K581" i="13" s="1"/>
  <c r="K1093" i="13" a="1"/>
  <c r="K1093" i="13" s="1"/>
  <c r="K1605" i="13" a="1"/>
  <c r="K1605" i="13" s="1"/>
  <c r="L2465" i="13" a="1"/>
  <c r="L2465" i="13" s="1"/>
  <c r="L2977" i="13" a="1"/>
  <c r="L2977" i="13" s="1"/>
  <c r="L3489" i="13" a="1"/>
  <c r="L3489" i="13" s="1"/>
  <c r="L4001" i="13" a="1"/>
  <c r="L4001" i="13" s="1"/>
  <c r="L4513" i="13" a="1"/>
  <c r="L4513" i="13" s="1"/>
  <c r="L5025" i="13" a="1"/>
  <c r="L5025" i="13" s="1"/>
  <c r="K2863" i="13" a="1"/>
  <c r="K2863" i="13" s="1"/>
  <c r="K3375" i="13" a="1"/>
  <c r="K3375" i="13" s="1"/>
  <c r="K3887" i="13" a="1"/>
  <c r="K3887" i="13" s="1"/>
  <c r="I3887" i="13" s="1"/>
  <c r="K4399" i="13" a="1"/>
  <c r="K4399" i="13" s="1"/>
  <c r="K4911" i="13" a="1"/>
  <c r="K4911" i="13" s="1"/>
  <c r="L3575" i="13" a="1"/>
  <c r="L3575" i="13" s="1"/>
  <c r="L4087" i="13" a="1"/>
  <c r="L4087" i="13" s="1"/>
  <c r="L4599" i="13" a="1"/>
  <c r="L4599" i="13" s="1"/>
  <c r="L5111" i="13" a="1"/>
  <c r="L5111" i="13" s="1"/>
  <c r="K2361" i="13" a="1"/>
  <c r="K2361" i="13" s="1"/>
  <c r="K2873" i="13" a="1"/>
  <c r="K2873" i="13" s="1"/>
  <c r="K3385" i="13" a="1"/>
  <c r="K3385" i="13" s="1"/>
  <c r="I3385" i="13" s="1"/>
  <c r="K3897" i="13" a="1"/>
  <c r="K3897" i="13" s="1"/>
  <c r="I3897" i="13" s="1"/>
  <c r="K4409" i="13" a="1"/>
  <c r="K4409" i="13" s="1"/>
  <c r="K4921" i="13" a="1"/>
  <c r="K4921" i="13" s="1"/>
  <c r="I4921" i="13" s="1"/>
  <c r="L1103" i="13" a="1"/>
  <c r="L1103" i="13" s="1"/>
  <c r="L489" i="13" a="1"/>
  <c r="L489" i="13" s="1"/>
  <c r="L1001" i="13" a="1"/>
  <c r="L1001" i="13" s="1"/>
  <c r="L1513" i="13" a="1"/>
  <c r="L1513" i="13" s="1"/>
  <c r="L2025" i="13" a="1"/>
  <c r="L2025" i="13" s="1"/>
  <c r="K290" i="13" a="1"/>
  <c r="K290" i="13" s="1"/>
  <c r="L312" i="13" a="1"/>
  <c r="L312" i="13" s="1"/>
  <c r="L824" i="13" a="1"/>
  <c r="L824" i="13" s="1"/>
  <c r="L1336" i="13" a="1"/>
  <c r="L1336" i="13" s="1"/>
  <c r="L1848" i="13" a="1"/>
  <c r="L1848" i="13" s="1"/>
  <c r="L2360" i="13" a="1"/>
  <c r="L2360" i="13" s="1"/>
  <c r="K742" i="13" a="1"/>
  <c r="K742" i="13" s="1"/>
  <c r="K1978" i="13" a="1"/>
  <c r="K1978" i="13" s="1"/>
  <c r="K2690" i="13" a="1"/>
  <c r="K2690" i="13" s="1"/>
  <c r="K3202" i="13" a="1"/>
  <c r="K3202" i="13" s="1"/>
  <c r="L719" i="13" a="1"/>
  <c r="L719" i="13" s="1"/>
  <c r="L1951" i="13" a="1"/>
  <c r="L1951" i="13" s="1"/>
  <c r="L302" i="13" a="1"/>
  <c r="L302" i="13" s="1"/>
  <c r="L814" i="13" a="1"/>
  <c r="L814" i="13" s="1"/>
  <c r="L1326" i="13" a="1"/>
  <c r="L1326" i="13" s="1"/>
  <c r="L1838" i="13" a="1"/>
  <c r="L1838" i="13" s="1"/>
  <c r="K2700" i="13" a="1"/>
  <c r="K2700" i="13" s="1"/>
  <c r="I2700" i="13" s="1"/>
  <c r="K3212" i="13" a="1"/>
  <c r="K3212" i="13" s="1"/>
  <c r="I3212" i="13" s="1"/>
  <c r="K3724" i="13" a="1"/>
  <c r="K3724" i="13" s="1"/>
  <c r="I3724" i="13" s="1"/>
  <c r="K4236" i="13" a="1"/>
  <c r="K4236" i="13" s="1"/>
  <c r="I4236" i="13" s="1"/>
  <c r="K4748" i="13" a="1"/>
  <c r="K4748" i="13" s="1"/>
  <c r="I4748" i="13" s="1"/>
  <c r="K5260" i="13" a="1"/>
  <c r="K5260" i="13" s="1"/>
  <c r="I5260" i="13" s="1"/>
  <c r="L3096" i="13" a="1"/>
  <c r="L3096" i="13" s="1"/>
  <c r="L3608" i="13" a="1"/>
  <c r="L3608" i="13" s="1"/>
  <c r="L4120" i="13" a="1"/>
  <c r="L4120" i="13" s="1"/>
  <c r="L4632" i="13" a="1"/>
  <c r="L4632" i="13" s="1"/>
  <c r="L5144" i="13" a="1"/>
  <c r="L5144" i="13" s="1"/>
  <c r="K3810" i="13" a="1"/>
  <c r="K3810" i="13" s="1"/>
  <c r="K4322" i="13" a="1"/>
  <c r="K4322" i="13" s="1"/>
  <c r="K4834" i="13" a="1"/>
  <c r="K4834" i="13" s="1"/>
  <c r="K5346" i="13" a="1"/>
  <c r="K5346" i="13" s="1"/>
  <c r="L2594" i="13" a="1"/>
  <c r="L2594" i="13" s="1"/>
  <c r="L3106" i="13" a="1"/>
  <c r="L3106" i="13" s="1"/>
  <c r="L3618" i="13" a="1"/>
  <c r="L3618" i="13" s="1"/>
  <c r="L4130" i="13" a="1"/>
  <c r="L4130" i="13" s="1"/>
  <c r="L4642" i="13" a="1"/>
  <c r="L4642" i="13" s="1"/>
  <c r="L5154" i="13" a="1"/>
  <c r="L5154" i="13" s="1"/>
  <c r="L667" i="13" a="1"/>
  <c r="L667" i="13" s="1"/>
  <c r="K380" i="13" a="1"/>
  <c r="K380" i="13" s="1"/>
  <c r="I380" i="13" s="1"/>
  <c r="K892" i="13" a="1"/>
  <c r="K892" i="13" s="1"/>
  <c r="I892" i="13" s="1"/>
  <c r="K1404" i="13" a="1"/>
  <c r="K1404" i="13" s="1"/>
  <c r="I1404" i="13" s="1"/>
  <c r="K1916" i="13" a="1"/>
  <c r="K1916" i="13" s="1"/>
  <c r="I1916" i="13" s="1"/>
  <c r="K2428" i="13" a="1"/>
  <c r="K2428" i="13" s="1"/>
  <c r="I2428" i="13" s="1"/>
  <c r="K203" i="13" a="1"/>
  <c r="K203" i="13" s="1"/>
  <c r="K715" i="13" a="1"/>
  <c r="K715" i="13" s="1"/>
  <c r="K1227" i="13" a="1"/>
  <c r="K1227" i="13" s="1"/>
  <c r="K1739" i="13" a="1"/>
  <c r="K1739" i="13" s="1"/>
  <c r="I1739" i="13" s="1"/>
  <c r="K2251" i="13" a="1"/>
  <c r="K2251" i="13" s="1"/>
  <c r="I2251" i="13" s="1"/>
  <c r="K310" i="13" a="1"/>
  <c r="K310" i="13" s="1"/>
  <c r="K1754" i="13" a="1"/>
  <c r="K1754" i="13" s="1"/>
  <c r="L2579" i="13" a="1"/>
  <c r="L2579" i="13" s="1"/>
  <c r="L3091" i="13" a="1"/>
  <c r="L3091" i="13" s="1"/>
  <c r="L275" i="13" a="1"/>
  <c r="L275" i="13" s="1"/>
  <c r="L1735" i="13" a="1"/>
  <c r="L1735" i="13" s="1"/>
  <c r="K193" i="13" a="1"/>
  <c r="K193" i="13" s="1"/>
  <c r="K705" i="13" a="1"/>
  <c r="K705" i="13" s="1"/>
  <c r="K1217" i="13" a="1"/>
  <c r="K1217" i="13" s="1"/>
  <c r="K1729" i="13" a="1"/>
  <c r="K1729" i="13" s="1"/>
  <c r="L2589" i="13" a="1"/>
  <c r="L2589" i="13" s="1"/>
  <c r="L3101" i="13" a="1"/>
  <c r="L3101" i="13" s="1"/>
  <c r="L3613" i="13" a="1"/>
  <c r="L3613" i="13" s="1"/>
  <c r="L4125" i="13" a="1"/>
  <c r="L4125" i="13" s="1"/>
  <c r="L4637" i="13" a="1"/>
  <c r="L4637" i="13" s="1"/>
  <c r="L5149" i="13" a="1"/>
  <c r="L5149" i="13" s="1"/>
  <c r="K2987" i="13" a="1"/>
  <c r="K2987" i="13" s="1"/>
  <c r="K3499" i="13" a="1"/>
  <c r="K3499" i="13" s="1"/>
  <c r="I3499" i="13" s="1"/>
  <c r="K4011" i="13" a="1"/>
  <c r="K4011" i="13" s="1"/>
  <c r="K4523" i="13" a="1"/>
  <c r="K4523" i="13" s="1"/>
  <c r="K5035" i="13" a="1"/>
  <c r="K5035" i="13" s="1"/>
  <c r="L3699" i="13" a="1"/>
  <c r="L3699" i="13" s="1"/>
  <c r="L4211" i="13" a="1"/>
  <c r="L4211" i="13" s="1"/>
  <c r="L4723" i="13" a="1"/>
  <c r="L4723" i="13" s="1"/>
  <c r="L5235" i="13" a="1"/>
  <c r="L5235" i="13" s="1"/>
  <c r="K2485" i="13" a="1"/>
  <c r="K2485" i="13" s="1"/>
  <c r="I2485" i="13" s="1"/>
  <c r="K2997" i="13" a="1"/>
  <c r="K2997" i="13" s="1"/>
  <c r="I2997" i="13" s="1"/>
  <c r="K3509" i="13" a="1"/>
  <c r="K3509" i="13" s="1"/>
  <c r="I3509" i="13" s="1"/>
  <c r="K4021" i="13" a="1"/>
  <c r="K4021" i="13" s="1"/>
  <c r="K4533" i="13" a="1"/>
  <c r="K4533" i="13" s="1"/>
  <c r="K5045" i="13" a="1"/>
  <c r="K5045" i="13" s="1"/>
  <c r="L579" i="13" a="1"/>
  <c r="L579" i="13" s="1"/>
  <c r="L357" i="13" a="1"/>
  <c r="L357" i="13" s="1"/>
  <c r="L869" i="13" a="1"/>
  <c r="L869" i="13" s="1"/>
  <c r="L1381" i="13" a="1"/>
  <c r="L1381" i="13" s="1"/>
  <c r="L1893" i="13" a="1"/>
  <c r="L1893" i="13" s="1"/>
  <c r="L2405" i="13" a="1"/>
  <c r="L2405" i="13" s="1"/>
  <c r="L180" i="13" a="1"/>
  <c r="L180" i="13" s="1"/>
  <c r="L692" i="13" a="1"/>
  <c r="L692" i="13" s="1"/>
  <c r="L1204" i="13" a="1"/>
  <c r="L1204" i="13" s="1"/>
  <c r="L1716" i="13" a="1"/>
  <c r="L1716" i="13" s="1"/>
  <c r="L2228" i="13" a="1"/>
  <c r="L2228" i="13" s="1"/>
  <c r="K222" i="13" a="1"/>
  <c r="K222" i="13" s="1"/>
  <c r="K1710" i="13" a="1"/>
  <c r="K1710" i="13" s="1"/>
  <c r="I1710" i="13" s="1"/>
  <c r="K2558" i="13" a="1"/>
  <c r="K2558" i="13" s="1"/>
  <c r="K3070" i="13" a="1"/>
  <c r="K3070" i="13" s="1"/>
  <c r="K186" i="13" a="1"/>
  <c r="K186" i="13" s="1"/>
  <c r="I186" i="13" s="1"/>
  <c r="L1691" i="13" a="1"/>
  <c r="L1691" i="13" s="1"/>
  <c r="L170" i="13" a="1"/>
  <c r="L170" i="13" s="1"/>
  <c r="L682" i="13" a="1"/>
  <c r="L682" i="13" s="1"/>
  <c r="L1194" i="13" a="1"/>
  <c r="L1194" i="13" s="1"/>
  <c r="L1706" i="13" a="1"/>
  <c r="L1706" i="13" s="1"/>
  <c r="K2568" i="13" a="1"/>
  <c r="K2568" i="13" s="1"/>
  <c r="I2568" i="13" s="1"/>
  <c r="K3080" i="13" a="1"/>
  <c r="K3080" i="13" s="1"/>
  <c r="K3592" i="13" a="1"/>
  <c r="K3592" i="13" s="1"/>
  <c r="K4104" i="13" a="1"/>
  <c r="K4104" i="13" s="1"/>
  <c r="K4616" i="13" a="1"/>
  <c r="K4616" i="13" s="1"/>
  <c r="K5128" i="13" a="1"/>
  <c r="K5128" i="13" s="1"/>
  <c r="L2964" i="13" a="1"/>
  <c r="L2964" i="13" s="1"/>
  <c r="L3476" i="13" a="1"/>
  <c r="L3476" i="13" s="1"/>
  <c r="L3988" i="13" a="1"/>
  <c r="L3988" i="13" s="1"/>
  <c r="L4500" i="13" a="1"/>
  <c r="L4500" i="13" s="1"/>
  <c r="L5012" i="13" a="1"/>
  <c r="L5012" i="13" s="1"/>
  <c r="K3678" i="13" a="1"/>
  <c r="K3678" i="13" s="1"/>
  <c r="K4190" i="13" a="1"/>
  <c r="K4190" i="13" s="1"/>
  <c r="K4702" i="13" a="1"/>
  <c r="K4702" i="13" s="1"/>
  <c r="K5214" i="13" a="1"/>
  <c r="K5214" i="13" s="1"/>
  <c r="L2462" i="13" a="1"/>
  <c r="L2462" i="13" s="1"/>
  <c r="L2974" i="13" a="1"/>
  <c r="L2974" i="13" s="1"/>
  <c r="L3486" i="13" a="1"/>
  <c r="L3486" i="13" s="1"/>
  <c r="L3998" i="13" a="1"/>
  <c r="L3998" i="13" s="1"/>
  <c r="L4510" i="13" a="1"/>
  <c r="L4510" i="13" s="1"/>
  <c r="L5022" i="13" a="1"/>
  <c r="L5022" i="13" s="1"/>
  <c r="L2491" i="13" a="1"/>
  <c r="L2491" i="13" s="1"/>
  <c r="L3003" i="13" a="1"/>
  <c r="L3003" i="13" s="1"/>
  <c r="L3515" i="13" a="1"/>
  <c r="L3515" i="13" s="1"/>
  <c r="K1562" i="13" a="1"/>
  <c r="K1562" i="13" s="1"/>
  <c r="K105" i="13" a="1"/>
  <c r="K105" i="13" s="1"/>
  <c r="K617" i="13" a="1"/>
  <c r="K617" i="13" s="1"/>
  <c r="K1129" i="13" a="1"/>
  <c r="K1129" i="13" s="1"/>
  <c r="K1641" i="13" a="1"/>
  <c r="K1641" i="13" s="1"/>
  <c r="L2501" i="13" a="1"/>
  <c r="L2501" i="13" s="1"/>
  <c r="L3013" i="13" a="1"/>
  <c r="L3013" i="13" s="1"/>
  <c r="L3525" i="13" a="1"/>
  <c r="L3525" i="13" s="1"/>
  <c r="L4037" i="13" a="1"/>
  <c r="L4037" i="13" s="1"/>
  <c r="L4549" i="13" a="1"/>
  <c r="L4549" i="13" s="1"/>
  <c r="L5061" i="13" a="1"/>
  <c r="L5061" i="13" s="1"/>
  <c r="K2899" i="13" a="1"/>
  <c r="K2899" i="13" s="1"/>
  <c r="K3411" i="13" a="1"/>
  <c r="K3411" i="13" s="1"/>
  <c r="K3923" i="13" a="1"/>
  <c r="K3923" i="13" s="1"/>
  <c r="K4435" i="13" a="1"/>
  <c r="K4435" i="13" s="1"/>
  <c r="K4947" i="13" a="1"/>
  <c r="K4947" i="13" s="1"/>
  <c r="L3611" i="13" a="1"/>
  <c r="L3611" i="13" s="1"/>
  <c r="L4123" i="13" a="1"/>
  <c r="L4123" i="13" s="1"/>
  <c r="L4635" i="13" a="1"/>
  <c r="L4635" i="13" s="1"/>
  <c r="L5147" i="13" a="1"/>
  <c r="L5147" i="13" s="1"/>
  <c r="K2397" i="13" a="1"/>
  <c r="K2397" i="13" s="1"/>
  <c r="K2909" i="13" a="1"/>
  <c r="K2909" i="13" s="1"/>
  <c r="K3421" i="13" a="1"/>
  <c r="K3421" i="13" s="1"/>
  <c r="K3933" i="13" a="1"/>
  <c r="K3933" i="13" s="1"/>
  <c r="K4445" i="13" a="1"/>
  <c r="K4445" i="13" s="1"/>
  <c r="K4957" i="13" a="1"/>
  <c r="K4957" i="13" s="1"/>
  <c r="L235" i="13" a="1"/>
  <c r="L235" i="13" s="1"/>
  <c r="L269" i="13" a="1"/>
  <c r="L269" i="13" s="1"/>
  <c r="L781" i="13" a="1"/>
  <c r="L781" i="13" s="1"/>
  <c r="L1293" i="13" a="1"/>
  <c r="L1293" i="13" s="1"/>
  <c r="L1805" i="13" a="1"/>
  <c r="L1805" i="13" s="1"/>
  <c r="L2317" i="13" a="1"/>
  <c r="L2317" i="13" s="1"/>
  <c r="L92" i="13" a="1"/>
  <c r="L92" i="13" s="1"/>
  <c r="L604" i="13" a="1"/>
  <c r="L604" i="13" s="1"/>
  <c r="L1116" i="13" a="1"/>
  <c r="L1116" i="13" s="1"/>
  <c r="L1628" i="13" a="1"/>
  <c r="L1628" i="13" s="1"/>
  <c r="L2140" i="13" a="1"/>
  <c r="L2140" i="13" s="1"/>
  <c r="L2652" i="13" a="1"/>
  <c r="L2652" i="13" s="1"/>
  <c r="L1531" i="13" a="1"/>
  <c r="L1531" i="13" s="1"/>
  <c r="K2470" i="13" a="1"/>
  <c r="K2470" i="13" s="1"/>
  <c r="K2982" i="13" a="1"/>
  <c r="K2982" i="13" s="1"/>
  <c r="K3494" i="13" a="1"/>
  <c r="K3494" i="13" s="1"/>
  <c r="K1518" i="13" a="1"/>
  <c r="K1518" i="13" s="1"/>
  <c r="L82" i="13" a="1"/>
  <c r="L82" i="13" s="1"/>
  <c r="L594" i="13" a="1"/>
  <c r="L594" i="13" s="1"/>
  <c r="L1106" i="13" a="1"/>
  <c r="L1106" i="13" s="1"/>
  <c r="L1618" i="13" a="1"/>
  <c r="L1618" i="13" s="1"/>
  <c r="K2480" i="13" a="1"/>
  <c r="K2480" i="13" s="1"/>
  <c r="K2992" i="13" a="1"/>
  <c r="K2992" i="13" s="1"/>
  <c r="I2992" i="13" s="1"/>
  <c r="K3504" i="13" a="1"/>
  <c r="K3504" i="13" s="1"/>
  <c r="K4016" i="13" a="1"/>
  <c r="K4016" i="13" s="1"/>
  <c r="I4016" i="13" s="1"/>
  <c r="K4528" i="13" a="1"/>
  <c r="K4528" i="13" s="1"/>
  <c r="K5040" i="13" a="1"/>
  <c r="K5040" i="13" s="1"/>
  <c r="I5040" i="13" s="1"/>
  <c r="L2876" i="13" a="1"/>
  <c r="L2876" i="13" s="1"/>
  <c r="L3388" i="13" a="1"/>
  <c r="L3388" i="13" s="1"/>
  <c r="L3900" i="13" a="1"/>
  <c r="L3900" i="13" s="1"/>
  <c r="L4412" i="13" a="1"/>
  <c r="L4412" i="13" s="1"/>
  <c r="L4924" i="13" a="1"/>
  <c r="L4924" i="13" s="1"/>
  <c r="K3590" i="13" a="1"/>
  <c r="K3590" i="13" s="1"/>
  <c r="K4102" i="13" a="1"/>
  <c r="K4102" i="13" s="1"/>
  <c r="K4614" i="13" a="1"/>
  <c r="K4614" i="13" s="1"/>
  <c r="K5126" i="13" a="1"/>
  <c r="K5126" i="13" s="1"/>
  <c r="L2374" i="13" a="1"/>
  <c r="L2374" i="13" s="1"/>
  <c r="L2886" i="13" a="1"/>
  <c r="L2886" i="13" s="1"/>
  <c r="L3398" i="13" a="1"/>
  <c r="L3398" i="13" s="1"/>
  <c r="L3910" i="13" a="1"/>
  <c r="L3910" i="13" s="1"/>
  <c r="L4422" i="13" a="1"/>
  <c r="L4422" i="13" s="1"/>
  <c r="L4934" i="13" a="1"/>
  <c r="L4934" i="13" s="1"/>
  <c r="L747" i="13" a="1"/>
  <c r="L747" i="13" s="1"/>
  <c r="K400" i="13" a="1"/>
  <c r="K400" i="13" s="1"/>
  <c r="K912" i="13" a="1"/>
  <c r="K912" i="13" s="1"/>
  <c r="I912" i="13" s="1"/>
  <c r="K1424" i="13" a="1"/>
  <c r="K1424" i="13" s="1"/>
  <c r="K1936" i="13" a="1"/>
  <c r="K1936" i="13" s="1"/>
  <c r="I1936" i="13" s="1"/>
  <c r="K2448" i="13" a="1"/>
  <c r="K2448" i="13" s="1"/>
  <c r="K223" i="13" a="1"/>
  <c r="K223" i="13" s="1"/>
  <c r="I223" i="13" s="1"/>
  <c r="K735" i="13" a="1"/>
  <c r="K735" i="13" s="1"/>
  <c r="K1247" i="13" a="1"/>
  <c r="K1247" i="13" s="1"/>
  <c r="I1247" i="13" s="1"/>
  <c r="K1759" i="13" a="1"/>
  <c r="K1759" i="13" s="1"/>
  <c r="K2271" i="13" a="1"/>
  <c r="K2271" i="13" s="1"/>
  <c r="K390" i="13" a="1"/>
  <c r="K390" i="13" s="1"/>
  <c r="I390" i="13" s="1"/>
  <c r="L1795" i="13" a="1"/>
  <c r="L1795" i="13" s="1"/>
  <c r="L2599" i="13" a="1"/>
  <c r="L2599" i="13" s="1"/>
  <c r="L3111" i="13" a="1"/>
  <c r="L3111" i="13" s="1"/>
  <c r="L355" i="13" a="1"/>
  <c r="L355" i="13" s="1"/>
  <c r="L1775" i="13" a="1"/>
  <c r="L1775" i="13" s="1"/>
  <c r="K213" i="13" a="1"/>
  <c r="K213" i="13" s="1"/>
  <c r="K725" i="13" a="1"/>
  <c r="K725" i="13" s="1"/>
  <c r="K1237" i="13" a="1"/>
  <c r="K1237" i="13" s="1"/>
  <c r="K1749" i="13" a="1"/>
  <c r="K1749" i="13" s="1"/>
  <c r="L2609" i="13" a="1"/>
  <c r="L2609" i="13" s="1"/>
  <c r="L3121" i="13" a="1"/>
  <c r="L3121" i="13" s="1"/>
  <c r="L3633" i="13" a="1"/>
  <c r="L3633" i="13" s="1"/>
  <c r="L4145" i="13" a="1"/>
  <c r="L4145" i="13" s="1"/>
  <c r="L4657" i="13" a="1"/>
  <c r="L4657" i="13" s="1"/>
  <c r="L5169" i="13" a="1"/>
  <c r="L5169" i="13" s="1"/>
  <c r="K3007" i="13" a="1"/>
  <c r="K3007" i="13" s="1"/>
  <c r="K3519" i="13" a="1"/>
  <c r="K3519" i="13" s="1"/>
  <c r="I3519" i="13" s="1"/>
  <c r="K4031" i="13" a="1"/>
  <c r="K4031" i="13" s="1"/>
  <c r="K4543" i="13" a="1"/>
  <c r="K4543" i="13" s="1"/>
  <c r="K5055" i="13" a="1"/>
  <c r="K5055" i="13" s="1"/>
  <c r="L3719" i="13" a="1"/>
  <c r="L3719" i="13" s="1"/>
  <c r="L4231" i="13" a="1"/>
  <c r="L4231" i="13" s="1"/>
  <c r="L4743" i="13" a="1"/>
  <c r="L4743" i="13" s="1"/>
  <c r="L5255" i="13" a="1"/>
  <c r="L5255" i="13" s="1"/>
  <c r="K2505" i="13" a="1"/>
  <c r="K2505" i="13" s="1"/>
  <c r="I2505" i="13" s="1"/>
  <c r="K3017" i="13" a="1"/>
  <c r="K3017" i="13" s="1"/>
  <c r="K3529" i="13" a="1"/>
  <c r="K3529" i="13" s="1"/>
  <c r="I3529" i="13" s="1"/>
  <c r="K4041" i="13" a="1"/>
  <c r="K4041" i="13" s="1"/>
  <c r="K4553" i="13" a="1"/>
  <c r="K4553" i="13" s="1"/>
  <c r="I4553" i="13" s="1"/>
  <c r="K5065" i="13" a="1"/>
  <c r="K5065" i="13" s="1"/>
  <c r="L121" i="13" a="1"/>
  <c r="L121" i="13" s="1"/>
  <c r="L633" i="13" a="1"/>
  <c r="L633" i="13" s="1"/>
  <c r="L1145" i="13" a="1"/>
  <c r="L1145" i="13" s="1"/>
  <c r="L1657" i="13" a="1"/>
  <c r="L1657" i="13" s="1"/>
  <c r="L2169" i="13" a="1"/>
  <c r="L2169" i="13" s="1"/>
  <c r="L875" i="13" a="1"/>
  <c r="L875" i="13" s="1"/>
  <c r="L456" i="13" a="1"/>
  <c r="L456" i="13" s="1"/>
  <c r="L968" i="13" a="1"/>
  <c r="L968" i="13" s="1"/>
  <c r="L1480" i="13" a="1"/>
  <c r="L1480" i="13" s="1"/>
  <c r="L1992" i="13" a="1"/>
  <c r="L1992" i="13" s="1"/>
  <c r="L2504" i="13" a="1"/>
  <c r="L2504" i="13" s="1"/>
  <c r="K1234" i="13" a="1"/>
  <c r="K1234" i="13" s="1"/>
  <c r="L2267" i="13" a="1"/>
  <c r="L2267" i="13" s="1"/>
  <c r="K2834" i="13" a="1"/>
  <c r="K2834" i="13" s="1"/>
  <c r="K3346" i="13" a="1"/>
  <c r="K3346" i="13" s="1"/>
  <c r="L1223" i="13" a="1"/>
  <c r="L1223" i="13" s="1"/>
  <c r="L2239" i="13" a="1"/>
  <c r="L2239" i="13" s="1"/>
  <c r="L446" i="13" a="1"/>
  <c r="L446" i="13" s="1"/>
  <c r="L958" i="13" a="1"/>
  <c r="L958" i="13" s="1"/>
  <c r="L1470" i="13" a="1"/>
  <c r="L1470" i="13" s="1"/>
  <c r="L1982" i="13" a="1"/>
  <c r="L1982" i="13" s="1"/>
  <c r="K2844" i="13" a="1"/>
  <c r="K2844" i="13" s="1"/>
  <c r="I2844" i="13" s="1"/>
  <c r="K3356" i="13" a="1"/>
  <c r="K3356" i="13" s="1"/>
  <c r="I3356" i="13" s="1"/>
  <c r="K3868" i="13" a="1"/>
  <c r="K3868" i="13" s="1"/>
  <c r="I3868" i="13" s="1"/>
  <c r="K4380" i="13" a="1"/>
  <c r="K4380" i="13" s="1"/>
  <c r="I4380" i="13" s="1"/>
  <c r="K4892" i="13" a="1"/>
  <c r="K4892" i="13" s="1"/>
  <c r="I4892" i="13" s="1"/>
  <c r="L2728" i="13" a="1"/>
  <c r="L2728" i="13" s="1"/>
  <c r="L3240" i="13" a="1"/>
  <c r="L3240" i="13" s="1"/>
  <c r="L3752" i="13" a="1"/>
  <c r="L3752" i="13" s="1"/>
  <c r="L4264" i="13" a="1"/>
  <c r="L4264" i="13" s="1"/>
  <c r="L4776" i="13" a="1"/>
  <c r="L4776" i="13" s="1"/>
  <c r="L5288" i="13" a="1"/>
  <c r="L5288" i="13" s="1"/>
  <c r="K3954" i="13" a="1"/>
  <c r="K3954" i="13" s="1"/>
  <c r="K4466" i="13" a="1"/>
  <c r="K4466" i="13" s="1"/>
  <c r="K4978" i="13" a="1"/>
  <c r="K4978" i="13" s="1"/>
  <c r="L2226" i="13" a="1"/>
  <c r="L2226" i="13" s="1"/>
  <c r="L2738" i="13" a="1"/>
  <c r="L2738" i="13" s="1"/>
  <c r="L3250" i="13" a="1"/>
  <c r="L3250" i="13" s="1"/>
  <c r="L3762" i="13" a="1"/>
  <c r="L3762" i="13" s="1"/>
  <c r="L4274" i="13" a="1"/>
  <c r="L4274" i="13" s="1"/>
  <c r="L4786" i="13" a="1"/>
  <c r="L4786" i="13" s="1"/>
  <c r="L5298" i="13" a="1"/>
  <c r="L5298" i="13" s="1"/>
  <c r="K12" i="13" a="1"/>
  <c r="K12" i="13" s="1"/>
  <c r="I12" i="13" s="1"/>
  <c r="K524" i="13" a="1"/>
  <c r="K524" i="13" s="1"/>
  <c r="I524" i="13" s="1"/>
  <c r="K1036" i="13" a="1"/>
  <c r="K1036" i="13" s="1"/>
  <c r="I1036" i="13" s="1"/>
  <c r="K1548" i="13" a="1"/>
  <c r="K1548" i="13" s="1"/>
  <c r="I1548" i="13" s="1"/>
  <c r="K2060" i="13" a="1"/>
  <c r="K2060" i="13" s="1"/>
  <c r="I2060" i="13" s="1"/>
  <c r="L427" i="13" a="1"/>
  <c r="L427" i="13" s="1"/>
  <c r="K347" i="13" a="1"/>
  <c r="K347" i="13" s="1"/>
  <c r="K859" i="13" a="1"/>
  <c r="K859" i="13" s="1"/>
  <c r="K1371" i="13" a="1"/>
  <c r="K1371" i="13" s="1"/>
  <c r="K1883" i="13" a="1"/>
  <c r="K1883" i="13" s="1"/>
  <c r="I1883" i="13" s="1"/>
  <c r="K2395" i="13" a="1"/>
  <c r="K2395" i="13" s="1"/>
  <c r="K878" i="13" a="1"/>
  <c r="K878" i="13" s="1"/>
  <c r="I878" i="13" s="1"/>
  <c r="K2046" i="13" a="1"/>
  <c r="K2046" i="13" s="1"/>
  <c r="I2046" i="13" s="1"/>
  <c r="L2723" i="13" a="1"/>
  <c r="L2723" i="13" s="1"/>
  <c r="L3235" i="13" a="1"/>
  <c r="L3235" i="13" s="1"/>
  <c r="L859" i="13" a="1"/>
  <c r="L859" i="13" s="1"/>
  <c r="L2019" i="13" a="1"/>
  <c r="L2019" i="13" s="1"/>
  <c r="K337" i="13" a="1"/>
  <c r="K337" i="13" s="1"/>
  <c r="K849" i="13" a="1"/>
  <c r="K849" i="13" s="1"/>
  <c r="K1361" i="13" a="1"/>
  <c r="K1361" i="13" s="1"/>
  <c r="K1873" i="13" a="1"/>
  <c r="K1873" i="13" s="1"/>
  <c r="L2733" i="13" a="1"/>
  <c r="L2733" i="13" s="1"/>
  <c r="L3245" i="13" a="1"/>
  <c r="L3245" i="13" s="1"/>
  <c r="L3757" i="13" a="1"/>
  <c r="L3757" i="13" s="1"/>
  <c r="L4269" i="13" a="1"/>
  <c r="L4269" i="13" s="1"/>
  <c r="L4781" i="13" a="1"/>
  <c r="L4781" i="13" s="1"/>
  <c r="L5293" i="13" a="1"/>
  <c r="L5293" i="13" s="1"/>
  <c r="K3131" i="13" a="1"/>
  <c r="K3131" i="13" s="1"/>
  <c r="K3643" i="13" a="1"/>
  <c r="K3643" i="13" s="1"/>
  <c r="K4155" i="13" a="1"/>
  <c r="K4155" i="13" s="1"/>
  <c r="K4667" i="13" a="1"/>
  <c r="K4667" i="13" s="1"/>
  <c r="K5179" i="13" a="1"/>
  <c r="K5179" i="13" s="1"/>
  <c r="L3843" i="13" a="1"/>
  <c r="L3843" i="13" s="1"/>
  <c r="L4355" i="13" a="1"/>
  <c r="L4355" i="13" s="1"/>
  <c r="L4867" i="13" a="1"/>
  <c r="L4867" i="13" s="1"/>
  <c r="L5379" i="13" a="1"/>
  <c r="L5379" i="13" s="1"/>
  <c r="K2117" i="13" a="1"/>
  <c r="K2117" i="13" s="1"/>
  <c r="K2629" i="13" a="1"/>
  <c r="K2629" i="13" s="1"/>
  <c r="K3141" i="13" a="1"/>
  <c r="K3141" i="13" s="1"/>
  <c r="K3653" i="13" a="1"/>
  <c r="K3653" i="13" s="1"/>
  <c r="K4165" i="13" a="1"/>
  <c r="K4165" i="13" s="1"/>
  <c r="K4677" i="13" a="1"/>
  <c r="K4677" i="13" s="1"/>
  <c r="K5189" i="13" a="1"/>
  <c r="K5189" i="13" s="1"/>
  <c r="K1138" i="13" a="1"/>
  <c r="K1138" i="13" s="1"/>
  <c r="L501" i="13" a="1"/>
  <c r="L501" i="13" s="1"/>
  <c r="L1013" i="13" a="1"/>
  <c r="L1013" i="13" s="1"/>
  <c r="L1525" i="13" a="1"/>
  <c r="L1525" i="13" s="1"/>
  <c r="L2037" i="13" a="1"/>
  <c r="L2037" i="13" s="1"/>
  <c r="K338" i="13" a="1"/>
  <c r="K338" i="13" s="1"/>
  <c r="L324" i="13" a="1"/>
  <c r="L324" i="13" s="1"/>
  <c r="L836" i="13" a="1"/>
  <c r="L836" i="13" s="1"/>
  <c r="L1348" i="13" a="1"/>
  <c r="L1348" i="13" s="1"/>
  <c r="L1860" i="13" a="1"/>
  <c r="L1860" i="13" s="1"/>
  <c r="L2372" i="13" a="1"/>
  <c r="L2372" i="13" s="1"/>
  <c r="K790" i="13" a="1"/>
  <c r="K790" i="13" s="1"/>
  <c r="K2002" i="13" a="1"/>
  <c r="K2002" i="13" s="1"/>
  <c r="I2002" i="13" s="1"/>
  <c r="K2702" i="13" a="1"/>
  <c r="K2702" i="13" s="1"/>
  <c r="I2702" i="13" s="1"/>
  <c r="K3214" i="13" a="1"/>
  <c r="K3214" i="13" s="1"/>
  <c r="L767" i="13" a="1"/>
  <c r="L767" i="13" s="1"/>
  <c r="L1975" i="13" a="1"/>
  <c r="L1975" i="13" s="1"/>
  <c r="L314" i="13" a="1"/>
  <c r="L314" i="13" s="1"/>
  <c r="L826" i="13" a="1"/>
  <c r="L826" i="13" s="1"/>
  <c r="L1338" i="13" a="1"/>
  <c r="L1338" i="13" s="1"/>
  <c r="L1850" i="13" a="1"/>
  <c r="L1850" i="13" s="1"/>
  <c r="K2712" i="13" a="1"/>
  <c r="K2712" i="13" s="1"/>
  <c r="K3224" i="13" a="1"/>
  <c r="K3224" i="13" s="1"/>
  <c r="K3736" i="13" a="1"/>
  <c r="K3736" i="13" s="1"/>
  <c r="K4248" i="13" a="1"/>
  <c r="K4248" i="13" s="1"/>
  <c r="K4760" i="13" a="1"/>
  <c r="K4760" i="13" s="1"/>
  <c r="K5272" i="13" a="1"/>
  <c r="K5272" i="13" s="1"/>
  <c r="L3108" i="13" a="1"/>
  <c r="L3108" i="13" s="1"/>
  <c r="L3620" i="13" a="1"/>
  <c r="L3620" i="13" s="1"/>
  <c r="L4132" i="13" a="1"/>
  <c r="L4132" i="13" s="1"/>
  <c r="L4644" i="13" a="1"/>
  <c r="L4644" i="13" s="1"/>
  <c r="L5156" i="13" a="1"/>
  <c r="L5156" i="13" s="1"/>
  <c r="K3822" i="13" a="1"/>
  <c r="K3822" i="13" s="1"/>
  <c r="K4334" i="13" a="1"/>
  <c r="K4334" i="13" s="1"/>
  <c r="K4846" i="13" a="1"/>
  <c r="K4846" i="13" s="1"/>
  <c r="K5358" i="13" a="1"/>
  <c r="K5358" i="13" s="1"/>
  <c r="L2606" i="13" a="1"/>
  <c r="L2606" i="13" s="1"/>
  <c r="L3118" i="13" a="1"/>
  <c r="L3118" i="13" s="1"/>
  <c r="L3630" i="13" a="1"/>
  <c r="L3630" i="13" s="1"/>
  <c r="L4142" i="13" a="1"/>
  <c r="L4142" i="13" s="1"/>
  <c r="L4654" i="13" a="1"/>
  <c r="L4654" i="13" s="1"/>
  <c r="L5166" i="13" a="1"/>
  <c r="L5166" i="13" s="1"/>
  <c r="K2409" i="13" a="1"/>
  <c r="K2409" i="13" s="1"/>
  <c r="I2409" i="13" s="1"/>
  <c r="K2921" i="13" a="1"/>
  <c r="K2921" i="13" s="1"/>
  <c r="K3433" i="13" a="1"/>
  <c r="K3433" i="13" s="1"/>
  <c r="K3945" i="13" a="1"/>
  <c r="K3945" i="13" s="1"/>
  <c r="K4457" i="13" a="1"/>
  <c r="K4457" i="13" s="1"/>
  <c r="K4969" i="13" a="1"/>
  <c r="K4969" i="13" s="1"/>
  <c r="L665" i="13" a="1"/>
  <c r="L665" i="13" s="1"/>
  <c r="L1689" i="13" a="1"/>
  <c r="L1689" i="13" s="1"/>
  <c r="L104" i="13" a="1"/>
  <c r="L104" i="13" s="1"/>
  <c r="L1128" i="13" a="1"/>
  <c r="L1128" i="13" s="1"/>
  <c r="L2152" i="13" a="1"/>
  <c r="L2152" i="13" s="1"/>
  <c r="L1555" i="13" a="1"/>
  <c r="L1555" i="13" s="1"/>
  <c r="K2994" i="13" a="1"/>
  <c r="K2994" i="13" s="1"/>
  <c r="K1542" i="13" a="1"/>
  <c r="K1542" i="13" s="1"/>
  <c r="L734" i="13" a="1"/>
  <c r="L734" i="13" s="1"/>
  <c r="L1758" i="13" a="1"/>
  <c r="L1758" i="13" s="1"/>
  <c r="K3132" i="13" a="1"/>
  <c r="K3132" i="13" s="1"/>
  <c r="K4156" i="13" a="1"/>
  <c r="K4156" i="13" s="1"/>
  <c r="K5180" i="13" a="1"/>
  <c r="K5180" i="13" s="1"/>
  <c r="L3016" i="13" a="1"/>
  <c r="L3016" i="13" s="1"/>
  <c r="L4040" i="13" a="1"/>
  <c r="L4040" i="13" s="1"/>
  <c r="L5064" i="13" a="1"/>
  <c r="L5064" i="13" s="1"/>
  <c r="K3730" i="13" a="1"/>
  <c r="K3730" i="13" s="1"/>
  <c r="I3730" i="13" s="1"/>
  <c r="K4754" i="13" a="1"/>
  <c r="K4754" i="13" s="1"/>
  <c r="I4754" i="13" s="1"/>
  <c r="K920" i="13" a="1"/>
  <c r="K920" i="13" s="1"/>
  <c r="K2279" i="13" a="1"/>
  <c r="K2279" i="13" s="1"/>
  <c r="I2279" i="13" s="1"/>
  <c r="K605" i="13" a="1"/>
  <c r="K605" i="13" s="1"/>
  <c r="I605" i="13" s="1"/>
  <c r="L5177" i="13" a="1"/>
  <c r="L5177" i="13" s="1"/>
  <c r="K2695" i="13" a="1"/>
  <c r="K2695" i="13" s="1"/>
  <c r="K3719" i="13" a="1"/>
  <c r="K3719" i="13" s="1"/>
  <c r="I3719" i="13" s="1"/>
  <c r="K4743" i="13" a="1"/>
  <c r="K4743" i="13" s="1"/>
  <c r="I4743" i="13" s="1"/>
  <c r="L4431" i="13" a="1"/>
  <c r="L4431" i="13" s="1"/>
  <c r="K2193" i="13" a="1"/>
  <c r="K2193" i="13" s="1"/>
  <c r="K3217" i="13" a="1"/>
  <c r="K3217" i="13" s="1"/>
  <c r="K4241" i="13" a="1"/>
  <c r="K4241" i="13" s="1"/>
  <c r="K5265" i="13" a="1"/>
  <c r="K5265" i="13" s="1"/>
  <c r="L439" i="13" a="1"/>
  <c r="L439" i="13" s="1"/>
  <c r="L833" i="13" a="1"/>
  <c r="L833" i="13" s="1"/>
  <c r="L1857" i="13" a="1"/>
  <c r="L1857" i="13" s="1"/>
  <c r="L144" i="13" a="1"/>
  <c r="L144" i="13" s="1"/>
  <c r="L1168" i="13" a="1"/>
  <c r="L1168" i="13" s="1"/>
  <c r="L2192" i="13" a="1"/>
  <c r="L2192" i="13" s="1"/>
  <c r="K1638" i="13" a="1"/>
  <c r="K1638" i="13" s="1"/>
  <c r="K3034" i="13" a="1"/>
  <c r="K3034" i="13" s="1"/>
  <c r="L1619" i="13" a="1"/>
  <c r="L1619" i="13" s="1"/>
  <c r="L646" i="13" a="1"/>
  <c r="L646" i="13" s="1"/>
  <c r="L1670" i="13" a="1"/>
  <c r="L1670" i="13" s="1"/>
  <c r="K3044" i="13" a="1"/>
  <c r="K3044" i="13" s="1"/>
  <c r="K4068" i="13" a="1"/>
  <c r="K4068" i="13" s="1"/>
  <c r="K5092" i="13" a="1"/>
  <c r="K5092" i="13" s="1"/>
  <c r="L2928" i="13" a="1"/>
  <c r="L2928" i="13" s="1"/>
  <c r="L3952" i="13" a="1"/>
  <c r="L3952" i="13" s="1"/>
  <c r="L4976" i="13" a="1"/>
  <c r="L4976" i="13" s="1"/>
  <c r="K3642" i="13" a="1"/>
  <c r="K3642" i="13" s="1"/>
  <c r="I3642" i="13" s="1"/>
  <c r="K4666" i="13" a="1"/>
  <c r="K4666" i="13" s="1"/>
  <c r="I4666" i="13" s="1"/>
  <c r="L2426" i="13" a="1"/>
  <c r="L2426" i="13" s="1"/>
  <c r="L3450" i="13" a="1"/>
  <c r="L3450" i="13" s="1"/>
  <c r="L4474" i="13" a="1"/>
  <c r="L4474" i="13" s="1"/>
  <c r="K532" i="13" a="1"/>
  <c r="K532" i="13" s="1"/>
  <c r="L1575" i="13" a="1"/>
  <c r="L1575" i="13" s="1"/>
  <c r="K2675" i="13" a="1"/>
  <c r="K2675" i="13" s="1"/>
  <c r="K2163" i="13" a="1"/>
  <c r="K2163" i="13" s="1"/>
  <c r="K1651" i="13" a="1"/>
  <c r="K1651" i="13" s="1"/>
  <c r="K1139" i="13" a="1"/>
  <c r="K1139" i="13" s="1"/>
  <c r="I1139" i="13" s="1"/>
  <c r="K627" i="13" a="1"/>
  <c r="K627" i="13" s="1"/>
  <c r="K115" i="13" a="1"/>
  <c r="K115" i="13" s="1"/>
  <c r="K2340" i="13" a="1"/>
  <c r="K2340" i="13" s="1"/>
  <c r="I2340" i="13" s="1"/>
  <c r="K1828" i="13" a="1"/>
  <c r="K1828" i="13" s="1"/>
  <c r="I1828" i="13" s="1"/>
  <c r="K1316" i="13" a="1"/>
  <c r="K1316" i="13" s="1"/>
  <c r="I1316" i="13" s="1"/>
  <c r="K804" i="13" a="1"/>
  <c r="K804" i="13" s="1"/>
  <c r="I804" i="13" s="1"/>
  <c r="K292" i="13" a="1"/>
  <c r="K292" i="13" s="1"/>
  <c r="I292" i="13" s="1"/>
  <c r="K800" i="13" a="1"/>
  <c r="K800" i="13" s="1"/>
  <c r="K288" i="13" a="1"/>
  <c r="K288" i="13" s="1"/>
  <c r="L303" i="13" a="1"/>
  <c r="L303" i="13" s="1"/>
  <c r="K1081" i="13" a="1"/>
  <c r="K1081" i="13" s="1"/>
  <c r="K121" i="13" a="1"/>
  <c r="K121" i="13" s="1"/>
  <c r="L239" i="13" a="1"/>
  <c r="L239" i="13" s="1"/>
  <c r="L2603" i="13" a="1"/>
  <c r="L2603" i="13" s="1"/>
  <c r="K530" i="13" a="1"/>
  <c r="K530" i="13" s="1"/>
  <c r="K1827" i="13" a="1"/>
  <c r="K1827" i="13" s="1"/>
  <c r="K835" i="13" a="1"/>
  <c r="K835" i="13" s="1"/>
  <c r="L591" i="13" a="1"/>
  <c r="L591" i="13" s="1"/>
  <c r="L3541" i="13" a="1"/>
  <c r="L3541" i="13" s="1"/>
  <c r="L3029" i="13" a="1"/>
  <c r="L3029" i="13" s="1"/>
  <c r="L2517" i="13" a="1"/>
  <c r="L2517" i="13" s="1"/>
  <c r="K1657" i="13" a="1"/>
  <c r="K1657" i="13" s="1"/>
  <c r="I1657" i="13" s="1"/>
  <c r="K281" i="13" a="1"/>
  <c r="K281" i="13" s="1"/>
  <c r="I281" i="13" s="1"/>
  <c r="L371" i="13" a="1"/>
  <c r="L371" i="13" s="1"/>
  <c r="L2571" i="13" a="1"/>
  <c r="L2571" i="13" s="1"/>
  <c r="K150" i="13" a="1"/>
  <c r="K150" i="13" s="1"/>
  <c r="K1667" i="13" a="1"/>
  <c r="K1667" i="13" s="1"/>
  <c r="K579" i="13" a="1"/>
  <c r="K579" i="13" s="1"/>
  <c r="I579" i="13" s="1"/>
  <c r="L1031" i="13" a="1"/>
  <c r="L1031" i="13" s="1"/>
  <c r="K1319" i="13" a="1"/>
  <c r="K1319" i="13" s="1"/>
  <c r="K1918" i="13" a="1"/>
  <c r="K1918" i="13" s="1"/>
  <c r="L4217" i="13" a="1"/>
  <c r="L4217" i="13" s="1"/>
  <c r="K232" i="13" a="1"/>
  <c r="K232" i="13" s="1"/>
  <c r="K1256" i="13" a="1"/>
  <c r="K1256" i="13" s="1"/>
  <c r="K2280" i="13" a="1"/>
  <c r="K2280" i="13" s="1"/>
  <c r="K567" i="13" a="1"/>
  <c r="K567" i="13" s="1"/>
  <c r="K1591" i="13" a="1"/>
  <c r="K1591" i="13" s="1"/>
  <c r="K2615" i="13" a="1"/>
  <c r="K2615" i="13" s="1"/>
  <c r="L2431" i="13" a="1"/>
  <c r="L2431" i="13" s="1"/>
  <c r="L3455" i="13" a="1"/>
  <c r="L3455" i="13" s="1"/>
  <c r="K45" i="13" a="1"/>
  <c r="K45" i="13" s="1"/>
  <c r="I45" i="13" s="1"/>
  <c r="K1069" i="13" a="1"/>
  <c r="K1069" i="13" s="1"/>
  <c r="I1069" i="13" s="1"/>
  <c r="K2093" i="13" a="1"/>
  <c r="K2093" i="13" s="1"/>
  <c r="I2093" i="13" s="1"/>
  <c r="L3465" i="13" a="1"/>
  <c r="L3465" i="13" s="1"/>
  <c r="L4489" i="13" a="1"/>
  <c r="L4489" i="13" s="1"/>
  <c r="K3351" i="13" a="1"/>
  <c r="K3351" i="13" s="1"/>
  <c r="I3351" i="13" s="1"/>
  <c r="K4375" i="13" a="1"/>
  <c r="K4375" i="13" s="1"/>
  <c r="I4375" i="13" s="1"/>
  <c r="L4063" i="13" a="1"/>
  <c r="L4063" i="13" s="1"/>
  <c r="L5087" i="13" a="1"/>
  <c r="L5087" i="13" s="1"/>
  <c r="K2849" i="13" a="1"/>
  <c r="K2849" i="13" s="1"/>
  <c r="I2849" i="13" s="1"/>
  <c r="K3873" i="13" a="1"/>
  <c r="K3873" i="13" s="1"/>
  <c r="I3873" i="13" s="1"/>
  <c r="K4897" i="13" a="1"/>
  <c r="K4897" i="13" s="1"/>
  <c r="I4897" i="13" s="1"/>
  <c r="L465" i="13" a="1"/>
  <c r="L465" i="13" s="1"/>
  <c r="L1489" i="13" a="1"/>
  <c r="L1489" i="13" s="1"/>
  <c r="K194" i="13" a="1"/>
  <c r="K194" i="13" s="1"/>
  <c r="I194" i="13" s="1"/>
  <c r="L800" i="13" a="1"/>
  <c r="L800" i="13" s="1"/>
  <c r="L1824" i="13" a="1"/>
  <c r="L1824" i="13" s="1"/>
  <c r="K650" i="13" a="1"/>
  <c r="K650" i="13" s="1"/>
  <c r="I650" i="13" s="1"/>
  <c r="K2666" i="13" a="1"/>
  <c r="K2666" i="13" s="1"/>
  <c r="I2666" i="13" s="1"/>
  <c r="L623" i="13" a="1"/>
  <c r="L623" i="13" s="1"/>
  <c r="L278" i="13" a="1"/>
  <c r="L278" i="13" s="1"/>
  <c r="L1302" i="13" a="1"/>
  <c r="L1302" i="13" s="1"/>
  <c r="K2676" i="13" a="1"/>
  <c r="K2676" i="13" s="1"/>
  <c r="K3700" i="13" a="1"/>
  <c r="K3700" i="13" s="1"/>
  <c r="K4724" i="13" a="1"/>
  <c r="K4724" i="13" s="1"/>
  <c r="L3584" i="13" a="1"/>
  <c r="L3584" i="13" s="1"/>
  <c r="L4608" i="13" a="1"/>
  <c r="L4608" i="13" s="1"/>
  <c r="K4298" i="13" a="1"/>
  <c r="K4298" i="13" s="1"/>
  <c r="I4298" i="13" s="1"/>
  <c r="K5322" i="13" a="1"/>
  <c r="K5322" i="13" s="1"/>
  <c r="I5322" i="13" s="1"/>
  <c r="L3082" i="13" a="1"/>
  <c r="L3082" i="13" s="1"/>
  <c r="L4106" i="13" a="1"/>
  <c r="L4106" i="13" s="1"/>
  <c r="L5130" i="13" a="1"/>
  <c r="L5130" i="13" s="1"/>
  <c r="L571" i="13" a="1"/>
  <c r="L571" i="13" s="1"/>
  <c r="K1844" i="13" a="1"/>
  <c r="K1844" i="13" s="1"/>
  <c r="K103" i="13" a="1"/>
  <c r="K103" i="13" s="1"/>
  <c r="L2991" i="13" a="1"/>
  <c r="L2991" i="13" s="1"/>
  <c r="L3065" i="13" a="1"/>
  <c r="L3065" i="13" s="1"/>
  <c r="L651" i="13" a="1"/>
  <c r="L651" i="13" s="1"/>
  <c r="K888" i="13" a="1"/>
  <c r="K888" i="13" s="1"/>
  <c r="I888" i="13" s="1"/>
  <c r="K1912" i="13" a="1"/>
  <c r="K1912" i="13" s="1"/>
  <c r="I1912" i="13" s="1"/>
  <c r="K199" i="13" a="1"/>
  <c r="K199" i="13" s="1"/>
  <c r="I199" i="13" s="1"/>
  <c r="K1223" i="13" a="1"/>
  <c r="K1223" i="13" s="1"/>
  <c r="I1223" i="13" s="1"/>
  <c r="K2247" i="13" a="1"/>
  <c r="K2247" i="13" s="1"/>
  <c r="K1746" i="13" a="1"/>
  <c r="K1746" i="13" s="1"/>
  <c r="L3087" i="13" a="1"/>
  <c r="L3087" i="13" s="1"/>
  <c r="L1727" i="13" a="1"/>
  <c r="L1727" i="13" s="1"/>
  <c r="K701" i="13" a="1"/>
  <c r="K701" i="13" s="1"/>
  <c r="I701" i="13" s="1"/>
  <c r="K1725" i="13" a="1"/>
  <c r="K1725" i="13" s="1"/>
  <c r="I1725" i="13" s="1"/>
  <c r="L3097" i="13" a="1"/>
  <c r="L3097" i="13" s="1"/>
  <c r="L4121" i="13" a="1"/>
  <c r="L4121" i="13" s="1"/>
  <c r="L5145" i="13" a="1"/>
  <c r="L5145" i="13" s="1"/>
  <c r="K2983" i="13" a="1"/>
  <c r="K2983" i="13" s="1"/>
  <c r="I2983" i="13" s="1"/>
  <c r="K4007" i="13" a="1"/>
  <c r="K4007" i="13" s="1"/>
  <c r="I4007" i="13" s="1"/>
  <c r="K5031" i="13" a="1"/>
  <c r="K5031" i="13" s="1"/>
  <c r="I5031" i="13" s="1"/>
  <c r="L3695" i="13" a="1"/>
  <c r="L3695" i="13" s="1"/>
  <c r="L4719" i="13" a="1"/>
  <c r="L4719" i="13" s="1"/>
  <c r="K2481" i="13" a="1"/>
  <c r="K2481" i="13" s="1"/>
  <c r="I2481" i="13" s="1"/>
  <c r="K3505" i="13" a="1"/>
  <c r="K3505" i="13" s="1"/>
  <c r="I3505" i="13" s="1"/>
  <c r="K4529" i="13" a="1"/>
  <c r="K4529" i="13" s="1"/>
  <c r="I4529" i="13" s="1"/>
  <c r="L97" i="13" a="1"/>
  <c r="L97" i="13" s="1"/>
  <c r="L1121" i="13" a="1"/>
  <c r="L1121" i="13" s="1"/>
  <c r="L2145" i="13" a="1"/>
  <c r="L2145" i="13" s="1"/>
  <c r="L432" i="13" a="1"/>
  <c r="L432" i="13" s="1"/>
  <c r="L1456" i="13" a="1"/>
  <c r="L1456" i="13" s="1"/>
  <c r="L2480" i="13" a="1"/>
  <c r="L2480" i="13" s="1"/>
  <c r="L2219" i="13" a="1"/>
  <c r="L2219" i="13" s="1"/>
  <c r="K3322" i="13" a="1"/>
  <c r="K3322" i="13" s="1"/>
  <c r="L2191" i="13" a="1"/>
  <c r="L2191" i="13" s="1"/>
  <c r="L934" i="13" a="1"/>
  <c r="L934" i="13" s="1"/>
  <c r="L1958" i="13" a="1"/>
  <c r="L1958" i="13" s="1"/>
  <c r="K3332" i="13" a="1"/>
  <c r="K3332" i="13" s="1"/>
  <c r="I3332" i="13" s="1"/>
  <c r="K4356" i="13" a="1"/>
  <c r="K4356" i="13" s="1"/>
  <c r="K5380" i="13" a="1"/>
  <c r="K5380" i="13" s="1"/>
  <c r="L3216" i="13" a="1"/>
  <c r="L3216" i="13" s="1"/>
  <c r="L4240" i="13" a="1"/>
  <c r="L4240" i="13" s="1"/>
  <c r="L5264" i="13" a="1"/>
  <c r="L5264" i="13" s="1"/>
  <c r="K3930" i="13" a="1"/>
  <c r="K3930" i="13" s="1"/>
  <c r="I3930" i="13" s="1"/>
  <c r="K4954" i="13" a="1"/>
  <c r="K4954" i="13" s="1"/>
  <c r="I4954" i="13" s="1"/>
  <c r="L2714" i="13" a="1"/>
  <c r="L2714" i="13" s="1"/>
  <c r="L3738" i="13" a="1"/>
  <c r="L3738" i="13" s="1"/>
  <c r="L4762" i="13" a="1"/>
  <c r="L4762" i="13" s="1"/>
  <c r="K1108" i="13" a="1"/>
  <c r="K1108" i="13" s="1"/>
  <c r="K1368" i="13" a="1"/>
  <c r="K1368" i="13" s="1"/>
  <c r="K166" i="13" a="1"/>
  <c r="K166" i="13" s="1"/>
  <c r="K1245" i="13" a="1"/>
  <c r="K1245" i="13" s="1"/>
  <c r="I1245" i="13" s="1"/>
  <c r="L399" i="13" a="1"/>
  <c r="L399" i="13" s="1"/>
  <c r="K648" i="13" a="1"/>
  <c r="K648" i="13" s="1"/>
  <c r="K1672" i="13" a="1"/>
  <c r="K1672" i="13" s="1"/>
  <c r="K934" i="13" a="1"/>
  <c r="K934" i="13" s="1"/>
  <c r="I934" i="13" s="1"/>
  <c r="K983" i="13" a="1"/>
  <c r="K983" i="13" s="1"/>
  <c r="K2007" i="13" a="1"/>
  <c r="K2007" i="13" s="1"/>
  <c r="K1262" i="13" a="1"/>
  <c r="K1262" i="13" s="1"/>
  <c r="L2847" i="13" a="1"/>
  <c r="L2847" i="13" s="1"/>
  <c r="L1251" i="13" a="1"/>
  <c r="L1251" i="13" s="1"/>
  <c r="K461" i="13" a="1"/>
  <c r="K461" i="13" s="1"/>
  <c r="K1485" i="13" a="1"/>
  <c r="K1485" i="13" s="1"/>
  <c r="L2857" i="13" a="1"/>
  <c r="L2857" i="13" s="1"/>
  <c r="L3881" i="13" a="1"/>
  <c r="L3881" i="13" s="1"/>
  <c r="L4905" i="13" a="1"/>
  <c r="L4905" i="13" s="1"/>
  <c r="K2743" i="13" a="1"/>
  <c r="K2743" i="13" s="1"/>
  <c r="I2743" i="13" s="1"/>
  <c r="K3767" i="13" a="1"/>
  <c r="K3767" i="13" s="1"/>
  <c r="K4791" i="13" a="1"/>
  <c r="K4791" i="13" s="1"/>
  <c r="L4479" i="13" a="1"/>
  <c r="L4479" i="13" s="1"/>
  <c r="K2241" i="13" a="1"/>
  <c r="K2241" i="13" s="1"/>
  <c r="K3265" i="13" a="1"/>
  <c r="K3265" i="13" s="1"/>
  <c r="I3265" i="13" s="1"/>
  <c r="K4289" i="13" a="1"/>
  <c r="K4289" i="13" s="1"/>
  <c r="I4289" i="13" s="1"/>
  <c r="K5313" i="13" a="1"/>
  <c r="K5313" i="13" s="1"/>
  <c r="I5313" i="13" s="1"/>
  <c r="L627" i="13" a="1"/>
  <c r="L627" i="13" s="1"/>
  <c r="L881" i="13" a="1"/>
  <c r="L881" i="13" s="1"/>
  <c r="L1905" i="13" a="1"/>
  <c r="L1905" i="13" s="1"/>
  <c r="L192" i="13" a="1"/>
  <c r="L192" i="13" s="1"/>
  <c r="L1216" i="13" a="1"/>
  <c r="L1216" i="13" s="1"/>
  <c r="L2240" i="13" a="1"/>
  <c r="L2240" i="13" s="1"/>
  <c r="K1734" i="13" a="1"/>
  <c r="K1734" i="13" s="1"/>
  <c r="I1734" i="13" s="1"/>
  <c r="K3082" i="13" a="1"/>
  <c r="K3082" i="13" s="1"/>
  <c r="L1715" i="13" a="1"/>
  <c r="L1715" i="13" s="1"/>
  <c r="L694" i="13" a="1"/>
  <c r="L694" i="13" s="1"/>
  <c r="L1718" i="13" a="1"/>
  <c r="L1718" i="13" s="1"/>
  <c r="K3092" i="13" a="1"/>
  <c r="K3092" i="13" s="1"/>
  <c r="K4116" i="13" a="1"/>
  <c r="K4116" i="13" s="1"/>
  <c r="K5140" i="13" a="1"/>
  <c r="K5140" i="13" s="1"/>
  <c r="L2976" i="13" a="1"/>
  <c r="L2976" i="13" s="1"/>
  <c r="L4000" i="13" a="1"/>
  <c r="L4000" i="13" s="1"/>
  <c r="L5024" i="13" a="1"/>
  <c r="L5024" i="13" s="1"/>
  <c r="K3690" i="13" a="1"/>
  <c r="K3690" i="13" s="1"/>
  <c r="I3690" i="13" s="1"/>
  <c r="K4714" i="13" a="1"/>
  <c r="K4714" i="13" s="1"/>
  <c r="I4714" i="13" s="1"/>
  <c r="L2474" i="13" a="1"/>
  <c r="L2474" i="13" s="1"/>
  <c r="L3498" i="13" a="1"/>
  <c r="L3498" i="13" s="1"/>
  <c r="L4522" i="13" a="1"/>
  <c r="L4522" i="13" s="1"/>
  <c r="K628" i="13" a="1"/>
  <c r="K628" i="13" s="1"/>
  <c r="L3989" i="13" a="1"/>
  <c r="L3989" i="13" s="1"/>
  <c r="L4501" i="13" a="1"/>
  <c r="L4501" i="13" s="1"/>
  <c r="L5013" i="13" a="1"/>
  <c r="L5013" i="13" s="1"/>
  <c r="K2851" i="13" a="1"/>
  <c r="K2851" i="13" s="1"/>
  <c r="K3363" i="13" a="1"/>
  <c r="K3363" i="13" s="1"/>
  <c r="K3875" i="13" a="1"/>
  <c r="K3875" i="13" s="1"/>
  <c r="I3875" i="13" s="1"/>
  <c r="K4387" i="13" a="1"/>
  <c r="K4387" i="13" s="1"/>
  <c r="K4899" i="13" a="1"/>
  <c r="K4899" i="13" s="1"/>
  <c r="L3563" i="13" a="1"/>
  <c r="L3563" i="13" s="1"/>
  <c r="L4075" i="13" a="1"/>
  <c r="L4075" i="13" s="1"/>
  <c r="L4587" i="13" a="1"/>
  <c r="L4587" i="13" s="1"/>
  <c r="L5099" i="13" a="1"/>
  <c r="L5099" i="13" s="1"/>
  <c r="K2349" i="13" a="1"/>
  <c r="K2349" i="13" s="1"/>
  <c r="K2861" i="13" a="1"/>
  <c r="K2861" i="13" s="1"/>
  <c r="K3373" i="13" a="1"/>
  <c r="K3373" i="13" s="1"/>
  <c r="K3885" i="13" a="1"/>
  <c r="K3885" i="13" s="1"/>
  <c r="K4397" i="13" a="1"/>
  <c r="K4397" i="13" s="1"/>
  <c r="K4909" i="13" a="1"/>
  <c r="K4909" i="13" s="1"/>
  <c r="L47" i="13" a="1"/>
  <c r="L47" i="13" s="1"/>
  <c r="L221" i="13" a="1"/>
  <c r="L221" i="13" s="1"/>
  <c r="L733" i="13" a="1"/>
  <c r="L733" i="13" s="1"/>
  <c r="L1245" i="13" a="1"/>
  <c r="L1245" i="13" s="1"/>
  <c r="L1757" i="13" a="1"/>
  <c r="L1757" i="13" s="1"/>
  <c r="L2269" i="13" a="1"/>
  <c r="L2269" i="13" s="1"/>
  <c r="L44" i="13" a="1"/>
  <c r="L44" i="13" s="1"/>
  <c r="L556" i="13" a="1"/>
  <c r="L556" i="13" s="1"/>
  <c r="L1068" i="13" a="1"/>
  <c r="L1068" i="13" s="1"/>
  <c r="L1580" i="13" a="1"/>
  <c r="L1580" i="13" s="1"/>
  <c r="L2092" i="13" a="1"/>
  <c r="L2092" i="13" s="1"/>
  <c r="L2604" i="13" a="1"/>
  <c r="L2604" i="13" s="1"/>
  <c r="L1435" i="13" a="1"/>
  <c r="L1435" i="13" s="1"/>
  <c r="K2422" i="13" a="1"/>
  <c r="K2422" i="13" s="1"/>
  <c r="I2422" i="13" s="1"/>
  <c r="K2934" i="13" a="1"/>
  <c r="K2934" i="13" s="1"/>
  <c r="I2934" i="13" s="1"/>
  <c r="K3446" i="13" a="1"/>
  <c r="K3446" i="13" s="1"/>
  <c r="I3446" i="13" s="1"/>
  <c r="K1422" i="13" a="1"/>
  <c r="K1422" i="13" s="1"/>
  <c r="L34" i="13" a="1"/>
  <c r="L34" i="13" s="1"/>
  <c r="L546" i="13" a="1"/>
  <c r="L546" i="13" s="1"/>
  <c r="L1058" i="13" a="1"/>
  <c r="L1058" i="13" s="1"/>
  <c r="L1570" i="13" a="1"/>
  <c r="L1570" i="13" s="1"/>
  <c r="L2082" i="13" a="1"/>
  <c r="L2082" i="13" s="1"/>
  <c r="K2944" i="13" a="1"/>
  <c r="K2944" i="13" s="1"/>
  <c r="K3456" i="13" a="1"/>
  <c r="K3456" i="13" s="1"/>
  <c r="K3968" i="13" a="1"/>
  <c r="K3968" i="13" s="1"/>
  <c r="K4480" i="13" a="1"/>
  <c r="K4480" i="13" s="1"/>
  <c r="K4992" i="13" a="1"/>
  <c r="K4992" i="13" s="1"/>
  <c r="L2828" i="13" a="1"/>
  <c r="L2828" i="13" s="1"/>
  <c r="L3340" i="13" a="1"/>
  <c r="L3340" i="13" s="1"/>
  <c r="L3852" i="13" a="1"/>
  <c r="L3852" i="13" s="1"/>
  <c r="L4364" i="13" a="1"/>
  <c r="L4364" i="13" s="1"/>
  <c r="L4876" i="13" a="1"/>
  <c r="L4876" i="13" s="1"/>
  <c r="K3542" i="13" a="1"/>
  <c r="K3542" i="13" s="1"/>
  <c r="K4054" i="13" a="1"/>
  <c r="K4054" i="13" s="1"/>
  <c r="K4566" i="13" a="1"/>
  <c r="K4566" i="13" s="1"/>
  <c r="K5078" i="13" a="1"/>
  <c r="K5078" i="13" s="1"/>
  <c r="L2326" i="13" a="1"/>
  <c r="L2326" i="13" s="1"/>
  <c r="L2838" i="13" a="1"/>
  <c r="L2838" i="13" s="1"/>
  <c r="L3350" i="13" a="1"/>
  <c r="L3350" i="13" s="1"/>
  <c r="L3862" i="13" a="1"/>
  <c r="L3862" i="13" s="1"/>
  <c r="L4374" i="13" a="1"/>
  <c r="L4374" i="13" s="1"/>
  <c r="L4886" i="13" a="1"/>
  <c r="L4886" i="13" s="1"/>
  <c r="K1184" i="13" a="1"/>
  <c r="K1184" i="13" s="1"/>
  <c r="K1696" i="13" a="1"/>
  <c r="K1696" i="13" s="1"/>
  <c r="K2208" i="13" a="1"/>
  <c r="K2208" i="13" s="1"/>
  <c r="L1027" i="13" a="1"/>
  <c r="L1027" i="13" s="1"/>
  <c r="K495" i="13" a="1"/>
  <c r="K495" i="13" s="1"/>
  <c r="K1007" i="13" a="1"/>
  <c r="K1007" i="13" s="1"/>
  <c r="K1519" i="13" a="1"/>
  <c r="K1519" i="13" s="1"/>
  <c r="I1519" i="13" s="1"/>
  <c r="K2031" i="13" a="1"/>
  <c r="K2031" i="13" s="1"/>
  <c r="K2543" i="13" a="1"/>
  <c r="K2543" i="13" s="1"/>
  <c r="K1310" i="13" a="1"/>
  <c r="K1310" i="13" s="1"/>
  <c r="K2346" i="13" a="1"/>
  <c r="K2346" i="13" s="1"/>
  <c r="L2871" i="13" a="1"/>
  <c r="L2871" i="13" s="1"/>
  <c r="L3383" i="13" a="1"/>
  <c r="L3383" i="13" s="1"/>
  <c r="L1299" i="13" a="1"/>
  <c r="L1299" i="13" s="1"/>
  <c r="K2314" i="13" a="1"/>
  <c r="K2314" i="13" s="1"/>
  <c r="K485" i="13" a="1"/>
  <c r="K485" i="13" s="1"/>
  <c r="K997" i="13" a="1"/>
  <c r="K997" i="13" s="1"/>
  <c r="K1509" i="13" a="1"/>
  <c r="K1509" i="13" s="1"/>
  <c r="K2021" i="13" a="1"/>
  <c r="K2021" i="13" s="1"/>
  <c r="L2881" i="13" a="1"/>
  <c r="L2881" i="13" s="1"/>
  <c r="L3393" i="13" a="1"/>
  <c r="L3393" i="13" s="1"/>
  <c r="L3905" i="13" a="1"/>
  <c r="L3905" i="13" s="1"/>
  <c r="L4417" i="13" a="1"/>
  <c r="L4417" i="13" s="1"/>
  <c r="L4929" i="13" a="1"/>
  <c r="L4929" i="13" s="1"/>
  <c r="K2767" i="13" a="1"/>
  <c r="K2767" i="13" s="1"/>
  <c r="K3279" i="13" a="1"/>
  <c r="K3279" i="13" s="1"/>
  <c r="I3279" i="13" s="1"/>
  <c r="K3791" i="13" a="1"/>
  <c r="K3791" i="13" s="1"/>
  <c r="K4303" i="13" a="1"/>
  <c r="K4303" i="13" s="1"/>
  <c r="K4815" i="13" a="1"/>
  <c r="K4815" i="13" s="1"/>
  <c r="K5327" i="13" a="1"/>
  <c r="K5327" i="13" s="1"/>
  <c r="L3991" i="13" a="1"/>
  <c r="L3991" i="13" s="1"/>
  <c r="L4503" i="13" a="1"/>
  <c r="L4503" i="13" s="1"/>
  <c r="L5015" i="13" a="1"/>
  <c r="L5015" i="13" s="1"/>
  <c r="K2265" i="13" a="1"/>
  <c r="K2265" i="13" s="1"/>
  <c r="K2777" i="13" a="1"/>
  <c r="K2777" i="13" s="1"/>
  <c r="K3289" i="13" a="1"/>
  <c r="K3289" i="13" s="1"/>
  <c r="I3289" i="13" s="1"/>
  <c r="K3801" i="13" a="1"/>
  <c r="K3801" i="13" s="1"/>
  <c r="K4313" i="13" a="1"/>
  <c r="K4313" i="13" s="1"/>
  <c r="I4313" i="13" s="1"/>
  <c r="K4825" i="13" a="1"/>
  <c r="K4825" i="13" s="1"/>
  <c r="K5337" i="13" a="1"/>
  <c r="K5337" i="13" s="1"/>
  <c r="I5337" i="13" s="1"/>
  <c r="L723" i="13" a="1"/>
  <c r="L723" i="13" s="1"/>
  <c r="L393" i="13" a="1"/>
  <c r="L393" i="13" s="1"/>
  <c r="L905" i="13" a="1"/>
  <c r="L905" i="13" s="1"/>
  <c r="L1417" i="13" a="1"/>
  <c r="L1417" i="13" s="1"/>
  <c r="L1929" i="13" a="1"/>
  <c r="L1929" i="13" s="1"/>
  <c r="L2441" i="13" a="1"/>
  <c r="L2441" i="13" s="1"/>
  <c r="L216" i="13" a="1"/>
  <c r="L216" i="13" s="1"/>
  <c r="L728" i="13" a="1"/>
  <c r="L728" i="13" s="1"/>
  <c r="L1240" i="13" a="1"/>
  <c r="L1240" i="13" s="1"/>
  <c r="L1752" i="13" a="1"/>
  <c r="L1752" i="13" s="1"/>
  <c r="L2264" i="13" a="1"/>
  <c r="L2264" i="13" s="1"/>
  <c r="K366" i="13" a="1"/>
  <c r="K366" i="13" s="1"/>
  <c r="I366" i="13" s="1"/>
  <c r="L1783" i="13" a="1"/>
  <c r="L1783" i="13" s="1"/>
  <c r="K2594" i="13" a="1"/>
  <c r="K2594" i="13" s="1"/>
  <c r="I2594" i="13" s="1"/>
  <c r="K3106" i="13" a="1"/>
  <c r="K3106" i="13" s="1"/>
  <c r="I3106" i="13" s="1"/>
  <c r="L331" i="13" a="1"/>
  <c r="L331" i="13" s="1"/>
  <c r="L1763" i="13" a="1"/>
  <c r="L1763" i="13" s="1"/>
  <c r="L206" i="13" a="1"/>
  <c r="L206" i="13" s="1"/>
  <c r="L718" i="13" a="1"/>
  <c r="L718" i="13" s="1"/>
  <c r="L1230" i="13" a="1"/>
  <c r="L1230" i="13" s="1"/>
  <c r="L1742" i="13" a="1"/>
  <c r="L1742" i="13" s="1"/>
  <c r="K2604" i="13" a="1"/>
  <c r="K2604" i="13" s="1"/>
  <c r="I2604" i="13" s="1"/>
  <c r="K3116" i="13" a="1"/>
  <c r="K3116" i="13" s="1"/>
  <c r="K3628" i="13" a="1"/>
  <c r="K3628" i="13" s="1"/>
  <c r="K4140" i="13" a="1"/>
  <c r="K4140" i="13" s="1"/>
  <c r="K4652" i="13" a="1"/>
  <c r="K4652" i="13" s="1"/>
  <c r="K5164" i="13" a="1"/>
  <c r="K5164" i="13" s="1"/>
  <c r="L3000" i="13" a="1"/>
  <c r="L3000" i="13" s="1"/>
  <c r="L3512" i="13" a="1"/>
  <c r="L3512" i="13" s="1"/>
  <c r="L4024" i="13" a="1"/>
  <c r="L4024" i="13" s="1"/>
  <c r="L4536" i="13" a="1"/>
  <c r="L4536" i="13" s="1"/>
  <c r="L5048" i="13" a="1"/>
  <c r="L5048" i="13" s="1"/>
  <c r="K3714" i="13" a="1"/>
  <c r="K3714" i="13" s="1"/>
  <c r="K4226" i="13" a="1"/>
  <c r="K4226" i="13" s="1"/>
  <c r="K4738" i="13" a="1"/>
  <c r="K4738" i="13" s="1"/>
  <c r="K5250" i="13" a="1"/>
  <c r="K5250" i="13" s="1"/>
  <c r="L2498" i="13" a="1"/>
  <c r="L2498" i="13" s="1"/>
  <c r="L3010" i="13" a="1"/>
  <c r="L3010" i="13" s="1"/>
  <c r="L3522" i="13" a="1"/>
  <c r="L3522" i="13" s="1"/>
  <c r="L4034" i="13" a="1"/>
  <c r="L4034" i="13" s="1"/>
  <c r="L4546" i="13" a="1"/>
  <c r="L4546" i="13" s="1"/>
  <c r="L5058" i="13" a="1"/>
  <c r="L5058" i="13" s="1"/>
  <c r="L287" i="13" a="1"/>
  <c r="L287" i="13" s="1"/>
  <c r="K284" i="13" a="1"/>
  <c r="K284" i="13" s="1"/>
  <c r="K796" i="13" a="1"/>
  <c r="K796" i="13" s="1"/>
  <c r="K1308" i="13" a="1"/>
  <c r="K1308" i="13" s="1"/>
  <c r="K1820" i="13" a="1"/>
  <c r="K1820" i="13" s="1"/>
  <c r="K2332" i="13" a="1"/>
  <c r="K2332" i="13" s="1"/>
  <c r="K107" i="13" a="1"/>
  <c r="K107" i="13" s="1"/>
  <c r="K619" i="13" a="1"/>
  <c r="K619" i="13" s="1"/>
  <c r="I619" i="13" s="1"/>
  <c r="K1131" i="13" a="1"/>
  <c r="K1131" i="13" s="1"/>
  <c r="I1131" i="13" s="1"/>
  <c r="K1643" i="13" a="1"/>
  <c r="K1643" i="13" s="1"/>
  <c r="I1643" i="13" s="1"/>
  <c r="K2155" i="13" a="1"/>
  <c r="K2155" i="13" s="1"/>
  <c r="K2667" i="13" a="1"/>
  <c r="K2667" i="13" s="1"/>
  <c r="I2667" i="13" s="1"/>
  <c r="L1559" i="13" a="1"/>
  <c r="L1559" i="13" s="1"/>
  <c r="L2483" i="13" a="1"/>
  <c r="L2483" i="13" s="1"/>
  <c r="L2995" i="13" a="1"/>
  <c r="L2995" i="13" s="1"/>
  <c r="L3507" i="13" a="1"/>
  <c r="L3507" i="13" s="1"/>
  <c r="K1546" i="13" a="1"/>
  <c r="K1546" i="13" s="1"/>
  <c r="K97" i="13" a="1"/>
  <c r="K97" i="13" s="1"/>
  <c r="I97" i="13" s="1"/>
  <c r="K609" i="13" a="1"/>
  <c r="K609" i="13" s="1"/>
  <c r="K1121" i="13" a="1"/>
  <c r="K1121" i="13" s="1"/>
  <c r="I1121" i="13" s="1"/>
  <c r="K1633" i="13" a="1"/>
  <c r="K1633" i="13" s="1"/>
  <c r="L2493" i="13" a="1"/>
  <c r="L2493" i="13" s="1"/>
  <c r="L3005" i="13" a="1"/>
  <c r="L3005" i="13" s="1"/>
  <c r="L3517" i="13" a="1"/>
  <c r="L3517" i="13" s="1"/>
  <c r="L4029" i="13" a="1"/>
  <c r="L4029" i="13" s="1"/>
  <c r="L4541" i="13" a="1"/>
  <c r="L4541" i="13" s="1"/>
  <c r="L5053" i="13" a="1"/>
  <c r="L5053" i="13" s="1"/>
  <c r="K2891" i="13" a="1"/>
  <c r="K2891" i="13" s="1"/>
  <c r="K3403" i="13" a="1"/>
  <c r="K3403" i="13" s="1"/>
  <c r="I3403" i="13" s="1"/>
  <c r="K3915" i="13" a="1"/>
  <c r="K3915" i="13" s="1"/>
  <c r="K4427" i="13" a="1"/>
  <c r="K4427" i="13" s="1"/>
  <c r="K4939" i="13" a="1"/>
  <c r="K4939" i="13" s="1"/>
  <c r="L3603" i="13" a="1"/>
  <c r="L3603" i="13" s="1"/>
  <c r="L4115" i="13" a="1"/>
  <c r="L4115" i="13" s="1"/>
  <c r="L4627" i="13" a="1"/>
  <c r="L4627" i="13" s="1"/>
  <c r="L5139" i="13" a="1"/>
  <c r="L5139" i="13" s="1"/>
  <c r="K2389" i="13" a="1"/>
  <c r="K2389" i="13" s="1"/>
  <c r="K2901" i="13" a="1"/>
  <c r="K2901" i="13" s="1"/>
  <c r="K3413" i="13" a="1"/>
  <c r="K3413" i="13" s="1"/>
  <c r="K3925" i="13" a="1"/>
  <c r="K3925" i="13" s="1"/>
  <c r="K4437" i="13" a="1"/>
  <c r="K4437" i="13" s="1"/>
  <c r="K4949" i="13" a="1"/>
  <c r="K4949" i="13" s="1"/>
  <c r="L203" i="13" a="1"/>
  <c r="L203" i="13" s="1"/>
  <c r="L261" i="13" a="1"/>
  <c r="L261" i="13" s="1"/>
  <c r="L773" i="13" a="1"/>
  <c r="L773" i="13" s="1"/>
  <c r="L1285" i="13" a="1"/>
  <c r="L1285" i="13" s="1"/>
  <c r="L1797" i="13" a="1"/>
  <c r="L1797" i="13" s="1"/>
  <c r="L2309" i="13" a="1"/>
  <c r="L2309" i="13" s="1"/>
  <c r="L84" i="13" a="1"/>
  <c r="L84" i="13" s="1"/>
  <c r="L596" i="13" a="1"/>
  <c r="L596" i="13" s="1"/>
  <c r="L1108" i="13" a="1"/>
  <c r="L1108" i="13" s="1"/>
  <c r="L1620" i="13" a="1"/>
  <c r="L1620" i="13" s="1"/>
  <c r="L2132" i="13" a="1"/>
  <c r="L2132" i="13" s="1"/>
  <c r="L2644" i="13" a="1"/>
  <c r="L2644" i="13" s="1"/>
  <c r="L1515" i="13" a="1"/>
  <c r="L1515" i="13" s="1"/>
  <c r="K2462" i="13" a="1"/>
  <c r="K2462" i="13" s="1"/>
  <c r="I2462" i="13" s="1"/>
  <c r="K2974" i="13" a="1"/>
  <c r="K2974" i="13" s="1"/>
  <c r="I2974" i="13" s="1"/>
  <c r="K3486" i="13" a="1"/>
  <c r="K3486" i="13" s="1"/>
  <c r="I3486" i="13" s="1"/>
  <c r="K1502" i="13" a="1"/>
  <c r="K1502" i="13" s="1"/>
  <c r="I1502" i="13" s="1"/>
  <c r="L74" i="13" a="1"/>
  <c r="L74" i="13" s="1"/>
  <c r="L586" i="13" a="1"/>
  <c r="L586" i="13" s="1"/>
  <c r="L1098" i="13" a="1"/>
  <c r="L1098" i="13" s="1"/>
  <c r="L1610" i="13" a="1"/>
  <c r="L1610" i="13" s="1"/>
  <c r="K2472" i="13" a="1"/>
  <c r="K2472" i="13" s="1"/>
  <c r="I2472" i="13" s="1"/>
  <c r="K2984" i="13" a="1"/>
  <c r="K2984" i="13" s="1"/>
  <c r="K3496" i="13" a="1"/>
  <c r="K3496" i="13" s="1"/>
  <c r="K4008" i="13" a="1"/>
  <c r="K4008" i="13" s="1"/>
  <c r="K4520" i="13" a="1"/>
  <c r="K4520" i="13" s="1"/>
  <c r="K5032" i="13" a="1"/>
  <c r="K5032" i="13" s="1"/>
  <c r="L2868" i="13" a="1"/>
  <c r="L2868" i="13" s="1"/>
  <c r="L3380" i="13" a="1"/>
  <c r="L3380" i="13" s="1"/>
  <c r="L3892" i="13" a="1"/>
  <c r="L3892" i="13" s="1"/>
  <c r="L4404" i="13" a="1"/>
  <c r="L4404" i="13" s="1"/>
  <c r="L4916" i="13" a="1"/>
  <c r="L4916" i="13" s="1"/>
  <c r="K3582" i="13" a="1"/>
  <c r="K3582" i="13" s="1"/>
  <c r="K4094" i="13" a="1"/>
  <c r="K4094" i="13" s="1"/>
  <c r="K4606" i="13" a="1"/>
  <c r="K4606" i="13" s="1"/>
  <c r="K5118" i="13" a="1"/>
  <c r="K5118" i="13" s="1"/>
  <c r="L2366" i="13" a="1"/>
  <c r="L2366" i="13" s="1"/>
  <c r="L2878" i="13" a="1"/>
  <c r="L2878" i="13" s="1"/>
  <c r="L3390" i="13" a="1"/>
  <c r="L3390" i="13" s="1"/>
  <c r="L3902" i="13" a="1"/>
  <c r="L3902" i="13" s="1"/>
  <c r="L4414" i="13" a="1"/>
  <c r="L4414" i="13" s="1"/>
  <c r="L4926" i="13" a="1"/>
  <c r="L4926" i="13" s="1"/>
  <c r="L2395" i="13" a="1"/>
  <c r="L2395" i="13" s="1"/>
  <c r="L2907" i="13" a="1"/>
  <c r="L2907" i="13" s="1"/>
  <c r="L3419" i="13" a="1"/>
  <c r="L3419" i="13" s="1"/>
  <c r="L1371" i="13" a="1"/>
  <c r="L1371" i="13" s="1"/>
  <c r="K9" i="13" a="1"/>
  <c r="K9" i="13" s="1"/>
  <c r="K521" i="13" a="1"/>
  <c r="K521" i="13" s="1"/>
  <c r="K1033" i="13" a="1"/>
  <c r="K1033" i="13" s="1"/>
  <c r="K1545" i="13" a="1"/>
  <c r="K1545" i="13" s="1"/>
  <c r="K2057" i="13" a="1"/>
  <c r="K2057" i="13" s="1"/>
  <c r="L2917" i="13" a="1"/>
  <c r="L2917" i="13" s="1"/>
  <c r="L3429" i="13" a="1"/>
  <c r="L3429" i="13" s="1"/>
  <c r="L3941" i="13" a="1"/>
  <c r="L3941" i="13" s="1"/>
  <c r="L4453" i="13" a="1"/>
  <c r="L4453" i="13" s="1"/>
  <c r="L4965" i="13" a="1"/>
  <c r="L4965" i="13" s="1"/>
  <c r="K2803" i="13" a="1"/>
  <c r="K2803" i="13" s="1"/>
  <c r="K3315" i="13" a="1"/>
  <c r="K3315" i="13" s="1"/>
  <c r="K3827" i="13" a="1"/>
  <c r="K3827" i="13" s="1"/>
  <c r="K4339" i="13" a="1"/>
  <c r="K4339" i="13" s="1"/>
  <c r="K4851" i="13" a="1"/>
  <c r="K4851" i="13" s="1"/>
  <c r="K5363" i="13" a="1"/>
  <c r="K5363" i="13" s="1"/>
  <c r="L4027" i="13" a="1"/>
  <c r="L4027" i="13" s="1"/>
  <c r="L4539" i="13" a="1"/>
  <c r="L4539" i="13" s="1"/>
  <c r="L5051" i="13" a="1"/>
  <c r="L5051" i="13" s="1"/>
  <c r="K2301" i="13" a="1"/>
  <c r="K2301" i="13" s="1"/>
  <c r="K2813" i="13" a="1"/>
  <c r="K2813" i="13" s="1"/>
  <c r="K3325" i="13" a="1"/>
  <c r="K3325" i="13" s="1"/>
  <c r="K3837" i="13" a="1"/>
  <c r="K3837" i="13" s="1"/>
  <c r="K4349" i="13" a="1"/>
  <c r="K4349" i="13" s="1"/>
  <c r="K4861" i="13" a="1"/>
  <c r="K4861" i="13" s="1"/>
  <c r="K5373" i="13" a="1"/>
  <c r="K5373" i="13" s="1"/>
  <c r="L173" i="13" a="1"/>
  <c r="L173" i="13" s="1"/>
  <c r="L685" i="13" a="1"/>
  <c r="L685" i="13" s="1"/>
  <c r="L1197" i="13" a="1"/>
  <c r="L1197" i="13" s="1"/>
  <c r="L1709" i="13" a="1"/>
  <c r="L1709" i="13" s="1"/>
  <c r="L2221" i="13" a="1"/>
  <c r="L2221" i="13" s="1"/>
  <c r="K1086" i="13" a="1"/>
  <c r="K1086" i="13" s="1"/>
  <c r="L508" i="13" a="1"/>
  <c r="L508" i="13" s="1"/>
  <c r="L1020" i="13" a="1"/>
  <c r="L1020" i="13" s="1"/>
  <c r="L1532" i="13" a="1"/>
  <c r="L1532" i="13" s="1"/>
  <c r="L2044" i="13" a="1"/>
  <c r="L2044" i="13" s="1"/>
  <c r="L2556" i="13" a="1"/>
  <c r="L2556" i="13" s="1"/>
  <c r="K1338" i="13" a="1"/>
  <c r="K1338" i="13" s="1"/>
  <c r="I1338" i="13" s="1"/>
  <c r="K2374" i="13" a="1"/>
  <c r="K2374" i="13" s="1"/>
  <c r="I2374" i="13" s="1"/>
  <c r="K2886" i="13" a="1"/>
  <c r="K2886" i="13" s="1"/>
  <c r="I2886" i="13" s="1"/>
  <c r="K3398" i="13" a="1"/>
  <c r="K3398" i="13" s="1"/>
  <c r="I3398" i="13" s="1"/>
  <c r="L1327" i="13" a="1"/>
  <c r="L1327" i="13" s="1"/>
  <c r="K2342" i="13" a="1"/>
  <c r="K2342" i="13" s="1"/>
  <c r="I2342" i="13" s="1"/>
  <c r="L498" i="13" a="1"/>
  <c r="L498" i="13" s="1"/>
  <c r="L1010" i="13" a="1"/>
  <c r="L1010" i="13" s="1"/>
  <c r="L1522" i="13" a="1"/>
  <c r="L1522" i="13" s="1"/>
  <c r="L2034" i="13" a="1"/>
  <c r="L2034" i="13" s="1"/>
  <c r="K2896" i="13" a="1"/>
  <c r="K2896" i="13" s="1"/>
  <c r="K3408" i="13" a="1"/>
  <c r="K3408" i="13" s="1"/>
  <c r="I3408" i="13" s="1"/>
  <c r="K3920" i="13" a="1"/>
  <c r="K3920" i="13" s="1"/>
  <c r="K4432" i="13" a="1"/>
  <c r="K4432" i="13" s="1"/>
  <c r="I4432" i="13" s="1"/>
  <c r="K4944" i="13" a="1"/>
  <c r="K4944" i="13" s="1"/>
  <c r="L2780" i="13" a="1"/>
  <c r="L2780" i="13" s="1"/>
  <c r="L3292" i="13" a="1"/>
  <c r="L3292" i="13" s="1"/>
  <c r="L3804" i="13" a="1"/>
  <c r="L3804" i="13" s="1"/>
  <c r="L4316" i="13" a="1"/>
  <c r="L4316" i="13" s="1"/>
  <c r="L4828" i="13" a="1"/>
  <c r="L4828" i="13" s="1"/>
  <c r="L5340" i="13" a="1"/>
  <c r="L5340" i="13" s="1"/>
  <c r="K4006" i="13" a="1"/>
  <c r="K4006" i="13" s="1"/>
  <c r="K4518" i="13" a="1"/>
  <c r="K4518" i="13" s="1"/>
  <c r="K5030" i="13" a="1"/>
  <c r="K5030" i="13" s="1"/>
  <c r="L2278" i="13" a="1"/>
  <c r="L2278" i="13" s="1"/>
  <c r="L2790" i="13" a="1"/>
  <c r="L2790" i="13" s="1"/>
  <c r="L3302" i="13" a="1"/>
  <c r="L3302" i="13" s="1"/>
  <c r="L3814" i="13" a="1"/>
  <c r="L3814" i="13" s="1"/>
  <c r="L4326" i="13" a="1"/>
  <c r="L4326" i="13" s="1"/>
  <c r="L4838" i="13" a="1"/>
  <c r="L4838" i="13" s="1"/>
  <c r="L5350" i="13" a="1"/>
  <c r="L5350" i="13" s="1"/>
  <c r="L367" i="13" a="1"/>
  <c r="L367" i="13" s="1"/>
  <c r="K304" i="13" a="1"/>
  <c r="K304" i="13" s="1"/>
  <c r="K816" i="13" a="1"/>
  <c r="K816" i="13" s="1"/>
  <c r="K1328" i="13" a="1"/>
  <c r="K1328" i="13" s="1"/>
  <c r="K1840" i="13" a="1"/>
  <c r="K1840" i="13" s="1"/>
  <c r="K2352" i="13" a="1"/>
  <c r="K2352" i="13" s="1"/>
  <c r="K127" i="13" a="1"/>
  <c r="K127" i="13" s="1"/>
  <c r="K639" i="13" a="1"/>
  <c r="K639" i="13" s="1"/>
  <c r="K1151" i="13" a="1"/>
  <c r="K1151" i="13" s="1"/>
  <c r="K1663" i="13" a="1"/>
  <c r="K1663" i="13" s="1"/>
  <c r="I1663" i="13" s="1"/>
  <c r="K2175" i="13" a="1"/>
  <c r="K2175" i="13" s="1"/>
  <c r="I2175" i="13" s="1"/>
  <c r="K2687" i="13" a="1"/>
  <c r="K2687" i="13" s="1"/>
  <c r="K1602" i="13" a="1"/>
  <c r="K1602" i="13" s="1"/>
  <c r="L2503" i="13" a="1"/>
  <c r="L2503" i="13" s="1"/>
  <c r="L3015" i="13" a="1"/>
  <c r="L3015" i="13" s="1"/>
  <c r="L3527" i="13" a="1"/>
  <c r="L3527" i="13" s="1"/>
  <c r="L1583" i="13" a="1"/>
  <c r="L1583" i="13" s="1"/>
  <c r="K117" i="13" a="1"/>
  <c r="K117" i="13" s="1"/>
  <c r="K629" i="13" a="1"/>
  <c r="K629" i="13" s="1"/>
  <c r="K1141" i="13" a="1"/>
  <c r="K1141" i="13" s="1"/>
  <c r="K1653" i="13" a="1"/>
  <c r="K1653" i="13" s="1"/>
  <c r="L2513" i="13" a="1"/>
  <c r="L2513" i="13" s="1"/>
  <c r="L3025" i="13" a="1"/>
  <c r="L3025" i="13" s="1"/>
  <c r="L3537" i="13" a="1"/>
  <c r="L3537" i="13" s="1"/>
  <c r="L4049" i="13" a="1"/>
  <c r="L4049" i="13" s="1"/>
  <c r="L4561" i="13" a="1"/>
  <c r="L4561" i="13" s="1"/>
  <c r="L5073" i="13" a="1"/>
  <c r="L5073" i="13" s="1"/>
  <c r="K2911" i="13" a="1"/>
  <c r="K2911" i="13" s="1"/>
  <c r="K3423" i="13" a="1"/>
  <c r="K3423" i="13" s="1"/>
  <c r="K3935" i="13" a="1"/>
  <c r="K3935" i="13" s="1"/>
  <c r="K4447" i="13" a="1"/>
  <c r="K4447" i="13" s="1"/>
  <c r="K4959" i="13" a="1"/>
  <c r="K4959" i="13" s="1"/>
  <c r="L3623" i="13" a="1"/>
  <c r="L3623" i="13" s="1"/>
  <c r="L4135" i="13" a="1"/>
  <c r="L4135" i="13" s="1"/>
  <c r="L4647" i="13" a="1"/>
  <c r="L4647" i="13" s="1"/>
  <c r="L5159" i="13" a="1"/>
  <c r="L5159" i="13" s="1"/>
  <c r="L537" i="13" a="1"/>
  <c r="L537" i="13" s="1"/>
  <c r="L1561" i="13" a="1"/>
  <c r="L1561" i="13" s="1"/>
  <c r="L483" i="13" a="1"/>
  <c r="L483" i="13" s="1"/>
  <c r="L744" i="13" a="1"/>
  <c r="L744" i="13" s="1"/>
  <c r="L1768" i="13" a="1"/>
  <c r="L1768" i="13" s="1"/>
  <c r="K430" i="13" a="1"/>
  <c r="K430" i="13" s="1"/>
  <c r="K2610" i="13" a="1"/>
  <c r="K2610" i="13" s="1"/>
  <c r="I2610" i="13" s="1"/>
  <c r="K394" i="13" a="1"/>
  <c r="K394" i="13" s="1"/>
  <c r="L94" i="13" a="1"/>
  <c r="L94" i="13" s="1"/>
  <c r="L1118" i="13" a="1"/>
  <c r="L1118" i="13" s="1"/>
  <c r="K2492" i="13" a="1"/>
  <c r="K2492" i="13" s="1"/>
  <c r="K3516" i="13" a="1"/>
  <c r="K3516" i="13" s="1"/>
  <c r="K4540" i="13" a="1"/>
  <c r="K4540" i="13" s="1"/>
  <c r="L3400" i="13" a="1"/>
  <c r="L3400" i="13" s="1"/>
  <c r="L4424" i="13" a="1"/>
  <c r="L4424" i="13" s="1"/>
  <c r="K4114" i="13" a="1"/>
  <c r="K4114" i="13" s="1"/>
  <c r="K5138" i="13" a="1"/>
  <c r="K5138" i="13" s="1"/>
  <c r="K2200" i="13" a="1"/>
  <c r="K2200" i="13" s="1"/>
  <c r="K2198" i="13" a="1"/>
  <c r="K2198" i="13" s="1"/>
  <c r="I2198" i="13" s="1"/>
  <c r="K1885" i="13" a="1"/>
  <c r="K1885" i="13" s="1"/>
  <c r="K3015" i="13" a="1"/>
  <c r="K3015" i="13" s="1"/>
  <c r="K4039" i="13" a="1"/>
  <c r="K4039" i="13" s="1"/>
  <c r="K5063" i="13" a="1"/>
  <c r="K5063" i="13" s="1"/>
  <c r="L3727" i="13" a="1"/>
  <c r="L3727" i="13" s="1"/>
  <c r="L4751" i="13" a="1"/>
  <c r="L4751" i="13" s="1"/>
  <c r="K2513" i="13" a="1"/>
  <c r="K2513" i="13" s="1"/>
  <c r="I2513" i="13" s="1"/>
  <c r="K3537" i="13" a="1"/>
  <c r="K3537" i="13" s="1"/>
  <c r="I3537" i="13" s="1"/>
  <c r="K4561" i="13" a="1"/>
  <c r="K4561" i="13" s="1"/>
  <c r="L129" i="13" a="1"/>
  <c r="L129" i="13" s="1"/>
  <c r="L1153" i="13" a="1"/>
  <c r="L1153" i="13" s="1"/>
  <c r="L2177" i="13" a="1"/>
  <c r="L2177" i="13" s="1"/>
  <c r="L464" i="13" a="1"/>
  <c r="L464" i="13" s="1"/>
  <c r="L1488" i="13" a="1"/>
  <c r="L1488" i="13" s="1"/>
  <c r="L2512" i="13" a="1"/>
  <c r="L2512" i="13" s="1"/>
  <c r="L2283" i="13" a="1"/>
  <c r="L2283" i="13" s="1"/>
  <c r="K3354" i="13" a="1"/>
  <c r="K3354" i="13" s="1"/>
  <c r="L2255" i="13" a="1"/>
  <c r="L2255" i="13" s="1"/>
  <c r="L966" i="13" a="1"/>
  <c r="L966" i="13" s="1"/>
  <c r="L1990" i="13" a="1"/>
  <c r="L1990" i="13" s="1"/>
  <c r="K3364" i="13" a="1"/>
  <c r="K3364" i="13" s="1"/>
  <c r="K4388" i="13" a="1"/>
  <c r="K4388" i="13" s="1"/>
  <c r="L3248" i="13" a="1"/>
  <c r="L3248" i="13" s="1"/>
  <c r="L4272" i="13" a="1"/>
  <c r="L4272" i="13" s="1"/>
  <c r="L5296" i="13" a="1"/>
  <c r="L5296" i="13" s="1"/>
  <c r="K3962" i="13" a="1"/>
  <c r="K3962" i="13" s="1"/>
  <c r="K4986" i="13" a="1"/>
  <c r="K4986" i="13" s="1"/>
  <c r="L2746" i="13" a="1"/>
  <c r="L2746" i="13" s="1"/>
  <c r="L3770" i="13" a="1"/>
  <c r="L3770" i="13" s="1"/>
  <c r="L4794" i="13" a="1"/>
  <c r="L4794" i="13" s="1"/>
  <c r="K1172" i="13" a="1"/>
  <c r="K1172" i="13" s="1"/>
  <c r="I1172" i="13" s="1"/>
  <c r="K1254" i="13" a="1"/>
  <c r="K1254" i="13" s="1"/>
  <c r="I1254" i="13" s="1"/>
  <c r="K2515" i="13" a="1"/>
  <c r="K2515" i="13" s="1"/>
  <c r="K2003" i="13" a="1"/>
  <c r="K2003" i="13" s="1"/>
  <c r="K1491" i="13" a="1"/>
  <c r="K1491" i="13" s="1"/>
  <c r="K979" i="13" a="1"/>
  <c r="K979" i="13" s="1"/>
  <c r="K467" i="13" a="1"/>
  <c r="K467" i="13" s="1"/>
  <c r="L915" i="13" a="1"/>
  <c r="L915" i="13" s="1"/>
  <c r="K2180" i="13" a="1"/>
  <c r="K2180" i="13" s="1"/>
  <c r="K1668" i="13" a="1"/>
  <c r="K1668" i="13" s="1"/>
  <c r="K1156" i="13" a="1"/>
  <c r="K1156" i="13" s="1"/>
  <c r="K644" i="13" a="1"/>
  <c r="K644" i="13" s="1"/>
  <c r="K132" i="13" a="1"/>
  <c r="K132" i="13" s="1"/>
  <c r="K640" i="13" a="1"/>
  <c r="K640" i="13" s="1"/>
  <c r="K128" i="13" a="1"/>
  <c r="K128" i="13" s="1"/>
  <c r="I128" i="13" s="1"/>
  <c r="K1433" i="13" a="1"/>
  <c r="K1433" i="13" s="1"/>
  <c r="I1433" i="13" s="1"/>
  <c r="K793" i="13" a="1"/>
  <c r="K793" i="13" s="1"/>
  <c r="L1971" i="13" a="1"/>
  <c r="L1971" i="13" s="1"/>
  <c r="L3275" i="13" a="1"/>
  <c r="L3275" i="13" s="1"/>
  <c r="K2190" i="13" a="1"/>
  <c r="K2190" i="13" s="1"/>
  <c r="K2499" i="13" a="1"/>
  <c r="K2499" i="13" s="1"/>
  <c r="K1507" i="13" a="1"/>
  <c r="K1507" i="13" s="1"/>
  <c r="I1507" i="13" s="1"/>
  <c r="K547" i="13" a="1"/>
  <c r="K547" i="13" s="1"/>
  <c r="L3893" i="13" a="1"/>
  <c r="L3893" i="13" s="1"/>
  <c r="L3381" i="13" a="1"/>
  <c r="L3381" i="13" s="1"/>
  <c r="L2869" i="13" a="1"/>
  <c r="L2869" i="13" s="1"/>
  <c r="K2009" i="13" a="1"/>
  <c r="K2009" i="13" s="1"/>
  <c r="K1049" i="13" a="1"/>
  <c r="K1049" i="13" s="1"/>
  <c r="K2290" i="13" a="1"/>
  <c r="K2290" i="13" s="1"/>
  <c r="I2290" i="13" s="1"/>
  <c r="L3307" i="13" a="1"/>
  <c r="L3307" i="13" s="1"/>
  <c r="K2126" i="13" a="1"/>
  <c r="K2126" i="13" s="1"/>
  <c r="K2403" i="13" a="1"/>
  <c r="K2403" i="13" s="1"/>
  <c r="K1315" i="13" a="1"/>
  <c r="K1315" i="13" s="1"/>
  <c r="K259" i="13" a="1"/>
  <c r="K259" i="13" s="1"/>
  <c r="K1240" i="13" a="1"/>
  <c r="K1240" i="13" s="1"/>
  <c r="I1240" i="13" s="1"/>
  <c r="K2599" i="13" a="1"/>
  <c r="K2599" i="13" s="1"/>
  <c r="I2599" i="13" s="1"/>
  <c r="K1053" i="13" a="1"/>
  <c r="K1053" i="13" s="1"/>
  <c r="K552" i="13" a="1"/>
  <c r="K552" i="13" s="1"/>
  <c r="K1576" i="13" a="1"/>
  <c r="K1576" i="13" s="1"/>
  <c r="L539" i="13" a="1"/>
  <c r="L539" i="13" s="1"/>
  <c r="K887" i="13" a="1"/>
  <c r="K887" i="13" s="1"/>
  <c r="I887" i="13" s="1"/>
  <c r="K1911" i="13" a="1"/>
  <c r="K1911" i="13" s="1"/>
  <c r="I1911" i="13" s="1"/>
  <c r="K986" i="13" a="1"/>
  <c r="K986" i="13" s="1"/>
  <c r="L2751" i="13" a="1"/>
  <c r="L2751" i="13" s="1"/>
  <c r="K974" i="13" a="1"/>
  <c r="K974" i="13" s="1"/>
  <c r="K365" i="13" a="1"/>
  <c r="K365" i="13" s="1"/>
  <c r="K1389" i="13" a="1"/>
  <c r="K1389" i="13" s="1"/>
  <c r="L2761" i="13" a="1"/>
  <c r="L2761" i="13" s="1"/>
  <c r="L3785" i="13" a="1"/>
  <c r="L3785" i="13" s="1"/>
  <c r="L4809" i="13" a="1"/>
  <c r="L4809" i="13" s="1"/>
  <c r="K3671" i="13" a="1"/>
  <c r="K3671" i="13" s="1"/>
  <c r="K4695" i="13" a="1"/>
  <c r="K4695" i="13" s="1"/>
  <c r="L4383" i="13" a="1"/>
  <c r="L4383" i="13" s="1"/>
  <c r="K2145" i="13" a="1"/>
  <c r="K2145" i="13" s="1"/>
  <c r="I2145" i="13" s="1"/>
  <c r="K3169" i="13" a="1"/>
  <c r="K3169" i="13" s="1"/>
  <c r="K4193" i="13" a="1"/>
  <c r="K4193" i="13" s="1"/>
  <c r="K5217" i="13" a="1"/>
  <c r="K5217" i="13" s="1"/>
  <c r="L251" i="13" a="1"/>
  <c r="L251" i="13" s="1"/>
  <c r="L785" i="13" a="1"/>
  <c r="L785" i="13" s="1"/>
  <c r="L1809" i="13" a="1"/>
  <c r="L1809" i="13" s="1"/>
  <c r="L96" i="13" a="1"/>
  <c r="L96" i="13" s="1"/>
  <c r="L1120" i="13" a="1"/>
  <c r="L1120" i="13" s="1"/>
  <c r="L2144" i="13" a="1"/>
  <c r="L2144" i="13" s="1"/>
  <c r="L1539" i="13" a="1"/>
  <c r="L1539" i="13" s="1"/>
  <c r="K2986" i="13" a="1"/>
  <c r="K2986" i="13" s="1"/>
  <c r="K1526" i="13" a="1"/>
  <c r="K1526" i="13" s="1"/>
  <c r="L598" i="13" a="1"/>
  <c r="L598" i="13" s="1"/>
  <c r="L1622" i="13" a="1"/>
  <c r="L1622" i="13" s="1"/>
  <c r="K2996" i="13" a="1"/>
  <c r="K2996" i="13" s="1"/>
  <c r="K4020" i="13" a="1"/>
  <c r="K4020" i="13" s="1"/>
  <c r="K5044" i="13" a="1"/>
  <c r="K5044" i="13" s="1"/>
  <c r="L2880" i="13" a="1"/>
  <c r="L2880" i="13" s="1"/>
  <c r="L3904" i="13" a="1"/>
  <c r="L3904" i="13" s="1"/>
  <c r="L4928" i="13" a="1"/>
  <c r="L4928" i="13" s="1"/>
  <c r="K3594" i="13" a="1"/>
  <c r="K3594" i="13" s="1"/>
  <c r="K4618" i="13" a="1"/>
  <c r="K4618" i="13" s="1"/>
  <c r="L2378" i="13" a="1"/>
  <c r="L2378" i="13" s="1"/>
  <c r="L3402" i="13" a="1"/>
  <c r="L3402" i="13" s="1"/>
  <c r="L4426" i="13" a="1"/>
  <c r="L4426" i="13" s="1"/>
  <c r="K436" i="13" a="1"/>
  <c r="K436" i="13" s="1"/>
  <c r="K24" i="13" a="1"/>
  <c r="K24" i="13" s="1"/>
  <c r="K1383" i="13" a="1"/>
  <c r="K1383" i="13" s="1"/>
  <c r="L2043" i="13" a="1"/>
  <c r="L2043" i="13" s="1"/>
  <c r="L4345" i="13" a="1"/>
  <c r="L4345" i="13" s="1"/>
  <c r="K184" i="13" a="1"/>
  <c r="K184" i="13" s="1"/>
  <c r="I184" i="13" s="1"/>
  <c r="K1208" i="13" a="1"/>
  <c r="K1208" i="13" s="1"/>
  <c r="I1208" i="13" s="1"/>
  <c r="K2232" i="13" a="1"/>
  <c r="K2232" i="13" s="1"/>
  <c r="I2232" i="13" s="1"/>
  <c r="K519" i="13" a="1"/>
  <c r="K519" i="13" s="1"/>
  <c r="K1543" i="13" a="1"/>
  <c r="K1543" i="13" s="1"/>
  <c r="K2567" i="13" a="1"/>
  <c r="K2567" i="13" s="1"/>
  <c r="I2567" i="13" s="1"/>
  <c r="L2383" i="13" a="1"/>
  <c r="L2383" i="13" s="1"/>
  <c r="L3407" i="13" a="1"/>
  <c r="L3407" i="13" s="1"/>
  <c r="L2359" i="13" a="1"/>
  <c r="L2359" i="13" s="1"/>
  <c r="K1021" i="13" a="1"/>
  <c r="K1021" i="13" s="1"/>
  <c r="K2045" i="13" a="1"/>
  <c r="K2045" i="13" s="1"/>
  <c r="L3417" i="13" a="1"/>
  <c r="L3417" i="13" s="1"/>
  <c r="L4441" i="13" a="1"/>
  <c r="L4441" i="13" s="1"/>
  <c r="K3303" i="13" a="1"/>
  <c r="K3303" i="13" s="1"/>
  <c r="K4327" i="13" a="1"/>
  <c r="K4327" i="13" s="1"/>
  <c r="K5351" i="13" a="1"/>
  <c r="K5351" i="13" s="1"/>
  <c r="L4015" i="13" a="1"/>
  <c r="L4015" i="13" s="1"/>
  <c r="L5039" i="13" a="1"/>
  <c r="L5039" i="13" s="1"/>
  <c r="K2801" i="13" a="1"/>
  <c r="K2801" i="13" s="1"/>
  <c r="K3825" i="13" a="1"/>
  <c r="K3825" i="13" s="1"/>
  <c r="K4849" i="13" a="1"/>
  <c r="K4849" i="13" s="1"/>
  <c r="L417" i="13" a="1"/>
  <c r="L417" i="13" s="1"/>
  <c r="L1441" i="13" a="1"/>
  <c r="L1441" i="13" s="1"/>
  <c r="K6" i="13" a="1"/>
  <c r="K6" i="13" s="1"/>
  <c r="L752" i="13" a="1"/>
  <c r="L752" i="13" s="1"/>
  <c r="L1776" i="13" a="1"/>
  <c r="L1776" i="13" s="1"/>
  <c r="K458" i="13" a="1"/>
  <c r="K458" i="13" s="1"/>
  <c r="I458" i="13" s="1"/>
  <c r="K2618" i="13" a="1"/>
  <c r="K2618" i="13" s="1"/>
  <c r="I2618" i="13" s="1"/>
  <c r="K426" i="13" a="1"/>
  <c r="K426" i="13" s="1"/>
  <c r="L230" i="13" a="1"/>
  <c r="L230" i="13" s="1"/>
  <c r="L1254" i="13" a="1"/>
  <c r="L1254" i="13" s="1"/>
  <c r="K2628" i="13" a="1"/>
  <c r="K2628" i="13" s="1"/>
  <c r="K3652" i="13" a="1"/>
  <c r="K3652" i="13" s="1"/>
  <c r="K4676" i="13" a="1"/>
  <c r="K4676" i="13" s="1"/>
  <c r="L3536" i="13" a="1"/>
  <c r="L3536" i="13" s="1"/>
  <c r="L4560" i="13" a="1"/>
  <c r="L4560" i="13" s="1"/>
  <c r="K4250" i="13" a="1"/>
  <c r="K4250" i="13" s="1"/>
  <c r="K5274" i="13" a="1"/>
  <c r="K5274" i="13" s="1"/>
  <c r="L3034" i="13" a="1"/>
  <c r="L3034" i="13" s="1"/>
  <c r="L4058" i="13" a="1"/>
  <c r="L4058" i="13" s="1"/>
  <c r="L5082" i="13" a="1"/>
  <c r="L5082" i="13" s="1"/>
  <c r="L383" i="13" a="1"/>
  <c r="L383" i="13" s="1"/>
  <c r="K1748" i="13" a="1"/>
  <c r="K1748" i="13" s="1"/>
  <c r="L735" i="13" a="1"/>
  <c r="L735" i="13" s="1"/>
  <c r="L2863" i="13" a="1"/>
  <c r="L2863" i="13" s="1"/>
  <c r="L2873" i="13" a="1"/>
  <c r="L2873" i="13" s="1"/>
  <c r="K200" i="13" a="1"/>
  <c r="K200" i="13" s="1"/>
  <c r="K1224" i="13" a="1"/>
  <c r="K1224" i="13" s="1"/>
  <c r="K2248" i="13" a="1"/>
  <c r="K2248" i="13" s="1"/>
  <c r="K535" i="13" a="1"/>
  <c r="K535" i="13" s="1"/>
  <c r="K1559" i="13" a="1"/>
  <c r="K1559" i="13" s="1"/>
  <c r="I1559" i="13" s="1"/>
  <c r="K2583" i="13" a="1"/>
  <c r="K2583" i="13" s="1"/>
  <c r="L2399" i="13" a="1"/>
  <c r="L2399" i="13" s="1"/>
  <c r="L3423" i="13" a="1"/>
  <c r="L3423" i="13" s="1"/>
  <c r="K13" i="13" a="1"/>
  <c r="K13" i="13" s="1"/>
  <c r="K1037" i="13" a="1"/>
  <c r="K1037" i="13" s="1"/>
  <c r="K2061" i="13" a="1"/>
  <c r="K2061" i="13" s="1"/>
  <c r="L3433" i="13" a="1"/>
  <c r="L3433" i="13" s="1"/>
  <c r="L4457" i="13" a="1"/>
  <c r="L4457" i="13" s="1"/>
  <c r="K3319" i="13" a="1"/>
  <c r="K3319" i="13" s="1"/>
  <c r="K4343" i="13" a="1"/>
  <c r="K4343" i="13" s="1"/>
  <c r="K5367" i="13" a="1"/>
  <c r="K5367" i="13" s="1"/>
  <c r="L4031" i="13" a="1"/>
  <c r="L4031" i="13" s="1"/>
  <c r="L5055" i="13" a="1"/>
  <c r="L5055" i="13" s="1"/>
  <c r="K2817" i="13" a="1"/>
  <c r="K2817" i="13" s="1"/>
  <c r="K3841" i="13" a="1"/>
  <c r="K3841" i="13" s="1"/>
  <c r="K4865" i="13" a="1"/>
  <c r="K4865" i="13" s="1"/>
  <c r="L433" i="13" a="1"/>
  <c r="L433" i="13" s="1"/>
  <c r="L1457" i="13" a="1"/>
  <c r="L1457" i="13" s="1"/>
  <c r="L51" i="13" a="1"/>
  <c r="L51" i="13" s="1"/>
  <c r="L768" i="13" a="1"/>
  <c r="L768" i="13" s="1"/>
  <c r="L1792" i="13" a="1"/>
  <c r="L1792" i="13" s="1"/>
  <c r="K522" i="13" a="1"/>
  <c r="K522" i="13" s="1"/>
  <c r="K2634" i="13" a="1"/>
  <c r="K2634" i="13" s="1"/>
  <c r="K494" i="13" a="1"/>
  <c r="K494" i="13" s="1"/>
  <c r="L246" i="13" a="1"/>
  <c r="L246" i="13" s="1"/>
  <c r="L1270" i="13" a="1"/>
  <c r="L1270" i="13" s="1"/>
  <c r="K2644" i="13" a="1"/>
  <c r="K2644" i="13" s="1"/>
  <c r="I2644" i="13" s="1"/>
  <c r="K3668" i="13" a="1"/>
  <c r="K3668" i="13" s="1"/>
  <c r="K4692" i="13" a="1"/>
  <c r="K4692" i="13" s="1"/>
  <c r="L3552" i="13" a="1"/>
  <c r="L3552" i="13" s="1"/>
  <c r="L4576" i="13" a="1"/>
  <c r="L4576" i="13" s="1"/>
  <c r="K4266" i="13" a="1"/>
  <c r="K4266" i="13" s="1"/>
  <c r="I4266" i="13" s="1"/>
  <c r="K5290" i="13" a="1"/>
  <c r="K5290" i="13" s="1"/>
  <c r="I5290" i="13" s="1"/>
  <c r="L3050" i="13" a="1"/>
  <c r="L3050" i="13" s="1"/>
  <c r="L4074" i="13" a="1"/>
  <c r="L4074" i="13" s="1"/>
  <c r="L5098" i="13" a="1"/>
  <c r="L5098" i="13" s="1"/>
  <c r="L447" i="13" a="1"/>
  <c r="L447" i="13" s="1"/>
  <c r="K1780" i="13" a="1"/>
  <c r="K1780" i="13" s="1"/>
  <c r="I1780" i="13" s="1"/>
  <c r="L4277" i="13" a="1"/>
  <c r="L4277" i="13" s="1"/>
  <c r="L4789" i="13" a="1"/>
  <c r="L4789" i="13" s="1"/>
  <c r="L5301" i="13" a="1"/>
  <c r="L5301" i="13" s="1"/>
  <c r="K3139" i="13" a="1"/>
  <c r="K3139" i="13" s="1"/>
  <c r="K3651" i="13" a="1"/>
  <c r="K3651" i="13" s="1"/>
  <c r="K4163" i="13" a="1"/>
  <c r="K4163" i="13" s="1"/>
  <c r="K4675" i="13" a="1"/>
  <c r="K4675" i="13" s="1"/>
  <c r="K5187" i="13" a="1"/>
  <c r="K5187" i="13" s="1"/>
  <c r="L3851" i="13" a="1"/>
  <c r="L3851" i="13" s="1"/>
  <c r="L4363" i="13" a="1"/>
  <c r="L4363" i="13" s="1"/>
  <c r="L4875" i="13" a="1"/>
  <c r="L4875" i="13" s="1"/>
  <c r="K2125" i="13" a="1"/>
  <c r="K2125" i="13" s="1"/>
  <c r="K2637" i="13" a="1"/>
  <c r="K2637" i="13" s="1"/>
  <c r="K3149" i="13" a="1"/>
  <c r="K3149" i="13" s="1"/>
  <c r="K3661" i="13" a="1"/>
  <c r="K3661" i="13" s="1"/>
  <c r="K4173" i="13" a="1"/>
  <c r="K4173" i="13" s="1"/>
  <c r="K4685" i="13" a="1"/>
  <c r="K4685" i="13" s="1"/>
  <c r="K5197" i="13" a="1"/>
  <c r="K5197" i="13" s="1"/>
  <c r="L1163" i="13" a="1"/>
  <c r="L1163" i="13" s="1"/>
  <c r="L509" i="13" a="1"/>
  <c r="L509" i="13" s="1"/>
  <c r="L1021" i="13" a="1"/>
  <c r="L1021" i="13" s="1"/>
  <c r="L1533" i="13" a="1"/>
  <c r="L1533" i="13" s="1"/>
  <c r="L2045" i="13" a="1"/>
  <c r="L2045" i="13" s="1"/>
  <c r="K370" i="13" a="1"/>
  <c r="K370" i="13" s="1"/>
  <c r="I370" i="13" s="1"/>
  <c r="L332" i="13" a="1"/>
  <c r="L332" i="13" s="1"/>
  <c r="L844" i="13" a="1"/>
  <c r="L844" i="13" s="1"/>
  <c r="L1356" i="13" a="1"/>
  <c r="L1356" i="13" s="1"/>
  <c r="L1868" i="13" a="1"/>
  <c r="L1868" i="13" s="1"/>
  <c r="L2380" i="13" a="1"/>
  <c r="L2380" i="13" s="1"/>
  <c r="K822" i="13" a="1"/>
  <c r="K822" i="13" s="1"/>
  <c r="I822" i="13" s="1"/>
  <c r="K2018" i="13" a="1"/>
  <c r="K2018" i="13" s="1"/>
  <c r="K2710" i="13" a="1"/>
  <c r="K2710" i="13" s="1"/>
  <c r="I2710" i="13" s="1"/>
  <c r="K3222" i="13" a="1"/>
  <c r="K3222" i="13" s="1"/>
  <c r="I3222" i="13" s="1"/>
  <c r="L803" i="13" a="1"/>
  <c r="L803" i="13" s="1"/>
  <c r="L1991" i="13" a="1"/>
  <c r="L1991" i="13" s="1"/>
  <c r="L322" i="13" a="1"/>
  <c r="L322" i="13" s="1"/>
  <c r="L834" i="13" a="1"/>
  <c r="L834" i="13" s="1"/>
  <c r="L1346" i="13" a="1"/>
  <c r="L1346" i="13" s="1"/>
  <c r="L1858" i="13" a="1"/>
  <c r="L1858" i="13" s="1"/>
  <c r="K2720" i="13" a="1"/>
  <c r="K2720" i="13" s="1"/>
  <c r="I2720" i="13" s="1"/>
  <c r="K3232" i="13" a="1"/>
  <c r="K3232" i="13" s="1"/>
  <c r="K3744" i="13" a="1"/>
  <c r="K3744" i="13" s="1"/>
  <c r="I3744" i="13" s="1"/>
  <c r="K4256" i="13" a="1"/>
  <c r="K4256" i="13" s="1"/>
  <c r="K4768" i="13" a="1"/>
  <c r="K4768" i="13" s="1"/>
  <c r="I4768" i="13" s="1"/>
  <c r="K5280" i="13" a="1"/>
  <c r="K5280" i="13" s="1"/>
  <c r="L3116" i="13" a="1"/>
  <c r="L3116" i="13" s="1"/>
  <c r="L3628" i="13" a="1"/>
  <c r="L3628" i="13" s="1"/>
  <c r="L4140" i="13" a="1"/>
  <c r="L4140" i="13" s="1"/>
  <c r="L4652" i="13" a="1"/>
  <c r="L4652" i="13" s="1"/>
  <c r="L5164" i="13" a="1"/>
  <c r="L5164" i="13" s="1"/>
  <c r="K3830" i="13" a="1"/>
  <c r="K3830" i="13" s="1"/>
  <c r="I3830" i="13" s="1"/>
  <c r="K4342" i="13" a="1"/>
  <c r="K4342" i="13" s="1"/>
  <c r="I4342" i="13" s="1"/>
  <c r="K4854" i="13" a="1"/>
  <c r="K4854" i="13" s="1"/>
  <c r="I4854" i="13" s="1"/>
  <c r="K5366" i="13" a="1"/>
  <c r="K5366" i="13" s="1"/>
  <c r="I5366" i="13" s="1"/>
  <c r="L2614" i="13" a="1"/>
  <c r="L2614" i="13" s="1"/>
  <c r="L3126" i="13" a="1"/>
  <c r="L3126" i="13" s="1"/>
  <c r="L3638" i="13" a="1"/>
  <c r="L3638" i="13" s="1"/>
  <c r="L4150" i="13" a="1"/>
  <c r="L4150" i="13" s="1"/>
  <c r="L4662" i="13" a="1"/>
  <c r="L4662" i="13" s="1"/>
  <c r="L5174" i="13" a="1"/>
  <c r="L5174" i="13" s="1"/>
  <c r="K960" i="13" a="1"/>
  <c r="K960" i="13" s="1"/>
  <c r="I960" i="13" s="1"/>
  <c r="K1472" i="13" a="1"/>
  <c r="K1472" i="13" s="1"/>
  <c r="K1984" i="13" a="1"/>
  <c r="K1984" i="13" s="1"/>
  <c r="I1984" i="13" s="1"/>
  <c r="K118" i="13" a="1"/>
  <c r="K118" i="13" s="1"/>
  <c r="K271" i="13" a="1"/>
  <c r="K271" i="13" s="1"/>
  <c r="K783" i="13" a="1"/>
  <c r="K783" i="13" s="1"/>
  <c r="K1295" i="13" a="1"/>
  <c r="K1295" i="13" s="1"/>
  <c r="K1807" i="13" a="1"/>
  <c r="K1807" i="13" s="1"/>
  <c r="K2319" i="13" a="1"/>
  <c r="K2319" i="13" s="1"/>
  <c r="K578" i="13" a="1"/>
  <c r="K578" i="13" s="1"/>
  <c r="L1891" i="13" a="1"/>
  <c r="L1891" i="13" s="1"/>
  <c r="L2647" i="13" a="1"/>
  <c r="L2647" i="13" s="1"/>
  <c r="L3159" i="13" a="1"/>
  <c r="L3159" i="13" s="1"/>
  <c r="K550" i="13" a="1"/>
  <c r="K550" i="13" s="1"/>
  <c r="K1870" i="13" a="1"/>
  <c r="K1870" i="13" s="1"/>
  <c r="K261" i="13" a="1"/>
  <c r="K261" i="13" s="1"/>
  <c r="I261" i="13" s="1"/>
  <c r="K773" i="13" a="1"/>
  <c r="K773" i="13" s="1"/>
  <c r="I773" i="13" s="1"/>
  <c r="K1285" i="13" a="1"/>
  <c r="K1285" i="13" s="1"/>
  <c r="I1285" i="13" s="1"/>
  <c r="K1797" i="13" a="1"/>
  <c r="K1797" i="13" s="1"/>
  <c r="I1797" i="13" s="1"/>
  <c r="L2657" i="13" a="1"/>
  <c r="L2657" i="13" s="1"/>
  <c r="L3169" i="13" a="1"/>
  <c r="L3169" i="13" s="1"/>
  <c r="L3681" i="13" a="1"/>
  <c r="L3681" i="13" s="1"/>
  <c r="L4193" i="13" a="1"/>
  <c r="L4193" i="13" s="1"/>
  <c r="L4705" i="13" a="1"/>
  <c r="L4705" i="13" s="1"/>
  <c r="L5217" i="13" a="1"/>
  <c r="L5217" i="13" s="1"/>
  <c r="K3055" i="13" a="1"/>
  <c r="K3055" i="13" s="1"/>
  <c r="K3567" i="13" a="1"/>
  <c r="K3567" i="13" s="1"/>
  <c r="K4079" i="13" a="1"/>
  <c r="K4079" i="13" s="1"/>
  <c r="K4591" i="13" a="1"/>
  <c r="K4591" i="13" s="1"/>
  <c r="K5103" i="13" a="1"/>
  <c r="K5103" i="13" s="1"/>
  <c r="L3767" i="13" a="1"/>
  <c r="L3767" i="13" s="1"/>
  <c r="L4279" i="13" a="1"/>
  <c r="L4279" i="13" s="1"/>
  <c r="L4791" i="13" a="1"/>
  <c r="L4791" i="13" s="1"/>
  <c r="L5303" i="13" a="1"/>
  <c r="L5303" i="13" s="1"/>
  <c r="K2553" i="13" a="1"/>
  <c r="K2553" i="13" s="1"/>
  <c r="K3065" i="13" a="1"/>
  <c r="K3065" i="13" s="1"/>
  <c r="I3065" i="13" s="1"/>
  <c r="K3577" i="13" a="1"/>
  <c r="K3577" i="13" s="1"/>
  <c r="I3577" i="13" s="1"/>
  <c r="K4089" i="13" a="1"/>
  <c r="K4089" i="13" s="1"/>
  <c r="K4601" i="13" a="1"/>
  <c r="K4601" i="13" s="1"/>
  <c r="K5113" i="13" a="1"/>
  <c r="K5113" i="13" s="1"/>
  <c r="L169" i="13" a="1"/>
  <c r="L169" i="13" s="1"/>
  <c r="L681" i="13" a="1"/>
  <c r="L681" i="13" s="1"/>
  <c r="L1193" i="13" a="1"/>
  <c r="L1193" i="13" s="1"/>
  <c r="L1705" i="13" a="1"/>
  <c r="L1705" i="13" s="1"/>
  <c r="L2217" i="13" a="1"/>
  <c r="L2217" i="13" s="1"/>
  <c r="K1070" i="13" a="1"/>
  <c r="K1070" i="13" s="1"/>
  <c r="L504" i="13" a="1"/>
  <c r="L504" i="13" s="1"/>
  <c r="L1016" i="13" a="1"/>
  <c r="L1016" i="13" s="1"/>
  <c r="L1528" i="13" a="1"/>
  <c r="L1528" i="13" s="1"/>
  <c r="L2040" i="13" a="1"/>
  <c r="L2040" i="13" s="1"/>
  <c r="L2552" i="13" a="1"/>
  <c r="L2552" i="13" s="1"/>
  <c r="K1330" i="13" a="1"/>
  <c r="K1330" i="13" s="1"/>
  <c r="K2366" i="13" a="1"/>
  <c r="K2366" i="13" s="1"/>
  <c r="I2366" i="13" s="1"/>
  <c r="K2882" i="13" a="1"/>
  <c r="K2882" i="13" s="1"/>
  <c r="I2882" i="13" s="1"/>
  <c r="K3394" i="13" a="1"/>
  <c r="K3394" i="13" s="1"/>
  <c r="I3394" i="13" s="1"/>
  <c r="L1319" i="13" a="1"/>
  <c r="L1319" i="13" s="1"/>
  <c r="K2334" i="13" a="1"/>
  <c r="K2334" i="13" s="1"/>
  <c r="I2334" i="13" s="1"/>
  <c r="L494" i="13" a="1"/>
  <c r="L494" i="13" s="1"/>
  <c r="L1006" i="13" a="1"/>
  <c r="L1006" i="13" s="1"/>
  <c r="L1518" i="13" a="1"/>
  <c r="L1518" i="13" s="1"/>
  <c r="L2030" i="13" a="1"/>
  <c r="L2030" i="13" s="1"/>
  <c r="K2892" i="13" a="1"/>
  <c r="K2892" i="13" s="1"/>
  <c r="I2892" i="13" s="1"/>
  <c r="K3404" i="13" a="1"/>
  <c r="K3404" i="13" s="1"/>
  <c r="I3404" i="13" s="1"/>
  <c r="K3916" i="13" a="1"/>
  <c r="K3916" i="13" s="1"/>
  <c r="I3916" i="13" s="1"/>
  <c r="K4428" i="13" a="1"/>
  <c r="K4428" i="13" s="1"/>
  <c r="I4428" i="13" s="1"/>
  <c r="K4940" i="13" a="1"/>
  <c r="K4940" i="13" s="1"/>
  <c r="I4940" i="13" s="1"/>
  <c r="L2776" i="13" a="1"/>
  <c r="L2776" i="13" s="1"/>
  <c r="L3288" i="13" a="1"/>
  <c r="L3288" i="13" s="1"/>
  <c r="L3800" i="13" a="1"/>
  <c r="L3800" i="13" s="1"/>
  <c r="L4312" i="13" a="1"/>
  <c r="L4312" i="13" s="1"/>
  <c r="L4824" i="13" a="1"/>
  <c r="L4824" i="13" s="1"/>
  <c r="L5336" i="13" a="1"/>
  <c r="L5336" i="13" s="1"/>
  <c r="K4002" i="13" a="1"/>
  <c r="K4002" i="13" s="1"/>
  <c r="I4002" i="13" s="1"/>
  <c r="K4514" i="13" a="1"/>
  <c r="K4514" i="13" s="1"/>
  <c r="I4514" i="13" s="1"/>
  <c r="K5026" i="13" a="1"/>
  <c r="K5026" i="13" s="1"/>
  <c r="I5026" i="13" s="1"/>
  <c r="L2274" i="13" a="1"/>
  <c r="L2274" i="13" s="1"/>
  <c r="L2786" i="13" a="1"/>
  <c r="L2786" i="13" s="1"/>
  <c r="L3298" i="13" a="1"/>
  <c r="L3298" i="13" s="1"/>
  <c r="L3810" i="13" a="1"/>
  <c r="L3810" i="13" s="1"/>
  <c r="L4322" i="13" a="1"/>
  <c r="L4322" i="13" s="1"/>
  <c r="L4834" i="13" a="1"/>
  <c r="L4834" i="13" s="1"/>
  <c r="L5346" i="13" a="1"/>
  <c r="L5346" i="13" s="1"/>
  <c r="K60" i="13" a="1"/>
  <c r="K60" i="13" s="1"/>
  <c r="I60" i="13" s="1"/>
  <c r="K572" i="13" a="1"/>
  <c r="K572" i="13" s="1"/>
  <c r="I572" i="13" s="1"/>
  <c r="K1084" i="13" a="1"/>
  <c r="K1084" i="13" s="1"/>
  <c r="I1084" i="13" s="1"/>
  <c r="K1596" i="13" a="1"/>
  <c r="K1596" i="13" s="1"/>
  <c r="I1596" i="13" s="1"/>
  <c r="K2108" i="13" a="1"/>
  <c r="K2108" i="13" s="1"/>
  <c r="I2108" i="13" s="1"/>
  <c r="K622" i="13" a="1"/>
  <c r="K622" i="13" s="1"/>
  <c r="K395" i="13" a="1"/>
  <c r="K395" i="13" s="1"/>
  <c r="K907" i="13" a="1"/>
  <c r="K907" i="13" s="1"/>
  <c r="I907" i="13" s="1"/>
  <c r="K1419" i="13" a="1"/>
  <c r="K1419" i="13" s="1"/>
  <c r="K1931" i="13" a="1"/>
  <c r="K1931" i="13" s="1"/>
  <c r="K2443" i="13" a="1"/>
  <c r="K2443" i="13" s="1"/>
  <c r="I2443" i="13" s="1"/>
  <c r="K1066" i="13" a="1"/>
  <c r="K1066" i="13" s="1"/>
  <c r="I1066" i="13" s="1"/>
  <c r="K2142" i="13" a="1"/>
  <c r="K2142" i="13" s="1"/>
  <c r="L2771" i="13" a="1"/>
  <c r="L2771" i="13" s="1"/>
  <c r="L3283" i="13" a="1"/>
  <c r="L3283" i="13" s="1"/>
  <c r="L1051" i="13" a="1"/>
  <c r="L1051" i="13" s="1"/>
  <c r="L2115" i="13" a="1"/>
  <c r="L2115" i="13" s="1"/>
  <c r="K385" i="13" a="1"/>
  <c r="K385" i="13" s="1"/>
  <c r="K897" i="13" a="1"/>
  <c r="K897" i="13" s="1"/>
  <c r="I897" i="13" s="1"/>
  <c r="K1409" i="13" a="1"/>
  <c r="K1409" i="13" s="1"/>
  <c r="K1921" i="13" a="1"/>
  <c r="K1921" i="13" s="1"/>
  <c r="I1921" i="13" s="1"/>
  <c r="L2781" i="13" a="1"/>
  <c r="L2781" i="13" s="1"/>
  <c r="L3293" i="13" a="1"/>
  <c r="L3293" i="13" s="1"/>
  <c r="L3805" i="13" a="1"/>
  <c r="L3805" i="13" s="1"/>
  <c r="L4317" i="13" a="1"/>
  <c r="L4317" i="13" s="1"/>
  <c r="L4829" i="13" a="1"/>
  <c r="L4829" i="13" s="1"/>
  <c r="L5341" i="13" a="1"/>
  <c r="L5341" i="13" s="1"/>
  <c r="K3179" i="13" a="1"/>
  <c r="K3179" i="13" s="1"/>
  <c r="K3691" i="13" a="1"/>
  <c r="K3691" i="13" s="1"/>
  <c r="K4203" i="13" a="1"/>
  <c r="K4203" i="13" s="1"/>
  <c r="K4715" i="13" a="1"/>
  <c r="K4715" i="13" s="1"/>
  <c r="K5227" i="13" a="1"/>
  <c r="K5227" i="13" s="1"/>
  <c r="L3891" i="13" a="1"/>
  <c r="L3891" i="13" s="1"/>
  <c r="L4403" i="13" a="1"/>
  <c r="L4403" i="13" s="1"/>
  <c r="L4915" i="13" a="1"/>
  <c r="L4915" i="13" s="1"/>
  <c r="K2165" i="13" a="1"/>
  <c r="K2165" i="13" s="1"/>
  <c r="K2677" i="13" a="1"/>
  <c r="K2677" i="13" s="1"/>
  <c r="K3189" i="13" a="1"/>
  <c r="K3189" i="13" s="1"/>
  <c r="K3701" i="13" a="1"/>
  <c r="K3701" i="13" s="1"/>
  <c r="K4213" i="13" a="1"/>
  <c r="K4213" i="13" s="1"/>
  <c r="K4725" i="13" a="1"/>
  <c r="K4725" i="13" s="1"/>
  <c r="K5237" i="13" a="1"/>
  <c r="K5237" i="13" s="1"/>
  <c r="L37" i="13" a="1"/>
  <c r="L37" i="13" s="1"/>
  <c r="L549" i="13" a="1"/>
  <c r="L549" i="13" s="1"/>
  <c r="L1061" i="13" a="1"/>
  <c r="L1061" i="13" s="1"/>
  <c r="L1573" i="13" a="1"/>
  <c r="L1573" i="13" s="1"/>
  <c r="L2085" i="13" a="1"/>
  <c r="L2085" i="13" s="1"/>
  <c r="L531" i="13" a="1"/>
  <c r="L531" i="13" s="1"/>
  <c r="L372" i="13" a="1"/>
  <c r="L372" i="13" s="1"/>
  <c r="L884" i="13" a="1"/>
  <c r="L884" i="13" s="1"/>
  <c r="L1396" i="13" a="1"/>
  <c r="L1396" i="13" s="1"/>
  <c r="L1908" i="13" a="1"/>
  <c r="L1908" i="13" s="1"/>
  <c r="L2420" i="13" a="1"/>
  <c r="L2420" i="13" s="1"/>
  <c r="K978" i="13" a="1"/>
  <c r="K978" i="13" s="1"/>
  <c r="I978" i="13" s="1"/>
  <c r="K2098" i="13" a="1"/>
  <c r="K2098" i="13" s="1"/>
  <c r="I2098" i="13" s="1"/>
  <c r="K2750" i="13" a="1"/>
  <c r="K2750" i="13" s="1"/>
  <c r="I2750" i="13" s="1"/>
  <c r="K3262" i="13" a="1"/>
  <c r="K3262" i="13" s="1"/>
  <c r="I3262" i="13" s="1"/>
  <c r="K966" i="13" a="1"/>
  <c r="K966" i="13" s="1"/>
  <c r="I966" i="13" s="1"/>
  <c r="L2071" i="13" a="1"/>
  <c r="L2071" i="13" s="1"/>
  <c r="L362" i="13" a="1"/>
  <c r="L362" i="13" s="1"/>
  <c r="L874" i="13" a="1"/>
  <c r="L874" i="13" s="1"/>
  <c r="L1386" i="13" a="1"/>
  <c r="L1386" i="13" s="1"/>
  <c r="L1898" i="13" a="1"/>
  <c r="L1898" i="13" s="1"/>
  <c r="K2760" i="13" a="1"/>
  <c r="K2760" i="13" s="1"/>
  <c r="I2760" i="13" s="1"/>
  <c r="K3272" i="13" a="1"/>
  <c r="K3272" i="13" s="1"/>
  <c r="K3784" i="13" a="1"/>
  <c r="K3784" i="13" s="1"/>
  <c r="I3784" i="13" s="1"/>
  <c r="K4296" i="13" a="1"/>
  <c r="K4296" i="13" s="1"/>
  <c r="K4808" i="13" a="1"/>
  <c r="K4808" i="13" s="1"/>
  <c r="I4808" i="13" s="1"/>
  <c r="K5320" i="13" a="1"/>
  <c r="K5320" i="13" s="1"/>
  <c r="L3156" i="13" a="1"/>
  <c r="L3156" i="13" s="1"/>
  <c r="L3668" i="13" a="1"/>
  <c r="L3668" i="13" s="1"/>
  <c r="L4180" i="13" a="1"/>
  <c r="L4180" i="13" s="1"/>
  <c r="L4692" i="13" a="1"/>
  <c r="L4692" i="13" s="1"/>
  <c r="L5204" i="13" a="1"/>
  <c r="L5204" i="13" s="1"/>
  <c r="K3870" i="13" a="1"/>
  <c r="K3870" i="13" s="1"/>
  <c r="I3870" i="13" s="1"/>
  <c r="K4382" i="13" a="1"/>
  <c r="K4382" i="13" s="1"/>
  <c r="I4382" i="13" s="1"/>
  <c r="K4894" i="13" a="1"/>
  <c r="K4894" i="13" s="1"/>
  <c r="I4894" i="13" s="1"/>
  <c r="L2142" i="13" a="1"/>
  <c r="L2142" i="13" s="1"/>
  <c r="L2654" i="13" a="1"/>
  <c r="L2654" i="13" s="1"/>
  <c r="L3166" i="13" a="1"/>
  <c r="L3166" i="13" s="1"/>
  <c r="L3678" i="13" a="1"/>
  <c r="L3678" i="13" s="1"/>
  <c r="L4190" i="13" a="1"/>
  <c r="L4190" i="13" s="1"/>
  <c r="L4702" i="13" a="1"/>
  <c r="L4702" i="13" s="1"/>
  <c r="L5214" i="13" a="1"/>
  <c r="L5214" i="13" s="1"/>
  <c r="K1966" i="13" a="1"/>
  <c r="K1966" i="13" s="1"/>
  <c r="L2683" i="13" a="1"/>
  <c r="L2683" i="13" s="1"/>
  <c r="L3195" i="13" a="1"/>
  <c r="L3195" i="13" s="1"/>
  <c r="K698" i="13" a="1"/>
  <c r="K698" i="13" s="1"/>
  <c r="I698" i="13" s="1"/>
  <c r="L1939" i="13" a="1"/>
  <c r="L1939" i="13" s="1"/>
  <c r="K297" i="13" a="1"/>
  <c r="K297" i="13" s="1"/>
  <c r="K809" i="13" a="1"/>
  <c r="K809" i="13" s="1"/>
  <c r="K1321" i="13" a="1"/>
  <c r="K1321" i="13" s="1"/>
  <c r="K1833" i="13" a="1"/>
  <c r="K1833" i="13" s="1"/>
  <c r="L2693" i="13" a="1"/>
  <c r="L2693" i="13" s="1"/>
  <c r="L3205" i="13" a="1"/>
  <c r="L3205" i="13" s="1"/>
  <c r="L3717" i="13" a="1"/>
  <c r="L3717" i="13" s="1"/>
  <c r="L4229" i="13" a="1"/>
  <c r="L4229" i="13" s="1"/>
  <c r="L4741" i="13" a="1"/>
  <c r="L4741" i="13" s="1"/>
  <c r="L5253" i="13" a="1"/>
  <c r="L5253" i="13" s="1"/>
  <c r="K3091" i="13" a="1"/>
  <c r="K3091" i="13" s="1"/>
  <c r="I3091" i="13" s="1"/>
  <c r="K3603" i="13" a="1"/>
  <c r="K3603" i="13" s="1"/>
  <c r="I3603" i="13" s="1"/>
  <c r="K4115" i="13" a="1"/>
  <c r="K4115" i="13" s="1"/>
  <c r="I4115" i="13" s="1"/>
  <c r="K4627" i="13" a="1"/>
  <c r="K4627" i="13" s="1"/>
  <c r="I4627" i="13" s="1"/>
  <c r="K5139" i="13" a="1"/>
  <c r="K5139" i="13" s="1"/>
  <c r="I5139" i="13" s="1"/>
  <c r="L3803" i="13" a="1"/>
  <c r="L3803" i="13" s="1"/>
  <c r="L4315" i="13" a="1"/>
  <c r="L4315" i="13" s="1"/>
  <c r="L4827" i="13" a="1"/>
  <c r="L4827" i="13" s="1"/>
  <c r="L5339" i="13" a="1"/>
  <c r="L5339" i="13" s="1"/>
  <c r="K2589" i="13" a="1"/>
  <c r="K2589" i="13" s="1"/>
  <c r="I2589" i="13" s="1"/>
  <c r="K3101" i="13" a="1"/>
  <c r="K3101" i="13" s="1"/>
  <c r="I3101" i="13" s="1"/>
  <c r="K3613" i="13" a="1"/>
  <c r="K3613" i="13" s="1"/>
  <c r="I3613" i="13" s="1"/>
  <c r="K4125" i="13" a="1"/>
  <c r="K4125" i="13" s="1"/>
  <c r="I4125" i="13" s="1"/>
  <c r="K4637" i="13" a="1"/>
  <c r="K4637" i="13" s="1"/>
  <c r="I4637" i="13" s="1"/>
  <c r="K5149" i="13" a="1"/>
  <c r="K5149" i="13" s="1"/>
  <c r="I5149" i="13" s="1"/>
  <c r="L991" i="13" a="1"/>
  <c r="L991" i="13" s="1"/>
  <c r="L461" i="13" a="1"/>
  <c r="L461" i="13" s="1"/>
  <c r="L973" i="13" a="1"/>
  <c r="L973" i="13" s="1"/>
  <c r="L1485" i="13" a="1"/>
  <c r="L1485" i="13" s="1"/>
  <c r="L1997" i="13" a="1"/>
  <c r="L1997" i="13" s="1"/>
  <c r="K178" i="13" a="1"/>
  <c r="K178" i="13" s="1"/>
  <c r="L284" i="13" a="1"/>
  <c r="L284" i="13" s="1"/>
  <c r="L796" i="13" a="1"/>
  <c r="L796" i="13" s="1"/>
  <c r="L1308" i="13" a="1"/>
  <c r="L1308" i="13" s="1"/>
  <c r="L1820" i="13" a="1"/>
  <c r="L1820" i="13" s="1"/>
  <c r="L2332" i="13" a="1"/>
  <c r="L2332" i="13" s="1"/>
  <c r="K634" i="13" a="1"/>
  <c r="K634" i="13" s="1"/>
  <c r="L1919" i="13" a="1"/>
  <c r="L1919" i="13" s="1"/>
  <c r="K2662" i="13" a="1"/>
  <c r="K2662" i="13" s="1"/>
  <c r="I2662" i="13" s="1"/>
  <c r="K3174" i="13" a="1"/>
  <c r="K3174" i="13" s="1"/>
  <c r="I3174" i="13" s="1"/>
  <c r="K606" i="13" a="1"/>
  <c r="K606" i="13" s="1"/>
  <c r="K1898" i="13" a="1"/>
  <c r="K1898" i="13" s="1"/>
  <c r="I1898" i="13" s="1"/>
  <c r="L274" i="13" a="1"/>
  <c r="L274" i="13" s="1"/>
  <c r="L786" i="13" a="1"/>
  <c r="L786" i="13" s="1"/>
  <c r="L1298" i="13" a="1"/>
  <c r="L1298" i="13" s="1"/>
  <c r="L1810" i="13" a="1"/>
  <c r="L1810" i="13" s="1"/>
  <c r="K2672" i="13" a="1"/>
  <c r="K2672" i="13" s="1"/>
  <c r="I2672" i="13" s="1"/>
  <c r="K3184" i="13" a="1"/>
  <c r="K3184" i="13" s="1"/>
  <c r="K3696" i="13" a="1"/>
  <c r="K3696" i="13" s="1"/>
  <c r="I3696" i="13" s="1"/>
  <c r="K4208" i="13" a="1"/>
  <c r="K4208" i="13" s="1"/>
  <c r="K4720" i="13" a="1"/>
  <c r="K4720" i="13" s="1"/>
  <c r="I4720" i="13" s="1"/>
  <c r="K5232" i="13" a="1"/>
  <c r="K5232" i="13" s="1"/>
  <c r="L3068" i="13" a="1"/>
  <c r="L3068" i="13" s="1"/>
  <c r="L3580" i="13" a="1"/>
  <c r="L3580" i="13" s="1"/>
  <c r="L4092" i="13" a="1"/>
  <c r="L4092" i="13" s="1"/>
  <c r="L4604" i="13" a="1"/>
  <c r="L4604" i="13" s="1"/>
  <c r="L5116" i="13" a="1"/>
  <c r="L5116" i="13" s="1"/>
  <c r="K3782" i="13" a="1"/>
  <c r="K3782" i="13" s="1"/>
  <c r="I3782" i="13" s="1"/>
  <c r="K4294" i="13" a="1"/>
  <c r="K4294" i="13" s="1"/>
  <c r="I4294" i="13" s="1"/>
  <c r="K4806" i="13" a="1"/>
  <c r="K4806" i="13" s="1"/>
  <c r="I4806" i="13" s="1"/>
  <c r="K5318" i="13" a="1"/>
  <c r="K5318" i="13" s="1"/>
  <c r="I5318" i="13" s="1"/>
  <c r="L2566" i="13" a="1"/>
  <c r="L2566" i="13" s="1"/>
  <c r="L3078" i="13" a="1"/>
  <c r="L3078" i="13" s="1"/>
  <c r="L3590" i="13" a="1"/>
  <c r="L3590" i="13" s="1"/>
  <c r="L4102" i="13" a="1"/>
  <c r="L4102" i="13" s="1"/>
  <c r="L4614" i="13" a="1"/>
  <c r="L4614" i="13" s="1"/>
  <c r="L5126" i="13" a="1"/>
  <c r="L5126" i="13" s="1"/>
  <c r="K80" i="13" a="1"/>
  <c r="K80" i="13" s="1"/>
  <c r="I80" i="13" s="1"/>
  <c r="K592" i="13" a="1"/>
  <c r="K592" i="13" s="1"/>
  <c r="K1104" i="13" a="1"/>
  <c r="K1104" i="13" s="1"/>
  <c r="I1104" i="13" s="1"/>
  <c r="K1616" i="13" a="1"/>
  <c r="K1616" i="13" s="1"/>
  <c r="K2128" i="13" a="1"/>
  <c r="K2128" i="13" s="1"/>
  <c r="I2128" i="13" s="1"/>
  <c r="L703" i="13" a="1"/>
  <c r="L703" i="13" s="1"/>
  <c r="K415" i="13" a="1"/>
  <c r="K415" i="13" s="1"/>
  <c r="K927" i="13" a="1"/>
  <c r="K927" i="13" s="1"/>
  <c r="K1439" i="13" a="1"/>
  <c r="K1439" i="13" s="1"/>
  <c r="I1439" i="13" s="1"/>
  <c r="K1951" i="13" a="1"/>
  <c r="K1951" i="13" s="1"/>
  <c r="I1951" i="13" s="1"/>
  <c r="K2463" i="13" a="1"/>
  <c r="K2463" i="13" s="1"/>
  <c r="L1135" i="13" a="1"/>
  <c r="L1135" i="13" s="1"/>
  <c r="K2182" i="13" a="1"/>
  <c r="K2182" i="13" s="1"/>
  <c r="L2791" i="13" a="1"/>
  <c r="L2791" i="13" s="1"/>
  <c r="L3303" i="13" a="1"/>
  <c r="L3303" i="13" s="1"/>
  <c r="K1126" i="13" a="1"/>
  <c r="K1126" i="13" s="1"/>
  <c r="I1126" i="13" s="1"/>
  <c r="L2155" i="13" a="1"/>
  <c r="L2155" i="13" s="1"/>
  <c r="K405" i="13" a="1"/>
  <c r="K405" i="13" s="1"/>
  <c r="K917" i="13" a="1"/>
  <c r="K917" i="13" s="1"/>
  <c r="K1429" i="13" a="1"/>
  <c r="K1429" i="13" s="1"/>
  <c r="K1941" i="13" a="1"/>
  <c r="K1941" i="13" s="1"/>
  <c r="L2801" i="13" a="1"/>
  <c r="L2801" i="13" s="1"/>
  <c r="L3313" i="13" a="1"/>
  <c r="L3313" i="13" s="1"/>
  <c r="L3825" i="13" a="1"/>
  <c r="L3825" i="13" s="1"/>
  <c r="L4337" i="13" a="1"/>
  <c r="L4337" i="13" s="1"/>
  <c r="L4849" i="13" a="1"/>
  <c r="L4849" i="13" s="1"/>
  <c r="L5361" i="13" a="1"/>
  <c r="L5361" i="13" s="1"/>
  <c r="K3199" i="13" a="1"/>
  <c r="K3199" i="13" s="1"/>
  <c r="I3199" i="13" s="1"/>
  <c r="K3711" i="13" a="1"/>
  <c r="K3711" i="13" s="1"/>
  <c r="K4223" i="13" a="1"/>
  <c r="K4223" i="13" s="1"/>
  <c r="I4223" i="13" s="1"/>
  <c r="K4735" i="13" a="1"/>
  <c r="K4735" i="13" s="1"/>
  <c r="K5247" i="13" a="1"/>
  <c r="K5247" i="13" s="1"/>
  <c r="I5247" i="13" s="1"/>
  <c r="L3911" i="13" a="1"/>
  <c r="L3911" i="13" s="1"/>
  <c r="L4423" i="13" a="1"/>
  <c r="L4423" i="13" s="1"/>
  <c r="L4935" i="13" a="1"/>
  <c r="L4935" i="13" s="1"/>
  <c r="K2185" i="13" a="1"/>
  <c r="K2185" i="13" s="1"/>
  <c r="K2697" i="13" a="1"/>
  <c r="K2697" i="13" s="1"/>
  <c r="K3209" i="13" a="1"/>
  <c r="K3209" i="13" s="1"/>
  <c r="I3209" i="13" s="1"/>
  <c r="K3721" i="13" a="1"/>
  <c r="K3721" i="13" s="1"/>
  <c r="K4233" i="13" a="1"/>
  <c r="K4233" i="13" s="1"/>
  <c r="I4233" i="13" s="1"/>
  <c r="K4745" i="13" a="1"/>
  <c r="K4745" i="13" s="1"/>
  <c r="K5257" i="13" a="1"/>
  <c r="K5257" i="13" s="1"/>
  <c r="I5257" i="13" s="1"/>
  <c r="L407" i="13" a="1"/>
  <c r="L407" i="13" s="1"/>
  <c r="L313" i="13" a="1"/>
  <c r="L313" i="13" s="1"/>
  <c r="L825" i="13" a="1"/>
  <c r="L825" i="13" s="1"/>
  <c r="L1337" i="13" a="1"/>
  <c r="L1337" i="13" s="1"/>
  <c r="L1849" i="13" a="1"/>
  <c r="L1849" i="13" s="1"/>
  <c r="L2361" i="13" a="1"/>
  <c r="L2361" i="13" s="1"/>
  <c r="L136" i="13" a="1"/>
  <c r="L136" i="13" s="1"/>
  <c r="L648" i="13" a="1"/>
  <c r="L648" i="13" s="1"/>
  <c r="L1160" i="13" a="1"/>
  <c r="L1160" i="13" s="1"/>
  <c r="L1672" i="13" a="1"/>
  <c r="L1672" i="13" s="1"/>
  <c r="L2184" i="13" a="1"/>
  <c r="L2184" i="13" s="1"/>
  <c r="K54" i="13" a="1"/>
  <c r="K54" i="13" s="1"/>
  <c r="K1622" i="13" a="1"/>
  <c r="K1622" i="13" s="1"/>
  <c r="I1622" i="13" s="1"/>
  <c r="K2514" i="13" a="1"/>
  <c r="K2514" i="13" s="1"/>
  <c r="K3026" i="13" a="1"/>
  <c r="K3026" i="13" s="1"/>
  <c r="I3026" i="13" s="1"/>
  <c r="L19" i="13" a="1"/>
  <c r="L19" i="13" s="1"/>
  <c r="L1603" i="13" a="1"/>
  <c r="L1603" i="13" s="1"/>
  <c r="L126" i="13" a="1"/>
  <c r="L126" i="13" s="1"/>
  <c r="L638" i="13" a="1"/>
  <c r="L638" i="13" s="1"/>
  <c r="L1150" i="13" a="1"/>
  <c r="L1150" i="13" s="1"/>
  <c r="L1662" i="13" a="1"/>
  <c r="L1662" i="13" s="1"/>
  <c r="K2524" i="13" a="1"/>
  <c r="K2524" i="13" s="1"/>
  <c r="I2524" i="13" s="1"/>
  <c r="K3036" i="13" a="1"/>
  <c r="K3036" i="13" s="1"/>
  <c r="K3548" i="13" a="1"/>
  <c r="K3548" i="13" s="1"/>
  <c r="K4060" i="13" a="1"/>
  <c r="K4060" i="13" s="1"/>
  <c r="K4572" i="13" a="1"/>
  <c r="K4572" i="13" s="1"/>
  <c r="K5084" i="13" a="1"/>
  <c r="K5084" i="13" s="1"/>
  <c r="L2920" i="13" a="1"/>
  <c r="L2920" i="13" s="1"/>
  <c r="L3432" i="13" a="1"/>
  <c r="L3432" i="13" s="1"/>
  <c r="L3944" i="13" a="1"/>
  <c r="L3944" i="13" s="1"/>
  <c r="L4456" i="13" a="1"/>
  <c r="L4456" i="13" s="1"/>
  <c r="L4968" i="13" a="1"/>
  <c r="L4968" i="13" s="1"/>
  <c r="K3634" i="13" a="1"/>
  <c r="K3634" i="13" s="1"/>
  <c r="I3634" i="13" s="1"/>
  <c r="K4146" i="13" a="1"/>
  <c r="K4146" i="13" s="1"/>
  <c r="I4146" i="13" s="1"/>
  <c r="K4658" i="13" a="1"/>
  <c r="K4658" i="13" s="1"/>
  <c r="I4658" i="13" s="1"/>
  <c r="K5170" i="13" a="1"/>
  <c r="K5170" i="13" s="1"/>
  <c r="I5170" i="13" s="1"/>
  <c r="L2418" i="13" a="1"/>
  <c r="L2418" i="13" s="1"/>
  <c r="L2930" i="13" a="1"/>
  <c r="L2930" i="13" s="1"/>
  <c r="L3442" i="13" a="1"/>
  <c r="L3442" i="13" s="1"/>
  <c r="L3954" i="13" a="1"/>
  <c r="L3954" i="13" s="1"/>
  <c r="L4466" i="13" a="1"/>
  <c r="L4466" i="13" s="1"/>
  <c r="L4978" i="13" a="1"/>
  <c r="L4978" i="13" s="1"/>
  <c r="K204" i="13" a="1"/>
  <c r="K204" i="13" s="1"/>
  <c r="I204" i="13" s="1"/>
  <c r="K716" i="13" a="1"/>
  <c r="K716" i="13" s="1"/>
  <c r="I716" i="13" s="1"/>
  <c r="K1228" i="13" a="1"/>
  <c r="K1228" i="13" s="1"/>
  <c r="I1228" i="13" s="1"/>
  <c r="K1740" i="13" a="1"/>
  <c r="K1740" i="13" s="1"/>
  <c r="I1740" i="13" s="1"/>
  <c r="K2252" i="13" a="1"/>
  <c r="K2252" i="13" s="1"/>
  <c r="I2252" i="13" s="1"/>
  <c r="K27" i="13" a="1"/>
  <c r="K27" i="13" s="1"/>
  <c r="I27" i="13" s="1"/>
  <c r="K539" i="13" a="1"/>
  <c r="K539" i="13" s="1"/>
  <c r="I539" i="13" s="1"/>
  <c r="K1051" i="13" a="1"/>
  <c r="K1051" i="13" s="1"/>
  <c r="I1051" i="13" s="1"/>
  <c r="K1563" i="13" a="1"/>
  <c r="K1563" i="13" s="1"/>
  <c r="I1563" i="13" s="1"/>
  <c r="K2075" i="13" a="1"/>
  <c r="K2075" i="13" s="1"/>
  <c r="K2587" i="13" a="1"/>
  <c r="K2587" i="13" s="1"/>
  <c r="K1398" i="13" a="1"/>
  <c r="K1398" i="13" s="1"/>
  <c r="L2403" i="13" a="1"/>
  <c r="L2403" i="13" s="1"/>
  <c r="L2915" i="13" a="1"/>
  <c r="L2915" i="13" s="1"/>
  <c r="L3427" i="13" a="1"/>
  <c r="L3427" i="13" s="1"/>
  <c r="L1387" i="13" a="1"/>
  <c r="L1387" i="13" s="1"/>
  <c r="K17" i="13" a="1"/>
  <c r="K17" i="13" s="1"/>
  <c r="K529" i="13" a="1"/>
  <c r="K529" i="13" s="1"/>
  <c r="I529" i="13" s="1"/>
  <c r="K1041" i="13" a="1"/>
  <c r="K1041" i="13" s="1"/>
  <c r="K1553" i="13" a="1"/>
  <c r="K1553" i="13" s="1"/>
  <c r="I1553" i="13" s="1"/>
  <c r="K2065" i="13" a="1"/>
  <c r="K2065" i="13" s="1"/>
  <c r="L2925" i="13" a="1"/>
  <c r="L2925" i="13" s="1"/>
  <c r="L3437" i="13" a="1"/>
  <c r="L3437" i="13" s="1"/>
  <c r="L3949" i="13" a="1"/>
  <c r="L3949" i="13" s="1"/>
  <c r="L4461" i="13" a="1"/>
  <c r="L4461" i="13" s="1"/>
  <c r="L4973" i="13" a="1"/>
  <c r="L4973" i="13" s="1"/>
  <c r="K2811" i="13" a="1"/>
  <c r="K2811" i="13" s="1"/>
  <c r="K3323" i="13" a="1"/>
  <c r="K3323" i="13" s="1"/>
  <c r="K3835" i="13" a="1"/>
  <c r="K3835" i="13" s="1"/>
  <c r="K4347" i="13" a="1"/>
  <c r="K4347" i="13" s="1"/>
  <c r="K4859" i="13" a="1"/>
  <c r="K4859" i="13" s="1"/>
  <c r="K5371" i="13" a="1"/>
  <c r="K5371" i="13" s="1"/>
  <c r="L4035" i="13" a="1"/>
  <c r="L4035" i="13" s="1"/>
  <c r="L4547" i="13" a="1"/>
  <c r="L4547" i="13" s="1"/>
  <c r="L5059" i="13" a="1"/>
  <c r="L5059" i="13" s="1"/>
  <c r="K2309" i="13" a="1"/>
  <c r="K2309" i="13" s="1"/>
  <c r="I2309" i="13" s="1"/>
  <c r="K2821" i="13" a="1"/>
  <c r="K2821" i="13" s="1"/>
  <c r="K3333" i="13" a="1"/>
  <c r="K3333" i="13" s="1"/>
  <c r="K3845" i="13" a="1"/>
  <c r="K3845" i="13" s="1"/>
  <c r="K4357" i="13" a="1"/>
  <c r="K4357" i="13" s="1"/>
  <c r="K4869" i="13" a="1"/>
  <c r="K4869" i="13" s="1"/>
  <c r="K5381" i="13" a="1"/>
  <c r="K5381" i="13" s="1"/>
  <c r="L181" i="13" a="1"/>
  <c r="L181" i="13" s="1"/>
  <c r="L693" i="13" a="1"/>
  <c r="L693" i="13" s="1"/>
  <c r="L1205" i="13" a="1"/>
  <c r="L1205" i="13" s="1"/>
  <c r="L1717" i="13" a="1"/>
  <c r="L1717" i="13" s="1"/>
  <c r="L2229" i="13" a="1"/>
  <c r="L2229" i="13" s="1"/>
  <c r="L4" i="13" a="1"/>
  <c r="L4" i="13" s="1"/>
  <c r="L516" i="13" a="1"/>
  <c r="L516" i="13" s="1"/>
  <c r="L1028" i="13" a="1"/>
  <c r="L1028" i="13" s="1"/>
  <c r="L1540" i="13" a="1"/>
  <c r="L1540" i="13" s="1"/>
  <c r="L2052" i="13" a="1"/>
  <c r="L2052" i="13" s="1"/>
  <c r="L2564" i="13" a="1"/>
  <c r="L2564" i="13" s="1"/>
  <c r="K1354" i="13" a="1"/>
  <c r="K1354" i="13" s="1"/>
  <c r="K2382" i="13" a="1"/>
  <c r="K2382" i="13" s="1"/>
  <c r="I2382" i="13" s="1"/>
  <c r="K2894" i="13" a="1"/>
  <c r="K2894" i="13" s="1"/>
  <c r="I2894" i="13" s="1"/>
  <c r="K3406" i="13" a="1"/>
  <c r="K3406" i="13" s="1"/>
  <c r="L1343" i="13" a="1"/>
  <c r="L1343" i="13" s="1"/>
  <c r="L2355" i="13" a="1"/>
  <c r="L2355" i="13" s="1"/>
  <c r="L506" i="13" a="1"/>
  <c r="L506" i="13" s="1"/>
  <c r="L1018" i="13" a="1"/>
  <c r="L1018" i="13" s="1"/>
  <c r="L1530" i="13" a="1"/>
  <c r="L1530" i="13" s="1"/>
  <c r="L2042" i="13" a="1"/>
  <c r="L2042" i="13" s="1"/>
  <c r="K2904" i="13" a="1"/>
  <c r="K2904" i="13" s="1"/>
  <c r="K3416" i="13" a="1"/>
  <c r="K3416" i="13" s="1"/>
  <c r="K3928" i="13" a="1"/>
  <c r="K3928" i="13" s="1"/>
  <c r="K4440" i="13" a="1"/>
  <c r="K4440" i="13" s="1"/>
  <c r="K4952" i="13" a="1"/>
  <c r="K4952" i="13" s="1"/>
  <c r="L2788" i="13" a="1"/>
  <c r="L2788" i="13" s="1"/>
  <c r="L3300" i="13" a="1"/>
  <c r="L3300" i="13" s="1"/>
  <c r="L3812" i="13" a="1"/>
  <c r="L3812" i="13" s="1"/>
  <c r="L4324" i="13" a="1"/>
  <c r="L4324" i="13" s="1"/>
  <c r="L4836" i="13" a="1"/>
  <c r="L4836" i="13" s="1"/>
  <c r="L5348" i="13" a="1"/>
  <c r="L5348" i="13" s="1"/>
  <c r="K4014" i="13" a="1"/>
  <c r="K4014" i="13" s="1"/>
  <c r="I4014" i="13" s="1"/>
  <c r="K4526" i="13" a="1"/>
  <c r="K4526" i="13" s="1"/>
  <c r="I4526" i="13" s="1"/>
  <c r="K5038" i="13" a="1"/>
  <c r="K5038" i="13" s="1"/>
  <c r="I5038" i="13" s="1"/>
  <c r="L2286" i="13" a="1"/>
  <c r="L2286" i="13" s="1"/>
  <c r="L2798" i="13" a="1"/>
  <c r="L2798" i="13" s="1"/>
  <c r="L3310" i="13" a="1"/>
  <c r="L3310" i="13" s="1"/>
  <c r="L3822" i="13" a="1"/>
  <c r="L3822" i="13" s="1"/>
  <c r="L4334" i="13" a="1"/>
  <c r="L4334" i="13" s="1"/>
  <c r="L4846" i="13" a="1"/>
  <c r="L4846" i="13" s="1"/>
  <c r="L5358" i="13" a="1"/>
  <c r="L5358" i="13" s="1"/>
  <c r="K2414" i="13" a="1"/>
  <c r="K2414" i="13" s="1"/>
  <c r="K3438" i="13" a="1"/>
  <c r="K3438" i="13" s="1"/>
  <c r="L2167" i="13" a="1"/>
  <c r="L2167" i="13" s="1"/>
  <c r="L922" i="13" a="1"/>
  <c r="L922" i="13" s="1"/>
  <c r="L1946" i="13" a="1"/>
  <c r="L1946" i="13" s="1"/>
  <c r="K3320" i="13" a="1"/>
  <c r="K3320" i="13" s="1"/>
  <c r="K4344" i="13" a="1"/>
  <c r="K4344" i="13" s="1"/>
  <c r="K5368" i="13" a="1"/>
  <c r="K5368" i="13" s="1"/>
  <c r="L3204" i="13" a="1"/>
  <c r="L3204" i="13" s="1"/>
  <c r="L4356" i="13" a="1"/>
  <c r="L4356" i="13" s="1"/>
  <c r="L5380" i="13" a="1"/>
  <c r="L5380" i="13" s="1"/>
  <c r="K4046" i="13" a="1"/>
  <c r="K4046" i="13" s="1"/>
  <c r="K5070" i="13" a="1"/>
  <c r="K5070" i="13" s="1"/>
  <c r="L3086" i="13" a="1"/>
  <c r="L3086" i="13" s="1"/>
  <c r="L4110" i="13" a="1"/>
  <c r="L4110" i="13" s="1"/>
  <c r="L5134" i="13" a="1"/>
  <c r="L5134" i="13" s="1"/>
  <c r="K2456" i="13" a="1"/>
  <c r="K2456" i="13" s="1"/>
  <c r="L2543" i="13" a="1"/>
  <c r="L2543" i="13" s="1"/>
  <c r="L2489" i="13" a="1"/>
  <c r="L2489" i="13" s="1"/>
  <c r="K3079" i="13" a="1"/>
  <c r="K3079" i="13" s="1"/>
  <c r="I3079" i="13" s="1"/>
  <c r="K4103" i="13" a="1"/>
  <c r="K4103" i="13" s="1"/>
  <c r="I4103" i="13" s="1"/>
  <c r="K5127" i="13" a="1"/>
  <c r="K5127" i="13" s="1"/>
  <c r="I5127" i="13" s="1"/>
  <c r="L3791" i="13" a="1"/>
  <c r="L3791" i="13" s="1"/>
  <c r="L4815" i="13" a="1"/>
  <c r="L4815" i="13" s="1"/>
  <c r="K2577" i="13" a="1"/>
  <c r="K2577" i="13" s="1"/>
  <c r="I2577" i="13" s="1"/>
  <c r="K3601" i="13" a="1"/>
  <c r="K3601" i="13" s="1"/>
  <c r="I3601" i="13" s="1"/>
  <c r="K4625" i="13" a="1"/>
  <c r="K4625" i="13" s="1"/>
  <c r="I4625" i="13" s="1"/>
  <c r="L193" i="13" a="1"/>
  <c r="L193" i="13" s="1"/>
  <c r="L1217" i="13" a="1"/>
  <c r="L1217" i="13" s="1"/>
  <c r="L2241" i="13" a="1"/>
  <c r="L2241" i="13" s="1"/>
  <c r="L528" i="13" a="1"/>
  <c r="L528" i="13" s="1"/>
  <c r="L1552" i="13" a="1"/>
  <c r="L1552" i="13" s="1"/>
  <c r="L2576" i="13" a="1"/>
  <c r="L2576" i="13" s="1"/>
  <c r="K2394" i="13" a="1"/>
  <c r="K2394" i="13" s="1"/>
  <c r="K3418" i="13" a="1"/>
  <c r="K3418" i="13" s="1"/>
  <c r="L6" i="13" a="1"/>
  <c r="L6" i="13" s="1"/>
  <c r="L1030" i="13" a="1"/>
  <c r="L1030" i="13" s="1"/>
  <c r="L2054" i="13" a="1"/>
  <c r="L2054" i="13" s="1"/>
  <c r="K3428" i="13" a="1"/>
  <c r="K3428" i="13" s="1"/>
  <c r="K4452" i="13" a="1"/>
  <c r="K4452" i="13" s="1"/>
  <c r="L3312" i="13" a="1"/>
  <c r="L3312" i="13" s="1"/>
  <c r="L4336" i="13" a="1"/>
  <c r="L4336" i="13" s="1"/>
  <c r="L5360" i="13" a="1"/>
  <c r="L5360" i="13" s="1"/>
  <c r="K4026" i="13" a="1"/>
  <c r="K4026" i="13" s="1"/>
  <c r="K5050" i="13" a="1"/>
  <c r="K5050" i="13" s="1"/>
  <c r="L2810" i="13" a="1"/>
  <c r="L2810" i="13" s="1"/>
  <c r="L3834" i="13" a="1"/>
  <c r="L3834" i="13" s="1"/>
  <c r="L4858" i="13" a="1"/>
  <c r="L4858" i="13" s="1"/>
  <c r="K1300" i="13" a="1"/>
  <c r="K1300" i="13" s="1"/>
  <c r="L1187" i="13" a="1"/>
  <c r="L1187" i="13" s="1"/>
  <c r="K2483" i="13" a="1"/>
  <c r="K2483" i="13" s="1"/>
  <c r="I2483" i="13" s="1"/>
  <c r="K1971" i="13" a="1"/>
  <c r="K1971" i="13" s="1"/>
  <c r="I1971" i="13" s="1"/>
  <c r="K1459" i="13" a="1"/>
  <c r="K1459" i="13" s="1"/>
  <c r="K947" i="13" a="1"/>
  <c r="K947" i="13" s="1"/>
  <c r="K435" i="13" a="1"/>
  <c r="K435" i="13" s="1"/>
  <c r="L787" i="13" a="1"/>
  <c r="L787" i="13" s="1"/>
  <c r="K2148" i="13" a="1"/>
  <c r="K2148" i="13" s="1"/>
  <c r="K1636" i="13" a="1"/>
  <c r="K1636" i="13" s="1"/>
  <c r="I1636" i="13" s="1"/>
  <c r="K1124" i="13" a="1"/>
  <c r="K1124" i="13" s="1"/>
  <c r="I1124" i="13" s="1"/>
  <c r="K612" i="13" a="1"/>
  <c r="K612" i="13" s="1"/>
  <c r="K100" i="13" a="1"/>
  <c r="K100" i="13" s="1"/>
  <c r="K608" i="13" a="1"/>
  <c r="K608" i="13" s="1"/>
  <c r="K96" i="13" a="1"/>
  <c r="K96" i="13" s="1"/>
  <c r="I96" i="13" s="1"/>
  <c r="K1401" i="13" a="1"/>
  <c r="K1401" i="13" s="1"/>
  <c r="K729" i="13" a="1"/>
  <c r="K729" i="13" s="1"/>
  <c r="K1846" i="13" a="1"/>
  <c r="K1846" i="13" s="1"/>
  <c r="I1846" i="13" s="1"/>
  <c r="L3211" i="13" a="1"/>
  <c r="L3211" i="13" s="1"/>
  <c r="K2062" i="13" a="1"/>
  <c r="K2062" i="13" s="1"/>
  <c r="K2435" i="13" a="1"/>
  <c r="K2435" i="13" s="1"/>
  <c r="K1443" i="13" a="1"/>
  <c r="K1443" i="13" s="1"/>
  <c r="K483" i="13" a="1"/>
  <c r="K483" i="13" s="1"/>
  <c r="I483" i="13" s="1"/>
  <c r="L3861" i="13" a="1"/>
  <c r="L3861" i="13" s="1"/>
  <c r="L3349" i="13" a="1"/>
  <c r="L3349" i="13" s="1"/>
  <c r="L2837" i="13" a="1"/>
  <c r="L2837" i="13" s="1"/>
  <c r="K1977" i="13" a="1"/>
  <c r="K1977" i="13" s="1"/>
  <c r="K953" i="13" a="1"/>
  <c r="K953" i="13" s="1"/>
  <c r="L2163" i="13" a="1"/>
  <c r="L2163" i="13" s="1"/>
  <c r="L3243" i="13" a="1"/>
  <c r="L3243" i="13" s="1"/>
  <c r="K1998" i="13" a="1"/>
  <c r="K1998" i="13" s="1"/>
  <c r="K2307" i="13" a="1"/>
  <c r="K2307" i="13" s="1"/>
  <c r="I2307" i="13" s="1"/>
  <c r="K1251" i="13" a="1"/>
  <c r="K1251" i="13" s="1"/>
  <c r="I1251" i="13" s="1"/>
  <c r="K195" i="13" a="1"/>
  <c r="K195" i="13" s="1"/>
  <c r="K1496" i="13" a="1"/>
  <c r="K1496" i="13" s="1"/>
  <c r="K670" i="13" a="1"/>
  <c r="K670" i="13" s="1"/>
  <c r="K1309" i="13" a="1"/>
  <c r="K1309" i="13" s="1"/>
  <c r="I1309" i="13" s="1"/>
  <c r="K616" i="13" a="1"/>
  <c r="K616" i="13" s="1"/>
  <c r="K1640" i="13" a="1"/>
  <c r="K1640" i="13" s="1"/>
  <c r="K802" i="13" a="1"/>
  <c r="K802" i="13" s="1"/>
  <c r="K951" i="13" a="1"/>
  <c r="K951" i="13" s="1"/>
  <c r="K1975" i="13" a="1"/>
  <c r="K1975" i="13" s="1"/>
  <c r="I1975" i="13" s="1"/>
  <c r="L1195" i="13" a="1"/>
  <c r="L1195" i="13" s="1"/>
  <c r="L2815" i="13" a="1"/>
  <c r="L2815" i="13" s="1"/>
  <c r="K1190" i="13" a="1"/>
  <c r="K1190" i="13" s="1"/>
  <c r="K429" i="13" a="1"/>
  <c r="K429" i="13" s="1"/>
  <c r="K1453" i="13" a="1"/>
  <c r="K1453" i="13" s="1"/>
  <c r="L2825" i="13" a="1"/>
  <c r="L2825" i="13" s="1"/>
  <c r="L3849" i="13" a="1"/>
  <c r="L3849" i="13" s="1"/>
  <c r="L4873" i="13" a="1"/>
  <c r="L4873" i="13" s="1"/>
  <c r="K2711" i="13" a="1"/>
  <c r="K2711" i="13" s="1"/>
  <c r="K3735" i="13" a="1"/>
  <c r="K3735" i="13" s="1"/>
  <c r="K4759" i="13" a="1"/>
  <c r="K4759" i="13" s="1"/>
  <c r="L4447" i="13" a="1"/>
  <c r="L4447" i="13" s="1"/>
  <c r="K2209" i="13" a="1"/>
  <c r="K2209" i="13" s="1"/>
  <c r="I2209" i="13" s="1"/>
  <c r="K3233" i="13" a="1"/>
  <c r="K3233" i="13" s="1"/>
  <c r="K4257" i="13" a="1"/>
  <c r="K4257" i="13" s="1"/>
  <c r="K5281" i="13" a="1"/>
  <c r="K5281" i="13" s="1"/>
  <c r="L503" i="13" a="1"/>
  <c r="L503" i="13" s="1"/>
  <c r="L849" i="13" a="1"/>
  <c r="L849" i="13" s="1"/>
  <c r="L1873" i="13" a="1"/>
  <c r="L1873" i="13" s="1"/>
  <c r="L160" i="13" a="1"/>
  <c r="L160" i="13" s="1"/>
  <c r="L1184" i="13" a="1"/>
  <c r="L1184" i="13" s="1"/>
  <c r="L2208" i="13" a="1"/>
  <c r="L2208" i="13" s="1"/>
  <c r="K1670" i="13" a="1"/>
  <c r="K1670" i="13" s="1"/>
  <c r="I1670" i="13" s="1"/>
  <c r="K3050" i="13" a="1"/>
  <c r="K3050" i="13" s="1"/>
  <c r="I3050" i="13" s="1"/>
  <c r="L1651" i="13" a="1"/>
  <c r="L1651" i="13" s="1"/>
  <c r="L662" i="13" a="1"/>
  <c r="L662" i="13" s="1"/>
  <c r="L1686" i="13" a="1"/>
  <c r="L1686" i="13" s="1"/>
  <c r="K3060" i="13" a="1"/>
  <c r="K3060" i="13" s="1"/>
  <c r="K4084" i="13" a="1"/>
  <c r="K4084" i="13" s="1"/>
  <c r="K5108" i="13" a="1"/>
  <c r="K5108" i="13" s="1"/>
  <c r="L2944" i="13" a="1"/>
  <c r="L2944" i="13" s="1"/>
  <c r="L3968" i="13" a="1"/>
  <c r="L3968" i="13" s="1"/>
  <c r="L4992" i="13" a="1"/>
  <c r="L4992" i="13" s="1"/>
  <c r="K3658" i="13" a="1"/>
  <c r="K3658" i="13" s="1"/>
  <c r="K4682" i="13" a="1"/>
  <c r="K4682" i="13" s="1"/>
  <c r="L2442" i="13" a="1"/>
  <c r="L2442" i="13" s="1"/>
  <c r="L3466" i="13" a="1"/>
  <c r="L3466" i="13" s="1"/>
  <c r="L4490" i="13" a="1"/>
  <c r="L4490" i="13" s="1"/>
  <c r="K564" i="13" a="1"/>
  <c r="K564" i="13" s="1"/>
  <c r="I564" i="13" s="1"/>
  <c r="K280" i="13" a="1"/>
  <c r="K280" i="13" s="1"/>
  <c r="I280" i="13" s="1"/>
  <c r="K1639" i="13" a="1"/>
  <c r="K1639" i="13" s="1"/>
  <c r="K93" i="13" a="1"/>
  <c r="K93" i="13" s="1"/>
  <c r="I93" i="13" s="1"/>
  <c r="L4601" i="13" a="1"/>
  <c r="L4601" i="13" s="1"/>
  <c r="K248" i="13" a="1"/>
  <c r="K248" i="13" s="1"/>
  <c r="K1272" i="13" a="1"/>
  <c r="K1272" i="13" s="1"/>
  <c r="K2296" i="13" a="1"/>
  <c r="K2296" i="13" s="1"/>
  <c r="K583" i="13" a="1"/>
  <c r="K583" i="13" s="1"/>
  <c r="K1607" i="13" a="1"/>
  <c r="K1607" i="13" s="1"/>
  <c r="K2631" i="13" a="1"/>
  <c r="K2631" i="13" s="1"/>
  <c r="L2447" i="13" a="1"/>
  <c r="L2447" i="13" s="1"/>
  <c r="L3471" i="13" a="1"/>
  <c r="L3471" i="13" s="1"/>
  <c r="K61" i="13" a="1"/>
  <c r="K61" i="13" s="1"/>
  <c r="K1085" i="13" a="1"/>
  <c r="K1085" i="13" s="1"/>
  <c r="K2109" i="13" a="1"/>
  <c r="K2109" i="13" s="1"/>
  <c r="L3481" i="13" a="1"/>
  <c r="L3481" i="13" s="1"/>
  <c r="L4505" i="13" a="1"/>
  <c r="L4505" i="13" s="1"/>
  <c r="K3367" i="13" a="1"/>
  <c r="K3367" i="13" s="1"/>
  <c r="K4391" i="13" a="1"/>
  <c r="K4391" i="13" s="1"/>
  <c r="L4079" i="13" a="1"/>
  <c r="L4079" i="13" s="1"/>
  <c r="L5103" i="13" a="1"/>
  <c r="L5103" i="13" s="1"/>
  <c r="K2865" i="13" a="1"/>
  <c r="K2865" i="13" s="1"/>
  <c r="K3889" i="13" a="1"/>
  <c r="K3889" i="13" s="1"/>
  <c r="K4913" i="13" a="1"/>
  <c r="K4913" i="13" s="1"/>
  <c r="L481" i="13" a="1"/>
  <c r="L481" i="13" s="1"/>
  <c r="L1505" i="13" a="1"/>
  <c r="L1505" i="13" s="1"/>
  <c r="K258" i="13" a="1"/>
  <c r="K258" i="13" s="1"/>
  <c r="L816" i="13" a="1"/>
  <c r="L816" i="13" s="1"/>
  <c r="L1840" i="13" a="1"/>
  <c r="L1840" i="13" s="1"/>
  <c r="K710" i="13" a="1"/>
  <c r="K710" i="13" s="1"/>
  <c r="I710" i="13" s="1"/>
  <c r="K2682" i="13" a="1"/>
  <c r="K2682" i="13" s="1"/>
  <c r="K690" i="13" a="1"/>
  <c r="K690" i="13" s="1"/>
  <c r="L294" i="13" a="1"/>
  <c r="L294" i="13" s="1"/>
  <c r="L1318" i="13" a="1"/>
  <c r="L1318" i="13" s="1"/>
  <c r="K2692" i="13" a="1"/>
  <c r="K2692" i="13" s="1"/>
  <c r="K3716" i="13" a="1"/>
  <c r="K3716" i="13" s="1"/>
  <c r="K4740" i="13" a="1"/>
  <c r="K4740" i="13" s="1"/>
  <c r="L3600" i="13" a="1"/>
  <c r="L3600" i="13" s="1"/>
  <c r="L4624" i="13" a="1"/>
  <c r="L4624" i="13" s="1"/>
  <c r="K4314" i="13" a="1"/>
  <c r="K4314" i="13" s="1"/>
  <c r="K5338" i="13" a="1"/>
  <c r="K5338" i="13" s="1"/>
  <c r="L3098" i="13" a="1"/>
  <c r="L3098" i="13" s="1"/>
  <c r="L4122" i="13" a="1"/>
  <c r="L4122" i="13" s="1"/>
  <c r="L5146" i="13" a="1"/>
  <c r="L5146" i="13" s="1"/>
  <c r="L635" i="13" a="1"/>
  <c r="L635" i="13" s="1"/>
  <c r="K1876" i="13" a="1"/>
  <c r="K1876" i="13" s="1"/>
  <c r="K167" i="13" a="1"/>
  <c r="K167" i="13" s="1"/>
  <c r="L3119" i="13" a="1"/>
  <c r="L3119" i="13" s="1"/>
  <c r="L3129" i="13" a="1"/>
  <c r="L3129" i="13" s="1"/>
  <c r="K8" i="13" a="1"/>
  <c r="K8" i="13" s="1"/>
  <c r="I8" i="13" s="1"/>
  <c r="K1032" i="13" a="1"/>
  <c r="K1032" i="13" s="1"/>
  <c r="I1032" i="13" s="1"/>
  <c r="K2056" i="13" a="1"/>
  <c r="K2056" i="13" s="1"/>
  <c r="I2056" i="13" s="1"/>
  <c r="K343" i="13" a="1"/>
  <c r="K343" i="13" s="1"/>
  <c r="K1367" i="13" a="1"/>
  <c r="K1367" i="13" s="1"/>
  <c r="K2391" i="13" a="1"/>
  <c r="K2391" i="13" s="1"/>
  <c r="K2038" i="13" a="1"/>
  <c r="K2038" i="13" s="1"/>
  <c r="I2038" i="13" s="1"/>
  <c r="L3231" i="13" a="1"/>
  <c r="L3231" i="13" s="1"/>
  <c r="L2011" i="13" a="1"/>
  <c r="L2011" i="13" s="1"/>
  <c r="K845" i="13" a="1"/>
  <c r="K845" i="13" s="1"/>
  <c r="I845" i="13" s="1"/>
  <c r="K1869" i="13" a="1"/>
  <c r="K1869" i="13" s="1"/>
  <c r="I1869" i="13" s="1"/>
  <c r="L3241" i="13" a="1"/>
  <c r="L3241" i="13" s="1"/>
  <c r="L4265" i="13" a="1"/>
  <c r="L4265" i="13" s="1"/>
  <c r="L5289" i="13" a="1"/>
  <c r="L5289" i="13" s="1"/>
  <c r="K3127" i="13" a="1"/>
  <c r="K3127" i="13" s="1"/>
  <c r="K4151" i="13" a="1"/>
  <c r="K4151" i="13" s="1"/>
  <c r="I4151" i="13" s="1"/>
  <c r="K5175" i="13" a="1"/>
  <c r="K5175" i="13" s="1"/>
  <c r="I5175" i="13" s="1"/>
  <c r="L3839" i="13" a="1"/>
  <c r="L3839" i="13" s="1"/>
  <c r="L4863" i="13" a="1"/>
  <c r="L4863" i="13" s="1"/>
  <c r="K2625" i="13" a="1"/>
  <c r="K2625" i="13" s="1"/>
  <c r="K3649" i="13" a="1"/>
  <c r="K3649" i="13" s="1"/>
  <c r="K4673" i="13" a="1"/>
  <c r="K4673" i="13" s="1"/>
  <c r="L241" i="13" a="1"/>
  <c r="L241" i="13" s="1"/>
  <c r="L1265" i="13" a="1"/>
  <c r="L1265" i="13" s="1"/>
  <c r="L2289" i="13" a="1"/>
  <c r="L2289" i="13" s="1"/>
  <c r="L576" i="13" a="1"/>
  <c r="L576" i="13" s="1"/>
  <c r="L1600" i="13" a="1"/>
  <c r="L1600" i="13" s="1"/>
  <c r="L2624" i="13" a="1"/>
  <c r="L2624" i="13" s="1"/>
  <c r="K2442" i="13" a="1"/>
  <c r="K2442" i="13" s="1"/>
  <c r="K3466" i="13" a="1"/>
  <c r="K3466" i="13" s="1"/>
  <c r="L54" i="13" a="1"/>
  <c r="L54" i="13" s="1"/>
  <c r="L1078" i="13" a="1"/>
  <c r="L1078" i="13" s="1"/>
  <c r="L2102" i="13" a="1"/>
  <c r="L2102" i="13" s="1"/>
  <c r="K3476" i="13" a="1"/>
  <c r="K3476" i="13" s="1"/>
  <c r="I3476" i="13" s="1"/>
  <c r="K4500" i="13" a="1"/>
  <c r="K4500" i="13" s="1"/>
  <c r="I4500" i="13" s="1"/>
  <c r="L3360" i="13" a="1"/>
  <c r="L3360" i="13" s="1"/>
  <c r="L4384" i="13" a="1"/>
  <c r="L4384" i="13" s="1"/>
  <c r="K4074" i="13" a="1"/>
  <c r="K4074" i="13" s="1"/>
  <c r="I4074" i="13" s="1"/>
  <c r="K5098" i="13" a="1"/>
  <c r="K5098" i="13" s="1"/>
  <c r="I5098" i="13" s="1"/>
  <c r="L2858" i="13" a="1"/>
  <c r="L2858" i="13" s="1"/>
  <c r="L3882" i="13" a="1"/>
  <c r="L3882" i="13" s="1"/>
  <c r="L4906" i="13" a="1"/>
  <c r="L4906" i="13" s="1"/>
  <c r="K1396" i="13" a="1"/>
  <c r="K1396" i="13" s="1"/>
  <c r="I1396" i="13" s="1"/>
  <c r="L4181" i="13" a="1"/>
  <c r="L4181" i="13" s="1"/>
  <c r="L4693" i="13" a="1"/>
  <c r="L4693" i="13" s="1"/>
  <c r="L5205" i="13" a="1"/>
  <c r="L5205" i="13" s="1"/>
  <c r="K3555" i="13" a="1"/>
  <c r="K3555" i="13" s="1"/>
  <c r="K4579" i="13" a="1"/>
  <c r="K4579" i="13" s="1"/>
  <c r="L4267" i="13" a="1"/>
  <c r="L4267" i="13" s="1"/>
  <c r="L5291" i="13" a="1"/>
  <c r="L5291" i="13" s="1"/>
  <c r="L3918" i="13" a="1"/>
  <c r="L3918" i="13" s="1"/>
  <c r="K4110" i="13" a="1"/>
  <c r="K4110" i="13" s="1"/>
  <c r="I4110" i="13" s="1"/>
  <c r="L4420" i="13" a="1"/>
  <c r="L4420" i="13" s="1"/>
  <c r="K3512" i="13" a="1"/>
  <c r="K3512" i="13" s="1"/>
  <c r="I3512" i="13" s="1"/>
  <c r="L1114" i="13" a="1"/>
  <c r="L1114" i="13" s="1"/>
  <c r="K3502" i="13" a="1"/>
  <c r="K3502" i="13" s="1"/>
  <c r="I3502" i="13" s="1"/>
  <c r="L2660" i="13" a="1"/>
  <c r="L2660" i="13" s="1"/>
  <c r="L612" i="13" a="1"/>
  <c r="L612" i="13" s="1"/>
  <c r="L1301" i="13" a="1"/>
  <c r="L1301" i="13" s="1"/>
  <c r="K4965" i="13" a="1"/>
  <c r="K4965" i="13" s="1"/>
  <c r="I4965" i="13" s="1"/>
  <c r="K2917" i="13" a="1"/>
  <c r="K2917" i="13" s="1"/>
  <c r="I2917" i="13" s="1"/>
  <c r="L5155" i="13" a="1"/>
  <c r="L5155" i="13" s="1"/>
  <c r="K3419" i="13" a="1"/>
  <c r="K3419" i="13" s="1"/>
  <c r="I3419" i="13" s="1"/>
  <c r="L4557" i="13" a="1"/>
  <c r="L4557" i="13" s="1"/>
  <c r="L2509" i="13" a="1"/>
  <c r="L2509" i="13" s="1"/>
  <c r="K113" i="13" a="1"/>
  <c r="K113" i="13" s="1"/>
  <c r="L2499" i="13" a="1"/>
  <c r="L2499" i="13" s="1"/>
  <c r="K1659" i="13" a="1"/>
  <c r="K1659" i="13" s="1"/>
  <c r="I1659" i="13" s="1"/>
  <c r="K2348" i="13" a="1"/>
  <c r="K2348" i="13" s="1"/>
  <c r="K300" i="13" a="1"/>
  <c r="K300" i="13" s="1"/>
  <c r="L4562" i="13" a="1"/>
  <c r="L4562" i="13" s="1"/>
  <c r="L2514" i="13" a="1"/>
  <c r="L2514" i="13" s="1"/>
  <c r="K998" i="13" a="1"/>
  <c r="K998" i="13" s="1"/>
  <c r="I998" i="13" s="1"/>
  <c r="L2799" i="13" a="1"/>
  <c r="L2799" i="13" s="1"/>
  <c r="L2809" i="13" a="1"/>
  <c r="L2809" i="13" s="1"/>
  <c r="K3143" i="13" a="1"/>
  <c r="K3143" i="13" s="1"/>
  <c r="K4167" i="13" a="1"/>
  <c r="K4167" i="13" s="1"/>
  <c r="K5191" i="13" a="1"/>
  <c r="K5191" i="13" s="1"/>
  <c r="L3855" i="13" a="1"/>
  <c r="L3855" i="13" s="1"/>
  <c r="L4879" i="13" a="1"/>
  <c r="L4879" i="13" s="1"/>
  <c r="K2641" i="13" a="1"/>
  <c r="K2641" i="13" s="1"/>
  <c r="K3665" i="13" a="1"/>
  <c r="K3665" i="13" s="1"/>
  <c r="K4689" i="13" a="1"/>
  <c r="K4689" i="13" s="1"/>
  <c r="L257" i="13" a="1"/>
  <c r="L257" i="13" s="1"/>
  <c r="L1281" i="13" a="1"/>
  <c r="L1281" i="13" s="1"/>
  <c r="L2305" i="13" a="1"/>
  <c r="L2305" i="13" s="1"/>
  <c r="L592" i="13" a="1"/>
  <c r="L592" i="13" s="1"/>
  <c r="L1616" i="13" a="1"/>
  <c r="L1616" i="13" s="1"/>
  <c r="L2640" i="13" a="1"/>
  <c r="L2640" i="13" s="1"/>
  <c r="K2458" i="13" a="1"/>
  <c r="K2458" i="13" s="1"/>
  <c r="I2458" i="13" s="1"/>
  <c r="K3482" i="13" a="1"/>
  <c r="K3482" i="13" s="1"/>
  <c r="I3482" i="13" s="1"/>
  <c r="L70" i="13" a="1"/>
  <c r="L70" i="13" s="1"/>
  <c r="L1094" i="13" a="1"/>
  <c r="L1094" i="13" s="1"/>
  <c r="K2468" i="13" a="1"/>
  <c r="K2468" i="13" s="1"/>
  <c r="K3492" i="13" a="1"/>
  <c r="K3492" i="13" s="1"/>
  <c r="I3492" i="13" s="1"/>
  <c r="K4516" i="13" a="1"/>
  <c r="K4516" i="13" s="1"/>
  <c r="I4516" i="13" s="1"/>
  <c r="L3376" i="13" a="1"/>
  <c r="L3376" i="13" s="1"/>
  <c r="L4400" i="13" a="1"/>
  <c r="L4400" i="13" s="1"/>
  <c r="K4090" i="13" a="1"/>
  <c r="K4090" i="13" s="1"/>
  <c r="K5114" i="13" a="1"/>
  <c r="K5114" i="13" s="1"/>
  <c r="L2874" i="13" a="1"/>
  <c r="L2874" i="13" s="1"/>
  <c r="L3898" i="13" a="1"/>
  <c r="L3898" i="13" s="1"/>
  <c r="L4922" i="13" a="1"/>
  <c r="L4922" i="13" s="1"/>
  <c r="K1428" i="13" a="1"/>
  <c r="K1428" i="13" s="1"/>
  <c r="K1098" i="13" a="1"/>
  <c r="K1098" i="13" s="1"/>
  <c r="I1098" i="13" s="1"/>
  <c r="K2451" i="13" a="1"/>
  <c r="K2451" i="13" s="1"/>
  <c r="I2451" i="13" s="1"/>
  <c r="K1939" i="13" a="1"/>
  <c r="K1939" i="13" s="1"/>
  <c r="I1939" i="13" s="1"/>
  <c r="K1427" i="13" a="1"/>
  <c r="K1427" i="13" s="1"/>
  <c r="K915" i="13" a="1"/>
  <c r="K915" i="13" s="1"/>
  <c r="I915" i="13" s="1"/>
  <c r="K403" i="13" a="1"/>
  <c r="K403" i="13" s="1"/>
  <c r="L655" i="13" a="1"/>
  <c r="L655" i="13" s="1"/>
  <c r="K2116" i="13" a="1"/>
  <c r="K2116" i="13" s="1"/>
  <c r="K1604" i="13" a="1"/>
  <c r="K1604" i="13" s="1"/>
  <c r="K1092" i="13" a="1"/>
  <c r="K1092" i="13" s="1"/>
  <c r="K580" i="13" a="1"/>
  <c r="K580" i="13" s="1"/>
  <c r="K68" i="13" a="1"/>
  <c r="K68" i="13" s="1"/>
  <c r="K576" i="13" a="1"/>
  <c r="K576" i="13" s="1"/>
  <c r="I576" i="13" s="1"/>
  <c r="K64" i="13" a="1"/>
  <c r="K64" i="13" s="1"/>
  <c r="K1369" i="13" a="1"/>
  <c r="K1369" i="13" s="1"/>
  <c r="K665" i="13" a="1"/>
  <c r="K665" i="13" s="1"/>
  <c r="I665" i="13" s="1"/>
  <c r="L1719" i="13" a="1"/>
  <c r="L1719" i="13" s="1"/>
  <c r="L3147" i="13" a="1"/>
  <c r="L3147" i="13" s="1"/>
  <c r="K1934" i="13" a="1"/>
  <c r="K1934" i="13" s="1"/>
  <c r="K2371" i="13" a="1"/>
  <c r="K2371" i="13" s="1"/>
  <c r="I2371" i="13" s="1"/>
  <c r="K1411" i="13" a="1"/>
  <c r="K1411" i="13" s="1"/>
  <c r="K419" i="13" a="1"/>
  <c r="K419" i="13" s="1"/>
  <c r="L3829" i="13" a="1"/>
  <c r="L3829" i="13" s="1"/>
  <c r="L3317" i="13" a="1"/>
  <c r="L3317" i="13" s="1"/>
  <c r="L2805" i="13" a="1"/>
  <c r="L2805" i="13" s="1"/>
  <c r="K1945" i="13" a="1"/>
  <c r="K1945" i="13" s="1"/>
  <c r="K889" i="13" a="1"/>
  <c r="K889" i="13" s="1"/>
  <c r="L2035" i="13" a="1"/>
  <c r="L2035" i="13" s="1"/>
  <c r="L3179" i="13" a="1"/>
  <c r="L3179" i="13" s="1"/>
  <c r="L1867" i="13" a="1"/>
  <c r="L1867" i="13" s="1"/>
  <c r="K2243" i="13" a="1"/>
  <c r="K2243" i="13" s="1"/>
  <c r="K1187" i="13" a="1"/>
  <c r="K1187" i="13" s="1"/>
  <c r="I1187" i="13" s="1"/>
  <c r="K131" i="13" a="1"/>
  <c r="K131" i="13" s="1"/>
  <c r="K1752" i="13" a="1"/>
  <c r="K1752" i="13" s="1"/>
  <c r="I1752" i="13" s="1"/>
  <c r="L1423" i="13" a="1"/>
  <c r="L1423" i="13" s="1"/>
  <c r="K1565" i="13" a="1"/>
  <c r="K1565" i="13" s="1"/>
  <c r="K680" i="13" a="1"/>
  <c r="K680" i="13" s="1"/>
  <c r="K1704" i="13" a="1"/>
  <c r="K1704" i="13" s="1"/>
  <c r="K1062" i="13" a="1"/>
  <c r="K1062" i="13" s="1"/>
  <c r="I1062" i="13" s="1"/>
  <c r="K1015" i="13" a="1"/>
  <c r="K1015" i="13" s="1"/>
  <c r="I1015" i="13" s="1"/>
  <c r="K2039" i="13" a="1"/>
  <c r="K2039" i="13" s="1"/>
  <c r="I2039" i="13" s="1"/>
  <c r="K1326" i="13" a="1"/>
  <c r="K1326" i="13" s="1"/>
  <c r="I1326" i="13" s="1"/>
  <c r="L2879" i="13" a="1"/>
  <c r="L2879" i="13" s="1"/>
  <c r="L1315" i="13" a="1"/>
  <c r="L1315" i="13" s="1"/>
  <c r="K493" i="13" a="1"/>
  <c r="K493" i="13" s="1"/>
  <c r="K1517" i="13" a="1"/>
  <c r="K1517" i="13" s="1"/>
  <c r="L2889" i="13" a="1"/>
  <c r="L2889" i="13" s="1"/>
  <c r="L3913" i="13" a="1"/>
  <c r="L3913" i="13" s="1"/>
  <c r="L4937" i="13" a="1"/>
  <c r="L4937" i="13" s="1"/>
  <c r="K2775" i="13" a="1"/>
  <c r="K2775" i="13" s="1"/>
  <c r="K3799" i="13" a="1"/>
  <c r="K3799" i="13" s="1"/>
  <c r="K4823" i="13" a="1"/>
  <c r="K4823" i="13" s="1"/>
  <c r="L4511" i="13" a="1"/>
  <c r="L4511" i="13" s="1"/>
  <c r="K2273" i="13" a="1"/>
  <c r="K2273" i="13" s="1"/>
  <c r="I2273" i="13" s="1"/>
  <c r="K3297" i="13" a="1"/>
  <c r="K3297" i="13" s="1"/>
  <c r="K4321" i="13" a="1"/>
  <c r="K4321" i="13" s="1"/>
  <c r="K5345" i="13" a="1"/>
  <c r="K5345" i="13" s="1"/>
  <c r="L755" i="13" a="1"/>
  <c r="L755" i="13" s="1"/>
  <c r="L913" i="13" a="1"/>
  <c r="L913" i="13" s="1"/>
  <c r="L1937" i="13" a="1"/>
  <c r="L1937" i="13" s="1"/>
  <c r="L224" i="13" a="1"/>
  <c r="L224" i="13" s="1"/>
  <c r="L1248" i="13" a="1"/>
  <c r="L1248" i="13" s="1"/>
  <c r="L2272" i="13" a="1"/>
  <c r="L2272" i="13" s="1"/>
  <c r="L1799" i="13" a="1"/>
  <c r="L1799" i="13" s="1"/>
  <c r="K3114" i="13" a="1"/>
  <c r="K3114" i="13" s="1"/>
  <c r="K1778" i="13" a="1"/>
  <c r="K1778" i="13" s="1"/>
  <c r="L726" i="13" a="1"/>
  <c r="L726" i="13" s="1"/>
  <c r="L1750" i="13" a="1"/>
  <c r="L1750" i="13" s="1"/>
  <c r="K3124" i="13" a="1"/>
  <c r="K3124" i="13" s="1"/>
  <c r="K4148" i="13" a="1"/>
  <c r="K4148" i="13" s="1"/>
  <c r="K5172" i="13" a="1"/>
  <c r="K5172" i="13" s="1"/>
  <c r="L3008" i="13" a="1"/>
  <c r="L3008" i="13" s="1"/>
  <c r="L4032" i="13" a="1"/>
  <c r="L4032" i="13" s="1"/>
  <c r="L5056" i="13" a="1"/>
  <c r="L5056" i="13" s="1"/>
  <c r="K3722" i="13" a="1"/>
  <c r="K3722" i="13" s="1"/>
  <c r="K4746" i="13" a="1"/>
  <c r="K4746" i="13" s="1"/>
  <c r="L2506" i="13" a="1"/>
  <c r="L2506" i="13" s="1"/>
  <c r="L3530" i="13" a="1"/>
  <c r="L3530" i="13" s="1"/>
  <c r="L4554" i="13" a="1"/>
  <c r="L4554" i="13" s="1"/>
  <c r="K692" i="13" a="1"/>
  <c r="K692" i="13" s="1"/>
  <c r="I692" i="13" s="1"/>
  <c r="K536" i="13" a="1"/>
  <c r="K536" i="13" s="1"/>
  <c r="K1895" i="13" a="1"/>
  <c r="K1895" i="13" s="1"/>
  <c r="I1895" i="13" s="1"/>
  <c r="K349" i="13" a="1"/>
  <c r="K349" i="13" s="1"/>
  <c r="L4857" i="13" a="1"/>
  <c r="L4857" i="13" s="1"/>
  <c r="K312" i="13" a="1"/>
  <c r="K312" i="13" s="1"/>
  <c r="I312" i="13" s="1"/>
  <c r="K1336" i="13" a="1"/>
  <c r="K1336" i="13" s="1"/>
  <c r="I1336" i="13" s="1"/>
  <c r="K2360" i="13" a="1"/>
  <c r="K2360" i="13" s="1"/>
  <c r="I2360" i="13" s="1"/>
  <c r="K647" i="13" a="1"/>
  <c r="K647" i="13" s="1"/>
  <c r="K1671" i="13" a="1"/>
  <c r="K1671" i="13" s="1"/>
  <c r="I1671" i="13" s="1"/>
  <c r="K46" i="13" a="1"/>
  <c r="K46" i="13" s="1"/>
  <c r="L2511" i="13" a="1"/>
  <c r="L2511" i="13" s="1"/>
  <c r="L15" i="13" a="1"/>
  <c r="L15" i="13" s="1"/>
  <c r="K125" i="13" a="1"/>
  <c r="K125" i="13" s="1"/>
  <c r="K1149" i="13" a="1"/>
  <c r="K1149" i="13" s="1"/>
  <c r="L2521" i="13" a="1"/>
  <c r="L2521" i="13" s="1"/>
  <c r="L3545" i="13" a="1"/>
  <c r="L3545" i="13" s="1"/>
  <c r="L4569" i="13" a="1"/>
  <c r="L4569" i="13" s="1"/>
  <c r="K3431" i="13" a="1"/>
  <c r="K3431" i="13" s="1"/>
  <c r="K4455" i="13" a="1"/>
  <c r="K4455" i="13" s="1"/>
  <c r="L4143" i="13" a="1"/>
  <c r="L4143" i="13" s="1"/>
  <c r="L5167" i="13" a="1"/>
  <c r="L5167" i="13" s="1"/>
  <c r="K2929" i="13" a="1"/>
  <c r="K2929" i="13" s="1"/>
  <c r="K3953" i="13" a="1"/>
  <c r="K3953" i="13" s="1"/>
  <c r="K4977" i="13" a="1"/>
  <c r="K4977" i="13" s="1"/>
  <c r="L545" i="13" a="1"/>
  <c r="L545" i="13" s="1"/>
  <c r="L1569" i="13" a="1"/>
  <c r="L1569" i="13" s="1"/>
  <c r="L515" i="13" a="1"/>
  <c r="L515" i="13" s="1"/>
  <c r="L880" i="13" a="1"/>
  <c r="L880" i="13" s="1"/>
  <c r="L1904" i="13" a="1"/>
  <c r="L1904" i="13" s="1"/>
  <c r="K962" i="13" a="1"/>
  <c r="K962" i="13" s="1"/>
  <c r="K2746" i="13" a="1"/>
  <c r="K2746" i="13" s="1"/>
  <c r="I2746" i="13" s="1"/>
  <c r="L947" i="13" a="1"/>
  <c r="L947" i="13" s="1"/>
  <c r="L358" i="13" a="1"/>
  <c r="L358" i="13" s="1"/>
  <c r="L1382" i="13" a="1"/>
  <c r="L1382" i="13" s="1"/>
  <c r="K2756" i="13" a="1"/>
  <c r="K2756" i="13" s="1"/>
  <c r="K3780" i="13" a="1"/>
  <c r="K3780" i="13" s="1"/>
  <c r="K4804" i="13" a="1"/>
  <c r="K4804" i="13" s="1"/>
  <c r="L3664" i="13" a="1"/>
  <c r="L3664" i="13" s="1"/>
  <c r="L4688" i="13" a="1"/>
  <c r="L4688" i="13" s="1"/>
  <c r="K4378" i="13" a="1"/>
  <c r="K4378" i="13" s="1"/>
  <c r="L2138" i="13" a="1"/>
  <c r="L2138" i="13" s="1"/>
  <c r="L3162" i="13" a="1"/>
  <c r="L3162" i="13" s="1"/>
  <c r="L4186" i="13" a="1"/>
  <c r="L4186" i="13" s="1"/>
  <c r="L5210" i="13" a="1"/>
  <c r="L5210" i="13" s="1"/>
  <c r="L1015" i="13" a="1"/>
  <c r="L1015" i="13" s="1"/>
  <c r="K2004" i="13" a="1"/>
  <c r="K2004" i="13" s="1"/>
  <c r="I2004" i="13" s="1"/>
  <c r="K423" i="13" a="1"/>
  <c r="K423" i="13" s="1"/>
  <c r="I423" i="13" s="1"/>
  <c r="L3375" i="13" a="1"/>
  <c r="L3375" i="13" s="1"/>
  <c r="L3257" i="13" a="1"/>
  <c r="L3257" i="13" s="1"/>
  <c r="K72" i="13" a="1"/>
  <c r="K72" i="13" s="1"/>
  <c r="K1096" i="13" a="1"/>
  <c r="K1096" i="13" s="1"/>
  <c r="K2120" i="13" a="1"/>
  <c r="K2120" i="13" s="1"/>
  <c r="K407" i="13" a="1"/>
  <c r="K407" i="13" s="1"/>
  <c r="I407" i="13" s="1"/>
  <c r="K1431" i="13" a="1"/>
  <c r="K1431" i="13" s="1"/>
  <c r="K2455" i="13" a="1"/>
  <c r="K2455" i="13" s="1"/>
  <c r="I2455" i="13" s="1"/>
  <c r="K2166" i="13" a="1"/>
  <c r="K2166" i="13" s="1"/>
  <c r="L3295" i="13" a="1"/>
  <c r="L3295" i="13" s="1"/>
  <c r="L2139" i="13" a="1"/>
  <c r="L2139" i="13" s="1"/>
  <c r="K909" i="13" a="1"/>
  <c r="K909" i="13" s="1"/>
  <c r="K1933" i="13" a="1"/>
  <c r="K1933" i="13" s="1"/>
  <c r="L3305" i="13" a="1"/>
  <c r="L3305" i="13" s="1"/>
  <c r="L4329" i="13" a="1"/>
  <c r="L4329" i="13" s="1"/>
  <c r="L5353" i="13" a="1"/>
  <c r="L5353" i="13" s="1"/>
  <c r="K3191" i="13" a="1"/>
  <c r="K3191" i="13" s="1"/>
  <c r="K4215" i="13" a="1"/>
  <c r="K4215" i="13" s="1"/>
  <c r="K5239" i="13" a="1"/>
  <c r="K5239" i="13" s="1"/>
  <c r="L3903" i="13" a="1"/>
  <c r="L3903" i="13" s="1"/>
  <c r="L4927" i="13" a="1"/>
  <c r="L4927" i="13" s="1"/>
  <c r="K2689" i="13" a="1"/>
  <c r="K2689" i="13" s="1"/>
  <c r="K3713" i="13" a="1"/>
  <c r="K3713" i="13" s="1"/>
  <c r="K4737" i="13" a="1"/>
  <c r="K4737" i="13" s="1"/>
  <c r="L305" i="13" a="1"/>
  <c r="L305" i="13" s="1"/>
  <c r="L1329" i="13" a="1"/>
  <c r="L1329" i="13" s="1"/>
  <c r="L2353" i="13" a="1"/>
  <c r="L2353" i="13" s="1"/>
  <c r="L640" i="13" a="1"/>
  <c r="L640" i="13" s="1"/>
  <c r="L1664" i="13" a="1"/>
  <c r="L1664" i="13" s="1"/>
  <c r="L2688" i="13" a="1"/>
  <c r="L2688" i="13" s="1"/>
  <c r="K2506" i="13" a="1"/>
  <c r="K2506" i="13" s="1"/>
  <c r="K3530" i="13" a="1"/>
  <c r="K3530" i="13" s="1"/>
  <c r="I3530" i="13" s="1"/>
  <c r="L118" i="13" a="1"/>
  <c r="L118" i="13" s="1"/>
  <c r="L1142" i="13" a="1"/>
  <c r="L1142" i="13" s="1"/>
  <c r="K2516" i="13" a="1"/>
  <c r="K2516" i="13" s="1"/>
  <c r="I2516" i="13" s="1"/>
  <c r="K3540" i="13" a="1"/>
  <c r="K3540" i="13" s="1"/>
  <c r="I3540" i="13" s="1"/>
  <c r="K4564" i="13" a="1"/>
  <c r="K4564" i="13" s="1"/>
  <c r="I4564" i="13" s="1"/>
  <c r="L3424" i="13" a="1"/>
  <c r="L3424" i="13" s="1"/>
  <c r="L4448" i="13" a="1"/>
  <c r="L4448" i="13" s="1"/>
  <c r="K4138" i="13" a="1"/>
  <c r="K4138" i="13" s="1"/>
  <c r="K5162" i="13" a="1"/>
  <c r="K5162" i="13" s="1"/>
  <c r="L2922" i="13" a="1"/>
  <c r="L2922" i="13" s="1"/>
  <c r="L3946" i="13" a="1"/>
  <c r="L3946" i="13" s="1"/>
  <c r="L4970" i="13" a="1"/>
  <c r="L4970" i="13" s="1"/>
  <c r="K1524" i="13" a="1"/>
  <c r="K1524" i="13" s="1"/>
  <c r="L4213" i="13" a="1"/>
  <c r="L4213" i="13" s="1"/>
  <c r="L4725" i="13" a="1"/>
  <c r="L4725" i="13" s="1"/>
  <c r="L5237" i="13" a="1"/>
  <c r="L5237" i="13" s="1"/>
  <c r="K3075" i="13" a="1"/>
  <c r="K3075" i="13" s="1"/>
  <c r="K3587" i="13" a="1"/>
  <c r="K3587" i="13" s="1"/>
  <c r="K4099" i="13" a="1"/>
  <c r="K4099" i="13" s="1"/>
  <c r="K4611" i="13" a="1"/>
  <c r="K4611" i="13" s="1"/>
  <c r="K5123" i="13" a="1"/>
  <c r="K5123" i="13" s="1"/>
  <c r="L3787" i="13" a="1"/>
  <c r="L3787" i="13" s="1"/>
  <c r="L4299" i="13" a="1"/>
  <c r="L4299" i="13" s="1"/>
  <c r="L4811" i="13" a="1"/>
  <c r="L4811" i="13" s="1"/>
  <c r="L5323" i="13" a="1"/>
  <c r="L5323" i="13" s="1"/>
  <c r="K2573" i="13" a="1"/>
  <c r="K2573" i="13" s="1"/>
  <c r="K3085" i="13" a="1"/>
  <c r="K3085" i="13" s="1"/>
  <c r="K3597" i="13" a="1"/>
  <c r="K3597" i="13" s="1"/>
  <c r="K4109" i="13" a="1"/>
  <c r="K4109" i="13" s="1"/>
  <c r="K4621" i="13" a="1"/>
  <c r="K4621" i="13" s="1"/>
  <c r="K5133" i="13" a="1"/>
  <c r="K5133" i="13" s="1"/>
  <c r="L927" i="13" a="1"/>
  <c r="L927" i="13" s="1"/>
  <c r="L445" i="13" a="1"/>
  <c r="L445" i="13" s="1"/>
  <c r="L957" i="13" a="1"/>
  <c r="L957" i="13" s="1"/>
  <c r="L1469" i="13" a="1"/>
  <c r="L1469" i="13" s="1"/>
  <c r="L1981" i="13" a="1"/>
  <c r="L1981" i="13" s="1"/>
  <c r="K98" i="13" a="1"/>
  <c r="K98" i="13" s="1"/>
  <c r="I98" i="13" s="1"/>
  <c r="L268" i="13" a="1"/>
  <c r="L268" i="13" s="1"/>
  <c r="L780" i="13" a="1"/>
  <c r="L780" i="13" s="1"/>
  <c r="L1292" i="13" a="1"/>
  <c r="L1292" i="13" s="1"/>
  <c r="L1804" i="13" a="1"/>
  <c r="L1804" i="13" s="1"/>
  <c r="L2316" i="13" a="1"/>
  <c r="L2316" i="13" s="1"/>
  <c r="K570" i="13" a="1"/>
  <c r="K570" i="13" s="1"/>
  <c r="L1887" i="13" a="1"/>
  <c r="L1887" i="13" s="1"/>
  <c r="K2646" i="13" a="1"/>
  <c r="K2646" i="13" s="1"/>
  <c r="K3158" i="13" a="1"/>
  <c r="K3158" i="13" s="1"/>
  <c r="K542" i="13" a="1"/>
  <c r="K542" i="13" s="1"/>
  <c r="K1866" i="13" a="1"/>
  <c r="K1866" i="13" s="1"/>
  <c r="L258" i="13" a="1"/>
  <c r="L258" i="13" s="1"/>
  <c r="L770" i="13" a="1"/>
  <c r="L770" i="13" s="1"/>
  <c r="L1282" i="13" a="1"/>
  <c r="L1282" i="13" s="1"/>
  <c r="L1794" i="13" a="1"/>
  <c r="L1794" i="13" s="1"/>
  <c r="K2656" i="13" a="1"/>
  <c r="K2656" i="13" s="1"/>
  <c r="K3168" i="13" a="1"/>
  <c r="K3168" i="13" s="1"/>
  <c r="I3168" i="13" s="1"/>
  <c r="K3680" i="13" a="1"/>
  <c r="K3680" i="13" s="1"/>
  <c r="K4192" i="13" a="1"/>
  <c r="K4192" i="13" s="1"/>
  <c r="I4192" i="13" s="1"/>
  <c r="K4704" i="13" a="1"/>
  <c r="K4704" i="13" s="1"/>
  <c r="K5216" i="13" a="1"/>
  <c r="K5216" i="13" s="1"/>
  <c r="I5216" i="13" s="1"/>
  <c r="L3052" i="13" a="1"/>
  <c r="L3052" i="13" s="1"/>
  <c r="L3564" i="13" a="1"/>
  <c r="L3564" i="13" s="1"/>
  <c r="L4076" i="13" a="1"/>
  <c r="L4076" i="13" s="1"/>
  <c r="L4588" i="13" a="1"/>
  <c r="L4588" i="13" s="1"/>
  <c r="L5100" i="13" a="1"/>
  <c r="L5100" i="13" s="1"/>
  <c r="K3766" i="13" a="1"/>
  <c r="K3766" i="13" s="1"/>
  <c r="K4278" i="13" a="1"/>
  <c r="K4278" i="13" s="1"/>
  <c r="K4790" i="13" a="1"/>
  <c r="K4790" i="13" s="1"/>
  <c r="K5302" i="13" a="1"/>
  <c r="K5302" i="13" s="1"/>
  <c r="L2550" i="13" a="1"/>
  <c r="L2550" i="13" s="1"/>
  <c r="L3062" i="13" a="1"/>
  <c r="L3062" i="13" s="1"/>
  <c r="L3574" i="13" a="1"/>
  <c r="L3574" i="13" s="1"/>
  <c r="L4086" i="13" a="1"/>
  <c r="L4086" i="13" s="1"/>
  <c r="L4598" i="13" a="1"/>
  <c r="L4598" i="13" s="1"/>
  <c r="L5110" i="13" a="1"/>
  <c r="L5110" i="13" s="1"/>
  <c r="K1408" i="13" a="1"/>
  <c r="K1408" i="13" s="1"/>
  <c r="I1408" i="13" s="1"/>
  <c r="K1920" i="13" a="1"/>
  <c r="K1920" i="13" s="1"/>
  <c r="K2432" i="13" a="1"/>
  <c r="K2432" i="13" s="1"/>
  <c r="I2432" i="13" s="1"/>
  <c r="K207" i="13" a="1"/>
  <c r="K207" i="13" s="1"/>
  <c r="K719" i="13" a="1"/>
  <c r="K719" i="13" s="1"/>
  <c r="I719" i="13" s="1"/>
  <c r="K1231" i="13" a="1"/>
  <c r="K1231" i="13" s="1"/>
  <c r="K1743" i="13" a="1"/>
  <c r="K1743" i="13" s="1"/>
  <c r="I1743" i="13" s="1"/>
  <c r="K2255" i="13" a="1"/>
  <c r="K2255" i="13" s="1"/>
  <c r="I2255" i="13" s="1"/>
  <c r="K326" i="13" a="1"/>
  <c r="K326" i="13" s="1"/>
  <c r="K1762" i="13" a="1"/>
  <c r="K1762" i="13" s="1"/>
  <c r="L2583" i="13" a="1"/>
  <c r="L2583" i="13" s="1"/>
  <c r="L3095" i="13" a="1"/>
  <c r="L3095" i="13" s="1"/>
  <c r="L291" i="13" a="1"/>
  <c r="L291" i="13" s="1"/>
  <c r="L1743" i="13" a="1"/>
  <c r="L1743" i="13" s="1"/>
  <c r="K197" i="13" a="1"/>
  <c r="K197" i="13" s="1"/>
  <c r="K709" i="13" a="1"/>
  <c r="K709" i="13" s="1"/>
  <c r="K1221" i="13" a="1"/>
  <c r="K1221" i="13" s="1"/>
  <c r="K1733" i="13" a="1"/>
  <c r="K1733" i="13" s="1"/>
  <c r="L2593" i="13" a="1"/>
  <c r="L2593" i="13" s="1"/>
  <c r="L3105" i="13" a="1"/>
  <c r="L3105" i="13" s="1"/>
  <c r="L3617" i="13" a="1"/>
  <c r="L3617" i="13" s="1"/>
  <c r="L4129" i="13" a="1"/>
  <c r="L4129" i="13" s="1"/>
  <c r="L4641" i="13" a="1"/>
  <c r="L4641" i="13" s="1"/>
  <c r="L5153" i="13" a="1"/>
  <c r="L5153" i="13" s="1"/>
  <c r="K2991" i="13" a="1"/>
  <c r="K2991" i="13" s="1"/>
  <c r="I2991" i="13" s="1"/>
  <c r="K3503" i="13" a="1"/>
  <c r="K3503" i="13" s="1"/>
  <c r="I3503" i="13" s="1"/>
  <c r="K4015" i="13" a="1"/>
  <c r="K4015" i="13" s="1"/>
  <c r="I4015" i="13" s="1"/>
  <c r="K4527" i="13" a="1"/>
  <c r="K4527" i="13" s="1"/>
  <c r="K5039" i="13" a="1"/>
  <c r="K5039" i="13" s="1"/>
  <c r="I5039" i="13" s="1"/>
  <c r="L3703" i="13" a="1"/>
  <c r="L3703" i="13" s="1"/>
  <c r="L4215" i="13" a="1"/>
  <c r="L4215" i="13" s="1"/>
  <c r="L4727" i="13" a="1"/>
  <c r="L4727" i="13" s="1"/>
  <c r="L5239" i="13" a="1"/>
  <c r="L5239" i="13" s="1"/>
  <c r="K2489" i="13" a="1"/>
  <c r="K2489" i="13" s="1"/>
  <c r="I2489" i="13" s="1"/>
  <c r="K3001" i="13" a="1"/>
  <c r="K3001" i="13" s="1"/>
  <c r="K3513" i="13" a="1"/>
  <c r="K3513" i="13" s="1"/>
  <c r="K4025" i="13" a="1"/>
  <c r="K4025" i="13" s="1"/>
  <c r="K4537" i="13" a="1"/>
  <c r="K4537" i="13" s="1"/>
  <c r="I4537" i="13" s="1"/>
  <c r="K5049" i="13" a="1"/>
  <c r="K5049" i="13" s="1"/>
  <c r="L105" i="13" a="1"/>
  <c r="L105" i="13" s="1"/>
  <c r="L617" i="13" a="1"/>
  <c r="L617" i="13" s="1"/>
  <c r="L1129" i="13" a="1"/>
  <c r="L1129" i="13" s="1"/>
  <c r="L1641" i="13" a="1"/>
  <c r="L1641" i="13" s="1"/>
  <c r="L2153" i="13" a="1"/>
  <c r="L2153" i="13" s="1"/>
  <c r="K810" i="13" a="1"/>
  <c r="K810" i="13" s="1"/>
  <c r="I810" i="13" s="1"/>
  <c r="L440" i="13" a="1"/>
  <c r="L440" i="13" s="1"/>
  <c r="L952" i="13" a="1"/>
  <c r="L952" i="13" s="1"/>
  <c r="L1464" i="13" a="1"/>
  <c r="L1464" i="13" s="1"/>
  <c r="L1976" i="13" a="1"/>
  <c r="L1976" i="13" s="1"/>
  <c r="L2488" i="13" a="1"/>
  <c r="L2488" i="13" s="1"/>
  <c r="L1199" i="13" a="1"/>
  <c r="L1199" i="13" s="1"/>
  <c r="K2234" i="13" a="1"/>
  <c r="K2234" i="13" s="1"/>
  <c r="K2818" i="13" a="1"/>
  <c r="K2818" i="13" s="1"/>
  <c r="K3330" i="13" a="1"/>
  <c r="K3330" i="13" s="1"/>
  <c r="K1194" i="13" a="1"/>
  <c r="K1194" i="13" s="1"/>
  <c r="I1194" i="13" s="1"/>
  <c r="L2207" i="13" a="1"/>
  <c r="L2207" i="13" s="1"/>
  <c r="L430" i="13" a="1"/>
  <c r="L430" i="13" s="1"/>
  <c r="L942" i="13" a="1"/>
  <c r="L942" i="13" s="1"/>
  <c r="L1454" i="13" a="1"/>
  <c r="L1454" i="13" s="1"/>
  <c r="L1966" i="13" a="1"/>
  <c r="L1966" i="13" s="1"/>
  <c r="K2828" i="13" a="1"/>
  <c r="K2828" i="13" s="1"/>
  <c r="I2828" i="13" s="1"/>
  <c r="K3340" i="13" a="1"/>
  <c r="K3340" i="13" s="1"/>
  <c r="I3340" i="13" s="1"/>
  <c r="K3852" i="13" a="1"/>
  <c r="K3852" i="13" s="1"/>
  <c r="I3852" i="13" s="1"/>
  <c r="K4364" i="13" a="1"/>
  <c r="K4364" i="13" s="1"/>
  <c r="I4364" i="13" s="1"/>
  <c r="K4876" i="13" a="1"/>
  <c r="K4876" i="13" s="1"/>
  <c r="I4876" i="13" s="1"/>
  <c r="L2712" i="13" a="1"/>
  <c r="L2712" i="13" s="1"/>
  <c r="L3224" i="13" a="1"/>
  <c r="L3224" i="13" s="1"/>
  <c r="L3736" i="13" a="1"/>
  <c r="L3736" i="13" s="1"/>
  <c r="L4248" i="13" a="1"/>
  <c r="L4248" i="13" s="1"/>
  <c r="L4760" i="13" a="1"/>
  <c r="L4760" i="13" s="1"/>
  <c r="L5272" i="13" a="1"/>
  <c r="L5272" i="13" s="1"/>
  <c r="K3938" i="13" a="1"/>
  <c r="K3938" i="13" s="1"/>
  <c r="K4450" i="13" a="1"/>
  <c r="K4450" i="13" s="1"/>
  <c r="K4962" i="13" a="1"/>
  <c r="K4962" i="13" s="1"/>
  <c r="L2210" i="13" a="1"/>
  <c r="L2210" i="13" s="1"/>
  <c r="L2722" i="13" a="1"/>
  <c r="L2722" i="13" s="1"/>
  <c r="L3234" i="13" a="1"/>
  <c r="L3234" i="13" s="1"/>
  <c r="L3746" i="13" a="1"/>
  <c r="L3746" i="13" s="1"/>
  <c r="L4258" i="13" a="1"/>
  <c r="L4258" i="13" s="1"/>
  <c r="L4770" i="13" a="1"/>
  <c r="L4770" i="13" s="1"/>
  <c r="L5282" i="13" a="1"/>
  <c r="L5282" i="13" s="1"/>
  <c r="L1155" i="13" a="1"/>
  <c r="L1155" i="13" s="1"/>
  <c r="K508" i="13" a="1"/>
  <c r="K508" i="13" s="1"/>
  <c r="I508" i="13" s="1"/>
  <c r="K1020" i="13" a="1"/>
  <c r="K1020" i="13" s="1"/>
  <c r="I1020" i="13" s="1"/>
  <c r="K1532" i="13" a="1"/>
  <c r="K1532" i="13" s="1"/>
  <c r="I1532" i="13" s="1"/>
  <c r="K2044" i="13" a="1"/>
  <c r="K2044" i="13" s="1"/>
  <c r="I2044" i="13" s="1"/>
  <c r="K362" i="13" a="1"/>
  <c r="K362" i="13" s="1"/>
  <c r="I362" i="13" s="1"/>
  <c r="K331" i="13" a="1"/>
  <c r="K331" i="13" s="1"/>
  <c r="I331" i="13" s="1"/>
  <c r="K843" i="13" a="1"/>
  <c r="K843" i="13" s="1"/>
  <c r="K1355" i="13" a="1"/>
  <c r="K1355" i="13" s="1"/>
  <c r="K1867" i="13" a="1"/>
  <c r="K1867" i="13" s="1"/>
  <c r="I1867" i="13" s="1"/>
  <c r="K2379" i="13" a="1"/>
  <c r="K2379" i="13" s="1"/>
  <c r="I2379" i="13" s="1"/>
  <c r="K814" i="13" a="1"/>
  <c r="K814" i="13" s="1"/>
  <c r="I814" i="13" s="1"/>
  <c r="K2014" i="13" a="1"/>
  <c r="K2014" i="13" s="1"/>
  <c r="L2707" i="13" a="1"/>
  <c r="L2707" i="13" s="1"/>
  <c r="L3219" i="13" a="1"/>
  <c r="L3219" i="13" s="1"/>
  <c r="K794" i="13" a="1"/>
  <c r="K794" i="13" s="1"/>
  <c r="L1987" i="13" a="1"/>
  <c r="L1987" i="13" s="1"/>
  <c r="K321" i="13" a="1"/>
  <c r="K321" i="13" s="1"/>
  <c r="K833" i="13" a="1"/>
  <c r="K833" i="13" s="1"/>
  <c r="I833" i="13" s="1"/>
  <c r="K1345" i="13" a="1"/>
  <c r="K1345" i="13" s="1"/>
  <c r="K1857" i="13" a="1"/>
  <c r="K1857" i="13" s="1"/>
  <c r="I1857" i="13" s="1"/>
  <c r="L2717" i="13" a="1"/>
  <c r="L2717" i="13" s="1"/>
  <c r="L3229" i="13" a="1"/>
  <c r="L3229" i="13" s="1"/>
  <c r="L3741" i="13" a="1"/>
  <c r="L3741" i="13" s="1"/>
  <c r="L4253" i="13" a="1"/>
  <c r="L4253" i="13" s="1"/>
  <c r="L4765" i="13" a="1"/>
  <c r="L4765" i="13" s="1"/>
  <c r="L5277" i="13" a="1"/>
  <c r="L5277" i="13" s="1"/>
  <c r="K3115" i="13" a="1"/>
  <c r="K3115" i="13" s="1"/>
  <c r="K3627" i="13" a="1"/>
  <c r="K3627" i="13" s="1"/>
  <c r="I3627" i="13" s="1"/>
  <c r="K4139" i="13" a="1"/>
  <c r="K4139" i="13" s="1"/>
  <c r="I4139" i="13" s="1"/>
  <c r="K4651" i="13" a="1"/>
  <c r="K4651" i="13" s="1"/>
  <c r="I4651" i="13" s="1"/>
  <c r="K5163" i="13" a="1"/>
  <c r="K5163" i="13" s="1"/>
  <c r="I5163" i="13" s="1"/>
  <c r="L3827" i="13" a="1"/>
  <c r="L3827" i="13" s="1"/>
  <c r="L4339" i="13" a="1"/>
  <c r="L4339" i="13" s="1"/>
  <c r="L4851" i="13" a="1"/>
  <c r="L4851" i="13" s="1"/>
  <c r="L5363" i="13" a="1"/>
  <c r="L5363" i="13" s="1"/>
  <c r="K2613" i="13" a="1"/>
  <c r="K2613" i="13" s="1"/>
  <c r="K3125" i="13" a="1"/>
  <c r="K3125" i="13" s="1"/>
  <c r="K3637" i="13" a="1"/>
  <c r="K3637" i="13" s="1"/>
  <c r="K4149" i="13" a="1"/>
  <c r="K4149" i="13" s="1"/>
  <c r="I4149" i="13" s="1"/>
  <c r="K4661" i="13" a="1"/>
  <c r="K4661" i="13" s="1"/>
  <c r="I4661" i="13" s="1"/>
  <c r="K5173" i="13" a="1"/>
  <c r="K5173" i="13" s="1"/>
  <c r="I5173" i="13" s="1"/>
  <c r="L1087" i="13" a="1"/>
  <c r="L1087" i="13" s="1"/>
  <c r="L485" i="13" a="1"/>
  <c r="L485" i="13" s="1"/>
  <c r="L997" i="13" a="1"/>
  <c r="L997" i="13" s="1"/>
  <c r="L1509" i="13" a="1"/>
  <c r="L1509" i="13" s="1"/>
  <c r="L2021" i="13" a="1"/>
  <c r="L2021" i="13" s="1"/>
  <c r="L271" i="13" a="1"/>
  <c r="L271" i="13" s="1"/>
  <c r="L308" i="13" a="1"/>
  <c r="L308" i="13" s="1"/>
  <c r="L820" i="13" a="1"/>
  <c r="L820" i="13" s="1"/>
  <c r="L1332" i="13" a="1"/>
  <c r="L1332" i="13" s="1"/>
  <c r="L1844" i="13" a="1"/>
  <c r="L1844" i="13" s="1"/>
  <c r="L2356" i="13" a="1"/>
  <c r="L2356" i="13" s="1"/>
  <c r="K726" i="13" a="1"/>
  <c r="K726" i="13" s="1"/>
  <c r="I726" i="13" s="1"/>
  <c r="K1970" i="13" a="1"/>
  <c r="K1970" i="13" s="1"/>
  <c r="K2686" i="13" a="1"/>
  <c r="K2686" i="13" s="1"/>
  <c r="K3198" i="13" a="1"/>
  <c r="K3198" i="13" s="1"/>
  <c r="K706" i="13" a="1"/>
  <c r="K706" i="13" s="1"/>
  <c r="I706" i="13" s="1"/>
  <c r="L1943" i="13" a="1"/>
  <c r="L1943" i="13" s="1"/>
  <c r="L298" i="13" a="1"/>
  <c r="L298" i="13" s="1"/>
  <c r="L810" i="13" a="1"/>
  <c r="L810" i="13" s="1"/>
  <c r="L1322" i="13" a="1"/>
  <c r="L1322" i="13" s="1"/>
  <c r="L1834" i="13" a="1"/>
  <c r="L1834" i="13" s="1"/>
  <c r="K2696" i="13" a="1"/>
  <c r="K2696" i="13" s="1"/>
  <c r="I2696" i="13" s="1"/>
  <c r="K3208" i="13" a="1"/>
  <c r="K3208" i="13" s="1"/>
  <c r="I3208" i="13" s="1"/>
  <c r="K3720" i="13" a="1"/>
  <c r="K3720" i="13" s="1"/>
  <c r="I3720" i="13" s="1"/>
  <c r="K4232" i="13" a="1"/>
  <c r="K4232" i="13" s="1"/>
  <c r="I4232" i="13" s="1"/>
  <c r="K4744" i="13" a="1"/>
  <c r="K4744" i="13" s="1"/>
  <c r="I4744" i="13" s="1"/>
  <c r="K5256" i="13" a="1"/>
  <c r="K5256" i="13" s="1"/>
  <c r="I5256" i="13" s="1"/>
  <c r="L3092" i="13" a="1"/>
  <c r="L3092" i="13" s="1"/>
  <c r="L3604" i="13" a="1"/>
  <c r="L3604" i="13" s="1"/>
  <c r="L4116" i="13" a="1"/>
  <c r="L4116" i="13" s="1"/>
  <c r="L4628" i="13" a="1"/>
  <c r="L4628" i="13" s="1"/>
  <c r="L5140" i="13" a="1"/>
  <c r="L5140" i="13" s="1"/>
  <c r="K3806" i="13" a="1"/>
  <c r="K3806" i="13" s="1"/>
  <c r="K4318" i="13" a="1"/>
  <c r="K4318" i="13" s="1"/>
  <c r="K4830" i="13" a="1"/>
  <c r="K4830" i="13" s="1"/>
  <c r="K5342" i="13" a="1"/>
  <c r="K5342" i="13" s="1"/>
  <c r="L2590" i="13" a="1"/>
  <c r="L2590" i="13" s="1"/>
  <c r="L3102" i="13" a="1"/>
  <c r="L3102" i="13" s="1"/>
  <c r="L3614" i="13" a="1"/>
  <c r="L3614" i="13" s="1"/>
  <c r="L4126" i="13" a="1"/>
  <c r="L4126" i="13" s="1"/>
  <c r="L4638" i="13" a="1"/>
  <c r="L4638" i="13" s="1"/>
  <c r="L5150" i="13" a="1"/>
  <c r="L5150" i="13" s="1"/>
  <c r="L1835" i="13" a="1"/>
  <c r="L1835" i="13" s="1"/>
  <c r="L2619" i="13" a="1"/>
  <c r="L2619" i="13" s="1"/>
  <c r="L3131" i="13" a="1"/>
  <c r="L3131" i="13" s="1"/>
  <c r="K438" i="13" a="1"/>
  <c r="K438" i="13" s="1"/>
  <c r="I438" i="13" s="1"/>
  <c r="K1814" i="13" a="1"/>
  <c r="K1814" i="13" s="1"/>
  <c r="K233" i="13" a="1"/>
  <c r="K233" i="13" s="1"/>
  <c r="K745" i="13" a="1"/>
  <c r="K745" i="13" s="1"/>
  <c r="K1257" i="13" a="1"/>
  <c r="K1257" i="13" s="1"/>
  <c r="K1769" i="13" a="1"/>
  <c r="K1769" i="13" s="1"/>
  <c r="L2629" i="13" a="1"/>
  <c r="L2629" i="13" s="1"/>
  <c r="L3141" i="13" a="1"/>
  <c r="L3141" i="13" s="1"/>
  <c r="L3653" i="13" a="1"/>
  <c r="L3653" i="13" s="1"/>
  <c r="L4165" i="13" a="1"/>
  <c r="L4165" i="13" s="1"/>
  <c r="L4677" i="13" a="1"/>
  <c r="L4677" i="13" s="1"/>
  <c r="L5189" i="13" a="1"/>
  <c r="L5189" i="13" s="1"/>
  <c r="K3027" i="13" a="1"/>
  <c r="K3027" i="13" s="1"/>
  <c r="K3539" i="13" a="1"/>
  <c r="K3539" i="13" s="1"/>
  <c r="K4051" i="13" a="1"/>
  <c r="K4051" i="13" s="1"/>
  <c r="K4563" i="13" a="1"/>
  <c r="K4563" i="13" s="1"/>
  <c r="K5075" i="13" a="1"/>
  <c r="K5075" i="13" s="1"/>
  <c r="L3739" i="13" a="1"/>
  <c r="L3739" i="13" s="1"/>
  <c r="L4251" i="13" a="1"/>
  <c r="L4251" i="13" s="1"/>
  <c r="L4763" i="13" a="1"/>
  <c r="L4763" i="13" s="1"/>
  <c r="L5275" i="13" a="1"/>
  <c r="L5275" i="13" s="1"/>
  <c r="K2525" i="13" a="1"/>
  <c r="K2525" i="13" s="1"/>
  <c r="K3037" i="13" a="1"/>
  <c r="K3037" i="13" s="1"/>
  <c r="K3549" i="13" a="1"/>
  <c r="K3549" i="13" s="1"/>
  <c r="K4061" i="13" a="1"/>
  <c r="K4061" i="13" s="1"/>
  <c r="K4573" i="13" a="1"/>
  <c r="K4573" i="13" s="1"/>
  <c r="K5085" i="13" a="1"/>
  <c r="K5085" i="13" s="1"/>
  <c r="L739" i="13" a="1"/>
  <c r="L739" i="13" s="1"/>
  <c r="L397" i="13" a="1"/>
  <c r="L397" i="13" s="1"/>
  <c r="L909" i="13" a="1"/>
  <c r="L909" i="13" s="1"/>
  <c r="L1421" i="13" a="1"/>
  <c r="L1421" i="13" s="1"/>
  <c r="L1933" i="13" a="1"/>
  <c r="L1933" i="13" s="1"/>
  <c r="L2445" i="13" a="1"/>
  <c r="L2445" i="13" s="1"/>
  <c r="L220" i="13" a="1"/>
  <c r="L220" i="13" s="1"/>
  <c r="L732" i="13" a="1"/>
  <c r="L732" i="13" s="1"/>
  <c r="L1244" i="13" a="1"/>
  <c r="L1244" i="13" s="1"/>
  <c r="L1756" i="13" a="1"/>
  <c r="L1756" i="13" s="1"/>
  <c r="L2268" i="13" a="1"/>
  <c r="L2268" i="13" s="1"/>
  <c r="K382" i="13" a="1"/>
  <c r="K382" i="13" s="1"/>
  <c r="L1791" i="13" a="1"/>
  <c r="L1791" i="13" s="1"/>
  <c r="K2598" i="13" a="1"/>
  <c r="K2598" i="13" s="1"/>
  <c r="K3110" i="13" a="1"/>
  <c r="K3110" i="13" s="1"/>
  <c r="L347" i="13" a="1"/>
  <c r="L347" i="13" s="1"/>
  <c r="L1771" i="13" a="1"/>
  <c r="L1771" i="13" s="1"/>
  <c r="L210" i="13" a="1"/>
  <c r="L210" i="13" s="1"/>
  <c r="L722" i="13" a="1"/>
  <c r="L722" i="13" s="1"/>
  <c r="L1234" i="13" a="1"/>
  <c r="L1234" i="13" s="1"/>
  <c r="L1746" i="13" a="1"/>
  <c r="L1746" i="13" s="1"/>
  <c r="K2608" i="13" a="1"/>
  <c r="K2608" i="13" s="1"/>
  <c r="I2608" i="13" s="1"/>
  <c r="K3120" i="13" a="1"/>
  <c r="K3120" i="13" s="1"/>
  <c r="I3120" i="13" s="1"/>
  <c r="K3632" i="13" a="1"/>
  <c r="K3632" i="13" s="1"/>
  <c r="K4144" i="13" a="1"/>
  <c r="K4144" i="13" s="1"/>
  <c r="I4144" i="13" s="1"/>
  <c r="K4656" i="13" a="1"/>
  <c r="K4656" i="13" s="1"/>
  <c r="K5168" i="13" a="1"/>
  <c r="K5168" i="13" s="1"/>
  <c r="I5168" i="13" s="1"/>
  <c r="L3004" i="13" a="1"/>
  <c r="L3004" i="13" s="1"/>
  <c r="L3516" i="13" a="1"/>
  <c r="L3516" i="13" s="1"/>
  <c r="L4028" i="13" a="1"/>
  <c r="L4028" i="13" s="1"/>
  <c r="L4540" i="13" a="1"/>
  <c r="L4540" i="13" s="1"/>
  <c r="L5052" i="13" a="1"/>
  <c r="L5052" i="13" s="1"/>
  <c r="K3718" i="13" a="1"/>
  <c r="K3718" i="13" s="1"/>
  <c r="K4230" i="13" a="1"/>
  <c r="K4230" i="13" s="1"/>
  <c r="K4742" i="13" a="1"/>
  <c r="K4742" i="13" s="1"/>
  <c r="K5254" i="13" a="1"/>
  <c r="K5254" i="13" s="1"/>
  <c r="L2502" i="13" a="1"/>
  <c r="L2502" i="13" s="1"/>
  <c r="L3014" i="13" a="1"/>
  <c r="L3014" i="13" s="1"/>
  <c r="L3526" i="13" a="1"/>
  <c r="L3526" i="13" s="1"/>
  <c r="L4038" i="13" a="1"/>
  <c r="L4038" i="13" s="1"/>
  <c r="L4550" i="13" a="1"/>
  <c r="L4550" i="13" s="1"/>
  <c r="L5062" i="13" a="1"/>
  <c r="L5062" i="13" s="1"/>
  <c r="K16" i="13" a="1"/>
  <c r="K16" i="13" s="1"/>
  <c r="K528" i="13" a="1"/>
  <c r="K528" i="13" s="1"/>
  <c r="I528" i="13" s="1"/>
  <c r="K1040" i="13" a="1"/>
  <c r="K1040" i="13" s="1"/>
  <c r="K1552" i="13" a="1"/>
  <c r="K1552" i="13" s="1"/>
  <c r="I1552" i="13" s="1"/>
  <c r="K2064" i="13" a="1"/>
  <c r="K2064" i="13" s="1"/>
  <c r="L443" i="13" a="1"/>
  <c r="L443" i="13" s="1"/>
  <c r="K351" i="13" a="1"/>
  <c r="K351" i="13" s="1"/>
  <c r="K863" i="13" a="1"/>
  <c r="K863" i="13" s="1"/>
  <c r="K1375" i="13" a="1"/>
  <c r="K1375" i="13" s="1"/>
  <c r="K1887" i="13" a="1"/>
  <c r="K1887" i="13" s="1"/>
  <c r="I1887" i="13" s="1"/>
  <c r="K2399" i="13" a="1"/>
  <c r="K2399" i="13" s="1"/>
  <c r="I2399" i="13" s="1"/>
  <c r="K894" i="13" a="1"/>
  <c r="K894" i="13" s="1"/>
  <c r="K2054" i="13" a="1"/>
  <c r="K2054" i="13" s="1"/>
  <c r="I2054" i="13" s="1"/>
  <c r="L2727" i="13" a="1"/>
  <c r="L2727" i="13" s="1"/>
  <c r="L3239" i="13" a="1"/>
  <c r="L3239" i="13" s="1"/>
  <c r="K874" i="13" a="1"/>
  <c r="K874" i="13" s="1"/>
  <c r="I874" i="13" s="1"/>
  <c r="L2027" i="13" a="1"/>
  <c r="L2027" i="13" s="1"/>
  <c r="K341" i="13" a="1"/>
  <c r="K341" i="13" s="1"/>
  <c r="K853" i="13" a="1"/>
  <c r="K853" i="13" s="1"/>
  <c r="K1365" i="13" a="1"/>
  <c r="K1365" i="13" s="1"/>
  <c r="K1877" i="13" a="1"/>
  <c r="K1877" i="13" s="1"/>
  <c r="L2737" i="13" a="1"/>
  <c r="L2737" i="13" s="1"/>
  <c r="L3249" i="13" a="1"/>
  <c r="L3249" i="13" s="1"/>
  <c r="L3761" i="13" a="1"/>
  <c r="L3761" i="13" s="1"/>
  <c r="L4273" i="13" a="1"/>
  <c r="L4273" i="13" s="1"/>
  <c r="L4785" i="13" a="1"/>
  <c r="L4785" i="13" s="1"/>
  <c r="L5297" i="13" a="1"/>
  <c r="L5297" i="13" s="1"/>
  <c r="K3135" i="13" a="1"/>
  <c r="K3135" i="13" s="1"/>
  <c r="K3647" i="13" a="1"/>
  <c r="K3647" i="13" s="1"/>
  <c r="I3647" i="13" s="1"/>
  <c r="K4159" i="13" a="1"/>
  <c r="K4159" i="13" s="1"/>
  <c r="K4671" i="13" a="1"/>
  <c r="K4671" i="13" s="1"/>
  <c r="I4671" i="13" s="1"/>
  <c r="K5183" i="13" a="1"/>
  <c r="K5183" i="13" s="1"/>
  <c r="L3847" i="13" a="1"/>
  <c r="L3847" i="13" s="1"/>
  <c r="L4359" i="13" a="1"/>
  <c r="L4359" i="13" s="1"/>
  <c r="L4871" i="13" a="1"/>
  <c r="L4871" i="13" s="1"/>
  <c r="L5383" i="13" a="1"/>
  <c r="L5383" i="13" s="1"/>
  <c r="K2121" i="13" a="1"/>
  <c r="K2121" i="13" s="1"/>
  <c r="K2633" i="13" a="1"/>
  <c r="K2633" i="13" s="1"/>
  <c r="I2633" i="13" s="1"/>
  <c r="K3145" i="13" a="1"/>
  <c r="K3145" i="13" s="1"/>
  <c r="K3657" i="13" a="1"/>
  <c r="K3657" i="13" s="1"/>
  <c r="I3657" i="13" s="1"/>
  <c r="K4169" i="13" a="1"/>
  <c r="K4169" i="13" s="1"/>
  <c r="K4681" i="13" a="1"/>
  <c r="K4681" i="13" s="1"/>
  <c r="I4681" i="13" s="1"/>
  <c r="K5193" i="13" a="1"/>
  <c r="K5193" i="13" s="1"/>
  <c r="L155" i="13" a="1"/>
  <c r="L155" i="13" s="1"/>
  <c r="L249" i="13" a="1"/>
  <c r="L249" i="13" s="1"/>
  <c r="L761" i="13" a="1"/>
  <c r="L761" i="13" s="1"/>
  <c r="L1273" i="13" a="1"/>
  <c r="L1273" i="13" s="1"/>
  <c r="L1785" i="13" a="1"/>
  <c r="L1785" i="13" s="1"/>
  <c r="L2297" i="13" a="1"/>
  <c r="L2297" i="13" s="1"/>
  <c r="L72" i="13" a="1"/>
  <c r="L72" i="13" s="1"/>
  <c r="L584" i="13" a="1"/>
  <c r="L584" i="13" s="1"/>
  <c r="L1096" i="13" a="1"/>
  <c r="L1096" i="13" s="1"/>
  <c r="L1608" i="13" a="1"/>
  <c r="L1608" i="13" s="1"/>
  <c r="L2120" i="13" a="1"/>
  <c r="L2120" i="13" s="1"/>
  <c r="L2632" i="13" a="1"/>
  <c r="L2632" i="13" s="1"/>
  <c r="L1491" i="13" a="1"/>
  <c r="L1491" i="13" s="1"/>
  <c r="K2450" i="13" a="1"/>
  <c r="K2450" i="13" s="1"/>
  <c r="K2962" i="13" a="1"/>
  <c r="K2962" i="13" s="1"/>
  <c r="K3474" i="13" a="1"/>
  <c r="K3474" i="13" s="1"/>
  <c r="K1478" i="13" a="1"/>
  <c r="K1478" i="13" s="1"/>
  <c r="L62" i="13" a="1"/>
  <c r="L62" i="13" s="1"/>
  <c r="L574" i="13" a="1"/>
  <c r="L574" i="13" s="1"/>
  <c r="L1086" i="13" a="1"/>
  <c r="L1086" i="13" s="1"/>
  <c r="L1598" i="13" a="1"/>
  <c r="L1598" i="13" s="1"/>
  <c r="L2110" i="13" a="1"/>
  <c r="L2110" i="13" s="1"/>
  <c r="K2972" i="13" a="1"/>
  <c r="K2972" i="13" s="1"/>
  <c r="K3484" i="13" a="1"/>
  <c r="K3484" i="13" s="1"/>
  <c r="K3996" i="13" a="1"/>
  <c r="K3996" i="13" s="1"/>
  <c r="K4508" i="13" a="1"/>
  <c r="K4508" i="13" s="1"/>
  <c r="K5020" i="13" a="1"/>
  <c r="K5020" i="13" s="1"/>
  <c r="L2856" i="13" a="1"/>
  <c r="L2856" i="13" s="1"/>
  <c r="L3368" i="13" a="1"/>
  <c r="L3368" i="13" s="1"/>
  <c r="L3880" i="13" a="1"/>
  <c r="L3880" i="13" s="1"/>
  <c r="L4392" i="13" a="1"/>
  <c r="L4392" i="13" s="1"/>
  <c r="L4904" i="13" a="1"/>
  <c r="L4904" i="13" s="1"/>
  <c r="K3570" i="13" a="1"/>
  <c r="K3570" i="13" s="1"/>
  <c r="K4082" i="13" a="1"/>
  <c r="K4082" i="13" s="1"/>
  <c r="K4594" i="13" a="1"/>
  <c r="K4594" i="13" s="1"/>
  <c r="K5106" i="13" a="1"/>
  <c r="K5106" i="13" s="1"/>
  <c r="L2354" i="13" a="1"/>
  <c r="L2354" i="13" s="1"/>
  <c r="L2866" i="13" a="1"/>
  <c r="L2866" i="13" s="1"/>
  <c r="L3378" i="13" a="1"/>
  <c r="L3378" i="13" s="1"/>
  <c r="L3890" i="13" a="1"/>
  <c r="L3890" i="13" s="1"/>
  <c r="L4402" i="13" a="1"/>
  <c r="L4402" i="13" s="1"/>
  <c r="L4914" i="13" a="1"/>
  <c r="L4914" i="13" s="1"/>
  <c r="K140" i="13" a="1"/>
  <c r="K140" i="13" s="1"/>
  <c r="I140" i="13" s="1"/>
  <c r="K652" i="13" a="1"/>
  <c r="K652" i="13" s="1"/>
  <c r="I652" i="13" s="1"/>
  <c r="K1164" i="13" a="1"/>
  <c r="K1164" i="13" s="1"/>
  <c r="I1164" i="13" s="1"/>
  <c r="K1676" i="13" a="1"/>
  <c r="K1676" i="13" s="1"/>
  <c r="I1676" i="13" s="1"/>
  <c r="K2188" i="13" a="1"/>
  <c r="K2188" i="13" s="1"/>
  <c r="I2188" i="13" s="1"/>
  <c r="K950" i="13" a="1"/>
  <c r="K950" i="13" s="1"/>
  <c r="K475" i="13" a="1"/>
  <c r="K475" i="13" s="1"/>
  <c r="K987" i="13" a="1"/>
  <c r="K987" i="13" s="1"/>
  <c r="K1499" i="13" a="1"/>
  <c r="K1499" i="13" s="1"/>
  <c r="K2011" i="13" a="1"/>
  <c r="K2011" i="13" s="1"/>
  <c r="I2011" i="13" s="1"/>
  <c r="K2523" i="13" a="1"/>
  <c r="K2523" i="13" s="1"/>
  <c r="K1270" i="13" a="1"/>
  <c r="K1270" i="13" s="1"/>
  <c r="I1270" i="13" s="1"/>
  <c r="L2303" i="13" a="1"/>
  <c r="L2303" i="13" s="1"/>
  <c r="L2851" i="13" a="1"/>
  <c r="L2851" i="13" s="1"/>
  <c r="L3363" i="13" a="1"/>
  <c r="L3363" i="13" s="1"/>
  <c r="L1259" i="13" a="1"/>
  <c r="L1259" i="13" s="1"/>
  <c r="K2274" i="13" a="1"/>
  <c r="K2274" i="13" s="1"/>
  <c r="I2274" i="13" s="1"/>
  <c r="K465" i="13" a="1"/>
  <c r="K465" i="13" s="1"/>
  <c r="I465" i="13" s="1"/>
  <c r="K977" i="13" a="1"/>
  <c r="K977" i="13" s="1"/>
  <c r="K1489" i="13" a="1"/>
  <c r="K1489" i="13" s="1"/>
  <c r="I1489" i="13" s="1"/>
  <c r="K2001" i="13" a="1"/>
  <c r="K2001" i="13" s="1"/>
  <c r="L2861" i="13" a="1"/>
  <c r="L2861" i="13" s="1"/>
  <c r="L3373" i="13" a="1"/>
  <c r="L3373" i="13" s="1"/>
  <c r="L3885" i="13" a="1"/>
  <c r="L3885" i="13" s="1"/>
  <c r="L4397" i="13" a="1"/>
  <c r="L4397" i="13" s="1"/>
  <c r="L4909" i="13" a="1"/>
  <c r="L4909" i="13" s="1"/>
  <c r="K2747" i="13" a="1"/>
  <c r="K2747" i="13" s="1"/>
  <c r="K3259" i="13" a="1"/>
  <c r="K3259" i="13" s="1"/>
  <c r="K3771" i="13" a="1"/>
  <c r="K3771" i="13" s="1"/>
  <c r="K4283" i="13" a="1"/>
  <c r="K4283" i="13" s="1"/>
  <c r="K4795" i="13" a="1"/>
  <c r="K4795" i="13" s="1"/>
  <c r="K5307" i="13" a="1"/>
  <c r="K5307" i="13" s="1"/>
  <c r="L3971" i="13" a="1"/>
  <c r="L3971" i="13" s="1"/>
  <c r="L4483" i="13" a="1"/>
  <c r="L4483" i="13" s="1"/>
  <c r="L4995" i="13" a="1"/>
  <c r="L4995" i="13" s="1"/>
  <c r="K2245" i="13" a="1"/>
  <c r="K2245" i="13" s="1"/>
  <c r="K2757" i="13" a="1"/>
  <c r="K2757" i="13" s="1"/>
  <c r="K3269" i="13" a="1"/>
  <c r="K3269" i="13" s="1"/>
  <c r="K3781" i="13" a="1"/>
  <c r="K3781" i="13" s="1"/>
  <c r="K4293" i="13" a="1"/>
  <c r="K4293" i="13" s="1"/>
  <c r="K4805" i="13" a="1"/>
  <c r="K4805" i="13" s="1"/>
  <c r="K5317" i="13" a="1"/>
  <c r="K5317" i="13" s="1"/>
  <c r="L117" i="13" a="1"/>
  <c r="L117" i="13" s="1"/>
  <c r="L629" i="13" a="1"/>
  <c r="L629" i="13" s="1"/>
  <c r="L1141" i="13" a="1"/>
  <c r="L1141" i="13" s="1"/>
  <c r="L1653" i="13" a="1"/>
  <c r="L1653" i="13" s="1"/>
  <c r="L2165" i="13" a="1"/>
  <c r="L2165" i="13" s="1"/>
  <c r="K858" i="13" a="1"/>
  <c r="K858" i="13" s="1"/>
  <c r="L452" i="13" a="1"/>
  <c r="L452" i="13" s="1"/>
  <c r="L964" i="13" a="1"/>
  <c r="L964" i="13" s="1"/>
  <c r="L1476" i="13" a="1"/>
  <c r="L1476" i="13" s="1"/>
  <c r="L1988" i="13" a="1"/>
  <c r="L1988" i="13" s="1"/>
  <c r="L2500" i="13" a="1"/>
  <c r="L2500" i="13" s="1"/>
  <c r="K1226" i="13" a="1"/>
  <c r="K1226" i="13" s="1"/>
  <c r="L2259" i="13" a="1"/>
  <c r="L2259" i="13" s="1"/>
  <c r="K2830" i="13" a="1"/>
  <c r="K2830" i="13" s="1"/>
  <c r="K3342" i="13" a="1"/>
  <c r="K3342" i="13" s="1"/>
  <c r="K1218" i="13" a="1"/>
  <c r="K1218" i="13" s="1"/>
  <c r="I1218" i="13" s="1"/>
  <c r="K2230" i="13" a="1"/>
  <c r="K2230" i="13" s="1"/>
  <c r="L442" i="13" a="1"/>
  <c r="L442" i="13" s="1"/>
  <c r="L954" i="13" a="1"/>
  <c r="L954" i="13" s="1"/>
  <c r="L1466" i="13" a="1"/>
  <c r="L1466" i="13" s="1"/>
  <c r="L1978" i="13" a="1"/>
  <c r="L1978" i="13" s="1"/>
  <c r="K2840" i="13" a="1"/>
  <c r="K2840" i="13" s="1"/>
  <c r="K3352" i="13" a="1"/>
  <c r="K3352" i="13" s="1"/>
  <c r="K3864" i="13" a="1"/>
  <c r="K3864" i="13" s="1"/>
  <c r="K4376" i="13" a="1"/>
  <c r="K4376" i="13" s="1"/>
  <c r="K4888" i="13" a="1"/>
  <c r="K4888" i="13" s="1"/>
  <c r="L2724" i="13" a="1"/>
  <c r="L2724" i="13" s="1"/>
  <c r="L3236" i="13" a="1"/>
  <c r="L3236" i="13" s="1"/>
  <c r="L3748" i="13" a="1"/>
  <c r="L3748" i="13" s="1"/>
  <c r="L4260" i="13" a="1"/>
  <c r="L4260" i="13" s="1"/>
  <c r="L4772" i="13" a="1"/>
  <c r="L4772" i="13" s="1"/>
  <c r="L5284" i="13" a="1"/>
  <c r="L5284" i="13" s="1"/>
  <c r="K3950" i="13" a="1"/>
  <c r="K3950" i="13" s="1"/>
  <c r="K4462" i="13" a="1"/>
  <c r="K4462" i="13" s="1"/>
  <c r="K4974" i="13" a="1"/>
  <c r="K4974" i="13" s="1"/>
  <c r="L2222" i="13" a="1"/>
  <c r="L2222" i="13" s="1"/>
  <c r="L2734" i="13" a="1"/>
  <c r="L2734" i="13" s="1"/>
  <c r="L3246" i="13" a="1"/>
  <c r="L3246" i="13" s="1"/>
  <c r="L3758" i="13" a="1"/>
  <c r="L3758" i="13" s="1"/>
  <c r="L4270" i="13" a="1"/>
  <c r="L4270" i="13" s="1"/>
  <c r="L4782" i="13" a="1"/>
  <c r="L4782" i="13" s="1"/>
  <c r="L5294" i="13" a="1"/>
  <c r="L5294" i="13" s="1"/>
  <c r="K2537" i="13" a="1"/>
  <c r="K2537" i="13" s="1"/>
  <c r="K3049" i="13" a="1"/>
  <c r="K3049" i="13" s="1"/>
  <c r="I3049" i="13" s="1"/>
  <c r="K3561" i="13" a="1"/>
  <c r="K3561" i="13" s="1"/>
  <c r="K4073" i="13" a="1"/>
  <c r="K4073" i="13" s="1"/>
  <c r="I4073" i="13" s="1"/>
  <c r="K4585" i="13" a="1"/>
  <c r="K4585" i="13" s="1"/>
  <c r="K5097" i="13" a="1"/>
  <c r="K5097" i="13" s="1"/>
  <c r="I5097" i="13" s="1"/>
  <c r="L783" i="13" a="1"/>
  <c r="L783" i="13" s="1"/>
  <c r="L921" i="13" a="1"/>
  <c r="L921" i="13" s="1"/>
  <c r="L1945" i="13" a="1"/>
  <c r="L1945" i="13" s="1"/>
  <c r="L360" i="13" a="1"/>
  <c r="L360" i="13" s="1"/>
  <c r="L1384" i="13" a="1"/>
  <c r="L1384" i="13" s="1"/>
  <c r="L2408" i="13" a="1"/>
  <c r="L2408" i="13" s="1"/>
  <c r="K2074" i="13" a="1"/>
  <c r="K2074" i="13" s="1"/>
  <c r="I2074" i="13" s="1"/>
  <c r="K3250" i="13" a="1"/>
  <c r="K3250" i="13" s="1"/>
  <c r="I3250" i="13" s="1"/>
  <c r="K2302" i="13" a="1"/>
  <c r="K2302" i="13" s="1"/>
  <c r="L990" i="13" a="1"/>
  <c r="L990" i="13" s="1"/>
  <c r="L2014" i="13" a="1"/>
  <c r="L2014" i="13" s="1"/>
  <c r="K3388" i="13" a="1"/>
  <c r="K3388" i="13" s="1"/>
  <c r="I3388" i="13" s="1"/>
  <c r="K4412" i="13" a="1"/>
  <c r="K4412" i="13" s="1"/>
  <c r="I4412" i="13" s="1"/>
  <c r="L3272" i="13" a="1"/>
  <c r="L3272" i="13" s="1"/>
  <c r="L4296" i="13" a="1"/>
  <c r="L4296" i="13" s="1"/>
  <c r="L5320" i="13" a="1"/>
  <c r="L5320" i="13" s="1"/>
  <c r="K3986" i="13" a="1"/>
  <c r="K3986" i="13" s="1"/>
  <c r="K5010" i="13" a="1"/>
  <c r="K5010" i="13" s="1"/>
  <c r="K1944" i="13" a="1"/>
  <c r="K1944" i="13" s="1"/>
  <c r="K1682" i="13" a="1"/>
  <c r="K1682" i="13" s="1"/>
  <c r="I1682" i="13" s="1"/>
  <c r="K1629" i="13" a="1"/>
  <c r="K1629" i="13" s="1"/>
  <c r="I1629" i="13" s="1"/>
  <c r="K2951" i="13" a="1"/>
  <c r="K2951" i="13" s="1"/>
  <c r="K3975" i="13" a="1"/>
  <c r="K3975" i="13" s="1"/>
  <c r="K4999" i="13" a="1"/>
  <c r="K4999" i="13" s="1"/>
  <c r="L3663" i="13" a="1"/>
  <c r="L3663" i="13" s="1"/>
  <c r="L4687" i="13" a="1"/>
  <c r="L4687" i="13" s="1"/>
  <c r="K2449" i="13" a="1"/>
  <c r="K2449" i="13" s="1"/>
  <c r="I2449" i="13" s="1"/>
  <c r="K3473" i="13" a="1"/>
  <c r="K3473" i="13" s="1"/>
  <c r="K4497" i="13" a="1"/>
  <c r="K4497" i="13" s="1"/>
  <c r="L65" i="13" a="1"/>
  <c r="L65" i="13" s="1"/>
  <c r="L1089" i="13" a="1"/>
  <c r="L1089" i="13" s="1"/>
  <c r="L2113" i="13" a="1"/>
  <c r="L2113" i="13" s="1"/>
  <c r="L400" i="13" a="1"/>
  <c r="L400" i="13" s="1"/>
  <c r="L1424" i="13" a="1"/>
  <c r="L1424" i="13" s="1"/>
  <c r="L2448" i="13" a="1"/>
  <c r="L2448" i="13" s="1"/>
  <c r="K2154" i="13" a="1"/>
  <c r="K2154" i="13" s="1"/>
  <c r="K3290" i="13" a="1"/>
  <c r="K3290" i="13" s="1"/>
  <c r="L2127" i="13" a="1"/>
  <c r="L2127" i="13" s="1"/>
  <c r="L902" i="13" a="1"/>
  <c r="L902" i="13" s="1"/>
  <c r="L1926" i="13" a="1"/>
  <c r="L1926" i="13" s="1"/>
  <c r="K3300" i="13" a="1"/>
  <c r="K3300" i="13" s="1"/>
  <c r="I3300" i="13" s="1"/>
  <c r="K4324" i="13" a="1"/>
  <c r="K4324" i="13" s="1"/>
  <c r="I4324" i="13" s="1"/>
  <c r="K5348" i="13" a="1"/>
  <c r="K5348" i="13" s="1"/>
  <c r="I5348" i="13" s="1"/>
  <c r="L3184" i="13" a="1"/>
  <c r="L3184" i="13" s="1"/>
  <c r="L4208" i="13" a="1"/>
  <c r="L4208" i="13" s="1"/>
  <c r="L5232" i="13" a="1"/>
  <c r="L5232" i="13" s="1"/>
  <c r="K3898" i="13" a="1"/>
  <c r="K3898" i="13" s="1"/>
  <c r="I3898" i="13" s="1"/>
  <c r="K4922" i="13" a="1"/>
  <c r="K4922" i="13" s="1"/>
  <c r="I4922" i="13" s="1"/>
  <c r="L2682" i="13" a="1"/>
  <c r="L2682" i="13" s="1"/>
  <c r="L3706" i="13" a="1"/>
  <c r="L3706" i="13" s="1"/>
  <c r="L4730" i="13" a="1"/>
  <c r="L4730" i="13" s="1"/>
  <c r="K1044" i="13" a="1"/>
  <c r="K1044" i="13" s="1"/>
  <c r="K1318" i="13" a="1"/>
  <c r="K1318" i="13" s="1"/>
  <c r="I1318" i="13" s="1"/>
  <c r="K2547" i="13" a="1"/>
  <c r="K2547" i="13" s="1"/>
  <c r="I2547" i="13" s="1"/>
  <c r="K2035" i="13" a="1"/>
  <c r="K2035" i="13" s="1"/>
  <c r="I2035" i="13" s="1"/>
  <c r="K1523" i="13" a="1"/>
  <c r="K1523" i="13" s="1"/>
  <c r="I1523" i="13" s="1"/>
  <c r="K1011" i="13" a="1"/>
  <c r="K1011" i="13" s="1"/>
  <c r="K499" i="13" a="1"/>
  <c r="K499" i="13" s="1"/>
  <c r="I499" i="13" s="1"/>
  <c r="L1043" i="13" a="1"/>
  <c r="L1043" i="13" s="1"/>
  <c r="K2212" i="13" a="1"/>
  <c r="K2212" i="13" s="1"/>
  <c r="K1700" i="13" a="1"/>
  <c r="K1700" i="13" s="1"/>
  <c r="K1188" i="13" a="1"/>
  <c r="K1188" i="13" s="1"/>
  <c r="K676" i="13" a="1"/>
  <c r="K676" i="13" s="1"/>
  <c r="K164" i="13" a="1"/>
  <c r="K164" i="13" s="1"/>
  <c r="K672" i="13" a="1"/>
  <c r="K672" i="13" s="1"/>
  <c r="K160" i="13" a="1"/>
  <c r="K160" i="13" s="1"/>
  <c r="I160" i="13" s="1"/>
  <c r="K1465" i="13" a="1"/>
  <c r="K1465" i="13" s="1"/>
  <c r="K857" i="13" a="1"/>
  <c r="K857" i="13" s="1"/>
  <c r="L2099" i="13" a="1"/>
  <c r="L2099" i="13" s="1"/>
  <c r="L3339" i="13" a="1"/>
  <c r="L3339" i="13" s="1"/>
  <c r="L2319" i="13" a="1"/>
  <c r="L2319" i="13" s="1"/>
  <c r="K2563" i="13" a="1"/>
  <c r="K2563" i="13" s="1"/>
  <c r="K1571" i="13" a="1"/>
  <c r="K1571" i="13" s="1"/>
  <c r="K611" i="13" a="1"/>
  <c r="K611" i="13" s="1"/>
  <c r="K2356" i="13" a="1"/>
  <c r="K2356" i="13" s="1"/>
  <c r="I2356" i="13" s="1"/>
  <c r="L3413" i="13" a="1"/>
  <c r="L3413" i="13" s="1"/>
  <c r="L2901" i="13" a="1"/>
  <c r="L2901" i="13" s="1"/>
  <c r="K2041" i="13" a="1"/>
  <c r="K2041" i="13" s="1"/>
  <c r="I2041" i="13" s="1"/>
  <c r="K1497" i="13" a="1"/>
  <c r="K1497" i="13" s="1"/>
  <c r="K25" i="13" a="1"/>
  <c r="K25" i="13" s="1"/>
  <c r="L3371" i="13" a="1"/>
  <c r="L3371" i="13" s="1"/>
  <c r="K2254" i="13" a="1"/>
  <c r="K2254" i="13" s="1"/>
  <c r="K2467" i="13" a="1"/>
  <c r="K2467" i="13" s="1"/>
  <c r="K1379" i="13" a="1"/>
  <c r="K1379" i="13" s="1"/>
  <c r="K323" i="13" a="1"/>
  <c r="K323" i="13" s="1"/>
  <c r="I323" i="13" s="1"/>
  <c r="K984" i="13" a="1"/>
  <c r="K984" i="13" s="1"/>
  <c r="K2343" i="13" a="1"/>
  <c r="K2343" i="13" s="1"/>
  <c r="I2343" i="13" s="1"/>
  <c r="K797" i="13" a="1"/>
  <c r="K797" i="13" s="1"/>
  <c r="I797" i="13" s="1"/>
  <c r="L5241" i="13" a="1"/>
  <c r="L5241" i="13" s="1"/>
  <c r="K488" i="13" a="1"/>
  <c r="K488" i="13" s="1"/>
  <c r="I488" i="13" s="1"/>
  <c r="K1512" i="13" a="1"/>
  <c r="K1512" i="13" s="1"/>
  <c r="I1512" i="13" s="1"/>
  <c r="K282" i="13" a="1"/>
  <c r="K282" i="13" s="1"/>
  <c r="K823" i="13" a="1"/>
  <c r="K823" i="13" s="1"/>
  <c r="I823" i="13" s="1"/>
  <c r="K1847" i="13" a="1"/>
  <c r="K1847" i="13" s="1"/>
  <c r="K734" i="13" a="1"/>
  <c r="K734" i="13" s="1"/>
  <c r="I734" i="13" s="1"/>
  <c r="L2687" i="13" a="1"/>
  <c r="L2687" i="13" s="1"/>
  <c r="L711" i="13" a="1"/>
  <c r="L711" i="13" s="1"/>
  <c r="K301" i="13" a="1"/>
  <c r="K301" i="13" s="1"/>
  <c r="K1325" i="13" a="1"/>
  <c r="K1325" i="13" s="1"/>
  <c r="L2697" i="13" a="1"/>
  <c r="L2697" i="13" s="1"/>
  <c r="L3721" i="13" a="1"/>
  <c r="L3721" i="13" s="1"/>
  <c r="L4745" i="13" a="1"/>
  <c r="L4745" i="13" s="1"/>
  <c r="K3607" i="13" a="1"/>
  <c r="K3607" i="13" s="1"/>
  <c r="K4631" i="13" a="1"/>
  <c r="K4631" i="13" s="1"/>
  <c r="L4319" i="13" a="1"/>
  <c r="L4319" i="13" s="1"/>
  <c r="L5343" i="13" a="1"/>
  <c r="L5343" i="13" s="1"/>
  <c r="K3105" i="13" a="1"/>
  <c r="K3105" i="13" s="1"/>
  <c r="I3105" i="13" s="1"/>
  <c r="K4129" i="13" a="1"/>
  <c r="K4129" i="13" s="1"/>
  <c r="I4129" i="13" s="1"/>
  <c r="K5153" i="13" a="1"/>
  <c r="K5153" i="13" s="1"/>
  <c r="I5153" i="13" s="1"/>
  <c r="L721" i="13" a="1"/>
  <c r="L721" i="13" s="1"/>
  <c r="L1745" i="13" a="1"/>
  <c r="L1745" i="13" s="1"/>
  <c r="L32" i="13" a="1"/>
  <c r="L32" i="13" s="1"/>
  <c r="L1056" i="13" a="1"/>
  <c r="L1056" i="13" s="1"/>
  <c r="L2080" i="13" a="1"/>
  <c r="L2080" i="13" s="1"/>
  <c r="L1411" i="13" a="1"/>
  <c r="L1411" i="13" s="1"/>
  <c r="K2922" i="13" a="1"/>
  <c r="K2922" i="13" s="1"/>
  <c r="I2922" i="13" s="1"/>
  <c r="L1399" i="13" a="1"/>
  <c r="L1399" i="13" s="1"/>
  <c r="L534" i="13" a="1"/>
  <c r="L534" i="13" s="1"/>
  <c r="L1558" i="13" a="1"/>
  <c r="L1558" i="13" s="1"/>
  <c r="K2932" i="13" a="1"/>
  <c r="K2932" i="13" s="1"/>
  <c r="I2932" i="13" s="1"/>
  <c r="K3956" i="13" a="1"/>
  <c r="K3956" i="13" s="1"/>
  <c r="I3956" i="13" s="1"/>
  <c r="K4980" i="13" a="1"/>
  <c r="K4980" i="13" s="1"/>
  <c r="I4980" i="13" s="1"/>
  <c r="L2816" i="13" a="1"/>
  <c r="L2816" i="13" s="1"/>
  <c r="L3840" i="13" a="1"/>
  <c r="L3840" i="13" s="1"/>
  <c r="L4864" i="13" a="1"/>
  <c r="L4864" i="13" s="1"/>
  <c r="K4554" i="13" a="1"/>
  <c r="K4554" i="13" s="1"/>
  <c r="I4554" i="13" s="1"/>
  <c r="L2314" i="13" a="1"/>
  <c r="L2314" i="13" s="1"/>
  <c r="L3338" i="13" a="1"/>
  <c r="L3338" i="13" s="1"/>
  <c r="L4362" i="13" a="1"/>
  <c r="L4362" i="13" s="1"/>
  <c r="L5386" i="13" a="1"/>
  <c r="L5386" i="13" s="1"/>
  <c r="K308" i="13" a="1"/>
  <c r="K308" i="13" s="1"/>
  <c r="I308" i="13" s="1"/>
  <c r="K274" i="13" a="1"/>
  <c r="K274" i="13" s="1"/>
  <c r="I274" i="13" s="1"/>
  <c r="K1127" i="13" a="1"/>
  <c r="K1127" i="13" s="1"/>
  <c r="I1127" i="13" s="1"/>
  <c r="K1538" i="13" a="1"/>
  <c r="K1538" i="13" s="1"/>
  <c r="I1538" i="13" s="1"/>
  <c r="L4089" i="13" a="1"/>
  <c r="L4089" i="13" s="1"/>
  <c r="K120" i="13" a="1"/>
  <c r="K120" i="13" s="1"/>
  <c r="K1144" i="13" a="1"/>
  <c r="K1144" i="13" s="1"/>
  <c r="K2168" i="13" a="1"/>
  <c r="K2168" i="13" s="1"/>
  <c r="K455" i="13" a="1"/>
  <c r="K455" i="13" s="1"/>
  <c r="I455" i="13" s="1"/>
  <c r="K1479" i="13" a="1"/>
  <c r="K1479" i="13" s="1"/>
  <c r="K2503" i="13" a="1"/>
  <c r="K2503" i="13" s="1"/>
  <c r="I2503" i="13" s="1"/>
  <c r="L2263" i="13" a="1"/>
  <c r="L2263" i="13" s="1"/>
  <c r="L3343" i="13" a="1"/>
  <c r="L3343" i="13" s="1"/>
  <c r="L2235" i="13" a="1"/>
  <c r="L2235" i="13" s="1"/>
  <c r="K957" i="13" a="1"/>
  <c r="K957" i="13" s="1"/>
  <c r="I957" i="13" s="1"/>
  <c r="K1981" i="13" a="1"/>
  <c r="K1981" i="13" s="1"/>
  <c r="I1981" i="13" s="1"/>
  <c r="L3353" i="13" a="1"/>
  <c r="L3353" i="13" s="1"/>
  <c r="L4377" i="13" a="1"/>
  <c r="L4377" i="13" s="1"/>
  <c r="K3239" i="13" a="1"/>
  <c r="K3239" i="13" s="1"/>
  <c r="I3239" i="13" s="1"/>
  <c r="K4263" i="13" a="1"/>
  <c r="K4263" i="13" s="1"/>
  <c r="K5287" i="13" a="1"/>
  <c r="K5287" i="13" s="1"/>
  <c r="L3951" i="13" a="1"/>
  <c r="L3951" i="13" s="1"/>
  <c r="L4975" i="13" a="1"/>
  <c r="L4975" i="13" s="1"/>
  <c r="K2737" i="13" a="1"/>
  <c r="K2737" i="13" s="1"/>
  <c r="I2737" i="13" s="1"/>
  <c r="K3761" i="13" a="1"/>
  <c r="K3761" i="13" s="1"/>
  <c r="I3761" i="13" s="1"/>
  <c r="K4785" i="13" a="1"/>
  <c r="K4785" i="13" s="1"/>
  <c r="I4785" i="13" s="1"/>
  <c r="L353" i="13" a="1"/>
  <c r="L353" i="13" s="1"/>
  <c r="L1377" i="13" a="1"/>
  <c r="L1377" i="13" s="1"/>
  <c r="L2401" i="13" a="1"/>
  <c r="L2401" i="13" s="1"/>
  <c r="L688" i="13" a="1"/>
  <c r="L688" i="13" s="1"/>
  <c r="L1712" i="13" a="1"/>
  <c r="L1712" i="13" s="1"/>
  <c r="K206" i="13" a="1"/>
  <c r="K206" i="13" s="1"/>
  <c r="I206" i="13" s="1"/>
  <c r="K2554" i="13" a="1"/>
  <c r="K2554" i="13" s="1"/>
  <c r="I2554" i="13" s="1"/>
  <c r="K170" i="13" a="1"/>
  <c r="K170" i="13" s="1"/>
  <c r="I170" i="13" s="1"/>
  <c r="L166" i="13" a="1"/>
  <c r="L166" i="13" s="1"/>
  <c r="L1190" i="13" a="1"/>
  <c r="L1190" i="13" s="1"/>
  <c r="K2564" i="13" a="1"/>
  <c r="K2564" i="13" s="1"/>
  <c r="I2564" i="13" s="1"/>
  <c r="K3588" i="13" a="1"/>
  <c r="K3588" i="13" s="1"/>
  <c r="K4612" i="13" a="1"/>
  <c r="K4612" i="13" s="1"/>
  <c r="L3472" i="13" a="1"/>
  <c r="L3472" i="13" s="1"/>
  <c r="L4496" i="13" a="1"/>
  <c r="L4496" i="13" s="1"/>
  <c r="K4186" i="13" a="1"/>
  <c r="K4186" i="13" s="1"/>
  <c r="I4186" i="13" s="1"/>
  <c r="K5210" i="13" a="1"/>
  <c r="K5210" i="13" s="1"/>
  <c r="I5210" i="13" s="1"/>
  <c r="L2970" i="13" a="1"/>
  <c r="L2970" i="13" s="1"/>
  <c r="L3994" i="13" a="1"/>
  <c r="L3994" i="13" s="1"/>
  <c r="L5018" i="13" a="1"/>
  <c r="L5018" i="13" s="1"/>
  <c r="L131" i="13" a="1"/>
  <c r="L131" i="13" s="1"/>
  <c r="K1620" i="13" a="1"/>
  <c r="K1620" i="13" s="1"/>
  <c r="I1620" i="13" s="1"/>
  <c r="K2392" i="13" a="1"/>
  <c r="K2392" i="13" s="1"/>
  <c r="L2607" i="13" a="1"/>
  <c r="L2607" i="13" s="1"/>
  <c r="L2617" i="13" a="1"/>
  <c r="L2617" i="13" s="1"/>
  <c r="L715" i="13" a="1"/>
  <c r="L715" i="13" s="1"/>
  <c r="K904" i="13" a="1"/>
  <c r="K904" i="13" s="1"/>
  <c r="K1928" i="13" a="1"/>
  <c r="K1928" i="13" s="1"/>
  <c r="K215" i="13" a="1"/>
  <c r="K215" i="13" s="1"/>
  <c r="K1239" i="13" a="1"/>
  <c r="K1239" i="13" s="1"/>
  <c r="K2263" i="13" a="1"/>
  <c r="K2263" i="13" s="1"/>
  <c r="I2263" i="13" s="1"/>
  <c r="L1779" i="13" a="1"/>
  <c r="L1779" i="13" s="1"/>
  <c r="L3103" i="13" a="1"/>
  <c r="L3103" i="13" s="1"/>
  <c r="L1759" i="13" a="1"/>
  <c r="L1759" i="13" s="1"/>
  <c r="K717" i="13" a="1"/>
  <c r="K717" i="13" s="1"/>
  <c r="K1741" i="13" a="1"/>
  <c r="K1741" i="13" s="1"/>
  <c r="L3113" i="13" a="1"/>
  <c r="L3113" i="13" s="1"/>
  <c r="L4137" i="13" a="1"/>
  <c r="L4137" i="13" s="1"/>
  <c r="L5161" i="13" a="1"/>
  <c r="L5161" i="13" s="1"/>
  <c r="K2999" i="13" a="1"/>
  <c r="K2999" i="13" s="1"/>
  <c r="I2999" i="13" s="1"/>
  <c r="K4023" i="13" a="1"/>
  <c r="K4023" i="13" s="1"/>
  <c r="K5047" i="13" a="1"/>
  <c r="K5047" i="13" s="1"/>
  <c r="L3711" i="13" a="1"/>
  <c r="L3711" i="13" s="1"/>
  <c r="L4735" i="13" a="1"/>
  <c r="L4735" i="13" s="1"/>
  <c r="K2497" i="13" a="1"/>
  <c r="K2497" i="13" s="1"/>
  <c r="K3521" i="13" a="1"/>
  <c r="K3521" i="13" s="1"/>
  <c r="K4545" i="13" a="1"/>
  <c r="K4545" i="13" s="1"/>
  <c r="L113" i="13" a="1"/>
  <c r="L113" i="13" s="1"/>
  <c r="L1137" i="13" a="1"/>
  <c r="L1137" i="13" s="1"/>
  <c r="L2161" i="13" a="1"/>
  <c r="L2161" i="13" s="1"/>
  <c r="L448" i="13" a="1"/>
  <c r="L448" i="13" s="1"/>
  <c r="L1472" i="13" a="1"/>
  <c r="L1472" i="13" s="1"/>
  <c r="L2496" i="13" a="1"/>
  <c r="L2496" i="13" s="1"/>
  <c r="K2250" i="13" a="1"/>
  <c r="K2250" i="13" s="1"/>
  <c r="I2250" i="13" s="1"/>
  <c r="K3338" i="13" a="1"/>
  <c r="K3338" i="13" s="1"/>
  <c r="K2222" i="13" a="1"/>
  <c r="K2222" i="13" s="1"/>
  <c r="I2222" i="13" s="1"/>
  <c r="L950" i="13" a="1"/>
  <c r="L950" i="13" s="1"/>
  <c r="L1974" i="13" a="1"/>
  <c r="L1974" i="13" s="1"/>
  <c r="K3348" i="13" a="1"/>
  <c r="K3348" i="13" s="1"/>
  <c r="I3348" i="13" s="1"/>
  <c r="K4372" i="13" a="1"/>
  <c r="K4372" i="13" s="1"/>
  <c r="I4372" i="13" s="1"/>
  <c r="L3232" i="13" a="1"/>
  <c r="L3232" i="13" s="1"/>
  <c r="L4256" i="13" a="1"/>
  <c r="L4256" i="13" s="1"/>
  <c r="L5280" i="13" a="1"/>
  <c r="L5280" i="13" s="1"/>
  <c r="K3946" i="13" a="1"/>
  <c r="K3946" i="13" s="1"/>
  <c r="I3946" i="13" s="1"/>
  <c r="K4970" i="13" a="1"/>
  <c r="K4970" i="13" s="1"/>
  <c r="I4970" i="13" s="1"/>
  <c r="L2730" i="13" a="1"/>
  <c r="L2730" i="13" s="1"/>
  <c r="L3754" i="13" a="1"/>
  <c r="L3754" i="13" s="1"/>
  <c r="L4778" i="13" a="1"/>
  <c r="L4778" i="13" s="1"/>
  <c r="K1140" i="13" a="1"/>
  <c r="K1140" i="13" s="1"/>
  <c r="L4117" i="13" a="1"/>
  <c r="L4117" i="13" s="1"/>
  <c r="L4629" i="13" a="1"/>
  <c r="L4629" i="13" s="1"/>
  <c r="L5141" i="13" a="1"/>
  <c r="L5141" i="13" s="1"/>
  <c r="K2979" i="13" a="1"/>
  <c r="K2979" i="13" s="1"/>
  <c r="K3491" i="13" a="1"/>
  <c r="K3491" i="13" s="1"/>
  <c r="K4003" i="13" a="1"/>
  <c r="K4003" i="13" s="1"/>
  <c r="I4003" i="13" s="1"/>
  <c r="K4515" i="13" a="1"/>
  <c r="K4515" i="13" s="1"/>
  <c r="K5027" i="13" a="1"/>
  <c r="K5027" i="13" s="1"/>
  <c r="L3691" i="13" a="1"/>
  <c r="L3691" i="13" s="1"/>
  <c r="L4203" i="13" a="1"/>
  <c r="L4203" i="13" s="1"/>
  <c r="L4715" i="13" a="1"/>
  <c r="L4715" i="13" s="1"/>
  <c r="L5227" i="13" a="1"/>
  <c r="L5227" i="13" s="1"/>
  <c r="K2477" i="13" a="1"/>
  <c r="K2477" i="13" s="1"/>
  <c r="K2989" i="13" a="1"/>
  <c r="K2989" i="13" s="1"/>
  <c r="K3501" i="13" a="1"/>
  <c r="K3501" i="13" s="1"/>
  <c r="K4013" i="13" a="1"/>
  <c r="K4013" i="13" s="1"/>
  <c r="K4525" i="13" a="1"/>
  <c r="K4525" i="13" s="1"/>
  <c r="K5037" i="13" a="1"/>
  <c r="K5037" i="13" s="1"/>
  <c r="L547" i="13" a="1"/>
  <c r="L547" i="13" s="1"/>
  <c r="L349" i="13" a="1"/>
  <c r="L349" i="13" s="1"/>
  <c r="L861" i="13" a="1"/>
  <c r="L861" i="13" s="1"/>
  <c r="L1373" i="13" a="1"/>
  <c r="L1373" i="13" s="1"/>
  <c r="L1885" i="13" a="1"/>
  <c r="L1885" i="13" s="1"/>
  <c r="L2397" i="13" a="1"/>
  <c r="L2397" i="13" s="1"/>
  <c r="L172" i="13" a="1"/>
  <c r="L172" i="13" s="1"/>
  <c r="L684" i="13" a="1"/>
  <c r="L684" i="13" s="1"/>
  <c r="L1196" i="13" a="1"/>
  <c r="L1196" i="13" s="1"/>
  <c r="L1708" i="13" a="1"/>
  <c r="L1708" i="13" s="1"/>
  <c r="L2220" i="13" a="1"/>
  <c r="L2220" i="13" s="1"/>
  <c r="K190" i="13" a="1"/>
  <c r="K190" i="13" s="1"/>
  <c r="K1694" i="13" a="1"/>
  <c r="K1694" i="13" s="1"/>
  <c r="K2550" i="13" a="1"/>
  <c r="K2550" i="13" s="1"/>
  <c r="I2550" i="13" s="1"/>
  <c r="K3062" i="13" a="1"/>
  <c r="K3062" i="13" s="1"/>
  <c r="I3062" i="13" s="1"/>
  <c r="K154" i="13" a="1"/>
  <c r="K154" i="13" s="1"/>
  <c r="L1675" i="13" a="1"/>
  <c r="L1675" i="13" s="1"/>
  <c r="L162" i="13" a="1"/>
  <c r="L162" i="13" s="1"/>
  <c r="L674" i="13" a="1"/>
  <c r="L674" i="13" s="1"/>
  <c r="L1186" i="13" a="1"/>
  <c r="L1186" i="13" s="1"/>
  <c r="L1698" i="13" a="1"/>
  <c r="L1698" i="13" s="1"/>
  <c r="K2560" i="13" a="1"/>
  <c r="K2560" i="13" s="1"/>
  <c r="I2560" i="13" s="1"/>
  <c r="K3072" i="13" a="1"/>
  <c r="K3072" i="13" s="1"/>
  <c r="K3584" i="13" a="1"/>
  <c r="K3584" i="13" s="1"/>
  <c r="I3584" i="13" s="1"/>
  <c r="K4096" i="13" a="1"/>
  <c r="K4096" i="13" s="1"/>
  <c r="K4608" i="13" a="1"/>
  <c r="K4608" i="13" s="1"/>
  <c r="I4608" i="13" s="1"/>
  <c r="K5120" i="13" a="1"/>
  <c r="K5120" i="13" s="1"/>
  <c r="L2956" i="13" a="1"/>
  <c r="L2956" i="13" s="1"/>
  <c r="L3468" i="13" a="1"/>
  <c r="L3468" i="13" s="1"/>
  <c r="L3980" i="13" a="1"/>
  <c r="L3980" i="13" s="1"/>
  <c r="L4492" i="13" a="1"/>
  <c r="L4492" i="13" s="1"/>
  <c r="L5004" i="13" a="1"/>
  <c r="L5004" i="13" s="1"/>
  <c r="K3670" i="13" a="1"/>
  <c r="K3670" i="13" s="1"/>
  <c r="K4182" i="13" a="1"/>
  <c r="K4182" i="13" s="1"/>
  <c r="K4694" i="13" a="1"/>
  <c r="K4694" i="13" s="1"/>
  <c r="K5206" i="13" a="1"/>
  <c r="K5206" i="13" s="1"/>
  <c r="L2454" i="13" a="1"/>
  <c r="L2454" i="13" s="1"/>
  <c r="L2966" i="13" a="1"/>
  <c r="L2966" i="13" s="1"/>
  <c r="L3478" i="13" a="1"/>
  <c r="L3478" i="13" s="1"/>
  <c r="L3990" i="13" a="1"/>
  <c r="L3990" i="13" s="1"/>
  <c r="L4502" i="13" a="1"/>
  <c r="L4502" i="13" s="1"/>
  <c r="L5014" i="13" a="1"/>
  <c r="L5014" i="13" s="1"/>
  <c r="K1312" i="13" a="1"/>
  <c r="K1312" i="13" s="1"/>
  <c r="K1824" i="13" a="1"/>
  <c r="K1824" i="13" s="1"/>
  <c r="I1824" i="13" s="1"/>
  <c r="K2336" i="13" a="1"/>
  <c r="K2336" i="13" s="1"/>
  <c r="K111" i="13" a="1"/>
  <c r="K111" i="13" s="1"/>
  <c r="K623" i="13" a="1"/>
  <c r="K623" i="13" s="1"/>
  <c r="I623" i="13" s="1"/>
  <c r="K1135" i="13" a="1"/>
  <c r="K1135" i="13" s="1"/>
  <c r="I1135" i="13" s="1"/>
  <c r="K1647" i="13" a="1"/>
  <c r="K1647" i="13" s="1"/>
  <c r="K2159" i="13" a="1"/>
  <c r="K2159" i="13" s="1"/>
  <c r="K2671" i="13" a="1"/>
  <c r="K2671" i="13" s="1"/>
  <c r="L1567" i="13" a="1"/>
  <c r="L1567" i="13" s="1"/>
  <c r="L2487" i="13" a="1"/>
  <c r="L2487" i="13" s="1"/>
  <c r="L2999" i="13" a="1"/>
  <c r="L2999" i="13" s="1"/>
  <c r="L3511" i="13" a="1"/>
  <c r="L3511" i="13" s="1"/>
  <c r="K1554" i="13" a="1"/>
  <c r="K1554" i="13" s="1"/>
  <c r="K101" i="13" a="1"/>
  <c r="K101" i="13" s="1"/>
  <c r="K613" i="13" a="1"/>
  <c r="K613" i="13" s="1"/>
  <c r="K1125" i="13" a="1"/>
  <c r="K1125" i="13" s="1"/>
  <c r="K1637" i="13" a="1"/>
  <c r="K1637" i="13" s="1"/>
  <c r="L2497" i="13" a="1"/>
  <c r="L2497" i="13" s="1"/>
  <c r="L3009" i="13" a="1"/>
  <c r="L3009" i="13" s="1"/>
  <c r="L3521" i="13" a="1"/>
  <c r="L3521" i="13" s="1"/>
  <c r="L4033" i="13" a="1"/>
  <c r="L4033" i="13" s="1"/>
  <c r="L4545" i="13" a="1"/>
  <c r="L4545" i="13" s="1"/>
  <c r="L5057" i="13" a="1"/>
  <c r="L5057" i="13" s="1"/>
  <c r="K2895" i="13" a="1"/>
  <c r="K2895" i="13" s="1"/>
  <c r="K3407" i="13" a="1"/>
  <c r="K3407" i="13" s="1"/>
  <c r="I3407" i="13" s="1"/>
  <c r="K3919" i="13" a="1"/>
  <c r="K3919" i="13" s="1"/>
  <c r="K4431" i="13" a="1"/>
  <c r="K4431" i="13" s="1"/>
  <c r="I4431" i="13" s="1"/>
  <c r="K4943" i="13" a="1"/>
  <c r="K4943" i="13" s="1"/>
  <c r="L3607" i="13" a="1"/>
  <c r="L3607" i="13" s="1"/>
  <c r="L4119" i="13" a="1"/>
  <c r="L4119" i="13" s="1"/>
  <c r="L4631" i="13" a="1"/>
  <c r="L4631" i="13" s="1"/>
  <c r="L5143" i="13" a="1"/>
  <c r="L5143" i="13" s="1"/>
  <c r="K2393" i="13" a="1"/>
  <c r="K2393" i="13" s="1"/>
  <c r="K2905" i="13" a="1"/>
  <c r="K2905" i="13" s="1"/>
  <c r="K3417" i="13" a="1"/>
  <c r="K3417" i="13" s="1"/>
  <c r="I3417" i="13" s="1"/>
  <c r="K3929" i="13" a="1"/>
  <c r="K3929" i="13" s="1"/>
  <c r="K4441" i="13" a="1"/>
  <c r="K4441" i="13" s="1"/>
  <c r="I4441" i="13" s="1"/>
  <c r="K4953" i="13" a="1"/>
  <c r="K4953" i="13" s="1"/>
  <c r="L9" i="13" a="1"/>
  <c r="L9" i="13" s="1"/>
  <c r="L521" i="13" a="1"/>
  <c r="L521" i="13" s="1"/>
  <c r="L1033" i="13" a="1"/>
  <c r="L1033" i="13" s="1"/>
  <c r="L1545" i="13" a="1"/>
  <c r="L1545" i="13" s="1"/>
  <c r="L2057" i="13" a="1"/>
  <c r="L2057" i="13" s="1"/>
  <c r="K418" i="13" a="1"/>
  <c r="K418" i="13" s="1"/>
  <c r="I418" i="13" s="1"/>
  <c r="L344" i="13" a="1"/>
  <c r="L344" i="13" s="1"/>
  <c r="L856" i="13" a="1"/>
  <c r="L856" i="13" s="1"/>
  <c r="L1368" i="13" a="1"/>
  <c r="L1368" i="13" s="1"/>
  <c r="L1880" i="13" a="1"/>
  <c r="L1880" i="13" s="1"/>
  <c r="L2392" i="13" a="1"/>
  <c r="L2392" i="13" s="1"/>
  <c r="K870" i="13" a="1"/>
  <c r="K870" i="13" s="1"/>
  <c r="I870" i="13" s="1"/>
  <c r="K2042" i="13" a="1"/>
  <c r="K2042" i="13" s="1"/>
  <c r="I2042" i="13" s="1"/>
  <c r="K2722" i="13" a="1"/>
  <c r="K2722" i="13" s="1"/>
  <c r="I2722" i="13" s="1"/>
  <c r="K3234" i="13" a="1"/>
  <c r="K3234" i="13" s="1"/>
  <c r="I3234" i="13" s="1"/>
  <c r="K850" i="13" a="1"/>
  <c r="K850" i="13" s="1"/>
  <c r="L2015" i="13" a="1"/>
  <c r="L2015" i="13" s="1"/>
  <c r="L334" i="13" a="1"/>
  <c r="L334" i="13" s="1"/>
  <c r="L846" i="13" a="1"/>
  <c r="L846" i="13" s="1"/>
  <c r="L1358" i="13" a="1"/>
  <c r="L1358" i="13" s="1"/>
  <c r="L1870" i="13" a="1"/>
  <c r="L1870" i="13" s="1"/>
  <c r="K2732" i="13" a="1"/>
  <c r="K2732" i="13" s="1"/>
  <c r="K3244" i="13" a="1"/>
  <c r="K3244" i="13" s="1"/>
  <c r="K3756" i="13" a="1"/>
  <c r="K3756" i="13" s="1"/>
  <c r="K4268" i="13" a="1"/>
  <c r="K4268" i="13" s="1"/>
  <c r="K4780" i="13" a="1"/>
  <c r="K4780" i="13" s="1"/>
  <c r="K5292" i="13" a="1"/>
  <c r="K5292" i="13" s="1"/>
  <c r="L3128" i="13" a="1"/>
  <c r="L3128" i="13" s="1"/>
  <c r="L3640" i="13" a="1"/>
  <c r="L3640" i="13" s="1"/>
  <c r="L4152" i="13" a="1"/>
  <c r="L4152" i="13" s="1"/>
  <c r="L4664" i="13" a="1"/>
  <c r="L4664" i="13" s="1"/>
  <c r="L5176" i="13" a="1"/>
  <c r="L5176" i="13" s="1"/>
  <c r="K3842" i="13" a="1"/>
  <c r="K3842" i="13" s="1"/>
  <c r="K4354" i="13" a="1"/>
  <c r="K4354" i="13" s="1"/>
  <c r="K4866" i="13" a="1"/>
  <c r="K4866" i="13" s="1"/>
  <c r="K5378" i="13" a="1"/>
  <c r="K5378" i="13" s="1"/>
  <c r="L2626" i="13" a="1"/>
  <c r="L2626" i="13" s="1"/>
  <c r="L3138" i="13" a="1"/>
  <c r="L3138" i="13" s="1"/>
  <c r="L3650" i="13" a="1"/>
  <c r="L3650" i="13" s="1"/>
  <c r="L4162" i="13" a="1"/>
  <c r="L4162" i="13" s="1"/>
  <c r="L4674" i="13" a="1"/>
  <c r="L4674" i="13" s="1"/>
  <c r="L5186" i="13" a="1"/>
  <c r="L5186" i="13" s="1"/>
  <c r="L791" i="13" a="1"/>
  <c r="L791" i="13" s="1"/>
  <c r="K412" i="13" a="1"/>
  <c r="K412" i="13" s="1"/>
  <c r="K924" i="13" a="1"/>
  <c r="K924" i="13" s="1"/>
  <c r="K1436" i="13" a="1"/>
  <c r="K1436" i="13" s="1"/>
  <c r="K1948" i="13" a="1"/>
  <c r="K1948" i="13" s="1"/>
  <c r="K2460" i="13" a="1"/>
  <c r="K2460" i="13" s="1"/>
  <c r="K235" i="13" a="1"/>
  <c r="K235" i="13" s="1"/>
  <c r="I235" i="13" s="1"/>
  <c r="K747" i="13" a="1"/>
  <c r="K747" i="13" s="1"/>
  <c r="I747" i="13" s="1"/>
  <c r="K1259" i="13" a="1"/>
  <c r="K1259" i="13" s="1"/>
  <c r="I1259" i="13" s="1"/>
  <c r="K1771" i="13" a="1"/>
  <c r="K1771" i="13" s="1"/>
  <c r="I1771" i="13" s="1"/>
  <c r="K2283" i="13" a="1"/>
  <c r="K2283" i="13" s="1"/>
  <c r="I2283" i="13" s="1"/>
  <c r="L435" i="13" a="1"/>
  <c r="L435" i="13" s="1"/>
  <c r="L1819" i="13" a="1"/>
  <c r="L1819" i="13" s="1"/>
  <c r="L2611" i="13" a="1"/>
  <c r="L2611" i="13" s="1"/>
  <c r="L3123" i="13" a="1"/>
  <c r="L3123" i="13" s="1"/>
  <c r="K402" i="13" a="1"/>
  <c r="K402" i="13" s="1"/>
  <c r="K1798" i="13" a="1"/>
  <c r="K1798" i="13" s="1"/>
  <c r="I1798" i="13" s="1"/>
  <c r="K225" i="13" a="1"/>
  <c r="K225" i="13" s="1"/>
  <c r="I225" i="13" s="1"/>
  <c r="K737" i="13" a="1"/>
  <c r="K737" i="13" s="1"/>
  <c r="K1249" i="13" a="1"/>
  <c r="K1249" i="13" s="1"/>
  <c r="I1249" i="13" s="1"/>
  <c r="K1761" i="13" a="1"/>
  <c r="K1761" i="13" s="1"/>
  <c r="L2621" i="13" a="1"/>
  <c r="L2621" i="13" s="1"/>
  <c r="L3133" i="13" a="1"/>
  <c r="L3133" i="13" s="1"/>
  <c r="L3645" i="13" a="1"/>
  <c r="L3645" i="13" s="1"/>
  <c r="L4157" i="13" a="1"/>
  <c r="L4157" i="13" s="1"/>
  <c r="L4669" i="13" a="1"/>
  <c r="L4669" i="13" s="1"/>
  <c r="L5181" i="13" a="1"/>
  <c r="L5181" i="13" s="1"/>
  <c r="K3019" i="13" a="1"/>
  <c r="K3019" i="13" s="1"/>
  <c r="K3531" i="13" a="1"/>
  <c r="K3531" i="13" s="1"/>
  <c r="I3531" i="13" s="1"/>
  <c r="K4043" i="13" a="1"/>
  <c r="K4043" i="13" s="1"/>
  <c r="I4043" i="13" s="1"/>
  <c r="K4555" i="13" a="1"/>
  <c r="K4555" i="13" s="1"/>
  <c r="I4555" i="13" s="1"/>
  <c r="K5067" i="13" a="1"/>
  <c r="K5067" i="13" s="1"/>
  <c r="I5067" i="13" s="1"/>
  <c r="L3731" i="13" a="1"/>
  <c r="L3731" i="13" s="1"/>
  <c r="L4243" i="13" a="1"/>
  <c r="L4243" i="13" s="1"/>
  <c r="L4755" i="13" a="1"/>
  <c r="L4755" i="13" s="1"/>
  <c r="L5267" i="13" a="1"/>
  <c r="L5267" i="13" s="1"/>
  <c r="K2517" i="13" a="1"/>
  <c r="K2517" i="13" s="1"/>
  <c r="I2517" i="13" s="1"/>
  <c r="K3029" i="13" a="1"/>
  <c r="K3029" i="13" s="1"/>
  <c r="I3029" i="13" s="1"/>
  <c r="K3541" i="13" a="1"/>
  <c r="K3541" i="13" s="1"/>
  <c r="I3541" i="13" s="1"/>
  <c r="K4053" i="13" a="1"/>
  <c r="K4053" i="13" s="1"/>
  <c r="I4053" i="13" s="1"/>
  <c r="K4565" i="13" a="1"/>
  <c r="K4565" i="13" s="1"/>
  <c r="I4565" i="13" s="1"/>
  <c r="K5077" i="13" a="1"/>
  <c r="K5077" i="13" s="1"/>
  <c r="I5077" i="13" s="1"/>
  <c r="L707" i="13" a="1"/>
  <c r="L707" i="13" s="1"/>
  <c r="L389" i="13" a="1"/>
  <c r="L389" i="13" s="1"/>
  <c r="L901" i="13" a="1"/>
  <c r="L901" i="13" s="1"/>
  <c r="L1413" i="13" a="1"/>
  <c r="L1413" i="13" s="1"/>
  <c r="L1925" i="13" a="1"/>
  <c r="L1925" i="13" s="1"/>
  <c r="L2437" i="13" a="1"/>
  <c r="L2437" i="13" s="1"/>
  <c r="L212" i="13" a="1"/>
  <c r="L212" i="13" s="1"/>
  <c r="L724" i="13" a="1"/>
  <c r="L724" i="13" s="1"/>
  <c r="L1236" i="13" a="1"/>
  <c r="L1236" i="13" s="1"/>
  <c r="L1748" i="13" a="1"/>
  <c r="L1748" i="13" s="1"/>
  <c r="L2260" i="13" a="1"/>
  <c r="L2260" i="13" s="1"/>
  <c r="K350" i="13" a="1"/>
  <c r="K350" i="13" s="1"/>
  <c r="I350" i="13" s="1"/>
  <c r="K1774" i="13" a="1"/>
  <c r="K1774" i="13" s="1"/>
  <c r="K2590" i="13" a="1"/>
  <c r="K2590" i="13" s="1"/>
  <c r="I2590" i="13" s="1"/>
  <c r="K3102" i="13" a="1"/>
  <c r="K3102" i="13" s="1"/>
  <c r="I3102" i="13" s="1"/>
  <c r="L315" i="13" a="1"/>
  <c r="L315" i="13" s="1"/>
  <c r="L1755" i="13" a="1"/>
  <c r="L1755" i="13" s="1"/>
  <c r="L202" i="13" a="1"/>
  <c r="L202" i="13" s="1"/>
  <c r="L714" i="13" a="1"/>
  <c r="L714" i="13" s="1"/>
  <c r="L1226" i="13" a="1"/>
  <c r="L1226" i="13" s="1"/>
  <c r="L1738" i="13" a="1"/>
  <c r="L1738" i="13" s="1"/>
  <c r="K2600" i="13" a="1"/>
  <c r="K2600" i="13" s="1"/>
  <c r="K3112" i="13" a="1"/>
  <c r="K3112" i="13" s="1"/>
  <c r="I3112" i="13" s="1"/>
  <c r="K3624" i="13" a="1"/>
  <c r="K3624" i="13" s="1"/>
  <c r="I3624" i="13" s="1"/>
  <c r="K4136" i="13" a="1"/>
  <c r="K4136" i="13" s="1"/>
  <c r="I4136" i="13" s="1"/>
  <c r="K4648" i="13" a="1"/>
  <c r="K4648" i="13" s="1"/>
  <c r="I4648" i="13" s="1"/>
  <c r="K5160" i="13" a="1"/>
  <c r="K5160" i="13" s="1"/>
  <c r="I5160" i="13" s="1"/>
  <c r="L2996" i="13" a="1"/>
  <c r="L2996" i="13" s="1"/>
  <c r="L3508" i="13" a="1"/>
  <c r="L3508" i="13" s="1"/>
  <c r="L4020" i="13" a="1"/>
  <c r="L4020" i="13" s="1"/>
  <c r="L4532" i="13" a="1"/>
  <c r="L4532" i="13" s="1"/>
  <c r="L5044" i="13" a="1"/>
  <c r="L5044" i="13" s="1"/>
  <c r="K3710" i="13" a="1"/>
  <c r="K3710" i="13" s="1"/>
  <c r="K4222" i="13" a="1"/>
  <c r="K4222" i="13" s="1"/>
  <c r="K4734" i="13" a="1"/>
  <c r="K4734" i="13" s="1"/>
  <c r="K5246" i="13" a="1"/>
  <c r="K5246" i="13" s="1"/>
  <c r="L2494" i="13" a="1"/>
  <c r="L2494" i="13" s="1"/>
  <c r="L3006" i="13" a="1"/>
  <c r="L3006" i="13" s="1"/>
  <c r="L3518" i="13" a="1"/>
  <c r="L3518" i="13" s="1"/>
  <c r="L4030" i="13" a="1"/>
  <c r="L4030" i="13" s="1"/>
  <c r="L4542" i="13" a="1"/>
  <c r="L4542" i="13" s="1"/>
  <c r="L5054" i="13" a="1"/>
  <c r="L5054" i="13" s="1"/>
  <c r="L2523" i="13" a="1"/>
  <c r="L2523" i="13" s="1"/>
  <c r="L3035" i="13" a="1"/>
  <c r="L3035" i="13" s="1"/>
  <c r="K50" i="13" a="1"/>
  <c r="K50" i="13" s="1"/>
  <c r="I50" i="13" s="1"/>
  <c r="L1623" i="13" a="1"/>
  <c r="L1623" i="13" s="1"/>
  <c r="K137" i="13" a="1"/>
  <c r="K137" i="13" s="1"/>
  <c r="K649" i="13" a="1"/>
  <c r="K649" i="13" s="1"/>
  <c r="K1161" i="13" a="1"/>
  <c r="K1161" i="13" s="1"/>
  <c r="K1673" i="13" a="1"/>
  <c r="K1673" i="13" s="1"/>
  <c r="L2533" i="13" a="1"/>
  <c r="L2533" i="13" s="1"/>
  <c r="L3045" i="13" a="1"/>
  <c r="L3045" i="13" s="1"/>
  <c r="L3557" i="13" a="1"/>
  <c r="L3557" i="13" s="1"/>
  <c r="L4069" i="13" a="1"/>
  <c r="L4069" i="13" s="1"/>
  <c r="L4581" i="13" a="1"/>
  <c r="L4581" i="13" s="1"/>
  <c r="L5093" i="13" a="1"/>
  <c r="L5093" i="13" s="1"/>
  <c r="K2931" i="13" a="1"/>
  <c r="K2931" i="13" s="1"/>
  <c r="K3443" i="13" a="1"/>
  <c r="K3443" i="13" s="1"/>
  <c r="K3955" i="13" a="1"/>
  <c r="K3955" i="13" s="1"/>
  <c r="K4467" i="13" a="1"/>
  <c r="K4467" i="13" s="1"/>
  <c r="K4979" i="13" a="1"/>
  <c r="K4979" i="13" s="1"/>
  <c r="L3643" i="13" a="1"/>
  <c r="L3643" i="13" s="1"/>
  <c r="L4155" i="13" a="1"/>
  <c r="L4155" i="13" s="1"/>
  <c r="L4667" i="13" a="1"/>
  <c r="L4667" i="13" s="1"/>
  <c r="L5179" i="13" a="1"/>
  <c r="L5179" i="13" s="1"/>
  <c r="K2429" i="13" a="1"/>
  <c r="K2429" i="13" s="1"/>
  <c r="I2429" i="13" s="1"/>
  <c r="K2941" i="13" a="1"/>
  <c r="K2941" i="13" s="1"/>
  <c r="K3453" i="13" a="1"/>
  <c r="K3453" i="13" s="1"/>
  <c r="K3965" i="13" a="1"/>
  <c r="K3965" i="13" s="1"/>
  <c r="K4477" i="13" a="1"/>
  <c r="K4477" i="13" s="1"/>
  <c r="K4989" i="13" a="1"/>
  <c r="K4989" i="13" s="1"/>
  <c r="L359" i="13" a="1"/>
  <c r="L359" i="13" s="1"/>
  <c r="L301" i="13" a="1"/>
  <c r="L301" i="13" s="1"/>
  <c r="L813" i="13" a="1"/>
  <c r="L813" i="13" s="1"/>
  <c r="L1325" i="13" a="1"/>
  <c r="L1325" i="13" s="1"/>
  <c r="L1837" i="13" a="1"/>
  <c r="L1837" i="13" s="1"/>
  <c r="L2349" i="13" a="1"/>
  <c r="L2349" i="13" s="1"/>
  <c r="L124" i="13" a="1"/>
  <c r="L124" i="13" s="1"/>
  <c r="L636" i="13" a="1"/>
  <c r="L636" i="13" s="1"/>
  <c r="L1148" i="13" a="1"/>
  <c r="L1148" i="13" s="1"/>
  <c r="L1660" i="13" a="1"/>
  <c r="L1660" i="13" s="1"/>
  <c r="L2172" i="13" a="1"/>
  <c r="L2172" i="13" s="1"/>
  <c r="L2684" i="13" a="1"/>
  <c r="L2684" i="13" s="1"/>
  <c r="K1598" i="13" a="1"/>
  <c r="K1598" i="13" s="1"/>
  <c r="I1598" i="13" s="1"/>
  <c r="K2502" i="13" a="1"/>
  <c r="K2502" i="13" s="1"/>
  <c r="I2502" i="13" s="1"/>
  <c r="K3014" i="13" a="1"/>
  <c r="K3014" i="13" s="1"/>
  <c r="I3014" i="13" s="1"/>
  <c r="K3526" i="13" a="1"/>
  <c r="K3526" i="13" s="1"/>
  <c r="I3526" i="13" s="1"/>
  <c r="L1579" i="13" a="1"/>
  <c r="L1579" i="13" s="1"/>
  <c r="L114" i="13" a="1"/>
  <c r="L114" i="13" s="1"/>
  <c r="L626" i="13" a="1"/>
  <c r="L626" i="13" s="1"/>
  <c r="L1138" i="13" a="1"/>
  <c r="L1138" i="13" s="1"/>
  <c r="L1650" i="13" a="1"/>
  <c r="L1650" i="13" s="1"/>
  <c r="K2512" i="13" a="1"/>
  <c r="K2512" i="13" s="1"/>
  <c r="I2512" i="13" s="1"/>
  <c r="K3024" i="13" a="1"/>
  <c r="K3024" i="13" s="1"/>
  <c r="K3536" i="13" a="1"/>
  <c r="K3536" i="13" s="1"/>
  <c r="I3536" i="13" s="1"/>
  <c r="K4048" i="13" a="1"/>
  <c r="K4048" i="13" s="1"/>
  <c r="K4560" i="13" a="1"/>
  <c r="K4560" i="13" s="1"/>
  <c r="I4560" i="13" s="1"/>
  <c r="K5072" i="13" a="1"/>
  <c r="K5072" i="13" s="1"/>
  <c r="L2908" i="13" a="1"/>
  <c r="L2908" i="13" s="1"/>
  <c r="L3420" i="13" a="1"/>
  <c r="L3420" i="13" s="1"/>
  <c r="L3932" i="13" a="1"/>
  <c r="L3932" i="13" s="1"/>
  <c r="L4444" i="13" a="1"/>
  <c r="L4444" i="13" s="1"/>
  <c r="L4956" i="13" a="1"/>
  <c r="L4956" i="13" s="1"/>
  <c r="K3622" i="13" a="1"/>
  <c r="K3622" i="13" s="1"/>
  <c r="K4134" i="13" a="1"/>
  <c r="K4134" i="13" s="1"/>
  <c r="K4646" i="13" a="1"/>
  <c r="K4646" i="13" s="1"/>
  <c r="K5158" i="13" a="1"/>
  <c r="K5158" i="13" s="1"/>
  <c r="L2406" i="13" a="1"/>
  <c r="L2406" i="13" s="1"/>
  <c r="L2918" i="13" a="1"/>
  <c r="L2918" i="13" s="1"/>
  <c r="L3430" i="13" a="1"/>
  <c r="L3430" i="13" s="1"/>
  <c r="L3942" i="13" a="1"/>
  <c r="L3942" i="13" s="1"/>
  <c r="L4454" i="13" a="1"/>
  <c r="L4454" i="13" s="1"/>
  <c r="L4966" i="13" a="1"/>
  <c r="L4966" i="13" s="1"/>
  <c r="L871" i="13" a="1"/>
  <c r="L871" i="13" s="1"/>
  <c r="K432" i="13" a="1"/>
  <c r="K432" i="13" s="1"/>
  <c r="I432" i="13" s="1"/>
  <c r="K944" i="13" a="1"/>
  <c r="K944" i="13" s="1"/>
  <c r="K1456" i="13" a="1"/>
  <c r="K1456" i="13" s="1"/>
  <c r="I1456" i="13" s="1"/>
  <c r="K1968" i="13" a="1"/>
  <c r="K1968" i="13" s="1"/>
  <c r="K42" i="13" a="1"/>
  <c r="K42" i="13" s="1"/>
  <c r="I42" i="13" s="1"/>
  <c r="K255" i="13" a="1"/>
  <c r="K255" i="13" s="1"/>
  <c r="K767" i="13" a="1"/>
  <c r="K767" i="13" s="1"/>
  <c r="I767" i="13" s="1"/>
  <c r="K1279" i="13" a="1"/>
  <c r="K1279" i="13" s="1"/>
  <c r="K1791" i="13" a="1"/>
  <c r="K1791" i="13" s="1"/>
  <c r="I1791" i="13" s="1"/>
  <c r="K2303" i="13" a="1"/>
  <c r="K2303" i="13" s="1"/>
  <c r="I2303" i="13" s="1"/>
  <c r="K514" i="13" a="1"/>
  <c r="K514" i="13" s="1"/>
  <c r="I514" i="13" s="1"/>
  <c r="L1859" i="13" a="1"/>
  <c r="L1859" i="13" s="1"/>
  <c r="L2631" i="13" a="1"/>
  <c r="L2631" i="13" s="1"/>
  <c r="L3143" i="13" a="1"/>
  <c r="L3143" i="13" s="1"/>
  <c r="K486" i="13" a="1"/>
  <c r="K486" i="13" s="1"/>
  <c r="K1838" i="13" a="1"/>
  <c r="K1838" i="13" s="1"/>
  <c r="I1838" i="13" s="1"/>
  <c r="K245" i="13" a="1"/>
  <c r="K245" i="13" s="1"/>
  <c r="K757" i="13" a="1"/>
  <c r="K757" i="13" s="1"/>
  <c r="K1269" i="13" a="1"/>
  <c r="K1269" i="13" s="1"/>
  <c r="K1781" i="13" a="1"/>
  <c r="K1781" i="13" s="1"/>
  <c r="L2641" i="13" a="1"/>
  <c r="L2641" i="13" s="1"/>
  <c r="L3153" i="13" a="1"/>
  <c r="L3153" i="13" s="1"/>
  <c r="L3665" i="13" a="1"/>
  <c r="L3665" i="13" s="1"/>
  <c r="L4177" i="13" a="1"/>
  <c r="L4177" i="13" s="1"/>
  <c r="L4689" i="13" a="1"/>
  <c r="L4689" i="13" s="1"/>
  <c r="L5201" i="13" a="1"/>
  <c r="L5201" i="13" s="1"/>
  <c r="K3039" i="13" a="1"/>
  <c r="K3039" i="13" s="1"/>
  <c r="I3039" i="13" s="1"/>
  <c r="K3551" i="13" a="1"/>
  <c r="K3551" i="13" s="1"/>
  <c r="K4063" i="13" a="1"/>
  <c r="K4063" i="13" s="1"/>
  <c r="I4063" i="13" s="1"/>
  <c r="K4575" i="13" a="1"/>
  <c r="K4575" i="13" s="1"/>
  <c r="K5087" i="13" a="1"/>
  <c r="K5087" i="13" s="1"/>
  <c r="I5087" i="13" s="1"/>
  <c r="L3751" i="13" a="1"/>
  <c r="L3751" i="13" s="1"/>
  <c r="L4263" i="13" a="1"/>
  <c r="L4263" i="13" s="1"/>
  <c r="L4775" i="13" a="1"/>
  <c r="L4775" i="13" s="1"/>
  <c r="L5287" i="13" a="1"/>
  <c r="L5287" i="13" s="1"/>
  <c r="L279" i="13" a="1"/>
  <c r="L279" i="13" s="1"/>
  <c r="L793" i="13" a="1"/>
  <c r="L793" i="13" s="1"/>
  <c r="L1817" i="13" a="1"/>
  <c r="L1817" i="13" s="1"/>
  <c r="L1003" i="13" a="1"/>
  <c r="L1003" i="13" s="1"/>
  <c r="L1000" i="13" a="1"/>
  <c r="L1000" i="13" s="1"/>
  <c r="L2024" i="13" a="1"/>
  <c r="L2024" i="13" s="1"/>
  <c r="K1298" i="13" a="1"/>
  <c r="K1298" i="13" s="1"/>
  <c r="I1298" i="13" s="1"/>
  <c r="K2866" i="13" a="1"/>
  <c r="K2866" i="13" s="1"/>
  <c r="I2866" i="13" s="1"/>
  <c r="L1287" i="13" a="1"/>
  <c r="L1287" i="13" s="1"/>
  <c r="L350" i="13" a="1"/>
  <c r="L350" i="13" s="1"/>
  <c r="L1374" i="13" a="1"/>
  <c r="L1374" i="13" s="1"/>
  <c r="K2748" i="13" a="1"/>
  <c r="K2748" i="13" s="1"/>
  <c r="I2748" i="13" s="1"/>
  <c r="K3772" i="13" a="1"/>
  <c r="K3772" i="13" s="1"/>
  <c r="I3772" i="13" s="1"/>
  <c r="K4796" i="13" a="1"/>
  <c r="K4796" i="13" s="1"/>
  <c r="I4796" i="13" s="1"/>
  <c r="L3656" i="13" a="1"/>
  <c r="L3656" i="13" s="1"/>
  <c r="L4680" i="13" a="1"/>
  <c r="L4680" i="13" s="1"/>
  <c r="K4370" i="13" a="1"/>
  <c r="K4370" i="13" s="1"/>
  <c r="K487" i="13" a="1"/>
  <c r="K487" i="13" s="1"/>
  <c r="I487" i="13" s="1"/>
  <c r="L3311" i="13" a="1"/>
  <c r="L3311" i="13" s="1"/>
  <c r="L3321" i="13" a="1"/>
  <c r="L3321" i="13" s="1"/>
  <c r="K3271" i="13" a="1"/>
  <c r="K3271" i="13" s="1"/>
  <c r="K4295" i="13" a="1"/>
  <c r="K4295" i="13" s="1"/>
  <c r="I4295" i="13" s="1"/>
  <c r="K5319" i="13" a="1"/>
  <c r="K5319" i="13" s="1"/>
  <c r="I5319" i="13" s="1"/>
  <c r="L3983" i="13" a="1"/>
  <c r="L3983" i="13" s="1"/>
  <c r="L5007" i="13" a="1"/>
  <c r="L5007" i="13" s="1"/>
  <c r="K2769" i="13" a="1"/>
  <c r="K2769" i="13" s="1"/>
  <c r="K3793" i="13" a="1"/>
  <c r="K3793" i="13" s="1"/>
  <c r="K4817" i="13" a="1"/>
  <c r="K4817" i="13" s="1"/>
  <c r="L385" i="13" a="1"/>
  <c r="L385" i="13" s="1"/>
  <c r="L1409" i="13" a="1"/>
  <c r="L1409" i="13" s="1"/>
  <c r="L2433" i="13" a="1"/>
  <c r="L2433" i="13" s="1"/>
  <c r="L720" i="13" a="1"/>
  <c r="L720" i="13" s="1"/>
  <c r="L1744" i="13" a="1"/>
  <c r="L1744" i="13" s="1"/>
  <c r="K334" i="13" a="1"/>
  <c r="K334" i="13" s="1"/>
  <c r="I334" i="13" s="1"/>
  <c r="K2586" i="13" a="1"/>
  <c r="K2586" i="13" s="1"/>
  <c r="L299" i="13" a="1"/>
  <c r="L299" i="13" s="1"/>
  <c r="L198" i="13" a="1"/>
  <c r="L198" i="13" s="1"/>
  <c r="L1222" i="13" a="1"/>
  <c r="L1222" i="13" s="1"/>
  <c r="K2596" i="13" a="1"/>
  <c r="K2596" i="13" s="1"/>
  <c r="K3620" i="13" a="1"/>
  <c r="K3620" i="13" s="1"/>
  <c r="I3620" i="13" s="1"/>
  <c r="K4644" i="13" a="1"/>
  <c r="K4644" i="13" s="1"/>
  <c r="I4644" i="13" s="1"/>
  <c r="L3504" i="13" a="1"/>
  <c r="L3504" i="13" s="1"/>
  <c r="L4528" i="13" a="1"/>
  <c r="L4528" i="13" s="1"/>
  <c r="K4218" i="13" a="1"/>
  <c r="K4218" i="13" s="1"/>
  <c r="I4218" i="13" s="1"/>
  <c r="K5242" i="13" a="1"/>
  <c r="K5242" i="13" s="1"/>
  <c r="I5242" i="13" s="1"/>
  <c r="L3002" i="13" a="1"/>
  <c r="L3002" i="13" s="1"/>
  <c r="L4026" i="13" a="1"/>
  <c r="L4026" i="13" s="1"/>
  <c r="L5050" i="13" a="1"/>
  <c r="L5050" i="13" s="1"/>
  <c r="L259" i="13" a="1"/>
  <c r="L259" i="13" s="1"/>
  <c r="K1684" i="13" a="1"/>
  <c r="K1684" i="13" s="1"/>
  <c r="I1684" i="13" s="1"/>
  <c r="K846" i="13" a="1"/>
  <c r="K846" i="13" s="1"/>
  <c r="I846" i="13" s="1"/>
  <c r="K2387" i="13" a="1"/>
  <c r="K2387" i="13" s="1"/>
  <c r="K1875" i="13" a="1"/>
  <c r="K1875" i="13" s="1"/>
  <c r="I1875" i="13" s="1"/>
  <c r="K1363" i="13" a="1"/>
  <c r="K1363" i="13" s="1"/>
  <c r="K851" i="13" a="1"/>
  <c r="K851" i="13" s="1"/>
  <c r="K339" i="13" a="1"/>
  <c r="K339" i="13" s="1"/>
  <c r="I339" i="13" s="1"/>
  <c r="L395" i="13" a="1"/>
  <c r="L395" i="13" s="1"/>
  <c r="K2052" i="13" a="1"/>
  <c r="K2052" i="13" s="1"/>
  <c r="I2052" i="13" s="1"/>
  <c r="K1540" i="13" a="1"/>
  <c r="K1540" i="13" s="1"/>
  <c r="I1540" i="13" s="1"/>
  <c r="K1028" i="13" a="1"/>
  <c r="K1028" i="13" s="1"/>
  <c r="I1028" i="13" s="1"/>
  <c r="K516" i="13" a="1"/>
  <c r="K516" i="13" s="1"/>
  <c r="I516" i="13" s="1"/>
  <c r="K4" i="13" a="1"/>
  <c r="K4" i="13" s="1"/>
  <c r="I4" i="13" s="1"/>
  <c r="K512" i="13" a="1"/>
  <c r="K512" i="13" s="1"/>
  <c r="I512" i="13" s="1"/>
  <c r="K1170" i="13" a="1"/>
  <c r="K1170" i="13" s="1"/>
  <c r="I1170" i="13" s="1"/>
  <c r="K1305" i="13" a="1"/>
  <c r="K1305" i="13" s="1"/>
  <c r="I1305" i="13" s="1"/>
  <c r="K537" i="13" a="1"/>
  <c r="K537" i="13" s="1"/>
  <c r="I537" i="13" s="1"/>
  <c r="K1530" i="13" a="1"/>
  <c r="K1530" i="13" s="1"/>
  <c r="I1530" i="13" s="1"/>
  <c r="L3019" i="13" a="1"/>
  <c r="L3019" i="13" s="1"/>
  <c r="K1674" i="13" a="1"/>
  <c r="K1674" i="13" s="1"/>
  <c r="I1674" i="13" s="1"/>
  <c r="K2275" i="13" a="1"/>
  <c r="K2275" i="13" s="1"/>
  <c r="K1283" i="13" a="1"/>
  <c r="K1283" i="13" s="1"/>
  <c r="I1283" i="13" s="1"/>
  <c r="K291" i="13" a="1"/>
  <c r="K291" i="13" s="1"/>
  <c r="I291" i="13" s="1"/>
  <c r="L3765" i="13" a="1"/>
  <c r="L3765" i="13" s="1"/>
  <c r="L3253" i="13" a="1"/>
  <c r="L3253" i="13" s="1"/>
  <c r="L2741" i="13" a="1"/>
  <c r="L2741" i="13" s="1"/>
  <c r="K1881" i="13" a="1"/>
  <c r="K1881" i="13" s="1"/>
  <c r="K761" i="13" a="1"/>
  <c r="K761" i="13" s="1"/>
  <c r="I761" i="13" s="1"/>
  <c r="K1782" i="13" a="1"/>
  <c r="K1782" i="13" s="1"/>
  <c r="L3051" i="13" a="1"/>
  <c r="L3051" i="13" s="1"/>
  <c r="L1543" i="13" a="1"/>
  <c r="L1543" i="13" s="1"/>
  <c r="K2115" i="13" a="1"/>
  <c r="K2115" i="13" s="1"/>
  <c r="I2115" i="13" s="1"/>
  <c r="K1059" i="13" a="1"/>
  <c r="K1059" i="13" s="1"/>
  <c r="L3" i="13" a="1"/>
  <c r="L3" i="13" s="1"/>
  <c r="K2264" i="13" a="1"/>
  <c r="K2264" i="13" s="1"/>
  <c r="I2264" i="13" s="1"/>
  <c r="L2415" i="13" a="1"/>
  <c r="L2415" i="13" s="1"/>
  <c r="K2077" i="13" a="1"/>
  <c r="K2077" i="13" s="1"/>
  <c r="L87" i="13" a="1"/>
  <c r="L87" i="13" s="1"/>
  <c r="K808" i="13" a="1"/>
  <c r="K808" i="13" s="1"/>
  <c r="K1832" i="13" a="1"/>
  <c r="K1832" i="13" s="1"/>
  <c r="K119" i="13" a="1"/>
  <c r="K119" i="13" s="1"/>
  <c r="K1143" i="13" a="1"/>
  <c r="K1143" i="13" s="1"/>
  <c r="I1143" i="13" s="1"/>
  <c r="K2167" i="13" a="1"/>
  <c r="K2167" i="13" s="1"/>
  <c r="I2167" i="13" s="1"/>
  <c r="K1586" i="13" a="1"/>
  <c r="K1586" i="13" s="1"/>
  <c r="I1586" i="13" s="1"/>
  <c r="L3007" i="13" a="1"/>
  <c r="L3007" i="13" s="1"/>
  <c r="K1570" i="13" a="1"/>
  <c r="K1570" i="13" s="1"/>
  <c r="I1570" i="13" s="1"/>
  <c r="K621" i="13" a="1"/>
  <c r="K621" i="13" s="1"/>
  <c r="K1645" i="13" a="1"/>
  <c r="K1645" i="13" s="1"/>
  <c r="L3017" i="13" a="1"/>
  <c r="L3017" i="13" s="1"/>
  <c r="L4041" i="13" a="1"/>
  <c r="L4041" i="13" s="1"/>
  <c r="L5065" i="13" a="1"/>
  <c r="L5065" i="13" s="1"/>
  <c r="K2903" i="13" a="1"/>
  <c r="K2903" i="13" s="1"/>
  <c r="K3927" i="13" a="1"/>
  <c r="K3927" i="13" s="1"/>
  <c r="K4951" i="13" a="1"/>
  <c r="K4951" i="13" s="1"/>
  <c r="L3615" i="13" a="1"/>
  <c r="L3615" i="13" s="1"/>
  <c r="L4639" i="13" a="1"/>
  <c r="L4639" i="13" s="1"/>
  <c r="K2401" i="13" a="1"/>
  <c r="K2401" i="13" s="1"/>
  <c r="I2401" i="13" s="1"/>
  <c r="K3425" i="13" a="1"/>
  <c r="K3425" i="13" s="1"/>
  <c r="K4449" i="13" a="1"/>
  <c r="K4449" i="13" s="1"/>
  <c r="L17" i="13" a="1"/>
  <c r="L17" i="13" s="1"/>
  <c r="L1041" i="13" a="1"/>
  <c r="L1041" i="13" s="1"/>
  <c r="L2065" i="13" a="1"/>
  <c r="L2065" i="13" s="1"/>
  <c r="L352" i="13" a="1"/>
  <c r="L352" i="13" s="1"/>
  <c r="L1376" i="13" a="1"/>
  <c r="L1376" i="13" s="1"/>
  <c r="L2400" i="13" a="1"/>
  <c r="L2400" i="13" s="1"/>
  <c r="K2058" i="13" a="1"/>
  <c r="K2058" i="13" s="1"/>
  <c r="K3242" i="13" a="1"/>
  <c r="K3242" i="13" s="1"/>
  <c r="I3242" i="13" s="1"/>
  <c r="L2031" i="13" a="1"/>
  <c r="L2031" i="13" s="1"/>
  <c r="L854" i="13" a="1"/>
  <c r="L854" i="13" s="1"/>
  <c r="L1878" i="13" a="1"/>
  <c r="L1878" i="13" s="1"/>
  <c r="K3252" i="13" a="1"/>
  <c r="K3252" i="13" s="1"/>
  <c r="I3252" i="13" s="1"/>
  <c r="K4276" i="13" a="1"/>
  <c r="K4276" i="13" s="1"/>
  <c r="I4276" i="13" s="1"/>
  <c r="K5300" i="13" a="1"/>
  <c r="K5300" i="13" s="1"/>
  <c r="I5300" i="13" s="1"/>
  <c r="L3136" i="13" a="1"/>
  <c r="L3136" i="13" s="1"/>
  <c r="L4160" i="13" a="1"/>
  <c r="L4160" i="13" s="1"/>
  <c r="L5184" i="13" a="1"/>
  <c r="L5184" i="13" s="1"/>
  <c r="K3850" i="13" a="1"/>
  <c r="K3850" i="13" s="1"/>
  <c r="I3850" i="13" s="1"/>
  <c r="K4874" i="13" a="1"/>
  <c r="K4874" i="13" s="1"/>
  <c r="I4874" i="13" s="1"/>
  <c r="L2634" i="13" a="1"/>
  <c r="L2634" i="13" s="1"/>
  <c r="L3658" i="13" a="1"/>
  <c r="L3658" i="13" s="1"/>
  <c r="L4682" i="13" a="1"/>
  <c r="L4682" i="13" s="1"/>
  <c r="K948" i="13" a="1"/>
  <c r="K948" i="13" s="1"/>
  <c r="K1048" i="13" a="1"/>
  <c r="K1048" i="13" s="1"/>
  <c r="K2407" i="13" a="1"/>
  <c r="K2407" i="13" s="1"/>
  <c r="K861" i="13" a="1"/>
  <c r="K861" i="13" s="1"/>
  <c r="I861" i="13" s="1"/>
  <c r="L5305" i="13" a="1"/>
  <c r="L5305" i="13" s="1"/>
  <c r="K440" i="13" a="1"/>
  <c r="K440" i="13" s="1"/>
  <c r="I440" i="13" s="1"/>
  <c r="K1464" i="13" a="1"/>
  <c r="K1464" i="13" s="1"/>
  <c r="I1464" i="13" s="1"/>
  <c r="K74" i="13" a="1"/>
  <c r="K74" i="13" s="1"/>
  <c r="I74" i="13" s="1"/>
  <c r="K775" i="13" a="1"/>
  <c r="K775" i="13" s="1"/>
  <c r="K1799" i="13" a="1"/>
  <c r="K1799" i="13" s="1"/>
  <c r="I1799" i="13" s="1"/>
  <c r="K546" i="13" a="1"/>
  <c r="K546" i="13" s="1"/>
  <c r="I546" i="13" s="1"/>
  <c r="L2639" i="13" a="1"/>
  <c r="L2639" i="13" s="1"/>
  <c r="K518" i="13" a="1"/>
  <c r="K518" i="13" s="1"/>
  <c r="K253" i="13" a="1"/>
  <c r="K253" i="13" s="1"/>
  <c r="K1277" i="13" a="1"/>
  <c r="K1277" i="13" s="1"/>
  <c r="L2649" i="13" a="1"/>
  <c r="L2649" i="13" s="1"/>
  <c r="L3673" i="13" a="1"/>
  <c r="L3673" i="13" s="1"/>
  <c r="L4697" i="13" a="1"/>
  <c r="L4697" i="13" s="1"/>
  <c r="K3559" i="13" a="1"/>
  <c r="K3559" i="13" s="1"/>
  <c r="K4583" i="13" a="1"/>
  <c r="K4583" i="13" s="1"/>
  <c r="L4271" i="13" a="1"/>
  <c r="L4271" i="13" s="1"/>
  <c r="L5295" i="13" a="1"/>
  <c r="L5295" i="13" s="1"/>
  <c r="K3057" i="13" a="1"/>
  <c r="K3057" i="13" s="1"/>
  <c r="K4081" i="13" a="1"/>
  <c r="K4081" i="13" s="1"/>
  <c r="K5105" i="13" a="1"/>
  <c r="K5105" i="13" s="1"/>
  <c r="L673" i="13" a="1"/>
  <c r="L673" i="13" s="1"/>
  <c r="L1697" i="13" a="1"/>
  <c r="L1697" i="13" s="1"/>
  <c r="L1035" i="13" a="1"/>
  <c r="L1035" i="13" s="1"/>
  <c r="L1008" i="13" a="1"/>
  <c r="L1008" i="13" s="1"/>
  <c r="L2032" i="13" a="1"/>
  <c r="L2032" i="13" s="1"/>
  <c r="K1314" i="13" a="1"/>
  <c r="K1314" i="13" s="1"/>
  <c r="K2874" i="13" a="1"/>
  <c r="K2874" i="13" s="1"/>
  <c r="I2874" i="13" s="1"/>
  <c r="L1303" i="13" a="1"/>
  <c r="L1303" i="13" s="1"/>
  <c r="L486" i="13" a="1"/>
  <c r="L486" i="13" s="1"/>
  <c r="L1510" i="13" a="1"/>
  <c r="L1510" i="13" s="1"/>
  <c r="K2884" i="13" a="1"/>
  <c r="K2884" i="13" s="1"/>
  <c r="I2884" i="13" s="1"/>
  <c r="K3908" i="13" a="1"/>
  <c r="K3908" i="13" s="1"/>
  <c r="K4932" i="13" a="1"/>
  <c r="K4932" i="13" s="1"/>
  <c r="I4932" i="13" s="1"/>
  <c r="L2768" i="13" a="1"/>
  <c r="L2768" i="13" s="1"/>
  <c r="L3792" i="13" a="1"/>
  <c r="L3792" i="13" s="1"/>
  <c r="L4816" i="13" a="1"/>
  <c r="L4816" i="13" s="1"/>
  <c r="K4506" i="13" a="1"/>
  <c r="K4506" i="13" s="1"/>
  <c r="I4506" i="13" s="1"/>
  <c r="L2266" i="13" a="1"/>
  <c r="L2266" i="13" s="1"/>
  <c r="L3290" i="13" a="1"/>
  <c r="L3290" i="13" s="1"/>
  <c r="L4314" i="13" a="1"/>
  <c r="L4314" i="13" s="1"/>
  <c r="L5338" i="13" a="1"/>
  <c r="L5338" i="13" s="1"/>
  <c r="K212" i="13" a="1"/>
  <c r="K212" i="13" s="1"/>
  <c r="I212" i="13" s="1"/>
  <c r="K2260" i="13" a="1"/>
  <c r="K2260" i="13" s="1"/>
  <c r="I2260" i="13" s="1"/>
  <c r="K935" i="13" a="1"/>
  <c r="K935" i="13" s="1"/>
  <c r="L1283" i="13" a="1"/>
  <c r="L1283" i="13" s="1"/>
  <c r="L3769" i="13" a="1"/>
  <c r="L3769" i="13" s="1"/>
  <c r="K456" i="13" a="1"/>
  <c r="K456" i="13" s="1"/>
  <c r="I456" i="13" s="1"/>
  <c r="K1480" i="13" a="1"/>
  <c r="K1480" i="13" s="1"/>
  <c r="I1480" i="13" s="1"/>
  <c r="L151" i="13" a="1"/>
  <c r="L151" i="13" s="1"/>
  <c r="K791" i="13" a="1"/>
  <c r="K791" i="13" s="1"/>
  <c r="I791" i="13" s="1"/>
  <c r="K1815" i="13" a="1"/>
  <c r="K1815" i="13" s="1"/>
  <c r="K610" i="13" a="1"/>
  <c r="K610" i="13" s="1"/>
  <c r="I610" i="13" s="1"/>
  <c r="L2655" i="13" a="1"/>
  <c r="L2655" i="13" s="1"/>
  <c r="L583" i="13" a="1"/>
  <c r="L583" i="13" s="1"/>
  <c r="K269" i="13" a="1"/>
  <c r="K269" i="13" s="1"/>
  <c r="I269" i="13" s="1"/>
  <c r="K1293" i="13" a="1"/>
  <c r="K1293" i="13" s="1"/>
  <c r="I1293" i="13" s="1"/>
  <c r="L2665" i="13" a="1"/>
  <c r="L2665" i="13" s="1"/>
  <c r="L3689" i="13" a="1"/>
  <c r="L3689" i="13" s="1"/>
  <c r="L4713" i="13" a="1"/>
  <c r="L4713" i="13" s="1"/>
  <c r="K3575" i="13" a="1"/>
  <c r="K3575" i="13" s="1"/>
  <c r="I3575" i="13" s="1"/>
  <c r="K4599" i="13" a="1"/>
  <c r="K4599" i="13" s="1"/>
  <c r="I4599" i="13" s="1"/>
  <c r="L4287" i="13" a="1"/>
  <c r="L4287" i="13" s="1"/>
  <c r="L5311" i="13" a="1"/>
  <c r="L5311" i="13" s="1"/>
  <c r="K3073" i="13" a="1"/>
  <c r="K3073" i="13" s="1"/>
  <c r="K4097" i="13" a="1"/>
  <c r="K4097" i="13" s="1"/>
  <c r="K5121" i="13" a="1"/>
  <c r="K5121" i="13" s="1"/>
  <c r="L689" i="13" a="1"/>
  <c r="L689" i="13" s="1"/>
  <c r="L1713" i="13" a="1"/>
  <c r="L1713" i="13" s="1"/>
  <c r="K1102" i="13" a="1"/>
  <c r="K1102" i="13" s="1"/>
  <c r="I1102" i="13" s="1"/>
  <c r="L1024" i="13" a="1"/>
  <c r="L1024" i="13" s="1"/>
  <c r="L2048" i="13" a="1"/>
  <c r="L2048" i="13" s="1"/>
  <c r="K1346" i="13" a="1"/>
  <c r="K1346" i="13" s="1"/>
  <c r="I1346" i="13" s="1"/>
  <c r="K2890" i="13" a="1"/>
  <c r="K2890" i="13" s="1"/>
  <c r="L1335" i="13" a="1"/>
  <c r="L1335" i="13" s="1"/>
  <c r="L502" i="13" a="1"/>
  <c r="L502" i="13" s="1"/>
  <c r="L1526" i="13" a="1"/>
  <c r="L1526" i="13" s="1"/>
  <c r="K2900" i="13" a="1"/>
  <c r="K2900" i="13" s="1"/>
  <c r="K3924" i="13" a="1"/>
  <c r="K3924" i="13" s="1"/>
  <c r="K4948" i="13" a="1"/>
  <c r="K4948" i="13" s="1"/>
  <c r="L2784" i="13" a="1"/>
  <c r="L2784" i="13" s="1"/>
  <c r="L3808" i="13" a="1"/>
  <c r="L3808" i="13" s="1"/>
  <c r="L4832" i="13" a="1"/>
  <c r="L4832" i="13" s="1"/>
  <c r="K4522" i="13" a="1"/>
  <c r="K4522" i="13" s="1"/>
  <c r="I4522" i="13" s="1"/>
  <c r="L2282" i="13" a="1"/>
  <c r="L2282" i="13" s="1"/>
  <c r="L3306" i="13" a="1"/>
  <c r="L3306" i="13" s="1"/>
  <c r="L4330" i="13" a="1"/>
  <c r="L4330" i="13" s="1"/>
  <c r="L5354" i="13" a="1"/>
  <c r="L5354" i="13" s="1"/>
  <c r="K244" i="13" a="1"/>
  <c r="K244" i="13" s="1"/>
  <c r="I244" i="13" s="1"/>
  <c r="K2292" i="13" a="1"/>
  <c r="K2292" i="13" s="1"/>
  <c r="I2292" i="13" s="1"/>
  <c r="L4405" i="13" a="1"/>
  <c r="L4405" i="13" s="1"/>
  <c r="L4917" i="13" a="1"/>
  <c r="L4917" i="13" s="1"/>
  <c r="K2755" i="13" a="1"/>
  <c r="K2755" i="13" s="1"/>
  <c r="K3267" i="13" a="1"/>
  <c r="K3267" i="13" s="1"/>
  <c r="I3267" i="13" s="1"/>
  <c r="K3779" i="13" a="1"/>
  <c r="K3779" i="13" s="1"/>
  <c r="K4291" i="13" a="1"/>
  <c r="K4291" i="13" s="1"/>
  <c r="K4803" i="13" a="1"/>
  <c r="K4803" i="13" s="1"/>
  <c r="K5315" i="13" a="1"/>
  <c r="K5315" i="13" s="1"/>
  <c r="L3979" i="13" a="1"/>
  <c r="L3979" i="13" s="1"/>
  <c r="L4491" i="13" a="1"/>
  <c r="L4491" i="13" s="1"/>
  <c r="L5003" i="13" a="1"/>
  <c r="L5003" i="13" s="1"/>
  <c r="K2253" i="13" a="1"/>
  <c r="K2253" i="13" s="1"/>
  <c r="K2765" i="13" a="1"/>
  <c r="K2765" i="13" s="1"/>
  <c r="K3277" i="13" a="1"/>
  <c r="K3277" i="13" s="1"/>
  <c r="I3277" i="13" s="1"/>
  <c r="K3789" i="13" a="1"/>
  <c r="K3789" i="13" s="1"/>
  <c r="K4301" i="13" a="1"/>
  <c r="K4301" i="13" s="1"/>
  <c r="K4813" i="13" a="1"/>
  <c r="K4813" i="13" s="1"/>
  <c r="K5325" i="13" a="1"/>
  <c r="K5325" i="13" s="1"/>
  <c r="I5325" i="13" s="1"/>
  <c r="L125" i="13" a="1"/>
  <c r="L125" i="13" s="1"/>
  <c r="L637" i="13" a="1"/>
  <c r="L637" i="13" s="1"/>
  <c r="L1149" i="13" a="1"/>
  <c r="L1149" i="13" s="1"/>
  <c r="L1661" i="13" a="1"/>
  <c r="L1661" i="13" s="1"/>
  <c r="L2173" i="13" a="1"/>
  <c r="L2173" i="13" s="1"/>
  <c r="K890" i="13" a="1"/>
  <c r="K890" i="13" s="1"/>
  <c r="I890" i="13" s="1"/>
  <c r="L460" i="13" a="1"/>
  <c r="L460" i="13" s="1"/>
  <c r="L972" i="13" a="1"/>
  <c r="L972" i="13" s="1"/>
  <c r="L1484" i="13" a="1"/>
  <c r="L1484" i="13" s="1"/>
  <c r="L1996" i="13" a="1"/>
  <c r="L1996" i="13" s="1"/>
  <c r="L2508" i="13" a="1"/>
  <c r="L2508" i="13" s="1"/>
  <c r="K1242" i="13" a="1"/>
  <c r="K1242" i="13" s="1"/>
  <c r="L2275" i="13" a="1"/>
  <c r="L2275" i="13" s="1"/>
  <c r="K2838" i="13" a="1"/>
  <c r="K2838" i="13" s="1"/>
  <c r="I2838" i="13" s="1"/>
  <c r="K3350" i="13" a="1"/>
  <c r="K3350" i="13" s="1"/>
  <c r="I3350" i="13" s="1"/>
  <c r="L1231" i="13" a="1"/>
  <c r="L1231" i="13" s="1"/>
  <c r="L2247" i="13" a="1"/>
  <c r="L2247" i="13" s="1"/>
  <c r="L450" i="13" a="1"/>
  <c r="L450" i="13" s="1"/>
  <c r="L962" i="13" a="1"/>
  <c r="L962" i="13" s="1"/>
  <c r="L1474" i="13" a="1"/>
  <c r="L1474" i="13" s="1"/>
  <c r="L1986" i="13" a="1"/>
  <c r="L1986" i="13" s="1"/>
  <c r="K2848" i="13" a="1"/>
  <c r="K2848" i="13" s="1"/>
  <c r="K3360" i="13" a="1"/>
  <c r="K3360" i="13" s="1"/>
  <c r="I3360" i="13" s="1"/>
  <c r="K3872" i="13" a="1"/>
  <c r="K3872" i="13" s="1"/>
  <c r="K4384" i="13" a="1"/>
  <c r="K4384" i="13" s="1"/>
  <c r="I4384" i="13" s="1"/>
  <c r="K4896" i="13" a="1"/>
  <c r="K4896" i="13" s="1"/>
  <c r="L2732" i="13" a="1"/>
  <c r="L2732" i="13" s="1"/>
  <c r="L3244" i="13" a="1"/>
  <c r="L3244" i="13" s="1"/>
  <c r="L3756" i="13" a="1"/>
  <c r="L3756" i="13" s="1"/>
  <c r="L4268" i="13" a="1"/>
  <c r="L4268" i="13" s="1"/>
  <c r="L4780" i="13" a="1"/>
  <c r="L4780" i="13" s="1"/>
  <c r="L5292" i="13" a="1"/>
  <c r="L5292" i="13" s="1"/>
  <c r="K3958" i="13" a="1"/>
  <c r="K3958" i="13" s="1"/>
  <c r="I3958" i="13" s="1"/>
  <c r="K4470" i="13" a="1"/>
  <c r="K4470" i="13" s="1"/>
  <c r="I4470" i="13" s="1"/>
  <c r="K4982" i="13" a="1"/>
  <c r="K4982" i="13" s="1"/>
  <c r="I4982" i="13" s="1"/>
  <c r="L2230" i="13" a="1"/>
  <c r="L2230" i="13" s="1"/>
  <c r="L2742" i="13" a="1"/>
  <c r="L2742" i="13" s="1"/>
  <c r="L3254" i="13" a="1"/>
  <c r="L3254" i="13" s="1"/>
  <c r="L3766" i="13" a="1"/>
  <c r="L3766" i="13" s="1"/>
  <c r="L4278" i="13" a="1"/>
  <c r="L4278" i="13" s="1"/>
  <c r="L4790" i="13" a="1"/>
  <c r="L4790" i="13" s="1"/>
  <c r="L5302" i="13" a="1"/>
  <c r="L5302" i="13" s="1"/>
  <c r="K1088" i="13" a="1"/>
  <c r="K1088" i="13" s="1"/>
  <c r="K1600" i="13" a="1"/>
  <c r="K1600" i="13" s="1"/>
  <c r="I1600" i="13" s="1"/>
  <c r="K2112" i="13" a="1"/>
  <c r="K2112" i="13" s="1"/>
  <c r="K638" i="13" a="1"/>
  <c r="K638" i="13" s="1"/>
  <c r="I638" i="13" s="1"/>
  <c r="K399" i="13" a="1"/>
  <c r="K399" i="13" s="1"/>
  <c r="I399" i="13" s="1"/>
  <c r="K911" i="13" a="1"/>
  <c r="K911" i="13" s="1"/>
  <c r="K1423" i="13" a="1"/>
  <c r="K1423" i="13" s="1"/>
  <c r="I1423" i="13" s="1"/>
  <c r="K1935" i="13" a="1"/>
  <c r="K1935" i="13" s="1"/>
  <c r="K2447" i="13" a="1"/>
  <c r="K2447" i="13" s="1"/>
  <c r="I2447" i="13" s="1"/>
  <c r="K1082" i="13" a="1"/>
  <c r="K1082" i="13" s="1"/>
  <c r="K2150" i="13" a="1"/>
  <c r="K2150" i="13" s="1"/>
  <c r="I2150" i="13" s="1"/>
  <c r="L2775" i="13" a="1"/>
  <c r="L2775" i="13" s="1"/>
  <c r="L3287" i="13" a="1"/>
  <c r="L3287" i="13" s="1"/>
  <c r="L1067" i="13" a="1"/>
  <c r="L1067" i="13" s="1"/>
  <c r="L2123" i="13" a="1"/>
  <c r="L2123" i="13" s="1"/>
  <c r="K389" i="13" a="1"/>
  <c r="K389" i="13" s="1"/>
  <c r="I389" i="13" s="1"/>
  <c r="K901" i="13" a="1"/>
  <c r="K901" i="13" s="1"/>
  <c r="I901" i="13" s="1"/>
  <c r="K1413" i="13" a="1"/>
  <c r="K1413" i="13" s="1"/>
  <c r="I1413" i="13" s="1"/>
  <c r="K1925" i="13" a="1"/>
  <c r="K1925" i="13" s="1"/>
  <c r="I1925" i="13" s="1"/>
  <c r="L2785" i="13" a="1"/>
  <c r="L2785" i="13" s="1"/>
  <c r="L3297" i="13" a="1"/>
  <c r="L3297" i="13" s="1"/>
  <c r="L3809" i="13" a="1"/>
  <c r="L3809" i="13" s="1"/>
  <c r="L4321" i="13" a="1"/>
  <c r="L4321" i="13" s="1"/>
  <c r="L4833" i="13" a="1"/>
  <c r="L4833" i="13" s="1"/>
  <c r="L5345" i="13" a="1"/>
  <c r="L5345" i="13" s="1"/>
  <c r="K3183" i="13" a="1"/>
  <c r="K3183" i="13" s="1"/>
  <c r="I3183" i="13" s="1"/>
  <c r="K3695" i="13" a="1"/>
  <c r="K3695" i="13" s="1"/>
  <c r="I3695" i="13" s="1"/>
  <c r="K4207" i="13" a="1"/>
  <c r="K4207" i="13" s="1"/>
  <c r="K4719" i="13" a="1"/>
  <c r="K4719" i="13" s="1"/>
  <c r="I4719" i="13" s="1"/>
  <c r="K5231" i="13" a="1"/>
  <c r="K5231" i="13" s="1"/>
  <c r="L3895" i="13" a="1"/>
  <c r="L3895" i="13" s="1"/>
  <c r="L4407" i="13" a="1"/>
  <c r="L4407" i="13" s="1"/>
  <c r="L4919" i="13" a="1"/>
  <c r="L4919" i="13" s="1"/>
  <c r="K2169" i="13" a="1"/>
  <c r="K2169" i="13" s="1"/>
  <c r="I2169" i="13" s="1"/>
  <c r="K2681" i="13" a="1"/>
  <c r="K2681" i="13" s="1"/>
  <c r="K3193" i="13" a="1"/>
  <c r="K3193" i="13" s="1"/>
  <c r="I3193" i="13" s="1"/>
  <c r="K3705" i="13" a="1"/>
  <c r="K3705" i="13" s="1"/>
  <c r="K4217" i="13" a="1"/>
  <c r="K4217" i="13" s="1"/>
  <c r="I4217" i="13" s="1"/>
  <c r="K4729" i="13" a="1"/>
  <c r="K4729" i="13" s="1"/>
  <c r="I4729" i="13" s="1"/>
  <c r="K5241" i="13" a="1"/>
  <c r="K5241" i="13" s="1"/>
  <c r="I5241" i="13" s="1"/>
  <c r="L343" i="13" a="1"/>
  <c r="L343" i="13" s="1"/>
  <c r="L297" i="13" a="1"/>
  <c r="L297" i="13" s="1"/>
  <c r="L809" i="13" a="1"/>
  <c r="L809" i="13" s="1"/>
  <c r="L1321" i="13" a="1"/>
  <c r="L1321" i="13" s="1"/>
  <c r="L1833" i="13" a="1"/>
  <c r="L1833" i="13" s="1"/>
  <c r="L2345" i="13" a="1"/>
  <c r="L2345" i="13" s="1"/>
  <c r="L120" i="13" a="1"/>
  <c r="L120" i="13" s="1"/>
  <c r="L632" i="13" a="1"/>
  <c r="L632" i="13" s="1"/>
  <c r="L1144" i="13" a="1"/>
  <c r="L1144" i="13" s="1"/>
  <c r="L1656" i="13" a="1"/>
  <c r="L1656" i="13" s="1"/>
  <c r="L2168" i="13" a="1"/>
  <c r="L2168" i="13" s="1"/>
  <c r="L2680" i="13" a="1"/>
  <c r="L2680" i="13" s="1"/>
  <c r="K1590" i="13" a="1"/>
  <c r="K1590" i="13" s="1"/>
  <c r="K2498" i="13" a="1"/>
  <c r="K2498" i="13" s="1"/>
  <c r="I2498" i="13" s="1"/>
  <c r="K3010" i="13" a="1"/>
  <c r="K3010" i="13" s="1"/>
  <c r="I3010" i="13" s="1"/>
  <c r="K3522" i="13" a="1"/>
  <c r="K3522" i="13" s="1"/>
  <c r="I3522" i="13" s="1"/>
  <c r="K1574" i="13" a="1"/>
  <c r="K1574" i="13" s="1"/>
  <c r="L110" i="13" a="1"/>
  <c r="L110" i="13" s="1"/>
  <c r="L622" i="13" a="1"/>
  <c r="L622" i="13" s="1"/>
  <c r="L1134" i="13" a="1"/>
  <c r="L1134" i="13" s="1"/>
  <c r="L1646" i="13" a="1"/>
  <c r="L1646" i="13" s="1"/>
  <c r="K2508" i="13" a="1"/>
  <c r="K2508" i="13" s="1"/>
  <c r="I2508" i="13" s="1"/>
  <c r="K3020" i="13" a="1"/>
  <c r="K3020" i="13" s="1"/>
  <c r="K3532" i="13" a="1"/>
  <c r="K3532" i="13" s="1"/>
  <c r="K4044" i="13" a="1"/>
  <c r="K4044" i="13" s="1"/>
  <c r="K4556" i="13" a="1"/>
  <c r="K4556" i="13" s="1"/>
  <c r="K5068" i="13" a="1"/>
  <c r="K5068" i="13" s="1"/>
  <c r="L2904" i="13" a="1"/>
  <c r="L2904" i="13" s="1"/>
  <c r="L3416" i="13" a="1"/>
  <c r="L3416" i="13" s="1"/>
  <c r="L3928" i="13" a="1"/>
  <c r="L3928" i="13" s="1"/>
  <c r="L4440" i="13" a="1"/>
  <c r="L4440" i="13" s="1"/>
  <c r="L4952" i="13" a="1"/>
  <c r="L4952" i="13" s="1"/>
  <c r="K3618" i="13" a="1"/>
  <c r="K3618" i="13" s="1"/>
  <c r="I3618" i="13" s="1"/>
  <c r="K4130" i="13" a="1"/>
  <c r="K4130" i="13" s="1"/>
  <c r="I4130" i="13" s="1"/>
  <c r="K4642" i="13" a="1"/>
  <c r="K4642" i="13" s="1"/>
  <c r="I4642" i="13" s="1"/>
  <c r="K5154" i="13" a="1"/>
  <c r="K5154" i="13" s="1"/>
  <c r="I5154" i="13" s="1"/>
  <c r="L2402" i="13" a="1"/>
  <c r="L2402" i="13" s="1"/>
  <c r="L2914" i="13" a="1"/>
  <c r="L2914" i="13" s="1"/>
  <c r="L3426" i="13" a="1"/>
  <c r="L3426" i="13" s="1"/>
  <c r="L3938" i="13" a="1"/>
  <c r="L3938" i="13" s="1"/>
  <c r="L4450" i="13" a="1"/>
  <c r="L4450" i="13" s="1"/>
  <c r="L4962" i="13" a="1"/>
  <c r="L4962" i="13" s="1"/>
  <c r="K188" i="13" a="1"/>
  <c r="K188" i="13" s="1"/>
  <c r="K700" i="13" a="1"/>
  <c r="K700" i="13" s="1"/>
  <c r="K1212" i="13" a="1"/>
  <c r="K1212" i="13" s="1"/>
  <c r="K1724" i="13" a="1"/>
  <c r="K1724" i="13" s="1"/>
  <c r="K2236" i="13" a="1"/>
  <c r="K2236" i="13" s="1"/>
  <c r="K11" i="13" a="1"/>
  <c r="K11" i="13" s="1"/>
  <c r="K523" i="13" a="1"/>
  <c r="K523" i="13" s="1"/>
  <c r="K1035" i="13" a="1"/>
  <c r="K1035" i="13" s="1"/>
  <c r="I1035" i="13" s="1"/>
  <c r="K1547" i="13" a="1"/>
  <c r="K1547" i="13" s="1"/>
  <c r="I1547" i="13" s="1"/>
  <c r="K2059" i="13" a="1"/>
  <c r="K2059" i="13" s="1"/>
  <c r="I2059" i="13" s="1"/>
  <c r="K2571" i="13" a="1"/>
  <c r="K2571" i="13" s="1"/>
  <c r="I2571" i="13" s="1"/>
  <c r="K1366" i="13" a="1"/>
  <c r="K1366" i="13" s="1"/>
  <c r="I1366" i="13" s="1"/>
  <c r="L2387" i="13" a="1"/>
  <c r="L2387" i="13" s="1"/>
  <c r="L2899" i="13" a="1"/>
  <c r="L2899" i="13" s="1"/>
  <c r="L3411" i="13" a="1"/>
  <c r="L3411" i="13" s="1"/>
  <c r="L1355" i="13" a="1"/>
  <c r="L1355" i="13" s="1"/>
  <c r="L2367" i="13" a="1"/>
  <c r="L2367" i="13" s="1"/>
  <c r="K513" i="13" a="1"/>
  <c r="K513" i="13" s="1"/>
  <c r="K1025" i="13" a="1"/>
  <c r="K1025" i="13" s="1"/>
  <c r="I1025" i="13" s="1"/>
  <c r="K1537" i="13" a="1"/>
  <c r="K1537" i="13" s="1"/>
  <c r="K2049" i="13" a="1"/>
  <c r="K2049" i="13" s="1"/>
  <c r="I2049" i="13" s="1"/>
  <c r="L2909" i="13" a="1"/>
  <c r="L2909" i="13" s="1"/>
  <c r="L3421" i="13" a="1"/>
  <c r="L3421" i="13" s="1"/>
  <c r="L3933" i="13" a="1"/>
  <c r="L3933" i="13" s="1"/>
  <c r="L4445" i="13" a="1"/>
  <c r="L4445" i="13" s="1"/>
  <c r="L4957" i="13" a="1"/>
  <c r="L4957" i="13" s="1"/>
  <c r="K2795" i="13" a="1"/>
  <c r="K2795" i="13" s="1"/>
  <c r="K3307" i="13" a="1"/>
  <c r="K3307" i="13" s="1"/>
  <c r="I3307" i="13" s="1"/>
  <c r="K3819" i="13" a="1"/>
  <c r="K3819" i="13" s="1"/>
  <c r="K4331" i="13" a="1"/>
  <c r="K4331" i="13" s="1"/>
  <c r="K4843" i="13" a="1"/>
  <c r="K4843" i="13" s="1"/>
  <c r="K5355" i="13" a="1"/>
  <c r="K5355" i="13" s="1"/>
  <c r="L4019" i="13" a="1"/>
  <c r="L4019" i="13" s="1"/>
  <c r="L4531" i="13" a="1"/>
  <c r="L4531" i="13" s="1"/>
  <c r="L5043" i="13" a="1"/>
  <c r="L5043" i="13" s="1"/>
  <c r="K2293" i="13" a="1"/>
  <c r="K2293" i="13" s="1"/>
  <c r="K2805" i="13" a="1"/>
  <c r="K2805" i="13" s="1"/>
  <c r="I2805" i="13" s="1"/>
  <c r="K3317" i="13" a="1"/>
  <c r="K3317" i="13" s="1"/>
  <c r="I3317" i="13" s="1"/>
  <c r="K3829" i="13" a="1"/>
  <c r="K3829" i="13" s="1"/>
  <c r="I3829" i="13" s="1"/>
  <c r="K4341" i="13" a="1"/>
  <c r="K4341" i="13" s="1"/>
  <c r="K4853" i="13" a="1"/>
  <c r="K4853" i="13" s="1"/>
  <c r="K5365" i="13" a="1"/>
  <c r="K5365" i="13" s="1"/>
  <c r="L165" i="13" a="1"/>
  <c r="L165" i="13" s="1"/>
  <c r="L677" i="13" a="1"/>
  <c r="L677" i="13" s="1"/>
  <c r="L1189" i="13" a="1"/>
  <c r="L1189" i="13" s="1"/>
  <c r="L1701" i="13" a="1"/>
  <c r="L1701" i="13" s="1"/>
  <c r="L2213" i="13" a="1"/>
  <c r="L2213" i="13" s="1"/>
  <c r="K1054" i="13" a="1"/>
  <c r="K1054" i="13" s="1"/>
  <c r="L500" i="13" a="1"/>
  <c r="L500" i="13" s="1"/>
  <c r="L1012" i="13" a="1"/>
  <c r="L1012" i="13" s="1"/>
  <c r="L1524" i="13" a="1"/>
  <c r="L1524" i="13" s="1"/>
  <c r="L2036" i="13" a="1"/>
  <c r="L2036" i="13" s="1"/>
  <c r="L2548" i="13" a="1"/>
  <c r="L2548" i="13" s="1"/>
  <c r="K1322" i="13" a="1"/>
  <c r="K1322" i="13" s="1"/>
  <c r="I1322" i="13" s="1"/>
  <c r="K2358" i="13" a="1"/>
  <c r="K2358" i="13" s="1"/>
  <c r="K2878" i="13" a="1"/>
  <c r="K2878" i="13" s="1"/>
  <c r="I2878" i="13" s="1"/>
  <c r="K3390" i="13" a="1"/>
  <c r="K3390" i="13" s="1"/>
  <c r="I3390" i="13" s="1"/>
  <c r="L1311" i="13" a="1"/>
  <c r="L1311" i="13" s="1"/>
  <c r="K2326" i="13" a="1"/>
  <c r="K2326" i="13" s="1"/>
  <c r="I2326" i="13" s="1"/>
  <c r="L490" i="13" a="1"/>
  <c r="L490" i="13" s="1"/>
  <c r="L1002" i="13" a="1"/>
  <c r="L1002" i="13" s="1"/>
  <c r="L1514" i="13" a="1"/>
  <c r="L1514" i="13" s="1"/>
  <c r="L2026" i="13" a="1"/>
  <c r="L2026" i="13" s="1"/>
  <c r="K2888" i="13" a="1"/>
  <c r="K2888" i="13" s="1"/>
  <c r="K3400" i="13" a="1"/>
  <c r="K3400" i="13" s="1"/>
  <c r="I3400" i="13" s="1"/>
  <c r="K3912" i="13" a="1"/>
  <c r="K3912" i="13" s="1"/>
  <c r="K4424" i="13" a="1"/>
  <c r="K4424" i="13" s="1"/>
  <c r="I4424" i="13" s="1"/>
  <c r="K4936" i="13" a="1"/>
  <c r="K4936" i="13" s="1"/>
  <c r="L2772" i="13" a="1"/>
  <c r="L2772" i="13" s="1"/>
  <c r="L3284" i="13" a="1"/>
  <c r="L3284" i="13" s="1"/>
  <c r="L3796" i="13" a="1"/>
  <c r="L3796" i="13" s="1"/>
  <c r="L4308" i="13" a="1"/>
  <c r="L4308" i="13" s="1"/>
  <c r="L4820" i="13" a="1"/>
  <c r="L4820" i="13" s="1"/>
  <c r="L5332" i="13" a="1"/>
  <c r="L5332" i="13" s="1"/>
  <c r="K3998" i="13" a="1"/>
  <c r="K3998" i="13" s="1"/>
  <c r="I3998" i="13" s="1"/>
  <c r="K4510" i="13" a="1"/>
  <c r="K4510" i="13" s="1"/>
  <c r="I4510" i="13" s="1"/>
  <c r="K5022" i="13" a="1"/>
  <c r="K5022" i="13" s="1"/>
  <c r="I5022" i="13" s="1"/>
  <c r="L2270" i="13" a="1"/>
  <c r="L2270" i="13" s="1"/>
  <c r="L2782" i="13" a="1"/>
  <c r="L2782" i="13" s="1"/>
  <c r="L3294" i="13" a="1"/>
  <c r="L3294" i="13" s="1"/>
  <c r="L3806" i="13" a="1"/>
  <c r="L3806" i="13" s="1"/>
  <c r="L4318" i="13" a="1"/>
  <c r="L4318" i="13" s="1"/>
  <c r="L4830" i="13" a="1"/>
  <c r="L4830" i="13" s="1"/>
  <c r="L5342" i="13" a="1"/>
  <c r="L5342" i="13" s="1"/>
  <c r="L2223" i="13" a="1"/>
  <c r="L2223" i="13" s="1"/>
  <c r="L2811" i="13" a="1"/>
  <c r="L2811" i="13" s="1"/>
  <c r="L3323" i="13" a="1"/>
  <c r="L3323" i="13" s="1"/>
  <c r="K1182" i="13" a="1"/>
  <c r="K1182" i="13" s="1"/>
  <c r="L2195" i="13" a="1"/>
  <c r="L2195" i="13" s="1"/>
  <c r="K425" i="13" a="1"/>
  <c r="K425" i="13" s="1"/>
  <c r="K937" i="13" a="1"/>
  <c r="K937" i="13" s="1"/>
  <c r="K1449" i="13" a="1"/>
  <c r="K1449" i="13" s="1"/>
  <c r="K1961" i="13" a="1"/>
  <c r="K1961" i="13" s="1"/>
  <c r="L2821" i="13" a="1"/>
  <c r="L2821" i="13" s="1"/>
  <c r="L3333" i="13" a="1"/>
  <c r="L3333" i="13" s="1"/>
  <c r="L3845" i="13" a="1"/>
  <c r="L3845" i="13" s="1"/>
  <c r="L4357" i="13" a="1"/>
  <c r="L4357" i="13" s="1"/>
  <c r="L4869" i="13" a="1"/>
  <c r="L4869" i="13" s="1"/>
  <c r="L5381" i="13" a="1"/>
  <c r="L5381" i="13" s="1"/>
  <c r="K2707" i="13" a="1"/>
  <c r="K2707" i="13" s="1"/>
  <c r="I2707" i="13" s="1"/>
  <c r="K3219" i="13" a="1"/>
  <c r="K3219" i="13" s="1"/>
  <c r="I3219" i="13" s="1"/>
  <c r="K3731" i="13" a="1"/>
  <c r="K3731" i="13" s="1"/>
  <c r="I3731" i="13" s="1"/>
  <c r="K4243" i="13" a="1"/>
  <c r="K4243" i="13" s="1"/>
  <c r="I4243" i="13" s="1"/>
  <c r="K4755" i="13" a="1"/>
  <c r="K4755" i="13" s="1"/>
  <c r="I4755" i="13" s="1"/>
  <c r="K5267" i="13" a="1"/>
  <c r="K5267" i="13" s="1"/>
  <c r="I5267" i="13" s="1"/>
  <c r="L3931" i="13" a="1"/>
  <c r="L3931" i="13" s="1"/>
  <c r="L4443" i="13" a="1"/>
  <c r="L4443" i="13" s="1"/>
  <c r="L4955" i="13" a="1"/>
  <c r="L4955" i="13" s="1"/>
  <c r="K2205" i="13" a="1"/>
  <c r="K2205" i="13" s="1"/>
  <c r="K2717" i="13" a="1"/>
  <c r="K2717" i="13" s="1"/>
  <c r="I2717" i="13" s="1"/>
  <c r="K3229" i="13" a="1"/>
  <c r="K3229" i="13" s="1"/>
  <c r="I3229" i="13" s="1"/>
  <c r="K3741" i="13" a="1"/>
  <c r="K3741" i="13" s="1"/>
  <c r="I3741" i="13" s="1"/>
  <c r="K4253" i="13" a="1"/>
  <c r="K4253" i="13" s="1"/>
  <c r="I4253" i="13" s="1"/>
  <c r="K4765" i="13" a="1"/>
  <c r="K4765" i="13" s="1"/>
  <c r="I4765" i="13" s="1"/>
  <c r="K5277" i="13" a="1"/>
  <c r="K5277" i="13" s="1"/>
  <c r="I5277" i="13" s="1"/>
  <c r="L77" i="13" a="1"/>
  <c r="L77" i="13" s="1"/>
  <c r="L589" i="13" a="1"/>
  <c r="L589" i="13" s="1"/>
  <c r="L1101" i="13" a="1"/>
  <c r="L1101" i="13" s="1"/>
  <c r="L1613" i="13" a="1"/>
  <c r="L1613" i="13" s="1"/>
  <c r="L2125" i="13" a="1"/>
  <c r="L2125" i="13" s="1"/>
  <c r="L695" i="13" a="1"/>
  <c r="L695" i="13" s="1"/>
  <c r="L412" i="13" a="1"/>
  <c r="L412" i="13" s="1"/>
  <c r="L924" i="13" a="1"/>
  <c r="L924" i="13" s="1"/>
  <c r="L1436" i="13" a="1"/>
  <c r="L1436" i="13" s="1"/>
  <c r="L1948" i="13" a="1"/>
  <c r="L1948" i="13" s="1"/>
  <c r="L2460" i="13" a="1"/>
  <c r="L2460" i="13" s="1"/>
  <c r="K1130" i="13" a="1"/>
  <c r="K1130" i="13" s="1"/>
  <c r="K2178" i="13" a="1"/>
  <c r="K2178" i="13" s="1"/>
  <c r="K2790" i="13" a="1"/>
  <c r="K2790" i="13" s="1"/>
  <c r="I2790" i="13" s="1"/>
  <c r="K3302" i="13" a="1"/>
  <c r="K3302" i="13" s="1"/>
  <c r="I3302" i="13" s="1"/>
  <c r="L1119" i="13" a="1"/>
  <c r="L1119" i="13" s="1"/>
  <c r="L2151" i="13" a="1"/>
  <c r="L2151" i="13" s="1"/>
  <c r="L402" i="13" a="1"/>
  <c r="L402" i="13" s="1"/>
  <c r="L914" i="13" a="1"/>
  <c r="L914" i="13" s="1"/>
  <c r="L1426" i="13" a="1"/>
  <c r="L1426" i="13" s="1"/>
  <c r="L1938" i="13" a="1"/>
  <c r="L1938" i="13" s="1"/>
  <c r="K2800" i="13" a="1"/>
  <c r="K2800" i="13" s="1"/>
  <c r="K3312" i="13" a="1"/>
  <c r="K3312" i="13" s="1"/>
  <c r="I3312" i="13" s="1"/>
  <c r="K3824" i="13" a="1"/>
  <c r="K3824" i="13" s="1"/>
  <c r="K4336" i="13" a="1"/>
  <c r="K4336" i="13" s="1"/>
  <c r="I4336" i="13" s="1"/>
  <c r="K4848" i="13" a="1"/>
  <c r="K4848" i="13" s="1"/>
  <c r="K5360" i="13" a="1"/>
  <c r="K5360" i="13" s="1"/>
  <c r="I5360" i="13" s="1"/>
  <c r="L3196" i="13" a="1"/>
  <c r="L3196" i="13" s="1"/>
  <c r="L3708" i="13" a="1"/>
  <c r="L3708" i="13" s="1"/>
  <c r="L4220" i="13" a="1"/>
  <c r="L4220" i="13" s="1"/>
  <c r="L4732" i="13" a="1"/>
  <c r="L4732" i="13" s="1"/>
  <c r="L5244" i="13" a="1"/>
  <c r="L5244" i="13" s="1"/>
  <c r="K3910" i="13" a="1"/>
  <c r="K3910" i="13" s="1"/>
  <c r="I3910" i="13" s="1"/>
  <c r="K4422" i="13" a="1"/>
  <c r="K4422" i="13" s="1"/>
  <c r="I4422" i="13" s="1"/>
  <c r="K4934" i="13" a="1"/>
  <c r="K4934" i="13" s="1"/>
  <c r="I4934" i="13" s="1"/>
  <c r="L2182" i="13" a="1"/>
  <c r="L2182" i="13" s="1"/>
  <c r="L2694" i="13" a="1"/>
  <c r="L2694" i="13" s="1"/>
  <c r="L3206" i="13" a="1"/>
  <c r="L3206" i="13" s="1"/>
  <c r="L3718" i="13" a="1"/>
  <c r="L3718" i="13" s="1"/>
  <c r="L4230" i="13" a="1"/>
  <c r="L4230" i="13" s="1"/>
  <c r="L4742" i="13" a="1"/>
  <c r="L4742" i="13" s="1"/>
  <c r="L5254" i="13" a="1"/>
  <c r="L5254" i="13" s="1"/>
  <c r="K208" i="13" a="1"/>
  <c r="K208" i="13" s="1"/>
  <c r="I208" i="13" s="1"/>
  <c r="K720" i="13" a="1"/>
  <c r="K720" i="13" s="1"/>
  <c r="I720" i="13" s="1"/>
  <c r="K1232" i="13" a="1"/>
  <c r="K1232" i="13" s="1"/>
  <c r="I1232" i="13" s="1"/>
  <c r="K1744" i="13" a="1"/>
  <c r="K1744" i="13" s="1"/>
  <c r="I1744" i="13" s="1"/>
  <c r="K2256" i="13" a="1"/>
  <c r="K2256" i="13" s="1"/>
  <c r="I2256" i="13" s="1"/>
  <c r="K31" i="13" a="1"/>
  <c r="K31" i="13" s="1"/>
  <c r="K543" i="13" a="1"/>
  <c r="K543" i="13" s="1"/>
  <c r="I543" i="13" s="1"/>
  <c r="K1055" i="13" a="1"/>
  <c r="K1055" i="13" s="1"/>
  <c r="K1567" i="13" a="1"/>
  <c r="K1567" i="13" s="1"/>
  <c r="I1567" i="13" s="1"/>
  <c r="K2079" i="13" a="1"/>
  <c r="K2079" i="13" s="1"/>
  <c r="I2079" i="13" s="1"/>
  <c r="K2591" i="13" a="1"/>
  <c r="K2591" i="13" s="1"/>
  <c r="I2591" i="13" s="1"/>
  <c r="L1407" i="13" a="1"/>
  <c r="L1407" i="13" s="1"/>
  <c r="L2407" i="13" a="1"/>
  <c r="L2407" i="13" s="1"/>
  <c r="L2919" i="13" a="1"/>
  <c r="L2919" i="13" s="1"/>
  <c r="L3431" i="13" a="1"/>
  <c r="L3431" i="13" s="1"/>
  <c r="L1395" i="13" a="1"/>
  <c r="L1395" i="13" s="1"/>
  <c r="K21" i="13" a="1"/>
  <c r="K21" i="13" s="1"/>
  <c r="I21" i="13" s="1"/>
  <c r="K533" i="13" a="1"/>
  <c r="K533" i="13" s="1"/>
  <c r="K1045" i="13" a="1"/>
  <c r="K1045" i="13" s="1"/>
  <c r="K1557" i="13" a="1"/>
  <c r="K1557" i="13" s="1"/>
  <c r="K2069" i="13" a="1"/>
  <c r="K2069" i="13" s="1"/>
  <c r="I2069" i="13" s="1"/>
  <c r="L2929" i="13" a="1"/>
  <c r="L2929" i="13" s="1"/>
  <c r="L3441" i="13" a="1"/>
  <c r="L3441" i="13" s="1"/>
  <c r="L3953" i="13" a="1"/>
  <c r="L3953" i="13" s="1"/>
  <c r="L4465" i="13" a="1"/>
  <c r="L4465" i="13" s="1"/>
  <c r="L4977" i="13" a="1"/>
  <c r="L4977" i="13" s="1"/>
  <c r="K2815" i="13" a="1"/>
  <c r="K2815" i="13" s="1"/>
  <c r="I2815" i="13" s="1"/>
  <c r="K3327" i="13" a="1"/>
  <c r="K3327" i="13" s="1"/>
  <c r="K3839" i="13" a="1"/>
  <c r="K3839" i="13" s="1"/>
  <c r="I3839" i="13" s="1"/>
  <c r="K4351" i="13" a="1"/>
  <c r="K4351" i="13" s="1"/>
  <c r="K4863" i="13" a="1"/>
  <c r="K4863" i="13" s="1"/>
  <c r="I4863" i="13" s="1"/>
  <c r="K5375" i="13" a="1"/>
  <c r="K5375" i="13" s="1"/>
  <c r="L4039" i="13" a="1"/>
  <c r="L4039" i="13" s="1"/>
  <c r="L4551" i="13" a="1"/>
  <c r="L4551" i="13" s="1"/>
  <c r="L5063" i="13" a="1"/>
  <c r="L5063" i="13" s="1"/>
  <c r="K2313" i="13" a="1"/>
  <c r="K2313" i="13" s="1"/>
  <c r="I2313" i="13" s="1"/>
  <c r="K2825" i="13" a="1"/>
  <c r="K2825" i="13" s="1"/>
  <c r="I2825" i="13" s="1"/>
  <c r="K3337" i="13" a="1"/>
  <c r="K3337" i="13" s="1"/>
  <c r="K3849" i="13" a="1"/>
  <c r="K3849" i="13" s="1"/>
  <c r="I3849" i="13" s="1"/>
  <c r="K4361" i="13" a="1"/>
  <c r="K4361" i="13" s="1"/>
  <c r="K4873" i="13" a="1"/>
  <c r="K4873" i="13" s="1"/>
  <c r="I4873" i="13" s="1"/>
  <c r="K5385" i="13" a="1"/>
  <c r="K5385" i="13" s="1"/>
  <c r="L911" i="13" a="1"/>
  <c r="L911" i="13" s="1"/>
  <c r="L441" i="13" a="1"/>
  <c r="L441" i="13" s="1"/>
  <c r="L953" i="13" a="1"/>
  <c r="L953" i="13" s="1"/>
  <c r="L1465" i="13" a="1"/>
  <c r="L1465" i="13" s="1"/>
  <c r="L1977" i="13" a="1"/>
  <c r="L1977" i="13" s="1"/>
  <c r="L83" i="13" a="1"/>
  <c r="L83" i="13" s="1"/>
  <c r="L264" i="13" a="1"/>
  <c r="L264" i="13" s="1"/>
  <c r="L776" i="13" a="1"/>
  <c r="L776" i="13" s="1"/>
  <c r="L1288" i="13" a="1"/>
  <c r="L1288" i="13" s="1"/>
  <c r="L1800" i="13" a="1"/>
  <c r="L1800" i="13" s="1"/>
  <c r="L2312" i="13" a="1"/>
  <c r="L2312" i="13" s="1"/>
  <c r="K554" i="13" a="1"/>
  <c r="K554" i="13" s="1"/>
  <c r="I554" i="13" s="1"/>
  <c r="L1879" i="13" a="1"/>
  <c r="L1879" i="13" s="1"/>
  <c r="K2642" i="13" a="1"/>
  <c r="K2642" i="13" s="1"/>
  <c r="K3154" i="13" a="1"/>
  <c r="K3154" i="13" s="1"/>
  <c r="L523" i="13" a="1"/>
  <c r="L523" i="13" s="1"/>
  <c r="K1858" i="13" a="1"/>
  <c r="K1858" i="13" s="1"/>
  <c r="I1858" i="13" s="1"/>
  <c r="L254" i="13" a="1"/>
  <c r="L254" i="13" s="1"/>
  <c r="L766" i="13" a="1"/>
  <c r="L766" i="13" s="1"/>
  <c r="L1278" i="13" a="1"/>
  <c r="L1278" i="13" s="1"/>
  <c r="L1790" i="13" a="1"/>
  <c r="L1790" i="13" s="1"/>
  <c r="K2652" i="13" a="1"/>
  <c r="K2652" i="13" s="1"/>
  <c r="I2652" i="13" s="1"/>
  <c r="K3164" i="13" a="1"/>
  <c r="K3164" i="13" s="1"/>
  <c r="I3164" i="13" s="1"/>
  <c r="K3676" i="13" a="1"/>
  <c r="K3676" i="13" s="1"/>
  <c r="I3676" i="13" s="1"/>
  <c r="K4188" i="13" a="1"/>
  <c r="K4188" i="13" s="1"/>
  <c r="I4188" i="13" s="1"/>
  <c r="K4700" i="13" a="1"/>
  <c r="K4700" i="13" s="1"/>
  <c r="I4700" i="13" s="1"/>
  <c r="K5212" i="13" a="1"/>
  <c r="K5212" i="13" s="1"/>
  <c r="I5212" i="13" s="1"/>
  <c r="L3048" i="13" a="1"/>
  <c r="L3048" i="13" s="1"/>
  <c r="L3560" i="13" a="1"/>
  <c r="L3560" i="13" s="1"/>
  <c r="L4072" i="13" a="1"/>
  <c r="L4072" i="13" s="1"/>
  <c r="L4584" i="13" a="1"/>
  <c r="L4584" i="13" s="1"/>
  <c r="L5096" i="13" a="1"/>
  <c r="L5096" i="13" s="1"/>
  <c r="K3762" i="13" a="1"/>
  <c r="K3762" i="13" s="1"/>
  <c r="I3762" i="13" s="1"/>
  <c r="K4274" i="13" a="1"/>
  <c r="K4274" i="13" s="1"/>
  <c r="I4274" i="13" s="1"/>
  <c r="K4786" i="13" a="1"/>
  <c r="K4786" i="13" s="1"/>
  <c r="I4786" i="13" s="1"/>
  <c r="K5298" i="13" a="1"/>
  <c r="K5298" i="13" s="1"/>
  <c r="I5298" i="13" s="1"/>
  <c r="L2546" i="13" a="1"/>
  <c r="L2546" i="13" s="1"/>
  <c r="L3058" i="13" a="1"/>
  <c r="L3058" i="13" s="1"/>
  <c r="L3570" i="13" a="1"/>
  <c r="L3570" i="13" s="1"/>
  <c r="L4082" i="13" a="1"/>
  <c r="L4082" i="13" s="1"/>
  <c r="L4594" i="13" a="1"/>
  <c r="L4594" i="13" s="1"/>
  <c r="L5106" i="13" a="1"/>
  <c r="L5106" i="13" s="1"/>
  <c r="L479" i="13" a="1"/>
  <c r="L479" i="13" s="1"/>
  <c r="K332" i="13" a="1"/>
  <c r="K332" i="13" s="1"/>
  <c r="I332" i="13" s="1"/>
  <c r="K844" i="13" a="1"/>
  <c r="K844" i="13" s="1"/>
  <c r="I844" i="13" s="1"/>
  <c r="K1356" i="13" a="1"/>
  <c r="K1356" i="13" s="1"/>
  <c r="I1356" i="13" s="1"/>
  <c r="K1868" i="13" a="1"/>
  <c r="K1868" i="13" s="1"/>
  <c r="I1868" i="13" s="1"/>
  <c r="K2380" i="13" a="1"/>
  <c r="K2380" i="13" s="1"/>
  <c r="I2380" i="13" s="1"/>
  <c r="K155" i="13" a="1"/>
  <c r="K155" i="13" s="1"/>
  <c r="I155" i="13" s="1"/>
  <c r="K667" i="13" a="1"/>
  <c r="K667" i="13" s="1"/>
  <c r="I667" i="13" s="1"/>
  <c r="K1179" i="13" a="1"/>
  <c r="K1179" i="13" s="1"/>
  <c r="K1691" i="13" a="1"/>
  <c r="K1691" i="13" s="1"/>
  <c r="I1691" i="13" s="1"/>
  <c r="K2203" i="13" a="1"/>
  <c r="K2203" i="13" s="1"/>
  <c r="K122" i="13" a="1"/>
  <c r="K122" i="13" s="1"/>
  <c r="K1658" i="13" a="1"/>
  <c r="K1658" i="13" s="1"/>
  <c r="I1658" i="13" s="1"/>
  <c r="L2531" i="13" a="1"/>
  <c r="L2531" i="13" s="1"/>
  <c r="L3043" i="13" a="1"/>
  <c r="L3043" i="13" s="1"/>
  <c r="K86" i="13" a="1"/>
  <c r="K86" i="13" s="1"/>
  <c r="L1639" i="13" a="1"/>
  <c r="L1639" i="13" s="1"/>
  <c r="K145" i="13" a="1"/>
  <c r="K145" i="13" s="1"/>
  <c r="K657" i="13" a="1"/>
  <c r="K657" i="13" s="1"/>
  <c r="I657" i="13" s="1"/>
  <c r="K1169" i="13" a="1"/>
  <c r="K1169" i="13" s="1"/>
  <c r="K1681" i="13" a="1"/>
  <c r="K1681" i="13" s="1"/>
  <c r="I1681" i="13" s="1"/>
  <c r="L2541" i="13" a="1"/>
  <c r="L2541" i="13" s="1"/>
  <c r="L3053" i="13" a="1"/>
  <c r="L3053" i="13" s="1"/>
  <c r="L3565" i="13" a="1"/>
  <c r="L3565" i="13" s="1"/>
  <c r="L4077" i="13" a="1"/>
  <c r="L4077" i="13" s="1"/>
  <c r="L4589" i="13" a="1"/>
  <c r="L4589" i="13" s="1"/>
  <c r="L5101" i="13" a="1"/>
  <c r="L5101" i="13" s="1"/>
  <c r="K2939" i="13" a="1"/>
  <c r="K2939" i="13" s="1"/>
  <c r="K3451" i="13" a="1"/>
  <c r="K3451" i="13" s="1"/>
  <c r="K3963" i="13" a="1"/>
  <c r="K3963" i="13" s="1"/>
  <c r="K4475" i="13" a="1"/>
  <c r="K4475" i="13" s="1"/>
  <c r="K4987" i="13" a="1"/>
  <c r="K4987" i="13" s="1"/>
  <c r="L3651" i="13" a="1"/>
  <c r="L3651" i="13" s="1"/>
  <c r="L4163" i="13" a="1"/>
  <c r="L4163" i="13" s="1"/>
  <c r="L4675" i="13" a="1"/>
  <c r="L4675" i="13" s="1"/>
  <c r="L5187" i="13" a="1"/>
  <c r="L5187" i="13" s="1"/>
  <c r="K2437" i="13" a="1"/>
  <c r="K2437" i="13" s="1"/>
  <c r="I2437" i="13" s="1"/>
  <c r="K2949" i="13" a="1"/>
  <c r="K2949" i="13" s="1"/>
  <c r="K3461" i="13" a="1"/>
  <c r="K3461" i="13" s="1"/>
  <c r="K3973" i="13" a="1"/>
  <c r="K3973" i="13" s="1"/>
  <c r="K4485" i="13" a="1"/>
  <c r="K4485" i="13" s="1"/>
  <c r="K4997" i="13" a="1"/>
  <c r="K4997" i="13" s="1"/>
  <c r="L391" i="13" a="1"/>
  <c r="L391" i="13" s="1"/>
  <c r="L309" i="13" a="1"/>
  <c r="L309" i="13" s="1"/>
  <c r="L821" i="13" a="1"/>
  <c r="L821" i="13" s="1"/>
  <c r="L1333" i="13" a="1"/>
  <c r="L1333" i="13" s="1"/>
  <c r="L1845" i="13" a="1"/>
  <c r="L1845" i="13" s="1"/>
  <c r="L2357" i="13" a="1"/>
  <c r="L2357" i="13" s="1"/>
  <c r="L132" i="13" a="1"/>
  <c r="L132" i="13" s="1"/>
  <c r="L644" i="13" a="1"/>
  <c r="L644" i="13" s="1"/>
  <c r="L1156" i="13" a="1"/>
  <c r="L1156" i="13" s="1"/>
  <c r="L1668" i="13" a="1"/>
  <c r="L1668" i="13" s="1"/>
  <c r="L2180" i="13" a="1"/>
  <c r="L2180" i="13" s="1"/>
  <c r="L31" i="13" a="1"/>
  <c r="L31" i="13" s="1"/>
  <c r="K1614" i="13" a="1"/>
  <c r="K1614" i="13" s="1"/>
  <c r="I1614" i="13" s="1"/>
  <c r="K2510" i="13" a="1"/>
  <c r="K2510" i="13" s="1"/>
  <c r="K3022" i="13" a="1"/>
  <c r="K3022" i="13" s="1"/>
  <c r="L11" i="13" a="1"/>
  <c r="L11" i="13" s="1"/>
  <c r="L1595" i="13" a="1"/>
  <c r="L1595" i="13" s="1"/>
  <c r="L122" i="13" a="1"/>
  <c r="L122" i="13" s="1"/>
  <c r="L634" i="13" a="1"/>
  <c r="L634" i="13" s="1"/>
  <c r="L1146" i="13" a="1"/>
  <c r="L1146" i="13" s="1"/>
  <c r="L1658" i="13" a="1"/>
  <c r="L1658" i="13" s="1"/>
  <c r="K2520" i="13" a="1"/>
  <c r="K2520" i="13" s="1"/>
  <c r="K3032" i="13" a="1"/>
  <c r="K3032" i="13" s="1"/>
  <c r="K3544" i="13" a="1"/>
  <c r="K3544" i="13" s="1"/>
  <c r="K4056" i="13" a="1"/>
  <c r="K4056" i="13" s="1"/>
  <c r="K4568" i="13" a="1"/>
  <c r="K4568" i="13" s="1"/>
  <c r="K5080" i="13" a="1"/>
  <c r="K5080" i="13" s="1"/>
  <c r="L2916" i="13" a="1"/>
  <c r="L2916" i="13" s="1"/>
  <c r="L3428" i="13" a="1"/>
  <c r="L3428" i="13" s="1"/>
  <c r="L3940" i="13" a="1"/>
  <c r="L3940" i="13" s="1"/>
  <c r="L4452" i="13" a="1"/>
  <c r="L4452" i="13" s="1"/>
  <c r="L4964" i="13" a="1"/>
  <c r="L4964" i="13" s="1"/>
  <c r="K3630" i="13" a="1"/>
  <c r="K3630" i="13" s="1"/>
  <c r="I3630" i="13" s="1"/>
  <c r="K4142" i="13" a="1"/>
  <c r="K4142" i="13" s="1"/>
  <c r="I4142" i="13" s="1"/>
  <c r="K4654" i="13" a="1"/>
  <c r="K4654" i="13" s="1"/>
  <c r="I4654" i="13" s="1"/>
  <c r="K5166" i="13" a="1"/>
  <c r="K5166" i="13" s="1"/>
  <c r="I5166" i="13" s="1"/>
  <c r="L2414" i="13" a="1"/>
  <c r="L2414" i="13" s="1"/>
  <c r="L2926" i="13" a="1"/>
  <c r="L2926" i="13" s="1"/>
  <c r="L3438" i="13" a="1"/>
  <c r="L3438" i="13" s="1"/>
  <c r="L3950" i="13" a="1"/>
  <c r="L3950" i="13" s="1"/>
  <c r="L4462" i="13" a="1"/>
  <c r="L4462" i="13" s="1"/>
  <c r="L4974" i="13" a="1"/>
  <c r="L4974" i="13" s="1"/>
  <c r="K2670" i="13" a="1"/>
  <c r="K2670" i="13" s="1"/>
  <c r="I2670" i="13" s="1"/>
  <c r="L119" i="13" a="1"/>
  <c r="L119" i="13" s="1"/>
  <c r="L154" i="13" a="1"/>
  <c r="L154" i="13" s="1"/>
  <c r="L1178" i="13" a="1"/>
  <c r="L1178" i="13" s="1"/>
  <c r="K2552" i="13" a="1"/>
  <c r="K2552" i="13" s="1"/>
  <c r="I2552" i="13" s="1"/>
  <c r="K3576" i="13" a="1"/>
  <c r="K3576" i="13" s="1"/>
  <c r="I3576" i="13" s="1"/>
  <c r="K4600" i="13" a="1"/>
  <c r="K4600" i="13" s="1"/>
  <c r="I4600" i="13" s="1"/>
  <c r="L3588" i="13" a="1"/>
  <c r="L3588" i="13" s="1"/>
  <c r="L4612" i="13" a="1"/>
  <c r="L4612" i="13" s="1"/>
  <c r="K4302" i="13" a="1"/>
  <c r="K4302" i="13" s="1"/>
  <c r="I4302" i="13" s="1"/>
  <c r="K5326" i="13" a="1"/>
  <c r="K5326" i="13" s="1"/>
  <c r="L2190" i="13" a="1"/>
  <c r="L2190" i="13" s="1"/>
  <c r="L3342" i="13" a="1"/>
  <c r="L3342" i="13" s="1"/>
  <c r="L4366" i="13" a="1"/>
  <c r="L4366" i="13" s="1"/>
  <c r="K743" i="13" a="1"/>
  <c r="K743" i="13" s="1"/>
  <c r="I743" i="13" s="1"/>
  <c r="L127" i="13" a="1"/>
  <c r="L127" i="13" s="1"/>
  <c r="L3641" i="13" a="1"/>
  <c r="L3641" i="13" s="1"/>
  <c r="K3335" i="13" a="1"/>
  <c r="K3335" i="13" s="1"/>
  <c r="K4359" i="13" a="1"/>
  <c r="K4359" i="13" s="1"/>
  <c r="I4359" i="13" s="1"/>
  <c r="K5383" i="13" a="1"/>
  <c r="K5383" i="13" s="1"/>
  <c r="I5383" i="13" s="1"/>
  <c r="L4047" i="13" a="1"/>
  <c r="L4047" i="13" s="1"/>
  <c r="L5071" i="13" a="1"/>
  <c r="L5071" i="13" s="1"/>
  <c r="K2833" i="13" a="1"/>
  <c r="K2833" i="13" s="1"/>
  <c r="K3857" i="13" a="1"/>
  <c r="K3857" i="13" s="1"/>
  <c r="K4881" i="13" a="1"/>
  <c r="K4881" i="13" s="1"/>
  <c r="L449" i="13" a="1"/>
  <c r="L449" i="13" s="1"/>
  <c r="L1473" i="13" a="1"/>
  <c r="L1473" i="13" s="1"/>
  <c r="K126" i="13" a="1"/>
  <c r="K126" i="13" s="1"/>
  <c r="I126" i="13" s="1"/>
  <c r="L784" i="13" a="1"/>
  <c r="L784" i="13" s="1"/>
  <c r="L1808" i="13" a="1"/>
  <c r="L1808" i="13" s="1"/>
  <c r="K586" i="13" a="1"/>
  <c r="K586" i="13" s="1"/>
  <c r="I586" i="13" s="1"/>
  <c r="K2650" i="13" a="1"/>
  <c r="K2650" i="13" s="1"/>
  <c r="I2650" i="13" s="1"/>
  <c r="L559" i="13" a="1"/>
  <c r="L559" i="13" s="1"/>
  <c r="L262" i="13" a="1"/>
  <c r="L262" i="13" s="1"/>
  <c r="L1286" i="13" a="1"/>
  <c r="L1286" i="13" s="1"/>
  <c r="K2660" i="13" a="1"/>
  <c r="K2660" i="13" s="1"/>
  <c r="I2660" i="13" s="1"/>
  <c r="K3684" i="13" a="1"/>
  <c r="K3684" i="13" s="1"/>
  <c r="I3684" i="13" s="1"/>
  <c r="K4708" i="13" a="1"/>
  <c r="K4708" i="13" s="1"/>
  <c r="I4708" i="13" s="1"/>
  <c r="L3568" i="13" a="1"/>
  <c r="L3568" i="13" s="1"/>
  <c r="L4592" i="13" a="1"/>
  <c r="L4592" i="13" s="1"/>
  <c r="K4282" i="13" a="1"/>
  <c r="K4282" i="13" s="1"/>
  <c r="K5306" i="13" a="1"/>
  <c r="K5306" i="13" s="1"/>
  <c r="L3066" i="13" a="1"/>
  <c r="L3066" i="13" s="1"/>
  <c r="L4090" i="13" a="1"/>
  <c r="L4090" i="13" s="1"/>
  <c r="L5114" i="13" a="1"/>
  <c r="L5114" i="13" s="1"/>
  <c r="L511" i="13" a="1"/>
  <c r="L511" i="13" s="1"/>
  <c r="K1812" i="13" a="1"/>
  <c r="K1812" i="13" s="1"/>
  <c r="K718" i="13" a="1"/>
  <c r="K718" i="13" s="1"/>
  <c r="I718" i="13" s="1"/>
  <c r="K2355" i="13" a="1"/>
  <c r="K2355" i="13" s="1"/>
  <c r="I2355" i="13" s="1"/>
  <c r="K1843" i="13" a="1"/>
  <c r="K1843" i="13" s="1"/>
  <c r="K1331" i="13" a="1"/>
  <c r="K1331" i="13" s="1"/>
  <c r="I1331" i="13" s="1"/>
  <c r="K819" i="13" a="1"/>
  <c r="K819" i="13" s="1"/>
  <c r="K307" i="13" a="1"/>
  <c r="K307" i="13" s="1"/>
  <c r="L263" i="13" a="1"/>
  <c r="L263" i="13" s="1"/>
  <c r="K2020" i="13" a="1"/>
  <c r="K2020" i="13" s="1"/>
  <c r="K1508" i="13" a="1"/>
  <c r="K1508" i="13" s="1"/>
  <c r="I1508" i="13" s="1"/>
  <c r="K996" i="13" a="1"/>
  <c r="K996" i="13" s="1"/>
  <c r="K484" i="13" a="1"/>
  <c r="K484" i="13" s="1"/>
  <c r="L1079" i="13" a="1"/>
  <c r="L1079" i="13" s="1"/>
  <c r="K480" i="13" a="1"/>
  <c r="K480" i="13" s="1"/>
  <c r="L1063" i="13" a="1"/>
  <c r="L1063" i="13" s="1"/>
  <c r="K1273" i="13" a="1"/>
  <c r="K1273" i="13" s="1"/>
  <c r="I1273" i="13" s="1"/>
  <c r="K473" i="13" a="1"/>
  <c r="K473" i="13" s="1"/>
  <c r="L1403" i="13" a="1"/>
  <c r="L1403" i="13" s="1"/>
  <c r="L2955" i="13" a="1"/>
  <c r="L2955" i="13" s="1"/>
  <c r="K1610" i="13" a="1"/>
  <c r="K1610" i="13" s="1"/>
  <c r="I1610" i="13" s="1"/>
  <c r="K2211" i="13" a="1"/>
  <c r="K2211" i="13" s="1"/>
  <c r="K1219" i="13" a="1"/>
  <c r="K1219" i="13" s="1"/>
  <c r="I1219" i="13" s="1"/>
  <c r="K227" i="13" a="1"/>
  <c r="K227" i="13" s="1"/>
  <c r="L3733" i="13" a="1"/>
  <c r="L3733" i="13" s="1"/>
  <c r="L3221" i="13" a="1"/>
  <c r="L3221" i="13" s="1"/>
  <c r="L2709" i="13" a="1"/>
  <c r="L2709" i="13" s="1"/>
  <c r="K1849" i="13" a="1"/>
  <c r="K1849" i="13" s="1"/>
  <c r="I1849" i="13" s="1"/>
  <c r="K697" i="13" a="1"/>
  <c r="K697" i="13" s="1"/>
  <c r="I697" i="13" s="1"/>
  <c r="L1655" i="13" a="1"/>
  <c r="L1655" i="13" s="1"/>
  <c r="L2987" i="13" a="1"/>
  <c r="L2987" i="13" s="1"/>
  <c r="L1415" i="13" a="1"/>
  <c r="L1415" i="13" s="1"/>
  <c r="K2051" i="13" a="1"/>
  <c r="K2051" i="13" s="1"/>
  <c r="K995" i="13" a="1"/>
  <c r="K995" i="13" s="1"/>
  <c r="I995" i="13" s="1"/>
  <c r="L851" i="13" a="1"/>
  <c r="L851" i="13" s="1"/>
  <c r="K218" i="13" a="1"/>
  <c r="K218" i="13" s="1"/>
  <c r="L2671" i="13" a="1"/>
  <c r="L2671" i="13" s="1"/>
  <c r="L2681" i="13" a="1"/>
  <c r="L2681" i="13" s="1"/>
  <c r="L335" i="13" a="1"/>
  <c r="L335" i="13" s="1"/>
  <c r="K872" i="13" a="1"/>
  <c r="K872" i="13" s="1"/>
  <c r="I872" i="13" s="1"/>
  <c r="K1896" i="13" a="1"/>
  <c r="K1896" i="13" s="1"/>
  <c r="I1896" i="13" s="1"/>
  <c r="K183" i="13" a="1"/>
  <c r="K183" i="13" s="1"/>
  <c r="I183" i="13" s="1"/>
  <c r="K1207" i="13" a="1"/>
  <c r="K1207" i="13" s="1"/>
  <c r="K2231" i="13" a="1"/>
  <c r="K2231" i="13" s="1"/>
  <c r="K1714" i="13" a="1"/>
  <c r="K1714" i="13" s="1"/>
  <c r="L3071" i="13" a="1"/>
  <c r="L3071" i="13" s="1"/>
  <c r="L1695" i="13" a="1"/>
  <c r="L1695" i="13" s="1"/>
  <c r="K685" i="13" a="1"/>
  <c r="K685" i="13" s="1"/>
  <c r="I685" i="13" s="1"/>
  <c r="K1709" i="13" a="1"/>
  <c r="K1709" i="13" s="1"/>
  <c r="I1709" i="13" s="1"/>
  <c r="L3081" i="13" a="1"/>
  <c r="L3081" i="13" s="1"/>
  <c r="L4105" i="13" a="1"/>
  <c r="L4105" i="13" s="1"/>
  <c r="L5129" i="13" a="1"/>
  <c r="L5129" i="13" s="1"/>
  <c r="K2967" i="13" a="1"/>
  <c r="K2967" i="13" s="1"/>
  <c r="I2967" i="13" s="1"/>
  <c r="K3991" i="13" a="1"/>
  <c r="K3991" i="13" s="1"/>
  <c r="I3991" i="13" s="1"/>
  <c r="K5015" i="13" a="1"/>
  <c r="K5015" i="13" s="1"/>
  <c r="I5015" i="13" s="1"/>
  <c r="L3679" i="13" a="1"/>
  <c r="L3679" i="13" s="1"/>
  <c r="L4703" i="13" a="1"/>
  <c r="L4703" i="13" s="1"/>
  <c r="K2465" i="13" a="1"/>
  <c r="K2465" i="13" s="1"/>
  <c r="I2465" i="13" s="1"/>
  <c r="K3489" i="13" a="1"/>
  <c r="K3489" i="13" s="1"/>
  <c r="I3489" i="13" s="1"/>
  <c r="K4513" i="13" a="1"/>
  <c r="K4513" i="13" s="1"/>
  <c r="I4513" i="13" s="1"/>
  <c r="L81" i="13" a="1"/>
  <c r="L81" i="13" s="1"/>
  <c r="L1105" i="13" a="1"/>
  <c r="L1105" i="13" s="1"/>
  <c r="L2129" i="13" a="1"/>
  <c r="L2129" i="13" s="1"/>
  <c r="L416" i="13" a="1"/>
  <c r="L416" i="13" s="1"/>
  <c r="L1440" i="13" a="1"/>
  <c r="L1440" i="13" s="1"/>
  <c r="L2464" i="13" a="1"/>
  <c r="L2464" i="13" s="1"/>
  <c r="K2186" i="13" a="1"/>
  <c r="K2186" i="13" s="1"/>
  <c r="I2186" i="13" s="1"/>
  <c r="K3306" i="13" a="1"/>
  <c r="K3306" i="13" s="1"/>
  <c r="I3306" i="13" s="1"/>
  <c r="L2159" i="13" a="1"/>
  <c r="L2159" i="13" s="1"/>
  <c r="L918" i="13" a="1"/>
  <c r="L918" i="13" s="1"/>
  <c r="L1942" i="13" a="1"/>
  <c r="L1942" i="13" s="1"/>
  <c r="K3316" i="13" a="1"/>
  <c r="K3316" i="13" s="1"/>
  <c r="K4340" i="13" a="1"/>
  <c r="K4340" i="13" s="1"/>
  <c r="K5364" i="13" a="1"/>
  <c r="K5364" i="13" s="1"/>
  <c r="L3200" i="13" a="1"/>
  <c r="L3200" i="13" s="1"/>
  <c r="L4224" i="13" a="1"/>
  <c r="L4224" i="13" s="1"/>
  <c r="L5248" i="13" a="1"/>
  <c r="L5248" i="13" s="1"/>
  <c r="K3914" i="13" a="1"/>
  <c r="K3914" i="13" s="1"/>
  <c r="K4938" i="13" a="1"/>
  <c r="K4938" i="13" s="1"/>
  <c r="L2698" i="13" a="1"/>
  <c r="L2698" i="13" s="1"/>
  <c r="L3722" i="13" a="1"/>
  <c r="L3722" i="13" s="1"/>
  <c r="L4746" i="13" a="1"/>
  <c r="L4746" i="13" s="1"/>
  <c r="K1076" i="13" a="1"/>
  <c r="K1076" i="13" s="1"/>
  <c r="I1076" i="13" s="1"/>
  <c r="K1304" i="13" a="1"/>
  <c r="K1304" i="13" s="1"/>
  <c r="I1304" i="13" s="1"/>
  <c r="K2663" i="13" a="1"/>
  <c r="K2663" i="13" s="1"/>
  <c r="I2663" i="13" s="1"/>
  <c r="K1117" i="13" a="1"/>
  <c r="K1117" i="13" s="1"/>
  <c r="I1117" i="13" s="1"/>
  <c r="K504" i="13" a="1"/>
  <c r="K504" i="13" s="1"/>
  <c r="I504" i="13" s="1"/>
  <c r="K1528" i="13" a="1"/>
  <c r="K1528" i="13" s="1"/>
  <c r="I1528" i="13" s="1"/>
  <c r="K346" i="13" a="1"/>
  <c r="K346" i="13" s="1"/>
  <c r="K839" i="13" a="1"/>
  <c r="K839" i="13" s="1"/>
  <c r="K1863" i="13" a="1"/>
  <c r="K1863" i="13" s="1"/>
  <c r="K798" i="13" a="1"/>
  <c r="K798" i="13" s="1"/>
  <c r="L2703" i="13" a="1"/>
  <c r="L2703" i="13" s="1"/>
  <c r="K778" i="13" a="1"/>
  <c r="K778" i="13" s="1"/>
  <c r="K317" i="13" a="1"/>
  <c r="K317" i="13" s="1"/>
  <c r="I317" i="13" s="1"/>
  <c r="K1341" i="13" a="1"/>
  <c r="K1341" i="13" s="1"/>
  <c r="I1341" i="13" s="1"/>
  <c r="L2713" i="13" a="1"/>
  <c r="L2713" i="13" s="1"/>
  <c r="L3737" i="13" a="1"/>
  <c r="L3737" i="13" s="1"/>
  <c r="L4761" i="13" a="1"/>
  <c r="L4761" i="13" s="1"/>
  <c r="K3623" i="13" a="1"/>
  <c r="K3623" i="13" s="1"/>
  <c r="I3623" i="13" s="1"/>
  <c r="K4647" i="13" a="1"/>
  <c r="K4647" i="13" s="1"/>
  <c r="I4647" i="13" s="1"/>
  <c r="L4335" i="13" a="1"/>
  <c r="L4335" i="13" s="1"/>
  <c r="L5359" i="13" a="1"/>
  <c r="L5359" i="13" s="1"/>
  <c r="K3121" i="13" a="1"/>
  <c r="K3121" i="13" s="1"/>
  <c r="I3121" i="13" s="1"/>
  <c r="K4145" i="13" a="1"/>
  <c r="K4145" i="13" s="1"/>
  <c r="I4145" i="13" s="1"/>
  <c r="K5169" i="13" a="1"/>
  <c r="K5169" i="13" s="1"/>
  <c r="I5169" i="13" s="1"/>
  <c r="L63" i="13" a="1"/>
  <c r="L63" i="13" s="1"/>
  <c r="L737" i="13" a="1"/>
  <c r="L737" i="13" s="1"/>
  <c r="L1761" i="13" a="1"/>
  <c r="L1761" i="13" s="1"/>
  <c r="L48" i="13" a="1"/>
  <c r="L48" i="13" s="1"/>
  <c r="L1072" i="13" a="1"/>
  <c r="L1072" i="13" s="1"/>
  <c r="L2096" i="13" a="1"/>
  <c r="L2096" i="13" s="1"/>
  <c r="L1443" i="13" a="1"/>
  <c r="L1443" i="13" s="1"/>
  <c r="K2938" i="13" a="1"/>
  <c r="K2938" i="13" s="1"/>
  <c r="K1430" i="13" a="1"/>
  <c r="K1430" i="13" s="1"/>
  <c r="I1430" i="13" s="1"/>
  <c r="L550" i="13" a="1"/>
  <c r="L550" i="13" s="1"/>
  <c r="L1574" i="13" a="1"/>
  <c r="L1574" i="13" s="1"/>
  <c r="K2948" i="13" a="1"/>
  <c r="K2948" i="13" s="1"/>
  <c r="I2948" i="13" s="1"/>
  <c r="K3972" i="13" a="1"/>
  <c r="K3972" i="13" s="1"/>
  <c r="K4996" i="13" a="1"/>
  <c r="K4996" i="13" s="1"/>
  <c r="L2832" i="13" a="1"/>
  <c r="L2832" i="13" s="1"/>
  <c r="L3856" i="13" a="1"/>
  <c r="L3856" i="13" s="1"/>
  <c r="L4880" i="13" a="1"/>
  <c r="L4880" i="13" s="1"/>
  <c r="K3546" i="13" a="1"/>
  <c r="K3546" i="13" s="1"/>
  <c r="K4570" i="13" a="1"/>
  <c r="K4570" i="13" s="1"/>
  <c r="L2330" i="13" a="1"/>
  <c r="L2330" i="13" s="1"/>
  <c r="L3354" i="13" a="1"/>
  <c r="L3354" i="13" s="1"/>
  <c r="L4378" i="13" a="1"/>
  <c r="L4378" i="13" s="1"/>
  <c r="K340" i="13" a="1"/>
  <c r="K340" i="13" s="1"/>
  <c r="L527" i="13" a="1"/>
  <c r="L527" i="13" s="1"/>
  <c r="K1191" i="13" a="1"/>
  <c r="K1191" i="13" s="1"/>
  <c r="K1790" i="13" a="1"/>
  <c r="K1790" i="13" s="1"/>
  <c r="I1790" i="13" s="1"/>
  <c r="L4025" i="13" a="1"/>
  <c r="L4025" i="13" s="1"/>
  <c r="K264" i="13" a="1"/>
  <c r="K264" i="13" s="1"/>
  <c r="I264" i="13" s="1"/>
  <c r="K1288" i="13" a="1"/>
  <c r="K1288" i="13" s="1"/>
  <c r="I1288" i="13" s="1"/>
  <c r="K2312" i="13" a="1"/>
  <c r="K2312" i="13" s="1"/>
  <c r="I2312" i="13" s="1"/>
  <c r="K599" i="13" a="1"/>
  <c r="K599" i="13" s="1"/>
  <c r="I599" i="13" s="1"/>
  <c r="K1623" i="13" a="1"/>
  <c r="K1623" i="13" s="1"/>
  <c r="I1623" i="13" s="1"/>
  <c r="K2647" i="13" a="1"/>
  <c r="K2647" i="13" s="1"/>
  <c r="I2647" i="13" s="1"/>
  <c r="L2463" i="13" a="1"/>
  <c r="L2463" i="13" s="1"/>
  <c r="L3487" i="13" a="1"/>
  <c r="L3487" i="13" s="1"/>
  <c r="K77" i="13" a="1"/>
  <c r="K77" i="13" s="1"/>
  <c r="I77" i="13" s="1"/>
  <c r="K1101" i="13" a="1"/>
  <c r="K1101" i="13" s="1"/>
  <c r="I1101" i="13" s="1"/>
  <c r="L2473" i="13" a="1"/>
  <c r="L2473" i="13" s="1"/>
  <c r="L3497" i="13" a="1"/>
  <c r="L3497" i="13" s="1"/>
  <c r="L4521" i="13" a="1"/>
  <c r="L4521" i="13" s="1"/>
  <c r="K3383" i="13" a="1"/>
  <c r="K3383" i="13" s="1"/>
  <c r="I3383" i="13" s="1"/>
  <c r="K4407" i="13" a="1"/>
  <c r="K4407" i="13" s="1"/>
  <c r="I4407" i="13" s="1"/>
  <c r="L4095" i="13" a="1"/>
  <c r="L4095" i="13" s="1"/>
  <c r="L5119" i="13" a="1"/>
  <c r="L5119" i="13" s="1"/>
  <c r="K2881" i="13" a="1"/>
  <c r="K2881" i="13" s="1"/>
  <c r="I2881" i="13" s="1"/>
  <c r="K3905" i="13" a="1"/>
  <c r="K3905" i="13" s="1"/>
  <c r="I3905" i="13" s="1"/>
  <c r="K4929" i="13" a="1"/>
  <c r="K4929" i="13" s="1"/>
  <c r="I4929" i="13" s="1"/>
  <c r="L497" i="13" a="1"/>
  <c r="L497" i="13" s="1"/>
  <c r="L1521" i="13" a="1"/>
  <c r="L1521" i="13" s="1"/>
  <c r="K322" i="13" a="1"/>
  <c r="K322" i="13" s="1"/>
  <c r="I322" i="13" s="1"/>
  <c r="L832" i="13" a="1"/>
  <c r="L832" i="13" s="1"/>
  <c r="L1856" i="13" a="1"/>
  <c r="L1856" i="13" s="1"/>
  <c r="K774" i="13" a="1"/>
  <c r="K774" i="13" s="1"/>
  <c r="I774" i="13" s="1"/>
  <c r="K2698" i="13" a="1"/>
  <c r="K2698" i="13" s="1"/>
  <c r="I2698" i="13" s="1"/>
  <c r="K754" i="13" a="1"/>
  <c r="K754" i="13" s="1"/>
  <c r="L310" i="13" a="1"/>
  <c r="L310" i="13" s="1"/>
  <c r="L1334" i="13" a="1"/>
  <c r="L1334" i="13" s="1"/>
  <c r="K2708" i="13" a="1"/>
  <c r="K2708" i="13" s="1"/>
  <c r="K3732" i="13" a="1"/>
  <c r="K3732" i="13" s="1"/>
  <c r="K4756" i="13" a="1"/>
  <c r="K4756" i="13" s="1"/>
  <c r="L3616" i="13" a="1"/>
  <c r="L3616" i="13" s="1"/>
  <c r="L4640" i="13" a="1"/>
  <c r="L4640" i="13" s="1"/>
  <c r="K4330" i="13" a="1"/>
  <c r="K4330" i="13" s="1"/>
  <c r="I4330" i="13" s="1"/>
  <c r="K5354" i="13" a="1"/>
  <c r="K5354" i="13" s="1"/>
  <c r="I5354" i="13" s="1"/>
  <c r="L3114" i="13" a="1"/>
  <c r="L3114" i="13" s="1"/>
  <c r="L4138" i="13" a="1"/>
  <c r="L4138" i="13" s="1"/>
  <c r="L5162" i="13" a="1"/>
  <c r="L5162" i="13" s="1"/>
  <c r="L699" i="13" a="1"/>
  <c r="L699" i="13" s="1"/>
  <c r="K1908" i="13" a="1"/>
  <c r="K1908" i="13" s="1"/>
  <c r="I1908" i="13" s="1"/>
  <c r="L4309" i="13" a="1"/>
  <c r="L4309" i="13" s="1"/>
  <c r="L4821" i="13" a="1"/>
  <c r="L4821" i="13" s="1"/>
  <c r="L5333" i="13" a="1"/>
  <c r="L5333" i="13" s="1"/>
  <c r="K3171" i="13" a="1"/>
  <c r="K3171" i="13" s="1"/>
  <c r="K3683" i="13" a="1"/>
  <c r="K3683" i="13" s="1"/>
  <c r="K4195" i="13" a="1"/>
  <c r="K4195" i="13" s="1"/>
  <c r="K4707" i="13" a="1"/>
  <c r="K4707" i="13" s="1"/>
  <c r="K5219" i="13" a="1"/>
  <c r="K5219" i="13" s="1"/>
  <c r="L3883" i="13" a="1"/>
  <c r="L3883" i="13" s="1"/>
  <c r="L4395" i="13" a="1"/>
  <c r="L4395" i="13" s="1"/>
  <c r="L4907" i="13" a="1"/>
  <c r="L4907" i="13" s="1"/>
  <c r="K2157" i="13" a="1"/>
  <c r="K2157" i="13" s="1"/>
  <c r="K2669" i="13" a="1"/>
  <c r="K2669" i="13" s="1"/>
  <c r="K3181" i="13" a="1"/>
  <c r="K3181" i="13" s="1"/>
  <c r="K3693" i="13" a="1"/>
  <c r="K3693" i="13" s="1"/>
  <c r="K4205" i="13" a="1"/>
  <c r="K4205" i="13" s="1"/>
  <c r="K4717" i="13" a="1"/>
  <c r="K4717" i="13" s="1"/>
  <c r="K5229" i="13" a="1"/>
  <c r="K5229" i="13" s="1"/>
  <c r="L29" i="13" a="1"/>
  <c r="L29" i="13" s="1"/>
  <c r="L541" i="13" a="1"/>
  <c r="L541" i="13" s="1"/>
  <c r="L1053" i="13" a="1"/>
  <c r="L1053" i="13" s="1"/>
  <c r="L1565" i="13" a="1"/>
  <c r="L1565" i="13" s="1"/>
  <c r="L2077" i="13" a="1"/>
  <c r="L2077" i="13" s="1"/>
  <c r="K502" i="13" a="1"/>
  <c r="K502" i="13" s="1"/>
  <c r="I502" i="13" s="1"/>
  <c r="L364" i="13" a="1"/>
  <c r="L364" i="13" s="1"/>
  <c r="L876" i="13" a="1"/>
  <c r="L876" i="13" s="1"/>
  <c r="L1388" i="13" a="1"/>
  <c r="L1388" i="13" s="1"/>
  <c r="L1900" i="13" a="1"/>
  <c r="L1900" i="13" s="1"/>
  <c r="L2412" i="13" a="1"/>
  <c r="L2412" i="13" s="1"/>
  <c r="K946" i="13" a="1"/>
  <c r="K946" i="13" s="1"/>
  <c r="K2082" i="13" a="1"/>
  <c r="K2082" i="13" s="1"/>
  <c r="I2082" i="13" s="1"/>
  <c r="K2742" i="13" a="1"/>
  <c r="K2742" i="13" s="1"/>
  <c r="I2742" i="13" s="1"/>
  <c r="K3254" i="13" a="1"/>
  <c r="K3254" i="13" s="1"/>
  <c r="I3254" i="13" s="1"/>
  <c r="L931" i="13" a="1"/>
  <c r="L931" i="13" s="1"/>
  <c r="L2055" i="13" a="1"/>
  <c r="L2055" i="13" s="1"/>
  <c r="L354" i="13" a="1"/>
  <c r="L354" i="13" s="1"/>
  <c r="L866" i="13" a="1"/>
  <c r="L866" i="13" s="1"/>
  <c r="L1378" i="13" a="1"/>
  <c r="L1378" i="13" s="1"/>
  <c r="L1890" i="13" a="1"/>
  <c r="L1890" i="13" s="1"/>
  <c r="K2752" i="13" a="1"/>
  <c r="K2752" i="13" s="1"/>
  <c r="I2752" i="13" s="1"/>
  <c r="K3264" i="13" a="1"/>
  <c r="K3264" i="13" s="1"/>
  <c r="K3776" i="13" a="1"/>
  <c r="K3776" i="13" s="1"/>
  <c r="I3776" i="13" s="1"/>
  <c r="K4288" i="13" a="1"/>
  <c r="K4288" i="13" s="1"/>
  <c r="K4800" i="13" a="1"/>
  <c r="K4800" i="13" s="1"/>
  <c r="I4800" i="13" s="1"/>
  <c r="K5312" i="13" a="1"/>
  <c r="K5312" i="13" s="1"/>
  <c r="L3148" i="13" a="1"/>
  <c r="L3148" i="13" s="1"/>
  <c r="L3660" i="13" a="1"/>
  <c r="L3660" i="13" s="1"/>
  <c r="L4172" i="13" a="1"/>
  <c r="L4172" i="13" s="1"/>
  <c r="L4684" i="13" a="1"/>
  <c r="L4684" i="13" s="1"/>
  <c r="L5196" i="13" a="1"/>
  <c r="L5196" i="13" s="1"/>
  <c r="K3862" i="13" a="1"/>
  <c r="K3862" i="13" s="1"/>
  <c r="I3862" i="13" s="1"/>
  <c r="K4374" i="13" a="1"/>
  <c r="K4374" i="13" s="1"/>
  <c r="I4374" i="13" s="1"/>
  <c r="K4886" i="13" a="1"/>
  <c r="K4886" i="13" s="1"/>
  <c r="I4886" i="13" s="1"/>
  <c r="L2134" i="13" a="1"/>
  <c r="L2134" i="13" s="1"/>
  <c r="L2646" i="13" a="1"/>
  <c r="L2646" i="13" s="1"/>
  <c r="L3158" i="13" a="1"/>
  <c r="L3158" i="13" s="1"/>
  <c r="L3670" i="13" a="1"/>
  <c r="L3670" i="13" s="1"/>
  <c r="L4182" i="13" a="1"/>
  <c r="L4182" i="13" s="1"/>
  <c r="L4694" i="13" a="1"/>
  <c r="L4694" i="13" s="1"/>
  <c r="L5206" i="13" a="1"/>
  <c r="L5206" i="13" s="1"/>
  <c r="K992" i="13" a="1"/>
  <c r="K992" i="13" s="1"/>
  <c r="I992" i="13" s="1"/>
  <c r="K1504" i="13" a="1"/>
  <c r="K1504" i="13" s="1"/>
  <c r="K2016" i="13" a="1"/>
  <c r="K2016" i="13" s="1"/>
  <c r="I2016" i="13" s="1"/>
  <c r="K250" i="13" a="1"/>
  <c r="K250" i="13" s="1"/>
  <c r="K303" i="13" a="1"/>
  <c r="K303" i="13" s="1"/>
  <c r="I303" i="13" s="1"/>
  <c r="K815" i="13" a="1"/>
  <c r="K815" i="13" s="1"/>
  <c r="K1327" i="13" a="1"/>
  <c r="K1327" i="13" s="1"/>
  <c r="I1327" i="13" s="1"/>
  <c r="K1839" i="13" a="1"/>
  <c r="K1839" i="13" s="1"/>
  <c r="I1839" i="13" s="1"/>
  <c r="K2351" i="13" a="1"/>
  <c r="K2351" i="13" s="1"/>
  <c r="I2351" i="13" s="1"/>
  <c r="K702" i="13" a="1"/>
  <c r="K702" i="13" s="1"/>
  <c r="K1958" i="13" a="1"/>
  <c r="K1958" i="13" s="1"/>
  <c r="I1958" i="13" s="1"/>
  <c r="L2679" i="13" a="1"/>
  <c r="L2679" i="13" s="1"/>
  <c r="L3191" i="13" a="1"/>
  <c r="L3191" i="13" s="1"/>
  <c r="L679" i="13" a="1"/>
  <c r="L679" i="13" s="1"/>
  <c r="L1931" i="13" a="1"/>
  <c r="L1931" i="13" s="1"/>
  <c r="K293" i="13" a="1"/>
  <c r="K293" i="13" s="1"/>
  <c r="K805" i="13" a="1"/>
  <c r="K805" i="13" s="1"/>
  <c r="K1317" i="13" a="1"/>
  <c r="K1317" i="13" s="1"/>
  <c r="K1829" i="13" a="1"/>
  <c r="K1829" i="13" s="1"/>
  <c r="L2689" i="13" a="1"/>
  <c r="L2689" i="13" s="1"/>
  <c r="L3201" i="13" a="1"/>
  <c r="L3201" i="13" s="1"/>
  <c r="L3713" i="13" a="1"/>
  <c r="L3713" i="13" s="1"/>
  <c r="L4225" i="13" a="1"/>
  <c r="L4225" i="13" s="1"/>
  <c r="L4737" i="13" a="1"/>
  <c r="L4737" i="13" s="1"/>
  <c r="L5249" i="13" a="1"/>
  <c r="L5249" i="13" s="1"/>
  <c r="K3087" i="13" a="1"/>
  <c r="K3087" i="13" s="1"/>
  <c r="I3087" i="13" s="1"/>
  <c r="K3599" i="13" a="1"/>
  <c r="K3599" i="13" s="1"/>
  <c r="I3599" i="13" s="1"/>
  <c r="K4111" i="13" a="1"/>
  <c r="K4111" i="13" s="1"/>
  <c r="K4623" i="13" a="1"/>
  <c r="K4623" i="13" s="1"/>
  <c r="I4623" i="13" s="1"/>
  <c r="K5135" i="13" a="1"/>
  <c r="K5135" i="13" s="1"/>
  <c r="L3799" i="13" a="1"/>
  <c r="L3799" i="13" s="1"/>
  <c r="L4311" i="13" a="1"/>
  <c r="L4311" i="13" s="1"/>
  <c r="L4823" i="13" a="1"/>
  <c r="L4823" i="13" s="1"/>
  <c r="L5335" i="13" a="1"/>
  <c r="L5335" i="13" s="1"/>
  <c r="K2585" i="13" a="1"/>
  <c r="K2585" i="13" s="1"/>
  <c r="K3097" i="13" a="1"/>
  <c r="K3097" i="13" s="1"/>
  <c r="I3097" i="13" s="1"/>
  <c r="K3609" i="13" a="1"/>
  <c r="K3609" i="13" s="1"/>
  <c r="K4121" i="13" a="1"/>
  <c r="K4121" i="13" s="1"/>
  <c r="I4121" i="13" s="1"/>
  <c r="K4633" i="13" a="1"/>
  <c r="K4633" i="13" s="1"/>
  <c r="K5145" i="13" a="1"/>
  <c r="K5145" i="13" s="1"/>
  <c r="I5145" i="13" s="1"/>
  <c r="L201" i="13" a="1"/>
  <c r="L201" i="13" s="1"/>
  <c r="L713" i="13" a="1"/>
  <c r="L713" i="13" s="1"/>
  <c r="L1225" i="13" a="1"/>
  <c r="L1225" i="13" s="1"/>
  <c r="L1737" i="13" a="1"/>
  <c r="L1737" i="13" s="1"/>
  <c r="L2249" i="13" a="1"/>
  <c r="L2249" i="13" s="1"/>
  <c r="L24" i="13" a="1"/>
  <c r="L24" i="13" s="1"/>
  <c r="L536" i="13" a="1"/>
  <c r="L536" i="13" s="1"/>
  <c r="L1048" i="13" a="1"/>
  <c r="L1048" i="13" s="1"/>
  <c r="L1560" i="13" a="1"/>
  <c r="L1560" i="13" s="1"/>
  <c r="L2072" i="13" a="1"/>
  <c r="L2072" i="13" s="1"/>
  <c r="L2584" i="13" a="1"/>
  <c r="L2584" i="13" s="1"/>
  <c r="K1394" i="13" a="1"/>
  <c r="K1394" i="13" s="1"/>
  <c r="I1394" i="13" s="1"/>
  <c r="K2402" i="13" a="1"/>
  <c r="K2402" i="13" s="1"/>
  <c r="I2402" i="13" s="1"/>
  <c r="K2914" i="13" a="1"/>
  <c r="K2914" i="13" s="1"/>
  <c r="I2914" i="13" s="1"/>
  <c r="K3426" i="13" a="1"/>
  <c r="K3426" i="13" s="1"/>
  <c r="I3426" i="13" s="1"/>
  <c r="L1383" i="13" a="1"/>
  <c r="L1383" i="13" s="1"/>
  <c r="L14" i="13" a="1"/>
  <c r="L14" i="13" s="1"/>
  <c r="L526" i="13" a="1"/>
  <c r="L526" i="13" s="1"/>
  <c r="L1038" i="13" a="1"/>
  <c r="L1038" i="13" s="1"/>
  <c r="L1550" i="13" a="1"/>
  <c r="L1550" i="13" s="1"/>
  <c r="L2062" i="13" a="1"/>
  <c r="L2062" i="13" s="1"/>
  <c r="K2924" i="13" a="1"/>
  <c r="K2924" i="13" s="1"/>
  <c r="I2924" i="13" s="1"/>
  <c r="K3436" i="13" a="1"/>
  <c r="K3436" i="13" s="1"/>
  <c r="I3436" i="13" s="1"/>
  <c r="K3948" i="13" a="1"/>
  <c r="K3948" i="13" s="1"/>
  <c r="I3948" i="13" s="1"/>
  <c r="K4460" i="13" a="1"/>
  <c r="K4460" i="13" s="1"/>
  <c r="I4460" i="13" s="1"/>
  <c r="K4972" i="13" a="1"/>
  <c r="K4972" i="13" s="1"/>
  <c r="I4972" i="13" s="1"/>
  <c r="L2808" i="13" a="1"/>
  <c r="L2808" i="13" s="1"/>
  <c r="L3320" i="13" a="1"/>
  <c r="L3320" i="13" s="1"/>
  <c r="L3832" i="13" a="1"/>
  <c r="L3832" i="13" s="1"/>
  <c r="L4344" i="13" a="1"/>
  <c r="L4344" i="13" s="1"/>
  <c r="L4856" i="13" a="1"/>
  <c r="L4856" i="13" s="1"/>
  <c r="L5368" i="13" a="1"/>
  <c r="L5368" i="13" s="1"/>
  <c r="K4034" i="13" a="1"/>
  <c r="K4034" i="13" s="1"/>
  <c r="I4034" i="13" s="1"/>
  <c r="K4546" i="13" a="1"/>
  <c r="K4546" i="13" s="1"/>
  <c r="I4546" i="13" s="1"/>
  <c r="K5058" i="13" a="1"/>
  <c r="K5058" i="13" s="1"/>
  <c r="I5058" i="13" s="1"/>
  <c r="L2306" i="13" a="1"/>
  <c r="L2306" i="13" s="1"/>
  <c r="L2818" i="13" a="1"/>
  <c r="L2818" i="13" s="1"/>
  <c r="L3330" i="13" a="1"/>
  <c r="L3330" i="13" s="1"/>
  <c r="L3842" i="13" a="1"/>
  <c r="L3842" i="13" s="1"/>
  <c r="L4354" i="13" a="1"/>
  <c r="L4354" i="13" s="1"/>
  <c r="L4866" i="13" a="1"/>
  <c r="L4866" i="13" s="1"/>
  <c r="L5378" i="13" a="1"/>
  <c r="L5378" i="13" s="1"/>
  <c r="K92" i="13" a="1"/>
  <c r="K92" i="13" s="1"/>
  <c r="I92" i="13" s="1"/>
  <c r="K604" i="13" a="1"/>
  <c r="K604" i="13" s="1"/>
  <c r="I604" i="13" s="1"/>
  <c r="K1116" i="13" a="1"/>
  <c r="K1116" i="13" s="1"/>
  <c r="I1116" i="13" s="1"/>
  <c r="K1628" i="13" a="1"/>
  <c r="K1628" i="13" s="1"/>
  <c r="I1628" i="13" s="1"/>
  <c r="K2140" i="13" a="1"/>
  <c r="K2140" i="13" s="1"/>
  <c r="I2140" i="13" s="1"/>
  <c r="L751" i="13" a="1"/>
  <c r="L751" i="13" s="1"/>
  <c r="K427" i="13" a="1"/>
  <c r="K427" i="13" s="1"/>
  <c r="I427" i="13" s="1"/>
  <c r="K939" i="13" a="1"/>
  <c r="K939" i="13" s="1"/>
  <c r="I939" i="13" s="1"/>
  <c r="K1451" i="13" a="1"/>
  <c r="K1451" i="13" s="1"/>
  <c r="I1451" i="13" s="1"/>
  <c r="K1963" i="13" a="1"/>
  <c r="K1963" i="13" s="1"/>
  <c r="K2475" i="13" a="1"/>
  <c r="K2475" i="13" s="1"/>
  <c r="I2475" i="13" s="1"/>
  <c r="L1171" i="13" a="1"/>
  <c r="L1171" i="13" s="1"/>
  <c r="K2206" i="13" a="1"/>
  <c r="K2206" i="13" s="1"/>
  <c r="L2803" i="13" a="1"/>
  <c r="L2803" i="13" s="1"/>
  <c r="L3315" i="13" a="1"/>
  <c r="L3315" i="13" s="1"/>
  <c r="K1162" i="13" a="1"/>
  <c r="K1162" i="13" s="1"/>
  <c r="I1162" i="13" s="1"/>
  <c r="L2179" i="13" a="1"/>
  <c r="L2179" i="13" s="1"/>
  <c r="K417" i="13" a="1"/>
  <c r="K417" i="13" s="1"/>
  <c r="I417" i="13" s="1"/>
  <c r="K929" i="13" a="1"/>
  <c r="K929" i="13" s="1"/>
  <c r="K1441" i="13" a="1"/>
  <c r="K1441" i="13" s="1"/>
  <c r="I1441" i="13" s="1"/>
  <c r="K1953" i="13" a="1"/>
  <c r="K1953" i="13" s="1"/>
  <c r="L2813" i="13" a="1"/>
  <c r="L2813" i="13" s="1"/>
  <c r="L3325" i="13" a="1"/>
  <c r="L3325" i="13" s="1"/>
  <c r="L3837" i="13" a="1"/>
  <c r="L3837" i="13" s="1"/>
  <c r="L4349" i="13" a="1"/>
  <c r="L4349" i="13" s="1"/>
  <c r="L4861" i="13" a="1"/>
  <c r="L4861" i="13" s="1"/>
  <c r="L5373" i="13" a="1"/>
  <c r="L5373" i="13" s="1"/>
  <c r="K2699" i="13" a="1"/>
  <c r="K2699" i="13" s="1"/>
  <c r="K3211" i="13" a="1"/>
  <c r="K3211" i="13" s="1"/>
  <c r="I3211" i="13" s="1"/>
  <c r="K3723" i="13" a="1"/>
  <c r="K3723" i="13" s="1"/>
  <c r="I3723" i="13" s="1"/>
  <c r="K4235" i="13" a="1"/>
  <c r="K4235" i="13" s="1"/>
  <c r="I4235" i="13" s="1"/>
  <c r="K4747" i="13" a="1"/>
  <c r="K4747" i="13" s="1"/>
  <c r="I4747" i="13" s="1"/>
  <c r="K5259" i="13" a="1"/>
  <c r="K5259" i="13" s="1"/>
  <c r="I5259" i="13" s="1"/>
  <c r="L3923" i="13" a="1"/>
  <c r="L3923" i="13" s="1"/>
  <c r="L4435" i="13" a="1"/>
  <c r="L4435" i="13" s="1"/>
  <c r="L4947" i="13" a="1"/>
  <c r="L4947" i="13" s="1"/>
  <c r="K2197" i="13" a="1"/>
  <c r="K2197" i="13" s="1"/>
  <c r="I2197" i="13" s="1"/>
  <c r="K2709" i="13" a="1"/>
  <c r="K2709" i="13" s="1"/>
  <c r="I2709" i="13" s="1"/>
  <c r="K3221" i="13" a="1"/>
  <c r="K3221" i="13" s="1"/>
  <c r="I3221" i="13" s="1"/>
  <c r="K3733" i="13" a="1"/>
  <c r="K3733" i="13" s="1"/>
  <c r="I3733" i="13" s="1"/>
  <c r="K4245" i="13" a="1"/>
  <c r="K4245" i="13" s="1"/>
  <c r="K4757" i="13" a="1"/>
  <c r="K4757" i="13" s="1"/>
  <c r="K5269" i="13" a="1"/>
  <c r="K5269" i="13" s="1"/>
  <c r="L69" i="13" a="1"/>
  <c r="L69" i="13" s="1"/>
  <c r="L581" i="13" a="1"/>
  <c r="L581" i="13" s="1"/>
  <c r="L1093" i="13" a="1"/>
  <c r="L1093" i="13" s="1"/>
  <c r="L1605" i="13" a="1"/>
  <c r="L1605" i="13" s="1"/>
  <c r="L2117" i="13" a="1"/>
  <c r="L2117" i="13" s="1"/>
  <c r="K662" i="13" a="1"/>
  <c r="K662" i="13" s="1"/>
  <c r="I662" i="13" s="1"/>
  <c r="L404" i="13" a="1"/>
  <c r="L404" i="13" s="1"/>
  <c r="L916" i="13" a="1"/>
  <c r="L916" i="13" s="1"/>
  <c r="L1428" i="13" a="1"/>
  <c r="L1428" i="13" s="1"/>
  <c r="L1940" i="13" a="1"/>
  <c r="L1940" i="13" s="1"/>
  <c r="L2452" i="13" a="1"/>
  <c r="L2452" i="13" s="1"/>
  <c r="K1106" i="13" a="1"/>
  <c r="K1106" i="13" s="1"/>
  <c r="I1106" i="13" s="1"/>
  <c r="K2162" i="13" a="1"/>
  <c r="K2162" i="13" s="1"/>
  <c r="K2782" i="13" a="1"/>
  <c r="K2782" i="13" s="1"/>
  <c r="I2782" i="13" s="1"/>
  <c r="K3294" i="13" a="1"/>
  <c r="K3294" i="13" s="1"/>
  <c r="I3294" i="13" s="1"/>
  <c r="L1091" i="13" a="1"/>
  <c r="L1091" i="13" s="1"/>
  <c r="L2135" i="13" a="1"/>
  <c r="L2135" i="13" s="1"/>
  <c r="L394" i="13" a="1"/>
  <c r="L394" i="13" s="1"/>
  <c r="L906" i="13" a="1"/>
  <c r="L906" i="13" s="1"/>
  <c r="L1418" i="13" a="1"/>
  <c r="L1418" i="13" s="1"/>
  <c r="L1930" i="13" a="1"/>
  <c r="L1930" i="13" s="1"/>
  <c r="K2792" i="13" a="1"/>
  <c r="K2792" i="13" s="1"/>
  <c r="I2792" i="13" s="1"/>
  <c r="K3304" i="13" a="1"/>
  <c r="K3304" i="13" s="1"/>
  <c r="I3304" i="13" s="1"/>
  <c r="K3816" i="13" a="1"/>
  <c r="K3816" i="13" s="1"/>
  <c r="I3816" i="13" s="1"/>
  <c r="K4328" i="13" a="1"/>
  <c r="K4328" i="13" s="1"/>
  <c r="I4328" i="13" s="1"/>
  <c r="K4840" i="13" a="1"/>
  <c r="K4840" i="13" s="1"/>
  <c r="I4840" i="13" s="1"/>
  <c r="K5352" i="13" a="1"/>
  <c r="K5352" i="13" s="1"/>
  <c r="I5352" i="13" s="1"/>
  <c r="L3188" i="13" a="1"/>
  <c r="L3188" i="13" s="1"/>
  <c r="L3700" i="13" a="1"/>
  <c r="L3700" i="13" s="1"/>
  <c r="L4212" i="13" a="1"/>
  <c r="L4212" i="13" s="1"/>
  <c r="L4724" i="13" a="1"/>
  <c r="L4724" i="13" s="1"/>
  <c r="L5236" i="13" a="1"/>
  <c r="L5236" i="13" s="1"/>
  <c r="K3902" i="13" a="1"/>
  <c r="K3902" i="13" s="1"/>
  <c r="I3902" i="13" s="1"/>
  <c r="K4414" i="13" a="1"/>
  <c r="K4414" i="13" s="1"/>
  <c r="I4414" i="13" s="1"/>
  <c r="K4926" i="13" a="1"/>
  <c r="K4926" i="13" s="1"/>
  <c r="I4926" i="13" s="1"/>
  <c r="L2174" i="13" a="1"/>
  <c r="L2174" i="13" s="1"/>
  <c r="L2686" i="13" a="1"/>
  <c r="L2686" i="13" s="1"/>
  <c r="L3198" i="13" a="1"/>
  <c r="L3198" i="13" s="1"/>
  <c r="L3710" i="13" a="1"/>
  <c r="L3710" i="13" s="1"/>
  <c r="L4222" i="13" a="1"/>
  <c r="L4222" i="13" s="1"/>
  <c r="L4734" i="13" a="1"/>
  <c r="L4734" i="13" s="1"/>
  <c r="L5246" i="13" a="1"/>
  <c r="L5246" i="13" s="1"/>
  <c r="K2030" i="13" a="1"/>
  <c r="K2030" i="13" s="1"/>
  <c r="I2030" i="13" s="1"/>
  <c r="L2715" i="13" a="1"/>
  <c r="L2715" i="13" s="1"/>
  <c r="L3227" i="13" a="1"/>
  <c r="L3227" i="13" s="1"/>
  <c r="L827" i="13" a="1"/>
  <c r="L827" i="13" s="1"/>
  <c r="L2003" i="13" a="1"/>
  <c r="L2003" i="13" s="1"/>
  <c r="K329" i="13" a="1"/>
  <c r="K329" i="13" s="1"/>
  <c r="K841" i="13" a="1"/>
  <c r="K841" i="13" s="1"/>
  <c r="K1353" i="13" a="1"/>
  <c r="K1353" i="13" s="1"/>
  <c r="K1865" i="13" a="1"/>
  <c r="K1865" i="13" s="1"/>
  <c r="L2725" i="13" a="1"/>
  <c r="L2725" i="13" s="1"/>
  <c r="L3237" i="13" a="1"/>
  <c r="L3237" i="13" s="1"/>
  <c r="L3749" i="13" a="1"/>
  <c r="L3749" i="13" s="1"/>
  <c r="L4261" i="13" a="1"/>
  <c r="L4261" i="13" s="1"/>
  <c r="L4773" i="13" a="1"/>
  <c r="L4773" i="13" s="1"/>
  <c r="L5285" i="13" a="1"/>
  <c r="L5285" i="13" s="1"/>
  <c r="K3123" i="13" a="1"/>
  <c r="K3123" i="13" s="1"/>
  <c r="I3123" i="13" s="1"/>
  <c r="K3635" i="13" a="1"/>
  <c r="K3635" i="13" s="1"/>
  <c r="K4147" i="13" a="1"/>
  <c r="K4147" i="13" s="1"/>
  <c r="K4659" i="13" a="1"/>
  <c r="K4659" i="13" s="1"/>
  <c r="K5171" i="13" a="1"/>
  <c r="K5171" i="13" s="1"/>
  <c r="L3835" i="13" a="1"/>
  <c r="L3835" i="13" s="1"/>
  <c r="L4347" i="13" a="1"/>
  <c r="L4347" i="13" s="1"/>
  <c r="L4859" i="13" a="1"/>
  <c r="L4859" i="13" s="1"/>
  <c r="L5371" i="13" a="1"/>
  <c r="L5371" i="13" s="1"/>
  <c r="K2621" i="13" a="1"/>
  <c r="K2621" i="13" s="1"/>
  <c r="I2621" i="13" s="1"/>
  <c r="K3133" i="13" a="1"/>
  <c r="K3133" i="13" s="1"/>
  <c r="I3133" i="13" s="1"/>
  <c r="K3645" i="13" a="1"/>
  <c r="K3645" i="13" s="1"/>
  <c r="I3645" i="13" s="1"/>
  <c r="K4157" i="13" a="1"/>
  <c r="K4157" i="13" s="1"/>
  <c r="I4157" i="13" s="1"/>
  <c r="K4669" i="13" a="1"/>
  <c r="K4669" i="13" s="1"/>
  <c r="I4669" i="13" s="1"/>
  <c r="K5181" i="13" a="1"/>
  <c r="K5181" i="13" s="1"/>
  <c r="I5181" i="13" s="1"/>
  <c r="L1115" i="13" a="1"/>
  <c r="L1115" i="13" s="1"/>
  <c r="L493" i="13" a="1"/>
  <c r="L493" i="13" s="1"/>
  <c r="L1005" i="13" a="1"/>
  <c r="L1005" i="13" s="1"/>
  <c r="L1517" i="13" a="1"/>
  <c r="L1517" i="13" s="1"/>
  <c r="L2029" i="13" a="1"/>
  <c r="L2029" i="13" s="1"/>
  <c r="L307" i="13" a="1"/>
  <c r="L307" i="13" s="1"/>
  <c r="L316" i="13" a="1"/>
  <c r="L316" i="13" s="1"/>
  <c r="L828" i="13" a="1"/>
  <c r="L828" i="13" s="1"/>
  <c r="L1340" i="13" a="1"/>
  <c r="L1340" i="13" s="1"/>
  <c r="L1852" i="13" a="1"/>
  <c r="L1852" i="13" s="1"/>
  <c r="L2364" i="13" a="1"/>
  <c r="L2364" i="13" s="1"/>
  <c r="K758" i="13" a="1"/>
  <c r="K758" i="13" s="1"/>
  <c r="K1986" i="13" a="1"/>
  <c r="K1986" i="13" s="1"/>
  <c r="I1986" i="13" s="1"/>
  <c r="K2694" i="13" a="1"/>
  <c r="K2694" i="13" s="1"/>
  <c r="I2694" i="13" s="1"/>
  <c r="K3206" i="13" a="1"/>
  <c r="K3206" i="13" s="1"/>
  <c r="I3206" i="13" s="1"/>
  <c r="K738" i="13" a="1"/>
  <c r="K738" i="13" s="1"/>
  <c r="L1959" i="13" a="1"/>
  <c r="L1959" i="13" s="1"/>
  <c r="L306" i="13" a="1"/>
  <c r="L306" i="13" s="1"/>
  <c r="L818" i="13" a="1"/>
  <c r="L818" i="13" s="1"/>
  <c r="L1330" i="13" a="1"/>
  <c r="L1330" i="13" s="1"/>
  <c r="L1842" i="13" a="1"/>
  <c r="L1842" i="13" s="1"/>
  <c r="K2704" i="13" a="1"/>
  <c r="K2704" i="13" s="1"/>
  <c r="K3216" i="13" a="1"/>
  <c r="K3216" i="13" s="1"/>
  <c r="I3216" i="13" s="1"/>
  <c r="K3728" i="13" a="1"/>
  <c r="K3728" i="13" s="1"/>
  <c r="K4240" i="13" a="1"/>
  <c r="K4240" i="13" s="1"/>
  <c r="I4240" i="13" s="1"/>
  <c r="K4752" i="13" a="1"/>
  <c r="K4752" i="13" s="1"/>
  <c r="K5264" i="13" a="1"/>
  <c r="K5264" i="13" s="1"/>
  <c r="I5264" i="13" s="1"/>
  <c r="L3100" i="13" a="1"/>
  <c r="L3100" i="13" s="1"/>
  <c r="L3612" i="13" a="1"/>
  <c r="L3612" i="13" s="1"/>
  <c r="L4124" i="13" a="1"/>
  <c r="L4124" i="13" s="1"/>
  <c r="L4636" i="13" a="1"/>
  <c r="L4636" i="13" s="1"/>
  <c r="L5148" i="13" a="1"/>
  <c r="L5148" i="13" s="1"/>
  <c r="K3814" i="13" a="1"/>
  <c r="K3814" i="13" s="1"/>
  <c r="I3814" i="13" s="1"/>
  <c r="K4326" i="13" a="1"/>
  <c r="K4326" i="13" s="1"/>
  <c r="I4326" i="13" s="1"/>
  <c r="K4838" i="13" a="1"/>
  <c r="K4838" i="13" s="1"/>
  <c r="I4838" i="13" s="1"/>
  <c r="K5350" i="13" a="1"/>
  <c r="K5350" i="13" s="1"/>
  <c r="I5350" i="13" s="1"/>
  <c r="L2598" i="13" a="1"/>
  <c r="L2598" i="13" s="1"/>
  <c r="L3110" i="13" a="1"/>
  <c r="L3110" i="13" s="1"/>
  <c r="L3622" i="13" a="1"/>
  <c r="L3622" i="13" s="1"/>
  <c r="L4134" i="13" a="1"/>
  <c r="L4134" i="13" s="1"/>
  <c r="L4646" i="13" a="1"/>
  <c r="L4646" i="13" s="1"/>
  <c r="L5158" i="13" a="1"/>
  <c r="L5158" i="13" s="1"/>
  <c r="K112" i="13" a="1"/>
  <c r="K112" i="13" s="1"/>
  <c r="K624" i="13" a="1"/>
  <c r="K624" i="13" s="1"/>
  <c r="I624" i="13" s="1"/>
  <c r="K1136" i="13" a="1"/>
  <c r="K1136" i="13" s="1"/>
  <c r="K1648" i="13" a="1"/>
  <c r="K1648" i="13" s="1"/>
  <c r="I1648" i="13" s="1"/>
  <c r="K2160" i="13" a="1"/>
  <c r="K2160" i="13" s="1"/>
  <c r="K834" i="13" a="1"/>
  <c r="K834" i="13" s="1"/>
  <c r="I834" i="13" s="1"/>
  <c r="K447" i="13" a="1"/>
  <c r="K447" i="13" s="1"/>
  <c r="I447" i="13" s="1"/>
  <c r="K959" i="13" a="1"/>
  <c r="K959" i="13" s="1"/>
  <c r="K1471" i="13" a="1"/>
  <c r="K1471" i="13" s="1"/>
  <c r="K1983" i="13" a="1"/>
  <c r="K1983" i="13" s="1"/>
  <c r="I1983" i="13" s="1"/>
  <c r="K2495" i="13" a="1"/>
  <c r="K2495" i="13" s="1"/>
  <c r="I2495" i="13" s="1"/>
  <c r="L1211" i="13" a="1"/>
  <c r="L1211" i="13" s="1"/>
  <c r="K2246" i="13" a="1"/>
  <c r="K2246" i="13" s="1"/>
  <c r="I2246" i="13" s="1"/>
  <c r="L2823" i="13" a="1"/>
  <c r="L2823" i="13" s="1"/>
  <c r="L3335" i="13" a="1"/>
  <c r="L3335" i="13" s="1"/>
  <c r="K1206" i="13" a="1"/>
  <c r="K1206" i="13" s="1"/>
  <c r="K2218" i="13" a="1"/>
  <c r="K2218" i="13" s="1"/>
  <c r="I2218" i="13" s="1"/>
  <c r="K437" i="13" a="1"/>
  <c r="K437" i="13" s="1"/>
  <c r="K949" i="13" a="1"/>
  <c r="K949" i="13" s="1"/>
  <c r="K1461" i="13" a="1"/>
  <c r="K1461" i="13" s="1"/>
  <c r="K1973" i="13" a="1"/>
  <c r="K1973" i="13" s="1"/>
  <c r="L2833" i="13" a="1"/>
  <c r="L2833" i="13" s="1"/>
  <c r="L3345" i="13" a="1"/>
  <c r="L3345" i="13" s="1"/>
  <c r="L3857" i="13" a="1"/>
  <c r="L3857" i="13" s="1"/>
  <c r="L4369" i="13" a="1"/>
  <c r="L4369" i="13" s="1"/>
  <c r="L4881" i="13" a="1"/>
  <c r="L4881" i="13" s="1"/>
  <c r="K2719" i="13" a="1"/>
  <c r="K2719" i="13" s="1"/>
  <c r="K3231" i="13" a="1"/>
  <c r="K3231" i="13" s="1"/>
  <c r="I3231" i="13" s="1"/>
  <c r="K3743" i="13" a="1"/>
  <c r="K3743" i="13" s="1"/>
  <c r="K4255" i="13" a="1"/>
  <c r="K4255" i="13" s="1"/>
  <c r="I4255" i="13" s="1"/>
  <c r="K4767" i="13" a="1"/>
  <c r="K4767" i="13" s="1"/>
  <c r="K5279" i="13" a="1"/>
  <c r="K5279" i="13" s="1"/>
  <c r="I5279" i="13" s="1"/>
  <c r="L3943" i="13" a="1"/>
  <c r="L3943" i="13" s="1"/>
  <c r="L4455" i="13" a="1"/>
  <c r="L4455" i="13" s="1"/>
  <c r="L4967" i="13" a="1"/>
  <c r="L4967" i="13" s="1"/>
  <c r="K2217" i="13" a="1"/>
  <c r="K2217" i="13" s="1"/>
  <c r="I2217" i="13" s="1"/>
  <c r="K2729" i="13" a="1"/>
  <c r="K2729" i="13" s="1"/>
  <c r="K3241" i="13" a="1"/>
  <c r="K3241" i="13" s="1"/>
  <c r="I3241" i="13" s="1"/>
  <c r="K3753" i="13" a="1"/>
  <c r="K3753" i="13" s="1"/>
  <c r="K4265" i="13" a="1"/>
  <c r="K4265" i="13" s="1"/>
  <c r="I4265" i="13" s="1"/>
  <c r="K4777" i="13" a="1"/>
  <c r="K4777" i="13" s="1"/>
  <c r="K5289" i="13" a="1"/>
  <c r="K5289" i="13" s="1"/>
  <c r="I5289" i="13" s="1"/>
  <c r="L535" i="13" a="1"/>
  <c r="L535" i="13" s="1"/>
  <c r="L345" i="13" a="1"/>
  <c r="L345" i="13" s="1"/>
  <c r="L857" i="13" a="1"/>
  <c r="L857" i="13" s="1"/>
  <c r="L1369" i="13" a="1"/>
  <c r="L1369" i="13" s="1"/>
  <c r="L1881" i="13" a="1"/>
  <c r="L1881" i="13" s="1"/>
  <c r="L2393" i="13" a="1"/>
  <c r="L2393" i="13" s="1"/>
  <c r="L168" i="13" a="1"/>
  <c r="L168" i="13" s="1"/>
  <c r="L680" i="13" a="1"/>
  <c r="L680" i="13" s="1"/>
  <c r="L1192" i="13" a="1"/>
  <c r="L1192" i="13" s="1"/>
  <c r="L1704" i="13" a="1"/>
  <c r="L1704" i="13" s="1"/>
  <c r="L2216" i="13" a="1"/>
  <c r="L2216" i="13" s="1"/>
  <c r="K174" i="13" a="1"/>
  <c r="K174" i="13" s="1"/>
  <c r="I174" i="13" s="1"/>
  <c r="K1686" i="13" a="1"/>
  <c r="K1686" i="13" s="1"/>
  <c r="I1686" i="13" s="1"/>
  <c r="K2546" i="13" a="1"/>
  <c r="K2546" i="13" s="1"/>
  <c r="I2546" i="13" s="1"/>
  <c r="K3058" i="13" a="1"/>
  <c r="K3058" i="13" s="1"/>
  <c r="I3058" i="13" s="1"/>
  <c r="L135" i="13" a="1"/>
  <c r="L135" i="13" s="1"/>
  <c r="L1667" i="13" a="1"/>
  <c r="L1667" i="13" s="1"/>
  <c r="L158" i="13" a="1"/>
  <c r="L158" i="13" s="1"/>
  <c r="L670" i="13" a="1"/>
  <c r="L670" i="13" s="1"/>
  <c r="L1182" i="13" a="1"/>
  <c r="L1182" i="13" s="1"/>
  <c r="L1694" i="13" a="1"/>
  <c r="L1694" i="13" s="1"/>
  <c r="K2556" i="13" a="1"/>
  <c r="K2556" i="13" s="1"/>
  <c r="I2556" i="13" s="1"/>
  <c r="K3068" i="13" a="1"/>
  <c r="K3068" i="13" s="1"/>
  <c r="I3068" i="13" s="1"/>
  <c r="K3580" i="13" a="1"/>
  <c r="K3580" i="13" s="1"/>
  <c r="I3580" i="13" s="1"/>
  <c r="K4092" i="13" a="1"/>
  <c r="K4092" i="13" s="1"/>
  <c r="I4092" i="13" s="1"/>
  <c r="K4604" i="13" a="1"/>
  <c r="K4604" i="13" s="1"/>
  <c r="I4604" i="13" s="1"/>
  <c r="K5116" i="13" a="1"/>
  <c r="K5116" i="13" s="1"/>
  <c r="I5116" i="13" s="1"/>
  <c r="L2952" i="13" a="1"/>
  <c r="L2952" i="13" s="1"/>
  <c r="L3464" i="13" a="1"/>
  <c r="L3464" i="13" s="1"/>
  <c r="L3976" i="13" a="1"/>
  <c r="L3976" i="13" s="1"/>
  <c r="L4488" i="13" a="1"/>
  <c r="L4488" i="13" s="1"/>
  <c r="L5000" i="13" a="1"/>
  <c r="L5000" i="13" s="1"/>
  <c r="K3666" i="13" a="1"/>
  <c r="K3666" i="13" s="1"/>
  <c r="K4178" i="13" a="1"/>
  <c r="K4178" i="13" s="1"/>
  <c r="K4690" i="13" a="1"/>
  <c r="K4690" i="13" s="1"/>
  <c r="K5202" i="13" a="1"/>
  <c r="K5202" i="13" s="1"/>
  <c r="L2450" i="13" a="1"/>
  <c r="L2450" i="13" s="1"/>
  <c r="L2962" i="13" a="1"/>
  <c r="L2962" i="13" s="1"/>
  <c r="L3474" i="13" a="1"/>
  <c r="L3474" i="13" s="1"/>
  <c r="L3986" i="13" a="1"/>
  <c r="L3986" i="13" s="1"/>
  <c r="L4498" i="13" a="1"/>
  <c r="L4498" i="13" s="1"/>
  <c r="L5010" i="13" a="1"/>
  <c r="L5010" i="13" s="1"/>
  <c r="L103" i="13" a="1"/>
  <c r="L103" i="13" s="1"/>
  <c r="K236" i="13" a="1"/>
  <c r="K236" i="13" s="1"/>
  <c r="K748" i="13" a="1"/>
  <c r="K748" i="13" s="1"/>
  <c r="K1260" i="13" a="1"/>
  <c r="K1260" i="13" s="1"/>
  <c r="K1772" i="13" a="1"/>
  <c r="K1772" i="13" s="1"/>
  <c r="K2284" i="13" a="1"/>
  <c r="K2284" i="13" s="1"/>
  <c r="K59" i="13" a="1"/>
  <c r="K59" i="13" s="1"/>
  <c r="I59" i="13" s="1"/>
  <c r="K571" i="13" a="1"/>
  <c r="K571" i="13" s="1"/>
  <c r="I571" i="13" s="1"/>
  <c r="K1083" i="13" a="1"/>
  <c r="K1083" i="13" s="1"/>
  <c r="I1083" i="13" s="1"/>
  <c r="K1595" i="13" a="1"/>
  <c r="K1595" i="13" s="1"/>
  <c r="I1595" i="13" s="1"/>
  <c r="K2107" i="13" a="1"/>
  <c r="K2107" i="13" s="1"/>
  <c r="I2107" i="13" s="1"/>
  <c r="K2619" i="13" a="1"/>
  <c r="K2619" i="13" s="1"/>
  <c r="I2619" i="13" s="1"/>
  <c r="L1463" i="13" a="1"/>
  <c r="L1463" i="13" s="1"/>
  <c r="L2435" i="13" a="1"/>
  <c r="L2435" i="13" s="1"/>
  <c r="L2947" i="13" a="1"/>
  <c r="L2947" i="13" s="1"/>
  <c r="L3459" i="13" a="1"/>
  <c r="L3459" i="13" s="1"/>
  <c r="K1450" i="13" a="1"/>
  <c r="K1450" i="13" s="1"/>
  <c r="K49" i="13" a="1"/>
  <c r="K49" i="13" s="1"/>
  <c r="I49" i="13" s="1"/>
  <c r="K561" i="13" a="1"/>
  <c r="K561" i="13" s="1"/>
  <c r="K1073" i="13" a="1"/>
  <c r="K1073" i="13" s="1"/>
  <c r="I1073" i="13" s="1"/>
  <c r="K1585" i="13" a="1"/>
  <c r="K1585" i="13" s="1"/>
  <c r="K2097" i="13" a="1"/>
  <c r="K2097" i="13" s="1"/>
  <c r="I2097" i="13" s="1"/>
  <c r="L2957" i="13" a="1"/>
  <c r="L2957" i="13" s="1"/>
  <c r="L3469" i="13" a="1"/>
  <c r="L3469" i="13" s="1"/>
  <c r="L3981" i="13" a="1"/>
  <c r="L3981" i="13" s="1"/>
  <c r="L4493" i="13" a="1"/>
  <c r="L4493" i="13" s="1"/>
  <c r="L5005" i="13" a="1"/>
  <c r="L5005" i="13" s="1"/>
  <c r="K2843" i="13" a="1"/>
  <c r="K2843" i="13" s="1"/>
  <c r="K3355" i="13" a="1"/>
  <c r="K3355" i="13" s="1"/>
  <c r="K3867" i="13" a="1"/>
  <c r="K3867" i="13" s="1"/>
  <c r="K4379" i="13" a="1"/>
  <c r="K4379" i="13" s="1"/>
  <c r="K4891" i="13" a="1"/>
  <c r="K4891" i="13" s="1"/>
  <c r="L3555" i="13" a="1"/>
  <c r="L3555" i="13" s="1"/>
  <c r="L4067" i="13" a="1"/>
  <c r="L4067" i="13" s="1"/>
  <c r="L4579" i="13" a="1"/>
  <c r="L4579" i="13" s="1"/>
  <c r="L5091" i="13" a="1"/>
  <c r="L5091" i="13" s="1"/>
  <c r="K2341" i="13" a="1"/>
  <c r="K2341" i="13" s="1"/>
  <c r="K2853" i="13" a="1"/>
  <c r="K2853" i="13" s="1"/>
  <c r="K3365" i="13" a="1"/>
  <c r="K3365" i="13" s="1"/>
  <c r="K3877" i="13" a="1"/>
  <c r="K3877" i="13" s="1"/>
  <c r="K4389" i="13" a="1"/>
  <c r="K4389" i="13" s="1"/>
  <c r="K4901" i="13" a="1"/>
  <c r="K4901" i="13" s="1"/>
  <c r="L213" i="13" a="1"/>
  <c r="L213" i="13" s="1"/>
  <c r="L725" i="13" a="1"/>
  <c r="L725" i="13" s="1"/>
  <c r="L1237" i="13" a="1"/>
  <c r="L1237" i="13" s="1"/>
  <c r="L1749" i="13" a="1"/>
  <c r="L1749" i="13" s="1"/>
  <c r="L2261" i="13" a="1"/>
  <c r="L2261" i="13" s="1"/>
  <c r="L36" i="13" a="1"/>
  <c r="L36" i="13" s="1"/>
  <c r="L548" i="13" a="1"/>
  <c r="L548" i="13" s="1"/>
  <c r="L1060" i="13" a="1"/>
  <c r="L1060" i="13" s="1"/>
  <c r="L1572" i="13" a="1"/>
  <c r="L1572" i="13" s="1"/>
  <c r="L2084" i="13" a="1"/>
  <c r="L2084" i="13" s="1"/>
  <c r="L2596" i="13" a="1"/>
  <c r="L2596" i="13" s="1"/>
  <c r="L1419" i="13" a="1"/>
  <c r="L1419" i="13" s="1"/>
  <c r="K2798" i="13" a="1"/>
  <c r="K2798" i="13" s="1"/>
  <c r="I2798" i="13" s="1"/>
  <c r="K1406" i="13" a="1"/>
  <c r="K1406" i="13" s="1"/>
  <c r="L538" i="13" a="1"/>
  <c r="L538" i="13" s="1"/>
  <c r="L1562" i="13" a="1"/>
  <c r="L1562" i="13" s="1"/>
  <c r="K2936" i="13" a="1"/>
  <c r="K2936" i="13" s="1"/>
  <c r="K3960" i="13" a="1"/>
  <c r="K3960" i="13" s="1"/>
  <c r="K4984" i="13" a="1"/>
  <c r="K4984" i="13" s="1"/>
  <c r="L2820" i="13" a="1"/>
  <c r="L2820" i="13" s="1"/>
  <c r="L3716" i="13" a="1"/>
  <c r="L3716" i="13" s="1"/>
  <c r="L4740" i="13" a="1"/>
  <c r="L4740" i="13" s="1"/>
  <c r="K4430" i="13" a="1"/>
  <c r="K4430" i="13" s="1"/>
  <c r="I4430" i="13" s="1"/>
  <c r="L2958" i="13" a="1"/>
  <c r="L2958" i="13" s="1"/>
  <c r="L3982" i="13" a="1"/>
  <c r="L3982" i="13" s="1"/>
  <c r="L5006" i="13" a="1"/>
  <c r="L5006" i="13" s="1"/>
  <c r="L3790" i="13" a="1"/>
  <c r="L3790" i="13" s="1"/>
  <c r="K3982" i="13" a="1"/>
  <c r="K3982" i="13" s="1"/>
  <c r="I3982" i="13" s="1"/>
  <c r="L4292" i="13" a="1"/>
  <c r="L4292" i="13" s="1"/>
  <c r="K3384" i="13" a="1"/>
  <c r="K3384" i="13" s="1"/>
  <c r="I3384" i="13" s="1"/>
  <c r="L986" i="13" a="1"/>
  <c r="L986" i="13" s="1"/>
  <c r="K3374" i="13" a="1"/>
  <c r="K3374" i="13" s="1"/>
  <c r="L2532" i="13" a="1"/>
  <c r="L2532" i="13" s="1"/>
  <c r="L484" i="13" a="1"/>
  <c r="L484" i="13" s="1"/>
  <c r="L1173" i="13" a="1"/>
  <c r="L1173" i="13" s="1"/>
  <c r="K4837" i="13" a="1"/>
  <c r="K4837" i="13" s="1"/>
  <c r="I4837" i="13" s="1"/>
  <c r="K2789" i="13" a="1"/>
  <c r="K2789" i="13" s="1"/>
  <c r="I2789" i="13" s="1"/>
  <c r="L5027" i="13" a="1"/>
  <c r="L5027" i="13" s="1"/>
  <c r="K5339" i="13" a="1"/>
  <c r="K5339" i="13" s="1"/>
  <c r="I5339" i="13" s="1"/>
  <c r="K3291" i="13" a="1"/>
  <c r="K3291" i="13" s="1"/>
  <c r="I3291" i="13" s="1"/>
  <c r="L4429" i="13" a="1"/>
  <c r="L4429" i="13" s="1"/>
  <c r="K2033" i="13" a="1"/>
  <c r="K2033" i="13" s="1"/>
  <c r="I2033" i="13" s="1"/>
  <c r="K2338" i="13" a="1"/>
  <c r="K2338" i="13" s="1"/>
  <c r="K2370" i="13" a="1"/>
  <c r="K2370" i="13" s="1"/>
  <c r="I2370" i="13" s="1"/>
  <c r="K1531" i="13" a="1"/>
  <c r="K1531" i="13" s="1"/>
  <c r="I1531" i="13" s="1"/>
  <c r="K2220" i="13" a="1"/>
  <c r="K2220" i="13" s="1"/>
  <c r="I2220" i="13" s="1"/>
  <c r="K172" i="13" a="1"/>
  <c r="K172" i="13" s="1"/>
  <c r="I172" i="13" s="1"/>
  <c r="L4434" i="13" a="1"/>
  <c r="L4434" i="13" s="1"/>
  <c r="L2386" i="13" a="1"/>
  <c r="L2386" i="13" s="1"/>
  <c r="L3662" i="13" a="1"/>
  <c r="L3662" i="13" s="1"/>
  <c r="K3854" i="13" a="1"/>
  <c r="K3854" i="13" s="1"/>
  <c r="I3854" i="13" s="1"/>
  <c r="L4164" i="13" a="1"/>
  <c r="L4164" i="13" s="1"/>
  <c r="K5304" i="13" a="1"/>
  <c r="K5304" i="13" s="1"/>
  <c r="K3256" i="13" a="1"/>
  <c r="K3256" i="13" s="1"/>
  <c r="L858" i="13" a="1"/>
  <c r="L858" i="13" s="1"/>
  <c r="K3246" i="13" a="1"/>
  <c r="K3246" i="13" s="1"/>
  <c r="I3246" i="13" s="1"/>
  <c r="L2404" i="13" a="1"/>
  <c r="L2404" i="13" s="1"/>
  <c r="L356" i="13" a="1"/>
  <c r="L356" i="13" s="1"/>
  <c r="L1045" i="13" a="1"/>
  <c r="L1045" i="13" s="1"/>
  <c r="K4709" i="13" a="1"/>
  <c r="K4709" i="13" s="1"/>
  <c r="K2661" i="13" a="1"/>
  <c r="K2661" i="13" s="1"/>
  <c r="L4899" i="13" a="1"/>
  <c r="L4899" i="13" s="1"/>
  <c r="K5211" i="13" a="1"/>
  <c r="K5211" i="13" s="1"/>
  <c r="I5211" i="13" s="1"/>
  <c r="K3163" i="13" a="1"/>
  <c r="K3163" i="13" s="1"/>
  <c r="L4301" i="13" a="1"/>
  <c r="L4301" i="13" s="1"/>
  <c r="K1905" i="13" a="1"/>
  <c r="K1905" i="13" s="1"/>
  <c r="I1905" i="13" s="1"/>
  <c r="L2083" i="13" a="1"/>
  <c r="L2083" i="13" s="1"/>
  <c r="K2110" i="13" a="1"/>
  <c r="K2110" i="13" s="1"/>
  <c r="I2110" i="13" s="1"/>
  <c r="K1403" i="13" a="1"/>
  <c r="K1403" i="13" s="1"/>
  <c r="I1403" i="13" s="1"/>
  <c r="K2092" i="13" a="1"/>
  <c r="K2092" i="13" s="1"/>
  <c r="I2092" i="13" s="1"/>
  <c r="K44" i="13" a="1"/>
  <c r="K44" i="13" s="1"/>
  <c r="I44" i="13" s="1"/>
  <c r="L4306" i="13" a="1"/>
  <c r="L4306" i="13" s="1"/>
  <c r="L2258" i="13" a="1"/>
  <c r="L2258" i="13" s="1"/>
  <c r="L3406" i="13" a="1"/>
  <c r="L3406" i="13" s="1"/>
  <c r="K3598" i="13" a="1"/>
  <c r="K3598" i="13" s="1"/>
  <c r="L3908" i="13" a="1"/>
  <c r="L3908" i="13" s="1"/>
  <c r="K5048" i="13" a="1"/>
  <c r="K5048" i="13" s="1"/>
  <c r="I5048" i="13" s="1"/>
  <c r="K3000" i="13" a="1"/>
  <c r="K3000" i="13" s="1"/>
  <c r="I3000" i="13" s="1"/>
  <c r="L602" i="13" a="1"/>
  <c r="L602" i="13" s="1"/>
  <c r="K2990" i="13" a="1"/>
  <c r="K2990" i="13" s="1"/>
  <c r="I2990" i="13" s="1"/>
  <c r="L2148" i="13" a="1"/>
  <c r="L2148" i="13" s="1"/>
  <c r="L100" i="13" a="1"/>
  <c r="L100" i="13" s="1"/>
  <c r="L789" i="13" a="1"/>
  <c r="L789" i="13" s="1"/>
  <c r="K4453" i="13" a="1"/>
  <c r="K4453" i="13" s="1"/>
  <c r="I4453" i="13" s="1"/>
  <c r="K2405" i="13" a="1"/>
  <c r="K2405" i="13" s="1"/>
  <c r="I2405" i="13" s="1"/>
  <c r="L4643" i="13" a="1"/>
  <c r="L4643" i="13" s="1"/>
  <c r="K4955" i="13" a="1"/>
  <c r="K4955" i="13" s="1"/>
  <c r="I4955" i="13" s="1"/>
  <c r="K2907" i="13" a="1"/>
  <c r="K2907" i="13" s="1"/>
  <c r="I2907" i="13" s="1"/>
  <c r="L4045" i="13" a="1"/>
  <c r="L4045" i="13" s="1"/>
  <c r="K1649" i="13" a="1"/>
  <c r="K1649" i="13" s="1"/>
  <c r="I1649" i="13" s="1"/>
  <c r="K1578" i="13" a="1"/>
  <c r="K1578" i="13" s="1"/>
  <c r="I1578" i="13" s="1"/>
  <c r="K1594" i="13" a="1"/>
  <c r="K1594" i="13" s="1"/>
  <c r="K1147" i="13" a="1"/>
  <c r="K1147" i="13" s="1"/>
  <c r="I1147" i="13" s="1"/>
  <c r="K1836" i="13" a="1"/>
  <c r="K1836" i="13" s="1"/>
  <c r="L351" i="13" a="1"/>
  <c r="L351" i="13" s="1"/>
  <c r="L4050" i="13" a="1"/>
  <c r="L4050" i="13" s="1"/>
  <c r="K999" i="13" a="1"/>
  <c r="K999" i="13" s="1"/>
  <c r="I999" i="13" s="1"/>
  <c r="L1151" i="13" a="1"/>
  <c r="L1151" i="13" s="1"/>
  <c r="L3833" i="13" a="1"/>
  <c r="L3833" i="13" s="1"/>
  <c r="K3399" i="13" a="1"/>
  <c r="K3399" i="13" s="1"/>
  <c r="I3399" i="13" s="1"/>
  <c r="K4423" i="13" a="1"/>
  <c r="K4423" i="13" s="1"/>
  <c r="I4423" i="13" s="1"/>
  <c r="L4111" i="13" a="1"/>
  <c r="L4111" i="13" s="1"/>
  <c r="L5135" i="13" a="1"/>
  <c r="L5135" i="13" s="1"/>
  <c r="K2897" i="13" a="1"/>
  <c r="K2897" i="13" s="1"/>
  <c r="I2897" i="13" s="1"/>
  <c r="K3921" i="13" a="1"/>
  <c r="K3921" i="13" s="1"/>
  <c r="I3921" i="13" s="1"/>
  <c r="K4945" i="13" a="1"/>
  <c r="K4945" i="13" s="1"/>
  <c r="I4945" i="13" s="1"/>
  <c r="L513" i="13" a="1"/>
  <c r="L513" i="13" s="1"/>
  <c r="L1537" i="13" a="1"/>
  <c r="L1537" i="13" s="1"/>
  <c r="K386" i="13" a="1"/>
  <c r="K386" i="13" s="1"/>
  <c r="L848" i="13" a="1"/>
  <c r="L848" i="13" s="1"/>
  <c r="L1872" i="13" a="1"/>
  <c r="L1872" i="13" s="1"/>
  <c r="K838" i="13" a="1"/>
  <c r="K838" i="13" s="1"/>
  <c r="I838" i="13" s="1"/>
  <c r="K2714" i="13" a="1"/>
  <c r="K2714" i="13" s="1"/>
  <c r="I2714" i="13" s="1"/>
  <c r="L819" i="13" a="1"/>
  <c r="L819" i="13" s="1"/>
  <c r="L326" i="13" a="1"/>
  <c r="L326" i="13" s="1"/>
  <c r="L1350" i="13" a="1"/>
  <c r="L1350" i="13" s="1"/>
  <c r="K2724" i="13" a="1"/>
  <c r="K2724" i="13" s="1"/>
  <c r="I2724" i="13" s="1"/>
  <c r="K3748" i="13" a="1"/>
  <c r="K3748" i="13" s="1"/>
  <c r="I3748" i="13" s="1"/>
  <c r="K4772" i="13" a="1"/>
  <c r="K4772" i="13" s="1"/>
  <c r="I4772" i="13" s="1"/>
  <c r="L3632" i="13" a="1"/>
  <c r="L3632" i="13" s="1"/>
  <c r="L4656" i="13" a="1"/>
  <c r="L4656" i="13" s="1"/>
  <c r="K4346" i="13" a="1"/>
  <c r="K4346" i="13" s="1"/>
  <c r="K5370" i="13" a="1"/>
  <c r="K5370" i="13" s="1"/>
  <c r="L3130" i="13" a="1"/>
  <c r="L3130" i="13" s="1"/>
  <c r="L4154" i="13" a="1"/>
  <c r="L4154" i="13" s="1"/>
  <c r="L5178" i="13" a="1"/>
  <c r="L5178" i="13" s="1"/>
  <c r="L763" i="13" a="1"/>
  <c r="L763" i="13" s="1"/>
  <c r="K1940" i="13" a="1"/>
  <c r="K1940" i="13" s="1"/>
  <c r="I1940" i="13" s="1"/>
  <c r="K594" i="13" a="1"/>
  <c r="K594" i="13" s="1"/>
  <c r="I594" i="13" s="1"/>
  <c r="K2323" i="13" a="1"/>
  <c r="K2323" i="13" s="1"/>
  <c r="I2323" i="13" s="1"/>
  <c r="K1811" i="13" a="1"/>
  <c r="K1811" i="13" s="1"/>
  <c r="I1811" i="13" s="1"/>
  <c r="K1299" i="13" a="1"/>
  <c r="K1299" i="13" s="1"/>
  <c r="I1299" i="13" s="1"/>
  <c r="K787" i="13" a="1"/>
  <c r="K787" i="13" s="1"/>
  <c r="I787" i="13" s="1"/>
  <c r="K275" i="13" a="1"/>
  <c r="K275" i="13" s="1"/>
  <c r="I275" i="13" s="1"/>
  <c r="K134" i="13" a="1"/>
  <c r="K134" i="13" s="1"/>
  <c r="K1988" i="13" a="1"/>
  <c r="K1988" i="13" s="1"/>
  <c r="I1988" i="13" s="1"/>
  <c r="K1476" i="13" a="1"/>
  <c r="K1476" i="13" s="1"/>
  <c r="I1476" i="13" s="1"/>
  <c r="K964" i="13" a="1"/>
  <c r="K964" i="13" s="1"/>
  <c r="I964" i="13" s="1"/>
  <c r="K452" i="13" a="1"/>
  <c r="K452" i="13" s="1"/>
  <c r="I452" i="13" s="1"/>
  <c r="L951" i="13" a="1"/>
  <c r="L951" i="13" s="1"/>
  <c r="K448" i="13" a="1"/>
  <c r="K448" i="13" s="1"/>
  <c r="I448" i="13" s="1"/>
  <c r="L935" i="13" a="1"/>
  <c r="L935" i="13" s="1"/>
  <c r="K1241" i="13" a="1"/>
  <c r="K1241" i="13" s="1"/>
  <c r="K409" i="13" a="1"/>
  <c r="K409" i="13" s="1"/>
  <c r="I409" i="13" s="1"/>
  <c r="L1275" i="13" a="1"/>
  <c r="L1275" i="13" s="1"/>
  <c r="L2891" i="13" a="1"/>
  <c r="L2891" i="13" s="1"/>
  <c r="L1479" i="13" a="1"/>
  <c r="L1479" i="13" s="1"/>
  <c r="K2147" i="13" a="1"/>
  <c r="K2147" i="13" s="1"/>
  <c r="I2147" i="13" s="1"/>
  <c r="K1155" i="13" a="1"/>
  <c r="K1155" i="13" s="1"/>
  <c r="I1155" i="13" s="1"/>
  <c r="K163" i="13" a="1"/>
  <c r="K163" i="13" s="1"/>
  <c r="I163" i="13" s="1"/>
  <c r="L3701" i="13" a="1"/>
  <c r="L3701" i="13" s="1"/>
  <c r="L3189" i="13" a="1"/>
  <c r="L3189" i="13" s="1"/>
  <c r="L2677" i="13" a="1"/>
  <c r="L2677" i="13" s="1"/>
  <c r="K1817" i="13" a="1"/>
  <c r="K1817" i="13" s="1"/>
  <c r="I1817" i="13" s="1"/>
  <c r="K633" i="13" a="1"/>
  <c r="K633" i="13" s="1"/>
  <c r="I633" i="13" s="1"/>
  <c r="K1466" i="13" a="1"/>
  <c r="K1466" i="13" s="1"/>
  <c r="I1466" i="13" s="1"/>
  <c r="L2923" i="13" a="1"/>
  <c r="L2923" i="13" s="1"/>
  <c r="K1286" i="13" a="1"/>
  <c r="K1286" i="13" s="1"/>
  <c r="I1286" i="13" s="1"/>
  <c r="K1987" i="13" a="1"/>
  <c r="K1987" i="13" s="1"/>
  <c r="I1987" i="13" s="1"/>
  <c r="K931" i="13" a="1"/>
  <c r="K931" i="13" s="1"/>
  <c r="I931" i="13" s="1"/>
  <c r="K462" i="13" a="1"/>
  <c r="K462" i="13" s="1"/>
  <c r="K39" i="13" a="1"/>
  <c r="K39" i="13" s="1"/>
  <c r="L2927" i="13" a="1"/>
  <c r="L2927" i="13" s="1"/>
  <c r="L2937" i="13" a="1"/>
  <c r="L2937" i="13" s="1"/>
  <c r="L839" i="13" a="1"/>
  <c r="L839" i="13" s="1"/>
  <c r="K936" i="13" a="1"/>
  <c r="K936" i="13" s="1"/>
  <c r="I936" i="13" s="1"/>
  <c r="K1960" i="13" a="1"/>
  <c r="K1960" i="13" s="1"/>
  <c r="I1960" i="13" s="1"/>
  <c r="K247" i="13" a="1"/>
  <c r="K247" i="13" s="1"/>
  <c r="I247" i="13" s="1"/>
  <c r="K1271" i="13" a="1"/>
  <c r="K1271" i="13" s="1"/>
  <c r="I1271" i="13" s="1"/>
  <c r="K2295" i="13" a="1"/>
  <c r="K2295" i="13" s="1"/>
  <c r="L1843" i="13" a="1"/>
  <c r="L1843" i="13" s="1"/>
  <c r="L3135" i="13" a="1"/>
  <c r="L3135" i="13" s="1"/>
  <c r="K1822" i="13" a="1"/>
  <c r="K1822" i="13" s="1"/>
  <c r="K749" i="13" a="1"/>
  <c r="K749" i="13" s="1"/>
  <c r="I749" i="13" s="1"/>
  <c r="K1773" i="13" a="1"/>
  <c r="K1773" i="13" s="1"/>
  <c r="I1773" i="13" s="1"/>
  <c r="L3145" i="13" a="1"/>
  <c r="L3145" i="13" s="1"/>
  <c r="L4169" i="13" a="1"/>
  <c r="L4169" i="13" s="1"/>
  <c r="L5193" i="13" a="1"/>
  <c r="L5193" i="13" s="1"/>
  <c r="K3031" i="13" a="1"/>
  <c r="K3031" i="13" s="1"/>
  <c r="I3031" i="13" s="1"/>
  <c r="K4055" i="13" a="1"/>
  <c r="K4055" i="13" s="1"/>
  <c r="I4055" i="13" s="1"/>
  <c r="K5079" i="13" a="1"/>
  <c r="K5079" i="13" s="1"/>
  <c r="I5079" i="13" s="1"/>
  <c r="L3743" i="13" a="1"/>
  <c r="L3743" i="13" s="1"/>
  <c r="L4767" i="13" a="1"/>
  <c r="L4767" i="13" s="1"/>
  <c r="K2529" i="13" a="1"/>
  <c r="K2529" i="13" s="1"/>
  <c r="I2529" i="13" s="1"/>
  <c r="K3553" i="13" a="1"/>
  <c r="K3553" i="13" s="1"/>
  <c r="I3553" i="13" s="1"/>
  <c r="K4577" i="13" a="1"/>
  <c r="K4577" i="13" s="1"/>
  <c r="I4577" i="13" s="1"/>
  <c r="L145" i="13" a="1"/>
  <c r="L145" i="13" s="1"/>
  <c r="L1169" i="13" a="1"/>
  <c r="L1169" i="13" s="1"/>
  <c r="L2193" i="13" a="1"/>
  <c r="L2193" i="13" s="1"/>
  <c r="L480" i="13" a="1"/>
  <c r="L480" i="13" s="1"/>
  <c r="L1504" i="13" a="1"/>
  <c r="L1504" i="13" s="1"/>
  <c r="L2528" i="13" a="1"/>
  <c r="L2528" i="13" s="1"/>
  <c r="L2315" i="13" a="1"/>
  <c r="L2315" i="13" s="1"/>
  <c r="K3370" i="13" a="1"/>
  <c r="K3370" i="13" s="1"/>
  <c r="K2286" i="13" a="1"/>
  <c r="K2286" i="13" s="1"/>
  <c r="I2286" i="13" s="1"/>
  <c r="L982" i="13" a="1"/>
  <c r="L982" i="13" s="1"/>
  <c r="L2006" i="13" a="1"/>
  <c r="L2006" i="13" s="1"/>
  <c r="K3380" i="13" a="1"/>
  <c r="K3380" i="13" s="1"/>
  <c r="I3380" i="13" s="1"/>
  <c r="K4404" i="13" a="1"/>
  <c r="K4404" i="13" s="1"/>
  <c r="I4404" i="13" s="1"/>
  <c r="L3264" i="13" a="1"/>
  <c r="L3264" i="13" s="1"/>
  <c r="L4288" i="13" a="1"/>
  <c r="L4288" i="13" s="1"/>
  <c r="L5312" i="13" a="1"/>
  <c r="L5312" i="13" s="1"/>
  <c r="K3978" i="13" a="1"/>
  <c r="K3978" i="13" s="1"/>
  <c r="K5002" i="13" a="1"/>
  <c r="K5002" i="13" s="1"/>
  <c r="L2762" i="13" a="1"/>
  <c r="L2762" i="13" s="1"/>
  <c r="L3786" i="13" a="1"/>
  <c r="L3786" i="13" s="1"/>
  <c r="L4810" i="13" a="1"/>
  <c r="L4810" i="13" s="1"/>
  <c r="K1204" i="13" a="1"/>
  <c r="K1204" i="13" s="1"/>
  <c r="I1204" i="13" s="1"/>
  <c r="K1560" i="13" a="1"/>
  <c r="K1560" i="13" s="1"/>
  <c r="I1560" i="13" s="1"/>
  <c r="K926" i="13" a="1"/>
  <c r="K926" i="13" s="1"/>
  <c r="I926" i="13" s="1"/>
  <c r="K1373" i="13" a="1"/>
  <c r="K1373" i="13" s="1"/>
  <c r="I1373" i="13" s="1"/>
  <c r="K568" i="13" a="1"/>
  <c r="K568" i="13" s="1"/>
  <c r="K1592" i="13" a="1"/>
  <c r="K1592" i="13" s="1"/>
  <c r="L607" i="13" a="1"/>
  <c r="L607" i="13" s="1"/>
  <c r="K903" i="13" a="1"/>
  <c r="K903" i="13" s="1"/>
  <c r="I903" i="13" s="1"/>
  <c r="K1927" i="13" a="1"/>
  <c r="K1927" i="13" s="1"/>
  <c r="K1050" i="13" a="1"/>
  <c r="K1050" i="13" s="1"/>
  <c r="I1050" i="13" s="1"/>
  <c r="L2767" i="13" a="1"/>
  <c r="L2767" i="13" s="1"/>
  <c r="K1038" i="13" a="1"/>
  <c r="K1038" i="13" s="1"/>
  <c r="I1038" i="13" s="1"/>
  <c r="K381" i="13" a="1"/>
  <c r="K381" i="13" s="1"/>
  <c r="I381" i="13" s="1"/>
  <c r="K1405" i="13" a="1"/>
  <c r="K1405" i="13" s="1"/>
  <c r="I1405" i="13" s="1"/>
  <c r="L2777" i="13" a="1"/>
  <c r="L2777" i="13" s="1"/>
  <c r="L3801" i="13" a="1"/>
  <c r="L3801" i="13" s="1"/>
  <c r="L4825" i="13" a="1"/>
  <c r="L4825" i="13" s="1"/>
  <c r="K3687" i="13" a="1"/>
  <c r="K3687" i="13" s="1"/>
  <c r="I3687" i="13" s="1"/>
  <c r="K4711" i="13" a="1"/>
  <c r="K4711" i="13" s="1"/>
  <c r="I4711" i="13" s="1"/>
  <c r="L4399" i="13" a="1"/>
  <c r="L4399" i="13" s="1"/>
  <c r="K2161" i="13" a="1"/>
  <c r="K2161" i="13" s="1"/>
  <c r="I2161" i="13" s="1"/>
  <c r="K3185" i="13" a="1"/>
  <c r="K3185" i="13" s="1"/>
  <c r="I3185" i="13" s="1"/>
  <c r="K4209" i="13" a="1"/>
  <c r="K4209" i="13" s="1"/>
  <c r="I4209" i="13" s="1"/>
  <c r="K5233" i="13" a="1"/>
  <c r="K5233" i="13" s="1"/>
  <c r="I5233" i="13" s="1"/>
  <c r="L311" i="13" a="1"/>
  <c r="L311" i="13" s="1"/>
  <c r="L801" i="13" a="1"/>
  <c r="L801" i="13" s="1"/>
  <c r="L1825" i="13" a="1"/>
  <c r="L1825" i="13" s="1"/>
  <c r="L112" i="13" a="1"/>
  <c r="L112" i="13" s="1"/>
  <c r="L1136" i="13" a="1"/>
  <c r="L1136" i="13" s="1"/>
  <c r="L2160" i="13" a="1"/>
  <c r="L2160" i="13" s="1"/>
  <c r="L1571" i="13" a="1"/>
  <c r="L1571" i="13" s="1"/>
  <c r="K3002" i="13" a="1"/>
  <c r="K3002" i="13" s="1"/>
  <c r="I3002" i="13" s="1"/>
  <c r="K1558" i="13" a="1"/>
  <c r="K1558" i="13" s="1"/>
  <c r="I1558" i="13" s="1"/>
  <c r="L614" i="13" a="1"/>
  <c r="L614" i="13" s="1"/>
  <c r="L1638" i="13" a="1"/>
  <c r="L1638" i="13" s="1"/>
  <c r="K3012" i="13" a="1"/>
  <c r="K3012" i="13" s="1"/>
  <c r="K4036" i="13" a="1"/>
  <c r="K4036" i="13" s="1"/>
  <c r="K5060" i="13" a="1"/>
  <c r="K5060" i="13" s="1"/>
  <c r="L2896" i="13" a="1"/>
  <c r="L2896" i="13" s="1"/>
  <c r="L3920" i="13" a="1"/>
  <c r="L3920" i="13" s="1"/>
  <c r="L4944" i="13" a="1"/>
  <c r="L4944" i="13" s="1"/>
  <c r="K3610" i="13" a="1"/>
  <c r="K3610" i="13" s="1"/>
  <c r="K4634" i="13" a="1"/>
  <c r="K4634" i="13" s="1"/>
  <c r="L2394" i="13" a="1"/>
  <c r="L2394" i="13" s="1"/>
  <c r="L3418" i="13" a="1"/>
  <c r="L3418" i="13" s="1"/>
  <c r="L4442" i="13" a="1"/>
  <c r="L4442" i="13" s="1"/>
  <c r="K468" i="13" a="1"/>
  <c r="K468" i="13" s="1"/>
  <c r="I468" i="13" s="1"/>
  <c r="K88" i="13" a="1"/>
  <c r="K88" i="13" s="1"/>
  <c r="I88" i="13" s="1"/>
  <c r="K1511" i="13" a="1"/>
  <c r="K1511" i="13" s="1"/>
  <c r="I1511" i="13" s="1"/>
  <c r="K2298" i="13" a="1"/>
  <c r="K2298" i="13" s="1"/>
  <c r="L4281" i="13" a="1"/>
  <c r="L4281" i="13" s="1"/>
  <c r="K328" i="13" a="1"/>
  <c r="K328" i="13" s="1"/>
  <c r="I328" i="13" s="1"/>
  <c r="K1352" i="13" a="1"/>
  <c r="K1352" i="13" s="1"/>
  <c r="I1352" i="13" s="1"/>
  <c r="K2376" i="13" a="1"/>
  <c r="K2376" i="13" s="1"/>
  <c r="I2376" i="13" s="1"/>
  <c r="K663" i="13" a="1"/>
  <c r="K663" i="13" s="1"/>
  <c r="K1687" i="13" a="1"/>
  <c r="K1687" i="13" s="1"/>
  <c r="I1687" i="13" s="1"/>
  <c r="K106" i="13" a="1"/>
  <c r="K106" i="13" s="1"/>
  <c r="L2527" i="13" a="1"/>
  <c r="L2527" i="13" s="1"/>
  <c r="L67" i="13" a="1"/>
  <c r="L67" i="13" s="1"/>
  <c r="K141" i="13" a="1"/>
  <c r="K141" i="13" s="1"/>
  <c r="I141" i="13" s="1"/>
  <c r="K1165" i="13" a="1"/>
  <c r="K1165" i="13" s="1"/>
  <c r="I1165" i="13" s="1"/>
  <c r="L2537" i="13" a="1"/>
  <c r="L2537" i="13" s="1"/>
  <c r="L3561" i="13" a="1"/>
  <c r="L3561" i="13" s="1"/>
  <c r="L4585" i="13" a="1"/>
  <c r="L4585" i="13" s="1"/>
  <c r="K3447" i="13" a="1"/>
  <c r="K3447" i="13" s="1"/>
  <c r="I3447" i="13" s="1"/>
  <c r="K4471" i="13" a="1"/>
  <c r="K4471" i="13" s="1"/>
  <c r="I4471" i="13" s="1"/>
  <c r="L4159" i="13" a="1"/>
  <c r="L4159" i="13" s="1"/>
  <c r="L5183" i="13" a="1"/>
  <c r="L5183" i="13" s="1"/>
  <c r="K2945" i="13" a="1"/>
  <c r="K2945" i="13" s="1"/>
  <c r="I2945" i="13" s="1"/>
  <c r="K3969" i="13" a="1"/>
  <c r="K3969" i="13" s="1"/>
  <c r="I3969" i="13" s="1"/>
  <c r="K4993" i="13" a="1"/>
  <c r="K4993" i="13" s="1"/>
  <c r="I4993" i="13" s="1"/>
  <c r="L561" i="13" a="1"/>
  <c r="L561" i="13" s="1"/>
  <c r="L1585" i="13" a="1"/>
  <c r="L1585" i="13" s="1"/>
  <c r="K582" i="13" a="1"/>
  <c r="K582" i="13" s="1"/>
  <c r="I582" i="13" s="1"/>
  <c r="L896" i="13" a="1"/>
  <c r="L896" i="13" s="1"/>
  <c r="L1920" i="13" a="1"/>
  <c r="L1920" i="13" s="1"/>
  <c r="K1026" i="13" a="1"/>
  <c r="K1026" i="13" s="1"/>
  <c r="I1026" i="13" s="1"/>
  <c r="K2762" i="13" a="1"/>
  <c r="K2762" i="13" s="1"/>
  <c r="I2762" i="13" s="1"/>
  <c r="L1011" i="13" a="1"/>
  <c r="L1011" i="13" s="1"/>
  <c r="L374" i="13" a="1"/>
  <c r="L374" i="13" s="1"/>
  <c r="L1398" i="13" a="1"/>
  <c r="L1398" i="13" s="1"/>
  <c r="K2772" i="13" a="1"/>
  <c r="K2772" i="13" s="1"/>
  <c r="I2772" i="13" s="1"/>
  <c r="K3796" i="13" a="1"/>
  <c r="K3796" i="13" s="1"/>
  <c r="I3796" i="13" s="1"/>
  <c r="K4820" i="13" a="1"/>
  <c r="K4820" i="13" s="1"/>
  <c r="I4820" i="13" s="1"/>
  <c r="L3680" i="13" a="1"/>
  <c r="L3680" i="13" s="1"/>
  <c r="L4704" i="13" a="1"/>
  <c r="L4704" i="13" s="1"/>
  <c r="K4394" i="13" a="1"/>
  <c r="K4394" i="13" s="1"/>
  <c r="L2154" i="13" a="1"/>
  <c r="L2154" i="13" s="1"/>
  <c r="L3178" i="13" a="1"/>
  <c r="L3178" i="13" s="1"/>
  <c r="L4202" i="13" a="1"/>
  <c r="L4202" i="13" s="1"/>
  <c r="L5226" i="13" a="1"/>
  <c r="L5226" i="13" s="1"/>
  <c r="K1134" i="13" a="1"/>
  <c r="K1134" i="13" s="1"/>
  <c r="I1134" i="13" s="1"/>
  <c r="K2036" i="13" a="1"/>
  <c r="K2036" i="13" s="1"/>
  <c r="I2036" i="13" s="1"/>
  <c r="L4341" i="13" a="1"/>
  <c r="L4341" i="13" s="1"/>
  <c r="L4853" i="13" a="1"/>
  <c r="L4853" i="13" s="1"/>
  <c r="L5365" i="13" a="1"/>
  <c r="L5365" i="13" s="1"/>
  <c r="K2691" i="13" a="1"/>
  <c r="K2691" i="13" s="1"/>
  <c r="I2691" i="13" s="1"/>
  <c r="K3203" i="13" a="1"/>
  <c r="K3203" i="13" s="1"/>
  <c r="I3203" i="13" s="1"/>
  <c r="K3715" i="13" a="1"/>
  <c r="K3715" i="13" s="1"/>
  <c r="I3715" i="13" s="1"/>
  <c r="K4227" i="13" a="1"/>
  <c r="K4227" i="13" s="1"/>
  <c r="I4227" i="13" s="1"/>
  <c r="K4739" i="13" a="1"/>
  <c r="K4739" i="13" s="1"/>
  <c r="I4739" i="13" s="1"/>
  <c r="K5251" i="13" a="1"/>
  <c r="K5251" i="13" s="1"/>
  <c r="I5251" i="13" s="1"/>
  <c r="L3915" i="13" a="1"/>
  <c r="L3915" i="13" s="1"/>
  <c r="L4427" i="13" a="1"/>
  <c r="L4427" i="13" s="1"/>
  <c r="L4939" i="13" a="1"/>
  <c r="L4939" i="13" s="1"/>
  <c r="K2189" i="13" a="1"/>
  <c r="K2189" i="13" s="1"/>
  <c r="I2189" i="13" s="1"/>
  <c r="K2701" i="13" a="1"/>
  <c r="K2701" i="13" s="1"/>
  <c r="I2701" i="13" s="1"/>
  <c r="K3213" i="13" a="1"/>
  <c r="K3213" i="13" s="1"/>
  <c r="I3213" i="13" s="1"/>
  <c r="K3725" i="13" a="1"/>
  <c r="K3725" i="13" s="1"/>
  <c r="I3725" i="13" s="1"/>
  <c r="K4237" i="13" a="1"/>
  <c r="K4237" i="13" s="1"/>
  <c r="I4237" i="13" s="1"/>
  <c r="K4749" i="13" a="1"/>
  <c r="K4749" i="13" s="1"/>
  <c r="I4749" i="13" s="1"/>
  <c r="K5261" i="13" a="1"/>
  <c r="K5261" i="13" s="1"/>
  <c r="I5261" i="13" s="1"/>
  <c r="L61" i="13" a="1"/>
  <c r="L61" i="13" s="1"/>
  <c r="L573" i="13" a="1"/>
  <c r="L573" i="13" s="1"/>
  <c r="L1085" i="13" a="1"/>
  <c r="L1085" i="13" s="1"/>
  <c r="L1597" i="13" a="1"/>
  <c r="L1597" i="13" s="1"/>
  <c r="L2109" i="13" a="1"/>
  <c r="L2109" i="13" s="1"/>
  <c r="K630" i="13" a="1"/>
  <c r="K630" i="13" s="1"/>
  <c r="I630" i="13" s="1"/>
  <c r="L396" i="13" a="1"/>
  <c r="L396" i="13" s="1"/>
  <c r="L908" i="13" a="1"/>
  <c r="L908" i="13" s="1"/>
  <c r="L1420" i="13" a="1"/>
  <c r="L1420" i="13" s="1"/>
  <c r="L1932" i="13" a="1"/>
  <c r="L1932" i="13" s="1"/>
  <c r="L2444" i="13" a="1"/>
  <c r="L2444" i="13" s="1"/>
  <c r="K1074" i="13" a="1"/>
  <c r="K1074" i="13" s="1"/>
  <c r="I1074" i="13" s="1"/>
  <c r="K2146" i="13" a="1"/>
  <c r="K2146" i="13" s="1"/>
  <c r="I2146" i="13" s="1"/>
  <c r="K2774" i="13" a="1"/>
  <c r="K2774" i="13" s="1"/>
  <c r="K3286" i="13" a="1"/>
  <c r="K3286" i="13" s="1"/>
  <c r="L1059" i="13" a="1"/>
  <c r="L1059" i="13" s="1"/>
  <c r="L2119" i="13" a="1"/>
  <c r="L2119" i="13" s="1"/>
  <c r="L386" i="13" a="1"/>
  <c r="L386" i="13" s="1"/>
  <c r="L898" i="13" a="1"/>
  <c r="L898" i="13" s="1"/>
  <c r="L1410" i="13" a="1"/>
  <c r="L1410" i="13" s="1"/>
  <c r="L1922" i="13" a="1"/>
  <c r="L1922" i="13" s="1"/>
  <c r="K2784" i="13" a="1"/>
  <c r="K2784" i="13" s="1"/>
  <c r="I2784" i="13" s="1"/>
  <c r="K3296" i="13" a="1"/>
  <c r="K3296" i="13" s="1"/>
  <c r="I3296" i="13" s="1"/>
  <c r="K3808" i="13" a="1"/>
  <c r="K3808" i="13" s="1"/>
  <c r="I3808" i="13" s="1"/>
  <c r="K4320" i="13" a="1"/>
  <c r="K4320" i="13" s="1"/>
  <c r="I4320" i="13" s="1"/>
  <c r="K4832" i="13" a="1"/>
  <c r="K4832" i="13" s="1"/>
  <c r="I4832" i="13" s="1"/>
  <c r="K5344" i="13" a="1"/>
  <c r="K5344" i="13" s="1"/>
  <c r="I5344" i="13" s="1"/>
  <c r="L3180" i="13" a="1"/>
  <c r="L3180" i="13" s="1"/>
  <c r="L3692" i="13" a="1"/>
  <c r="L3692" i="13" s="1"/>
  <c r="L4204" i="13" a="1"/>
  <c r="L4204" i="13" s="1"/>
  <c r="L4716" i="13" a="1"/>
  <c r="L4716" i="13" s="1"/>
  <c r="L5228" i="13" a="1"/>
  <c r="L5228" i="13" s="1"/>
  <c r="K3894" i="13" a="1"/>
  <c r="K3894" i="13" s="1"/>
  <c r="K4406" i="13" a="1"/>
  <c r="K4406" i="13" s="1"/>
  <c r="K4918" i="13" a="1"/>
  <c r="K4918" i="13" s="1"/>
  <c r="L2166" i="13" a="1"/>
  <c r="L2166" i="13" s="1"/>
  <c r="L2678" i="13" a="1"/>
  <c r="L2678" i="13" s="1"/>
  <c r="L3190" i="13" a="1"/>
  <c r="L3190" i="13" s="1"/>
  <c r="L3702" i="13" a="1"/>
  <c r="L3702" i="13" s="1"/>
  <c r="L4214" i="13" a="1"/>
  <c r="L4214" i="13" s="1"/>
  <c r="L4726" i="13" a="1"/>
  <c r="L4726" i="13" s="1"/>
  <c r="L5238" i="13" a="1"/>
  <c r="L5238" i="13" s="1"/>
  <c r="K1024" i="13" a="1"/>
  <c r="K1024" i="13" s="1"/>
  <c r="I1024" i="13" s="1"/>
  <c r="K1536" i="13" a="1"/>
  <c r="K1536" i="13" s="1"/>
  <c r="I1536" i="13" s="1"/>
  <c r="K2048" i="13" a="1"/>
  <c r="K2048" i="13" s="1"/>
  <c r="I2048" i="13" s="1"/>
  <c r="K378" i="13" a="1"/>
  <c r="K378" i="13" s="1"/>
  <c r="I378" i="13" s="1"/>
  <c r="K335" i="13" a="1"/>
  <c r="K335" i="13" s="1"/>
  <c r="I335" i="13" s="1"/>
  <c r="K847" i="13" a="1"/>
  <c r="K847" i="13" s="1"/>
  <c r="K1359" i="13" a="1"/>
  <c r="K1359" i="13" s="1"/>
  <c r="I1359" i="13" s="1"/>
  <c r="K1871" i="13" a="1"/>
  <c r="K1871" i="13" s="1"/>
  <c r="K2383" i="13" a="1"/>
  <c r="K2383" i="13" s="1"/>
  <c r="I2383" i="13" s="1"/>
  <c r="K830" i="13" a="1"/>
  <c r="K830" i="13" s="1"/>
  <c r="I830" i="13" s="1"/>
  <c r="K2022" i="13" a="1"/>
  <c r="K2022" i="13" s="1"/>
  <c r="I2022" i="13" s="1"/>
  <c r="L2711" i="13" a="1"/>
  <c r="L2711" i="13" s="1"/>
  <c r="L3223" i="13" a="1"/>
  <c r="L3223" i="13" s="1"/>
  <c r="L811" i="13" a="1"/>
  <c r="L811" i="13" s="1"/>
  <c r="L1995" i="13" a="1"/>
  <c r="L1995" i="13" s="1"/>
  <c r="K325" i="13" a="1"/>
  <c r="K325" i="13" s="1"/>
  <c r="I325" i="13" s="1"/>
  <c r="K837" i="13" a="1"/>
  <c r="K837" i="13" s="1"/>
  <c r="I837" i="13" s="1"/>
  <c r="K1349" i="13" a="1"/>
  <c r="K1349" i="13" s="1"/>
  <c r="I1349" i="13" s="1"/>
  <c r="K1861" i="13" a="1"/>
  <c r="K1861" i="13" s="1"/>
  <c r="I1861" i="13" s="1"/>
  <c r="L2721" i="13" a="1"/>
  <c r="L2721" i="13" s="1"/>
  <c r="L3233" i="13" a="1"/>
  <c r="L3233" i="13" s="1"/>
  <c r="L3745" i="13" a="1"/>
  <c r="L3745" i="13" s="1"/>
  <c r="L4257" i="13" a="1"/>
  <c r="L4257" i="13" s="1"/>
  <c r="L4769" i="13" a="1"/>
  <c r="L4769" i="13" s="1"/>
  <c r="L5281" i="13" a="1"/>
  <c r="L5281" i="13" s="1"/>
  <c r="K3119" i="13" a="1"/>
  <c r="K3119" i="13" s="1"/>
  <c r="I3119" i="13" s="1"/>
  <c r="K3631" i="13" a="1"/>
  <c r="K3631" i="13" s="1"/>
  <c r="I3631" i="13" s="1"/>
  <c r="K4143" i="13" a="1"/>
  <c r="K4143" i="13" s="1"/>
  <c r="I4143" i="13" s="1"/>
  <c r="K4655" i="13" a="1"/>
  <c r="K4655" i="13" s="1"/>
  <c r="I4655" i="13" s="1"/>
  <c r="K5167" i="13" a="1"/>
  <c r="K5167" i="13" s="1"/>
  <c r="I5167" i="13" s="1"/>
  <c r="L3831" i="13" a="1"/>
  <c r="L3831" i="13" s="1"/>
  <c r="L4343" i="13" a="1"/>
  <c r="L4343" i="13" s="1"/>
  <c r="L4855" i="13" a="1"/>
  <c r="L4855" i="13" s="1"/>
  <c r="L5367" i="13" a="1"/>
  <c r="L5367" i="13" s="1"/>
  <c r="K2617" i="13" a="1"/>
  <c r="K2617" i="13" s="1"/>
  <c r="I2617" i="13" s="1"/>
  <c r="K3129" i="13" a="1"/>
  <c r="K3129" i="13" s="1"/>
  <c r="I3129" i="13" s="1"/>
  <c r="K3641" i="13" a="1"/>
  <c r="K3641" i="13" s="1"/>
  <c r="I3641" i="13" s="1"/>
  <c r="K4153" i="13" a="1"/>
  <c r="K4153" i="13" s="1"/>
  <c r="I4153" i="13" s="1"/>
  <c r="K4665" i="13" a="1"/>
  <c r="K4665" i="13" s="1"/>
  <c r="K5177" i="13" a="1"/>
  <c r="K5177" i="13" s="1"/>
  <c r="I5177" i="13" s="1"/>
  <c r="L95" i="13" a="1"/>
  <c r="L95" i="13" s="1"/>
  <c r="L233" i="13" a="1"/>
  <c r="L233" i="13" s="1"/>
  <c r="L745" i="13" a="1"/>
  <c r="L745" i="13" s="1"/>
  <c r="L1257" i="13" a="1"/>
  <c r="L1257" i="13" s="1"/>
  <c r="L1769" i="13" a="1"/>
  <c r="L1769" i="13" s="1"/>
  <c r="L2281" i="13" a="1"/>
  <c r="L2281" i="13" s="1"/>
  <c r="L56" i="13" a="1"/>
  <c r="L56" i="13" s="1"/>
  <c r="L568" i="13" a="1"/>
  <c r="L568" i="13" s="1"/>
  <c r="L1080" i="13" a="1"/>
  <c r="L1080" i="13" s="1"/>
  <c r="L1592" i="13" a="1"/>
  <c r="L1592" i="13" s="1"/>
  <c r="L2104" i="13" a="1"/>
  <c r="L2104" i="13" s="1"/>
  <c r="L2616" i="13" a="1"/>
  <c r="L2616" i="13" s="1"/>
  <c r="L1459" i="13" a="1"/>
  <c r="L1459" i="13" s="1"/>
  <c r="K2434" i="13" a="1"/>
  <c r="K2434" i="13" s="1"/>
  <c r="K2946" i="13" a="1"/>
  <c r="K2946" i="13" s="1"/>
  <c r="K3458" i="13" a="1"/>
  <c r="K3458" i="13" s="1"/>
  <c r="K1446" i="13" a="1"/>
  <c r="K1446" i="13" s="1"/>
  <c r="L46" i="13" a="1"/>
  <c r="L46" i="13" s="1"/>
  <c r="L558" i="13" a="1"/>
  <c r="L558" i="13" s="1"/>
  <c r="L1070" i="13" a="1"/>
  <c r="L1070" i="13" s="1"/>
  <c r="L1582" i="13" a="1"/>
  <c r="L1582" i="13" s="1"/>
  <c r="L2094" i="13" a="1"/>
  <c r="L2094" i="13" s="1"/>
  <c r="K2956" i="13" a="1"/>
  <c r="K2956" i="13" s="1"/>
  <c r="I2956" i="13" s="1"/>
  <c r="K3468" i="13" a="1"/>
  <c r="K3468" i="13" s="1"/>
  <c r="I3468" i="13" s="1"/>
  <c r="K3980" i="13" a="1"/>
  <c r="K3980" i="13" s="1"/>
  <c r="I3980" i="13" s="1"/>
  <c r="K4492" i="13" a="1"/>
  <c r="K4492" i="13" s="1"/>
  <c r="I4492" i="13" s="1"/>
  <c r="K5004" i="13" a="1"/>
  <c r="K5004" i="13" s="1"/>
  <c r="I5004" i="13" s="1"/>
  <c r="L2840" i="13" a="1"/>
  <c r="L2840" i="13" s="1"/>
  <c r="L3352" i="13" a="1"/>
  <c r="L3352" i="13" s="1"/>
  <c r="L3864" i="13" a="1"/>
  <c r="L3864" i="13" s="1"/>
  <c r="L4376" i="13" a="1"/>
  <c r="L4376" i="13" s="1"/>
  <c r="L4888" i="13" a="1"/>
  <c r="L4888" i="13" s="1"/>
  <c r="K3554" i="13" a="1"/>
  <c r="K3554" i="13" s="1"/>
  <c r="K4066" i="13" a="1"/>
  <c r="K4066" i="13" s="1"/>
  <c r="K4578" i="13" a="1"/>
  <c r="K4578" i="13" s="1"/>
  <c r="K5090" i="13" a="1"/>
  <c r="K5090" i="13" s="1"/>
  <c r="L2338" i="13" a="1"/>
  <c r="L2338" i="13" s="1"/>
  <c r="L2850" i="13" a="1"/>
  <c r="L2850" i="13" s="1"/>
  <c r="L3362" i="13" a="1"/>
  <c r="L3362" i="13" s="1"/>
  <c r="L3874" i="13" a="1"/>
  <c r="L3874" i="13" s="1"/>
  <c r="L4386" i="13" a="1"/>
  <c r="L4386" i="13" s="1"/>
  <c r="L4898" i="13" a="1"/>
  <c r="L4898" i="13" s="1"/>
  <c r="K124" i="13" a="1"/>
  <c r="K124" i="13" s="1"/>
  <c r="I124" i="13" s="1"/>
  <c r="K636" i="13" a="1"/>
  <c r="K636" i="13" s="1"/>
  <c r="I636" i="13" s="1"/>
  <c r="K1148" i="13" a="1"/>
  <c r="K1148" i="13" s="1"/>
  <c r="I1148" i="13" s="1"/>
  <c r="K1660" i="13" a="1"/>
  <c r="K1660" i="13" s="1"/>
  <c r="I1660" i="13" s="1"/>
  <c r="K2172" i="13" a="1"/>
  <c r="K2172" i="13" s="1"/>
  <c r="I2172" i="13" s="1"/>
  <c r="L883" i="13" a="1"/>
  <c r="L883" i="13" s="1"/>
  <c r="K459" i="13" a="1"/>
  <c r="K459" i="13" s="1"/>
  <c r="K971" i="13" a="1"/>
  <c r="K971" i="13" s="1"/>
  <c r="I971" i="13" s="1"/>
  <c r="K1483" i="13" a="1"/>
  <c r="K1483" i="13" s="1"/>
  <c r="K1995" i="13" a="1"/>
  <c r="K1995" i="13" s="1"/>
  <c r="K2507" i="13" a="1"/>
  <c r="K2507" i="13" s="1"/>
  <c r="I2507" i="13" s="1"/>
  <c r="K1238" i="13" a="1"/>
  <c r="K1238" i="13" s="1"/>
  <c r="I1238" i="13" s="1"/>
  <c r="L2271" i="13" a="1"/>
  <c r="L2271" i="13" s="1"/>
  <c r="L2835" i="13" a="1"/>
  <c r="L2835" i="13" s="1"/>
  <c r="L3347" i="13" a="1"/>
  <c r="L3347" i="13" s="1"/>
  <c r="L1227" i="13" a="1"/>
  <c r="L1227" i="13" s="1"/>
  <c r="K2242" i="13" a="1"/>
  <c r="K2242" i="13" s="1"/>
  <c r="K449" i="13" a="1"/>
  <c r="K449" i="13" s="1"/>
  <c r="I449" i="13" s="1"/>
  <c r="K961" i="13" a="1"/>
  <c r="K961" i="13" s="1"/>
  <c r="I961" i="13" s="1"/>
  <c r="K1473" i="13" a="1"/>
  <c r="K1473" i="13" s="1"/>
  <c r="I1473" i="13" s="1"/>
  <c r="K1985" i="13" a="1"/>
  <c r="K1985" i="13" s="1"/>
  <c r="I1985" i="13" s="1"/>
  <c r="L2845" i="13" a="1"/>
  <c r="L2845" i="13" s="1"/>
  <c r="L3357" i="13" a="1"/>
  <c r="L3357" i="13" s="1"/>
  <c r="L3869" i="13" a="1"/>
  <c r="L3869" i="13" s="1"/>
  <c r="L4381" i="13" a="1"/>
  <c r="L4381" i="13" s="1"/>
  <c r="L4893" i="13" a="1"/>
  <c r="L4893" i="13" s="1"/>
  <c r="K2731" i="13" a="1"/>
  <c r="K2731" i="13" s="1"/>
  <c r="K3243" i="13" a="1"/>
  <c r="K3243" i="13" s="1"/>
  <c r="I3243" i="13" s="1"/>
  <c r="K3755" i="13" a="1"/>
  <c r="K3755" i="13" s="1"/>
  <c r="I3755" i="13" s="1"/>
  <c r="K4267" i="13" a="1"/>
  <c r="K4267" i="13" s="1"/>
  <c r="I4267" i="13" s="1"/>
  <c r="K4779" i="13" a="1"/>
  <c r="K4779" i="13" s="1"/>
  <c r="I4779" i="13" s="1"/>
  <c r="K5291" i="13" a="1"/>
  <c r="K5291" i="13" s="1"/>
  <c r="I5291" i="13" s="1"/>
  <c r="L3955" i="13" a="1"/>
  <c r="L3955" i="13" s="1"/>
  <c r="L4467" i="13" a="1"/>
  <c r="L4467" i="13" s="1"/>
  <c r="L4979" i="13" a="1"/>
  <c r="L4979" i="13" s="1"/>
  <c r="K2229" i="13" a="1"/>
  <c r="K2229" i="13" s="1"/>
  <c r="I2229" i="13" s="1"/>
  <c r="K2741" i="13" a="1"/>
  <c r="K2741" i="13" s="1"/>
  <c r="I2741" i="13" s="1"/>
  <c r="K3253" i="13" a="1"/>
  <c r="K3253" i="13" s="1"/>
  <c r="I3253" i="13" s="1"/>
  <c r="K3765" i="13" a="1"/>
  <c r="K3765" i="13" s="1"/>
  <c r="I3765" i="13" s="1"/>
  <c r="K4277" i="13" a="1"/>
  <c r="K4277" i="13" s="1"/>
  <c r="I4277" i="13" s="1"/>
  <c r="K4789" i="13" a="1"/>
  <c r="K4789" i="13" s="1"/>
  <c r="I4789" i="13" s="1"/>
  <c r="K5301" i="13" a="1"/>
  <c r="K5301" i="13" s="1"/>
  <c r="I5301" i="13" s="1"/>
  <c r="L101" i="13" a="1"/>
  <c r="L101" i="13" s="1"/>
  <c r="L613" i="13" a="1"/>
  <c r="L613" i="13" s="1"/>
  <c r="L1125" i="13" a="1"/>
  <c r="L1125" i="13" s="1"/>
  <c r="L1637" i="13" a="1"/>
  <c r="L1637" i="13" s="1"/>
  <c r="L2149" i="13" a="1"/>
  <c r="L2149" i="13" s="1"/>
  <c r="L795" i="13" a="1"/>
  <c r="L795" i="13" s="1"/>
  <c r="L436" i="13" a="1"/>
  <c r="L436" i="13" s="1"/>
  <c r="L948" i="13" a="1"/>
  <c r="L948" i="13" s="1"/>
  <c r="L1460" i="13" a="1"/>
  <c r="L1460" i="13" s="1"/>
  <c r="L1972" i="13" a="1"/>
  <c r="L1972" i="13" s="1"/>
  <c r="L2484" i="13" a="1"/>
  <c r="L2484" i="13" s="1"/>
  <c r="L1191" i="13" a="1"/>
  <c r="L1191" i="13" s="1"/>
  <c r="L2227" i="13" a="1"/>
  <c r="L2227" i="13" s="1"/>
  <c r="K2814" i="13" a="1"/>
  <c r="K2814" i="13" s="1"/>
  <c r="K3326" i="13" a="1"/>
  <c r="K3326" i="13" s="1"/>
  <c r="K1186" i="13" a="1"/>
  <c r="K1186" i="13" s="1"/>
  <c r="I1186" i="13" s="1"/>
  <c r="L2199" i="13" a="1"/>
  <c r="L2199" i="13" s="1"/>
  <c r="L426" i="13" a="1"/>
  <c r="L426" i="13" s="1"/>
  <c r="L938" i="13" a="1"/>
  <c r="L938" i="13" s="1"/>
  <c r="L1450" i="13" a="1"/>
  <c r="L1450" i="13" s="1"/>
  <c r="L1962" i="13" a="1"/>
  <c r="L1962" i="13" s="1"/>
  <c r="K2824" i="13" a="1"/>
  <c r="K2824" i="13" s="1"/>
  <c r="K3336" i="13" a="1"/>
  <c r="K3336" i="13" s="1"/>
  <c r="K3848" i="13" a="1"/>
  <c r="K3848" i="13" s="1"/>
  <c r="K4360" i="13" a="1"/>
  <c r="K4360" i="13" s="1"/>
  <c r="K4872" i="13" a="1"/>
  <c r="K4872" i="13" s="1"/>
  <c r="K5384" i="13" a="1"/>
  <c r="K5384" i="13" s="1"/>
  <c r="L2708" i="13" a="1"/>
  <c r="L2708" i="13" s="1"/>
  <c r="L3220" i="13" a="1"/>
  <c r="L3220" i="13" s="1"/>
  <c r="L3732" i="13" a="1"/>
  <c r="L3732" i="13" s="1"/>
  <c r="L4244" i="13" a="1"/>
  <c r="L4244" i="13" s="1"/>
  <c r="L4756" i="13" a="1"/>
  <c r="L4756" i="13" s="1"/>
  <c r="L5268" i="13" a="1"/>
  <c r="L5268" i="13" s="1"/>
  <c r="K3934" i="13" a="1"/>
  <c r="K3934" i="13" s="1"/>
  <c r="K4446" i="13" a="1"/>
  <c r="K4446" i="13" s="1"/>
  <c r="K4958" i="13" a="1"/>
  <c r="K4958" i="13" s="1"/>
  <c r="L2206" i="13" a="1"/>
  <c r="L2206" i="13" s="1"/>
  <c r="L2718" i="13" a="1"/>
  <c r="L2718" i="13" s="1"/>
  <c r="L3230" i="13" a="1"/>
  <c r="L3230" i="13" s="1"/>
  <c r="L3742" i="13" a="1"/>
  <c r="L3742" i="13" s="1"/>
  <c r="L4254" i="13" a="1"/>
  <c r="L4254" i="13" s="1"/>
  <c r="L4766" i="13" a="1"/>
  <c r="L4766" i="13" s="1"/>
  <c r="L5278" i="13" a="1"/>
  <c r="L5278" i="13" s="1"/>
  <c r="K2094" i="13" a="1"/>
  <c r="K2094" i="13" s="1"/>
  <c r="L2747" i="13" a="1"/>
  <c r="L2747" i="13" s="1"/>
  <c r="L3259" i="13" a="1"/>
  <c r="L3259" i="13" s="1"/>
  <c r="K958" i="13" a="1"/>
  <c r="K958" i="13" s="1"/>
  <c r="I958" i="13" s="1"/>
  <c r="L2067" i="13" a="1"/>
  <c r="L2067" i="13" s="1"/>
  <c r="K361" i="13" a="1"/>
  <c r="K361" i="13" s="1"/>
  <c r="I361" i="13" s="1"/>
  <c r="K873" i="13" a="1"/>
  <c r="K873" i="13" s="1"/>
  <c r="I873" i="13" s="1"/>
  <c r="K1385" i="13" a="1"/>
  <c r="K1385" i="13" s="1"/>
  <c r="I1385" i="13" s="1"/>
  <c r="K1897" i="13" a="1"/>
  <c r="K1897" i="13" s="1"/>
  <c r="I1897" i="13" s="1"/>
  <c r="L2757" i="13" a="1"/>
  <c r="L2757" i="13" s="1"/>
  <c r="L3269" i="13" a="1"/>
  <c r="L3269" i="13" s="1"/>
  <c r="L3781" i="13" a="1"/>
  <c r="L3781" i="13" s="1"/>
  <c r="L4293" i="13" a="1"/>
  <c r="L4293" i="13" s="1"/>
  <c r="L4805" i="13" a="1"/>
  <c r="L4805" i="13" s="1"/>
  <c r="L5317" i="13" a="1"/>
  <c r="L5317" i="13" s="1"/>
  <c r="K3155" i="13" a="1"/>
  <c r="K3155" i="13" s="1"/>
  <c r="I3155" i="13" s="1"/>
  <c r="K3667" i="13" a="1"/>
  <c r="K3667" i="13" s="1"/>
  <c r="I3667" i="13" s="1"/>
  <c r="K4179" i="13" a="1"/>
  <c r="K4179" i="13" s="1"/>
  <c r="I4179" i="13" s="1"/>
  <c r="K4691" i="13" a="1"/>
  <c r="K4691" i="13" s="1"/>
  <c r="I4691" i="13" s="1"/>
  <c r="K5203" i="13" a="1"/>
  <c r="K5203" i="13" s="1"/>
  <c r="I5203" i="13" s="1"/>
  <c r="L3867" i="13" a="1"/>
  <c r="L3867" i="13" s="1"/>
  <c r="L4379" i="13" a="1"/>
  <c r="L4379" i="13" s="1"/>
  <c r="L4891" i="13" a="1"/>
  <c r="L4891" i="13" s="1"/>
  <c r="K2141" i="13" a="1"/>
  <c r="K2141" i="13" s="1"/>
  <c r="I2141" i="13" s="1"/>
  <c r="K2653" i="13" a="1"/>
  <c r="K2653" i="13" s="1"/>
  <c r="I2653" i="13" s="1"/>
  <c r="K3165" i="13" a="1"/>
  <c r="K3165" i="13" s="1"/>
  <c r="I3165" i="13" s="1"/>
  <c r="K3677" i="13" a="1"/>
  <c r="K3677" i="13" s="1"/>
  <c r="I3677" i="13" s="1"/>
  <c r="K4189" i="13" a="1"/>
  <c r="K4189" i="13" s="1"/>
  <c r="I4189" i="13" s="1"/>
  <c r="K4701" i="13" a="1"/>
  <c r="K4701" i="13" s="1"/>
  <c r="I4701" i="13" s="1"/>
  <c r="K5213" i="13" a="1"/>
  <c r="K5213" i="13" s="1"/>
  <c r="I5213" i="13" s="1"/>
  <c r="L13" i="13" a="1"/>
  <c r="L13" i="13" s="1"/>
  <c r="L525" i="13" a="1"/>
  <c r="L525" i="13" s="1"/>
  <c r="L1037" i="13" a="1"/>
  <c r="L1037" i="13" s="1"/>
  <c r="L1549" i="13" a="1"/>
  <c r="L1549" i="13" s="1"/>
  <c r="L2061" i="13" a="1"/>
  <c r="L2061" i="13" s="1"/>
  <c r="K434" i="13" a="1"/>
  <c r="K434" i="13" s="1"/>
  <c r="L348" i="13" a="1"/>
  <c r="L348" i="13" s="1"/>
  <c r="L860" i="13" a="1"/>
  <c r="L860" i="13" s="1"/>
  <c r="L1372" i="13" a="1"/>
  <c r="L1372" i="13" s="1"/>
  <c r="L1884" i="13" a="1"/>
  <c r="L1884" i="13" s="1"/>
  <c r="L2396" i="13" a="1"/>
  <c r="L2396" i="13" s="1"/>
  <c r="K886" i="13" a="1"/>
  <c r="K886" i="13" s="1"/>
  <c r="I886" i="13" s="1"/>
  <c r="K2050" i="13" a="1"/>
  <c r="K2050" i="13" s="1"/>
  <c r="I2050" i="13" s="1"/>
  <c r="K2726" i="13" a="1"/>
  <c r="K2726" i="13" s="1"/>
  <c r="K3238" i="13" a="1"/>
  <c r="K3238" i="13" s="1"/>
  <c r="L867" i="13" a="1"/>
  <c r="L867" i="13" s="1"/>
  <c r="L2023" i="13" a="1"/>
  <c r="L2023" i="13" s="1"/>
  <c r="L338" i="13" a="1"/>
  <c r="L338" i="13" s="1"/>
  <c r="L850" i="13" a="1"/>
  <c r="L850" i="13" s="1"/>
  <c r="L1362" i="13" a="1"/>
  <c r="L1362" i="13" s="1"/>
  <c r="L1874" i="13" a="1"/>
  <c r="L1874" i="13" s="1"/>
  <c r="K2736" i="13" a="1"/>
  <c r="K2736" i="13" s="1"/>
  <c r="K3248" i="13" a="1"/>
  <c r="K3248" i="13" s="1"/>
  <c r="I3248" i="13" s="1"/>
  <c r="K3760" i="13" a="1"/>
  <c r="K3760" i="13" s="1"/>
  <c r="K4272" i="13" a="1"/>
  <c r="K4272" i="13" s="1"/>
  <c r="I4272" i="13" s="1"/>
  <c r="K4784" i="13" a="1"/>
  <c r="K4784" i="13" s="1"/>
  <c r="K5296" i="13" a="1"/>
  <c r="K5296" i="13" s="1"/>
  <c r="I5296" i="13" s="1"/>
  <c r="L3132" i="13" a="1"/>
  <c r="L3132" i="13" s="1"/>
  <c r="L3644" i="13" a="1"/>
  <c r="L3644" i="13" s="1"/>
  <c r="L4156" i="13" a="1"/>
  <c r="L4156" i="13" s="1"/>
  <c r="L4668" i="13" a="1"/>
  <c r="L4668" i="13" s="1"/>
  <c r="L5180" i="13" a="1"/>
  <c r="L5180" i="13" s="1"/>
  <c r="K3846" i="13" a="1"/>
  <c r="K3846" i="13" s="1"/>
  <c r="K4358" i="13" a="1"/>
  <c r="K4358" i="13" s="1"/>
  <c r="K4870" i="13" a="1"/>
  <c r="K4870" i="13" s="1"/>
  <c r="K5382" i="13" a="1"/>
  <c r="K5382" i="13" s="1"/>
  <c r="L2118" i="13" a="1"/>
  <c r="L2118" i="13" s="1"/>
  <c r="L2630" i="13" a="1"/>
  <c r="L2630" i="13" s="1"/>
  <c r="L3142" i="13" a="1"/>
  <c r="L3142" i="13" s="1"/>
  <c r="L3654" i="13" a="1"/>
  <c r="L3654" i="13" s="1"/>
  <c r="L4166" i="13" a="1"/>
  <c r="L4166" i="13" s="1"/>
  <c r="L4678" i="13" a="1"/>
  <c r="L4678" i="13" s="1"/>
  <c r="L5190" i="13" a="1"/>
  <c r="L5190" i="13" s="1"/>
  <c r="K144" i="13" a="1"/>
  <c r="K144" i="13" s="1"/>
  <c r="I144" i="13" s="1"/>
  <c r="K656" i="13" a="1"/>
  <c r="K656" i="13" s="1"/>
  <c r="K1168" i="13" a="1"/>
  <c r="K1168" i="13" s="1"/>
  <c r="I1168" i="13" s="1"/>
  <c r="K1680" i="13" a="1"/>
  <c r="K1680" i="13" s="1"/>
  <c r="K2192" i="13" a="1"/>
  <c r="K2192" i="13" s="1"/>
  <c r="I2192" i="13" s="1"/>
  <c r="L963" i="13" a="1"/>
  <c r="L963" i="13" s="1"/>
  <c r="K479" i="13" a="1"/>
  <c r="K479" i="13" s="1"/>
  <c r="I479" i="13" s="1"/>
  <c r="K991" i="13" a="1"/>
  <c r="K991" i="13" s="1"/>
  <c r="I991" i="13" s="1"/>
  <c r="K1503" i="13" a="1"/>
  <c r="K1503" i="13" s="1"/>
  <c r="I1503" i="13" s="1"/>
  <c r="K2015" i="13" a="1"/>
  <c r="K2015" i="13" s="1"/>
  <c r="I2015" i="13" s="1"/>
  <c r="K2527" i="13" a="1"/>
  <c r="K2527" i="13" s="1"/>
  <c r="I2527" i="13" s="1"/>
  <c r="K1278" i="13" a="1"/>
  <c r="K1278" i="13" s="1"/>
  <c r="I1278" i="13" s="1"/>
  <c r="L2311" i="13" a="1"/>
  <c r="L2311" i="13" s="1"/>
  <c r="L2855" i="13" a="1"/>
  <c r="L2855" i="13" s="1"/>
  <c r="L3367" i="13" a="1"/>
  <c r="L3367" i="13" s="1"/>
  <c r="L1267" i="13" a="1"/>
  <c r="L1267" i="13" s="1"/>
  <c r="K2282" i="13" a="1"/>
  <c r="K2282" i="13" s="1"/>
  <c r="I2282" i="13" s="1"/>
  <c r="K469" i="13" a="1"/>
  <c r="K469" i="13" s="1"/>
  <c r="I469" i="13" s="1"/>
  <c r="K981" i="13" a="1"/>
  <c r="K981" i="13" s="1"/>
  <c r="I981" i="13" s="1"/>
  <c r="K1493" i="13" a="1"/>
  <c r="K1493" i="13" s="1"/>
  <c r="I1493" i="13" s="1"/>
  <c r="K2005" i="13" a="1"/>
  <c r="K2005" i="13" s="1"/>
  <c r="I2005" i="13" s="1"/>
  <c r="L2865" i="13" a="1"/>
  <c r="L2865" i="13" s="1"/>
  <c r="L3377" i="13" a="1"/>
  <c r="L3377" i="13" s="1"/>
  <c r="L3889" i="13" a="1"/>
  <c r="L3889" i="13" s="1"/>
  <c r="L4401" i="13" a="1"/>
  <c r="L4401" i="13" s="1"/>
  <c r="L4913" i="13" a="1"/>
  <c r="L4913" i="13" s="1"/>
  <c r="K2751" i="13" a="1"/>
  <c r="K2751" i="13" s="1"/>
  <c r="I2751" i="13" s="1"/>
  <c r="K3263" i="13" a="1"/>
  <c r="K3263" i="13" s="1"/>
  <c r="K3775" i="13" a="1"/>
  <c r="K3775" i="13" s="1"/>
  <c r="I3775" i="13" s="1"/>
  <c r="K4287" i="13" a="1"/>
  <c r="K4287" i="13" s="1"/>
  <c r="I4287" i="13" s="1"/>
  <c r="K4799" i="13" a="1"/>
  <c r="K4799" i="13" s="1"/>
  <c r="I4799" i="13" s="1"/>
  <c r="K5311" i="13" a="1"/>
  <c r="K5311" i="13" s="1"/>
  <c r="I5311" i="13" s="1"/>
  <c r="L3975" i="13" a="1"/>
  <c r="L3975" i="13" s="1"/>
  <c r="L4487" i="13" a="1"/>
  <c r="L4487" i="13" s="1"/>
  <c r="L4999" i="13" a="1"/>
  <c r="L4999" i="13" s="1"/>
  <c r="K2249" i="13" a="1"/>
  <c r="K2249" i="13" s="1"/>
  <c r="I2249" i="13" s="1"/>
  <c r="K2761" i="13" a="1"/>
  <c r="K2761" i="13" s="1"/>
  <c r="I2761" i="13" s="1"/>
  <c r="K3273" i="13" a="1"/>
  <c r="K3273" i="13" s="1"/>
  <c r="K3785" i="13" a="1"/>
  <c r="K3785" i="13" s="1"/>
  <c r="I3785" i="13" s="1"/>
  <c r="K4297" i="13" a="1"/>
  <c r="K4297" i="13" s="1"/>
  <c r="K4809" i="13" a="1"/>
  <c r="K4809" i="13" s="1"/>
  <c r="I4809" i="13" s="1"/>
  <c r="K5321" i="13" a="1"/>
  <c r="K5321" i="13" s="1"/>
  <c r="L659" i="13" a="1"/>
  <c r="L659" i="13" s="1"/>
  <c r="L377" i="13" a="1"/>
  <c r="L377" i="13" s="1"/>
  <c r="L889" i="13" a="1"/>
  <c r="L889" i="13" s="1"/>
  <c r="L1401" i="13" a="1"/>
  <c r="L1401" i="13" s="1"/>
  <c r="L1913" i="13" a="1"/>
  <c r="L1913" i="13" s="1"/>
  <c r="L2425" i="13" a="1"/>
  <c r="L2425" i="13" s="1"/>
  <c r="L200" i="13" a="1"/>
  <c r="L200" i="13" s="1"/>
  <c r="L712" i="13" a="1"/>
  <c r="L712" i="13" s="1"/>
  <c r="L1224" i="13" a="1"/>
  <c r="L1224" i="13" s="1"/>
  <c r="L1736" i="13" a="1"/>
  <c r="L1736" i="13" s="1"/>
  <c r="L2248" i="13" a="1"/>
  <c r="L2248" i="13" s="1"/>
  <c r="K302" i="13" a="1"/>
  <c r="K302" i="13" s="1"/>
  <c r="I302" i="13" s="1"/>
  <c r="K1750" i="13" a="1"/>
  <c r="K1750" i="13" s="1"/>
  <c r="I1750" i="13" s="1"/>
  <c r="K2578" i="13" a="1"/>
  <c r="K2578" i="13" s="1"/>
  <c r="K3090" i="13" a="1"/>
  <c r="K3090" i="13" s="1"/>
  <c r="K266" i="13" a="1"/>
  <c r="K266" i="13" s="1"/>
  <c r="L1731" i="13" a="1"/>
  <c r="L1731" i="13" s="1"/>
  <c r="L190" i="13" a="1"/>
  <c r="L190" i="13" s="1"/>
  <c r="L702" i="13" a="1"/>
  <c r="L702" i="13" s="1"/>
  <c r="L1214" i="13" a="1"/>
  <c r="L1214" i="13" s="1"/>
  <c r="L1726" i="13" a="1"/>
  <c r="L1726" i="13" s="1"/>
  <c r="K2588" i="13" a="1"/>
  <c r="K2588" i="13" s="1"/>
  <c r="K3100" i="13" a="1"/>
  <c r="K3100" i="13" s="1"/>
  <c r="I3100" i="13" s="1"/>
  <c r="K3612" i="13" a="1"/>
  <c r="K3612" i="13" s="1"/>
  <c r="I3612" i="13" s="1"/>
  <c r="K4124" i="13" a="1"/>
  <c r="K4124" i="13" s="1"/>
  <c r="I4124" i="13" s="1"/>
  <c r="K4636" i="13" a="1"/>
  <c r="K4636" i="13" s="1"/>
  <c r="I4636" i="13" s="1"/>
  <c r="K5148" i="13" a="1"/>
  <c r="K5148" i="13" s="1"/>
  <c r="I5148" i="13" s="1"/>
  <c r="L2984" i="13" a="1"/>
  <c r="L2984" i="13" s="1"/>
  <c r="L3496" i="13" a="1"/>
  <c r="L3496" i="13" s="1"/>
  <c r="L4008" i="13" a="1"/>
  <c r="L4008" i="13" s="1"/>
  <c r="L4520" i="13" a="1"/>
  <c r="L4520" i="13" s="1"/>
  <c r="L5032" i="13" a="1"/>
  <c r="L5032" i="13" s="1"/>
  <c r="K3698" i="13" a="1"/>
  <c r="K3698" i="13" s="1"/>
  <c r="K4210" i="13" a="1"/>
  <c r="K4210" i="13" s="1"/>
  <c r="K4722" i="13" a="1"/>
  <c r="K4722" i="13" s="1"/>
  <c r="K5234" i="13" a="1"/>
  <c r="K5234" i="13" s="1"/>
  <c r="L2482" i="13" a="1"/>
  <c r="L2482" i="13" s="1"/>
  <c r="L2994" i="13" a="1"/>
  <c r="L2994" i="13" s="1"/>
  <c r="L3506" i="13" a="1"/>
  <c r="L3506" i="13" s="1"/>
  <c r="L4018" i="13" a="1"/>
  <c r="L4018" i="13" s="1"/>
  <c r="L4530" i="13" a="1"/>
  <c r="L4530" i="13" s="1"/>
  <c r="L5042" i="13" a="1"/>
  <c r="L5042" i="13" s="1"/>
  <c r="L227" i="13" a="1"/>
  <c r="L227" i="13" s="1"/>
  <c r="K268" i="13" a="1"/>
  <c r="K268" i="13" s="1"/>
  <c r="I268" i="13" s="1"/>
  <c r="K780" i="13" a="1"/>
  <c r="K780" i="13" s="1"/>
  <c r="I780" i="13" s="1"/>
  <c r="K1292" i="13" a="1"/>
  <c r="K1292" i="13" s="1"/>
  <c r="I1292" i="13" s="1"/>
  <c r="K1804" i="13" a="1"/>
  <c r="K1804" i="13" s="1"/>
  <c r="I1804" i="13" s="1"/>
  <c r="K2316" i="13" a="1"/>
  <c r="K2316" i="13" s="1"/>
  <c r="I2316" i="13" s="1"/>
  <c r="K91" i="13" a="1"/>
  <c r="K91" i="13" s="1"/>
  <c r="I91" i="13" s="1"/>
  <c r="K603" i="13" a="1"/>
  <c r="K603" i="13" s="1"/>
  <c r="K1115" i="13" a="1"/>
  <c r="K1115" i="13" s="1"/>
  <c r="I1115" i="13" s="1"/>
  <c r="K1627" i="13" a="1"/>
  <c r="K1627" i="13" s="1"/>
  <c r="I1627" i="13" s="1"/>
  <c r="K2139" i="13" a="1"/>
  <c r="K2139" i="13" s="1"/>
  <c r="I2139" i="13" s="1"/>
  <c r="K2651" i="13" a="1"/>
  <c r="K2651" i="13" s="1"/>
  <c r="L1527" i="13" a="1"/>
  <c r="L1527" i="13" s="1"/>
  <c r="L2467" i="13" a="1"/>
  <c r="L2467" i="13" s="1"/>
  <c r="L2979" i="13" a="1"/>
  <c r="L2979" i="13" s="1"/>
  <c r="L3491" i="13" a="1"/>
  <c r="L3491" i="13" s="1"/>
  <c r="K1514" i="13" a="1"/>
  <c r="K1514" i="13" s="1"/>
  <c r="I1514" i="13" s="1"/>
  <c r="K81" i="13" a="1"/>
  <c r="K81" i="13" s="1"/>
  <c r="I81" i="13" s="1"/>
  <c r="K593" i="13" a="1"/>
  <c r="K593" i="13" s="1"/>
  <c r="I593" i="13" s="1"/>
  <c r="K1105" i="13" a="1"/>
  <c r="K1105" i="13" s="1"/>
  <c r="I1105" i="13" s="1"/>
  <c r="K1617" i="13" a="1"/>
  <c r="K1617" i="13" s="1"/>
  <c r="I1617" i="13" s="1"/>
  <c r="L2477" i="13" a="1"/>
  <c r="L2477" i="13" s="1"/>
  <c r="L2989" i="13" a="1"/>
  <c r="L2989" i="13" s="1"/>
  <c r="L3501" i="13" a="1"/>
  <c r="L3501" i="13" s="1"/>
  <c r="L4013" i="13" a="1"/>
  <c r="L4013" i="13" s="1"/>
  <c r="L4525" i="13" a="1"/>
  <c r="L4525" i="13" s="1"/>
  <c r="L5037" i="13" a="1"/>
  <c r="L5037" i="13" s="1"/>
  <c r="K2875" i="13" a="1"/>
  <c r="K2875" i="13" s="1"/>
  <c r="I2875" i="13" s="1"/>
  <c r="K3387" i="13" a="1"/>
  <c r="K3387" i="13" s="1"/>
  <c r="I3387" i="13" s="1"/>
  <c r="K3899" i="13" a="1"/>
  <c r="K3899" i="13" s="1"/>
  <c r="I3899" i="13" s="1"/>
  <c r="K4411" i="13" a="1"/>
  <c r="K4411" i="13" s="1"/>
  <c r="I4411" i="13" s="1"/>
  <c r="K4923" i="13" a="1"/>
  <c r="K4923" i="13" s="1"/>
  <c r="I4923" i="13" s="1"/>
  <c r="L3587" i="13" a="1"/>
  <c r="L3587" i="13" s="1"/>
  <c r="L4099" i="13" a="1"/>
  <c r="L4099" i="13" s="1"/>
  <c r="L4611" i="13" a="1"/>
  <c r="L4611" i="13" s="1"/>
  <c r="L5123" i="13" a="1"/>
  <c r="L5123" i="13" s="1"/>
  <c r="K2373" i="13" a="1"/>
  <c r="K2373" i="13" s="1"/>
  <c r="I2373" i="13" s="1"/>
  <c r="K2885" i="13" a="1"/>
  <c r="K2885" i="13" s="1"/>
  <c r="I2885" i="13" s="1"/>
  <c r="K3397" i="13" a="1"/>
  <c r="K3397" i="13" s="1"/>
  <c r="I3397" i="13" s="1"/>
  <c r="K3909" i="13" a="1"/>
  <c r="K3909" i="13" s="1"/>
  <c r="I3909" i="13" s="1"/>
  <c r="K4421" i="13" a="1"/>
  <c r="K4421" i="13" s="1"/>
  <c r="I4421" i="13" s="1"/>
  <c r="K4933" i="13" a="1"/>
  <c r="K4933" i="13" s="1"/>
  <c r="I4933" i="13" s="1"/>
  <c r="L139" i="13" a="1"/>
  <c r="L139" i="13" s="1"/>
  <c r="L245" i="13" a="1"/>
  <c r="L245" i="13" s="1"/>
  <c r="L757" i="13" a="1"/>
  <c r="L757" i="13" s="1"/>
  <c r="L1269" i="13" a="1"/>
  <c r="L1269" i="13" s="1"/>
  <c r="L1781" i="13" a="1"/>
  <c r="L1781" i="13" s="1"/>
  <c r="L2293" i="13" a="1"/>
  <c r="L2293" i="13" s="1"/>
  <c r="L68" i="13" a="1"/>
  <c r="L68" i="13" s="1"/>
  <c r="L580" i="13" a="1"/>
  <c r="L580" i="13" s="1"/>
  <c r="L1092" i="13" a="1"/>
  <c r="L1092" i="13" s="1"/>
  <c r="L1604" i="13" a="1"/>
  <c r="L1604" i="13" s="1"/>
  <c r="L2116" i="13" a="1"/>
  <c r="L2116" i="13" s="1"/>
  <c r="L2628" i="13" a="1"/>
  <c r="L2628" i="13" s="1"/>
  <c r="L1483" i="13" a="1"/>
  <c r="L1483" i="13" s="1"/>
  <c r="K2446" i="13" a="1"/>
  <c r="K2446" i="13" s="1"/>
  <c r="K2958" i="13" a="1"/>
  <c r="K2958" i="13" s="1"/>
  <c r="I2958" i="13" s="1"/>
  <c r="K3470" i="13" a="1"/>
  <c r="K3470" i="13" s="1"/>
  <c r="I3470" i="13" s="1"/>
  <c r="K1470" i="13" a="1"/>
  <c r="K1470" i="13" s="1"/>
  <c r="I1470" i="13" s="1"/>
  <c r="L58" i="13" a="1"/>
  <c r="L58" i="13" s="1"/>
  <c r="L570" i="13" a="1"/>
  <c r="L570" i="13" s="1"/>
  <c r="L1082" i="13" a="1"/>
  <c r="L1082" i="13" s="1"/>
  <c r="L1594" i="13" a="1"/>
  <c r="L1594" i="13" s="1"/>
  <c r="L2106" i="13" a="1"/>
  <c r="L2106" i="13" s="1"/>
  <c r="K2968" i="13" a="1"/>
  <c r="K2968" i="13" s="1"/>
  <c r="I2968" i="13" s="1"/>
  <c r="K3480" i="13" a="1"/>
  <c r="K3480" i="13" s="1"/>
  <c r="I3480" i="13" s="1"/>
  <c r="K3992" i="13" a="1"/>
  <c r="K3992" i="13" s="1"/>
  <c r="I3992" i="13" s="1"/>
  <c r="K4504" i="13" a="1"/>
  <c r="K4504" i="13" s="1"/>
  <c r="I4504" i="13" s="1"/>
  <c r="K5016" i="13" a="1"/>
  <c r="K5016" i="13" s="1"/>
  <c r="I5016" i="13" s="1"/>
  <c r="L2852" i="13" a="1"/>
  <c r="L2852" i="13" s="1"/>
  <c r="L3364" i="13" a="1"/>
  <c r="L3364" i="13" s="1"/>
  <c r="L3876" i="13" a="1"/>
  <c r="L3876" i="13" s="1"/>
  <c r="L4388" i="13" a="1"/>
  <c r="L4388" i="13" s="1"/>
  <c r="L4900" i="13" a="1"/>
  <c r="L4900" i="13" s="1"/>
  <c r="K3566" i="13" a="1"/>
  <c r="K3566" i="13" s="1"/>
  <c r="K4078" i="13" a="1"/>
  <c r="K4078" i="13" s="1"/>
  <c r="K4590" i="13" a="1"/>
  <c r="K4590" i="13" s="1"/>
  <c r="K5102" i="13" a="1"/>
  <c r="K5102" i="13" s="1"/>
  <c r="L2350" i="13" a="1"/>
  <c r="L2350" i="13" s="1"/>
  <c r="L2862" i="13" a="1"/>
  <c r="L2862" i="13" s="1"/>
  <c r="L3374" i="13" a="1"/>
  <c r="L3374" i="13" s="1"/>
  <c r="L3886" i="13" a="1"/>
  <c r="L3886" i="13" s="1"/>
  <c r="L4398" i="13" a="1"/>
  <c r="L4398" i="13" s="1"/>
  <c r="L4910" i="13" a="1"/>
  <c r="L4910" i="13" s="1"/>
  <c r="K2153" i="13" a="1"/>
  <c r="K2153" i="13" s="1"/>
  <c r="I2153" i="13" s="1"/>
  <c r="K2665" i="13" a="1"/>
  <c r="K2665" i="13" s="1"/>
  <c r="I2665" i="13" s="1"/>
  <c r="K3177" i="13" a="1"/>
  <c r="K3177" i="13" s="1"/>
  <c r="I3177" i="13" s="1"/>
  <c r="K3689" i="13" a="1"/>
  <c r="K3689" i="13" s="1"/>
  <c r="I3689" i="13" s="1"/>
  <c r="K4201" i="13" a="1"/>
  <c r="K4201" i="13" s="1"/>
  <c r="I4201" i="13" s="1"/>
  <c r="K4713" i="13" a="1"/>
  <c r="K4713" i="13" s="1"/>
  <c r="I4713" i="13" s="1"/>
  <c r="K5225" i="13" a="1"/>
  <c r="K5225" i="13" s="1"/>
  <c r="I5225" i="13" s="1"/>
  <c r="L153" i="13" a="1"/>
  <c r="L153" i="13" s="1"/>
  <c r="L1177" i="13" a="1"/>
  <c r="L1177" i="13" s="1"/>
  <c r="L2201" i="13" a="1"/>
  <c r="L2201" i="13" s="1"/>
  <c r="L616" i="13" a="1"/>
  <c r="L616" i="13" s="1"/>
  <c r="L1640" i="13" a="1"/>
  <c r="L1640" i="13" s="1"/>
  <c r="L2664" i="13" a="1"/>
  <c r="L2664" i="13" s="1"/>
  <c r="K2482" i="13" a="1"/>
  <c r="K2482" i="13" s="1"/>
  <c r="I2482" i="13" s="1"/>
  <c r="K3506" i="13" a="1"/>
  <c r="K3506" i="13" s="1"/>
  <c r="I3506" i="13" s="1"/>
  <c r="L222" i="13" a="1"/>
  <c r="L222" i="13" s="1"/>
  <c r="L1246" i="13" a="1"/>
  <c r="L1246" i="13" s="1"/>
  <c r="K2620" i="13" a="1"/>
  <c r="K2620" i="13" s="1"/>
  <c r="I2620" i="13" s="1"/>
  <c r="K3644" i="13" a="1"/>
  <c r="K3644" i="13" s="1"/>
  <c r="I3644" i="13" s="1"/>
  <c r="K4668" i="13" a="1"/>
  <c r="K4668" i="13" s="1"/>
  <c r="I4668" i="13" s="1"/>
  <c r="L3528" i="13" a="1"/>
  <c r="L3528" i="13" s="1"/>
  <c r="L4552" i="13" a="1"/>
  <c r="L4552" i="13" s="1"/>
  <c r="K4242" i="13" a="1"/>
  <c r="K4242" i="13" s="1"/>
  <c r="I4242" i="13" s="1"/>
  <c r="K5266" i="13" a="1"/>
  <c r="K5266" i="13" s="1"/>
  <c r="I5266" i="13" s="1"/>
  <c r="K231" i="13" a="1"/>
  <c r="K231" i="13" s="1"/>
  <c r="L3055" i="13" a="1"/>
  <c r="L3055" i="13" s="1"/>
  <c r="L3001" i="13" a="1"/>
  <c r="L3001" i="13" s="1"/>
  <c r="K3207" i="13" a="1"/>
  <c r="K3207" i="13" s="1"/>
  <c r="K4231" i="13" a="1"/>
  <c r="K4231" i="13" s="1"/>
  <c r="I4231" i="13" s="1"/>
  <c r="K5255" i="13" a="1"/>
  <c r="K5255" i="13" s="1"/>
  <c r="I5255" i="13" s="1"/>
  <c r="L3919" i="13" a="1"/>
  <c r="L3919" i="13" s="1"/>
  <c r="L4943" i="13" a="1"/>
  <c r="L4943" i="13" s="1"/>
  <c r="K2705" i="13" a="1"/>
  <c r="K2705" i="13" s="1"/>
  <c r="K3729" i="13" a="1"/>
  <c r="K3729" i="13" s="1"/>
  <c r="K4753" i="13" a="1"/>
  <c r="K4753" i="13" s="1"/>
  <c r="L321" i="13" a="1"/>
  <c r="L321" i="13" s="1"/>
  <c r="L1345" i="13" a="1"/>
  <c r="L1345" i="13" s="1"/>
  <c r="L2369" i="13" a="1"/>
  <c r="L2369" i="13" s="1"/>
  <c r="L656" i="13" a="1"/>
  <c r="L656" i="13" s="1"/>
  <c r="L1680" i="13" a="1"/>
  <c r="L1680" i="13" s="1"/>
  <c r="K82" i="13" a="1"/>
  <c r="K82" i="13" s="1"/>
  <c r="I82" i="13" s="1"/>
  <c r="K2522" i="13" a="1"/>
  <c r="K2522" i="13" s="1"/>
  <c r="L43" i="13" a="1"/>
  <c r="L43" i="13" s="1"/>
  <c r="L134" i="13" a="1"/>
  <c r="L134" i="13" s="1"/>
  <c r="L1158" i="13" a="1"/>
  <c r="L1158" i="13" s="1"/>
  <c r="K2532" i="13" a="1"/>
  <c r="K2532" i="13" s="1"/>
  <c r="I2532" i="13" s="1"/>
  <c r="K3556" i="13" a="1"/>
  <c r="K3556" i="13" s="1"/>
  <c r="K4580" i="13" a="1"/>
  <c r="K4580" i="13" s="1"/>
  <c r="L3440" i="13" a="1"/>
  <c r="L3440" i="13" s="1"/>
  <c r="L4464" i="13" a="1"/>
  <c r="L4464" i="13" s="1"/>
  <c r="K4154" i="13" a="1"/>
  <c r="K4154" i="13" s="1"/>
  <c r="I4154" i="13" s="1"/>
  <c r="K5178" i="13" a="1"/>
  <c r="K5178" i="13" s="1"/>
  <c r="I5178" i="13" s="1"/>
  <c r="L2938" i="13" a="1"/>
  <c r="L2938" i="13" s="1"/>
  <c r="L3962" i="13" a="1"/>
  <c r="L3962" i="13" s="1"/>
  <c r="L4986" i="13" a="1"/>
  <c r="L4986" i="13" s="1"/>
  <c r="K1556" i="13" a="1"/>
  <c r="K1556" i="13" s="1"/>
  <c r="K970" i="13" a="1"/>
  <c r="K970" i="13" s="1"/>
  <c r="I970" i="13" s="1"/>
  <c r="K2419" i="13" a="1"/>
  <c r="K2419" i="13" s="1"/>
  <c r="K1907" i="13" a="1"/>
  <c r="K1907" i="13" s="1"/>
  <c r="I1907" i="13" s="1"/>
  <c r="K1395" i="13" a="1"/>
  <c r="K1395" i="13" s="1"/>
  <c r="I1395" i="13" s="1"/>
  <c r="K883" i="13" a="1"/>
  <c r="K883" i="13" s="1"/>
  <c r="I883" i="13" s="1"/>
  <c r="K371" i="13" a="1"/>
  <c r="K371" i="13" s="1"/>
  <c r="I371" i="13" s="1"/>
  <c r="K526" i="13" a="1"/>
  <c r="K526" i="13" s="1"/>
  <c r="I526" i="13" s="1"/>
  <c r="K2084" i="13" a="1"/>
  <c r="K2084" i="13" s="1"/>
  <c r="I2084" i="13" s="1"/>
  <c r="K1572" i="13" a="1"/>
  <c r="K1572" i="13" s="1"/>
  <c r="I1572" i="13" s="1"/>
  <c r="K1060" i="13" a="1"/>
  <c r="K1060" i="13" s="1"/>
  <c r="I1060" i="13" s="1"/>
  <c r="K548" i="13" a="1"/>
  <c r="K548" i="13" s="1"/>
  <c r="I548" i="13" s="1"/>
  <c r="K36" i="13" a="1"/>
  <c r="K36" i="13" s="1"/>
  <c r="I36" i="13" s="1"/>
  <c r="K544" i="13" a="1"/>
  <c r="K544" i="13" s="1"/>
  <c r="I544" i="13" s="1"/>
  <c r="K32" i="13" a="1"/>
  <c r="K32" i="13" s="1"/>
  <c r="I32" i="13" s="1"/>
  <c r="K1337" i="13" a="1"/>
  <c r="K1337" i="13" s="1"/>
  <c r="I1337" i="13" s="1"/>
  <c r="K601" i="13" a="1"/>
  <c r="K601" i="13" s="1"/>
  <c r="I601" i="13" s="1"/>
  <c r="L1591" i="13" a="1"/>
  <c r="L1591" i="13" s="1"/>
  <c r="L3083" i="13" a="1"/>
  <c r="L3083" i="13" s="1"/>
  <c r="L1803" i="13" a="1"/>
  <c r="L1803" i="13" s="1"/>
  <c r="K2339" i="13" a="1"/>
  <c r="K2339" i="13" s="1"/>
  <c r="K1347" i="13" a="1"/>
  <c r="K1347" i="13" s="1"/>
  <c r="K355" i="13" a="1"/>
  <c r="K355" i="13" s="1"/>
  <c r="I355" i="13" s="1"/>
  <c r="L3797" i="13" a="1"/>
  <c r="L3797" i="13" s="1"/>
  <c r="L3285" i="13" a="1"/>
  <c r="L3285" i="13" s="1"/>
  <c r="L2773" i="13" a="1"/>
  <c r="L2773" i="13" s="1"/>
  <c r="K1913" i="13" a="1"/>
  <c r="K1913" i="13" s="1"/>
  <c r="I1913" i="13" s="1"/>
  <c r="K825" i="13" a="1"/>
  <c r="K825" i="13" s="1"/>
  <c r="I825" i="13" s="1"/>
  <c r="K1910" i="13" a="1"/>
  <c r="K1910" i="13" s="1"/>
  <c r="I1910" i="13" s="1"/>
  <c r="L3115" i="13" a="1"/>
  <c r="L3115" i="13" s="1"/>
  <c r="K1738" i="13" a="1"/>
  <c r="K1738" i="13" s="1"/>
  <c r="I1738" i="13" s="1"/>
  <c r="K2179" i="13" a="1"/>
  <c r="K2179" i="13" s="1"/>
  <c r="I2179" i="13" s="1"/>
  <c r="K1123" i="13" a="1"/>
  <c r="K1123" i="13" s="1"/>
  <c r="I1123" i="13" s="1"/>
  <c r="K67" i="13" a="1"/>
  <c r="K67" i="13" s="1"/>
  <c r="I67" i="13" s="1"/>
  <c r="K2008" i="13" a="1"/>
  <c r="K2008" i="13" s="1"/>
  <c r="K1942" i="13" a="1"/>
  <c r="K1942" i="13" s="1"/>
  <c r="I1942" i="13" s="1"/>
  <c r="K1821" i="13" a="1"/>
  <c r="K1821" i="13" s="1"/>
  <c r="I1821" i="13" s="1"/>
  <c r="K744" i="13" a="1"/>
  <c r="K744" i="13" s="1"/>
  <c r="I744" i="13" s="1"/>
  <c r="K1768" i="13" a="1"/>
  <c r="K1768" i="13" s="1"/>
  <c r="I1768" i="13" s="1"/>
  <c r="K55" i="13" a="1"/>
  <c r="K55" i="13" s="1"/>
  <c r="I55" i="13" s="1"/>
  <c r="K1079" i="13" a="1"/>
  <c r="K1079" i="13" s="1"/>
  <c r="I1079" i="13" s="1"/>
  <c r="K2103" i="13" a="1"/>
  <c r="K2103" i="13" s="1"/>
  <c r="I2103" i="13" s="1"/>
  <c r="L1455" i="13" a="1"/>
  <c r="L1455" i="13" s="1"/>
  <c r="L2943" i="13" a="1"/>
  <c r="L2943" i="13" s="1"/>
  <c r="K1442" i="13" a="1"/>
  <c r="K1442" i="13" s="1"/>
  <c r="I1442" i="13" s="1"/>
  <c r="K557" i="13" a="1"/>
  <c r="K557" i="13" s="1"/>
  <c r="I557" i="13" s="1"/>
  <c r="K1581" i="13" a="1"/>
  <c r="K1581" i="13" s="1"/>
  <c r="I1581" i="13" s="1"/>
  <c r="L2953" i="13" a="1"/>
  <c r="L2953" i="13" s="1"/>
  <c r="L3977" i="13" a="1"/>
  <c r="L3977" i="13" s="1"/>
  <c r="L5001" i="13" a="1"/>
  <c r="L5001" i="13" s="1"/>
  <c r="K2839" i="13" a="1"/>
  <c r="K2839" i="13" s="1"/>
  <c r="I2839" i="13" s="1"/>
  <c r="K3863" i="13" a="1"/>
  <c r="K3863" i="13" s="1"/>
  <c r="I3863" i="13" s="1"/>
  <c r="K4887" i="13" a="1"/>
  <c r="K4887" i="13" s="1"/>
  <c r="I4887" i="13" s="1"/>
  <c r="L3551" i="13" a="1"/>
  <c r="L3551" i="13" s="1"/>
  <c r="L4575" i="13" a="1"/>
  <c r="L4575" i="13" s="1"/>
  <c r="K2337" i="13" a="1"/>
  <c r="K2337" i="13" s="1"/>
  <c r="I2337" i="13" s="1"/>
  <c r="K3361" i="13" a="1"/>
  <c r="K3361" i="13" s="1"/>
  <c r="I3361" i="13" s="1"/>
  <c r="K4385" i="13" a="1"/>
  <c r="K4385" i="13" s="1"/>
  <c r="I4385" i="13" s="1"/>
  <c r="L1007" i="13" a="1"/>
  <c r="L1007" i="13" s="1"/>
  <c r="L977" i="13" a="1"/>
  <c r="L977" i="13" s="1"/>
  <c r="L2001" i="13" a="1"/>
  <c r="L2001" i="13" s="1"/>
  <c r="L288" i="13" a="1"/>
  <c r="L288" i="13" s="1"/>
  <c r="L1312" i="13" a="1"/>
  <c r="L1312" i="13" s="1"/>
  <c r="L2336" i="13" a="1"/>
  <c r="L2336" i="13" s="1"/>
  <c r="K1930" i="13" a="1"/>
  <c r="K1930" i="13" s="1"/>
  <c r="I1930" i="13" s="1"/>
  <c r="K3178" i="13" a="1"/>
  <c r="K3178" i="13" s="1"/>
  <c r="I3178" i="13" s="1"/>
  <c r="K1906" i="13" a="1"/>
  <c r="K1906" i="13" s="1"/>
  <c r="I1906" i="13" s="1"/>
  <c r="L790" i="13" a="1"/>
  <c r="L790" i="13" s="1"/>
  <c r="L1814" i="13" a="1"/>
  <c r="L1814" i="13" s="1"/>
  <c r="K3188" i="13" a="1"/>
  <c r="K3188" i="13" s="1"/>
  <c r="I3188" i="13" s="1"/>
  <c r="K4212" i="13" a="1"/>
  <c r="K4212" i="13" s="1"/>
  <c r="I4212" i="13" s="1"/>
  <c r="K5236" i="13" a="1"/>
  <c r="K5236" i="13" s="1"/>
  <c r="I5236" i="13" s="1"/>
  <c r="L3072" i="13" a="1"/>
  <c r="L3072" i="13" s="1"/>
  <c r="L4096" i="13" a="1"/>
  <c r="L4096" i="13" s="1"/>
  <c r="L5120" i="13" a="1"/>
  <c r="L5120" i="13" s="1"/>
  <c r="K3786" i="13" a="1"/>
  <c r="K3786" i="13" s="1"/>
  <c r="I3786" i="13" s="1"/>
  <c r="K4810" i="13" a="1"/>
  <c r="K4810" i="13" s="1"/>
  <c r="I4810" i="13" s="1"/>
  <c r="L2570" i="13" a="1"/>
  <c r="L2570" i="13" s="1"/>
  <c r="L3594" i="13" a="1"/>
  <c r="L3594" i="13" s="1"/>
  <c r="L4618" i="13" a="1"/>
  <c r="L4618" i="13" s="1"/>
  <c r="K820" i="13" a="1"/>
  <c r="K820" i="13" s="1"/>
  <c r="I820" i="13" s="1"/>
  <c r="K792" i="13" a="1"/>
  <c r="K792" i="13" s="1"/>
  <c r="I792" i="13" s="1"/>
  <c r="K2151" i="13" a="1"/>
  <c r="K2151" i="13" s="1"/>
  <c r="I2151" i="13" s="1"/>
  <c r="K669" i="13" a="1"/>
  <c r="K669" i="13" s="1"/>
  <c r="L5113" i="13" a="1"/>
  <c r="L5113" i="13" s="1"/>
  <c r="K376" i="13" a="1"/>
  <c r="K376" i="13" s="1"/>
  <c r="I376" i="13" s="1"/>
  <c r="K1400" i="13" a="1"/>
  <c r="K1400" i="13" s="1"/>
  <c r="I1400" i="13" s="1"/>
  <c r="K2424" i="13" a="1"/>
  <c r="K2424" i="13" s="1"/>
  <c r="I2424" i="13" s="1"/>
  <c r="K711" i="13" a="1"/>
  <c r="K711" i="13" s="1"/>
  <c r="I711" i="13" s="1"/>
  <c r="K1735" i="13" a="1"/>
  <c r="K1735" i="13" s="1"/>
  <c r="I1735" i="13" s="1"/>
  <c r="K294" i="13" a="1"/>
  <c r="K294" i="13" s="1"/>
  <c r="I294" i="13" s="1"/>
  <c r="L2575" i="13" a="1"/>
  <c r="L2575" i="13" s="1"/>
  <c r="L255" i="13" a="1"/>
  <c r="L255" i="13" s="1"/>
  <c r="K189" i="13" a="1"/>
  <c r="K189" i="13" s="1"/>
  <c r="I189" i="13" s="1"/>
  <c r="K1213" i="13" a="1"/>
  <c r="K1213" i="13" s="1"/>
  <c r="I1213" i="13" s="1"/>
  <c r="L2585" i="13" a="1"/>
  <c r="L2585" i="13" s="1"/>
  <c r="L3609" i="13" a="1"/>
  <c r="L3609" i="13" s="1"/>
  <c r="L4633" i="13" a="1"/>
  <c r="L4633" i="13" s="1"/>
  <c r="K3495" i="13" a="1"/>
  <c r="K3495" i="13" s="1"/>
  <c r="I3495" i="13" s="1"/>
  <c r="K4519" i="13" a="1"/>
  <c r="K4519" i="13" s="1"/>
  <c r="I4519" i="13" s="1"/>
  <c r="L4207" i="13" a="1"/>
  <c r="L4207" i="13" s="1"/>
  <c r="L5231" i="13" a="1"/>
  <c r="L5231" i="13" s="1"/>
  <c r="K2993" i="13" a="1"/>
  <c r="K2993" i="13" s="1"/>
  <c r="I2993" i="13" s="1"/>
  <c r="K4017" i="13" a="1"/>
  <c r="K4017" i="13" s="1"/>
  <c r="I4017" i="13" s="1"/>
  <c r="K5041" i="13" a="1"/>
  <c r="K5041" i="13" s="1"/>
  <c r="I5041" i="13" s="1"/>
  <c r="L609" i="13" a="1"/>
  <c r="L609" i="13" s="1"/>
  <c r="L1633" i="13" a="1"/>
  <c r="L1633" i="13" s="1"/>
  <c r="L775" i="13" a="1"/>
  <c r="L775" i="13" s="1"/>
  <c r="L944" i="13" a="1"/>
  <c r="L944" i="13" s="1"/>
  <c r="L1968" i="13" a="1"/>
  <c r="L1968" i="13" s="1"/>
  <c r="L1183" i="13" a="1"/>
  <c r="L1183" i="13" s="1"/>
  <c r="K2810" i="13" a="1"/>
  <c r="K2810" i="13" s="1"/>
  <c r="I2810" i="13" s="1"/>
  <c r="K1178" i="13" a="1"/>
  <c r="K1178" i="13" s="1"/>
  <c r="I1178" i="13" s="1"/>
  <c r="L422" i="13" a="1"/>
  <c r="L422" i="13" s="1"/>
  <c r="L1446" i="13" a="1"/>
  <c r="L1446" i="13" s="1"/>
  <c r="K2820" i="13" a="1"/>
  <c r="K2820" i="13" s="1"/>
  <c r="I2820" i="13" s="1"/>
  <c r="K3844" i="13" a="1"/>
  <c r="K3844" i="13" s="1"/>
  <c r="K4868" i="13" a="1"/>
  <c r="K4868" i="13" s="1"/>
  <c r="L2704" i="13" a="1"/>
  <c r="L2704" i="13" s="1"/>
  <c r="L3728" i="13" a="1"/>
  <c r="L3728" i="13" s="1"/>
  <c r="L4752" i="13" a="1"/>
  <c r="L4752" i="13" s="1"/>
  <c r="K4442" i="13" a="1"/>
  <c r="K4442" i="13" s="1"/>
  <c r="I4442" i="13" s="1"/>
  <c r="L2202" i="13" a="1"/>
  <c r="L2202" i="13" s="1"/>
  <c r="L3226" i="13" a="1"/>
  <c r="L3226" i="13" s="1"/>
  <c r="L4250" i="13" a="1"/>
  <c r="L4250" i="13" s="1"/>
  <c r="L5274" i="13" a="1"/>
  <c r="L5274" i="13" s="1"/>
  <c r="K84" i="13" a="1"/>
  <c r="K84" i="13" s="1"/>
  <c r="I84" i="13" s="1"/>
  <c r="K2132" i="13" a="1"/>
  <c r="K2132" i="13" s="1"/>
  <c r="I2132" i="13" s="1"/>
  <c r="K679" i="13" a="1"/>
  <c r="K679" i="13" s="1"/>
  <c r="I679" i="13" s="1"/>
  <c r="L387" i="13" a="1"/>
  <c r="L387" i="13" s="1"/>
  <c r="L3513" i="13" a="1"/>
  <c r="L3513" i="13" s="1"/>
  <c r="K136" i="13" a="1"/>
  <c r="K136" i="13" s="1"/>
  <c r="I136" i="13" s="1"/>
  <c r="K1160" i="13" a="1"/>
  <c r="K1160" i="13" s="1"/>
  <c r="I1160" i="13" s="1"/>
  <c r="K2184" i="13" a="1"/>
  <c r="K2184" i="13" s="1"/>
  <c r="I2184" i="13" s="1"/>
  <c r="K471" i="13" a="1"/>
  <c r="K471" i="13" s="1"/>
  <c r="K1495" i="13" a="1"/>
  <c r="K1495" i="13" s="1"/>
  <c r="I1495" i="13" s="1"/>
  <c r="K2519" i="13" a="1"/>
  <c r="K2519" i="13" s="1"/>
  <c r="I2519" i="13" s="1"/>
  <c r="L2295" i="13" a="1"/>
  <c r="L2295" i="13" s="1"/>
  <c r="L3359" i="13" a="1"/>
  <c r="L3359" i="13" s="1"/>
  <c r="K2266" i="13" a="1"/>
  <c r="K2266" i="13" s="1"/>
  <c r="I2266" i="13" s="1"/>
  <c r="K973" i="13" a="1"/>
  <c r="K973" i="13" s="1"/>
  <c r="I973" i="13" s="1"/>
  <c r="K1997" i="13" a="1"/>
  <c r="K1997" i="13" s="1"/>
  <c r="I1997" i="13" s="1"/>
  <c r="L3369" i="13" a="1"/>
  <c r="L3369" i="13" s="1"/>
  <c r="L4393" i="13" a="1"/>
  <c r="L4393" i="13" s="1"/>
  <c r="K3255" i="13" a="1"/>
  <c r="K3255" i="13" s="1"/>
  <c r="I3255" i="13" s="1"/>
  <c r="K4279" i="13" a="1"/>
  <c r="K4279" i="13" s="1"/>
  <c r="I4279" i="13" s="1"/>
  <c r="K5303" i="13" a="1"/>
  <c r="K5303" i="13" s="1"/>
  <c r="I5303" i="13" s="1"/>
  <c r="L3967" i="13" a="1"/>
  <c r="L3967" i="13" s="1"/>
  <c r="L4991" i="13" a="1"/>
  <c r="L4991" i="13" s="1"/>
  <c r="K2753" i="13" a="1"/>
  <c r="K2753" i="13" s="1"/>
  <c r="I2753" i="13" s="1"/>
  <c r="K3777" i="13" a="1"/>
  <c r="K3777" i="13" s="1"/>
  <c r="I3777" i="13" s="1"/>
  <c r="K4801" i="13" a="1"/>
  <c r="K4801" i="13" s="1"/>
  <c r="I4801" i="13" s="1"/>
  <c r="L369" i="13" a="1"/>
  <c r="L369" i="13" s="1"/>
  <c r="L1393" i="13" a="1"/>
  <c r="L1393" i="13" s="1"/>
  <c r="L2417" i="13" a="1"/>
  <c r="L2417" i="13" s="1"/>
  <c r="L704" i="13" a="1"/>
  <c r="L704" i="13" s="1"/>
  <c r="L1728" i="13" a="1"/>
  <c r="L1728" i="13" s="1"/>
  <c r="K270" i="13" a="1"/>
  <c r="K270" i="13" s="1"/>
  <c r="I270" i="13" s="1"/>
  <c r="K2570" i="13" a="1"/>
  <c r="K2570" i="13" s="1"/>
  <c r="I2570" i="13" s="1"/>
  <c r="L231" i="13" a="1"/>
  <c r="L231" i="13" s="1"/>
  <c r="L182" i="13" a="1"/>
  <c r="L182" i="13" s="1"/>
  <c r="L1206" i="13" a="1"/>
  <c r="L1206" i="13" s="1"/>
  <c r="K2580" i="13" a="1"/>
  <c r="K2580" i="13" s="1"/>
  <c r="K3604" i="13" a="1"/>
  <c r="K3604" i="13" s="1"/>
  <c r="I3604" i="13" s="1"/>
  <c r="K4628" i="13" a="1"/>
  <c r="K4628" i="13" s="1"/>
  <c r="I4628" i="13" s="1"/>
  <c r="L3488" i="13" a="1"/>
  <c r="L3488" i="13" s="1"/>
  <c r="L4512" i="13" a="1"/>
  <c r="L4512" i="13" s="1"/>
  <c r="K4202" i="13" a="1"/>
  <c r="K4202" i="13" s="1"/>
  <c r="I4202" i="13" s="1"/>
  <c r="K5226" i="13" a="1"/>
  <c r="K5226" i="13" s="1"/>
  <c r="I5226" i="13" s="1"/>
  <c r="L2986" i="13" a="1"/>
  <c r="L2986" i="13" s="1"/>
  <c r="L4010" i="13" a="1"/>
  <c r="L4010" i="13" s="1"/>
  <c r="L5034" i="13" a="1"/>
  <c r="L5034" i="13" s="1"/>
  <c r="L195" i="13" a="1"/>
  <c r="L195" i="13" s="1"/>
  <c r="K1652" i="13" a="1"/>
  <c r="K1652" i="13" s="1"/>
  <c r="L4245" i="13" a="1"/>
  <c r="L4245" i="13" s="1"/>
  <c r="L4757" i="13" a="1"/>
  <c r="L4757" i="13" s="1"/>
  <c r="L5269" i="13" a="1"/>
  <c r="L5269" i="13" s="1"/>
  <c r="K3107" i="13" a="1"/>
  <c r="K3107" i="13" s="1"/>
  <c r="I3107" i="13" s="1"/>
  <c r="K3619" i="13" a="1"/>
  <c r="K3619" i="13" s="1"/>
  <c r="I3619" i="13" s="1"/>
  <c r="K4131" i="13" a="1"/>
  <c r="K4131" i="13" s="1"/>
  <c r="I4131" i="13" s="1"/>
  <c r="K4643" i="13" a="1"/>
  <c r="K4643" i="13" s="1"/>
  <c r="I4643" i="13" s="1"/>
  <c r="K5155" i="13" a="1"/>
  <c r="K5155" i="13" s="1"/>
  <c r="I5155" i="13" s="1"/>
  <c r="L3819" i="13" a="1"/>
  <c r="L3819" i="13" s="1"/>
  <c r="L4331" i="13" a="1"/>
  <c r="L4331" i="13" s="1"/>
  <c r="L4843" i="13" a="1"/>
  <c r="L4843" i="13" s="1"/>
  <c r="L5355" i="13" a="1"/>
  <c r="L5355" i="13" s="1"/>
  <c r="K2605" i="13" a="1"/>
  <c r="K2605" i="13" s="1"/>
  <c r="I2605" i="13" s="1"/>
  <c r="K3117" i="13" a="1"/>
  <c r="K3117" i="13" s="1"/>
  <c r="I3117" i="13" s="1"/>
  <c r="K3629" i="13" a="1"/>
  <c r="K3629" i="13" s="1"/>
  <c r="I3629" i="13" s="1"/>
  <c r="K4141" i="13" a="1"/>
  <c r="K4141" i="13" s="1"/>
  <c r="I4141" i="13" s="1"/>
  <c r="K4653" i="13" a="1"/>
  <c r="K4653" i="13" s="1"/>
  <c r="I4653" i="13" s="1"/>
  <c r="K5165" i="13" a="1"/>
  <c r="K5165" i="13" s="1"/>
  <c r="I5165" i="13" s="1"/>
  <c r="L1055" i="13" a="1"/>
  <c r="L1055" i="13" s="1"/>
  <c r="L477" i="13" a="1"/>
  <c r="L477" i="13" s="1"/>
  <c r="L989" i="13" a="1"/>
  <c r="L989" i="13" s="1"/>
  <c r="L1501" i="13" a="1"/>
  <c r="L1501" i="13" s="1"/>
  <c r="L2013" i="13" a="1"/>
  <c r="L2013" i="13" s="1"/>
  <c r="K242" i="13" a="1"/>
  <c r="K242" i="13" s="1"/>
  <c r="L300" i="13" a="1"/>
  <c r="L300" i="13" s="1"/>
  <c r="L812" i="13" a="1"/>
  <c r="L812" i="13" s="1"/>
  <c r="L1324" i="13" a="1"/>
  <c r="L1324" i="13" s="1"/>
  <c r="L1836" i="13" a="1"/>
  <c r="L1836" i="13" s="1"/>
  <c r="L2348" i="13" a="1"/>
  <c r="L2348" i="13" s="1"/>
  <c r="K694" i="13" a="1"/>
  <c r="K694" i="13" s="1"/>
  <c r="I694" i="13" s="1"/>
  <c r="K1954" i="13" a="1"/>
  <c r="K1954" i="13" s="1"/>
  <c r="I1954" i="13" s="1"/>
  <c r="K2678" i="13" a="1"/>
  <c r="K2678" i="13" s="1"/>
  <c r="I2678" i="13" s="1"/>
  <c r="K3190" i="13" a="1"/>
  <c r="K3190" i="13" s="1"/>
  <c r="I3190" i="13" s="1"/>
  <c r="L671" i="13" a="1"/>
  <c r="L671" i="13" s="1"/>
  <c r="L1927" i="13" a="1"/>
  <c r="L1927" i="13" s="1"/>
  <c r="L290" i="13" a="1"/>
  <c r="L290" i="13" s="1"/>
  <c r="L802" i="13" a="1"/>
  <c r="L802" i="13" s="1"/>
  <c r="L1314" i="13" a="1"/>
  <c r="L1314" i="13" s="1"/>
  <c r="L1826" i="13" a="1"/>
  <c r="L1826" i="13" s="1"/>
  <c r="K2688" i="13" a="1"/>
  <c r="K2688" i="13" s="1"/>
  <c r="I2688" i="13" s="1"/>
  <c r="K3200" i="13" a="1"/>
  <c r="K3200" i="13" s="1"/>
  <c r="I3200" i="13" s="1"/>
  <c r="K3712" i="13" a="1"/>
  <c r="K3712" i="13" s="1"/>
  <c r="I3712" i="13" s="1"/>
  <c r="K4224" i="13" a="1"/>
  <c r="K4224" i="13" s="1"/>
  <c r="I4224" i="13" s="1"/>
  <c r="K4736" i="13" a="1"/>
  <c r="K4736" i="13" s="1"/>
  <c r="I4736" i="13" s="1"/>
  <c r="K5248" i="13" a="1"/>
  <c r="K5248" i="13" s="1"/>
  <c r="I5248" i="13" s="1"/>
  <c r="L3084" i="13" a="1"/>
  <c r="L3084" i="13" s="1"/>
  <c r="L3596" i="13" a="1"/>
  <c r="L3596" i="13" s="1"/>
  <c r="L4108" i="13" a="1"/>
  <c r="L4108" i="13" s="1"/>
  <c r="L4620" i="13" a="1"/>
  <c r="L4620" i="13" s="1"/>
  <c r="L5132" i="13" a="1"/>
  <c r="L5132" i="13" s="1"/>
  <c r="K3798" i="13" a="1"/>
  <c r="K3798" i="13" s="1"/>
  <c r="K4310" i="13" a="1"/>
  <c r="K4310" i="13" s="1"/>
  <c r="K4822" i="13" a="1"/>
  <c r="K4822" i="13" s="1"/>
  <c r="K5334" i="13" a="1"/>
  <c r="K5334" i="13" s="1"/>
  <c r="L2582" i="13" a="1"/>
  <c r="L2582" i="13" s="1"/>
  <c r="L3094" i="13" a="1"/>
  <c r="L3094" i="13" s="1"/>
  <c r="L3606" i="13" a="1"/>
  <c r="L3606" i="13" s="1"/>
  <c r="L4118" i="13" a="1"/>
  <c r="L4118" i="13" s="1"/>
  <c r="L4630" i="13" a="1"/>
  <c r="L4630" i="13" s="1"/>
  <c r="L5142" i="13" a="1"/>
  <c r="L5142" i="13" s="1"/>
  <c r="K928" i="13" a="1"/>
  <c r="K928" i="13" s="1"/>
  <c r="I928" i="13" s="1"/>
  <c r="K1440" i="13" a="1"/>
  <c r="K1440" i="13" s="1"/>
  <c r="I1440" i="13" s="1"/>
  <c r="K1952" i="13" a="1"/>
  <c r="K1952" i="13" s="1"/>
  <c r="I1952" i="13" s="1"/>
  <c r="K2464" i="13" a="1"/>
  <c r="K2464" i="13" s="1"/>
  <c r="I2464" i="13" s="1"/>
  <c r="K239" i="13" a="1"/>
  <c r="K239" i="13" s="1"/>
  <c r="I239" i="13" s="1"/>
  <c r="K751" i="13" a="1"/>
  <c r="K751" i="13" s="1"/>
  <c r="I751" i="13" s="1"/>
  <c r="K1263" i="13" a="1"/>
  <c r="K1263" i="13" s="1"/>
  <c r="I1263" i="13" s="1"/>
  <c r="K1775" i="13" a="1"/>
  <c r="K1775" i="13" s="1"/>
  <c r="I1775" i="13" s="1"/>
  <c r="K2287" i="13" a="1"/>
  <c r="K2287" i="13" s="1"/>
  <c r="K450" i="13" a="1"/>
  <c r="K450" i="13" s="1"/>
  <c r="I450" i="13" s="1"/>
  <c r="L1827" i="13" a="1"/>
  <c r="L1827" i="13" s="1"/>
  <c r="L2615" i="13" a="1"/>
  <c r="L2615" i="13" s="1"/>
  <c r="L3127" i="13" a="1"/>
  <c r="L3127" i="13" s="1"/>
  <c r="L419" i="13" a="1"/>
  <c r="L419" i="13" s="1"/>
  <c r="K1806" i="13" a="1"/>
  <c r="K1806" i="13" s="1"/>
  <c r="I1806" i="13" s="1"/>
  <c r="K229" i="13" a="1"/>
  <c r="K229" i="13" s="1"/>
  <c r="I229" i="13" s="1"/>
  <c r="K741" i="13" a="1"/>
  <c r="K741" i="13" s="1"/>
  <c r="I741" i="13" s="1"/>
  <c r="K1253" i="13" a="1"/>
  <c r="K1253" i="13" s="1"/>
  <c r="I1253" i="13" s="1"/>
  <c r="K1765" i="13" a="1"/>
  <c r="K1765" i="13" s="1"/>
  <c r="I1765" i="13" s="1"/>
  <c r="L2625" i="13" a="1"/>
  <c r="L2625" i="13" s="1"/>
  <c r="L3137" i="13" a="1"/>
  <c r="L3137" i="13" s="1"/>
  <c r="L3649" i="13" a="1"/>
  <c r="L3649" i="13" s="1"/>
  <c r="L4161" i="13" a="1"/>
  <c r="L4161" i="13" s="1"/>
  <c r="L4673" i="13" a="1"/>
  <c r="L4673" i="13" s="1"/>
  <c r="L5185" i="13" a="1"/>
  <c r="L5185" i="13" s="1"/>
  <c r="K3023" i="13" a="1"/>
  <c r="K3023" i="13" s="1"/>
  <c r="I3023" i="13" s="1"/>
  <c r="K3535" i="13" a="1"/>
  <c r="K3535" i="13" s="1"/>
  <c r="I3535" i="13" s="1"/>
  <c r="K4047" i="13" a="1"/>
  <c r="K4047" i="13" s="1"/>
  <c r="I4047" i="13" s="1"/>
  <c r="K4559" i="13" a="1"/>
  <c r="K4559" i="13" s="1"/>
  <c r="I4559" i="13" s="1"/>
  <c r="K5071" i="13" a="1"/>
  <c r="K5071" i="13" s="1"/>
  <c r="I5071" i="13" s="1"/>
  <c r="L3735" i="13" a="1"/>
  <c r="L3735" i="13" s="1"/>
  <c r="L4247" i="13" a="1"/>
  <c r="L4247" i="13" s="1"/>
  <c r="L4759" i="13" a="1"/>
  <c r="L4759" i="13" s="1"/>
  <c r="L5271" i="13" a="1"/>
  <c r="L5271" i="13" s="1"/>
  <c r="K2521" i="13" a="1"/>
  <c r="K2521" i="13" s="1"/>
  <c r="I2521" i="13" s="1"/>
  <c r="K3033" i="13" a="1"/>
  <c r="K3033" i="13" s="1"/>
  <c r="I3033" i="13" s="1"/>
  <c r="K3545" i="13" a="1"/>
  <c r="K3545" i="13" s="1"/>
  <c r="I3545" i="13" s="1"/>
  <c r="K4057" i="13" a="1"/>
  <c r="K4057" i="13" s="1"/>
  <c r="I4057" i="13" s="1"/>
  <c r="K4569" i="13" a="1"/>
  <c r="K4569" i="13" s="1"/>
  <c r="I4569" i="13" s="1"/>
  <c r="K5081" i="13" a="1"/>
  <c r="K5081" i="13" s="1"/>
  <c r="I5081" i="13" s="1"/>
  <c r="L137" i="13" a="1"/>
  <c r="L137" i="13" s="1"/>
  <c r="L649" i="13" a="1"/>
  <c r="L649" i="13" s="1"/>
  <c r="L1161" i="13" a="1"/>
  <c r="L1161" i="13" s="1"/>
  <c r="L1673" i="13" a="1"/>
  <c r="L1673" i="13" s="1"/>
  <c r="L2185" i="13" a="1"/>
  <c r="L2185" i="13" s="1"/>
  <c r="K942" i="13" a="1"/>
  <c r="K942" i="13" s="1"/>
  <c r="I942" i="13" s="1"/>
  <c r="L472" i="13" a="1"/>
  <c r="L472" i="13" s="1"/>
  <c r="L984" i="13" a="1"/>
  <c r="L984" i="13" s="1"/>
  <c r="L1496" i="13" a="1"/>
  <c r="L1496" i="13" s="1"/>
  <c r="L2008" i="13" a="1"/>
  <c r="L2008" i="13" s="1"/>
  <c r="L2520" i="13" a="1"/>
  <c r="L2520" i="13" s="1"/>
  <c r="K1266" i="13" a="1"/>
  <c r="K1266" i="13" s="1"/>
  <c r="L2299" i="13" a="1"/>
  <c r="L2299" i="13" s="1"/>
  <c r="K2850" i="13" a="1"/>
  <c r="K2850" i="13" s="1"/>
  <c r="I2850" i="13" s="1"/>
  <c r="K3362" i="13" a="1"/>
  <c r="K3362" i="13" s="1"/>
  <c r="I3362" i="13" s="1"/>
  <c r="L1255" i="13" a="1"/>
  <c r="L1255" i="13" s="1"/>
  <c r="K2270" i="13" a="1"/>
  <c r="K2270" i="13" s="1"/>
  <c r="I2270" i="13" s="1"/>
  <c r="L462" i="13" a="1"/>
  <c r="L462" i="13" s="1"/>
  <c r="L974" i="13" a="1"/>
  <c r="L974" i="13" s="1"/>
  <c r="L1486" i="13" a="1"/>
  <c r="L1486" i="13" s="1"/>
  <c r="L1998" i="13" a="1"/>
  <c r="L1998" i="13" s="1"/>
  <c r="K2860" i="13" a="1"/>
  <c r="K2860" i="13" s="1"/>
  <c r="K3372" i="13" a="1"/>
  <c r="K3372" i="13" s="1"/>
  <c r="K3884" i="13" a="1"/>
  <c r="K3884" i="13" s="1"/>
  <c r="K4396" i="13" a="1"/>
  <c r="K4396" i="13" s="1"/>
  <c r="K4908" i="13" a="1"/>
  <c r="K4908" i="13" s="1"/>
  <c r="L2744" i="13" a="1"/>
  <c r="L2744" i="13" s="1"/>
  <c r="L3256" i="13" a="1"/>
  <c r="L3256" i="13" s="1"/>
  <c r="L3768" i="13" a="1"/>
  <c r="L3768" i="13" s="1"/>
  <c r="L4280" i="13" a="1"/>
  <c r="L4280" i="13" s="1"/>
  <c r="L4792" i="13" a="1"/>
  <c r="L4792" i="13" s="1"/>
  <c r="L5304" i="13" a="1"/>
  <c r="L5304" i="13" s="1"/>
  <c r="K3970" i="13" a="1"/>
  <c r="K3970" i="13" s="1"/>
  <c r="K4482" i="13" a="1"/>
  <c r="K4482" i="13" s="1"/>
  <c r="K4994" i="13" a="1"/>
  <c r="K4994" i="13" s="1"/>
  <c r="L2242" i="13" a="1"/>
  <c r="L2242" i="13" s="1"/>
  <c r="L2754" i="13" a="1"/>
  <c r="L2754" i="13" s="1"/>
  <c r="L3266" i="13" a="1"/>
  <c r="L3266" i="13" s="1"/>
  <c r="L3778" i="13" a="1"/>
  <c r="L3778" i="13" s="1"/>
  <c r="L4290" i="13" a="1"/>
  <c r="L4290" i="13" s="1"/>
  <c r="L4802" i="13" a="1"/>
  <c r="L4802" i="13" s="1"/>
  <c r="L5314" i="13" a="1"/>
  <c r="L5314" i="13" s="1"/>
  <c r="K28" i="13" a="1"/>
  <c r="K28" i="13" s="1"/>
  <c r="K540" i="13" a="1"/>
  <c r="K540" i="13" s="1"/>
  <c r="K1052" i="13" a="1"/>
  <c r="K1052" i="13" s="1"/>
  <c r="K1564" i="13" a="1"/>
  <c r="K1564" i="13" s="1"/>
  <c r="K2076" i="13" a="1"/>
  <c r="K2076" i="13" s="1"/>
  <c r="L491" i="13" a="1"/>
  <c r="L491" i="13" s="1"/>
  <c r="K363" i="13" a="1"/>
  <c r="K363" i="13" s="1"/>
  <c r="I363" i="13" s="1"/>
  <c r="K875" i="13" a="1"/>
  <c r="K875" i="13" s="1"/>
  <c r="I875" i="13" s="1"/>
  <c r="K1387" i="13" a="1"/>
  <c r="K1387" i="13" s="1"/>
  <c r="I1387" i="13" s="1"/>
  <c r="K1899" i="13" a="1"/>
  <c r="K1899" i="13" s="1"/>
  <c r="K2411" i="13" a="1"/>
  <c r="K2411" i="13" s="1"/>
  <c r="I2411" i="13" s="1"/>
  <c r="K938" i="13" a="1"/>
  <c r="K938" i="13" s="1"/>
  <c r="I938" i="13" s="1"/>
  <c r="K2078" i="13" a="1"/>
  <c r="K2078" i="13" s="1"/>
  <c r="L2739" i="13" a="1"/>
  <c r="L2739" i="13" s="1"/>
  <c r="L3251" i="13" a="1"/>
  <c r="L3251" i="13" s="1"/>
  <c r="K922" i="13" a="1"/>
  <c r="K922" i="13" s="1"/>
  <c r="I922" i="13" s="1"/>
  <c r="L2051" i="13" a="1"/>
  <c r="L2051" i="13" s="1"/>
  <c r="K353" i="13" a="1"/>
  <c r="K353" i="13" s="1"/>
  <c r="I353" i="13" s="1"/>
  <c r="K865" i="13" a="1"/>
  <c r="K865" i="13" s="1"/>
  <c r="I865" i="13" s="1"/>
  <c r="K1377" i="13" a="1"/>
  <c r="K1377" i="13" s="1"/>
  <c r="I1377" i="13" s="1"/>
  <c r="K1889" i="13" a="1"/>
  <c r="K1889" i="13" s="1"/>
  <c r="I1889" i="13" s="1"/>
  <c r="L2749" i="13" a="1"/>
  <c r="L2749" i="13" s="1"/>
  <c r="L3261" i="13" a="1"/>
  <c r="L3261" i="13" s="1"/>
  <c r="L3773" i="13" a="1"/>
  <c r="L3773" i="13" s="1"/>
  <c r="L4285" i="13" a="1"/>
  <c r="L4285" i="13" s="1"/>
  <c r="L4797" i="13" a="1"/>
  <c r="L4797" i="13" s="1"/>
  <c r="L5309" i="13" a="1"/>
  <c r="L5309" i="13" s="1"/>
  <c r="K3147" i="13" a="1"/>
  <c r="K3147" i="13" s="1"/>
  <c r="I3147" i="13" s="1"/>
  <c r="K3659" i="13" a="1"/>
  <c r="K3659" i="13" s="1"/>
  <c r="I3659" i="13" s="1"/>
  <c r="K4171" i="13" a="1"/>
  <c r="K4171" i="13" s="1"/>
  <c r="I4171" i="13" s="1"/>
  <c r="K4683" i="13" a="1"/>
  <c r="K4683" i="13" s="1"/>
  <c r="I4683" i="13" s="1"/>
  <c r="K5195" i="13" a="1"/>
  <c r="K5195" i="13" s="1"/>
  <c r="I5195" i="13" s="1"/>
  <c r="L3859" i="13" a="1"/>
  <c r="L3859" i="13" s="1"/>
  <c r="L4371" i="13" a="1"/>
  <c r="L4371" i="13" s="1"/>
  <c r="L4883" i="13" a="1"/>
  <c r="L4883" i="13" s="1"/>
  <c r="K2133" i="13" a="1"/>
  <c r="K2133" i="13" s="1"/>
  <c r="K2645" i="13" a="1"/>
  <c r="K2645" i="13" s="1"/>
  <c r="I2645" i="13" s="1"/>
  <c r="K3157" i="13" a="1"/>
  <c r="K3157" i="13" s="1"/>
  <c r="I3157" i="13" s="1"/>
  <c r="K3669" i="13" a="1"/>
  <c r="K3669" i="13" s="1"/>
  <c r="I3669" i="13" s="1"/>
  <c r="K4181" i="13" a="1"/>
  <c r="K4181" i="13" s="1"/>
  <c r="I4181" i="13" s="1"/>
  <c r="K4693" i="13" a="1"/>
  <c r="K4693" i="13" s="1"/>
  <c r="I4693" i="13" s="1"/>
  <c r="K5205" i="13" a="1"/>
  <c r="K5205" i="13" s="1"/>
  <c r="I5205" i="13" s="1"/>
  <c r="L5" i="13" a="1"/>
  <c r="L5" i="13" s="1"/>
  <c r="L517" i="13" a="1"/>
  <c r="L517" i="13" s="1"/>
  <c r="L1029" i="13" a="1"/>
  <c r="L1029" i="13" s="1"/>
  <c r="L1541" i="13" a="1"/>
  <c r="L1541" i="13" s="1"/>
  <c r="L2053" i="13" a="1"/>
  <c r="L2053" i="13" s="1"/>
  <c r="L403" i="13" a="1"/>
  <c r="L403" i="13" s="1"/>
  <c r="L340" i="13" a="1"/>
  <c r="L340" i="13" s="1"/>
  <c r="L852" i="13" a="1"/>
  <c r="L852" i="13" s="1"/>
  <c r="L1364" i="13" a="1"/>
  <c r="L1364" i="13" s="1"/>
  <c r="L1876" i="13" a="1"/>
  <c r="L1876" i="13" s="1"/>
  <c r="L2388" i="13" a="1"/>
  <c r="L2388" i="13" s="1"/>
  <c r="K854" i="13" a="1"/>
  <c r="K854" i="13" s="1"/>
  <c r="I854" i="13" s="1"/>
  <c r="K2034" i="13" a="1"/>
  <c r="K2034" i="13" s="1"/>
  <c r="I2034" i="13" s="1"/>
  <c r="K2718" i="13" a="1"/>
  <c r="K2718" i="13" s="1"/>
  <c r="I2718" i="13" s="1"/>
  <c r="K3230" i="13" a="1"/>
  <c r="K3230" i="13" s="1"/>
  <c r="I3230" i="13" s="1"/>
  <c r="L835" i="13" a="1"/>
  <c r="L835" i="13" s="1"/>
  <c r="L2007" i="13" a="1"/>
  <c r="L2007" i="13" s="1"/>
  <c r="L330" i="13" a="1"/>
  <c r="L330" i="13" s="1"/>
  <c r="L842" i="13" a="1"/>
  <c r="L842" i="13" s="1"/>
  <c r="L1354" i="13" a="1"/>
  <c r="L1354" i="13" s="1"/>
  <c r="L1866" i="13" a="1"/>
  <c r="L1866" i="13" s="1"/>
  <c r="K2728" i="13" a="1"/>
  <c r="K2728" i="13" s="1"/>
  <c r="I2728" i="13" s="1"/>
  <c r="K3240" i="13" a="1"/>
  <c r="K3240" i="13" s="1"/>
  <c r="I3240" i="13" s="1"/>
  <c r="K3752" i="13" a="1"/>
  <c r="K3752" i="13" s="1"/>
  <c r="I3752" i="13" s="1"/>
  <c r="K4264" i="13" a="1"/>
  <c r="K4264" i="13" s="1"/>
  <c r="I4264" i="13" s="1"/>
  <c r="K4776" i="13" a="1"/>
  <c r="K4776" i="13" s="1"/>
  <c r="I4776" i="13" s="1"/>
  <c r="K5288" i="13" a="1"/>
  <c r="K5288" i="13" s="1"/>
  <c r="I5288" i="13" s="1"/>
  <c r="L3124" i="13" a="1"/>
  <c r="L3124" i="13" s="1"/>
  <c r="L3636" i="13" a="1"/>
  <c r="L3636" i="13" s="1"/>
  <c r="L4148" i="13" a="1"/>
  <c r="L4148" i="13" s="1"/>
  <c r="L4660" i="13" a="1"/>
  <c r="L4660" i="13" s="1"/>
  <c r="L5172" i="13" a="1"/>
  <c r="L5172" i="13" s="1"/>
  <c r="K3838" i="13" a="1"/>
  <c r="K3838" i="13" s="1"/>
  <c r="K4350" i="13" a="1"/>
  <c r="K4350" i="13" s="1"/>
  <c r="K4862" i="13" a="1"/>
  <c r="K4862" i="13" s="1"/>
  <c r="K5374" i="13" a="1"/>
  <c r="K5374" i="13" s="1"/>
  <c r="L2622" i="13" a="1"/>
  <c r="L2622" i="13" s="1"/>
  <c r="L3134" i="13" a="1"/>
  <c r="L3134" i="13" s="1"/>
  <c r="L3646" i="13" a="1"/>
  <c r="L3646" i="13" s="1"/>
  <c r="L4158" i="13" a="1"/>
  <c r="L4158" i="13" s="1"/>
  <c r="L4670" i="13" a="1"/>
  <c r="L4670" i="13" s="1"/>
  <c r="L5182" i="13" a="1"/>
  <c r="L5182" i="13" s="1"/>
  <c r="L1899" i="13" a="1"/>
  <c r="L1899" i="13" s="1"/>
  <c r="L2651" i="13" a="1"/>
  <c r="L2651" i="13" s="1"/>
  <c r="L3163" i="13" a="1"/>
  <c r="L3163" i="13" s="1"/>
  <c r="L567" i="13" a="1"/>
  <c r="L567" i="13" s="1"/>
  <c r="K1878" i="13" a="1"/>
  <c r="K1878" i="13" s="1"/>
  <c r="I1878" i="13" s="1"/>
  <c r="K265" i="13" a="1"/>
  <c r="K265" i="13" s="1"/>
  <c r="I265" i="13" s="1"/>
  <c r="K777" i="13" a="1"/>
  <c r="K777" i="13" s="1"/>
  <c r="I777" i="13" s="1"/>
  <c r="K1289" i="13" a="1"/>
  <c r="K1289" i="13" s="1"/>
  <c r="I1289" i="13" s="1"/>
  <c r="K1801" i="13" a="1"/>
  <c r="K1801" i="13" s="1"/>
  <c r="I1801" i="13" s="1"/>
  <c r="L2661" i="13" a="1"/>
  <c r="L2661" i="13" s="1"/>
  <c r="L3173" i="13" a="1"/>
  <c r="L3173" i="13" s="1"/>
  <c r="L3685" i="13" a="1"/>
  <c r="L3685" i="13" s="1"/>
  <c r="L4197" i="13" a="1"/>
  <c r="L4197" i="13" s="1"/>
  <c r="L4709" i="13" a="1"/>
  <c r="L4709" i="13" s="1"/>
  <c r="L5221" i="13" a="1"/>
  <c r="L5221" i="13" s="1"/>
  <c r="I5221" i="13" s="1"/>
  <c r="K3059" i="13" a="1"/>
  <c r="K3059" i="13" s="1"/>
  <c r="I3059" i="13" s="1"/>
  <c r="K3571" i="13" a="1"/>
  <c r="K3571" i="13" s="1"/>
  <c r="I3571" i="13" s="1"/>
  <c r="K4083" i="13" a="1"/>
  <c r="K4083" i="13" s="1"/>
  <c r="I4083" i="13" s="1"/>
  <c r="K4595" i="13" a="1"/>
  <c r="K4595" i="13" s="1"/>
  <c r="I4595" i="13" s="1"/>
  <c r="K5107" i="13" a="1"/>
  <c r="K5107" i="13" s="1"/>
  <c r="I5107" i="13" s="1"/>
  <c r="L3771" i="13" a="1"/>
  <c r="L3771" i="13" s="1"/>
  <c r="L4283" i="13" a="1"/>
  <c r="L4283" i="13" s="1"/>
  <c r="L4795" i="13" a="1"/>
  <c r="L4795" i="13" s="1"/>
  <c r="L5307" i="13" a="1"/>
  <c r="L5307" i="13" s="1"/>
  <c r="K2557" i="13" a="1"/>
  <c r="K2557" i="13" s="1"/>
  <c r="I2557" i="13" s="1"/>
  <c r="K3069" i="13" a="1"/>
  <c r="K3069" i="13" s="1"/>
  <c r="I3069" i="13" s="1"/>
  <c r="K3581" i="13" a="1"/>
  <c r="K3581" i="13" s="1"/>
  <c r="I3581" i="13" s="1"/>
  <c r="K4093" i="13" a="1"/>
  <c r="K4093" i="13" s="1"/>
  <c r="I4093" i="13" s="1"/>
  <c r="K4605" i="13" a="1"/>
  <c r="K4605" i="13" s="1"/>
  <c r="I4605" i="13" s="1"/>
  <c r="K5117" i="13" a="1"/>
  <c r="K5117" i="13" s="1"/>
  <c r="I5117" i="13" s="1"/>
  <c r="L863" i="13" a="1"/>
  <c r="L863" i="13" s="1"/>
  <c r="L429" i="13" a="1"/>
  <c r="L429" i="13" s="1"/>
  <c r="L941" i="13" a="1"/>
  <c r="L941" i="13" s="1"/>
  <c r="L1453" i="13" a="1"/>
  <c r="L1453" i="13" s="1"/>
  <c r="L1965" i="13" a="1"/>
  <c r="L1965" i="13" s="1"/>
  <c r="K38" i="13" a="1"/>
  <c r="K38" i="13" s="1"/>
  <c r="I38" i="13" s="1"/>
  <c r="L252" i="13" a="1"/>
  <c r="L252" i="13" s="1"/>
  <c r="L764" i="13" a="1"/>
  <c r="L764" i="13" s="1"/>
  <c r="L1276" i="13" a="1"/>
  <c r="L1276" i="13" s="1"/>
  <c r="L1788" i="13" a="1"/>
  <c r="L1788" i="13" s="1"/>
  <c r="L2300" i="13" a="1"/>
  <c r="L2300" i="13" s="1"/>
  <c r="K506" i="13" a="1"/>
  <c r="K506" i="13" s="1"/>
  <c r="I506" i="13" s="1"/>
  <c r="L1855" i="13" a="1"/>
  <c r="L1855" i="13" s="1"/>
  <c r="K2630" i="13" a="1"/>
  <c r="K2630" i="13" s="1"/>
  <c r="I2630" i="13" s="1"/>
  <c r="K3142" i="13" a="1"/>
  <c r="K3142" i="13" s="1"/>
  <c r="I3142" i="13" s="1"/>
  <c r="L475" i="13" a="1"/>
  <c r="L475" i="13" s="1"/>
  <c r="K1834" i="13" a="1"/>
  <c r="K1834" i="13" s="1"/>
  <c r="I1834" i="13" s="1"/>
  <c r="L242" i="13" a="1"/>
  <c r="L242" i="13" s="1"/>
  <c r="L754" i="13" a="1"/>
  <c r="L754" i="13" s="1"/>
  <c r="L1266" i="13" a="1"/>
  <c r="L1266" i="13" s="1"/>
  <c r="L1778" i="13" a="1"/>
  <c r="L1778" i="13" s="1"/>
  <c r="K2640" i="13" a="1"/>
  <c r="K2640" i="13" s="1"/>
  <c r="I2640" i="13" s="1"/>
  <c r="K3152" i="13" a="1"/>
  <c r="K3152" i="13" s="1"/>
  <c r="I3152" i="13" s="1"/>
  <c r="K3664" i="13" a="1"/>
  <c r="K3664" i="13" s="1"/>
  <c r="I3664" i="13" s="1"/>
  <c r="K4176" i="13" a="1"/>
  <c r="K4176" i="13" s="1"/>
  <c r="I4176" i="13" s="1"/>
  <c r="K4688" i="13" a="1"/>
  <c r="K4688" i="13" s="1"/>
  <c r="I4688" i="13" s="1"/>
  <c r="K5200" i="13" a="1"/>
  <c r="K5200" i="13" s="1"/>
  <c r="I5200" i="13" s="1"/>
  <c r="L3036" i="13" a="1"/>
  <c r="L3036" i="13" s="1"/>
  <c r="L3548" i="13" a="1"/>
  <c r="L3548" i="13" s="1"/>
  <c r="L4060" i="13" a="1"/>
  <c r="L4060" i="13" s="1"/>
  <c r="L4572" i="13" a="1"/>
  <c r="L4572" i="13" s="1"/>
  <c r="L5084" i="13" a="1"/>
  <c r="L5084" i="13" s="1"/>
  <c r="K3750" i="13" a="1"/>
  <c r="K3750" i="13" s="1"/>
  <c r="K4262" i="13" a="1"/>
  <c r="K4262" i="13" s="1"/>
  <c r="K4774" i="13" a="1"/>
  <c r="K4774" i="13" s="1"/>
  <c r="K5286" i="13" a="1"/>
  <c r="K5286" i="13" s="1"/>
  <c r="L2534" i="13" a="1"/>
  <c r="L2534" i="13" s="1"/>
  <c r="L3046" i="13" a="1"/>
  <c r="L3046" i="13" s="1"/>
  <c r="L3558" i="13" a="1"/>
  <c r="L3558" i="13" s="1"/>
  <c r="L4070" i="13" a="1"/>
  <c r="L4070" i="13" s="1"/>
  <c r="L4582" i="13" a="1"/>
  <c r="L4582" i="13" s="1"/>
  <c r="L5094" i="13" a="1"/>
  <c r="L5094" i="13" s="1"/>
  <c r="K48" i="13" a="1"/>
  <c r="K48" i="13" s="1"/>
  <c r="I48" i="13" s="1"/>
  <c r="K560" i="13" a="1"/>
  <c r="K560" i="13" s="1"/>
  <c r="I560" i="13" s="1"/>
  <c r="K1072" i="13" a="1"/>
  <c r="K1072" i="13" s="1"/>
  <c r="I1072" i="13" s="1"/>
  <c r="K1584" i="13" a="1"/>
  <c r="K1584" i="13" s="1"/>
  <c r="I1584" i="13" s="1"/>
  <c r="K2096" i="13" a="1"/>
  <c r="K2096" i="13" s="1"/>
  <c r="I2096" i="13" s="1"/>
  <c r="K574" i="13" a="1"/>
  <c r="K574" i="13" s="1"/>
  <c r="I574" i="13" s="1"/>
  <c r="K383" i="13" a="1"/>
  <c r="K383" i="13" s="1"/>
  <c r="I383" i="13" s="1"/>
  <c r="K895" i="13" a="1"/>
  <c r="K895" i="13" s="1"/>
  <c r="K1407" i="13" a="1"/>
  <c r="K1407" i="13" s="1"/>
  <c r="I1407" i="13" s="1"/>
  <c r="K1919" i="13" a="1"/>
  <c r="K1919" i="13" s="1"/>
  <c r="I1919" i="13" s="1"/>
  <c r="K2431" i="13" a="1"/>
  <c r="K2431" i="13" s="1"/>
  <c r="I2431" i="13" s="1"/>
  <c r="K1018" i="13" a="1"/>
  <c r="K1018" i="13" s="1"/>
  <c r="I1018" i="13" s="1"/>
  <c r="K2118" i="13" a="1"/>
  <c r="K2118" i="13" s="1"/>
  <c r="I2118" i="13" s="1"/>
  <c r="L2759" i="13" a="1"/>
  <c r="L2759" i="13" s="1"/>
  <c r="L3271" i="13" a="1"/>
  <c r="L3271" i="13" s="1"/>
  <c r="K1006" i="13" a="1"/>
  <c r="K1006" i="13" s="1"/>
  <c r="I1006" i="13" s="1"/>
  <c r="L2091" i="13" a="1"/>
  <c r="L2091" i="13" s="1"/>
  <c r="K373" i="13" a="1"/>
  <c r="K373" i="13" s="1"/>
  <c r="I373" i="13" s="1"/>
  <c r="K885" i="13" a="1"/>
  <c r="K885" i="13" s="1"/>
  <c r="I885" i="13" s="1"/>
  <c r="K1397" i="13" a="1"/>
  <c r="K1397" i="13" s="1"/>
  <c r="I1397" i="13" s="1"/>
  <c r="K1909" i="13" a="1"/>
  <c r="K1909" i="13" s="1"/>
  <c r="I1909" i="13" s="1"/>
  <c r="L2769" i="13" a="1"/>
  <c r="L2769" i="13" s="1"/>
  <c r="L3281" i="13" a="1"/>
  <c r="L3281" i="13" s="1"/>
  <c r="L3793" i="13" a="1"/>
  <c r="L3793" i="13" s="1"/>
  <c r="L4305" i="13" a="1"/>
  <c r="L4305" i="13" s="1"/>
  <c r="L4817" i="13" a="1"/>
  <c r="L4817" i="13" s="1"/>
  <c r="L5329" i="13" a="1"/>
  <c r="L5329" i="13" s="1"/>
  <c r="K3167" i="13" a="1"/>
  <c r="K3167" i="13" s="1"/>
  <c r="I3167" i="13" s="1"/>
  <c r="K3679" i="13" a="1"/>
  <c r="K3679" i="13" s="1"/>
  <c r="I3679" i="13" s="1"/>
  <c r="K4191" i="13" a="1"/>
  <c r="K4191" i="13" s="1"/>
  <c r="I4191" i="13" s="1"/>
  <c r="K4703" i="13" a="1"/>
  <c r="K4703" i="13" s="1"/>
  <c r="I4703" i="13" s="1"/>
  <c r="K5215" i="13" a="1"/>
  <c r="K5215" i="13" s="1"/>
  <c r="I5215" i="13" s="1"/>
  <c r="L3879" i="13" a="1"/>
  <c r="L3879" i="13" s="1"/>
  <c r="L4391" i="13" a="1"/>
  <c r="L4391" i="13" s="1"/>
  <c r="L4903" i="13" a="1"/>
  <c r="L4903" i="13" s="1"/>
  <c r="L25" i="13" a="1"/>
  <c r="L25" i="13" s="1"/>
  <c r="L1049" i="13" a="1"/>
  <c r="L1049" i="13" s="1"/>
  <c r="L2073" i="13" a="1"/>
  <c r="L2073" i="13" s="1"/>
  <c r="L232" i="13" a="1"/>
  <c r="L232" i="13" s="1"/>
  <c r="L1256" i="13" a="1"/>
  <c r="L1256" i="13" s="1"/>
  <c r="L2280" i="13" a="1"/>
  <c r="L2280" i="13" s="1"/>
  <c r="L1815" i="13" a="1"/>
  <c r="L1815" i="13" s="1"/>
  <c r="K3122" i="13" a="1"/>
  <c r="K3122" i="13" s="1"/>
  <c r="I3122" i="13" s="1"/>
  <c r="K1794" i="13" a="1"/>
  <c r="K1794" i="13" s="1"/>
  <c r="I1794" i="13" s="1"/>
  <c r="L606" i="13" a="1"/>
  <c r="L606" i="13" s="1"/>
  <c r="L1630" i="13" a="1"/>
  <c r="L1630" i="13" s="1"/>
  <c r="K3004" i="13" a="1"/>
  <c r="K3004" i="13" s="1"/>
  <c r="I3004" i="13" s="1"/>
  <c r="K4028" i="13" a="1"/>
  <c r="K4028" i="13" s="1"/>
  <c r="I4028" i="13" s="1"/>
  <c r="K5052" i="13" a="1"/>
  <c r="K5052" i="13" s="1"/>
  <c r="I5052" i="13" s="1"/>
  <c r="L2888" i="13" a="1"/>
  <c r="L2888" i="13" s="1"/>
  <c r="L3912" i="13" a="1"/>
  <c r="L3912" i="13" s="1"/>
  <c r="L4936" i="13" a="1"/>
  <c r="L4936" i="13" s="1"/>
  <c r="K3602" i="13" a="1"/>
  <c r="K3602" i="13" s="1"/>
  <c r="K4626" i="13" a="1"/>
  <c r="K4626" i="13" s="1"/>
  <c r="K152" i="13" a="1"/>
  <c r="K152" i="13" s="1"/>
  <c r="K1447" i="13" a="1"/>
  <c r="K1447" i="13" s="1"/>
  <c r="I1447" i="13" s="1"/>
  <c r="L2171" i="13" a="1"/>
  <c r="L2171" i="13" s="1"/>
  <c r="L4409" i="13" a="1"/>
  <c r="L4409" i="13" s="1"/>
  <c r="K3527" i="13" a="1"/>
  <c r="K3527" i="13" s="1"/>
  <c r="I3527" i="13" s="1"/>
  <c r="K4551" i="13" a="1"/>
  <c r="K4551" i="13" s="1"/>
  <c r="I4551" i="13" s="1"/>
  <c r="L4239" i="13" a="1"/>
  <c r="L4239" i="13" s="1"/>
  <c r="L5263" i="13" a="1"/>
  <c r="L5263" i="13" s="1"/>
  <c r="K3025" i="13" a="1"/>
  <c r="K3025" i="13" s="1"/>
  <c r="I3025" i="13" s="1"/>
  <c r="K4049" i="13" a="1"/>
  <c r="K4049" i="13" s="1"/>
  <c r="I4049" i="13" s="1"/>
  <c r="K5073" i="13" a="1"/>
  <c r="K5073" i="13" s="1"/>
  <c r="I5073" i="13" s="1"/>
  <c r="L641" i="13" a="1"/>
  <c r="L641" i="13" s="1"/>
  <c r="L1665" i="13" a="1"/>
  <c r="L1665" i="13" s="1"/>
  <c r="K906" i="13" a="1"/>
  <c r="K906" i="13" s="1"/>
  <c r="I906" i="13" s="1"/>
  <c r="L976" i="13" a="1"/>
  <c r="L976" i="13" s="1"/>
  <c r="L2000" i="13" a="1"/>
  <c r="L2000" i="13" s="1"/>
  <c r="K1250" i="13" a="1"/>
  <c r="K1250" i="13" s="1"/>
  <c r="K2842" i="13" a="1"/>
  <c r="K2842" i="13" s="1"/>
  <c r="I2842" i="13" s="1"/>
  <c r="L1239" i="13" a="1"/>
  <c r="L1239" i="13" s="1"/>
  <c r="L454" i="13" a="1"/>
  <c r="L454" i="13" s="1"/>
  <c r="L1478" i="13" a="1"/>
  <c r="L1478" i="13" s="1"/>
  <c r="K2852" i="13" a="1"/>
  <c r="K2852" i="13" s="1"/>
  <c r="I2852" i="13" s="1"/>
  <c r="K3876" i="13" a="1"/>
  <c r="K3876" i="13" s="1"/>
  <c r="I3876" i="13" s="1"/>
  <c r="K4900" i="13" a="1"/>
  <c r="K4900" i="13" s="1"/>
  <c r="I4900" i="13" s="1"/>
  <c r="L2736" i="13" a="1"/>
  <c r="L2736" i="13" s="1"/>
  <c r="L3760" i="13" a="1"/>
  <c r="L3760" i="13" s="1"/>
  <c r="L4784" i="13" a="1"/>
  <c r="L4784" i="13" s="1"/>
  <c r="K4474" i="13" a="1"/>
  <c r="K4474" i="13" s="1"/>
  <c r="I4474" i="13" s="1"/>
  <c r="L2234" i="13" a="1"/>
  <c r="L2234" i="13" s="1"/>
  <c r="L3258" i="13" a="1"/>
  <c r="L3258" i="13" s="1"/>
  <c r="L4282" i="13" a="1"/>
  <c r="L4282" i="13" s="1"/>
  <c r="L5306" i="13" a="1"/>
  <c r="L5306" i="13" s="1"/>
  <c r="K148" i="13" a="1"/>
  <c r="K148" i="13" s="1"/>
  <c r="I148" i="13" s="1"/>
  <c r="K1770" i="13" a="1"/>
  <c r="K1770" i="13" s="1"/>
  <c r="I1770" i="13" s="1"/>
  <c r="K342" i="13" a="1"/>
  <c r="K342" i="13" s="1"/>
  <c r="I342" i="13" s="1"/>
  <c r="K2259" i="13" a="1"/>
  <c r="K2259" i="13" s="1"/>
  <c r="I2259" i="13" s="1"/>
  <c r="K1747" i="13" a="1"/>
  <c r="K1747" i="13" s="1"/>
  <c r="I1747" i="13" s="1"/>
  <c r="K1235" i="13" a="1"/>
  <c r="K1235" i="13" s="1"/>
  <c r="I1235" i="13" s="1"/>
  <c r="K723" i="13" a="1"/>
  <c r="K723" i="13" s="1"/>
  <c r="I723" i="13" s="1"/>
  <c r="K211" i="13" a="1"/>
  <c r="K211" i="13" s="1"/>
  <c r="I211" i="13" s="1"/>
  <c r="K2436" i="13" a="1"/>
  <c r="K2436" i="13" s="1"/>
  <c r="I2436" i="13" s="1"/>
  <c r="K1924" i="13" a="1"/>
  <c r="K1924" i="13" s="1"/>
  <c r="I1924" i="13" s="1"/>
  <c r="K1412" i="13" a="1"/>
  <c r="K1412" i="13" s="1"/>
  <c r="I1412" i="13" s="1"/>
  <c r="K900" i="13" a="1"/>
  <c r="K900" i="13" s="1"/>
  <c r="I900" i="13" s="1"/>
  <c r="K388" i="13" a="1"/>
  <c r="K388" i="13" s="1"/>
  <c r="I388" i="13" s="1"/>
  <c r="K896" i="13" a="1"/>
  <c r="K896" i="13" s="1"/>
  <c r="I896" i="13" s="1"/>
  <c r="K384" i="13" a="1"/>
  <c r="K384" i="13" s="1"/>
  <c r="I384" i="13" s="1"/>
  <c r="L683" i="13" a="1"/>
  <c r="L683" i="13" s="1"/>
  <c r="K1177" i="13" a="1"/>
  <c r="K1177" i="13" s="1"/>
  <c r="I1177" i="13" s="1"/>
  <c r="K313" i="13" a="1"/>
  <c r="K313" i="13" s="1"/>
  <c r="I313" i="13" s="1"/>
  <c r="L891" i="13" a="1"/>
  <c r="L891" i="13" s="1"/>
  <c r="L2795" i="13" a="1"/>
  <c r="L2795" i="13" s="1"/>
  <c r="K1222" i="13" a="1"/>
  <c r="K1222" i="13" s="1"/>
  <c r="I1222" i="13" s="1"/>
  <c r="K2019" i="13" a="1"/>
  <c r="K2019" i="13" s="1"/>
  <c r="I2019" i="13" s="1"/>
  <c r="K1027" i="13" a="1"/>
  <c r="K1027" i="13" s="1"/>
  <c r="I1027" i="13" s="1"/>
  <c r="K35" i="13" a="1"/>
  <c r="K35" i="13" s="1"/>
  <c r="I35" i="13" s="1"/>
  <c r="L3637" i="13" a="1"/>
  <c r="L3637" i="13" s="1"/>
  <c r="L3125" i="13" a="1"/>
  <c r="L3125" i="13" s="1"/>
  <c r="L2613" i="13" a="1"/>
  <c r="L2613" i="13" s="1"/>
  <c r="K1753" i="13" a="1"/>
  <c r="K1753" i="13" s="1"/>
  <c r="K505" i="13" a="1"/>
  <c r="K505" i="13" s="1"/>
  <c r="I505" i="13" s="1"/>
  <c r="K1214" i="13" a="1"/>
  <c r="K1214" i="13" s="1"/>
  <c r="I1214" i="13" s="1"/>
  <c r="L2763" i="13" a="1"/>
  <c r="L2763" i="13" s="1"/>
  <c r="K910" i="13" a="1"/>
  <c r="K910" i="13" s="1"/>
  <c r="K1859" i="13" a="1"/>
  <c r="K1859" i="13" s="1"/>
  <c r="I1859" i="13" s="1"/>
  <c r="K803" i="13" a="1"/>
  <c r="K803" i="13" s="1"/>
  <c r="I803" i="13" s="1"/>
  <c r="K2452" i="13" a="1"/>
  <c r="K2452" i="13" s="1"/>
  <c r="I2452" i="13" s="1"/>
  <c r="K551" i="13" a="1"/>
  <c r="K551" i="13" s="1"/>
  <c r="I551" i="13" s="1"/>
  <c r="L3439" i="13" a="1"/>
  <c r="L3439" i="13" s="1"/>
  <c r="L3449" i="13" a="1"/>
  <c r="L3449" i="13" s="1"/>
  <c r="K40" i="13" a="1"/>
  <c r="K40" i="13" s="1"/>
  <c r="K1064" i="13" a="1"/>
  <c r="K1064" i="13" s="1"/>
  <c r="K2088" i="13" a="1"/>
  <c r="K2088" i="13" s="1"/>
  <c r="K375" i="13" a="1"/>
  <c r="K375" i="13" s="1"/>
  <c r="I375" i="13" s="1"/>
  <c r="K1399" i="13" a="1"/>
  <c r="K1399" i="13" s="1"/>
  <c r="I1399" i="13" s="1"/>
  <c r="K2423" i="13" a="1"/>
  <c r="K2423" i="13" s="1"/>
  <c r="I2423" i="13" s="1"/>
  <c r="K2102" i="13" a="1"/>
  <c r="K2102" i="13" s="1"/>
  <c r="I2102" i="13" s="1"/>
  <c r="L3263" i="13" a="1"/>
  <c r="L3263" i="13" s="1"/>
  <c r="L2075" i="13" a="1"/>
  <c r="L2075" i="13" s="1"/>
  <c r="K877" i="13" a="1"/>
  <c r="K877" i="13" s="1"/>
  <c r="K1901" i="13" a="1"/>
  <c r="K1901" i="13" s="1"/>
  <c r="L3273" i="13" a="1"/>
  <c r="L3273" i="13" s="1"/>
  <c r="L4297" i="13" a="1"/>
  <c r="L4297" i="13" s="1"/>
  <c r="L5321" i="13" a="1"/>
  <c r="L5321" i="13" s="1"/>
  <c r="K3159" i="13" a="1"/>
  <c r="K3159" i="13" s="1"/>
  <c r="I3159" i="13" s="1"/>
  <c r="K4183" i="13" a="1"/>
  <c r="K4183" i="13" s="1"/>
  <c r="K5207" i="13" a="1"/>
  <c r="K5207" i="13" s="1"/>
  <c r="L3871" i="13" a="1"/>
  <c r="L3871" i="13" s="1"/>
  <c r="L4895" i="13" a="1"/>
  <c r="L4895" i="13" s="1"/>
  <c r="K2657" i="13" a="1"/>
  <c r="K2657" i="13" s="1"/>
  <c r="I2657" i="13" s="1"/>
  <c r="K3681" i="13" a="1"/>
  <c r="K3681" i="13" s="1"/>
  <c r="I3681" i="13" s="1"/>
  <c r="K4705" i="13" a="1"/>
  <c r="K4705" i="13" s="1"/>
  <c r="I4705" i="13" s="1"/>
  <c r="L273" i="13" a="1"/>
  <c r="L273" i="13" s="1"/>
  <c r="L1297" i="13" a="1"/>
  <c r="L1297" i="13" s="1"/>
  <c r="L2321" i="13" a="1"/>
  <c r="L2321" i="13" s="1"/>
  <c r="L608" i="13" a="1"/>
  <c r="L608" i="13" s="1"/>
  <c r="L1632" i="13" a="1"/>
  <c r="L1632" i="13" s="1"/>
  <c r="L2656" i="13" a="1"/>
  <c r="L2656" i="13" s="1"/>
  <c r="K2474" i="13" a="1"/>
  <c r="K2474" i="13" s="1"/>
  <c r="I2474" i="13" s="1"/>
  <c r="K3498" i="13" a="1"/>
  <c r="K3498" i="13" s="1"/>
  <c r="I3498" i="13" s="1"/>
  <c r="L86" i="13" a="1"/>
  <c r="L86" i="13" s="1"/>
  <c r="L1110" i="13" a="1"/>
  <c r="L1110" i="13" s="1"/>
  <c r="K2484" i="13" a="1"/>
  <c r="K2484" i="13" s="1"/>
  <c r="I2484" i="13" s="1"/>
  <c r="K3508" i="13" a="1"/>
  <c r="K3508" i="13" s="1"/>
  <c r="I3508" i="13" s="1"/>
  <c r="K4532" i="13" a="1"/>
  <c r="K4532" i="13" s="1"/>
  <c r="I4532" i="13" s="1"/>
  <c r="L3392" i="13" a="1"/>
  <c r="L3392" i="13" s="1"/>
  <c r="L4416" i="13" a="1"/>
  <c r="L4416" i="13" s="1"/>
  <c r="K4106" i="13" a="1"/>
  <c r="K4106" i="13" s="1"/>
  <c r="I4106" i="13" s="1"/>
  <c r="K5130" i="13" a="1"/>
  <c r="K5130" i="13" s="1"/>
  <c r="I5130" i="13" s="1"/>
  <c r="L2890" i="13" a="1"/>
  <c r="L2890" i="13" s="1"/>
  <c r="L3914" i="13" a="1"/>
  <c r="L3914" i="13" s="1"/>
  <c r="L4938" i="13" a="1"/>
  <c r="L4938" i="13" s="1"/>
  <c r="K1460" i="13" a="1"/>
  <c r="K1460" i="13" s="1"/>
  <c r="I1460" i="13" s="1"/>
  <c r="K2072" i="13" a="1"/>
  <c r="K2072" i="13" s="1"/>
  <c r="I2072" i="13" s="1"/>
  <c r="K2070" i="13" a="1"/>
  <c r="K2070" i="13" s="1"/>
  <c r="I2070" i="13" s="1"/>
  <c r="K1949" i="13" a="1"/>
  <c r="K1949" i="13" s="1"/>
  <c r="K696" i="13" a="1"/>
  <c r="K696" i="13" s="1"/>
  <c r="I696" i="13" s="1"/>
  <c r="K1720" i="13" a="1"/>
  <c r="K1720" i="13" s="1"/>
  <c r="I1720" i="13" s="1"/>
  <c r="K7" i="13" a="1"/>
  <c r="K7" i="13" s="1"/>
  <c r="I7" i="13" s="1"/>
  <c r="K1031" i="13" a="1"/>
  <c r="K1031" i="13" s="1"/>
  <c r="I1031" i="13" s="1"/>
  <c r="K2055" i="13" a="1"/>
  <c r="K2055" i="13" s="1"/>
  <c r="I2055" i="13" s="1"/>
  <c r="K1358" i="13" a="1"/>
  <c r="K1358" i="13" s="1"/>
  <c r="I1358" i="13" s="1"/>
  <c r="L2895" i="13" a="1"/>
  <c r="L2895" i="13" s="1"/>
  <c r="L1347" i="13" a="1"/>
  <c r="L1347" i="13" s="1"/>
  <c r="K509" i="13" a="1"/>
  <c r="K509" i="13" s="1"/>
  <c r="I509" i="13" s="1"/>
  <c r="K1533" i="13" a="1"/>
  <c r="K1533" i="13" s="1"/>
  <c r="I1533" i="13" s="1"/>
  <c r="L2905" i="13" a="1"/>
  <c r="L2905" i="13" s="1"/>
  <c r="L3929" i="13" a="1"/>
  <c r="L3929" i="13" s="1"/>
  <c r="L4953" i="13" a="1"/>
  <c r="L4953" i="13" s="1"/>
  <c r="K2791" i="13" a="1"/>
  <c r="K2791" i="13" s="1"/>
  <c r="I2791" i="13" s="1"/>
  <c r="K3815" i="13" a="1"/>
  <c r="K3815" i="13" s="1"/>
  <c r="K4839" i="13" a="1"/>
  <c r="K4839" i="13" s="1"/>
  <c r="L4527" i="13" a="1"/>
  <c r="L4527" i="13" s="1"/>
  <c r="K2289" i="13" a="1"/>
  <c r="K2289" i="13" s="1"/>
  <c r="I2289" i="13" s="1"/>
  <c r="K3313" i="13" a="1"/>
  <c r="K3313" i="13" s="1"/>
  <c r="I3313" i="13" s="1"/>
  <c r="K4337" i="13" a="1"/>
  <c r="K4337" i="13" s="1"/>
  <c r="I4337" i="13" s="1"/>
  <c r="K5361" i="13" a="1"/>
  <c r="K5361" i="13" s="1"/>
  <c r="I5361" i="13" s="1"/>
  <c r="L815" i="13" a="1"/>
  <c r="L815" i="13" s="1"/>
  <c r="L929" i="13" a="1"/>
  <c r="L929" i="13" s="1"/>
  <c r="L1953" i="13" a="1"/>
  <c r="L1953" i="13" s="1"/>
  <c r="L240" i="13" a="1"/>
  <c r="L240" i="13" s="1"/>
  <c r="L1264" i="13" a="1"/>
  <c r="L1264" i="13" s="1"/>
  <c r="L2288" i="13" a="1"/>
  <c r="L2288" i="13" s="1"/>
  <c r="L1831" i="13" a="1"/>
  <c r="L1831" i="13" s="1"/>
  <c r="K3130" i="13" a="1"/>
  <c r="K3130" i="13" s="1"/>
  <c r="I3130" i="13" s="1"/>
  <c r="K1810" i="13" a="1"/>
  <c r="K1810" i="13" s="1"/>
  <c r="I1810" i="13" s="1"/>
  <c r="L742" i="13" a="1"/>
  <c r="L742" i="13" s="1"/>
  <c r="L1766" i="13" a="1"/>
  <c r="L1766" i="13" s="1"/>
  <c r="K3140" i="13" a="1"/>
  <c r="K3140" i="13" s="1"/>
  <c r="I3140" i="13" s="1"/>
  <c r="K4164" i="13" a="1"/>
  <c r="K4164" i="13" s="1"/>
  <c r="I4164" i="13" s="1"/>
  <c r="K5188" i="13" a="1"/>
  <c r="K5188" i="13" s="1"/>
  <c r="I5188" i="13" s="1"/>
  <c r="L3024" i="13" a="1"/>
  <c r="L3024" i="13" s="1"/>
  <c r="L4048" i="13" a="1"/>
  <c r="L4048" i="13" s="1"/>
  <c r="L5072" i="13" a="1"/>
  <c r="L5072" i="13" s="1"/>
  <c r="K3738" i="13" a="1"/>
  <c r="K3738" i="13" s="1"/>
  <c r="I3738" i="13" s="1"/>
  <c r="K4762" i="13" a="1"/>
  <c r="K4762" i="13" s="1"/>
  <c r="I4762" i="13" s="1"/>
  <c r="L2522" i="13" a="1"/>
  <c r="L2522" i="13" s="1"/>
  <c r="L3546" i="13" a="1"/>
  <c r="L3546" i="13" s="1"/>
  <c r="L4570" i="13" a="1"/>
  <c r="L4570" i="13" s="1"/>
  <c r="K724" i="13" a="1"/>
  <c r="K724" i="13" s="1"/>
  <c r="I724" i="13" s="1"/>
  <c r="K600" i="13" a="1"/>
  <c r="K600" i="13" s="1"/>
  <c r="I600" i="13" s="1"/>
  <c r="K1959" i="13" a="1"/>
  <c r="K1959" i="13" s="1"/>
  <c r="I1959" i="13" s="1"/>
  <c r="K477" i="13" a="1"/>
  <c r="K477" i="13" s="1"/>
  <c r="I477" i="13" s="1"/>
  <c r="L4793" i="13" a="1"/>
  <c r="L4793" i="13" s="1"/>
  <c r="K712" i="13" a="1"/>
  <c r="K712" i="13" s="1"/>
  <c r="I712" i="13" s="1"/>
  <c r="K1736" i="13" a="1"/>
  <c r="K1736" i="13" s="1"/>
  <c r="I1736" i="13" s="1"/>
  <c r="K23" i="13" a="1"/>
  <c r="K23" i="13" s="1"/>
  <c r="K1047" i="13" a="1"/>
  <c r="K1047" i="13" s="1"/>
  <c r="K2071" i="13" a="1"/>
  <c r="K2071" i="13" s="1"/>
  <c r="I2071" i="13" s="1"/>
  <c r="K1390" i="13" a="1"/>
  <c r="K1390" i="13" s="1"/>
  <c r="I1390" i="13" s="1"/>
  <c r="L2911" i="13" a="1"/>
  <c r="L2911" i="13" s="1"/>
  <c r="L1379" i="13" a="1"/>
  <c r="L1379" i="13" s="1"/>
  <c r="K525" i="13" a="1"/>
  <c r="K525" i="13" s="1"/>
  <c r="I525" i="13" s="1"/>
  <c r="K1549" i="13" a="1"/>
  <c r="K1549" i="13" s="1"/>
  <c r="I1549" i="13" s="1"/>
  <c r="L2921" i="13" a="1"/>
  <c r="L2921" i="13" s="1"/>
  <c r="L3945" i="13" a="1"/>
  <c r="L3945" i="13" s="1"/>
  <c r="L4969" i="13" a="1"/>
  <c r="L4969" i="13" s="1"/>
  <c r="K2807" i="13" a="1"/>
  <c r="K2807" i="13" s="1"/>
  <c r="K3831" i="13" a="1"/>
  <c r="K3831" i="13" s="1"/>
  <c r="I3831" i="13" s="1"/>
  <c r="K4855" i="13" a="1"/>
  <c r="K4855" i="13" s="1"/>
  <c r="I4855" i="13" s="1"/>
  <c r="L4543" i="13" a="1"/>
  <c r="L4543" i="13" s="1"/>
  <c r="K2305" i="13" a="1"/>
  <c r="K2305" i="13" s="1"/>
  <c r="I2305" i="13" s="1"/>
  <c r="K3329" i="13" a="1"/>
  <c r="K3329" i="13" s="1"/>
  <c r="K4353" i="13" a="1"/>
  <c r="K4353" i="13" s="1"/>
  <c r="K5377" i="13" a="1"/>
  <c r="K5377" i="13" s="1"/>
  <c r="L879" i="13" a="1"/>
  <c r="L879" i="13" s="1"/>
  <c r="L945" i="13" a="1"/>
  <c r="L945" i="13" s="1"/>
  <c r="L1969" i="13" a="1"/>
  <c r="L1969" i="13" s="1"/>
  <c r="L256" i="13" a="1"/>
  <c r="L256" i="13" s="1"/>
  <c r="L1280" i="13" a="1"/>
  <c r="L1280" i="13" s="1"/>
  <c r="L2304" i="13" a="1"/>
  <c r="L2304" i="13" s="1"/>
  <c r="L1863" i="13" a="1"/>
  <c r="L1863" i="13" s="1"/>
  <c r="K3146" i="13" a="1"/>
  <c r="K3146" i="13" s="1"/>
  <c r="I3146" i="13" s="1"/>
  <c r="K1842" i="13" a="1"/>
  <c r="K1842" i="13" s="1"/>
  <c r="I1842" i="13" s="1"/>
  <c r="L758" i="13" a="1"/>
  <c r="L758" i="13" s="1"/>
  <c r="L1782" i="13" a="1"/>
  <c r="L1782" i="13" s="1"/>
  <c r="K3156" i="13" a="1"/>
  <c r="K3156" i="13" s="1"/>
  <c r="I3156" i="13" s="1"/>
  <c r="K4180" i="13" a="1"/>
  <c r="K4180" i="13" s="1"/>
  <c r="I4180" i="13" s="1"/>
  <c r="K5204" i="13" a="1"/>
  <c r="K5204" i="13" s="1"/>
  <c r="I5204" i="13" s="1"/>
  <c r="L3040" i="13" a="1"/>
  <c r="L3040" i="13" s="1"/>
  <c r="L4064" i="13" a="1"/>
  <c r="L4064" i="13" s="1"/>
  <c r="L5088" i="13" a="1"/>
  <c r="L5088" i="13" s="1"/>
  <c r="K3754" i="13" a="1"/>
  <c r="K3754" i="13" s="1"/>
  <c r="I3754" i="13" s="1"/>
  <c r="K4778" i="13" a="1"/>
  <c r="K4778" i="13" s="1"/>
  <c r="I4778" i="13" s="1"/>
  <c r="L2538" i="13" a="1"/>
  <c r="L2538" i="13" s="1"/>
  <c r="L3562" i="13" a="1"/>
  <c r="L3562" i="13" s="1"/>
  <c r="L4586" i="13" a="1"/>
  <c r="L4586" i="13" s="1"/>
  <c r="K756" i="13" a="1"/>
  <c r="K756" i="13" s="1"/>
  <c r="I756" i="13" s="1"/>
  <c r="L4021" i="13" a="1"/>
  <c r="L4021" i="13" s="1"/>
  <c r="L4533" i="13" a="1"/>
  <c r="L4533" i="13" s="1"/>
  <c r="L5045" i="13" a="1"/>
  <c r="L5045" i="13" s="1"/>
  <c r="K2883" i="13" a="1"/>
  <c r="K2883" i="13" s="1"/>
  <c r="K3395" i="13" a="1"/>
  <c r="K3395" i="13" s="1"/>
  <c r="I3395" i="13" s="1"/>
  <c r="K3907" i="13" a="1"/>
  <c r="K3907" i="13" s="1"/>
  <c r="I3907" i="13" s="1"/>
  <c r="K4419" i="13" a="1"/>
  <c r="K4419" i="13" s="1"/>
  <c r="I4419" i="13" s="1"/>
  <c r="K4931" i="13" a="1"/>
  <c r="K4931" i="13" s="1"/>
  <c r="I4931" i="13" s="1"/>
  <c r="L3595" i="13" a="1"/>
  <c r="L3595" i="13" s="1"/>
  <c r="L4107" i="13" a="1"/>
  <c r="L4107" i="13" s="1"/>
  <c r="L4619" i="13" a="1"/>
  <c r="L4619" i="13" s="1"/>
  <c r="L5131" i="13" a="1"/>
  <c r="L5131" i="13" s="1"/>
  <c r="K2381" i="13" a="1"/>
  <c r="K2381" i="13" s="1"/>
  <c r="I2381" i="13" s="1"/>
  <c r="K2893" i="13" a="1"/>
  <c r="K2893" i="13" s="1"/>
  <c r="I2893" i="13" s="1"/>
  <c r="K3405" i="13" a="1"/>
  <c r="K3405" i="13" s="1"/>
  <c r="I3405" i="13" s="1"/>
  <c r="K3917" i="13" a="1"/>
  <c r="K3917" i="13" s="1"/>
  <c r="K4429" i="13" a="1"/>
  <c r="K4429" i="13" s="1"/>
  <c r="I4429" i="13" s="1"/>
  <c r="K4941" i="13" a="1"/>
  <c r="K4941" i="13" s="1"/>
  <c r="L171" i="13" a="1"/>
  <c r="L171" i="13" s="1"/>
  <c r="L253" i="13" a="1"/>
  <c r="L253" i="13" s="1"/>
  <c r="L765" i="13" a="1"/>
  <c r="L765" i="13" s="1"/>
  <c r="L1277" i="13" a="1"/>
  <c r="L1277" i="13" s="1"/>
  <c r="L1789" i="13" a="1"/>
  <c r="L1789" i="13" s="1"/>
  <c r="L2301" i="13" a="1"/>
  <c r="L2301" i="13" s="1"/>
  <c r="L76" i="13" a="1"/>
  <c r="L76" i="13" s="1"/>
  <c r="L588" i="13" a="1"/>
  <c r="L588" i="13" s="1"/>
  <c r="L1100" i="13" a="1"/>
  <c r="L1100" i="13" s="1"/>
  <c r="L1612" i="13" a="1"/>
  <c r="L1612" i="13" s="1"/>
  <c r="L2124" i="13" a="1"/>
  <c r="L2124" i="13" s="1"/>
  <c r="L2636" i="13" a="1"/>
  <c r="L2636" i="13" s="1"/>
  <c r="L1499" i="13" a="1"/>
  <c r="L1499" i="13" s="1"/>
  <c r="K2454" i="13" a="1"/>
  <c r="K2454" i="13" s="1"/>
  <c r="I2454" i="13" s="1"/>
  <c r="K2966" i="13" a="1"/>
  <c r="K2966" i="13" s="1"/>
  <c r="I2966" i="13" s="1"/>
  <c r="K3478" i="13" a="1"/>
  <c r="K3478" i="13" s="1"/>
  <c r="I3478" i="13" s="1"/>
  <c r="K1486" i="13" a="1"/>
  <c r="K1486" i="13" s="1"/>
  <c r="I1486" i="13" s="1"/>
  <c r="L66" i="13" a="1"/>
  <c r="L66" i="13" s="1"/>
  <c r="L578" i="13" a="1"/>
  <c r="L578" i="13" s="1"/>
  <c r="L1090" i="13" a="1"/>
  <c r="L1090" i="13" s="1"/>
  <c r="L1602" i="13" a="1"/>
  <c r="L1602" i="13" s="1"/>
  <c r="L2114" i="13" a="1"/>
  <c r="L2114" i="13" s="1"/>
  <c r="K2976" i="13" a="1"/>
  <c r="K2976" i="13" s="1"/>
  <c r="I2976" i="13" s="1"/>
  <c r="K3488" i="13" a="1"/>
  <c r="K3488" i="13" s="1"/>
  <c r="I3488" i="13" s="1"/>
  <c r="K4000" i="13" a="1"/>
  <c r="K4000" i="13" s="1"/>
  <c r="I4000" i="13" s="1"/>
  <c r="K4512" i="13" a="1"/>
  <c r="K4512" i="13" s="1"/>
  <c r="I4512" i="13" s="1"/>
  <c r="K5024" i="13" a="1"/>
  <c r="K5024" i="13" s="1"/>
  <c r="I5024" i="13" s="1"/>
  <c r="L2860" i="13" a="1"/>
  <c r="L2860" i="13" s="1"/>
  <c r="L3372" i="13" a="1"/>
  <c r="L3372" i="13" s="1"/>
  <c r="L3884" i="13" a="1"/>
  <c r="L3884" i="13" s="1"/>
  <c r="L4396" i="13" a="1"/>
  <c r="L4396" i="13" s="1"/>
  <c r="L4908" i="13" a="1"/>
  <c r="L4908" i="13" s="1"/>
  <c r="K3574" i="13" a="1"/>
  <c r="K3574" i="13" s="1"/>
  <c r="I3574" i="13" s="1"/>
  <c r="K4086" i="13" a="1"/>
  <c r="K4086" i="13" s="1"/>
  <c r="I4086" i="13" s="1"/>
  <c r="K4598" i="13" a="1"/>
  <c r="K4598" i="13" s="1"/>
  <c r="I4598" i="13" s="1"/>
  <c r="K5110" i="13" a="1"/>
  <c r="K5110" i="13" s="1"/>
  <c r="I5110" i="13" s="1"/>
  <c r="L2358" i="13" a="1"/>
  <c r="L2358" i="13" s="1"/>
  <c r="L2870" i="13" a="1"/>
  <c r="L2870" i="13" s="1"/>
  <c r="L3382" i="13" a="1"/>
  <c r="L3382" i="13" s="1"/>
  <c r="L3894" i="13" a="1"/>
  <c r="L3894" i="13" s="1"/>
  <c r="L4406" i="13" a="1"/>
  <c r="L4406" i="13" s="1"/>
  <c r="L4918" i="13" a="1"/>
  <c r="L4918" i="13" s="1"/>
  <c r="K1216" i="13" a="1"/>
  <c r="K1216" i="13" s="1"/>
  <c r="I1216" i="13" s="1"/>
  <c r="K1728" i="13" a="1"/>
  <c r="K1728" i="13" s="1"/>
  <c r="I1728" i="13" s="1"/>
  <c r="K2240" i="13" a="1"/>
  <c r="K2240" i="13" s="1"/>
  <c r="I2240" i="13" s="1"/>
  <c r="K15" i="13" a="1"/>
  <c r="K15" i="13" s="1"/>
  <c r="I15" i="13" s="1"/>
  <c r="K527" i="13" a="1"/>
  <c r="K527" i="13" s="1"/>
  <c r="I527" i="13" s="1"/>
  <c r="K1039" i="13" a="1"/>
  <c r="K1039" i="13" s="1"/>
  <c r="K1551" i="13" a="1"/>
  <c r="K1551" i="13" s="1"/>
  <c r="I1551" i="13" s="1"/>
  <c r="K2063" i="13" a="1"/>
  <c r="K2063" i="13" s="1"/>
  <c r="I2063" i="13" s="1"/>
  <c r="K2575" i="13" a="1"/>
  <c r="K2575" i="13" s="1"/>
  <c r="I2575" i="13" s="1"/>
  <c r="K1374" i="13" a="1"/>
  <c r="K1374" i="13" s="1"/>
  <c r="I1374" i="13" s="1"/>
  <c r="L2391" i="13" a="1"/>
  <c r="L2391" i="13" s="1"/>
  <c r="L2903" i="13" a="1"/>
  <c r="L2903" i="13" s="1"/>
  <c r="L3415" i="13" a="1"/>
  <c r="L3415" i="13" s="1"/>
  <c r="L1363" i="13" a="1"/>
  <c r="L1363" i="13" s="1"/>
  <c r="K5" i="13" a="1"/>
  <c r="K5" i="13" s="1"/>
  <c r="I5" i="13" s="1"/>
  <c r="K517" i="13" a="1"/>
  <c r="K517" i="13" s="1"/>
  <c r="I517" i="13" s="1"/>
  <c r="K1029" i="13" a="1"/>
  <c r="K1029" i="13" s="1"/>
  <c r="I1029" i="13" s="1"/>
  <c r="K1541" i="13" a="1"/>
  <c r="K1541" i="13" s="1"/>
  <c r="I1541" i="13" s="1"/>
  <c r="K2053" i="13" a="1"/>
  <c r="K2053" i="13" s="1"/>
  <c r="I2053" i="13" s="1"/>
  <c r="L2913" i="13" a="1"/>
  <c r="L2913" i="13" s="1"/>
  <c r="L3425" i="13" a="1"/>
  <c r="L3425" i="13" s="1"/>
  <c r="L3937" i="13" a="1"/>
  <c r="L3937" i="13" s="1"/>
  <c r="L4449" i="13" a="1"/>
  <c r="L4449" i="13" s="1"/>
  <c r="L4961" i="13" a="1"/>
  <c r="L4961" i="13" s="1"/>
  <c r="K2799" i="13" a="1"/>
  <c r="K2799" i="13" s="1"/>
  <c r="I2799" i="13" s="1"/>
  <c r="K3311" i="13" a="1"/>
  <c r="K3311" i="13" s="1"/>
  <c r="I3311" i="13" s="1"/>
  <c r="K3823" i="13" a="1"/>
  <c r="K3823" i="13" s="1"/>
  <c r="I3823" i="13" s="1"/>
  <c r="K4335" i="13" a="1"/>
  <c r="K4335" i="13" s="1"/>
  <c r="I4335" i="13" s="1"/>
  <c r="K4847" i="13" a="1"/>
  <c r="K4847" i="13" s="1"/>
  <c r="I4847" i="13" s="1"/>
  <c r="K5359" i="13" a="1"/>
  <c r="K5359" i="13" s="1"/>
  <c r="I5359" i="13" s="1"/>
  <c r="L4023" i="13" a="1"/>
  <c r="L4023" i="13" s="1"/>
  <c r="L4535" i="13" a="1"/>
  <c r="L4535" i="13" s="1"/>
  <c r="L5047" i="13" a="1"/>
  <c r="L5047" i="13" s="1"/>
  <c r="K2297" i="13" a="1"/>
  <c r="K2297" i="13" s="1"/>
  <c r="I2297" i="13" s="1"/>
  <c r="K2809" i="13" a="1"/>
  <c r="K2809" i="13" s="1"/>
  <c r="I2809" i="13" s="1"/>
  <c r="K3321" i="13" a="1"/>
  <c r="K3321" i="13" s="1"/>
  <c r="I3321" i="13" s="1"/>
  <c r="K3833" i="13" a="1"/>
  <c r="K3833" i="13" s="1"/>
  <c r="I3833" i="13" s="1"/>
  <c r="K4345" i="13" a="1"/>
  <c r="K4345" i="13" s="1"/>
  <c r="I4345" i="13" s="1"/>
  <c r="K4857" i="13" a="1"/>
  <c r="K4857" i="13" s="1"/>
  <c r="I4857" i="13" s="1"/>
  <c r="K5369" i="13" a="1"/>
  <c r="K5369" i="13" s="1"/>
  <c r="I5369" i="13" s="1"/>
  <c r="L847" i="13" a="1"/>
  <c r="L847" i="13" s="1"/>
  <c r="L425" i="13" a="1"/>
  <c r="L425" i="13" s="1"/>
  <c r="L937" i="13" a="1"/>
  <c r="L937" i="13" s="1"/>
  <c r="L1449" i="13" a="1"/>
  <c r="L1449" i="13" s="1"/>
  <c r="L1961" i="13" a="1"/>
  <c r="L1961" i="13" s="1"/>
  <c r="K26" i="13" a="1"/>
  <c r="K26" i="13" s="1"/>
  <c r="I26" i="13" s="1"/>
  <c r="L248" i="13" a="1"/>
  <c r="L248" i="13" s="1"/>
  <c r="L760" i="13" a="1"/>
  <c r="L760" i="13" s="1"/>
  <c r="L1272" i="13" a="1"/>
  <c r="L1272" i="13" s="1"/>
  <c r="L1784" i="13" a="1"/>
  <c r="L1784" i="13" s="1"/>
  <c r="L2296" i="13" a="1"/>
  <c r="L2296" i="13" s="1"/>
  <c r="K490" i="13" a="1"/>
  <c r="K490" i="13" s="1"/>
  <c r="I490" i="13" s="1"/>
  <c r="L1847" i="13" a="1"/>
  <c r="L1847" i="13" s="1"/>
  <c r="K2626" i="13" a="1"/>
  <c r="K2626" i="13" s="1"/>
  <c r="I2626" i="13" s="1"/>
  <c r="K3138" i="13" a="1"/>
  <c r="K3138" i="13" s="1"/>
  <c r="I3138" i="13" s="1"/>
  <c r="L459" i="13" a="1"/>
  <c r="L459" i="13" s="1"/>
  <c r="K1826" i="13" a="1"/>
  <c r="K1826" i="13" s="1"/>
  <c r="I1826" i="13" s="1"/>
  <c r="L238" i="13" a="1"/>
  <c r="L238" i="13" s="1"/>
  <c r="L750" i="13" a="1"/>
  <c r="L750" i="13" s="1"/>
  <c r="L1262" i="13" a="1"/>
  <c r="L1262" i="13" s="1"/>
  <c r="L1774" i="13" a="1"/>
  <c r="L1774" i="13" s="1"/>
  <c r="K2636" i="13" a="1"/>
  <c r="K2636" i="13" s="1"/>
  <c r="I2636" i="13" s="1"/>
  <c r="K3148" i="13" a="1"/>
  <c r="K3148" i="13" s="1"/>
  <c r="I3148" i="13" s="1"/>
  <c r="K3660" i="13" a="1"/>
  <c r="K3660" i="13" s="1"/>
  <c r="I3660" i="13" s="1"/>
  <c r="K4172" i="13" a="1"/>
  <c r="K4172" i="13" s="1"/>
  <c r="I4172" i="13" s="1"/>
  <c r="K4684" i="13" a="1"/>
  <c r="K4684" i="13" s="1"/>
  <c r="I4684" i="13" s="1"/>
  <c r="K5196" i="13" a="1"/>
  <c r="K5196" i="13" s="1"/>
  <c r="I5196" i="13" s="1"/>
  <c r="L3032" i="13" a="1"/>
  <c r="L3032" i="13" s="1"/>
  <c r="L3544" i="13" a="1"/>
  <c r="L3544" i="13" s="1"/>
  <c r="L4056" i="13" a="1"/>
  <c r="L4056" i="13" s="1"/>
  <c r="L4568" i="13" a="1"/>
  <c r="L4568" i="13" s="1"/>
  <c r="L5080" i="13" a="1"/>
  <c r="L5080" i="13" s="1"/>
  <c r="K3746" i="13" a="1"/>
  <c r="K3746" i="13" s="1"/>
  <c r="I3746" i="13" s="1"/>
  <c r="K4258" i="13" a="1"/>
  <c r="K4258" i="13" s="1"/>
  <c r="I4258" i="13" s="1"/>
  <c r="K4770" i="13" a="1"/>
  <c r="K4770" i="13" s="1"/>
  <c r="I4770" i="13" s="1"/>
  <c r="K5282" i="13" a="1"/>
  <c r="K5282" i="13" s="1"/>
  <c r="I5282" i="13" s="1"/>
  <c r="L2530" i="13" a="1"/>
  <c r="L2530" i="13" s="1"/>
  <c r="L3042" i="13" a="1"/>
  <c r="L3042" i="13" s="1"/>
  <c r="L3554" i="13" a="1"/>
  <c r="L3554" i="13" s="1"/>
  <c r="L4066" i="13" a="1"/>
  <c r="L4066" i="13" s="1"/>
  <c r="L4578" i="13" a="1"/>
  <c r="L4578" i="13" s="1"/>
  <c r="L5090" i="13" a="1"/>
  <c r="L5090" i="13" s="1"/>
  <c r="L415" i="13" a="1"/>
  <c r="L415" i="13" s="1"/>
  <c r="K316" i="13" a="1"/>
  <c r="K316" i="13" s="1"/>
  <c r="I316" i="13" s="1"/>
  <c r="K828" i="13" a="1"/>
  <c r="K828" i="13" s="1"/>
  <c r="I828" i="13" s="1"/>
  <c r="K1340" i="13" a="1"/>
  <c r="K1340" i="13" s="1"/>
  <c r="I1340" i="13" s="1"/>
  <c r="K1852" i="13" a="1"/>
  <c r="K1852" i="13" s="1"/>
  <c r="I1852" i="13" s="1"/>
  <c r="K2364" i="13" a="1"/>
  <c r="K2364" i="13" s="1"/>
  <c r="I2364" i="13" s="1"/>
  <c r="K139" i="13" a="1"/>
  <c r="K139" i="13" s="1"/>
  <c r="I139" i="13" s="1"/>
  <c r="K651" i="13" a="1"/>
  <c r="K651" i="13" s="1"/>
  <c r="I651" i="13" s="1"/>
  <c r="K1163" i="13" a="1"/>
  <c r="K1163" i="13" s="1"/>
  <c r="I1163" i="13" s="1"/>
  <c r="K1675" i="13" a="1"/>
  <c r="K1675" i="13" s="1"/>
  <c r="I1675" i="13" s="1"/>
  <c r="K2187" i="13" a="1"/>
  <c r="K2187" i="13" s="1"/>
  <c r="K62" i="13" a="1"/>
  <c r="K62" i="13" s="1"/>
  <c r="I62" i="13" s="1"/>
  <c r="K1626" i="13" a="1"/>
  <c r="K1626" i="13" s="1"/>
  <c r="I1626" i="13" s="1"/>
  <c r="L2515" i="13" a="1"/>
  <c r="L2515" i="13" s="1"/>
  <c r="L3027" i="13" a="1"/>
  <c r="L3027" i="13" s="1"/>
  <c r="L23" i="13" a="1"/>
  <c r="L23" i="13" s="1"/>
  <c r="L1607" i="13" a="1"/>
  <c r="L1607" i="13" s="1"/>
  <c r="K129" i="13" a="1"/>
  <c r="K129" i="13" s="1"/>
  <c r="I129" i="13" s="1"/>
  <c r="K641" i="13" a="1"/>
  <c r="K641" i="13" s="1"/>
  <c r="I641" i="13" s="1"/>
  <c r="K1153" i="13" a="1"/>
  <c r="K1153" i="13" s="1"/>
  <c r="I1153" i="13" s="1"/>
  <c r="K1665" i="13" a="1"/>
  <c r="K1665" i="13" s="1"/>
  <c r="I1665" i="13" s="1"/>
  <c r="L2525" i="13" a="1"/>
  <c r="L2525" i="13" s="1"/>
  <c r="L3037" i="13" a="1"/>
  <c r="L3037" i="13" s="1"/>
  <c r="L3549" i="13" a="1"/>
  <c r="L3549" i="13" s="1"/>
  <c r="L4061" i="13" a="1"/>
  <c r="L4061" i="13" s="1"/>
  <c r="L4573" i="13" a="1"/>
  <c r="L4573" i="13" s="1"/>
  <c r="L5085" i="13" a="1"/>
  <c r="L5085" i="13" s="1"/>
  <c r="K2923" i="13" a="1"/>
  <c r="K2923" i="13" s="1"/>
  <c r="I2923" i="13" s="1"/>
  <c r="K3435" i="13" a="1"/>
  <c r="K3435" i="13" s="1"/>
  <c r="I3435" i="13" s="1"/>
  <c r="K3947" i="13" a="1"/>
  <c r="K3947" i="13" s="1"/>
  <c r="I3947" i="13" s="1"/>
  <c r="K4459" i="13" a="1"/>
  <c r="K4459" i="13" s="1"/>
  <c r="I4459" i="13" s="1"/>
  <c r="K4971" i="13" a="1"/>
  <c r="K4971" i="13" s="1"/>
  <c r="I4971" i="13" s="1"/>
  <c r="L3635" i="13" a="1"/>
  <c r="L3635" i="13" s="1"/>
  <c r="L4147" i="13" a="1"/>
  <c r="L4147" i="13" s="1"/>
  <c r="L4659" i="13" a="1"/>
  <c r="L4659" i="13" s="1"/>
  <c r="L5171" i="13" a="1"/>
  <c r="L5171" i="13" s="1"/>
  <c r="K2421" i="13" a="1"/>
  <c r="K2421" i="13" s="1"/>
  <c r="I2421" i="13" s="1"/>
  <c r="K2933" i="13" a="1"/>
  <c r="K2933" i="13" s="1"/>
  <c r="I2933" i="13" s="1"/>
  <c r="K3445" i="13" a="1"/>
  <c r="K3445" i="13" s="1"/>
  <c r="I3445" i="13" s="1"/>
  <c r="K3957" i="13" a="1"/>
  <c r="K3957" i="13" s="1"/>
  <c r="I3957" i="13" s="1"/>
  <c r="K4469" i="13" a="1"/>
  <c r="K4469" i="13" s="1"/>
  <c r="I4469" i="13" s="1"/>
  <c r="K4981" i="13" a="1"/>
  <c r="K4981" i="13" s="1"/>
  <c r="I4981" i="13" s="1"/>
  <c r="L327" i="13" a="1"/>
  <c r="L327" i="13" s="1"/>
  <c r="L293" i="13" a="1"/>
  <c r="L293" i="13" s="1"/>
  <c r="L805" i="13" a="1"/>
  <c r="L805" i="13" s="1"/>
  <c r="L1317" i="13" a="1"/>
  <c r="L1317" i="13" s="1"/>
  <c r="L1829" i="13" a="1"/>
  <c r="L1829" i="13" s="1"/>
  <c r="L2341" i="13" a="1"/>
  <c r="L2341" i="13" s="1"/>
  <c r="L116" i="13" a="1"/>
  <c r="L116" i="13" s="1"/>
  <c r="L628" i="13" a="1"/>
  <c r="L628" i="13" s="1"/>
  <c r="L1140" i="13" a="1"/>
  <c r="L1140" i="13" s="1"/>
  <c r="L1652" i="13" a="1"/>
  <c r="L1652" i="13" s="1"/>
  <c r="L2164" i="13" a="1"/>
  <c r="L2164" i="13" s="1"/>
  <c r="L2676" i="13" a="1"/>
  <c r="L2676" i="13" s="1"/>
  <c r="K1582" i="13" a="1"/>
  <c r="K1582" i="13" s="1"/>
  <c r="I1582" i="13" s="1"/>
  <c r="K2494" i="13" a="1"/>
  <c r="K2494" i="13" s="1"/>
  <c r="I2494" i="13" s="1"/>
  <c r="K3006" i="13" a="1"/>
  <c r="K3006" i="13" s="1"/>
  <c r="I3006" i="13" s="1"/>
  <c r="K3518" i="13" a="1"/>
  <c r="K3518" i="13" s="1"/>
  <c r="I3518" i="13" s="1"/>
  <c r="K1566" i="13" a="1"/>
  <c r="K1566" i="13" s="1"/>
  <c r="L106" i="13" a="1"/>
  <c r="L106" i="13" s="1"/>
  <c r="L618" i="13" a="1"/>
  <c r="L618" i="13" s="1"/>
  <c r="L1130" i="13" a="1"/>
  <c r="L1130" i="13" s="1"/>
  <c r="L1642" i="13" a="1"/>
  <c r="L1642" i="13" s="1"/>
  <c r="K2504" i="13" a="1"/>
  <c r="K2504" i="13" s="1"/>
  <c r="I2504" i="13" s="1"/>
  <c r="K3016" i="13" a="1"/>
  <c r="K3016" i="13" s="1"/>
  <c r="I3016" i="13" s="1"/>
  <c r="K3528" i="13" a="1"/>
  <c r="K3528" i="13" s="1"/>
  <c r="I3528" i="13" s="1"/>
  <c r="K4040" i="13" a="1"/>
  <c r="K4040" i="13" s="1"/>
  <c r="I4040" i="13" s="1"/>
  <c r="K4552" i="13" a="1"/>
  <c r="K4552" i="13" s="1"/>
  <c r="I4552" i="13" s="1"/>
  <c r="K5064" i="13" a="1"/>
  <c r="K5064" i="13" s="1"/>
  <c r="I5064" i="13" s="1"/>
  <c r="L2900" i="13" a="1"/>
  <c r="L2900" i="13" s="1"/>
  <c r="L3412" i="13" a="1"/>
  <c r="L3412" i="13" s="1"/>
  <c r="L3924" i="13" a="1"/>
  <c r="L3924" i="13" s="1"/>
  <c r="L4436" i="13" a="1"/>
  <c r="L4436" i="13" s="1"/>
  <c r="L4948" i="13" a="1"/>
  <c r="L4948" i="13" s="1"/>
  <c r="K3614" i="13" a="1"/>
  <c r="K3614" i="13" s="1"/>
  <c r="I3614" i="13" s="1"/>
  <c r="K4126" i="13" a="1"/>
  <c r="K4126" i="13" s="1"/>
  <c r="I4126" i="13" s="1"/>
  <c r="K4638" i="13" a="1"/>
  <c r="K4638" i="13" s="1"/>
  <c r="I4638" i="13" s="1"/>
  <c r="K5150" i="13" a="1"/>
  <c r="K5150" i="13" s="1"/>
  <c r="I5150" i="13" s="1"/>
  <c r="L2398" i="13" a="1"/>
  <c r="L2398" i="13" s="1"/>
  <c r="L2910" i="13" a="1"/>
  <c r="L2910" i="13" s="1"/>
  <c r="L3422" i="13" a="1"/>
  <c r="L3422" i="13" s="1"/>
  <c r="L3934" i="13" a="1"/>
  <c r="L3934" i="13" s="1"/>
  <c r="L4446" i="13" a="1"/>
  <c r="L4446" i="13" s="1"/>
  <c r="L4958" i="13" a="1"/>
  <c r="L4958" i="13" s="1"/>
  <c r="L2427" i="13" a="1"/>
  <c r="L2427" i="13" s="1"/>
  <c r="L2939" i="13" a="1"/>
  <c r="L2939" i="13" s="1"/>
  <c r="L3451" i="13" a="1"/>
  <c r="L3451" i="13" s="1"/>
  <c r="K1434" i="13" a="1"/>
  <c r="K1434" i="13" s="1"/>
  <c r="K41" i="13" a="1"/>
  <c r="K41" i="13" s="1"/>
  <c r="I41" i="13" s="1"/>
  <c r="K553" i="13" a="1"/>
  <c r="K553" i="13" s="1"/>
  <c r="I553" i="13" s="1"/>
  <c r="K1065" i="13" a="1"/>
  <c r="K1065" i="13" s="1"/>
  <c r="I1065" i="13" s="1"/>
  <c r="K1577" i="13" a="1"/>
  <c r="K1577" i="13" s="1"/>
  <c r="I1577" i="13" s="1"/>
  <c r="K2089" i="13" a="1"/>
  <c r="K2089" i="13" s="1"/>
  <c r="I2089" i="13" s="1"/>
  <c r="L2949" i="13" a="1"/>
  <c r="L2949" i="13" s="1"/>
  <c r="L3461" i="13" a="1"/>
  <c r="L3461" i="13" s="1"/>
  <c r="L3973" i="13" a="1"/>
  <c r="L3973" i="13" s="1"/>
  <c r="L4485" i="13" a="1"/>
  <c r="L4485" i="13" s="1"/>
  <c r="L4997" i="13" a="1"/>
  <c r="L4997" i="13" s="1"/>
  <c r="K2835" i="13" a="1"/>
  <c r="K2835" i="13" s="1"/>
  <c r="I2835" i="13" s="1"/>
  <c r="K3347" i="13" a="1"/>
  <c r="K3347" i="13" s="1"/>
  <c r="I3347" i="13" s="1"/>
  <c r="K3859" i="13" a="1"/>
  <c r="K3859" i="13" s="1"/>
  <c r="I3859" i="13" s="1"/>
  <c r="K4371" i="13" a="1"/>
  <c r="K4371" i="13" s="1"/>
  <c r="I4371" i="13" s="1"/>
  <c r="K4883" i="13" a="1"/>
  <c r="K4883" i="13" s="1"/>
  <c r="I4883" i="13" s="1"/>
  <c r="L3547" i="13" a="1"/>
  <c r="L3547" i="13" s="1"/>
  <c r="L4059" i="13" a="1"/>
  <c r="L4059" i="13" s="1"/>
  <c r="L4571" i="13" a="1"/>
  <c r="L4571" i="13" s="1"/>
  <c r="L5083" i="13" a="1"/>
  <c r="L5083" i="13" s="1"/>
  <c r="K2333" i="13" a="1"/>
  <c r="K2333" i="13" s="1"/>
  <c r="I2333" i="13" s="1"/>
  <c r="K2845" i="13" a="1"/>
  <c r="K2845" i="13" s="1"/>
  <c r="I2845" i="13" s="1"/>
  <c r="K3357" i="13" a="1"/>
  <c r="K3357" i="13" s="1"/>
  <c r="I3357" i="13" s="1"/>
  <c r="K3869" i="13" a="1"/>
  <c r="K3869" i="13" s="1"/>
  <c r="I3869" i="13" s="1"/>
  <c r="K4381" i="13" a="1"/>
  <c r="K4381" i="13" s="1"/>
  <c r="I4381" i="13" s="1"/>
  <c r="K4893" i="13" a="1"/>
  <c r="K4893" i="13" s="1"/>
  <c r="I4893" i="13" s="1"/>
  <c r="L205" i="13" a="1"/>
  <c r="L205" i="13" s="1"/>
  <c r="L717" i="13" a="1"/>
  <c r="L717" i="13" s="1"/>
  <c r="L1229" i="13" a="1"/>
  <c r="L1229" i="13" s="1"/>
  <c r="L1741" i="13" a="1"/>
  <c r="L1741" i="13" s="1"/>
  <c r="L2253" i="13" a="1"/>
  <c r="L2253" i="13" s="1"/>
  <c r="L28" i="13" a="1"/>
  <c r="L28" i="13" s="1"/>
  <c r="L540" i="13" a="1"/>
  <c r="L540" i="13" s="1"/>
  <c r="L1052" i="13" a="1"/>
  <c r="L1052" i="13" s="1"/>
  <c r="L1564" i="13" a="1"/>
  <c r="L1564" i="13" s="1"/>
  <c r="L2076" i="13" a="1"/>
  <c r="L2076" i="13" s="1"/>
  <c r="L2588" i="13" a="1"/>
  <c r="L2588" i="13" s="1"/>
  <c r="K1402" i="13" a="1"/>
  <c r="K1402" i="13" s="1"/>
  <c r="I1402" i="13" s="1"/>
  <c r="K2406" i="13" a="1"/>
  <c r="K2406" i="13" s="1"/>
  <c r="I2406" i="13" s="1"/>
  <c r="K2918" i="13" a="1"/>
  <c r="K2918" i="13" s="1"/>
  <c r="I2918" i="13" s="1"/>
  <c r="K3430" i="13" a="1"/>
  <c r="K3430" i="13" s="1"/>
  <c r="I3430" i="13" s="1"/>
  <c r="L1391" i="13" a="1"/>
  <c r="L1391" i="13" s="1"/>
  <c r="L18" i="13" a="1"/>
  <c r="L18" i="13" s="1"/>
  <c r="L530" i="13" a="1"/>
  <c r="L530" i="13" s="1"/>
  <c r="L1042" i="13" a="1"/>
  <c r="L1042" i="13" s="1"/>
  <c r="L1554" i="13" a="1"/>
  <c r="L1554" i="13" s="1"/>
  <c r="L2066" i="13" a="1"/>
  <c r="L2066" i="13" s="1"/>
  <c r="K2928" i="13" a="1"/>
  <c r="K2928" i="13" s="1"/>
  <c r="I2928" i="13" s="1"/>
  <c r="K3440" i="13" a="1"/>
  <c r="K3440" i="13" s="1"/>
  <c r="I3440" i="13" s="1"/>
  <c r="K3952" i="13" a="1"/>
  <c r="K3952" i="13" s="1"/>
  <c r="I3952" i="13" s="1"/>
  <c r="K4464" i="13" a="1"/>
  <c r="K4464" i="13" s="1"/>
  <c r="I4464" i="13" s="1"/>
  <c r="K4976" i="13" a="1"/>
  <c r="K4976" i="13" s="1"/>
  <c r="I4976" i="13" s="1"/>
  <c r="L2812" i="13" a="1"/>
  <c r="L2812" i="13" s="1"/>
  <c r="L3324" i="13" a="1"/>
  <c r="L3324" i="13" s="1"/>
  <c r="L3836" i="13" a="1"/>
  <c r="L3836" i="13" s="1"/>
  <c r="L4348" i="13" a="1"/>
  <c r="L4348" i="13" s="1"/>
  <c r="L4860" i="13" a="1"/>
  <c r="L4860" i="13" s="1"/>
  <c r="L5372" i="13" a="1"/>
  <c r="L5372" i="13" s="1"/>
  <c r="K4038" i="13" a="1"/>
  <c r="K4038" i="13" s="1"/>
  <c r="I4038" i="13" s="1"/>
  <c r="K4550" i="13" a="1"/>
  <c r="K4550" i="13" s="1"/>
  <c r="I4550" i="13" s="1"/>
  <c r="K5062" i="13" a="1"/>
  <c r="K5062" i="13" s="1"/>
  <c r="I5062" i="13" s="1"/>
  <c r="L2310" i="13" a="1"/>
  <c r="L2310" i="13" s="1"/>
  <c r="L2822" i="13" a="1"/>
  <c r="L2822" i="13" s="1"/>
  <c r="L3334" i="13" a="1"/>
  <c r="L3334" i="13" s="1"/>
  <c r="L3846" i="13" a="1"/>
  <c r="L3846" i="13" s="1"/>
  <c r="L4358" i="13" a="1"/>
  <c r="L4358" i="13" s="1"/>
  <c r="L4870" i="13" a="1"/>
  <c r="L4870" i="13" s="1"/>
  <c r="L5382" i="13" a="1"/>
  <c r="L5382" i="13" s="1"/>
  <c r="L495" i="13" a="1"/>
  <c r="L495" i="13" s="1"/>
  <c r="K336" i="13" a="1"/>
  <c r="K336" i="13" s="1"/>
  <c r="I336" i="13" s="1"/>
  <c r="K848" i="13" a="1"/>
  <c r="K848" i="13" s="1"/>
  <c r="I848" i="13" s="1"/>
  <c r="K1360" i="13" a="1"/>
  <c r="K1360" i="13" s="1"/>
  <c r="I1360" i="13" s="1"/>
  <c r="K1872" i="13" a="1"/>
  <c r="K1872" i="13" s="1"/>
  <c r="I1872" i="13" s="1"/>
  <c r="K2384" i="13" a="1"/>
  <c r="K2384" i="13" s="1"/>
  <c r="I2384" i="13" s="1"/>
  <c r="K159" i="13" a="1"/>
  <c r="K159" i="13" s="1"/>
  <c r="K671" i="13" a="1"/>
  <c r="K671" i="13" s="1"/>
  <c r="I671" i="13" s="1"/>
  <c r="K1183" i="13" a="1"/>
  <c r="K1183" i="13" s="1"/>
  <c r="I1183" i="13" s="1"/>
  <c r="K1695" i="13" a="1"/>
  <c r="K1695" i="13" s="1"/>
  <c r="I1695" i="13" s="1"/>
  <c r="K2207" i="13" a="1"/>
  <c r="K2207" i="13" s="1"/>
  <c r="I2207" i="13" s="1"/>
  <c r="K138" i="13" a="1"/>
  <c r="K138" i="13" s="1"/>
  <c r="I138" i="13" s="1"/>
  <c r="K1666" i="13" a="1"/>
  <c r="K1666" i="13" s="1"/>
  <c r="I1666" i="13" s="1"/>
  <c r="L2535" i="13" a="1"/>
  <c r="L2535" i="13" s="1"/>
  <c r="L3047" i="13" a="1"/>
  <c r="L3047" i="13" s="1"/>
  <c r="K102" i="13" a="1"/>
  <c r="K102" i="13" s="1"/>
  <c r="I102" i="13" s="1"/>
  <c r="L1647" i="13" a="1"/>
  <c r="L1647" i="13" s="1"/>
  <c r="K149" i="13" a="1"/>
  <c r="K149" i="13" s="1"/>
  <c r="I149" i="13" s="1"/>
  <c r="K661" i="13" a="1"/>
  <c r="K661" i="13" s="1"/>
  <c r="K1173" i="13" a="1"/>
  <c r="K1173" i="13" s="1"/>
  <c r="I1173" i="13" s="1"/>
  <c r="K1685" i="13" a="1"/>
  <c r="K1685" i="13" s="1"/>
  <c r="I1685" i="13" s="1"/>
  <c r="L2545" i="13" a="1"/>
  <c r="L2545" i="13" s="1"/>
  <c r="L3057" i="13" a="1"/>
  <c r="L3057" i="13" s="1"/>
  <c r="L3569" i="13" a="1"/>
  <c r="L3569" i="13" s="1"/>
  <c r="L4081" i="13" a="1"/>
  <c r="L4081" i="13" s="1"/>
  <c r="L4593" i="13" a="1"/>
  <c r="L4593" i="13" s="1"/>
  <c r="L5105" i="13" a="1"/>
  <c r="L5105" i="13" s="1"/>
  <c r="K2943" i="13" a="1"/>
  <c r="K2943" i="13" s="1"/>
  <c r="I2943" i="13" s="1"/>
  <c r="K3455" i="13" a="1"/>
  <c r="K3455" i="13" s="1"/>
  <c r="I3455" i="13" s="1"/>
  <c r="K3967" i="13" a="1"/>
  <c r="K3967" i="13" s="1"/>
  <c r="I3967" i="13" s="1"/>
  <c r="K4479" i="13" a="1"/>
  <c r="K4479" i="13" s="1"/>
  <c r="I4479" i="13" s="1"/>
  <c r="K4991" i="13" a="1"/>
  <c r="K4991" i="13" s="1"/>
  <c r="I4991" i="13" s="1"/>
  <c r="L3655" i="13" a="1"/>
  <c r="L3655" i="13" s="1"/>
  <c r="L4167" i="13" a="1"/>
  <c r="L4167" i="13" s="1"/>
  <c r="L4679" i="13" a="1"/>
  <c r="L4679" i="13" s="1"/>
  <c r="L5191" i="13" a="1"/>
  <c r="L5191" i="13" s="1"/>
  <c r="K2441" i="13" a="1"/>
  <c r="K2441" i="13" s="1"/>
  <c r="I2441" i="13" s="1"/>
  <c r="K2953" i="13" a="1"/>
  <c r="K2953" i="13" s="1"/>
  <c r="I2953" i="13" s="1"/>
  <c r="K3465" i="13" a="1"/>
  <c r="K3465" i="13" s="1"/>
  <c r="I3465" i="13" s="1"/>
  <c r="K3977" i="13" a="1"/>
  <c r="K3977" i="13" s="1"/>
  <c r="I3977" i="13" s="1"/>
  <c r="K4489" i="13" a="1"/>
  <c r="K4489" i="13" s="1"/>
  <c r="I4489" i="13" s="1"/>
  <c r="K5001" i="13" a="1"/>
  <c r="K5001" i="13" s="1"/>
  <c r="I5001" i="13" s="1"/>
  <c r="L57" i="13" a="1"/>
  <c r="L57" i="13" s="1"/>
  <c r="L569" i="13" a="1"/>
  <c r="L569" i="13" s="1"/>
  <c r="L1081" i="13" a="1"/>
  <c r="L1081" i="13" s="1"/>
  <c r="L1593" i="13" a="1"/>
  <c r="L1593" i="13" s="1"/>
  <c r="L2105" i="13" a="1"/>
  <c r="L2105" i="13" s="1"/>
  <c r="K614" i="13" a="1"/>
  <c r="K614" i="13" s="1"/>
  <c r="I614" i="13" s="1"/>
  <c r="L392" i="13" a="1"/>
  <c r="L392" i="13" s="1"/>
  <c r="L904" i="13" a="1"/>
  <c r="L904" i="13" s="1"/>
  <c r="L1416" i="13" a="1"/>
  <c r="L1416" i="13" s="1"/>
  <c r="L1928" i="13" a="1"/>
  <c r="L1928" i="13" s="1"/>
  <c r="L2440" i="13" a="1"/>
  <c r="L2440" i="13" s="1"/>
  <c r="K1058" i="13" a="1"/>
  <c r="K1058" i="13" s="1"/>
  <c r="I1058" i="13" s="1"/>
  <c r="K2138" i="13" a="1"/>
  <c r="K2138" i="13" s="1"/>
  <c r="I2138" i="13" s="1"/>
  <c r="K2770" i="13" a="1"/>
  <c r="K2770" i="13" s="1"/>
  <c r="K3282" i="13" a="1"/>
  <c r="K3282" i="13" s="1"/>
  <c r="I3282" i="13" s="1"/>
  <c r="K1046" i="13" a="1"/>
  <c r="K1046" i="13" s="1"/>
  <c r="I1046" i="13" s="1"/>
  <c r="L2111" i="13" a="1"/>
  <c r="L2111" i="13" s="1"/>
  <c r="L382" i="13" a="1"/>
  <c r="L382" i="13" s="1"/>
  <c r="L894" i="13" a="1"/>
  <c r="L894" i="13" s="1"/>
  <c r="L1406" i="13" a="1"/>
  <c r="L1406" i="13" s="1"/>
  <c r="L1918" i="13" a="1"/>
  <c r="L1918" i="13" s="1"/>
  <c r="K2780" i="13" a="1"/>
  <c r="K2780" i="13" s="1"/>
  <c r="I2780" i="13" s="1"/>
  <c r="K3292" i="13" a="1"/>
  <c r="K3292" i="13" s="1"/>
  <c r="I3292" i="13" s="1"/>
  <c r="K3804" i="13" a="1"/>
  <c r="K3804" i="13" s="1"/>
  <c r="I3804" i="13" s="1"/>
  <c r="K4316" i="13" a="1"/>
  <c r="K4316" i="13" s="1"/>
  <c r="I4316" i="13" s="1"/>
  <c r="K4828" i="13" a="1"/>
  <c r="K4828" i="13" s="1"/>
  <c r="I4828" i="13" s="1"/>
  <c r="K5340" i="13" a="1"/>
  <c r="K5340" i="13" s="1"/>
  <c r="I5340" i="13" s="1"/>
  <c r="L3176" i="13" a="1"/>
  <c r="L3176" i="13" s="1"/>
  <c r="L3688" i="13" a="1"/>
  <c r="L3688" i="13" s="1"/>
  <c r="L4200" i="13" a="1"/>
  <c r="L4200" i="13" s="1"/>
  <c r="L4712" i="13" a="1"/>
  <c r="L4712" i="13" s="1"/>
  <c r="L5224" i="13" a="1"/>
  <c r="L5224" i="13" s="1"/>
  <c r="K3890" i="13" a="1"/>
  <c r="K3890" i="13" s="1"/>
  <c r="I3890" i="13" s="1"/>
  <c r="K4402" i="13" a="1"/>
  <c r="K4402" i="13" s="1"/>
  <c r="I4402" i="13" s="1"/>
  <c r="K4914" i="13" a="1"/>
  <c r="K4914" i="13" s="1"/>
  <c r="I4914" i="13" s="1"/>
  <c r="L2162" i="13" a="1"/>
  <c r="L2162" i="13" s="1"/>
  <c r="L2674" i="13" a="1"/>
  <c r="L2674" i="13" s="1"/>
  <c r="L3186" i="13" a="1"/>
  <c r="L3186" i="13" s="1"/>
  <c r="L3698" i="13" a="1"/>
  <c r="L3698" i="13" s="1"/>
  <c r="L4210" i="13" a="1"/>
  <c r="L4210" i="13" s="1"/>
  <c r="L4722" i="13" a="1"/>
  <c r="L4722" i="13" s="1"/>
  <c r="L5234" i="13" a="1"/>
  <c r="L5234" i="13" s="1"/>
  <c r="L983" i="13" a="1"/>
  <c r="L983" i="13" s="1"/>
  <c r="K460" i="13" a="1"/>
  <c r="K460" i="13" s="1"/>
  <c r="I460" i="13" s="1"/>
  <c r="K972" i="13" a="1"/>
  <c r="K972" i="13" s="1"/>
  <c r="I972" i="13" s="1"/>
  <c r="K1484" i="13" a="1"/>
  <c r="K1484" i="13" s="1"/>
  <c r="I1484" i="13" s="1"/>
  <c r="K1996" i="13" a="1"/>
  <c r="K1996" i="13" s="1"/>
  <c r="I1996" i="13" s="1"/>
  <c r="L167" i="13" a="1"/>
  <c r="L167" i="13" s="1"/>
  <c r="K283" i="13" a="1"/>
  <c r="K283" i="13" s="1"/>
  <c r="I283" i="13" s="1"/>
  <c r="K795" i="13" a="1"/>
  <c r="K795" i="13" s="1"/>
  <c r="I795" i="13" s="1"/>
  <c r="K1307" i="13" a="1"/>
  <c r="K1307" i="13" s="1"/>
  <c r="I1307" i="13" s="1"/>
  <c r="K1819" i="13" a="1"/>
  <c r="K1819" i="13" s="1"/>
  <c r="I1819" i="13" s="1"/>
  <c r="K2331" i="13" a="1"/>
  <c r="K2331" i="13" s="1"/>
  <c r="I2331" i="13" s="1"/>
  <c r="K626" i="13" a="1"/>
  <c r="K626" i="13" s="1"/>
  <c r="I626" i="13" s="1"/>
  <c r="L1915" i="13" a="1"/>
  <c r="L1915" i="13" s="1"/>
  <c r="L2659" i="13" a="1"/>
  <c r="L2659" i="13" s="1"/>
  <c r="L3171" i="13" a="1"/>
  <c r="L3171" i="13" s="1"/>
  <c r="K598" i="13" a="1"/>
  <c r="K598" i="13" s="1"/>
  <c r="I598" i="13" s="1"/>
  <c r="K1894" i="13" a="1"/>
  <c r="K1894" i="13" s="1"/>
  <c r="I1894" i="13" s="1"/>
  <c r="K273" i="13" a="1"/>
  <c r="K273" i="13" s="1"/>
  <c r="I273" i="13" s="1"/>
  <c r="K785" i="13" a="1"/>
  <c r="K785" i="13" s="1"/>
  <c r="I785" i="13" s="1"/>
  <c r="K1297" i="13" a="1"/>
  <c r="K1297" i="13" s="1"/>
  <c r="I1297" i="13" s="1"/>
  <c r="K1809" i="13" a="1"/>
  <c r="K1809" i="13" s="1"/>
  <c r="I1809" i="13" s="1"/>
  <c r="L2669" i="13" a="1"/>
  <c r="L2669" i="13" s="1"/>
  <c r="L3181" i="13" a="1"/>
  <c r="L3181" i="13" s="1"/>
  <c r="L3693" i="13" a="1"/>
  <c r="L3693" i="13" s="1"/>
  <c r="L4205" i="13" a="1"/>
  <c r="L4205" i="13" s="1"/>
  <c r="L4717" i="13" a="1"/>
  <c r="L4717" i="13" s="1"/>
  <c r="L5229" i="13" a="1"/>
  <c r="L5229" i="13" s="1"/>
  <c r="K3067" i="13" a="1"/>
  <c r="K3067" i="13" s="1"/>
  <c r="I3067" i="13" s="1"/>
  <c r="K3579" i="13" a="1"/>
  <c r="K3579" i="13" s="1"/>
  <c r="I3579" i="13" s="1"/>
  <c r="K4091" i="13" a="1"/>
  <c r="K4091" i="13" s="1"/>
  <c r="I4091" i="13" s="1"/>
  <c r="K4603" i="13" a="1"/>
  <c r="K4603" i="13" s="1"/>
  <c r="I4603" i="13" s="1"/>
  <c r="K5115" i="13" a="1"/>
  <c r="K5115" i="13" s="1"/>
  <c r="I5115" i="13" s="1"/>
  <c r="L3779" i="13" a="1"/>
  <c r="L3779" i="13" s="1"/>
  <c r="L4291" i="13" a="1"/>
  <c r="L4291" i="13" s="1"/>
  <c r="L4803" i="13" a="1"/>
  <c r="L4803" i="13" s="1"/>
  <c r="L5315" i="13" a="1"/>
  <c r="L5315" i="13" s="1"/>
  <c r="K2565" i="13" a="1"/>
  <c r="K2565" i="13" s="1"/>
  <c r="I2565" i="13" s="1"/>
  <c r="K3077" i="13" a="1"/>
  <c r="K3077" i="13" s="1"/>
  <c r="I3077" i="13" s="1"/>
  <c r="K3589" i="13" a="1"/>
  <c r="K3589" i="13" s="1"/>
  <c r="I3589" i="13" s="1"/>
  <c r="K4101" i="13" a="1"/>
  <c r="K4101" i="13" s="1"/>
  <c r="I4101" i="13" s="1"/>
  <c r="K4613" i="13" a="1"/>
  <c r="K4613" i="13" s="1"/>
  <c r="I4613" i="13" s="1"/>
  <c r="K5125" i="13" a="1"/>
  <c r="K5125" i="13" s="1"/>
  <c r="I5125" i="13" s="1"/>
  <c r="L895" i="13" a="1"/>
  <c r="L895" i="13" s="1"/>
  <c r="L437" i="13" a="1"/>
  <c r="L437" i="13" s="1"/>
  <c r="L949" i="13" a="1"/>
  <c r="L949" i="13" s="1"/>
  <c r="L1461" i="13" a="1"/>
  <c r="L1461" i="13" s="1"/>
  <c r="L1973" i="13" a="1"/>
  <c r="L1973" i="13" s="1"/>
  <c r="K70" i="13" a="1"/>
  <c r="K70" i="13" s="1"/>
  <c r="I70" i="13" s="1"/>
  <c r="L260" i="13" a="1"/>
  <c r="L260" i="13" s="1"/>
  <c r="L772" i="13" a="1"/>
  <c r="L772" i="13" s="1"/>
  <c r="L1284" i="13" a="1"/>
  <c r="L1284" i="13" s="1"/>
  <c r="L1796" i="13" a="1"/>
  <c r="L1796" i="13" s="1"/>
  <c r="L2308" i="13" a="1"/>
  <c r="L2308" i="13" s="1"/>
  <c r="K538" i="13" a="1"/>
  <c r="K538" i="13" s="1"/>
  <c r="I538" i="13" s="1"/>
  <c r="L1871" i="13" a="1"/>
  <c r="L1871" i="13" s="1"/>
  <c r="K2638" i="13" a="1"/>
  <c r="K2638" i="13" s="1"/>
  <c r="I2638" i="13" s="1"/>
  <c r="K3150" i="13" a="1"/>
  <c r="K3150" i="13" s="1"/>
  <c r="K510" i="13" a="1"/>
  <c r="K510" i="13" s="1"/>
  <c r="I510" i="13" s="1"/>
  <c r="K1850" i="13" a="1"/>
  <c r="K1850" i="13" s="1"/>
  <c r="I1850" i="13" s="1"/>
  <c r="L250" i="13" a="1"/>
  <c r="L250" i="13" s="1"/>
  <c r="L762" i="13" a="1"/>
  <c r="L762" i="13" s="1"/>
  <c r="L1274" i="13" a="1"/>
  <c r="L1274" i="13" s="1"/>
  <c r="L1786" i="13" a="1"/>
  <c r="L1786" i="13" s="1"/>
  <c r="K2648" i="13" a="1"/>
  <c r="K2648" i="13" s="1"/>
  <c r="I2648" i="13" s="1"/>
  <c r="K3160" i="13" a="1"/>
  <c r="K3160" i="13" s="1"/>
  <c r="I3160" i="13" s="1"/>
  <c r="K3672" i="13" a="1"/>
  <c r="K3672" i="13" s="1"/>
  <c r="I3672" i="13" s="1"/>
  <c r="K4184" i="13" a="1"/>
  <c r="K4184" i="13" s="1"/>
  <c r="I4184" i="13" s="1"/>
  <c r="K4696" i="13" a="1"/>
  <c r="K4696" i="13" s="1"/>
  <c r="I4696" i="13" s="1"/>
  <c r="K5208" i="13" a="1"/>
  <c r="K5208" i="13" s="1"/>
  <c r="I5208" i="13" s="1"/>
  <c r="L3044" i="13" a="1"/>
  <c r="L3044" i="13" s="1"/>
  <c r="L3556" i="13" a="1"/>
  <c r="L3556" i="13" s="1"/>
  <c r="L4068" i="13" a="1"/>
  <c r="L4068" i="13" s="1"/>
  <c r="L4580" i="13" a="1"/>
  <c r="L4580" i="13" s="1"/>
  <c r="L5092" i="13" a="1"/>
  <c r="L5092" i="13" s="1"/>
  <c r="K3758" i="13" a="1"/>
  <c r="K3758" i="13" s="1"/>
  <c r="I3758" i="13" s="1"/>
  <c r="K4270" i="13" a="1"/>
  <c r="K4270" i="13" s="1"/>
  <c r="I4270" i="13" s="1"/>
  <c r="K4782" i="13" a="1"/>
  <c r="K4782" i="13" s="1"/>
  <c r="I4782" i="13" s="1"/>
  <c r="K5294" i="13" a="1"/>
  <c r="K5294" i="13" s="1"/>
  <c r="I5294" i="13" s="1"/>
  <c r="L2542" i="13" a="1"/>
  <c r="L2542" i="13" s="1"/>
  <c r="L3054" i="13" a="1"/>
  <c r="L3054" i="13" s="1"/>
  <c r="L3566" i="13" a="1"/>
  <c r="L3566" i="13" s="1"/>
  <c r="L4078" i="13" a="1"/>
  <c r="L4078" i="13" s="1"/>
  <c r="L4590" i="13" a="1"/>
  <c r="L4590" i="13" s="1"/>
  <c r="L5102" i="13" a="1"/>
  <c r="L5102" i="13" s="1"/>
  <c r="K2926" i="13" a="1"/>
  <c r="K2926" i="13" s="1"/>
  <c r="I2926" i="13" s="1"/>
  <c r="K1146" i="13" a="1"/>
  <c r="K1146" i="13" s="1"/>
  <c r="I1146" i="13" s="1"/>
  <c r="L410" i="13" a="1"/>
  <c r="L410" i="13" s="1"/>
  <c r="L1434" i="13" a="1"/>
  <c r="L1434" i="13" s="1"/>
  <c r="K2808" i="13" a="1"/>
  <c r="K2808" i="13" s="1"/>
  <c r="I2808" i="13" s="1"/>
  <c r="K3832" i="13" a="1"/>
  <c r="K3832" i="13" s="1"/>
  <c r="I3832" i="13" s="1"/>
  <c r="K4856" i="13" a="1"/>
  <c r="K4856" i="13" s="1"/>
  <c r="I4856" i="13" s="1"/>
  <c r="L2692" i="13" a="1"/>
  <c r="L2692" i="13" s="1"/>
  <c r="L3844" i="13" a="1"/>
  <c r="L3844" i="13" s="1"/>
  <c r="L4868" i="13" a="1"/>
  <c r="L4868" i="13" s="1"/>
  <c r="K3534" i="13" a="1"/>
  <c r="K3534" i="13" s="1"/>
  <c r="K4558" i="13" a="1"/>
  <c r="K4558" i="13" s="1"/>
  <c r="L2446" i="13" a="1"/>
  <c r="L2446" i="13" s="1"/>
  <c r="L3598" i="13" a="1"/>
  <c r="L3598" i="13" s="1"/>
  <c r="L4622" i="13" a="1"/>
  <c r="L4622" i="13" s="1"/>
  <c r="K408" i="13" a="1"/>
  <c r="K408" i="13" s="1"/>
  <c r="K1767" i="13" a="1"/>
  <c r="K1767" i="13" s="1"/>
  <c r="I1767" i="13" s="1"/>
  <c r="K157" i="13" a="1"/>
  <c r="K157" i="13" s="1"/>
  <c r="L4665" i="13" a="1"/>
  <c r="L4665" i="13" s="1"/>
  <c r="K3591" i="13" a="1"/>
  <c r="K3591" i="13" s="1"/>
  <c r="I3591" i="13" s="1"/>
  <c r="K4615" i="13" a="1"/>
  <c r="K4615" i="13" s="1"/>
  <c r="I4615" i="13" s="1"/>
  <c r="L4303" i="13" a="1"/>
  <c r="L4303" i="13" s="1"/>
  <c r="L5327" i="13" a="1"/>
  <c r="L5327" i="13" s="1"/>
  <c r="K3089" i="13" a="1"/>
  <c r="K3089" i="13" s="1"/>
  <c r="I3089" i="13" s="1"/>
  <c r="K4113" i="13" a="1"/>
  <c r="K4113" i="13" s="1"/>
  <c r="I4113" i="13" s="1"/>
  <c r="K5137" i="13" a="1"/>
  <c r="K5137" i="13" s="1"/>
  <c r="I5137" i="13" s="1"/>
  <c r="L705" i="13" a="1"/>
  <c r="L705" i="13" s="1"/>
  <c r="L1729" i="13" a="1"/>
  <c r="L1729" i="13" s="1"/>
  <c r="L16" i="13" a="1"/>
  <c r="L16" i="13" s="1"/>
  <c r="L1040" i="13" a="1"/>
  <c r="L1040" i="13" s="1"/>
  <c r="L2064" i="13" a="1"/>
  <c r="L2064" i="13" s="1"/>
  <c r="K1378" i="13" a="1"/>
  <c r="K1378" i="13" s="1"/>
  <c r="I1378" i="13" s="1"/>
  <c r="K2906" i="13" a="1"/>
  <c r="K2906" i="13" s="1"/>
  <c r="I2906" i="13" s="1"/>
  <c r="L1367" i="13" a="1"/>
  <c r="L1367" i="13" s="1"/>
  <c r="L518" i="13" a="1"/>
  <c r="L518" i="13" s="1"/>
  <c r="L1542" i="13" a="1"/>
  <c r="L1542" i="13" s="1"/>
  <c r="K2916" i="13" a="1"/>
  <c r="K2916" i="13" s="1"/>
  <c r="I2916" i="13" s="1"/>
  <c r="K3940" i="13" a="1"/>
  <c r="K3940" i="13" s="1"/>
  <c r="I3940" i="13" s="1"/>
  <c r="K4964" i="13" a="1"/>
  <c r="K4964" i="13" s="1"/>
  <c r="I4964" i="13" s="1"/>
  <c r="L2800" i="13" a="1"/>
  <c r="L2800" i="13" s="1"/>
  <c r="L3824" i="13" a="1"/>
  <c r="L3824" i="13" s="1"/>
  <c r="L4848" i="13" a="1"/>
  <c r="L4848" i="13" s="1"/>
  <c r="K4538" i="13" a="1"/>
  <c r="K4538" i="13" s="1"/>
  <c r="I4538" i="13" s="1"/>
  <c r="L2298" i="13" a="1"/>
  <c r="L2298" i="13" s="1"/>
  <c r="L3322" i="13" a="1"/>
  <c r="L3322" i="13" s="1"/>
  <c r="L4346" i="13" a="1"/>
  <c r="L4346" i="13" s="1"/>
  <c r="L5370" i="13" a="1"/>
  <c r="L5370" i="13" s="1"/>
  <c r="K276" i="13" a="1"/>
  <c r="K276" i="13" s="1"/>
  <c r="K1706" i="13" a="1"/>
  <c r="K1706" i="13" s="1"/>
  <c r="I1706" i="13" s="1"/>
  <c r="K214" i="13" a="1"/>
  <c r="K214" i="13" s="1"/>
  <c r="I214" i="13" s="1"/>
  <c r="K2227" i="13" a="1"/>
  <c r="K2227" i="13" s="1"/>
  <c r="I2227" i="13" s="1"/>
  <c r="K1715" i="13" a="1"/>
  <c r="K1715" i="13" s="1"/>
  <c r="I1715" i="13" s="1"/>
  <c r="K1203" i="13" a="1"/>
  <c r="K1203" i="13" s="1"/>
  <c r="K691" i="13" a="1"/>
  <c r="K691" i="13" s="1"/>
  <c r="I691" i="13" s="1"/>
  <c r="K179" i="13" a="1"/>
  <c r="K179" i="13" s="1"/>
  <c r="I179" i="13" s="1"/>
  <c r="K2404" i="13" a="1"/>
  <c r="K2404" i="13" s="1"/>
  <c r="I2404" i="13" s="1"/>
  <c r="K1892" i="13" a="1"/>
  <c r="K1892" i="13" s="1"/>
  <c r="K1380" i="13" a="1"/>
  <c r="K1380" i="13" s="1"/>
  <c r="I1380" i="13" s="1"/>
  <c r="K868" i="13" a="1"/>
  <c r="K868" i="13" s="1"/>
  <c r="K356" i="13" a="1"/>
  <c r="K356" i="13" s="1"/>
  <c r="I356" i="13" s="1"/>
  <c r="K864" i="13" a="1"/>
  <c r="K864" i="13" s="1"/>
  <c r="I864" i="13" s="1"/>
  <c r="K352" i="13" a="1"/>
  <c r="K352" i="13" s="1"/>
  <c r="I352" i="13" s="1"/>
  <c r="L555" i="13" a="1"/>
  <c r="L555" i="13" s="1"/>
  <c r="K1145" i="13" a="1"/>
  <c r="K1145" i="13" s="1"/>
  <c r="I1145" i="13" s="1"/>
  <c r="K249" i="13" a="1"/>
  <c r="K249" i="13" s="1"/>
  <c r="I249" i="13" s="1"/>
  <c r="L631" i="13" a="1"/>
  <c r="L631" i="13" s="1"/>
  <c r="L2731" i="13" a="1"/>
  <c r="L2731" i="13" s="1"/>
  <c r="K1034" i="13" a="1"/>
  <c r="K1034" i="13" s="1"/>
  <c r="K1955" i="13" a="1"/>
  <c r="K1955" i="13" s="1"/>
  <c r="I1955" i="13" s="1"/>
  <c r="K963" i="13" a="1"/>
  <c r="K963" i="13" s="1"/>
  <c r="I963" i="13" s="1"/>
  <c r="L979" i="13" a="1"/>
  <c r="L979" i="13" s="1"/>
  <c r="L3605" i="13" a="1"/>
  <c r="L3605" i="13" s="1"/>
  <c r="L3093" i="13" a="1"/>
  <c r="L3093" i="13" s="1"/>
  <c r="L2581" i="13" a="1"/>
  <c r="L2581" i="13" s="1"/>
  <c r="K1721" i="13" a="1"/>
  <c r="K1721" i="13" s="1"/>
  <c r="I1721" i="13" s="1"/>
  <c r="K441" i="13" a="1"/>
  <c r="K441" i="13" s="1"/>
  <c r="I441" i="13" s="1"/>
  <c r="L1019" i="13" a="1"/>
  <c r="L1019" i="13" s="1"/>
  <c r="L2699" i="13" a="1"/>
  <c r="L2699" i="13" s="1"/>
  <c r="K658" i="13" a="1"/>
  <c r="K658" i="13" s="1"/>
  <c r="I658" i="13" s="1"/>
  <c r="K1795" i="13" a="1"/>
  <c r="K1795" i="13" s="1"/>
  <c r="I1795" i="13" s="1"/>
  <c r="K739" i="13" a="1"/>
  <c r="K739" i="13" s="1"/>
  <c r="I739" i="13" s="1"/>
  <c r="K2388" i="13" a="1"/>
  <c r="K2388" i="13" s="1"/>
  <c r="I2388" i="13" s="1"/>
  <c r="K807" i="13" a="1"/>
  <c r="K807" i="13" s="1"/>
  <c r="I807" i="13" s="1"/>
  <c r="L647" i="13" a="1"/>
  <c r="L647" i="13" s="1"/>
  <c r="L3705" i="13" a="1"/>
  <c r="L3705" i="13" s="1"/>
  <c r="K104" i="13" a="1"/>
  <c r="K104" i="13" s="1"/>
  <c r="I104" i="13" s="1"/>
  <c r="K1128" i="13" a="1"/>
  <c r="K1128" i="13" s="1"/>
  <c r="I1128" i="13" s="1"/>
  <c r="K2152" i="13" a="1"/>
  <c r="K2152" i="13" s="1"/>
  <c r="I2152" i="13" s="1"/>
  <c r="K439" i="13" a="1"/>
  <c r="K439" i="13" s="1"/>
  <c r="I439" i="13" s="1"/>
  <c r="K1463" i="13" a="1"/>
  <c r="K1463" i="13" s="1"/>
  <c r="I1463" i="13" s="1"/>
  <c r="K2487" i="13" a="1"/>
  <c r="K2487" i="13" s="1"/>
  <c r="I2487" i="13" s="1"/>
  <c r="L2231" i="13" a="1"/>
  <c r="L2231" i="13" s="1"/>
  <c r="L3327" i="13" a="1"/>
  <c r="L3327" i="13" s="1"/>
  <c r="L2203" i="13" a="1"/>
  <c r="L2203" i="13" s="1"/>
  <c r="K941" i="13" a="1"/>
  <c r="K941" i="13" s="1"/>
  <c r="I941" i="13" s="1"/>
  <c r="K1965" i="13" a="1"/>
  <c r="K1965" i="13" s="1"/>
  <c r="I1965" i="13" s="1"/>
  <c r="L3337" i="13" a="1"/>
  <c r="L3337" i="13" s="1"/>
  <c r="L4361" i="13" a="1"/>
  <c r="L4361" i="13" s="1"/>
  <c r="L5385" i="13" a="1"/>
  <c r="L5385" i="13" s="1"/>
  <c r="K3223" i="13" a="1"/>
  <c r="K3223" i="13" s="1"/>
  <c r="I3223" i="13" s="1"/>
  <c r="K4247" i="13" a="1"/>
  <c r="K4247" i="13" s="1"/>
  <c r="I4247" i="13" s="1"/>
  <c r="K5271" i="13" a="1"/>
  <c r="K5271" i="13" s="1"/>
  <c r="I5271" i="13" s="1"/>
  <c r="L3935" i="13" a="1"/>
  <c r="L3935" i="13" s="1"/>
  <c r="L4959" i="13" a="1"/>
  <c r="L4959" i="13" s="1"/>
  <c r="K2721" i="13" a="1"/>
  <c r="K2721" i="13" s="1"/>
  <c r="I2721" i="13" s="1"/>
  <c r="K3745" i="13" a="1"/>
  <c r="K3745" i="13" s="1"/>
  <c r="I3745" i="13" s="1"/>
  <c r="K4769" i="13" a="1"/>
  <c r="K4769" i="13" s="1"/>
  <c r="I4769" i="13" s="1"/>
  <c r="L337" i="13" a="1"/>
  <c r="L337" i="13" s="1"/>
  <c r="L1361" i="13" a="1"/>
  <c r="L1361" i="13" s="1"/>
  <c r="L2385" i="13" a="1"/>
  <c r="L2385" i="13" s="1"/>
  <c r="L672" i="13" a="1"/>
  <c r="L672" i="13" s="1"/>
  <c r="L1696" i="13" a="1"/>
  <c r="L1696" i="13" s="1"/>
  <c r="L143" i="13" a="1"/>
  <c r="L143" i="13" s="1"/>
  <c r="K2538" i="13" a="1"/>
  <c r="K2538" i="13" s="1"/>
  <c r="I2538" i="13" s="1"/>
  <c r="L107" i="13" a="1"/>
  <c r="L107" i="13" s="1"/>
  <c r="L150" i="13" a="1"/>
  <c r="L150" i="13" s="1"/>
  <c r="L1174" i="13" a="1"/>
  <c r="L1174" i="13" s="1"/>
  <c r="K2548" i="13" a="1"/>
  <c r="K2548" i="13" s="1"/>
  <c r="I2548" i="13" s="1"/>
  <c r="K3572" i="13" a="1"/>
  <c r="K3572" i="13" s="1"/>
  <c r="K4596" i="13" a="1"/>
  <c r="K4596" i="13" s="1"/>
  <c r="L3456" i="13" a="1"/>
  <c r="L3456" i="13" s="1"/>
  <c r="L4480" i="13" a="1"/>
  <c r="L4480" i="13" s="1"/>
  <c r="K4170" i="13" a="1"/>
  <c r="K4170" i="13" s="1"/>
  <c r="I4170" i="13" s="1"/>
  <c r="K5194" i="13" a="1"/>
  <c r="K5194" i="13" s="1"/>
  <c r="I5194" i="13" s="1"/>
  <c r="L2954" i="13" a="1"/>
  <c r="L2954" i="13" s="1"/>
  <c r="L3978" i="13" a="1"/>
  <c r="L3978" i="13" s="1"/>
  <c r="L5002" i="13" a="1"/>
  <c r="L5002" i="13" s="1"/>
  <c r="L71" i="13" a="1"/>
  <c r="L71" i="13" s="1"/>
  <c r="K1588" i="13" a="1"/>
  <c r="K1588" i="13" s="1"/>
  <c r="I1588" i="13" s="1"/>
  <c r="K2328" i="13" a="1"/>
  <c r="K2328" i="13" s="1"/>
  <c r="I2328" i="13" s="1"/>
  <c r="L2479" i="13" a="1"/>
  <c r="L2479" i="13" s="1"/>
  <c r="L2553" i="13" a="1"/>
  <c r="L2553" i="13" s="1"/>
  <c r="L587" i="13" a="1"/>
  <c r="L587" i="13" s="1"/>
  <c r="K760" i="13" a="1"/>
  <c r="K760" i="13" s="1"/>
  <c r="I760" i="13" s="1"/>
  <c r="K1784" i="13" a="1"/>
  <c r="K1784" i="13" s="1"/>
  <c r="I1784" i="13" s="1"/>
  <c r="K71" i="13" a="1"/>
  <c r="K71" i="13" s="1"/>
  <c r="I71" i="13" s="1"/>
  <c r="K1095" i="13" a="1"/>
  <c r="K1095" i="13" s="1"/>
  <c r="I1095" i="13" s="1"/>
  <c r="K2119" i="13" a="1"/>
  <c r="K2119" i="13" s="1"/>
  <c r="I2119" i="13" s="1"/>
  <c r="L1487" i="13" a="1"/>
  <c r="L1487" i="13" s="1"/>
  <c r="L2959" i="13" a="1"/>
  <c r="L2959" i="13" s="1"/>
  <c r="K1474" i="13" a="1"/>
  <c r="K1474" i="13" s="1"/>
  <c r="I1474" i="13" s="1"/>
  <c r="K573" i="13" a="1"/>
  <c r="K573" i="13" s="1"/>
  <c r="I573" i="13" s="1"/>
  <c r="K1597" i="13" a="1"/>
  <c r="K1597" i="13" s="1"/>
  <c r="I1597" i="13" s="1"/>
  <c r="L2969" i="13" a="1"/>
  <c r="L2969" i="13" s="1"/>
  <c r="L3993" i="13" a="1"/>
  <c r="L3993" i="13" s="1"/>
  <c r="L5017" i="13" a="1"/>
  <c r="L5017" i="13" s="1"/>
  <c r="K2855" i="13" a="1"/>
  <c r="K2855" i="13" s="1"/>
  <c r="I2855" i="13" s="1"/>
  <c r="K3879" i="13" a="1"/>
  <c r="K3879" i="13" s="1"/>
  <c r="I3879" i="13" s="1"/>
  <c r="K4903" i="13" a="1"/>
  <c r="K4903" i="13" s="1"/>
  <c r="I4903" i="13" s="1"/>
  <c r="L3567" i="13" a="1"/>
  <c r="L3567" i="13" s="1"/>
  <c r="L4591" i="13" a="1"/>
  <c r="L4591" i="13" s="1"/>
  <c r="K2353" i="13" a="1"/>
  <c r="K2353" i="13" s="1"/>
  <c r="I2353" i="13" s="1"/>
  <c r="K3377" i="13" a="1"/>
  <c r="K3377" i="13" s="1"/>
  <c r="I3377" i="13" s="1"/>
  <c r="K4401" i="13" a="1"/>
  <c r="K4401" i="13" s="1"/>
  <c r="I4401" i="13" s="1"/>
  <c r="L1071" i="13" a="1"/>
  <c r="L1071" i="13" s="1"/>
  <c r="L993" i="13" a="1"/>
  <c r="L993" i="13" s="1"/>
  <c r="L2017" i="13" a="1"/>
  <c r="L2017" i="13" s="1"/>
  <c r="L304" i="13" a="1"/>
  <c r="L304" i="13" s="1"/>
  <c r="L1328" i="13" a="1"/>
  <c r="L1328" i="13" s="1"/>
  <c r="L2352" i="13" a="1"/>
  <c r="L2352" i="13" s="1"/>
  <c r="K1962" i="13" a="1"/>
  <c r="K1962" i="13" s="1"/>
  <c r="I1962" i="13" s="1"/>
  <c r="K3194" i="13" a="1"/>
  <c r="K3194" i="13" s="1"/>
  <c r="I3194" i="13" s="1"/>
  <c r="L1935" i="13" a="1"/>
  <c r="L1935" i="13" s="1"/>
  <c r="L806" i="13" a="1"/>
  <c r="L806" i="13" s="1"/>
  <c r="L1830" i="13" a="1"/>
  <c r="L1830" i="13" s="1"/>
  <c r="K3204" i="13" a="1"/>
  <c r="K3204" i="13" s="1"/>
  <c r="I3204" i="13" s="1"/>
  <c r="K4228" i="13" a="1"/>
  <c r="K4228" i="13" s="1"/>
  <c r="I4228" i="13" s="1"/>
  <c r="K5252" i="13" a="1"/>
  <c r="K5252" i="13" s="1"/>
  <c r="I5252" i="13" s="1"/>
  <c r="L3088" i="13" a="1"/>
  <c r="L3088" i="13" s="1"/>
  <c r="L4112" i="13" a="1"/>
  <c r="L4112" i="13" s="1"/>
  <c r="L5136" i="13" a="1"/>
  <c r="L5136" i="13" s="1"/>
  <c r="K3802" i="13" a="1"/>
  <c r="K3802" i="13" s="1"/>
  <c r="I3802" i="13" s="1"/>
  <c r="K4826" i="13" a="1"/>
  <c r="K4826" i="13" s="1"/>
  <c r="I4826" i="13" s="1"/>
  <c r="L2586" i="13" a="1"/>
  <c r="L2586" i="13" s="1"/>
  <c r="L3610" i="13" a="1"/>
  <c r="L3610" i="13" s="1"/>
  <c r="L4634" i="13" a="1"/>
  <c r="L4634" i="13" s="1"/>
  <c r="K852" i="13" a="1"/>
  <c r="K852" i="13" s="1"/>
  <c r="I852" i="13" s="1"/>
  <c r="K856" i="13" a="1"/>
  <c r="K856" i="13" s="1"/>
  <c r="I856" i="13" s="1"/>
  <c r="K2215" i="13" a="1"/>
  <c r="K2215" i="13" s="1"/>
  <c r="K733" i="13" a="1"/>
  <c r="K733" i="13" s="1"/>
  <c r="I733" i="13" s="1"/>
  <c r="L5049" i="13" a="1"/>
  <c r="L5049" i="13" s="1"/>
  <c r="K520" i="13" a="1"/>
  <c r="K520" i="13" s="1"/>
  <c r="I520" i="13" s="1"/>
  <c r="K1544" i="13" a="1"/>
  <c r="K1544" i="13" s="1"/>
  <c r="I1544" i="13" s="1"/>
  <c r="L411" i="13" a="1"/>
  <c r="L411" i="13" s="1"/>
  <c r="K855" i="13" a="1"/>
  <c r="K855" i="13" s="1"/>
  <c r="K1879" i="13" a="1"/>
  <c r="K1879" i="13" s="1"/>
  <c r="I1879" i="13" s="1"/>
  <c r="K862" i="13" a="1"/>
  <c r="K862" i="13" s="1"/>
  <c r="I862" i="13" s="1"/>
  <c r="L2719" i="13" a="1"/>
  <c r="L2719" i="13" s="1"/>
  <c r="L843" i="13" a="1"/>
  <c r="L843" i="13" s="1"/>
  <c r="K333" i="13" a="1"/>
  <c r="K333" i="13" s="1"/>
  <c r="I333" i="13" s="1"/>
  <c r="K1357" i="13" a="1"/>
  <c r="K1357" i="13" s="1"/>
  <c r="I1357" i="13" s="1"/>
  <c r="L2729" i="13" a="1"/>
  <c r="L2729" i="13" s="1"/>
  <c r="L3753" i="13" a="1"/>
  <c r="L3753" i="13" s="1"/>
  <c r="L4777" i="13" a="1"/>
  <c r="L4777" i="13" s="1"/>
  <c r="K3639" i="13" a="1"/>
  <c r="K3639" i="13" s="1"/>
  <c r="I3639" i="13" s="1"/>
  <c r="K4663" i="13" a="1"/>
  <c r="K4663" i="13" s="1"/>
  <c r="I4663" i="13" s="1"/>
  <c r="L4351" i="13" a="1"/>
  <c r="L4351" i="13" s="1"/>
  <c r="L5375" i="13" a="1"/>
  <c r="L5375" i="13" s="1"/>
  <c r="K3137" i="13" a="1"/>
  <c r="K3137" i="13" s="1"/>
  <c r="I3137" i="13" s="1"/>
  <c r="K4161" i="13" a="1"/>
  <c r="K4161" i="13" s="1"/>
  <c r="I4161" i="13" s="1"/>
  <c r="K5185" i="13" a="1"/>
  <c r="K5185" i="13" s="1"/>
  <c r="I5185" i="13" s="1"/>
  <c r="L123" i="13" a="1"/>
  <c r="L123" i="13" s="1"/>
  <c r="L753" i="13" a="1"/>
  <c r="L753" i="13" s="1"/>
  <c r="L1777" i="13" a="1"/>
  <c r="L1777" i="13" s="1"/>
  <c r="L64" i="13" a="1"/>
  <c r="L64" i="13" s="1"/>
  <c r="L1088" i="13" a="1"/>
  <c r="L1088" i="13" s="1"/>
  <c r="L2112" i="13" a="1"/>
  <c r="L2112" i="13" s="1"/>
  <c r="L1475" i="13" a="1"/>
  <c r="L1475" i="13" s="1"/>
  <c r="K2954" i="13" a="1"/>
  <c r="K2954" i="13" s="1"/>
  <c r="I2954" i="13" s="1"/>
  <c r="K1462" i="13" a="1"/>
  <c r="K1462" i="13" s="1"/>
  <c r="I1462" i="13" s="1"/>
  <c r="L566" i="13" a="1"/>
  <c r="L566" i="13" s="1"/>
  <c r="L1590" i="13" a="1"/>
  <c r="L1590" i="13" s="1"/>
  <c r="K2964" i="13" a="1"/>
  <c r="K2964" i="13" s="1"/>
  <c r="I2964" i="13" s="1"/>
  <c r="K3988" i="13" a="1"/>
  <c r="K3988" i="13" s="1"/>
  <c r="I3988" i="13" s="1"/>
  <c r="K5012" i="13" a="1"/>
  <c r="K5012" i="13" s="1"/>
  <c r="I5012" i="13" s="1"/>
  <c r="L2848" i="13" a="1"/>
  <c r="L2848" i="13" s="1"/>
  <c r="L3872" i="13" a="1"/>
  <c r="L3872" i="13" s="1"/>
  <c r="L4896" i="13" a="1"/>
  <c r="L4896" i="13" s="1"/>
  <c r="K3562" i="13" a="1"/>
  <c r="K3562" i="13" s="1"/>
  <c r="I3562" i="13" s="1"/>
  <c r="K4586" i="13" a="1"/>
  <c r="K4586" i="13" s="1"/>
  <c r="I4586" i="13" s="1"/>
  <c r="L2346" i="13" a="1"/>
  <c r="L2346" i="13" s="1"/>
  <c r="L3370" i="13" a="1"/>
  <c r="L3370" i="13" s="1"/>
  <c r="L4394" i="13" a="1"/>
  <c r="L4394" i="13" s="1"/>
  <c r="K372" i="13" a="1"/>
  <c r="K372" i="13" s="1"/>
  <c r="I372" i="13" s="1"/>
  <c r="L3925" i="13" a="1"/>
  <c r="L3925" i="13" s="1"/>
  <c r="L4437" i="13" a="1"/>
  <c r="L4437" i="13" s="1"/>
  <c r="L4949" i="13" a="1"/>
  <c r="L4949" i="13" s="1"/>
  <c r="K2787" i="13" a="1"/>
  <c r="K2787" i="13" s="1"/>
  <c r="I2787" i="13" s="1"/>
  <c r="K3299" i="13" a="1"/>
  <c r="K3299" i="13" s="1"/>
  <c r="I3299" i="13" s="1"/>
  <c r="K3811" i="13" a="1"/>
  <c r="K3811" i="13" s="1"/>
  <c r="I3811" i="13" s="1"/>
  <c r="K4323" i="13" a="1"/>
  <c r="K4323" i="13" s="1"/>
  <c r="I4323" i="13" s="1"/>
  <c r="K4835" i="13" a="1"/>
  <c r="K4835" i="13" s="1"/>
  <c r="I4835" i="13" s="1"/>
  <c r="K5347" i="13" a="1"/>
  <c r="K5347" i="13" s="1"/>
  <c r="I5347" i="13" s="1"/>
  <c r="L4011" i="13" a="1"/>
  <c r="L4011" i="13" s="1"/>
  <c r="L4523" i="13" a="1"/>
  <c r="L4523" i="13" s="1"/>
  <c r="L5035" i="13" a="1"/>
  <c r="L5035" i="13" s="1"/>
  <c r="K2285" i="13" a="1"/>
  <c r="K2285" i="13" s="1"/>
  <c r="I2285" i="13" s="1"/>
  <c r="K2797" i="13" a="1"/>
  <c r="K2797" i="13" s="1"/>
  <c r="I2797" i="13" s="1"/>
  <c r="K3309" i="13" a="1"/>
  <c r="K3309" i="13" s="1"/>
  <c r="I3309" i="13" s="1"/>
  <c r="K3821" i="13" a="1"/>
  <c r="K3821" i="13" s="1"/>
  <c r="I3821" i="13" s="1"/>
  <c r="K4333" i="13" a="1"/>
  <c r="K4333" i="13" s="1"/>
  <c r="I4333" i="13" s="1"/>
  <c r="K4845" i="13" a="1"/>
  <c r="K4845" i="13" s="1"/>
  <c r="I4845" i="13" s="1"/>
  <c r="K5357" i="13" a="1"/>
  <c r="K5357" i="13" s="1"/>
  <c r="I5357" i="13" s="1"/>
  <c r="L157" i="13" a="1"/>
  <c r="L157" i="13" s="1"/>
  <c r="L669" i="13" a="1"/>
  <c r="L669" i="13" s="1"/>
  <c r="L1181" i="13" a="1"/>
  <c r="L1181" i="13" s="1"/>
  <c r="L1693" i="13" a="1"/>
  <c r="L1693" i="13" s="1"/>
  <c r="L2205" i="13" a="1"/>
  <c r="L2205" i="13" s="1"/>
  <c r="K1022" i="13" a="1"/>
  <c r="K1022" i="13" s="1"/>
  <c r="I1022" i="13" s="1"/>
  <c r="L492" i="13" a="1"/>
  <c r="L492" i="13" s="1"/>
  <c r="L1004" i="13" a="1"/>
  <c r="L1004" i="13" s="1"/>
  <c r="L1516" i="13" a="1"/>
  <c r="L1516" i="13" s="1"/>
  <c r="L2028" i="13" a="1"/>
  <c r="L2028" i="13" s="1"/>
  <c r="L2540" i="13" a="1"/>
  <c r="L2540" i="13" s="1"/>
  <c r="K1306" i="13" a="1"/>
  <c r="K1306" i="13" s="1"/>
  <c r="L2339" i="13" a="1"/>
  <c r="L2339" i="13" s="1"/>
  <c r="K2870" i="13" a="1"/>
  <c r="K2870" i="13" s="1"/>
  <c r="I2870" i="13" s="1"/>
  <c r="K3382" i="13" a="1"/>
  <c r="K3382" i="13" s="1"/>
  <c r="I3382" i="13" s="1"/>
  <c r="L1295" i="13" a="1"/>
  <c r="L1295" i="13" s="1"/>
  <c r="K2310" i="13" a="1"/>
  <c r="K2310" i="13" s="1"/>
  <c r="I2310" i="13" s="1"/>
  <c r="L482" i="13" a="1"/>
  <c r="L482" i="13" s="1"/>
  <c r="L994" i="13" a="1"/>
  <c r="L994" i="13" s="1"/>
  <c r="L1506" i="13" a="1"/>
  <c r="L1506" i="13" s="1"/>
  <c r="L2018" i="13" a="1"/>
  <c r="L2018" i="13" s="1"/>
  <c r="K2880" i="13" a="1"/>
  <c r="K2880" i="13" s="1"/>
  <c r="I2880" i="13" s="1"/>
  <c r="K3392" i="13" a="1"/>
  <c r="K3392" i="13" s="1"/>
  <c r="I3392" i="13" s="1"/>
  <c r="K3904" i="13" a="1"/>
  <c r="K3904" i="13" s="1"/>
  <c r="I3904" i="13" s="1"/>
  <c r="K4416" i="13" a="1"/>
  <c r="K4416" i="13" s="1"/>
  <c r="I4416" i="13" s="1"/>
  <c r="K4928" i="13" a="1"/>
  <c r="K4928" i="13" s="1"/>
  <c r="I4928" i="13" s="1"/>
  <c r="L2764" i="13" a="1"/>
  <c r="L2764" i="13" s="1"/>
  <c r="L3276" i="13" a="1"/>
  <c r="L3276" i="13" s="1"/>
  <c r="L3788" i="13" a="1"/>
  <c r="L3788" i="13" s="1"/>
  <c r="L4300" i="13" a="1"/>
  <c r="L4300" i="13" s="1"/>
  <c r="L4812" i="13" a="1"/>
  <c r="L4812" i="13" s="1"/>
  <c r="L5324" i="13" a="1"/>
  <c r="L5324" i="13" s="1"/>
  <c r="K3990" i="13" a="1"/>
  <c r="K3990" i="13" s="1"/>
  <c r="I3990" i="13" s="1"/>
  <c r="K4502" i="13" a="1"/>
  <c r="K4502" i="13" s="1"/>
  <c r="I4502" i="13" s="1"/>
  <c r="K5014" i="13" a="1"/>
  <c r="K5014" i="13" s="1"/>
  <c r="I5014" i="13" s="1"/>
  <c r="L2262" i="13" a="1"/>
  <c r="L2262" i="13" s="1"/>
  <c r="L2774" i="13" a="1"/>
  <c r="L2774" i="13" s="1"/>
  <c r="L3286" i="13" a="1"/>
  <c r="L3286" i="13" s="1"/>
  <c r="L3798" i="13" a="1"/>
  <c r="L3798" i="13" s="1"/>
  <c r="L4310" i="13" a="1"/>
  <c r="L4310" i="13" s="1"/>
  <c r="L4822" i="13" a="1"/>
  <c r="L4822" i="13" s="1"/>
  <c r="L5334" i="13" a="1"/>
  <c r="L5334" i="13" s="1"/>
  <c r="K1120" i="13" a="1"/>
  <c r="K1120" i="13" s="1"/>
  <c r="I1120" i="13" s="1"/>
  <c r="K1632" i="13" a="1"/>
  <c r="K1632" i="13" s="1"/>
  <c r="I1632" i="13" s="1"/>
  <c r="K2144" i="13" a="1"/>
  <c r="K2144" i="13" s="1"/>
  <c r="I2144" i="13" s="1"/>
  <c r="K770" i="13" a="1"/>
  <c r="K770" i="13" s="1"/>
  <c r="I770" i="13" s="1"/>
  <c r="K431" i="13" a="1"/>
  <c r="K431" i="13" s="1"/>
  <c r="I431" i="13" s="1"/>
  <c r="K943" i="13" a="1"/>
  <c r="K943" i="13" s="1"/>
  <c r="I943" i="13" s="1"/>
  <c r="K1455" i="13" a="1"/>
  <c r="K1455" i="13" s="1"/>
  <c r="I1455" i="13" s="1"/>
  <c r="K1967" i="13" a="1"/>
  <c r="K1967" i="13" s="1"/>
  <c r="I1967" i="13" s="1"/>
  <c r="K2479" i="13" a="1"/>
  <c r="K2479" i="13" s="1"/>
  <c r="I2479" i="13" s="1"/>
  <c r="L1179" i="13" a="1"/>
  <c r="L1179" i="13" s="1"/>
  <c r="K2214" i="13" a="1"/>
  <c r="K2214" i="13" s="1"/>
  <c r="I2214" i="13" s="1"/>
  <c r="L2807" i="13" a="1"/>
  <c r="L2807" i="13" s="1"/>
  <c r="L3319" i="13" a="1"/>
  <c r="L3319" i="13" s="1"/>
  <c r="K1174" i="13" a="1"/>
  <c r="K1174" i="13" s="1"/>
  <c r="I1174" i="13" s="1"/>
  <c r="L2187" i="13" a="1"/>
  <c r="L2187" i="13" s="1"/>
  <c r="K421" i="13" a="1"/>
  <c r="K421" i="13" s="1"/>
  <c r="I421" i="13" s="1"/>
  <c r="K933" i="13" a="1"/>
  <c r="K933" i="13" s="1"/>
  <c r="I933" i="13" s="1"/>
  <c r="K1445" i="13" a="1"/>
  <c r="K1445" i="13" s="1"/>
  <c r="I1445" i="13" s="1"/>
  <c r="K1957" i="13" a="1"/>
  <c r="K1957" i="13" s="1"/>
  <c r="I1957" i="13" s="1"/>
  <c r="L2817" i="13" a="1"/>
  <c r="L2817" i="13" s="1"/>
  <c r="L3329" i="13" a="1"/>
  <c r="L3329" i="13" s="1"/>
  <c r="L3841" i="13" a="1"/>
  <c r="L3841" i="13" s="1"/>
  <c r="L4353" i="13" a="1"/>
  <c r="L4353" i="13" s="1"/>
  <c r="L4865" i="13" a="1"/>
  <c r="L4865" i="13" s="1"/>
  <c r="L5377" i="13" a="1"/>
  <c r="L5377" i="13" s="1"/>
  <c r="K2703" i="13" a="1"/>
  <c r="K2703" i="13" s="1"/>
  <c r="I2703" i="13" s="1"/>
  <c r="K3215" i="13" a="1"/>
  <c r="K3215" i="13" s="1"/>
  <c r="I3215" i="13" s="1"/>
  <c r="K3727" i="13" a="1"/>
  <c r="K3727" i="13" s="1"/>
  <c r="I3727" i="13" s="1"/>
  <c r="K4239" i="13" a="1"/>
  <c r="K4239" i="13" s="1"/>
  <c r="I4239" i="13" s="1"/>
  <c r="K4751" i="13" a="1"/>
  <c r="K4751" i="13" s="1"/>
  <c r="I4751" i="13" s="1"/>
  <c r="K5263" i="13" a="1"/>
  <c r="K5263" i="13" s="1"/>
  <c r="I5263" i="13" s="1"/>
  <c r="L3927" i="13" a="1"/>
  <c r="L3927" i="13" s="1"/>
  <c r="L4439" i="13" a="1"/>
  <c r="L4439" i="13" s="1"/>
  <c r="L4951" i="13" a="1"/>
  <c r="L4951" i="13" s="1"/>
  <c r="K2201" i="13" a="1"/>
  <c r="K2201" i="13" s="1"/>
  <c r="I2201" i="13" s="1"/>
  <c r="K2713" i="13" a="1"/>
  <c r="K2713" i="13" s="1"/>
  <c r="I2713" i="13" s="1"/>
  <c r="K3225" i="13" a="1"/>
  <c r="K3225" i="13" s="1"/>
  <c r="I3225" i="13" s="1"/>
  <c r="K3737" i="13" a="1"/>
  <c r="K3737" i="13" s="1"/>
  <c r="I3737" i="13" s="1"/>
  <c r="K4249" i="13" a="1"/>
  <c r="K4249" i="13" s="1"/>
  <c r="I4249" i="13" s="1"/>
  <c r="K4761" i="13" a="1"/>
  <c r="K4761" i="13" s="1"/>
  <c r="I4761" i="13" s="1"/>
  <c r="K5273" i="13" a="1"/>
  <c r="K5273" i="13" s="1"/>
  <c r="I5273" i="13" s="1"/>
  <c r="L471" i="13" a="1"/>
  <c r="L471" i="13" s="1"/>
  <c r="L329" i="13" a="1"/>
  <c r="L329" i="13" s="1"/>
  <c r="L841" i="13" a="1"/>
  <c r="L841" i="13" s="1"/>
  <c r="L1353" i="13" a="1"/>
  <c r="L1353" i="13" s="1"/>
  <c r="L1865" i="13" a="1"/>
  <c r="L1865" i="13" s="1"/>
  <c r="L2377" i="13" a="1"/>
  <c r="L2377" i="13" s="1"/>
  <c r="L152" i="13" a="1"/>
  <c r="L152" i="13" s="1"/>
  <c r="L664" i="13" a="1"/>
  <c r="L664" i="13" s="1"/>
  <c r="L1176" i="13" a="1"/>
  <c r="L1176" i="13" s="1"/>
  <c r="L1688" i="13" a="1"/>
  <c r="L1688" i="13" s="1"/>
  <c r="L2200" i="13" a="1"/>
  <c r="L2200" i="13" s="1"/>
  <c r="L111" i="13" a="1"/>
  <c r="L111" i="13" s="1"/>
  <c r="K1654" i="13" a="1"/>
  <c r="K1654" i="13" s="1"/>
  <c r="I1654" i="13" s="1"/>
  <c r="K2530" i="13" a="1"/>
  <c r="K2530" i="13" s="1"/>
  <c r="I2530" i="13" s="1"/>
  <c r="K3042" i="13" a="1"/>
  <c r="K3042" i="13" s="1"/>
  <c r="I3042" i="13" s="1"/>
  <c r="K78" i="13" a="1"/>
  <c r="K78" i="13" s="1"/>
  <c r="I78" i="13" s="1"/>
  <c r="L1635" i="13" a="1"/>
  <c r="L1635" i="13" s="1"/>
  <c r="L142" i="13" a="1"/>
  <c r="L142" i="13" s="1"/>
  <c r="L654" i="13" a="1"/>
  <c r="L654" i="13" s="1"/>
  <c r="L1166" i="13" a="1"/>
  <c r="L1166" i="13" s="1"/>
  <c r="L1678" i="13" a="1"/>
  <c r="L1678" i="13" s="1"/>
  <c r="K2540" i="13" a="1"/>
  <c r="K2540" i="13" s="1"/>
  <c r="I2540" i="13" s="1"/>
  <c r="K3052" i="13" a="1"/>
  <c r="K3052" i="13" s="1"/>
  <c r="I3052" i="13" s="1"/>
  <c r="K3564" i="13" a="1"/>
  <c r="K3564" i="13" s="1"/>
  <c r="I3564" i="13" s="1"/>
  <c r="K4076" i="13" a="1"/>
  <c r="K4076" i="13" s="1"/>
  <c r="I4076" i="13" s="1"/>
  <c r="K4588" i="13" a="1"/>
  <c r="K4588" i="13" s="1"/>
  <c r="I4588" i="13" s="1"/>
  <c r="K5100" i="13" a="1"/>
  <c r="K5100" i="13" s="1"/>
  <c r="I5100" i="13" s="1"/>
  <c r="L2936" i="13" a="1"/>
  <c r="L2936" i="13" s="1"/>
  <c r="L3448" i="13" a="1"/>
  <c r="L3448" i="13" s="1"/>
  <c r="L3960" i="13" a="1"/>
  <c r="L3960" i="13" s="1"/>
  <c r="L4472" i="13" a="1"/>
  <c r="L4472" i="13" s="1"/>
  <c r="L4984" i="13" a="1"/>
  <c r="L4984" i="13" s="1"/>
  <c r="K3650" i="13" a="1"/>
  <c r="K3650" i="13" s="1"/>
  <c r="I3650" i="13" s="1"/>
  <c r="K4162" i="13" a="1"/>
  <c r="K4162" i="13" s="1"/>
  <c r="I4162" i="13" s="1"/>
  <c r="K4674" i="13" a="1"/>
  <c r="K4674" i="13" s="1"/>
  <c r="I4674" i="13" s="1"/>
  <c r="K5186" i="13" a="1"/>
  <c r="K5186" i="13" s="1"/>
  <c r="I5186" i="13" s="1"/>
  <c r="L2434" i="13" a="1"/>
  <c r="L2434" i="13" s="1"/>
  <c r="L2946" i="13" a="1"/>
  <c r="L2946" i="13" s="1"/>
  <c r="L3458" i="13" a="1"/>
  <c r="L3458" i="13" s="1"/>
  <c r="L3970" i="13" a="1"/>
  <c r="L3970" i="13" s="1"/>
  <c r="L4482" i="13" a="1"/>
  <c r="L4482" i="13" s="1"/>
  <c r="L4994" i="13" a="1"/>
  <c r="L4994" i="13" s="1"/>
  <c r="L39" i="13" a="1"/>
  <c r="L39" i="13" s="1"/>
  <c r="K220" i="13" a="1"/>
  <c r="K220" i="13" s="1"/>
  <c r="I220" i="13" s="1"/>
  <c r="K732" i="13" a="1"/>
  <c r="K732" i="13" s="1"/>
  <c r="I732" i="13" s="1"/>
  <c r="K1244" i="13" a="1"/>
  <c r="K1244" i="13" s="1"/>
  <c r="I1244" i="13" s="1"/>
  <c r="K1756" i="13" a="1"/>
  <c r="K1756" i="13" s="1"/>
  <c r="I1756" i="13" s="1"/>
  <c r="K2268" i="13" a="1"/>
  <c r="K2268" i="13" s="1"/>
  <c r="I2268" i="13" s="1"/>
  <c r="K43" i="13" a="1"/>
  <c r="K43" i="13" s="1"/>
  <c r="I43" i="13" s="1"/>
  <c r="K555" i="13" a="1"/>
  <c r="K555" i="13" s="1"/>
  <c r="I555" i="13" s="1"/>
  <c r="K1067" i="13" a="1"/>
  <c r="K1067" i="13" s="1"/>
  <c r="I1067" i="13" s="1"/>
  <c r="K1579" i="13" a="1"/>
  <c r="K1579" i="13" s="1"/>
  <c r="I1579" i="13" s="1"/>
  <c r="K2091" i="13" a="1"/>
  <c r="K2091" i="13" s="1"/>
  <c r="I2091" i="13" s="1"/>
  <c r="K2603" i="13" a="1"/>
  <c r="K2603" i="13" s="1"/>
  <c r="I2603" i="13" s="1"/>
  <c r="L1431" i="13" a="1"/>
  <c r="L1431" i="13" s="1"/>
  <c r="L2419" i="13" a="1"/>
  <c r="L2419" i="13" s="1"/>
  <c r="L2931" i="13" a="1"/>
  <c r="L2931" i="13" s="1"/>
  <c r="L3443" i="13" a="1"/>
  <c r="L3443" i="13" s="1"/>
  <c r="K1418" i="13" a="1"/>
  <c r="K1418" i="13" s="1"/>
  <c r="I1418" i="13" s="1"/>
  <c r="K33" i="13" a="1"/>
  <c r="K33" i="13" s="1"/>
  <c r="I33" i="13" s="1"/>
  <c r="K545" i="13" a="1"/>
  <c r="K545" i="13" s="1"/>
  <c r="I545" i="13" s="1"/>
  <c r="K1057" i="13" a="1"/>
  <c r="K1057" i="13" s="1"/>
  <c r="I1057" i="13" s="1"/>
  <c r="K1569" i="13" a="1"/>
  <c r="K1569" i="13" s="1"/>
  <c r="I1569" i="13" s="1"/>
  <c r="K2081" i="13" a="1"/>
  <c r="K2081" i="13" s="1"/>
  <c r="I2081" i="13" s="1"/>
  <c r="L2941" i="13" a="1"/>
  <c r="L2941" i="13" s="1"/>
  <c r="L3453" i="13" a="1"/>
  <c r="L3453" i="13" s="1"/>
  <c r="L3965" i="13" a="1"/>
  <c r="L3965" i="13" s="1"/>
  <c r="L4477" i="13" a="1"/>
  <c r="L4477" i="13" s="1"/>
  <c r="L4989" i="13" a="1"/>
  <c r="L4989" i="13" s="1"/>
  <c r="K2827" i="13" a="1"/>
  <c r="K2827" i="13" s="1"/>
  <c r="I2827" i="13" s="1"/>
  <c r="K3339" i="13" a="1"/>
  <c r="K3339" i="13" s="1"/>
  <c r="I3339" i="13" s="1"/>
  <c r="K3851" i="13" a="1"/>
  <c r="K3851" i="13" s="1"/>
  <c r="I3851" i="13" s="1"/>
  <c r="K4363" i="13" a="1"/>
  <c r="K4363" i="13" s="1"/>
  <c r="I4363" i="13" s="1"/>
  <c r="K4875" i="13" a="1"/>
  <c r="K4875" i="13" s="1"/>
  <c r="I4875" i="13" s="1"/>
  <c r="L3539" i="13" a="1"/>
  <c r="L3539" i="13" s="1"/>
  <c r="L4051" i="13" a="1"/>
  <c r="L4051" i="13" s="1"/>
  <c r="L4563" i="13" a="1"/>
  <c r="L4563" i="13" s="1"/>
  <c r="L5075" i="13" a="1"/>
  <c r="L5075" i="13" s="1"/>
  <c r="K2325" i="13" a="1"/>
  <c r="K2325" i="13" s="1"/>
  <c r="I2325" i="13" s="1"/>
  <c r="K2837" i="13" a="1"/>
  <c r="K2837" i="13" s="1"/>
  <c r="I2837" i="13" s="1"/>
  <c r="K3349" i="13" a="1"/>
  <c r="K3349" i="13" s="1"/>
  <c r="I3349" i="13" s="1"/>
  <c r="K3861" i="13" a="1"/>
  <c r="K3861" i="13" s="1"/>
  <c r="I3861" i="13" s="1"/>
  <c r="K4373" i="13" a="1"/>
  <c r="K4373" i="13" s="1"/>
  <c r="I4373" i="13" s="1"/>
  <c r="K4885" i="13" a="1"/>
  <c r="K4885" i="13" s="1"/>
  <c r="I4885" i="13" s="1"/>
  <c r="L197" i="13" a="1"/>
  <c r="L197" i="13" s="1"/>
  <c r="L709" i="13" a="1"/>
  <c r="L709" i="13" s="1"/>
  <c r="L1221" i="13" a="1"/>
  <c r="L1221" i="13" s="1"/>
  <c r="L1733" i="13" a="1"/>
  <c r="L1733" i="13" s="1"/>
  <c r="L2245" i="13" a="1"/>
  <c r="L2245" i="13" s="1"/>
  <c r="L20" i="13" a="1"/>
  <c r="L20" i="13" s="1"/>
  <c r="L532" i="13" a="1"/>
  <c r="L532" i="13" s="1"/>
  <c r="L1044" i="13" a="1"/>
  <c r="L1044" i="13" s="1"/>
  <c r="L1556" i="13" a="1"/>
  <c r="L1556" i="13" s="1"/>
  <c r="L2068" i="13" a="1"/>
  <c r="L2068" i="13" s="1"/>
  <c r="L2580" i="13" a="1"/>
  <c r="L2580" i="13" s="1"/>
  <c r="K1386" i="13" a="1"/>
  <c r="K1386" i="13" s="1"/>
  <c r="I1386" i="13" s="1"/>
  <c r="K2398" i="13" a="1"/>
  <c r="K2398" i="13" s="1"/>
  <c r="I2398" i="13" s="1"/>
  <c r="K2910" i="13" a="1"/>
  <c r="K2910" i="13" s="1"/>
  <c r="I2910" i="13" s="1"/>
  <c r="K3422" i="13" a="1"/>
  <c r="K3422" i="13" s="1"/>
  <c r="I3422" i="13" s="1"/>
  <c r="L1375" i="13" a="1"/>
  <c r="L1375" i="13" s="1"/>
  <c r="L10" i="13" a="1"/>
  <c r="L10" i="13" s="1"/>
  <c r="L522" i="13" a="1"/>
  <c r="L522" i="13" s="1"/>
  <c r="L1034" i="13" a="1"/>
  <c r="L1034" i="13" s="1"/>
  <c r="L1546" i="13" a="1"/>
  <c r="L1546" i="13" s="1"/>
  <c r="L2058" i="13" a="1"/>
  <c r="L2058" i="13" s="1"/>
  <c r="K2920" i="13" a="1"/>
  <c r="K2920" i="13" s="1"/>
  <c r="I2920" i="13" s="1"/>
  <c r="K3432" i="13" a="1"/>
  <c r="K3432" i="13" s="1"/>
  <c r="I3432" i="13" s="1"/>
  <c r="K3944" i="13" a="1"/>
  <c r="K3944" i="13" s="1"/>
  <c r="I3944" i="13" s="1"/>
  <c r="K4456" i="13" a="1"/>
  <c r="K4456" i="13" s="1"/>
  <c r="I4456" i="13" s="1"/>
  <c r="K4968" i="13" a="1"/>
  <c r="K4968" i="13" s="1"/>
  <c r="I4968" i="13" s="1"/>
  <c r="L2804" i="13" a="1"/>
  <c r="L2804" i="13" s="1"/>
  <c r="L3316" i="13" a="1"/>
  <c r="L3316" i="13" s="1"/>
  <c r="L3828" i="13" a="1"/>
  <c r="L3828" i="13" s="1"/>
  <c r="L4340" i="13" a="1"/>
  <c r="L4340" i="13" s="1"/>
  <c r="L4852" i="13" a="1"/>
  <c r="L4852" i="13" s="1"/>
  <c r="L5364" i="13" a="1"/>
  <c r="L5364" i="13" s="1"/>
  <c r="K4030" i="13" a="1"/>
  <c r="K4030" i="13" s="1"/>
  <c r="I4030" i="13" s="1"/>
  <c r="K4542" i="13" a="1"/>
  <c r="K4542" i="13" s="1"/>
  <c r="I4542" i="13" s="1"/>
  <c r="K5054" i="13" a="1"/>
  <c r="K5054" i="13" s="1"/>
  <c r="I5054" i="13" s="1"/>
  <c r="L2302" i="13" a="1"/>
  <c r="L2302" i="13" s="1"/>
  <c r="L2814" i="13" a="1"/>
  <c r="L2814" i="13" s="1"/>
  <c r="L3326" i="13" a="1"/>
  <c r="L3326" i="13" s="1"/>
  <c r="L3838" i="13" a="1"/>
  <c r="L3838" i="13" s="1"/>
  <c r="L4350" i="13" a="1"/>
  <c r="L4350" i="13" s="1"/>
  <c r="L4862" i="13" a="1"/>
  <c r="L4862" i="13" s="1"/>
  <c r="L5374" i="13" a="1"/>
  <c r="L5374" i="13" s="1"/>
  <c r="L2287" i="13" a="1"/>
  <c r="L2287" i="13" s="1"/>
  <c r="L2843" i="13" a="1"/>
  <c r="L2843" i="13" s="1"/>
  <c r="L3355" i="13" a="1"/>
  <c r="L3355" i="13" s="1"/>
  <c r="L1243" i="13" a="1"/>
  <c r="L1243" i="13" s="1"/>
  <c r="K2258" i="13" a="1"/>
  <c r="K2258" i="13" s="1"/>
  <c r="I2258" i="13" s="1"/>
  <c r="K457" i="13" a="1"/>
  <c r="K457" i="13" s="1"/>
  <c r="I457" i="13" s="1"/>
  <c r="K969" i="13" a="1"/>
  <c r="K969" i="13" s="1"/>
  <c r="I969" i="13" s="1"/>
  <c r="K1481" i="13" a="1"/>
  <c r="K1481" i="13" s="1"/>
  <c r="I1481" i="13" s="1"/>
  <c r="K1993" i="13" a="1"/>
  <c r="K1993" i="13" s="1"/>
  <c r="I1993" i="13" s="1"/>
  <c r="L2853" i="13" a="1"/>
  <c r="L2853" i="13" s="1"/>
  <c r="L3365" i="13" a="1"/>
  <c r="L3365" i="13" s="1"/>
  <c r="L3877" i="13" a="1"/>
  <c r="L3877" i="13" s="1"/>
  <c r="L4389" i="13" a="1"/>
  <c r="L4389" i="13" s="1"/>
  <c r="L4901" i="13" a="1"/>
  <c r="L4901" i="13" s="1"/>
  <c r="K2739" i="13" a="1"/>
  <c r="K2739" i="13" s="1"/>
  <c r="I2739" i="13" s="1"/>
  <c r="K3251" i="13" a="1"/>
  <c r="K3251" i="13" s="1"/>
  <c r="I3251" i="13" s="1"/>
  <c r="K3763" i="13" a="1"/>
  <c r="K3763" i="13" s="1"/>
  <c r="I3763" i="13" s="1"/>
  <c r="K4275" i="13" a="1"/>
  <c r="K4275" i="13" s="1"/>
  <c r="I4275" i="13" s="1"/>
  <c r="K4787" i="13" a="1"/>
  <c r="K4787" i="13" s="1"/>
  <c r="I4787" i="13" s="1"/>
  <c r="K5299" i="13" a="1"/>
  <c r="K5299" i="13" s="1"/>
  <c r="I5299" i="13" s="1"/>
  <c r="L3963" i="13" a="1"/>
  <c r="L3963" i="13" s="1"/>
  <c r="L4475" i="13" a="1"/>
  <c r="L4475" i="13" s="1"/>
  <c r="L4987" i="13" a="1"/>
  <c r="L4987" i="13" s="1"/>
  <c r="K2237" i="13" a="1"/>
  <c r="K2237" i="13" s="1"/>
  <c r="I2237" i="13" s="1"/>
  <c r="K2749" i="13" a="1"/>
  <c r="K2749" i="13" s="1"/>
  <c r="I2749" i="13" s="1"/>
  <c r="K3261" i="13" a="1"/>
  <c r="K3261" i="13" s="1"/>
  <c r="I3261" i="13" s="1"/>
  <c r="K3773" i="13" a="1"/>
  <c r="K3773" i="13" s="1"/>
  <c r="I3773" i="13" s="1"/>
  <c r="K4285" i="13" a="1"/>
  <c r="K4285" i="13" s="1"/>
  <c r="I4285" i="13" s="1"/>
  <c r="K4797" i="13" a="1"/>
  <c r="K4797" i="13" s="1"/>
  <c r="I4797" i="13" s="1"/>
  <c r="K5309" i="13" a="1"/>
  <c r="K5309" i="13" s="1"/>
  <c r="I5309" i="13" s="1"/>
  <c r="L109" i="13" a="1"/>
  <c r="L109" i="13" s="1"/>
  <c r="L621" i="13" a="1"/>
  <c r="L621" i="13" s="1"/>
  <c r="L1133" i="13" a="1"/>
  <c r="L1133" i="13" s="1"/>
  <c r="L1645" i="13" a="1"/>
  <c r="L1645" i="13" s="1"/>
  <c r="L2157" i="13" a="1"/>
  <c r="L2157" i="13" s="1"/>
  <c r="K826" i="13" a="1"/>
  <c r="K826" i="13" s="1"/>
  <c r="I826" i="13" s="1"/>
  <c r="L444" i="13" a="1"/>
  <c r="L444" i="13" s="1"/>
  <c r="L956" i="13" a="1"/>
  <c r="L956" i="13" s="1"/>
  <c r="L1468" i="13" a="1"/>
  <c r="L1468" i="13" s="1"/>
  <c r="L1980" i="13" a="1"/>
  <c r="L1980" i="13" s="1"/>
  <c r="L2492" i="13" a="1"/>
  <c r="L2492" i="13" s="1"/>
  <c r="L1207" i="13" a="1"/>
  <c r="L1207" i="13" s="1"/>
  <c r="L2243" i="13" a="1"/>
  <c r="L2243" i="13" s="1"/>
  <c r="K2822" i="13" a="1"/>
  <c r="K2822" i="13" s="1"/>
  <c r="I2822" i="13" s="1"/>
  <c r="K3334" i="13" a="1"/>
  <c r="K3334" i="13" s="1"/>
  <c r="I3334" i="13" s="1"/>
  <c r="K1202" i="13" a="1"/>
  <c r="K1202" i="13" s="1"/>
  <c r="L2215" i="13" a="1"/>
  <c r="L2215" i="13" s="1"/>
  <c r="L434" i="13" a="1"/>
  <c r="L434" i="13" s="1"/>
  <c r="L946" i="13" a="1"/>
  <c r="L946" i="13" s="1"/>
  <c r="L1458" i="13" a="1"/>
  <c r="L1458" i="13" s="1"/>
  <c r="L1970" i="13" a="1"/>
  <c r="L1970" i="13" s="1"/>
  <c r="K2832" i="13" a="1"/>
  <c r="K2832" i="13" s="1"/>
  <c r="I2832" i="13" s="1"/>
  <c r="K3344" i="13" a="1"/>
  <c r="K3344" i="13" s="1"/>
  <c r="I3344" i="13" s="1"/>
  <c r="K3856" i="13" a="1"/>
  <c r="K3856" i="13" s="1"/>
  <c r="I3856" i="13" s="1"/>
  <c r="K4368" i="13" a="1"/>
  <c r="K4368" i="13" s="1"/>
  <c r="I4368" i="13" s="1"/>
  <c r="K4880" i="13" a="1"/>
  <c r="K4880" i="13" s="1"/>
  <c r="I4880" i="13" s="1"/>
  <c r="L2716" i="13" a="1"/>
  <c r="L2716" i="13" s="1"/>
  <c r="L3228" i="13" a="1"/>
  <c r="L3228" i="13" s="1"/>
  <c r="L3740" i="13" a="1"/>
  <c r="L3740" i="13" s="1"/>
  <c r="L4252" i="13" a="1"/>
  <c r="L4252" i="13" s="1"/>
  <c r="L4764" i="13" a="1"/>
  <c r="L4764" i="13" s="1"/>
  <c r="L5276" i="13" a="1"/>
  <c r="L5276" i="13" s="1"/>
  <c r="K3942" i="13" a="1"/>
  <c r="K3942" i="13" s="1"/>
  <c r="I3942" i="13" s="1"/>
  <c r="K4454" i="13" a="1"/>
  <c r="K4454" i="13" s="1"/>
  <c r="I4454" i="13" s="1"/>
  <c r="K4966" i="13" a="1"/>
  <c r="K4966" i="13" s="1"/>
  <c r="I4966" i="13" s="1"/>
  <c r="L2214" i="13" a="1"/>
  <c r="L2214" i="13" s="1"/>
  <c r="L2726" i="13" a="1"/>
  <c r="L2726" i="13" s="1"/>
  <c r="L3238" i="13" a="1"/>
  <c r="L3238" i="13" s="1"/>
  <c r="L3750" i="13" a="1"/>
  <c r="L3750" i="13" s="1"/>
  <c r="L4262" i="13" a="1"/>
  <c r="L4262" i="13" s="1"/>
  <c r="L4774" i="13" a="1"/>
  <c r="L4774" i="13" s="1"/>
  <c r="L5286" i="13" a="1"/>
  <c r="L5286" i="13" s="1"/>
  <c r="L115" i="13" a="1"/>
  <c r="L115" i="13" s="1"/>
  <c r="K240" i="13" a="1"/>
  <c r="K240" i="13" s="1"/>
  <c r="I240" i="13" s="1"/>
  <c r="K752" i="13" a="1"/>
  <c r="K752" i="13" s="1"/>
  <c r="I752" i="13" s="1"/>
  <c r="K1264" i="13" a="1"/>
  <c r="K1264" i="13" s="1"/>
  <c r="I1264" i="13" s="1"/>
  <c r="K1776" i="13" a="1"/>
  <c r="K1776" i="13" s="1"/>
  <c r="I1776" i="13" s="1"/>
  <c r="K2288" i="13" a="1"/>
  <c r="K2288" i="13" s="1"/>
  <c r="I2288" i="13" s="1"/>
  <c r="K63" i="13" a="1"/>
  <c r="K63" i="13" s="1"/>
  <c r="I63" i="13" s="1"/>
  <c r="K575" i="13" a="1"/>
  <c r="K575" i="13" s="1"/>
  <c r="K1087" i="13" a="1"/>
  <c r="K1087" i="13" s="1"/>
  <c r="I1087" i="13" s="1"/>
  <c r="K1599" i="13" a="1"/>
  <c r="K1599" i="13" s="1"/>
  <c r="I1599" i="13" s="1"/>
  <c r="K2111" i="13" a="1"/>
  <c r="K2111" i="13" s="1"/>
  <c r="I2111" i="13" s="1"/>
  <c r="K2623" i="13" a="1"/>
  <c r="K2623" i="13" s="1"/>
  <c r="I2623" i="13" s="1"/>
  <c r="L1471" i="13" a="1"/>
  <c r="L1471" i="13" s="1"/>
  <c r="L2439" i="13" a="1"/>
  <c r="L2439" i="13" s="1"/>
  <c r="L2951" i="13" a="1"/>
  <c r="L2951" i="13" s="1"/>
  <c r="L3463" i="13" a="1"/>
  <c r="L3463" i="13" s="1"/>
  <c r="K1458" i="13" a="1"/>
  <c r="K1458" i="13" s="1"/>
  <c r="I1458" i="13" s="1"/>
  <c r="K53" i="13" a="1"/>
  <c r="K53" i="13" s="1"/>
  <c r="I53" i="13" s="1"/>
  <c r="K565" i="13" a="1"/>
  <c r="K565" i="13" s="1"/>
  <c r="I565" i="13" s="1"/>
  <c r="K1077" i="13" a="1"/>
  <c r="K1077" i="13" s="1"/>
  <c r="I1077" i="13" s="1"/>
  <c r="K1589" i="13" a="1"/>
  <c r="K1589" i="13" s="1"/>
  <c r="I1589" i="13" s="1"/>
  <c r="K2101" i="13" a="1"/>
  <c r="K2101" i="13" s="1"/>
  <c r="I2101" i="13" s="1"/>
  <c r="L2961" i="13" a="1"/>
  <c r="L2961" i="13" s="1"/>
  <c r="L3473" i="13" a="1"/>
  <c r="L3473" i="13" s="1"/>
  <c r="L3985" i="13" a="1"/>
  <c r="L3985" i="13" s="1"/>
  <c r="L4497" i="13" a="1"/>
  <c r="L4497" i="13" s="1"/>
  <c r="L5009" i="13" a="1"/>
  <c r="L5009" i="13" s="1"/>
  <c r="K2847" i="13" a="1"/>
  <c r="K2847" i="13" s="1"/>
  <c r="I2847" i="13" s="1"/>
  <c r="K3359" i="13" a="1"/>
  <c r="K3359" i="13" s="1"/>
  <c r="I3359" i="13" s="1"/>
  <c r="K3871" i="13" a="1"/>
  <c r="K3871" i="13" s="1"/>
  <c r="I3871" i="13" s="1"/>
  <c r="K4383" i="13" a="1"/>
  <c r="K4383" i="13" s="1"/>
  <c r="I4383" i="13" s="1"/>
  <c r="K4895" i="13" a="1"/>
  <c r="K4895" i="13" s="1"/>
  <c r="I4895" i="13" s="1"/>
  <c r="L3559" i="13" a="1"/>
  <c r="L3559" i="13" s="1"/>
  <c r="L4071" i="13" a="1"/>
  <c r="L4071" i="13" s="1"/>
  <c r="L4583" i="13" a="1"/>
  <c r="L4583" i="13" s="1"/>
  <c r="L5095" i="13" a="1"/>
  <c r="L5095" i="13" s="1"/>
  <c r="K2345" i="13" a="1"/>
  <c r="K2345" i="13" s="1"/>
  <c r="I2345" i="13" s="1"/>
  <c r="K2857" i="13" a="1"/>
  <c r="K2857" i="13" s="1"/>
  <c r="I2857" i="13" s="1"/>
  <c r="K3369" i="13" a="1"/>
  <c r="K3369" i="13" s="1"/>
  <c r="I3369" i="13" s="1"/>
  <c r="K3881" i="13" a="1"/>
  <c r="K3881" i="13" s="1"/>
  <c r="I3881" i="13" s="1"/>
  <c r="K4393" i="13" a="1"/>
  <c r="K4393" i="13" s="1"/>
  <c r="I4393" i="13" s="1"/>
  <c r="K4905" i="13" a="1"/>
  <c r="K4905" i="13" s="1"/>
  <c r="I4905" i="13" s="1"/>
  <c r="L1039" i="13" a="1"/>
  <c r="L1039" i="13" s="1"/>
  <c r="L473" i="13" a="1"/>
  <c r="L473" i="13" s="1"/>
  <c r="L985" i="13" a="1"/>
  <c r="L985" i="13" s="1"/>
  <c r="L1497" i="13" a="1"/>
  <c r="L1497" i="13" s="1"/>
  <c r="L2009" i="13" a="1"/>
  <c r="L2009" i="13" s="1"/>
  <c r="K226" i="13" a="1"/>
  <c r="K226" i="13" s="1"/>
  <c r="L296" i="13" a="1"/>
  <c r="L296" i="13" s="1"/>
  <c r="L808" i="13" a="1"/>
  <c r="L808" i="13" s="1"/>
  <c r="L1320" i="13" a="1"/>
  <c r="L1320" i="13" s="1"/>
  <c r="L1832" i="13" a="1"/>
  <c r="L1832" i="13" s="1"/>
  <c r="L2344" i="13" a="1"/>
  <c r="L2344" i="13" s="1"/>
  <c r="K678" i="13" a="1"/>
  <c r="K678" i="13" s="1"/>
  <c r="I678" i="13" s="1"/>
  <c r="K1946" i="13" a="1"/>
  <c r="K1946" i="13" s="1"/>
  <c r="I1946" i="13" s="1"/>
  <c r="K2674" i="13" a="1"/>
  <c r="K2674" i="13" s="1"/>
  <c r="I2674" i="13" s="1"/>
  <c r="K3186" i="13" a="1"/>
  <c r="K3186" i="13" s="1"/>
  <c r="I3186" i="13" s="1"/>
  <c r="K654" i="13" a="1"/>
  <c r="K654" i="13" s="1"/>
  <c r="I654" i="13" s="1"/>
  <c r="K1922" i="13" a="1"/>
  <c r="K1922" i="13" s="1"/>
  <c r="I1922" i="13" s="1"/>
  <c r="L286" i="13" a="1"/>
  <c r="L286" i="13" s="1"/>
  <c r="L798" i="13" a="1"/>
  <c r="L798" i="13" s="1"/>
  <c r="L1310" i="13" a="1"/>
  <c r="L1310" i="13" s="1"/>
  <c r="L1822" i="13" a="1"/>
  <c r="L1822" i="13" s="1"/>
  <c r="K2684" i="13" a="1"/>
  <c r="K2684" i="13" s="1"/>
  <c r="I2684" i="13" s="1"/>
  <c r="K3196" i="13" a="1"/>
  <c r="K3196" i="13" s="1"/>
  <c r="I3196" i="13" s="1"/>
  <c r="K3708" i="13" a="1"/>
  <c r="K3708" i="13" s="1"/>
  <c r="I3708" i="13" s="1"/>
  <c r="K4220" i="13" a="1"/>
  <c r="K4220" i="13" s="1"/>
  <c r="I4220" i="13" s="1"/>
  <c r="K4732" i="13" a="1"/>
  <c r="K4732" i="13" s="1"/>
  <c r="I4732" i="13" s="1"/>
  <c r="K5244" i="13" a="1"/>
  <c r="K5244" i="13" s="1"/>
  <c r="I5244" i="13" s="1"/>
  <c r="L3080" i="13" a="1"/>
  <c r="L3080" i="13" s="1"/>
  <c r="L3592" i="13" a="1"/>
  <c r="L3592" i="13" s="1"/>
  <c r="L4104" i="13" a="1"/>
  <c r="L4104" i="13" s="1"/>
  <c r="L4616" i="13" a="1"/>
  <c r="L4616" i="13" s="1"/>
  <c r="L5128" i="13" a="1"/>
  <c r="L5128" i="13" s="1"/>
  <c r="K3794" i="13" a="1"/>
  <c r="K3794" i="13" s="1"/>
  <c r="K4306" i="13" a="1"/>
  <c r="K4306" i="13" s="1"/>
  <c r="I4306" i="13" s="1"/>
  <c r="K4818" i="13" a="1"/>
  <c r="K4818" i="13" s="1"/>
  <c r="K5330" i="13" a="1"/>
  <c r="K5330" i="13" s="1"/>
  <c r="I5330" i="13" s="1"/>
  <c r="L2578" i="13" a="1"/>
  <c r="L2578" i="13" s="1"/>
  <c r="L3090" i="13" a="1"/>
  <c r="L3090" i="13" s="1"/>
  <c r="L3602" i="13" a="1"/>
  <c r="L3602" i="13" s="1"/>
  <c r="L4114" i="13" a="1"/>
  <c r="L4114" i="13" s="1"/>
  <c r="L4626" i="13" a="1"/>
  <c r="L4626" i="13" s="1"/>
  <c r="L5138" i="13" a="1"/>
  <c r="L5138" i="13" s="1"/>
  <c r="L603" i="13" a="1"/>
  <c r="L603" i="13" s="1"/>
  <c r="K364" i="13" a="1"/>
  <c r="K364" i="13" s="1"/>
  <c r="I364" i="13" s="1"/>
  <c r="K876" i="13" a="1"/>
  <c r="K876" i="13" s="1"/>
  <c r="I876" i="13" s="1"/>
  <c r="K1388" i="13" a="1"/>
  <c r="K1388" i="13" s="1"/>
  <c r="I1388" i="13" s="1"/>
  <c r="K1900" i="13" a="1"/>
  <c r="K1900" i="13" s="1"/>
  <c r="I1900" i="13" s="1"/>
  <c r="K2412" i="13" a="1"/>
  <c r="K2412" i="13" s="1"/>
  <c r="I2412" i="13" s="1"/>
  <c r="K187" i="13" a="1"/>
  <c r="K187" i="13" s="1"/>
  <c r="I187" i="13" s="1"/>
  <c r="K699" i="13" a="1"/>
  <c r="K699" i="13" s="1"/>
  <c r="I699" i="13" s="1"/>
  <c r="K1211" i="13" a="1"/>
  <c r="K1211" i="13" s="1"/>
  <c r="I1211" i="13" s="1"/>
  <c r="K1723" i="13" a="1"/>
  <c r="K1723" i="13" s="1"/>
  <c r="I1723" i="13" s="1"/>
  <c r="K2235" i="13" a="1"/>
  <c r="K2235" i="13" s="1"/>
  <c r="I2235" i="13" s="1"/>
  <c r="K246" i="13" a="1"/>
  <c r="K246" i="13" s="1"/>
  <c r="I246" i="13" s="1"/>
  <c r="K1722" i="13" a="1"/>
  <c r="K1722" i="13" s="1"/>
  <c r="I1722" i="13" s="1"/>
  <c r="L2563" i="13" a="1"/>
  <c r="L2563" i="13" s="1"/>
  <c r="L3075" i="13" a="1"/>
  <c r="L3075" i="13" s="1"/>
  <c r="L207" i="13" a="1"/>
  <c r="L207" i="13" s="1"/>
  <c r="L1703" i="13" a="1"/>
  <c r="L1703" i="13" s="1"/>
  <c r="K177" i="13" a="1"/>
  <c r="K177" i="13" s="1"/>
  <c r="I177" i="13" s="1"/>
  <c r="K689" i="13" a="1"/>
  <c r="K689" i="13" s="1"/>
  <c r="I689" i="13" s="1"/>
  <c r="K1201" i="13" a="1"/>
  <c r="K1201" i="13" s="1"/>
  <c r="I1201" i="13" s="1"/>
  <c r="K1713" i="13" a="1"/>
  <c r="K1713" i="13" s="1"/>
  <c r="I1713" i="13" s="1"/>
  <c r="L2573" i="13" a="1"/>
  <c r="L2573" i="13" s="1"/>
  <c r="L3085" i="13" a="1"/>
  <c r="L3085" i="13" s="1"/>
  <c r="L3597" i="13" a="1"/>
  <c r="L3597" i="13" s="1"/>
  <c r="L4109" i="13" a="1"/>
  <c r="L4109" i="13" s="1"/>
  <c r="L4621" i="13" a="1"/>
  <c r="L4621" i="13" s="1"/>
  <c r="L5133" i="13" a="1"/>
  <c r="L5133" i="13" s="1"/>
  <c r="K2971" i="13" a="1"/>
  <c r="K2971" i="13" s="1"/>
  <c r="I2971" i="13" s="1"/>
  <c r="K3483" i="13" a="1"/>
  <c r="K3483" i="13" s="1"/>
  <c r="I3483" i="13" s="1"/>
  <c r="K3995" i="13" a="1"/>
  <c r="K3995" i="13" s="1"/>
  <c r="I3995" i="13" s="1"/>
  <c r="K4507" i="13" a="1"/>
  <c r="K4507" i="13" s="1"/>
  <c r="I4507" i="13" s="1"/>
  <c r="K5019" i="13" a="1"/>
  <c r="K5019" i="13" s="1"/>
  <c r="I5019" i="13" s="1"/>
  <c r="L3683" i="13" a="1"/>
  <c r="L3683" i="13" s="1"/>
  <c r="L4195" i="13" a="1"/>
  <c r="L4195" i="13" s="1"/>
  <c r="L4707" i="13" a="1"/>
  <c r="L4707" i="13" s="1"/>
  <c r="L5219" i="13" a="1"/>
  <c r="L5219" i="13" s="1"/>
  <c r="K2469" i="13" a="1"/>
  <c r="K2469" i="13" s="1"/>
  <c r="I2469" i="13" s="1"/>
  <c r="K2981" i="13" a="1"/>
  <c r="K2981" i="13" s="1"/>
  <c r="I2981" i="13" s="1"/>
  <c r="K3493" i="13" a="1"/>
  <c r="K3493" i="13" s="1"/>
  <c r="I3493" i="13" s="1"/>
  <c r="K4005" i="13" a="1"/>
  <c r="K4005" i="13" s="1"/>
  <c r="I4005" i="13" s="1"/>
  <c r="K4517" i="13" a="1"/>
  <c r="K4517" i="13" s="1"/>
  <c r="I4517" i="13" s="1"/>
  <c r="K5029" i="13" a="1"/>
  <c r="K5029" i="13" s="1"/>
  <c r="I5029" i="13" s="1"/>
  <c r="L519" i="13" a="1"/>
  <c r="L519" i="13" s="1"/>
  <c r="L341" i="13" a="1"/>
  <c r="L341" i="13" s="1"/>
  <c r="L853" i="13" a="1"/>
  <c r="L853" i="13" s="1"/>
  <c r="L1365" i="13" a="1"/>
  <c r="L1365" i="13" s="1"/>
  <c r="L1877" i="13" a="1"/>
  <c r="L1877" i="13" s="1"/>
  <c r="L2389" i="13" a="1"/>
  <c r="L2389" i="13" s="1"/>
  <c r="L164" i="13" a="1"/>
  <c r="L164" i="13" s="1"/>
  <c r="L676" i="13" a="1"/>
  <c r="L676" i="13" s="1"/>
  <c r="L1188" i="13" a="1"/>
  <c r="L1188" i="13" s="1"/>
  <c r="L1700" i="13" a="1"/>
  <c r="L1700" i="13" s="1"/>
  <c r="L2212" i="13" a="1"/>
  <c r="L2212" i="13" s="1"/>
  <c r="K158" i="13" a="1"/>
  <c r="K158" i="13" s="1"/>
  <c r="I158" i="13" s="1"/>
  <c r="K1678" i="13" a="1"/>
  <c r="K1678" i="13" s="1"/>
  <c r="I1678" i="13" s="1"/>
  <c r="K3054" i="13" a="1"/>
  <c r="K3054" i="13" s="1"/>
  <c r="I3054" i="13" s="1"/>
  <c r="K1914" i="13" a="1"/>
  <c r="K1914" i="13" s="1"/>
  <c r="I1914" i="13" s="1"/>
  <c r="L794" i="13" a="1"/>
  <c r="L794" i="13" s="1"/>
  <c r="L1818" i="13" a="1"/>
  <c r="L1818" i="13" s="1"/>
  <c r="K3192" i="13" a="1"/>
  <c r="K3192" i="13" s="1"/>
  <c r="K4216" i="13" a="1"/>
  <c r="K4216" i="13" s="1"/>
  <c r="K5240" i="13" a="1"/>
  <c r="K5240" i="13" s="1"/>
  <c r="L3076" i="13" a="1"/>
  <c r="L3076" i="13" s="1"/>
  <c r="L3972" i="13" a="1"/>
  <c r="L3972" i="13" s="1"/>
  <c r="L4996" i="13" a="1"/>
  <c r="L4996" i="13" s="1"/>
  <c r="K3662" i="13" a="1"/>
  <c r="K3662" i="13" s="1"/>
  <c r="I3662" i="13" s="1"/>
  <c r="K4686" i="13" a="1"/>
  <c r="K4686" i="13" s="1"/>
  <c r="I4686" i="13" s="1"/>
  <c r="L2318" i="13" a="1"/>
  <c r="L2318" i="13" s="1"/>
  <c r="L3214" i="13" a="1"/>
  <c r="L3214" i="13" s="1"/>
  <c r="L4238" i="13" a="1"/>
  <c r="L4238" i="13" s="1"/>
  <c r="L5262" i="13" a="1"/>
  <c r="L5262" i="13" s="1"/>
  <c r="L5326" i="13" a="1"/>
  <c r="L5326" i="13" s="1"/>
  <c r="L3278" i="13" a="1"/>
  <c r="L3278" i="13" s="1"/>
  <c r="L3780" i="13" a="1"/>
  <c r="L3780" i="13" s="1"/>
  <c r="K4920" i="13" a="1"/>
  <c r="K4920" i="13" s="1"/>
  <c r="I4920" i="13" s="1"/>
  <c r="K2872" i="13" a="1"/>
  <c r="K2872" i="13" s="1"/>
  <c r="I2872" i="13" s="1"/>
  <c r="L474" i="13" a="1"/>
  <c r="L474" i="13" s="1"/>
  <c r="K2862" i="13" a="1"/>
  <c r="K2862" i="13" s="1"/>
  <c r="I2862" i="13" s="1"/>
  <c r="L2020" i="13" a="1"/>
  <c r="L2020" i="13" s="1"/>
  <c r="L987" i="13" a="1"/>
  <c r="L987" i="13" s="1"/>
  <c r="L661" i="13" a="1"/>
  <c r="L661" i="13" s="1"/>
  <c r="K4325" i="13" a="1"/>
  <c r="K4325" i="13" s="1"/>
  <c r="I4325" i="13" s="1"/>
  <c r="K2277" i="13" a="1"/>
  <c r="K2277" i="13" s="1"/>
  <c r="I2277" i="13" s="1"/>
  <c r="L4515" i="13" a="1"/>
  <c r="L4515" i="13" s="1"/>
  <c r="K4827" i="13" a="1"/>
  <c r="K4827" i="13" s="1"/>
  <c r="I4827" i="13" s="1"/>
  <c r="K2779" i="13" a="1"/>
  <c r="K2779" i="13" s="1"/>
  <c r="I2779" i="13" s="1"/>
  <c r="L3917" i="13" a="1"/>
  <c r="L3917" i="13" s="1"/>
  <c r="K1521" i="13" a="1"/>
  <c r="K1521" i="13" s="1"/>
  <c r="I1521" i="13" s="1"/>
  <c r="L1323" i="13" a="1"/>
  <c r="L1323" i="13" s="1"/>
  <c r="K1334" i="13" a="1"/>
  <c r="K1334" i="13" s="1"/>
  <c r="I1334" i="13" s="1"/>
  <c r="K1019" i="13" a="1"/>
  <c r="K1019" i="13" s="1"/>
  <c r="I1019" i="13" s="1"/>
  <c r="K1708" i="13" a="1"/>
  <c r="K1708" i="13" s="1"/>
  <c r="I1708" i="13" s="1"/>
  <c r="L3922" i="13" a="1"/>
  <c r="L3922" i="13" s="1"/>
  <c r="L5198" i="13" a="1"/>
  <c r="L5198" i="13" s="1"/>
  <c r="L3150" i="13" a="1"/>
  <c r="L3150" i="13" s="1"/>
  <c r="L3652" i="13" a="1"/>
  <c r="L3652" i="13" s="1"/>
  <c r="K4792" i="13" a="1"/>
  <c r="K4792" i="13" s="1"/>
  <c r="I4792" i="13" s="1"/>
  <c r="K2744" i="13" a="1"/>
  <c r="K2744" i="13" s="1"/>
  <c r="I2744" i="13" s="1"/>
  <c r="L346" i="13" a="1"/>
  <c r="L346" i="13" s="1"/>
  <c r="K2734" i="13" a="1"/>
  <c r="K2734" i="13" s="1"/>
  <c r="I2734" i="13" s="1"/>
  <c r="L1892" i="13" a="1"/>
  <c r="L1892" i="13" s="1"/>
  <c r="L467" i="13" a="1"/>
  <c r="L467" i="13" s="1"/>
  <c r="L533" i="13" a="1"/>
  <c r="L533" i="13" s="1"/>
  <c r="K4197" i="13" a="1"/>
  <c r="K4197" i="13" s="1"/>
  <c r="I4197" i="13" s="1"/>
  <c r="K2149" i="13" a="1"/>
  <c r="K2149" i="13" s="1"/>
  <c r="I2149" i="13" s="1"/>
  <c r="L4387" i="13" a="1"/>
  <c r="L4387" i="13" s="1"/>
  <c r="K4699" i="13" a="1"/>
  <c r="K4699" i="13" s="1"/>
  <c r="I4699" i="13" s="1"/>
  <c r="L3789" i="13" a="1"/>
  <c r="L3789" i="13" s="1"/>
  <c r="K1393" i="13" a="1"/>
  <c r="K1393" i="13" s="1"/>
  <c r="I1393" i="13" s="1"/>
  <c r="K4261" i="13" a="1"/>
  <c r="K4261" i="13" s="1"/>
  <c r="I4261" i="13" s="1"/>
  <c r="L1956" i="13" a="1"/>
  <c r="L1956" i="13" s="1"/>
  <c r="L2756" i="13" a="1"/>
  <c r="L2756" i="13" s="1"/>
  <c r="K497" i="13" a="1"/>
  <c r="K497" i="13" s="1"/>
  <c r="I497" i="13" s="1"/>
  <c r="L2898" i="13" a="1"/>
  <c r="L2898" i="13" s="1"/>
  <c r="L1370" i="13" a="1"/>
  <c r="L1370" i="13" s="1"/>
  <c r="K3173" i="13" a="1"/>
  <c r="K3173" i="13" s="1"/>
  <c r="I3173" i="13" s="1"/>
  <c r="K558" i="13" a="1"/>
  <c r="K558" i="13" s="1"/>
  <c r="I558" i="13" s="1"/>
  <c r="L3853" i="13" a="1"/>
  <c r="L3853" i="13" s="1"/>
  <c r="K4763" i="13" a="1"/>
  <c r="K4763" i="13" s="1"/>
  <c r="I4763" i="13" s="1"/>
  <c r="L597" i="13" a="1"/>
  <c r="L597" i="13" s="1"/>
  <c r="L639" i="13" a="1"/>
  <c r="L639" i="13" s="1"/>
  <c r="K3803" i="13" a="1"/>
  <c r="K3803" i="13" s="1"/>
  <c r="I3803" i="13" s="1"/>
  <c r="L4676" i="13" a="1"/>
  <c r="L4676" i="13" s="1"/>
  <c r="L2765" i="13" a="1"/>
  <c r="L2765" i="13" s="1"/>
  <c r="L4818" i="13" a="1"/>
  <c r="L4818" i="13" s="1"/>
  <c r="K1457" i="13" a="1"/>
  <c r="K1457" i="13" s="1"/>
  <c r="I1457" i="13" s="1"/>
  <c r="K2715" i="13" a="1"/>
  <c r="K2715" i="13" s="1"/>
  <c r="I2715" i="13" s="1"/>
  <c r="L4451" i="13" a="1"/>
  <c r="L4451" i="13" s="1"/>
  <c r="K2213" i="13" a="1"/>
  <c r="K2213" i="13" s="1"/>
  <c r="I2213" i="13" s="1"/>
  <c r="L727" i="13" a="1"/>
  <c r="L727" i="13" s="1"/>
  <c r="K3704" i="13" a="1"/>
  <c r="K3704" i="13" s="1"/>
  <c r="L3726" i="13" a="1"/>
  <c r="L3726" i="13" s="1"/>
  <c r="L1279" i="13" a="1"/>
  <c r="L1279" i="13" s="1"/>
  <c r="K684" i="13" a="1"/>
  <c r="K684" i="13" s="1"/>
  <c r="I684" i="13" s="1"/>
  <c r="L2126" i="13" a="1"/>
  <c r="L2126" i="13" s="1"/>
  <c r="L1557" i="13" a="1"/>
  <c r="L1557" i="13" s="1"/>
  <c r="L2130" i="13" a="1"/>
  <c r="L2130" i="13" s="1"/>
  <c r="K1964" i="13" a="1"/>
  <c r="K1964" i="13" s="1"/>
  <c r="I1964" i="13" s="1"/>
  <c r="K1830" i="13" a="1"/>
  <c r="K1830" i="13" s="1"/>
  <c r="I1830" i="13" s="1"/>
  <c r="K2533" i="13" a="1"/>
  <c r="K2533" i="13" s="1"/>
  <c r="I2533" i="13" s="1"/>
  <c r="L740" i="13" a="1"/>
  <c r="L740" i="13" s="1"/>
  <c r="L730" i="13" a="1"/>
  <c r="L730" i="13" s="1"/>
  <c r="L855" i="13" a="1"/>
  <c r="L855" i="13" s="1"/>
  <c r="L1851" i="13" a="1"/>
  <c r="L1851" i="13" s="1"/>
  <c r="L4173" i="13" a="1"/>
  <c r="L4173" i="13" s="1"/>
  <c r="K5083" i="13" a="1"/>
  <c r="K5083" i="13" s="1"/>
  <c r="I5083" i="13" s="1"/>
  <c r="L917" i="13" a="1"/>
  <c r="L917" i="13" s="1"/>
  <c r="K3118" i="13" a="1"/>
  <c r="K3118" i="13" s="1"/>
  <c r="I3118" i="13" s="1"/>
  <c r="K5176" i="13" a="1"/>
  <c r="K5176" i="13" s="1"/>
  <c r="I5176" i="13" s="1"/>
  <c r="L3534" i="13" a="1"/>
  <c r="L3534" i="13" s="1"/>
  <c r="L2642" i="13" a="1"/>
  <c r="L2642" i="13" s="1"/>
  <c r="K30" i="13" a="1"/>
  <c r="K30" i="13" s="1"/>
  <c r="K241" i="13" a="1"/>
  <c r="K241" i="13" s="1"/>
  <c r="I241" i="13" s="1"/>
  <c r="K3045" i="13" a="1"/>
  <c r="K3045" i="13" s="1"/>
  <c r="I3045" i="13" s="1"/>
  <c r="L228" i="13" a="1"/>
  <c r="L228" i="13" s="1"/>
  <c r="L1242" i="13" a="1"/>
  <c r="L1242" i="13" s="1"/>
  <c r="L4558" i="13" a="1"/>
  <c r="L4558" i="13" s="1"/>
  <c r="L3022" i="13" a="1"/>
  <c r="L3022" i="13" s="1"/>
  <c r="L3666" i="13" a="1"/>
  <c r="L3666" i="13" s="1"/>
  <c r="K1275" i="13" a="1"/>
  <c r="K1275" i="13" s="1"/>
  <c r="I1275" i="13" s="1"/>
  <c r="K1265" i="13" a="1"/>
  <c r="K1265" i="13" s="1"/>
  <c r="I1265" i="13" s="1"/>
  <c r="L4259" i="13" a="1"/>
  <c r="L4259" i="13" s="1"/>
  <c r="K4069" i="13" a="1"/>
  <c r="K4069" i="13" s="1"/>
  <c r="I4069" i="13" s="1"/>
  <c r="L2276" i="13" a="1"/>
  <c r="L2276" i="13" s="1"/>
  <c r="K3128" i="13" a="1"/>
  <c r="K3128" i="13" s="1"/>
  <c r="I3128" i="13" s="1"/>
  <c r="L4036" i="13" a="1"/>
  <c r="L4036" i="13" s="1"/>
  <c r="K1452" i="13" a="1"/>
  <c r="K1452" i="13" s="1"/>
  <c r="I1452" i="13" s="1"/>
  <c r="K470" i="13" a="1"/>
  <c r="K470" i="13" s="1"/>
  <c r="I470" i="13" s="1"/>
  <c r="L2453" i="13" a="1"/>
  <c r="L2453" i="13" s="1"/>
  <c r="L218" i="13" a="1"/>
  <c r="L218" i="13" s="1"/>
  <c r="K4750" i="13" a="1"/>
  <c r="K4750" i="13" s="1"/>
  <c r="L4178" i="13" a="1"/>
  <c r="L4178" i="13" s="1"/>
  <c r="K763" i="13" a="1"/>
  <c r="K763" i="13" s="1"/>
  <c r="I763" i="13" s="1"/>
  <c r="K1777" i="13" a="1"/>
  <c r="K1777" i="13" s="1"/>
  <c r="I1777" i="13" s="1"/>
  <c r="K3035" i="13" a="1"/>
  <c r="K3035" i="13" s="1"/>
  <c r="I3035" i="13" s="1"/>
  <c r="L4771" i="13" a="1"/>
  <c r="L4771" i="13" s="1"/>
  <c r="K4581" i="13" a="1"/>
  <c r="K4581" i="13" s="1"/>
  <c r="I4581" i="13" s="1"/>
  <c r="L1764" i="13" a="1"/>
  <c r="L1764" i="13" s="1"/>
  <c r="K2616" i="13" a="1"/>
  <c r="K2616" i="13" s="1"/>
  <c r="I2616" i="13" s="1"/>
  <c r="K4238" i="13" a="1"/>
  <c r="K4238" i="13" s="1"/>
  <c r="I4238" i="13" s="1"/>
  <c r="L5070" i="13" a="1"/>
  <c r="L5070" i="13" s="1"/>
  <c r="L5202" i="13" a="1"/>
  <c r="L5202" i="13" s="1"/>
  <c r="K2299" i="13" a="1"/>
  <c r="K2299" i="13" s="1"/>
  <c r="I2299" i="13" s="1"/>
  <c r="L3149" i="13" a="1"/>
  <c r="L3149" i="13" s="1"/>
  <c r="K4571" i="13" a="1"/>
  <c r="K4571" i="13" s="1"/>
  <c r="I4571" i="13" s="1"/>
  <c r="L405" i="13" a="1"/>
  <c r="L405" i="13" s="1"/>
  <c r="K2606" i="13" a="1"/>
  <c r="K2606" i="13" s="1"/>
  <c r="I2606" i="13" s="1"/>
  <c r="K4152" i="13" a="1"/>
  <c r="K4152" i="13" s="1"/>
  <c r="I4152" i="13" s="1"/>
  <c r="L4046" i="13" a="1"/>
  <c r="L4046" i="13" s="1"/>
  <c r="L3154" i="13" a="1"/>
  <c r="L3154" i="13" s="1"/>
  <c r="K251" i="13" a="1"/>
  <c r="K251" i="13" s="1"/>
  <c r="I251" i="13" s="1"/>
  <c r="K753" i="13" a="1"/>
  <c r="K753" i="13" s="1"/>
  <c r="I753" i="13" s="1"/>
  <c r="L3747" i="13" a="1"/>
  <c r="L3747" i="13" s="1"/>
  <c r="K3557" i="13" a="1"/>
  <c r="K3557" i="13" s="1"/>
  <c r="I3557" i="13" s="1"/>
  <c r="L1252" i="13" a="1"/>
  <c r="L1252" i="13" s="1"/>
  <c r="L1754" i="13" a="1"/>
  <c r="L1754" i="13" s="1"/>
  <c r="L3012" i="13" a="1"/>
  <c r="L3012" i="13" s="1"/>
  <c r="K498" i="13" a="1"/>
  <c r="K498" i="13" s="1"/>
  <c r="I498" i="13" s="1"/>
  <c r="L3661" i="13" a="1"/>
  <c r="L3661" i="13" s="1"/>
  <c r="K4059" i="13" a="1"/>
  <c r="K4059" i="13" s="1"/>
  <c r="I4059" i="13" s="1"/>
  <c r="L771" i="13" a="1"/>
  <c r="L771" i="13" s="1"/>
  <c r="L1807" i="13" a="1"/>
  <c r="L1807" i="13" s="1"/>
  <c r="K4664" i="13" a="1"/>
  <c r="K4664" i="13" s="1"/>
  <c r="I4664" i="13" s="1"/>
  <c r="K5262" i="13" a="1"/>
  <c r="K5262" i="13" s="1"/>
  <c r="I5262" i="13" s="1"/>
  <c r="K428" i="13" a="1"/>
  <c r="K428" i="13" s="1"/>
  <c r="I428" i="13" s="1"/>
  <c r="L2627" i="13" a="1"/>
  <c r="L2627" i="13" s="1"/>
  <c r="L4685" i="13" a="1"/>
  <c r="L4685" i="13" s="1"/>
  <c r="L1429" i="13" a="1"/>
  <c r="L1429" i="13" s="1"/>
  <c r="K1786" i="13" a="1"/>
  <c r="K1786" i="13" s="1"/>
  <c r="I1786" i="13" s="1"/>
  <c r="K3726" i="13" a="1"/>
  <c r="K3726" i="13" s="1"/>
  <c r="L4690" i="13" a="1"/>
  <c r="L4690" i="13" s="1"/>
  <c r="K1787" i="13" a="1"/>
  <c r="K1787" i="13" s="1"/>
  <c r="I1787" i="13" s="1"/>
  <c r="L2637" i="13" a="1"/>
  <c r="L2637" i="13" s="1"/>
  <c r="K3547" i="13" a="1"/>
  <c r="K3547" i="13" s="1"/>
  <c r="I3547" i="13" s="1"/>
  <c r="L5283" i="13" a="1"/>
  <c r="L5283" i="13" s="1"/>
  <c r="K5093" i="13" a="1"/>
  <c r="K5093" i="13" s="1"/>
  <c r="I5093" i="13" s="1"/>
  <c r="K414" i="13" a="1"/>
  <c r="K414" i="13" s="1"/>
  <c r="I414" i="13" s="1"/>
  <c r="K3640" i="13" a="1"/>
  <c r="K3640" i="13" s="1"/>
  <c r="I3640" i="13" s="1"/>
  <c r="L5060" i="13" a="1"/>
  <c r="L5060" i="13" s="1"/>
  <c r="L2510" i="13" a="1"/>
  <c r="L2510" i="13" s="1"/>
  <c r="K940" i="13" a="1"/>
  <c r="K940" i="13" s="1"/>
  <c r="I940" i="13" s="1"/>
  <c r="L3139" i="13" a="1"/>
  <c r="L3139" i="13" s="1"/>
  <c r="L5197" i="13" a="1"/>
  <c r="L5197" i="13" s="1"/>
  <c r="L1941" i="13" a="1"/>
  <c r="L1941" i="13" s="1"/>
  <c r="L379" i="13" a="1"/>
  <c r="L379" i="13" s="1"/>
  <c r="L4548" i="13" a="1"/>
  <c r="L4548" i="13" s="1"/>
  <c r="L3524" i="13" a="1"/>
  <c r="L3524" i="13" s="1"/>
  <c r="K1915" i="13" a="1"/>
  <c r="K1915" i="13" s="1"/>
  <c r="I1915" i="13" s="1"/>
  <c r="L4174" i="13" a="1"/>
  <c r="L4174" i="13" s="1"/>
  <c r="L4946" i="13" a="1"/>
  <c r="L4946" i="13" s="1"/>
  <c r="L1498" i="13" a="1"/>
  <c r="L1498" i="13" s="1"/>
  <c r="L2133" i="13" a="1"/>
  <c r="L2133" i="13" s="1"/>
  <c r="K3749" i="13" a="1"/>
  <c r="K3749" i="13" s="1"/>
  <c r="I3749" i="13" s="1"/>
  <c r="L3341" i="13" a="1"/>
  <c r="L3341" i="13" s="1"/>
  <c r="K4366" i="13" a="1"/>
  <c r="K4366" i="13" s="1"/>
  <c r="I4366" i="13" s="1"/>
  <c r="L4941" i="13" a="1"/>
  <c r="L4941" i="13" s="1"/>
  <c r="L996" i="13" a="1"/>
  <c r="L996" i="13" s="1"/>
  <c r="L4484" i="13" a="1"/>
  <c r="L4484" i="13" s="1"/>
  <c r="L932" i="13" a="1"/>
  <c r="L932" i="13" s="1"/>
  <c r="K5285" i="13" a="1"/>
  <c r="K5285" i="13" s="1"/>
  <c r="I5285" i="13" s="1"/>
  <c r="L4877" i="13" a="1"/>
  <c r="L4877" i="13" s="1"/>
  <c r="L2883" i="13" a="1"/>
  <c r="L2883" i="13" s="1"/>
  <c r="L2468" i="13" a="1"/>
  <c r="L2468" i="13" s="1"/>
  <c r="L4963" i="13" a="1"/>
  <c r="L4963" i="13" s="1"/>
  <c r="K2238" i="13" a="1"/>
  <c r="K2238" i="13" s="1"/>
  <c r="I2238" i="13" s="1"/>
  <c r="K2930" i="13" a="1"/>
  <c r="K2930" i="13" s="1"/>
  <c r="I2930" i="13" s="1"/>
  <c r="L3217" i="13" a="1"/>
  <c r="L3217" i="13" s="1"/>
  <c r="K319" i="13" a="1"/>
  <c r="K319" i="13" s="1"/>
  <c r="I319" i="13" s="1"/>
  <c r="L2982" i="13" a="1"/>
  <c r="L2982" i="13" s="1"/>
  <c r="K2576" i="13" a="1"/>
  <c r="K2576" i="13" s="1"/>
  <c r="I2576" i="13" s="1"/>
  <c r="L2413" i="13" a="1"/>
  <c r="L2413" i="13" s="1"/>
  <c r="K5053" i="13" a="1"/>
  <c r="K5053" i="13" s="1"/>
  <c r="I5053" i="13" s="1"/>
  <c r="L4645" i="13" a="1"/>
  <c r="L4645" i="13" s="1"/>
  <c r="K4286" i="13" a="1"/>
  <c r="K4286" i="13" s="1"/>
  <c r="I4286" i="13" s="1"/>
  <c r="K2654" i="13" a="1"/>
  <c r="K2654" i="13" s="1"/>
  <c r="I2654" i="13" s="1"/>
  <c r="L663" i="13" a="1"/>
  <c r="L663" i="13" s="1"/>
  <c r="K476" i="13" a="1"/>
  <c r="K476" i="13" s="1"/>
  <c r="I476" i="13" s="1"/>
  <c r="L2690" i="13" a="1"/>
  <c r="L2690" i="13" s="1"/>
  <c r="L5240" i="13" a="1"/>
  <c r="L5240" i="13" s="1"/>
  <c r="L1934" i="13" a="1"/>
  <c r="L1934" i="13" s="1"/>
  <c r="L2121" i="13" a="1"/>
  <c r="L2121" i="13" s="1"/>
  <c r="L4695" i="13" a="1"/>
  <c r="L4695" i="13" s="1"/>
  <c r="K1698" i="13" a="1"/>
  <c r="K1698" i="13" s="1"/>
  <c r="I1698" i="13" s="1"/>
  <c r="L4566" i="13" a="1"/>
  <c r="L4566" i="13" s="1"/>
  <c r="K4160" i="13" a="1"/>
  <c r="K4160" i="13" s="1"/>
  <c r="I4160" i="13" s="1"/>
  <c r="L1260" i="13" a="1"/>
  <c r="L1260" i="13" s="1"/>
  <c r="K1979" i="13" a="1"/>
  <c r="K1979" i="13" s="1"/>
  <c r="I1979" i="13" s="1"/>
  <c r="K5074" i="13" a="1"/>
  <c r="K5074" i="13" s="1"/>
  <c r="I5074" i="13" s="1"/>
  <c r="K2418" i="13" a="1"/>
  <c r="K2418" i="13" s="1"/>
  <c r="I2418" i="13" s="1"/>
  <c r="K1990" i="13" a="1"/>
  <c r="K1990" i="13" s="1"/>
  <c r="I1990" i="13" s="1"/>
  <c r="L4518" i="13" a="1"/>
  <c r="L4518" i="13" s="1"/>
  <c r="K3088" i="13" a="1"/>
  <c r="K3088" i="13" s="1"/>
  <c r="I3088" i="13" s="1"/>
  <c r="L700" i="13" a="1"/>
  <c r="L700" i="13" s="1"/>
  <c r="K4029" i="13" a="1"/>
  <c r="K4029" i="13" s="1"/>
  <c r="I4029" i="13" s="1"/>
  <c r="L3621" i="13" a="1"/>
  <c r="L3621" i="13" s="1"/>
  <c r="L5118" i="13" a="1"/>
  <c r="L5118" i="13" s="1"/>
  <c r="K3688" i="13" a="1"/>
  <c r="K3688" i="13" s="1"/>
  <c r="I3688" i="13" s="1"/>
  <c r="L1300" i="13" a="1"/>
  <c r="L1300" i="13" s="1"/>
  <c r="K5141" i="13" a="1"/>
  <c r="K5141" i="13" s="1"/>
  <c r="I5141" i="13" s="1"/>
  <c r="L4221" i="13" a="1"/>
  <c r="L4221" i="13" s="1"/>
  <c r="K1835" i="13" a="1"/>
  <c r="K1835" i="13" s="1"/>
  <c r="I1835" i="13" s="1"/>
  <c r="K3906" i="13" a="1"/>
  <c r="K3906" i="13" s="1"/>
  <c r="I3906" i="13" s="1"/>
  <c r="K5356" i="13" a="1"/>
  <c r="K5356" i="13" s="1"/>
  <c r="I5356" i="13" s="1"/>
  <c r="L2456" i="13" a="1"/>
  <c r="L2456" i="13" s="1"/>
  <c r="L2551" i="13" a="1"/>
  <c r="L2551" i="13" s="1"/>
  <c r="K3734" i="13" a="1"/>
  <c r="K3734" i="13" s="1"/>
  <c r="I3734" i="13" s="1"/>
  <c r="K4672" i="13" a="1"/>
  <c r="K4672" i="13" s="1"/>
  <c r="I4672" i="13" s="1"/>
  <c r="L1772" i="13" a="1"/>
  <c r="L1772" i="13" s="1"/>
  <c r="L1203" i="13" a="1"/>
  <c r="L1203" i="13" s="1"/>
  <c r="L2824" i="13" a="1"/>
  <c r="L2824" i="13" s="1"/>
  <c r="K1414" i="13" a="1"/>
  <c r="K1414" i="13" s="1"/>
  <c r="I1414" i="13" s="1"/>
  <c r="K34" i="13" a="1"/>
  <c r="K34" i="13" s="1"/>
  <c r="I34" i="13" s="1"/>
  <c r="K3113" i="13" a="1"/>
  <c r="K3113" i="13" s="1"/>
  <c r="I3113" i="13" s="1"/>
  <c r="L3729" i="13" a="1"/>
  <c r="L3729" i="13" s="1"/>
  <c r="K1855" i="13" a="1"/>
  <c r="K1855" i="13" s="1"/>
  <c r="I1855" i="13" s="1"/>
  <c r="K3686" i="13" a="1"/>
  <c r="K3686" i="13" s="1"/>
  <c r="I3686" i="13" s="1"/>
  <c r="K1726" i="13" a="1"/>
  <c r="K1726" i="13" s="1"/>
  <c r="I1726" i="13" s="1"/>
  <c r="L3099" i="13" a="1"/>
  <c r="L3099" i="13" s="1"/>
  <c r="L4084" i="13" a="1"/>
  <c r="L4084" i="13" s="1"/>
  <c r="L778" i="13" a="1"/>
  <c r="L778" i="13" s="1"/>
  <c r="L965" i="13" a="1"/>
  <c r="L965" i="13" s="1"/>
  <c r="K3605" i="13" a="1"/>
  <c r="K3605" i="13" s="1"/>
  <c r="I3605" i="13" s="1"/>
  <c r="L3197" i="13" a="1"/>
  <c r="L3197" i="13" s="1"/>
  <c r="K299" i="13" a="1"/>
  <c r="K299" i="13" s="1"/>
  <c r="I299" i="13" s="1"/>
  <c r="K4418" i="13" a="1"/>
  <c r="K4418" i="13" s="1"/>
  <c r="I4418" i="13" s="1"/>
  <c r="K1118" i="13" a="1"/>
  <c r="K1118" i="13" s="1"/>
  <c r="I1118" i="13" s="1"/>
  <c r="K4495" i="13" a="1"/>
  <c r="K4495" i="13" s="1"/>
  <c r="I4495" i="13" s="1"/>
  <c r="K1189" i="13" a="1"/>
  <c r="K1189" i="13" s="1"/>
  <c r="I1189" i="13" s="1"/>
  <c r="K1376" i="13" a="1"/>
  <c r="K1376" i="13" s="1"/>
  <c r="I1376" i="13" s="1"/>
  <c r="K410" i="13" a="1"/>
  <c r="K410" i="13" s="1"/>
  <c r="I410" i="13" s="1"/>
  <c r="K4077" i="13" a="1"/>
  <c r="K4077" i="13" s="1"/>
  <c r="I4077" i="13" s="1"/>
  <c r="K1132" i="13" a="1"/>
  <c r="K1132" i="13" s="1"/>
  <c r="I1132" i="13" s="1"/>
  <c r="L3346" i="13" a="1"/>
  <c r="L3346" i="13" s="1"/>
  <c r="K2940" i="13" a="1"/>
  <c r="K2940" i="13" s="1"/>
  <c r="I2940" i="13" s="1"/>
  <c r="L552" i="13" a="1"/>
  <c r="L552" i="13" s="1"/>
  <c r="L5351" i="13" a="1"/>
  <c r="L5351" i="13" s="1"/>
  <c r="K766" i="13" a="1"/>
  <c r="K766" i="13" s="1"/>
  <c r="I766" i="13" s="1"/>
  <c r="K4710" i="13" a="1"/>
  <c r="K4710" i="13" s="1"/>
  <c r="I4710" i="13" s="1"/>
  <c r="K254" i="13" a="1"/>
  <c r="K254" i="13" s="1"/>
  <c r="I254" i="13" s="1"/>
  <c r="L4731" i="13" a="1"/>
  <c r="L4731" i="13" s="1"/>
  <c r="K4798" i="13" a="1"/>
  <c r="K4798" i="13" s="1"/>
  <c r="I4798" i="13" s="1"/>
  <c r="L1903" i="13" a="1"/>
  <c r="L1903" i="13" s="1"/>
  <c r="L5331" i="13" a="1"/>
  <c r="L5331" i="13" s="1"/>
  <c r="K1950" i="13" a="1"/>
  <c r="K1950" i="13" s="1"/>
  <c r="I1950" i="13" s="1"/>
  <c r="K2786" i="13" a="1"/>
  <c r="K2786" i="13" s="1"/>
  <c r="I2786" i="13" s="1"/>
  <c r="K3471" i="13" a="1"/>
  <c r="K3471" i="13" s="1"/>
  <c r="I3471" i="13" s="1"/>
  <c r="K677" i="13" a="1"/>
  <c r="K677" i="13" s="1"/>
  <c r="I677" i="13" s="1"/>
  <c r="K5270" i="13" a="1"/>
  <c r="K5270" i="13" s="1"/>
  <c r="I5270" i="13" s="1"/>
  <c r="K2614" i="13" a="1"/>
  <c r="K2614" i="13" s="1"/>
  <c r="I2614" i="13" s="1"/>
  <c r="K3565" i="13" a="1"/>
  <c r="K3565" i="13" s="1"/>
  <c r="I3565" i="13" s="1"/>
  <c r="L4813" i="13" a="1"/>
  <c r="L4813" i="13" s="1"/>
  <c r="L868" i="13" a="1"/>
  <c r="L868" i="13" s="1"/>
  <c r="K3301" i="13" a="1"/>
  <c r="K3301" i="13" s="1"/>
  <c r="I3301" i="13" s="1"/>
  <c r="L4804" i="13" a="1"/>
  <c r="L4804" i="13" s="1"/>
  <c r="L2830" i="13" a="1"/>
  <c r="L2830" i="13" s="1"/>
  <c r="K2680" i="13" a="1"/>
  <c r="K2680" i="13" s="1"/>
  <c r="I2680" i="13" s="1"/>
  <c r="L85" i="13" a="1"/>
  <c r="L85" i="13" s="1"/>
  <c r="K4251" i="13" a="1"/>
  <c r="K4251" i="13" s="1"/>
  <c r="I4251" i="13" s="1"/>
  <c r="K945" i="13" a="1"/>
  <c r="K945" i="13" s="1"/>
  <c r="I945" i="13" s="1"/>
  <c r="L2755" i="13" a="1"/>
  <c r="L2755" i="13" s="1"/>
  <c r="K3896" i="13" a="1"/>
  <c r="K3896" i="13" s="1"/>
  <c r="I3896" i="13" s="1"/>
  <c r="L1621" i="13" a="1"/>
  <c r="L1621" i="13" s="1"/>
  <c r="K3237" i="13" a="1"/>
  <c r="K3237" i="13" s="1"/>
  <c r="I3237" i="13" s="1"/>
  <c r="L2829" i="13" a="1"/>
  <c r="L2829" i="13" s="1"/>
  <c r="K556" i="13" a="1"/>
  <c r="K556" i="13" s="1"/>
  <c r="I556" i="13" s="1"/>
  <c r="K1290" i="13" a="1"/>
  <c r="K1290" i="13" s="1"/>
  <c r="L3460" i="13" a="1"/>
  <c r="L3460" i="13" s="1"/>
  <c r="L420" i="13" a="1"/>
  <c r="L420" i="13" s="1"/>
  <c r="K4773" i="13" a="1"/>
  <c r="K4773" i="13" s="1"/>
  <c r="I4773" i="13" s="1"/>
  <c r="L4365" i="13" a="1"/>
  <c r="L4365" i="13" s="1"/>
  <c r="K1467" i="13" a="1"/>
  <c r="K1467" i="13" s="1"/>
  <c r="I1467" i="13" s="1"/>
  <c r="K4050" i="13" a="1"/>
  <c r="K4050" i="13" s="1"/>
  <c r="I4050" i="13" s="1"/>
  <c r="L2088" i="13" a="1"/>
  <c r="L2088" i="13" s="1"/>
  <c r="K4127" i="13" a="1"/>
  <c r="K4127" i="13" s="1"/>
  <c r="I4127" i="13" s="1"/>
  <c r="K821" i="13" a="1"/>
  <c r="K821" i="13" s="1"/>
  <c r="I821" i="13" s="1"/>
  <c r="K1008" i="13" a="1"/>
  <c r="K1008" i="13" s="1"/>
  <c r="I1008" i="13" s="1"/>
  <c r="L3484" i="13" a="1"/>
  <c r="L3484" i="13" s="1"/>
  <c r="L178" i="13" a="1"/>
  <c r="L178" i="13" s="1"/>
  <c r="L365" i="13" a="1"/>
  <c r="L365" i="13" s="1"/>
  <c r="K3005" i="13" a="1"/>
  <c r="K3005" i="13" s="1"/>
  <c r="I3005" i="13" s="1"/>
  <c r="L2597" i="13" a="1"/>
  <c r="L2597" i="13" s="1"/>
  <c r="L4094" i="13" a="1"/>
  <c r="L4094" i="13" s="1"/>
  <c r="K4712" i="13" a="1"/>
  <c r="K4712" i="13" s="1"/>
  <c r="I4712" i="13" s="1"/>
  <c r="L1812" i="13" a="1"/>
  <c r="L1812" i="13" s="1"/>
  <c r="L4307" i="13" a="1"/>
  <c r="L4307" i="13" s="1"/>
  <c r="K686" i="13" a="1"/>
  <c r="K686" i="13" s="1"/>
  <c r="I686" i="13" s="1"/>
  <c r="L3192" i="13" a="1"/>
  <c r="L3192" i="13" s="1"/>
  <c r="L2143" i="13" a="1"/>
  <c r="L2143" i="13" s="1"/>
  <c r="L1097" i="13" a="1"/>
  <c r="L1097" i="13" s="1"/>
  <c r="K4505" i="13" a="1"/>
  <c r="K4505" i="13" s="1"/>
  <c r="I4505" i="13" s="1"/>
  <c r="L4097" i="13" a="1"/>
  <c r="L4097" i="13" s="1"/>
  <c r="K1199" i="13" a="1"/>
  <c r="K1199" i="13" s="1"/>
  <c r="I1199" i="13" s="1"/>
  <c r="L2518" i="13" a="1"/>
  <c r="L2518" i="13" s="1"/>
  <c r="L5068" i="13" a="1"/>
  <c r="L5068" i="13" s="1"/>
  <c r="L1762" i="13" a="1"/>
  <c r="L1762" i="13" s="1"/>
  <c r="L236" i="13" a="1"/>
  <c r="L236" i="13" s="1"/>
  <c r="L3794" i="13" a="1"/>
  <c r="L3794" i="13" s="1"/>
  <c r="K891" i="13" a="1"/>
  <c r="K891" i="13" s="1"/>
  <c r="I891" i="13" s="1"/>
  <c r="K818" i="13" a="1"/>
  <c r="K818" i="13" s="1"/>
  <c r="I818" i="13" s="1"/>
  <c r="L4882" i="13" a="1"/>
  <c r="L4882" i="13" s="1"/>
  <c r="K4476" i="13" a="1"/>
  <c r="K4476" i="13" s="1"/>
  <c r="I4476" i="13" s="1"/>
  <c r="L1576" i="13" a="1"/>
  <c r="L1576" i="13" s="1"/>
  <c r="L3815" i="13" a="1"/>
  <c r="L3815" i="13" s="1"/>
  <c r="L4753" i="13" a="1"/>
  <c r="L4753" i="13" s="1"/>
  <c r="K1343" i="13" a="1"/>
  <c r="K1343" i="13" s="1"/>
  <c r="I1343" i="13" s="1"/>
  <c r="L2470" i="13" a="1"/>
  <c r="L2470" i="13" s="1"/>
  <c r="L3996" i="13" a="1"/>
  <c r="L3996" i="13" s="1"/>
  <c r="L690" i="13" a="1"/>
  <c r="L690" i="13" s="1"/>
  <c r="L1389" i="13" a="1"/>
  <c r="L1389" i="13" s="1"/>
  <c r="K4531" i="13" a="1"/>
  <c r="K4531" i="13" s="1"/>
  <c r="I4531" i="13" s="1"/>
  <c r="K1225" i="13" a="1"/>
  <c r="K1225" i="13" s="1"/>
  <c r="I1225" i="13" s="1"/>
  <c r="L3070" i="13" a="1"/>
  <c r="L3070" i="13" s="1"/>
  <c r="L1802" i="13" a="1"/>
  <c r="L1802" i="13" s="1"/>
  <c r="L1989" i="13" a="1"/>
  <c r="L1989" i="13" s="1"/>
  <c r="K2581" i="13" a="1"/>
  <c r="K2581" i="13" s="1"/>
  <c r="I2581" i="13" s="1"/>
  <c r="K1825" i="13" a="1"/>
  <c r="K1825" i="13" s="1"/>
  <c r="I1825" i="13" s="1"/>
  <c r="K2012" i="13" a="1"/>
  <c r="K2012" i="13" s="1"/>
  <c r="I2012" i="13" s="1"/>
  <c r="L3714" i="13" a="1"/>
  <c r="L3714" i="13" s="1"/>
  <c r="K3308" i="13" a="1"/>
  <c r="K3308" i="13" s="1"/>
  <c r="I3308" i="13" s="1"/>
  <c r="L408" i="13" a="1"/>
  <c r="L408" i="13" s="1"/>
  <c r="L4183" i="13" a="1"/>
  <c r="L4183" i="13" s="1"/>
  <c r="L5121" i="13" a="1"/>
  <c r="L5121" i="13" s="1"/>
  <c r="K1711" i="13" a="1"/>
  <c r="K1711" i="13" s="1"/>
  <c r="I1711" i="13" s="1"/>
  <c r="L3542" i="13" a="1"/>
  <c r="L3542" i="13" s="1"/>
  <c r="K2624" i="13" a="1"/>
  <c r="K2624" i="13" s="1"/>
  <c r="I2624" i="13" s="1"/>
  <c r="L1949" i="13" a="1"/>
  <c r="L1949" i="13" s="1"/>
  <c r="K1580" i="13" a="1"/>
  <c r="K1580" i="13" s="1"/>
  <c r="I1580" i="13" s="1"/>
  <c r="K955" i="13" a="1"/>
  <c r="K955" i="13" s="1"/>
  <c r="I955" i="13" s="1"/>
  <c r="K4562" i="13" a="1"/>
  <c r="K4562" i="13" s="1"/>
  <c r="I4562" i="13" s="1"/>
  <c r="L1427" i="13" a="1"/>
  <c r="L1427" i="13" s="1"/>
  <c r="K4639" i="13" a="1"/>
  <c r="K4639" i="13" s="1"/>
  <c r="I4639" i="13" s="1"/>
  <c r="K1333" i="13" a="1"/>
  <c r="K1333" i="13" s="1"/>
  <c r="I1333" i="13" s="1"/>
  <c r="K314" i="13" a="1"/>
  <c r="K314" i="13" s="1"/>
  <c r="I314" i="13" s="1"/>
  <c r="L3494" i="13" a="1"/>
  <c r="L3494" i="13" s="1"/>
  <c r="K4112" i="13" a="1"/>
  <c r="K4112" i="13" s="1"/>
  <c r="I4112" i="13" s="1"/>
  <c r="L1212" i="13" a="1"/>
  <c r="L1212" i="13" s="1"/>
  <c r="L3707" i="13" a="1"/>
  <c r="L3707" i="13" s="1"/>
  <c r="L5157" i="13" a="1"/>
  <c r="L5157" i="13" s="1"/>
  <c r="K3166" i="13" a="1"/>
  <c r="K3166" i="13" s="1"/>
  <c r="I3166" i="13" s="1"/>
  <c r="K4107" i="13" a="1"/>
  <c r="K4107" i="13" s="1"/>
  <c r="I4107" i="13" s="1"/>
  <c r="K801" i="13" a="1"/>
  <c r="K801" i="13" s="1"/>
  <c r="I801" i="13" s="1"/>
  <c r="K988" i="13" a="1"/>
  <c r="K988" i="13" s="1"/>
  <c r="I988" i="13" s="1"/>
  <c r="L4226" i="13" a="1"/>
  <c r="L4226" i="13" s="1"/>
  <c r="K3820" i="13" a="1"/>
  <c r="K3820" i="13" s="1"/>
  <c r="I3820" i="13" s="1"/>
  <c r="L920" i="13" a="1"/>
  <c r="L920" i="13" s="1"/>
  <c r="L5207" i="13" a="1"/>
  <c r="L5207" i="13" s="1"/>
  <c r="L159" i="13" a="1"/>
  <c r="L159" i="13" s="1"/>
  <c r="K4246" i="13" a="1"/>
  <c r="K4246" i="13" s="1"/>
  <c r="I4246" i="13" s="1"/>
  <c r="K442" i="13" a="1"/>
  <c r="K442" i="13" s="1"/>
  <c r="I442" i="13" s="1"/>
  <c r="K3053" i="13" a="1"/>
  <c r="K3053" i="13" s="1"/>
  <c r="I3053" i="13" s="1"/>
  <c r="L3331" i="13" a="1"/>
  <c r="L3331" i="13" s="1"/>
  <c r="L3848" i="13" a="1"/>
  <c r="L3848" i="13" s="1"/>
  <c r="L1054" i="13" a="1"/>
  <c r="L1054" i="13" s="1"/>
  <c r="L1241" i="13" a="1"/>
  <c r="L1241" i="13" s="1"/>
  <c r="K4649" i="13" a="1"/>
  <c r="K4649" i="13" s="1"/>
  <c r="I4649" i="13" s="1"/>
  <c r="L4241" i="13" a="1"/>
  <c r="L4241" i="13" s="1"/>
  <c r="K831" i="13" a="1"/>
  <c r="K831" i="13" s="1"/>
  <c r="I831" i="13" s="1"/>
  <c r="L4006" i="13" a="1"/>
  <c r="L4006" i="13" s="1"/>
  <c r="K3600" i="13" a="1"/>
  <c r="K3600" i="13" s="1"/>
  <c r="I3600" i="13" s="1"/>
  <c r="L188" i="13" a="1"/>
  <c r="L188" i="13" s="1"/>
  <c r="K4541" i="13" a="1"/>
  <c r="K4541" i="13" s="1"/>
  <c r="I4541" i="13" s="1"/>
  <c r="L4133" i="13" a="1"/>
  <c r="L4133" i="13" s="1"/>
  <c r="L4606" i="13" a="1"/>
  <c r="L4606" i="13" s="1"/>
  <c r="K4200" i="13" a="1"/>
  <c r="K4200" i="13" s="1"/>
  <c r="I4200" i="13" s="1"/>
  <c r="L788" i="13" a="1"/>
  <c r="L788" i="13" s="1"/>
  <c r="K4629" i="13" a="1"/>
  <c r="K4629" i="13" s="1"/>
  <c r="I4629" i="13" s="1"/>
  <c r="L4733" i="13" a="1"/>
  <c r="L4733" i="13" s="1"/>
  <c r="K1323" i="13" a="1"/>
  <c r="K1323" i="13" s="1"/>
  <c r="I1323" i="13" s="1"/>
  <c r="L5250" i="13" a="1"/>
  <c r="L5250" i="13" s="1"/>
  <c r="K4844" i="13" a="1"/>
  <c r="K4844" i="13" s="1"/>
  <c r="I4844" i="13" s="1"/>
  <c r="L1944" i="13" a="1"/>
  <c r="L1944" i="13" s="1"/>
  <c r="L3063" i="13" a="1"/>
  <c r="L3063" i="13" s="1"/>
  <c r="L5078" i="13" a="1"/>
  <c r="L5078" i="13" s="1"/>
  <c r="K5184" i="13" a="1"/>
  <c r="K5184" i="13" s="1"/>
  <c r="I5184" i="13" s="1"/>
  <c r="L2284" i="13" a="1"/>
  <c r="L2284" i="13" s="1"/>
  <c r="K2541" i="13" a="1"/>
  <c r="K2541" i="13" s="1"/>
  <c r="I2541" i="13" s="1"/>
  <c r="L2254" i="13" a="1"/>
  <c r="L2254" i="13" s="1"/>
  <c r="K5198" i="13" a="1"/>
  <c r="K5198" i="13" s="1"/>
  <c r="I5198" i="13" s="1"/>
  <c r="K2542" i="13" a="1"/>
  <c r="K2542" i="13" s="1"/>
  <c r="I2542" i="13" s="1"/>
  <c r="K918" i="13" a="1"/>
  <c r="K918" i="13" s="1"/>
  <c r="I918" i="13" s="1"/>
  <c r="K5349" i="13" a="1"/>
  <c r="K5349" i="13" s="1"/>
  <c r="I5349" i="13" s="1"/>
  <c r="L1306" i="13" a="1"/>
  <c r="L1306" i="13" s="1"/>
  <c r="K3739" i="13" a="1"/>
  <c r="K3739" i="13" s="1"/>
  <c r="I3739" i="13" s="1"/>
  <c r="K433" i="13" a="1"/>
  <c r="K433" i="13" s="1"/>
  <c r="I433" i="13" s="1"/>
  <c r="K369" i="13" a="1"/>
  <c r="K369" i="13" s="1"/>
  <c r="I369" i="13" s="1"/>
  <c r="L4750" i="13" a="1"/>
  <c r="L4750" i="13" s="1"/>
  <c r="K4728" i="13" a="1"/>
  <c r="K4728" i="13" s="1"/>
  <c r="L1109" i="13" a="1"/>
  <c r="L1109" i="13" s="1"/>
  <c r="K2725" i="13" a="1"/>
  <c r="K2725" i="13" s="1"/>
  <c r="I2725" i="13" s="1"/>
  <c r="K5275" i="13" a="1"/>
  <c r="K5275" i="13" s="1"/>
  <c r="I5275" i="13" s="1"/>
  <c r="K1969" i="13" a="1"/>
  <c r="K1969" i="13" s="1"/>
  <c r="I1969" i="13" s="1"/>
  <c r="K2156" i="13" a="1"/>
  <c r="K2156" i="13" s="1"/>
  <c r="I2156" i="13" s="1"/>
  <c r="L3858" i="13" a="1"/>
  <c r="L3858" i="13" s="1"/>
  <c r="K3452" i="13" a="1"/>
  <c r="K3452" i="13" s="1"/>
  <c r="I3452" i="13" s="1"/>
  <c r="L40" i="13" a="1"/>
  <c r="L40" i="13" s="1"/>
  <c r="L4839" i="13" a="1"/>
  <c r="L4839" i="13" s="1"/>
  <c r="L3207" i="13" a="1"/>
  <c r="L3207" i="13" s="1"/>
  <c r="K5222" i="13" a="1"/>
  <c r="K5222" i="13" s="1"/>
  <c r="I5222" i="13" s="1"/>
  <c r="K2566" i="13" a="1"/>
  <c r="K2566" i="13" s="1"/>
  <c r="I2566" i="13" s="1"/>
  <c r="K3507" i="13" a="1"/>
  <c r="K3507" i="13" s="1"/>
  <c r="I3507" i="13" s="1"/>
  <c r="K201" i="13" a="1"/>
  <c r="K201" i="13" s="1"/>
  <c r="I201" i="13" s="1"/>
  <c r="L4596" i="13" a="1"/>
  <c r="L4596" i="13" s="1"/>
  <c r="K2664" i="13" a="1"/>
  <c r="K2664" i="13" s="1"/>
  <c r="I2664" i="13" s="1"/>
  <c r="K146" i="13" a="1"/>
  <c r="K146" i="13" s="1"/>
  <c r="I146" i="13" s="1"/>
  <c r="K4117" i="13" a="1"/>
  <c r="K4117" i="13" s="1"/>
  <c r="I4117" i="13" s="1"/>
  <c r="L3709" i="13" a="1"/>
  <c r="L3709" i="13" s="1"/>
  <c r="K811" i="13" a="1"/>
  <c r="K811" i="13" s="1"/>
  <c r="I811" i="13" s="1"/>
  <c r="K4930" i="13" a="1"/>
  <c r="K4930" i="13" s="1"/>
  <c r="I4930" i="13" s="1"/>
  <c r="K2170" i="13" a="1"/>
  <c r="K2170" i="13" s="1"/>
  <c r="I2170" i="13" s="1"/>
  <c r="K2457" i="13" a="1"/>
  <c r="K2457" i="13" s="1"/>
  <c r="I2457" i="13" s="1"/>
  <c r="K5007" i="13" a="1"/>
  <c r="K5007" i="13" s="1"/>
  <c r="I5007" i="13" s="1"/>
  <c r="K1701" i="13" a="1"/>
  <c r="K1701" i="13" s="1"/>
  <c r="I1701" i="13" s="1"/>
  <c r="K1888" i="13" a="1"/>
  <c r="K1888" i="13" s="1"/>
  <c r="I1888" i="13" s="1"/>
  <c r="L3020" i="13" a="1"/>
  <c r="L3020" i="13" s="1"/>
  <c r="K1802" i="13" a="1"/>
  <c r="K1802" i="13" s="1"/>
  <c r="L925" i="13" a="1"/>
  <c r="L925" i="13" s="1"/>
  <c r="K990" i="13" a="1"/>
  <c r="K990" i="13" s="1"/>
  <c r="I990" i="13" s="1"/>
  <c r="K620" i="13" a="1"/>
  <c r="K620" i="13" s="1"/>
  <c r="I620" i="13" s="1"/>
  <c r="L2834" i="13" a="1"/>
  <c r="L2834" i="13" s="1"/>
  <c r="L5384" i="13" a="1"/>
  <c r="L5384" i="13" s="1"/>
  <c r="L2078" i="13" a="1"/>
  <c r="L2078" i="13" s="1"/>
  <c r="L2265" i="13" a="1"/>
  <c r="L2265" i="13" s="1"/>
  <c r="L2705" i="13" a="1"/>
  <c r="L2705" i="13" s="1"/>
  <c r="K1520" i="13" a="1"/>
  <c r="K1520" i="13" s="1"/>
  <c r="I1520" i="13" s="1"/>
  <c r="K3078" i="13" a="1"/>
  <c r="K3078" i="13" s="1"/>
  <c r="I3078" i="13" s="1"/>
  <c r="K2995" i="13" a="1"/>
  <c r="K2995" i="13" s="1"/>
  <c r="I2995" i="13" s="1"/>
  <c r="L1751" i="13" a="1"/>
  <c r="L1751" i="13" s="1"/>
  <c r="L3060" i="13" a="1"/>
  <c r="L3060" i="13" s="1"/>
  <c r="L575" i="13" a="1"/>
  <c r="L575" i="13" s="1"/>
  <c r="L959" i="13" a="1"/>
  <c r="L959" i="13" s="1"/>
  <c r="K3595" i="13" a="1"/>
  <c r="K3595" i="13" s="1"/>
  <c r="I3595" i="13" s="1"/>
  <c r="K289" i="13" a="1"/>
  <c r="K289" i="13" s="1"/>
  <c r="I289" i="13" s="1"/>
  <c r="L1047" i="13" a="1"/>
  <c r="L1047" i="13" s="1"/>
  <c r="L4216" i="13" a="1"/>
  <c r="L4216" i="13" s="1"/>
  <c r="L398" i="13" a="1"/>
  <c r="L398" i="13" s="1"/>
  <c r="L585" i="13" a="1"/>
  <c r="L585" i="13" s="1"/>
  <c r="K3993" i="13" a="1"/>
  <c r="K3993" i="13" s="1"/>
  <c r="I3993" i="13" s="1"/>
  <c r="L3073" i="13" a="1"/>
  <c r="L3073" i="13" s="1"/>
  <c r="K2400" i="13" a="1"/>
  <c r="K2400" i="13" s="1"/>
  <c r="I2400" i="13" s="1"/>
  <c r="L4044" i="13" a="1"/>
  <c r="L4044" i="13" s="1"/>
  <c r="L738" i="13" a="1"/>
  <c r="L738" i="13" s="1"/>
  <c r="L413" i="13" a="1"/>
  <c r="L413" i="13" s="1"/>
  <c r="K1002" i="13" a="1"/>
  <c r="K1002" i="13" s="1"/>
  <c r="I1002" i="13" s="1"/>
  <c r="K1644" i="13" a="1"/>
  <c r="K1644" i="13" s="1"/>
  <c r="I1644" i="13" s="1"/>
  <c r="L4370" i="13" a="1"/>
  <c r="L4370" i="13" s="1"/>
  <c r="K3964" i="13" a="1"/>
  <c r="K3964" i="13" s="1"/>
  <c r="I3964" i="13" s="1"/>
  <c r="L1064" i="13" a="1"/>
  <c r="L1064" i="13" s="1"/>
  <c r="K746" i="13" a="1"/>
  <c r="K746" i="13" s="1"/>
  <c r="I746" i="13" s="1"/>
  <c r="K496" i="13" a="1"/>
  <c r="K496" i="13" s="1"/>
  <c r="I496" i="13" s="1"/>
  <c r="L5020" i="13" a="1"/>
  <c r="L5020" i="13" s="1"/>
  <c r="L1714" i="13" a="1"/>
  <c r="L1714" i="13" s="1"/>
  <c r="L1901" i="13" a="1"/>
  <c r="L1901" i="13" s="1"/>
  <c r="K3517" i="13" a="1"/>
  <c r="K3517" i="13" s="1"/>
  <c r="I3517" i="13" s="1"/>
  <c r="L3109" i="13" a="1"/>
  <c r="L3109" i="13" s="1"/>
  <c r="K3774" i="13" a="1"/>
  <c r="K3774" i="13" s="1"/>
  <c r="I3774" i="13" s="1"/>
  <c r="K5224" i="13" a="1"/>
  <c r="K5224" i="13" s="1"/>
  <c r="I5224" i="13" s="1"/>
  <c r="L2324" i="13" a="1"/>
  <c r="L2324" i="13" s="1"/>
  <c r="L3187" i="13" a="1"/>
  <c r="L3187" i="13" s="1"/>
  <c r="L2178" i="13" a="1"/>
  <c r="L2178" i="13" s="1"/>
  <c r="L4728" i="13" a="1"/>
  <c r="L4728" i="13" s="1"/>
  <c r="L1422" i="13" a="1"/>
  <c r="L1422" i="13" s="1"/>
  <c r="L1609" i="13" a="1"/>
  <c r="L1609" i="13" s="1"/>
  <c r="K5017" i="13" a="1"/>
  <c r="K5017" i="13" s="1"/>
  <c r="I5017" i="13" s="1"/>
  <c r="K198" i="13" a="1"/>
  <c r="K198" i="13" s="1"/>
  <c r="I198" i="13" s="1"/>
  <c r="L4054" i="13" a="1"/>
  <c r="L4054" i="13" s="1"/>
  <c r="K3648" i="13" a="1"/>
  <c r="K3648" i="13" s="1"/>
  <c r="I3648" i="13" s="1"/>
  <c r="L748" i="13" a="1"/>
  <c r="L748" i="13" s="1"/>
  <c r="K2491" i="13" a="1"/>
  <c r="K2491" i="13" s="1"/>
  <c r="I2491" i="13" s="1"/>
  <c r="K3442" i="13" a="1"/>
  <c r="K3442" i="13" s="1"/>
  <c r="I3442" i="13" s="1"/>
  <c r="K2601" i="13" a="1"/>
  <c r="K2601" i="13" s="1"/>
  <c r="I2601" i="13" s="1"/>
  <c r="K5151" i="13" a="1"/>
  <c r="K5151" i="13" s="1"/>
  <c r="I5151" i="13" s="1"/>
  <c r="K1845" i="13" a="1"/>
  <c r="K1845" i="13" s="1"/>
  <c r="I1845" i="13" s="1"/>
  <c r="K2032" i="13" a="1"/>
  <c r="K2032" i="13" s="1"/>
  <c r="I2032" i="13" s="1"/>
  <c r="L4508" i="13" a="1"/>
  <c r="L4508" i="13" s="1"/>
  <c r="L1202" i="13" a="1"/>
  <c r="L1202" i="13" s="1"/>
  <c r="L877" i="13" a="1"/>
  <c r="L877" i="13" s="1"/>
  <c r="K2493" i="13" a="1"/>
  <c r="K2493" i="13" s="1"/>
  <c r="I2493" i="13" s="1"/>
  <c r="K5043" i="13" a="1"/>
  <c r="K5043" i="13" s="1"/>
  <c r="I5043" i="13" s="1"/>
  <c r="K1737" i="13" a="1"/>
  <c r="K1737" i="13" s="1"/>
  <c r="I1737" i="13" s="1"/>
  <c r="L2558" i="13" a="1"/>
  <c r="L2558" i="13" s="1"/>
  <c r="L5108" i="13" a="1"/>
  <c r="L5108" i="13" s="1"/>
  <c r="L1290" i="13" a="1"/>
  <c r="L1290" i="13" s="1"/>
  <c r="L1477" i="13" a="1"/>
  <c r="L1477" i="13" s="1"/>
  <c r="K3093" i="13" a="1"/>
  <c r="K3093" i="13" s="1"/>
  <c r="I3093" i="13" s="1"/>
  <c r="K5131" i="13" a="1"/>
  <c r="K5131" i="13" s="1"/>
  <c r="I5131" i="13" s="1"/>
  <c r="L2685" i="13" a="1"/>
  <c r="L2685" i="13" s="1"/>
  <c r="K1500" i="13" a="1"/>
  <c r="K1500" i="13" s="1"/>
  <c r="I1500" i="13" s="1"/>
  <c r="L3202" i="13" a="1"/>
  <c r="L3202" i="13" s="1"/>
  <c r="K2796" i="13" a="1"/>
  <c r="K2796" i="13" s="1"/>
  <c r="I2796" i="13" s="1"/>
  <c r="K682" i="13" a="1"/>
  <c r="K682" i="13" s="1"/>
  <c r="I682" i="13" s="1"/>
  <c r="L3671" i="13" a="1"/>
  <c r="L3671" i="13" s="1"/>
  <c r="L4609" i="13" a="1"/>
  <c r="L4609" i="13" s="1"/>
  <c r="K2223" i="13" a="1"/>
  <c r="K2223" i="13" s="1"/>
  <c r="I2223" i="13" s="1"/>
  <c r="L3030" i="13" a="1"/>
  <c r="L3030" i="13" s="1"/>
  <c r="K3136" i="13" a="1"/>
  <c r="K3136" i="13" s="1"/>
  <c r="I3136" i="13" s="1"/>
  <c r="L2461" i="13" a="1"/>
  <c r="L2461" i="13" s="1"/>
  <c r="K4174" i="13" a="1"/>
  <c r="K4174" i="13" s="1"/>
  <c r="I4174" i="13" s="1"/>
  <c r="K1154" i="13" a="1"/>
  <c r="K1154" i="13" s="1"/>
  <c r="I1154" i="13" s="1"/>
  <c r="L2770" i="13" a="1"/>
  <c r="L2770" i="13" s="1"/>
  <c r="K3675" i="13" a="1"/>
  <c r="K3675" i="13" s="1"/>
  <c r="I3675" i="13" s="1"/>
  <c r="K898" i="13" a="1"/>
  <c r="K898" i="13" s="1"/>
  <c r="I898" i="13" s="1"/>
  <c r="K4494" i="13" a="1"/>
  <c r="K4494" i="13" s="1"/>
  <c r="I4494" i="13" s="1"/>
  <c r="L282" i="13" a="1"/>
  <c r="L282" i="13" s="1"/>
  <c r="K3227" i="13" a="1"/>
  <c r="K3227" i="13" s="1"/>
  <c r="I3227" i="13" s="1"/>
  <c r="L2211" i="13" a="1"/>
  <c r="L2211" i="13" s="1"/>
  <c r="K108" i="13" a="1"/>
  <c r="K108" i="13" s="1"/>
  <c r="I108" i="13" s="1"/>
  <c r="L4360" i="13" a="1"/>
  <c r="L4360" i="13" s="1"/>
  <c r="L542" i="13" a="1"/>
  <c r="L542" i="13" s="1"/>
  <c r="L729" i="13" a="1"/>
  <c r="L729" i="13" s="1"/>
  <c r="K4137" i="13" a="1"/>
  <c r="K4137" i="13" s="1"/>
  <c r="I4137" i="13" s="1"/>
  <c r="L5265" i="13" a="1"/>
  <c r="L5265" i="13" s="1"/>
  <c r="K2367" i="13" a="1"/>
  <c r="K2367" i="13" s="1"/>
  <c r="I2367" i="13" s="1"/>
  <c r="L5030" i="13" a="1"/>
  <c r="L5030" i="13" s="1"/>
  <c r="K4624" i="13" a="1"/>
  <c r="K4624" i="13" s="1"/>
  <c r="I4624" i="13" s="1"/>
  <c r="L1724" i="13" a="1"/>
  <c r="L1724" i="13" s="1"/>
  <c r="L5243" i="13" a="1"/>
  <c r="L5243" i="13" s="1"/>
  <c r="L2587" i="13" a="1"/>
  <c r="L2587" i="13" s="1"/>
  <c r="L266" i="13" a="1"/>
  <c r="L266" i="13" s="1"/>
  <c r="L453" i="13" a="1"/>
  <c r="L453" i="13" s="1"/>
  <c r="K4619" i="13" a="1"/>
  <c r="K4619" i="13" s="1"/>
  <c r="I4619" i="13" s="1"/>
  <c r="K1313" i="13" a="1"/>
  <c r="K1313" i="13" s="1"/>
  <c r="I1313" i="13" s="1"/>
  <c r="K234" i="13" a="1"/>
  <c r="K234" i="13" s="1"/>
  <c r="I234" i="13" s="1"/>
  <c r="L4738" i="13" a="1"/>
  <c r="L4738" i="13" s="1"/>
  <c r="K4332" i="13" a="1"/>
  <c r="K4332" i="13" s="1"/>
  <c r="I4332" i="13" s="1"/>
  <c r="L1432" i="13" a="1"/>
  <c r="L1432" i="13" s="1"/>
  <c r="K2959" i="13" a="1"/>
  <c r="K2959" i="13" s="1"/>
  <c r="I2959" i="13" s="1"/>
  <c r="L1679" i="13" a="1"/>
  <c r="L1679" i="13" s="1"/>
  <c r="K4758" i="13" a="1"/>
  <c r="K4758" i="13" s="1"/>
  <c r="I4758" i="13" s="1"/>
  <c r="L1823" i="13" a="1"/>
  <c r="L1823" i="13" s="1"/>
  <c r="L2819" i="13" a="1"/>
  <c r="L2819" i="13" s="1"/>
  <c r="L3336" i="13" a="1"/>
  <c r="L3336" i="13" s="1"/>
  <c r="L30" i="13" a="1"/>
  <c r="L30" i="13" s="1"/>
  <c r="L217" i="13" a="1"/>
  <c r="L217" i="13" s="1"/>
  <c r="K3625" i="13" a="1"/>
  <c r="K3625" i="13" s="1"/>
  <c r="I3625" i="13" s="1"/>
  <c r="K3615" i="13" a="1"/>
  <c r="K3615" i="13" s="1"/>
  <c r="I3615" i="13" s="1"/>
  <c r="K309" i="13" a="1"/>
  <c r="K309" i="13" s="1"/>
  <c r="I309" i="13" s="1"/>
  <c r="K4198" i="13" a="1"/>
  <c r="K4198" i="13" s="1"/>
  <c r="I4198" i="13" s="1"/>
  <c r="K5136" i="13" a="1"/>
  <c r="K5136" i="13" s="1"/>
  <c r="I5136" i="13" s="1"/>
  <c r="L2236" i="13" a="1"/>
  <c r="L2236" i="13" s="1"/>
  <c r="L4219" i="13" a="1"/>
  <c r="L4219" i="13" s="1"/>
  <c r="K5310" i="13" a="1"/>
  <c r="K5310" i="13" s="1"/>
  <c r="I5310" i="13" s="1"/>
  <c r="K602" i="13" a="1"/>
  <c r="K602" i="13" s="1"/>
  <c r="I602" i="13" s="1"/>
  <c r="L4819" i="13" a="1"/>
  <c r="L4819" i="13" s="1"/>
  <c r="L2675" i="13" a="1"/>
  <c r="L2675" i="13" s="1"/>
  <c r="K3298" i="13" a="1"/>
  <c r="K3298" i="13" s="1"/>
  <c r="I3298" i="13" s="1"/>
  <c r="K3983" i="13" a="1"/>
  <c r="K3983" i="13" s="1"/>
  <c r="I3983" i="13" s="1"/>
  <c r="K165" i="13" a="1"/>
  <c r="K165" i="13" s="1"/>
  <c r="I165" i="13" s="1"/>
  <c r="K3126" i="13" a="1"/>
  <c r="K3126" i="13" s="1"/>
  <c r="I3126" i="13" s="1"/>
  <c r="K1198" i="13" a="1"/>
  <c r="K1198" i="13" s="1"/>
  <c r="I1198" i="13" s="1"/>
  <c r="L2322" i="13" a="1"/>
  <c r="L2322" i="13" s="1"/>
  <c r="L4872" i="13" a="1"/>
  <c r="L4872" i="13" s="1"/>
  <c r="L1566" i="13" a="1"/>
  <c r="L1566" i="13" s="1"/>
  <c r="L1753" i="13" a="1"/>
  <c r="L1753" i="13" s="1"/>
  <c r="K5161" i="13" a="1"/>
  <c r="K5161" i="13" s="1"/>
  <c r="I5161" i="13" s="1"/>
  <c r="L4327" i="13" a="1"/>
  <c r="L4327" i="13" s="1"/>
  <c r="L2695" i="13" a="1"/>
  <c r="L2695" i="13" s="1"/>
  <c r="L2972" i="13" a="1"/>
  <c r="L2972" i="13" s="1"/>
  <c r="L1707" i="13" a="1"/>
  <c r="L1707" i="13" s="1"/>
  <c r="L611" i="13" a="1"/>
  <c r="L611" i="13" s="1"/>
  <c r="K4019" i="13" a="1"/>
  <c r="K4019" i="13" s="1"/>
  <c r="I4019" i="13" s="1"/>
  <c r="K713" i="13" a="1"/>
  <c r="K713" i="13" s="1"/>
  <c r="I713" i="13" s="1"/>
  <c r="L3582" i="13" a="1"/>
  <c r="L3582" i="13" s="1"/>
  <c r="K3176" i="13" a="1"/>
  <c r="K3176" i="13" s="1"/>
  <c r="I3176" i="13" s="1"/>
  <c r="L276" i="13" a="1"/>
  <c r="L276" i="13" s="1"/>
  <c r="L3795" i="13" a="1"/>
  <c r="L3795" i="13" s="1"/>
  <c r="L5245" i="13" a="1"/>
  <c r="L5245" i="13" s="1"/>
  <c r="K2347" i="13" a="1"/>
  <c r="K2347" i="13" s="1"/>
  <c r="I2347" i="13" s="1"/>
  <c r="L1107" i="13" a="1"/>
  <c r="L1107" i="13" s="1"/>
  <c r="K2969" i="13" a="1"/>
  <c r="K2969" i="13" s="1"/>
  <c r="I2969" i="13" s="1"/>
  <c r="L3585" i="13" a="1"/>
  <c r="L3585" i="13" s="1"/>
  <c r="K687" i="13" a="1"/>
  <c r="K687" i="13" s="1"/>
  <c r="I687" i="13" s="1"/>
  <c r="L4556" i="13" a="1"/>
  <c r="L4556" i="13" s="1"/>
  <c r="L1250" i="13" a="1"/>
  <c r="L1250" i="13" s="1"/>
  <c r="L1437" i="13" a="1"/>
  <c r="L1437" i="13" s="1"/>
  <c r="K5101" i="13" a="1"/>
  <c r="K5101" i="13" s="1"/>
  <c r="I5101" i="13" s="1"/>
  <c r="K443" i="13" a="1"/>
  <c r="K443" i="13" s="1"/>
  <c r="I443" i="13" s="1"/>
  <c r="K3538" i="13" a="1"/>
  <c r="K3538" i="13" s="1"/>
  <c r="I3538" i="13" s="1"/>
  <c r="K4988" i="13" a="1"/>
  <c r="K4988" i="13" s="1"/>
  <c r="I4988" i="13" s="1"/>
  <c r="L2600" i="13" a="1"/>
  <c r="L2600" i="13" s="1"/>
  <c r="K3103" i="13" a="1"/>
  <c r="K3103" i="13" s="1"/>
  <c r="I3103" i="13" s="1"/>
  <c r="L1963" i="13" a="1"/>
  <c r="L1963" i="13" s="1"/>
  <c r="K1122" i="13" a="1"/>
  <c r="K1122" i="13" s="1"/>
  <c r="I1122" i="13" s="1"/>
  <c r="L215" i="13" a="1"/>
  <c r="L215" i="13" s="1"/>
  <c r="K306" i="13" a="1"/>
  <c r="K306" i="13" s="1"/>
  <c r="I306" i="13" s="1"/>
  <c r="L3572" i="13" a="1"/>
  <c r="L3572" i="13" s="1"/>
  <c r="K1882" i="13" a="1"/>
  <c r="K1882" i="13" s="1"/>
  <c r="I1882" i="13" s="1"/>
  <c r="K3083" i="13" a="1"/>
  <c r="K3083" i="13" s="1"/>
  <c r="I3083" i="13" s="1"/>
  <c r="K1926" i="13" a="1"/>
  <c r="K1926" i="13" s="1"/>
  <c r="I1926" i="13" s="1"/>
  <c r="L3704" i="13" a="1"/>
  <c r="L3704" i="13" s="1"/>
  <c r="L910" i="13" a="1"/>
  <c r="L910" i="13" s="1"/>
  <c r="L73" i="13" a="1"/>
  <c r="L73" i="13" s="1"/>
  <c r="K3481" i="13" a="1"/>
  <c r="K3481" i="13" s="1"/>
  <c r="I3481" i="13" s="1"/>
  <c r="L2561" i="13" a="1"/>
  <c r="L2561" i="13" s="1"/>
  <c r="K175" i="13" a="1"/>
  <c r="K175" i="13" s="1"/>
  <c r="I175" i="13" s="1"/>
  <c r="L3532" i="13" a="1"/>
  <c r="L3532" i="13" s="1"/>
  <c r="L226" i="13" a="1"/>
  <c r="L226" i="13" s="1"/>
  <c r="L799" i="13" a="1"/>
  <c r="L799" i="13" s="1"/>
  <c r="K4589" i="13" a="1"/>
  <c r="K4589" i="13" s="1"/>
  <c r="I4589" i="13" s="1"/>
  <c r="I1290" i="13" l="1"/>
  <c r="I3726" i="13"/>
  <c r="I5240" i="13"/>
  <c r="I1202" i="13"/>
  <c r="I157" i="13"/>
  <c r="I3329" i="13"/>
  <c r="I23" i="13"/>
  <c r="I3815" i="13"/>
  <c r="I5207" i="13"/>
  <c r="I40" i="13"/>
  <c r="I3602" i="13"/>
  <c r="I4774" i="13"/>
  <c r="I4862" i="13"/>
  <c r="I2078" i="13"/>
  <c r="I2076" i="13"/>
  <c r="I28" i="13"/>
  <c r="I4994" i="13"/>
  <c r="I3372" i="13"/>
  <c r="I3798" i="13"/>
  <c r="I3844" i="13"/>
  <c r="I2339" i="13"/>
  <c r="I1556" i="13"/>
  <c r="I4580" i="13"/>
  <c r="I3207" i="13"/>
  <c r="I4078" i="13"/>
  <c r="I2446" i="13"/>
  <c r="I2651" i="13"/>
  <c r="I603" i="13"/>
  <c r="I4210" i="13"/>
  <c r="I2588" i="13"/>
  <c r="I2578" i="13"/>
  <c r="I4297" i="13"/>
  <c r="I3263" i="13"/>
  <c r="I1680" i="13"/>
  <c r="I4870" i="13"/>
  <c r="I3238" i="13"/>
  <c r="I2094" i="13"/>
  <c r="I4958" i="13"/>
  <c r="I3848" i="13"/>
  <c r="I1995" i="13"/>
  <c r="I5090" i="13"/>
  <c r="I3458" i="13"/>
  <c r="I1871" i="13"/>
  <c r="I4406" i="13"/>
  <c r="I2774" i="13"/>
  <c r="I2298" i="13"/>
  <c r="I3610" i="13"/>
  <c r="I5060" i="13"/>
  <c r="I1592" i="13"/>
  <c r="I1822" i="13"/>
  <c r="I462" i="13"/>
  <c r="I386" i="13"/>
  <c r="I2661" i="13"/>
  <c r="I5304" i="13"/>
  <c r="I2936" i="13"/>
  <c r="I3365" i="13"/>
  <c r="I4379" i="13"/>
  <c r="I561" i="13"/>
  <c r="I748" i="13"/>
  <c r="I3666" i="13"/>
  <c r="I3753" i="13"/>
  <c r="I4767" i="13"/>
  <c r="I2719" i="13"/>
  <c r="I949" i="13"/>
  <c r="I1136" i="13"/>
  <c r="I4659" i="13"/>
  <c r="I841" i="13"/>
  <c r="I2162" i="13"/>
  <c r="I2699" i="13"/>
  <c r="I5135" i="13"/>
  <c r="I1317" i="13"/>
  <c r="I702" i="13"/>
  <c r="I815" i="13"/>
  <c r="I1504" i="13"/>
  <c r="I946" i="13"/>
  <c r="I5229" i="13"/>
  <c r="I3181" i="13"/>
  <c r="I4195" i="13"/>
  <c r="I3732" i="13"/>
  <c r="I754" i="13"/>
  <c r="I340" i="13"/>
  <c r="I4570" i="13"/>
  <c r="I346" i="13"/>
  <c r="I4340" i="13"/>
  <c r="I1714" i="13"/>
  <c r="I2051" i="13"/>
  <c r="I484" i="13"/>
  <c r="I1843" i="13"/>
  <c r="I5306" i="13"/>
  <c r="I3335" i="13"/>
  <c r="I3544" i="13"/>
  <c r="I4997" i="13"/>
  <c r="I2949" i="13"/>
  <c r="I3963" i="13"/>
  <c r="I145" i="13"/>
  <c r="I5385" i="13"/>
  <c r="I3337" i="13"/>
  <c r="I4351" i="13"/>
  <c r="I533" i="13"/>
  <c r="I31" i="13"/>
  <c r="I3824" i="13"/>
  <c r="I1130" i="13"/>
  <c r="I937" i="13"/>
  <c r="I2358" i="13"/>
  <c r="I4843" i="13"/>
  <c r="I2795" i="13"/>
  <c r="I523" i="13"/>
  <c r="I1212" i="13"/>
  <c r="I4044" i="13"/>
  <c r="I1574" i="13"/>
  <c r="I4216" i="13"/>
  <c r="I4818" i="13"/>
  <c r="I855" i="13"/>
  <c r="I1892" i="13"/>
  <c r="I1203" i="13"/>
  <c r="I3150" i="13"/>
  <c r="I1434" i="13"/>
  <c r="I1039" i="13"/>
  <c r="I4941" i="13"/>
  <c r="I2807" i="13"/>
  <c r="I4183" i="13"/>
  <c r="I895" i="13"/>
  <c r="I4262" i="13"/>
  <c r="I4350" i="13"/>
  <c r="I2133" i="13"/>
  <c r="I1564" i="13"/>
  <c r="I4482" i="13"/>
  <c r="I4908" i="13"/>
  <c r="I2860" i="13"/>
  <c r="I5334" i="13"/>
  <c r="I669" i="13"/>
  <c r="I3556" i="13"/>
  <c r="I4753" i="13"/>
  <c r="I3566" i="13"/>
  <c r="I3698" i="13"/>
  <c r="I4358" i="13"/>
  <c r="I4784" i="13"/>
  <c r="I2736" i="13"/>
  <c r="I2726" i="13"/>
  <c r="I434" i="13"/>
  <c r="I4446" i="13"/>
  <c r="I5384" i="13"/>
  <c r="I3336" i="13"/>
  <c r="I3326" i="13"/>
  <c r="I2242" i="13"/>
  <c r="I1483" i="13"/>
  <c r="I4578" i="13"/>
  <c r="I2946" i="13"/>
  <c r="I4665" i="13"/>
  <c r="I3894" i="13"/>
  <c r="I106" i="13"/>
  <c r="I4036" i="13"/>
  <c r="I1927" i="13"/>
  <c r="I568" i="13"/>
  <c r="I5002" i="13"/>
  <c r="I1594" i="13"/>
  <c r="I3163" i="13"/>
  <c r="I4709" i="13"/>
  <c r="I3374" i="13"/>
  <c r="I4901" i="13"/>
  <c r="I2853" i="13"/>
  <c r="I3867" i="13"/>
  <c r="I2284" i="13"/>
  <c r="I236" i="13"/>
  <c r="I5202" i="13"/>
  <c r="I437" i="13"/>
  <c r="I3728" i="13"/>
  <c r="I738" i="13"/>
  <c r="I758" i="13"/>
  <c r="I4147" i="13"/>
  <c r="I329" i="13"/>
  <c r="I5269" i="13"/>
  <c r="I929" i="13"/>
  <c r="I3609" i="13"/>
  <c r="I805" i="13"/>
  <c r="I5312" i="13"/>
  <c r="I3264" i="13"/>
  <c r="I4717" i="13"/>
  <c r="I2669" i="13"/>
  <c r="I3683" i="13"/>
  <c r="I2708" i="13"/>
  <c r="I3546" i="13"/>
  <c r="I4996" i="13"/>
  <c r="I798" i="13"/>
  <c r="I3316" i="13"/>
  <c r="I2231" i="13"/>
  <c r="I218" i="13"/>
  <c r="I227" i="13"/>
  <c r="I996" i="13"/>
  <c r="I307" i="13"/>
  <c r="I4282" i="13"/>
  <c r="I4881" i="13"/>
  <c r="I5080" i="13"/>
  <c r="I3032" i="13"/>
  <c r="I3022" i="13"/>
  <c r="I4485" i="13"/>
  <c r="I3451" i="13"/>
  <c r="I1179" i="13"/>
  <c r="I3154" i="13"/>
  <c r="I425" i="13"/>
  <c r="I3912" i="13"/>
  <c r="I5365" i="13"/>
  <c r="I4331" i="13"/>
  <c r="I513" i="13"/>
  <c r="I11" i="13"/>
  <c r="I700" i="13"/>
  <c r="I3532" i="13"/>
  <c r="I4207" i="13"/>
  <c r="I1935" i="13"/>
  <c r="I4896" i="13"/>
  <c r="I2848" i="13"/>
  <c r="I4301" i="13"/>
  <c r="I2253" i="13"/>
  <c r="I5315" i="13"/>
  <c r="I2900" i="13"/>
  <c r="I2890" i="13"/>
  <c r="I4097" i="13"/>
  <c r="I30" i="13"/>
  <c r="I3192" i="13"/>
  <c r="I226" i="13"/>
  <c r="I575" i="13"/>
  <c r="I4596" i="13"/>
  <c r="I1034" i="13"/>
  <c r="I276" i="13"/>
  <c r="I408" i="13"/>
  <c r="I4558" i="13"/>
  <c r="I2770" i="13"/>
  <c r="I1566" i="13"/>
  <c r="I2187" i="13"/>
  <c r="I5377" i="13"/>
  <c r="I1901" i="13"/>
  <c r="I2088" i="13"/>
  <c r="I1250" i="13"/>
  <c r="I152" i="13"/>
  <c r="I3750" i="13"/>
  <c r="I3838" i="13"/>
  <c r="I1052" i="13"/>
  <c r="I3970" i="13"/>
  <c r="I4396" i="13"/>
  <c r="I2287" i="13"/>
  <c r="I4822" i="13"/>
  <c r="I2580" i="13"/>
  <c r="I471" i="13"/>
  <c r="I2008" i="13"/>
  <c r="I2419" i="13"/>
  <c r="I2522" i="13"/>
  <c r="I3729" i="13"/>
  <c r="I5102" i="13"/>
  <c r="I5234" i="13"/>
  <c r="I266" i="13"/>
  <c r="I5321" i="13"/>
  <c r="I3273" i="13"/>
  <c r="I656" i="13"/>
  <c r="I3846" i="13"/>
  <c r="I3934" i="13"/>
  <c r="I4872" i="13"/>
  <c r="I2824" i="13"/>
  <c r="I2814" i="13"/>
  <c r="I4066" i="13"/>
  <c r="I2434" i="13"/>
  <c r="I847" i="13"/>
  <c r="I3012" i="13"/>
  <c r="I3978" i="13"/>
  <c r="I1241" i="13"/>
  <c r="I134" i="13"/>
  <c r="I5370" i="13"/>
  <c r="I3598" i="13"/>
  <c r="I2338" i="13"/>
  <c r="I4984" i="13"/>
  <c r="I4389" i="13"/>
  <c r="I2341" i="13"/>
  <c r="I3355" i="13"/>
  <c r="I1585" i="13"/>
  <c r="I1450" i="13"/>
  <c r="I1772" i="13"/>
  <c r="I4690" i="13"/>
  <c r="I4777" i="13"/>
  <c r="I2729" i="13"/>
  <c r="I3743" i="13"/>
  <c r="I1973" i="13"/>
  <c r="I1471" i="13"/>
  <c r="I2160" i="13"/>
  <c r="I112" i="13"/>
  <c r="I3635" i="13"/>
  <c r="I1865" i="13"/>
  <c r="I4757" i="13"/>
  <c r="I1963" i="13"/>
  <c r="I4111" i="13"/>
  <c r="I293" i="13"/>
  <c r="I250" i="13"/>
  <c r="I4205" i="13"/>
  <c r="I2157" i="13"/>
  <c r="I5219" i="13"/>
  <c r="I3171" i="13"/>
  <c r="I1191" i="13"/>
  <c r="I3972" i="13"/>
  <c r="I1863" i="13"/>
  <c r="I4938" i="13"/>
  <c r="I1207" i="13"/>
  <c r="I480" i="13"/>
  <c r="I819" i="13"/>
  <c r="I3857" i="13"/>
  <c r="I4568" i="13"/>
  <c r="I2520" i="13"/>
  <c r="I2510" i="13"/>
  <c r="I3973" i="13"/>
  <c r="I4987" i="13"/>
  <c r="I2939" i="13"/>
  <c r="I1169" i="13"/>
  <c r="I86" i="13"/>
  <c r="I122" i="13"/>
  <c r="I2642" i="13"/>
  <c r="I4361" i="13"/>
  <c r="I5375" i="13"/>
  <c r="I3327" i="13"/>
  <c r="I1557" i="13"/>
  <c r="I1055" i="13"/>
  <c r="I4848" i="13"/>
  <c r="I2800" i="13"/>
  <c r="I2205" i="13"/>
  <c r="I1961" i="13"/>
  <c r="I4853" i="13"/>
  <c r="I3819" i="13"/>
  <c r="I2236" i="13"/>
  <c r="I188" i="13"/>
  <c r="I5068" i="13"/>
  <c r="I3020" i="13"/>
  <c r="I2681" i="13"/>
  <c r="I2112" i="13"/>
  <c r="I3789" i="13"/>
  <c r="I4803" i="13"/>
  <c r="I2755" i="13"/>
  <c r="I3073" i="13"/>
  <c r="I935" i="13"/>
  <c r="I3908" i="13"/>
  <c r="I5105" i="13"/>
  <c r="I518" i="13"/>
  <c r="I775" i="13"/>
  <c r="I948" i="13"/>
  <c r="I2058" i="13"/>
  <c r="I3425" i="13"/>
  <c r="I4951" i="13"/>
  <c r="I851" i="13"/>
  <c r="I2596" i="13"/>
  <c r="I2586" i="13"/>
  <c r="I1802" i="13"/>
  <c r="I4728" i="13"/>
  <c r="I4750" i="13"/>
  <c r="I3704" i="13"/>
  <c r="I3794" i="13"/>
  <c r="I1306" i="13"/>
  <c r="I2215" i="13"/>
  <c r="I3572" i="13"/>
  <c r="I868" i="13"/>
  <c r="I3534" i="13"/>
  <c r="I661" i="13"/>
  <c r="I159" i="13"/>
  <c r="I3917" i="13"/>
  <c r="I2883" i="13"/>
  <c r="I4353" i="13"/>
  <c r="I1047" i="13"/>
  <c r="I4839" i="13"/>
  <c r="I1949" i="13"/>
  <c r="I877" i="13"/>
  <c r="I1064" i="13"/>
  <c r="I910" i="13"/>
  <c r="I1753" i="13"/>
  <c r="I4626" i="13"/>
  <c r="I5286" i="13"/>
  <c r="I5374" i="13"/>
  <c r="I1899" i="13"/>
  <c r="I540" i="13"/>
  <c r="I3884" i="13"/>
  <c r="I1266" i="13"/>
  <c r="I4310" i="13"/>
  <c r="I242" i="13"/>
  <c r="I1652" i="13"/>
  <c r="I4868" i="13"/>
  <c r="I1347" i="13"/>
  <c r="I2705" i="13"/>
  <c r="I231" i="13"/>
  <c r="I4590" i="13"/>
  <c r="I4722" i="13"/>
  <c r="I3090" i="13"/>
  <c r="I5382" i="13"/>
  <c r="I3760" i="13"/>
  <c r="I4360" i="13"/>
  <c r="I2731" i="13"/>
  <c r="I459" i="13"/>
  <c r="I3554" i="13"/>
  <c r="I1446" i="13"/>
  <c r="I4918" i="13"/>
  <c r="I3286" i="13"/>
  <c r="I4394" i="13"/>
  <c r="I663" i="13"/>
  <c r="I4634" i="13"/>
  <c r="I3370" i="13"/>
  <c r="I2295" i="13"/>
  <c r="I39" i="13"/>
  <c r="I4346" i="13"/>
  <c r="I1836" i="13"/>
  <c r="I3256" i="13"/>
  <c r="I3960" i="13"/>
  <c r="I1406" i="13"/>
  <c r="I3877" i="13"/>
  <c r="I4891" i="13"/>
  <c r="I2843" i="13"/>
  <c r="I1260" i="13"/>
  <c r="I4178" i="13"/>
  <c r="I1461" i="13"/>
  <c r="I1206" i="13"/>
  <c r="I959" i="13"/>
  <c r="I4752" i="13"/>
  <c r="I2704" i="13"/>
  <c r="I5171" i="13"/>
  <c r="I1353" i="13"/>
  <c r="I4245" i="13"/>
  <c r="I1953" i="13"/>
  <c r="I2206" i="13"/>
  <c r="I4633" i="13"/>
  <c r="I2585" i="13"/>
  <c r="I1829" i="13"/>
  <c r="I4288" i="13"/>
  <c r="I3693" i="13"/>
  <c r="I4707" i="13"/>
  <c r="I4756" i="13"/>
  <c r="I2938" i="13"/>
  <c r="I778" i="13"/>
  <c r="I839" i="13"/>
  <c r="I3914" i="13"/>
  <c r="I5364" i="13"/>
  <c r="I2211" i="13"/>
  <c r="I473" i="13"/>
  <c r="I2020" i="13"/>
  <c r="I1812" i="13"/>
  <c r="I2833" i="13"/>
  <c r="I5326" i="13"/>
  <c r="I4056" i="13"/>
  <c r="I3461" i="13"/>
  <c r="I4475" i="13"/>
  <c r="I2203" i="13"/>
  <c r="I1045" i="13"/>
  <c r="I2178" i="13"/>
  <c r="I1449" i="13"/>
  <c r="I1182" i="13"/>
  <c r="I4936" i="13"/>
  <c r="I2888" i="13"/>
  <c r="I1054" i="13"/>
  <c r="I4341" i="13"/>
  <c r="I2293" i="13"/>
  <c r="I5355" i="13"/>
  <c r="I1537" i="13"/>
  <c r="I1724" i="13"/>
  <c r="I4556" i="13"/>
  <c r="I5231" i="13"/>
  <c r="I1082" i="13"/>
  <c r="I911" i="13"/>
  <c r="I3872" i="13"/>
  <c r="I1242" i="13"/>
  <c r="I1590" i="13"/>
  <c r="I3705" i="13"/>
  <c r="I1088" i="13"/>
  <c r="I4813" i="13"/>
  <c r="I2765" i="13"/>
  <c r="I3779" i="13"/>
  <c r="I3924" i="13"/>
  <c r="I5121" i="13"/>
  <c r="I1314" i="13"/>
  <c r="I3057" i="13"/>
  <c r="I3559" i="13"/>
  <c r="I1277" i="13"/>
  <c r="I2407" i="13"/>
  <c r="I2903" i="13"/>
  <c r="I1645" i="13"/>
  <c r="I1832" i="13"/>
  <c r="I3271" i="13"/>
  <c r="I4370" i="13"/>
  <c r="I3551" i="13"/>
  <c r="I1781" i="13"/>
  <c r="I1279" i="13"/>
  <c r="I1968" i="13"/>
  <c r="I4646" i="13"/>
  <c r="I5072" i="13"/>
  <c r="I3024" i="13"/>
  <c r="I4477" i="13"/>
  <c r="I3443" i="13"/>
  <c r="I1673" i="13"/>
  <c r="I4222" i="13"/>
  <c r="I2600" i="13"/>
  <c r="I3019" i="13"/>
  <c r="I402" i="13"/>
  <c r="I1436" i="13"/>
  <c r="I4354" i="13"/>
  <c r="I4780" i="13"/>
  <c r="I2732" i="13"/>
  <c r="I3929" i="13"/>
  <c r="I4943" i="13"/>
  <c r="I2895" i="13"/>
  <c r="I1125" i="13"/>
  <c r="I2671" i="13"/>
  <c r="I1312" i="13"/>
  <c r="I4694" i="13"/>
  <c r="I5120" i="13"/>
  <c r="I3072" i="13"/>
  <c r="I4525" i="13"/>
  <c r="I2477" i="13"/>
  <c r="I3491" i="13"/>
  <c r="I3521" i="13"/>
  <c r="I5047" i="13"/>
  <c r="I1239" i="13"/>
  <c r="I4263" i="13"/>
  <c r="I2168" i="13"/>
  <c r="I301" i="13"/>
  <c r="I1847" i="13"/>
  <c r="I984" i="13"/>
  <c r="I2254" i="13"/>
  <c r="I611" i="13"/>
  <c r="I1188" i="13"/>
  <c r="I2951" i="13"/>
  <c r="I5010" i="13"/>
  <c r="I4462" i="13"/>
  <c r="I4888" i="13"/>
  <c r="I2840" i="13"/>
  <c r="I2830" i="13"/>
  <c r="I858" i="13"/>
  <c r="I4293" i="13"/>
  <c r="I2245" i="13"/>
  <c r="I5307" i="13"/>
  <c r="I3259" i="13"/>
  <c r="I987" i="13"/>
  <c r="I4082" i="13"/>
  <c r="I4508" i="13"/>
  <c r="I2450" i="13"/>
  <c r="I4169" i="13"/>
  <c r="I2121" i="13"/>
  <c r="I1877" i="13"/>
  <c r="I1375" i="13"/>
  <c r="I2064" i="13"/>
  <c r="I16" i="13"/>
  <c r="I4742" i="13"/>
  <c r="I3110" i="13"/>
  <c r="I4573" i="13"/>
  <c r="I2525" i="13"/>
  <c r="I3539" i="13"/>
  <c r="I1769" i="13"/>
  <c r="I1814" i="13"/>
  <c r="I4830" i="13"/>
  <c r="I3198" i="13"/>
  <c r="I2613" i="13"/>
  <c r="I2014" i="13"/>
  <c r="I1355" i="13"/>
  <c r="I4962" i="13"/>
  <c r="I3330" i="13"/>
  <c r="I1733" i="13"/>
  <c r="I1762" i="13"/>
  <c r="I1231" i="13"/>
  <c r="I1920" i="13"/>
  <c r="I5302" i="13"/>
  <c r="I3680" i="13"/>
  <c r="I542" i="13"/>
  <c r="I570" i="13"/>
  <c r="I5133" i="13"/>
  <c r="I3085" i="13"/>
  <c r="I4099" i="13"/>
  <c r="I2506" i="13"/>
  <c r="I3713" i="13"/>
  <c r="I5239" i="13"/>
  <c r="I1431" i="13"/>
  <c r="I72" i="13"/>
  <c r="I962" i="13"/>
  <c r="I2929" i="13"/>
  <c r="I3431" i="13"/>
  <c r="I1149" i="13"/>
  <c r="I46" i="13"/>
  <c r="I4148" i="13"/>
  <c r="I1778" i="13"/>
  <c r="I2775" i="13"/>
  <c r="I1517" i="13"/>
  <c r="I1704" i="13"/>
  <c r="I1945" i="13"/>
  <c r="I419" i="13"/>
  <c r="I64" i="13"/>
  <c r="I1092" i="13"/>
  <c r="I403" i="13"/>
  <c r="I2468" i="13"/>
  <c r="I3665" i="13"/>
  <c r="I5191" i="13"/>
  <c r="I300" i="13"/>
  <c r="I113" i="13"/>
  <c r="I3466" i="13"/>
  <c r="I4673" i="13"/>
  <c r="I2391" i="13"/>
  <c r="I167" i="13"/>
  <c r="I2692" i="13"/>
  <c r="I2682" i="13"/>
  <c r="I258" i="13"/>
  <c r="I3889" i="13"/>
  <c r="I4391" i="13"/>
  <c r="I2109" i="13"/>
  <c r="I2296" i="13"/>
  <c r="I3658" i="13"/>
  <c r="I5108" i="13"/>
  <c r="I3233" i="13"/>
  <c r="I3735" i="13"/>
  <c r="I802" i="13"/>
  <c r="I670" i="13"/>
  <c r="I953" i="13"/>
  <c r="I2062" i="13"/>
  <c r="I1401" i="13"/>
  <c r="I612" i="13"/>
  <c r="I4026" i="13"/>
  <c r="I4452" i="13"/>
  <c r="I4046" i="13"/>
  <c r="I5368" i="13"/>
  <c r="I4952" i="13"/>
  <c r="I2904" i="13"/>
  <c r="I4357" i="13"/>
  <c r="I5371" i="13"/>
  <c r="I3323" i="13"/>
  <c r="I1398" i="13"/>
  <c r="I4572" i="13"/>
  <c r="I2514" i="13"/>
  <c r="I2185" i="13"/>
  <c r="I1429" i="13"/>
  <c r="I927" i="13"/>
  <c r="I1616" i="13"/>
  <c r="I178" i="13"/>
  <c r="I1321" i="13"/>
  <c r="I4213" i="13"/>
  <c r="I2165" i="13"/>
  <c r="I5227" i="13"/>
  <c r="I3179" i="13"/>
  <c r="I1409" i="13"/>
  <c r="I1070" i="13"/>
  <c r="I4089" i="13"/>
  <c r="I5103" i="13"/>
  <c r="I3055" i="13"/>
  <c r="I550" i="13"/>
  <c r="I578" i="13"/>
  <c r="I783" i="13"/>
  <c r="I1472" i="13"/>
  <c r="I5197" i="13"/>
  <c r="I3149" i="13"/>
  <c r="I4163" i="13"/>
  <c r="I3668" i="13"/>
  <c r="I494" i="13"/>
  <c r="I4865" i="13"/>
  <c r="I13" i="13"/>
  <c r="I200" i="13"/>
  <c r="I1748" i="13"/>
  <c r="I2801" i="13"/>
  <c r="I4327" i="13"/>
  <c r="I2045" i="13"/>
  <c r="I3594" i="13"/>
  <c r="I5044" i="13"/>
  <c r="I3169" i="13"/>
  <c r="I3671" i="13"/>
  <c r="I1389" i="13"/>
  <c r="I986" i="13"/>
  <c r="I1576" i="13"/>
  <c r="I2126" i="13"/>
  <c r="I2009" i="13"/>
  <c r="I547" i="13"/>
  <c r="I1156" i="13"/>
  <c r="I467" i="13"/>
  <c r="I2515" i="13"/>
  <c r="I3364" i="13"/>
  <c r="I3354" i="13"/>
  <c r="I4561" i="13"/>
  <c r="I1885" i="13"/>
  <c r="I4114" i="13"/>
  <c r="I3516" i="13"/>
  <c r="I394" i="13"/>
  <c r="I4959" i="13"/>
  <c r="I2911" i="13"/>
  <c r="I1141" i="13"/>
  <c r="I2687" i="13"/>
  <c r="I639" i="13"/>
  <c r="I1328" i="13"/>
  <c r="I4518" i="13"/>
  <c r="I4944" i="13"/>
  <c r="I2896" i="13"/>
  <c r="I1086" i="13"/>
  <c r="I4349" i="13"/>
  <c r="I2301" i="13"/>
  <c r="I5363" i="13"/>
  <c r="I3315" i="13"/>
  <c r="I1545" i="13"/>
  <c r="I4094" i="13"/>
  <c r="I4520" i="13"/>
  <c r="I3925" i="13"/>
  <c r="I4939" i="13"/>
  <c r="I2891" i="13"/>
  <c r="I1308" i="13"/>
  <c r="I4226" i="13"/>
  <c r="I4652" i="13"/>
  <c r="I2265" i="13"/>
  <c r="I5327" i="13"/>
  <c r="I1509" i="13"/>
  <c r="I1310" i="13"/>
  <c r="I1007" i="13"/>
  <c r="I1696" i="13"/>
  <c r="I5078" i="13"/>
  <c r="I3456" i="13"/>
  <c r="I4909" i="13"/>
  <c r="I2861" i="13"/>
  <c r="I4116" i="13"/>
  <c r="I2241" i="13"/>
  <c r="I1485" i="13"/>
  <c r="I1262" i="13"/>
  <c r="I1672" i="13"/>
  <c r="I166" i="13"/>
  <c r="I4356" i="13"/>
  <c r="I1746" i="13"/>
  <c r="I3700" i="13"/>
  <c r="I567" i="13"/>
  <c r="I1827" i="13"/>
  <c r="I121" i="13"/>
  <c r="I800" i="13"/>
  <c r="I3044" i="13"/>
  <c r="I3034" i="13"/>
  <c r="I5265" i="13"/>
  <c r="I3945" i="13"/>
  <c r="I4334" i="13"/>
  <c r="I4760" i="13"/>
  <c r="I2712" i="13"/>
  <c r="I338" i="13"/>
  <c r="I4165" i="13"/>
  <c r="I2117" i="13"/>
  <c r="I3643" i="13"/>
  <c r="I1873" i="13"/>
  <c r="I1371" i="13"/>
  <c r="I4978" i="13"/>
  <c r="I3346" i="13"/>
  <c r="I1749" i="13"/>
  <c r="I4614" i="13"/>
  <c r="I2982" i="13"/>
  <c r="I4445" i="13"/>
  <c r="I2397" i="13"/>
  <c r="I3411" i="13"/>
  <c r="I1641" i="13"/>
  <c r="I1562" i="13"/>
  <c r="I4190" i="13"/>
  <c r="I4616" i="13"/>
  <c r="I2558" i="13"/>
  <c r="I4021" i="13"/>
  <c r="I5035" i="13"/>
  <c r="I2987" i="13"/>
  <c r="I1217" i="13"/>
  <c r="I310" i="13"/>
  <c r="I715" i="13"/>
  <c r="I4322" i="13"/>
  <c r="I2690" i="13"/>
  <c r="I290" i="13"/>
  <c r="I4911" i="13"/>
  <c r="I2863" i="13"/>
  <c r="I1093" i="13"/>
  <c r="I2639" i="13"/>
  <c r="I591" i="13"/>
  <c r="I1280" i="13"/>
  <c r="I4662" i="13"/>
  <c r="I5088" i="13"/>
  <c r="I3040" i="13"/>
  <c r="I3030" i="13"/>
  <c r="I4493" i="13"/>
  <c r="I2445" i="13"/>
  <c r="I3459" i="13"/>
  <c r="I3284" i="13"/>
  <c r="I3274" i="13"/>
  <c r="I2199" i="13"/>
  <c r="I391" i="13"/>
  <c r="I180" i="13"/>
  <c r="I1282" i="13"/>
  <c r="I482" i="13"/>
  <c r="I2531" i="13"/>
  <c r="I1561" i="13"/>
  <c r="I2420" i="13"/>
  <c r="I19" i="13"/>
  <c r="I2067" i="13"/>
  <c r="I3834" i="13"/>
  <c r="I5284" i="13"/>
  <c r="I2385" i="13"/>
  <c r="I3911" i="13"/>
  <c r="I1688" i="13"/>
  <c r="I123" i="13"/>
  <c r="I3429" i="13"/>
  <c r="I4067" i="13"/>
  <c r="I1068" i="13"/>
  <c r="I881" i="13"/>
  <c r="I4280" i="13"/>
  <c r="I3918" i="13"/>
  <c r="I4472" i="13"/>
  <c r="I4645" i="13"/>
  <c r="I2597" i="13"/>
  <c r="I3611" i="13"/>
  <c r="I1982" i="13"/>
  <c r="I2028" i="13"/>
  <c r="I1110" i="13"/>
  <c r="I4946" i="13"/>
  <c r="I3836" i="13"/>
  <c r="I253" i="13"/>
  <c r="I1048" i="13"/>
  <c r="I4449" i="13"/>
  <c r="I621" i="13"/>
  <c r="I808" i="13"/>
  <c r="I1881" i="13"/>
  <c r="I2387" i="13"/>
  <c r="I4817" i="13"/>
  <c r="I1269" i="13"/>
  <c r="I486" i="13"/>
  <c r="I4134" i="13"/>
  <c r="I3965" i="13"/>
  <c r="I4979" i="13"/>
  <c r="I2931" i="13"/>
  <c r="I1161" i="13"/>
  <c r="I3710" i="13"/>
  <c r="I1774" i="13"/>
  <c r="I737" i="13"/>
  <c r="I924" i="13"/>
  <c r="I3842" i="13"/>
  <c r="I4268" i="13"/>
  <c r="I613" i="13"/>
  <c r="I2159" i="13"/>
  <c r="I111" i="13"/>
  <c r="I4182" i="13"/>
  <c r="I4013" i="13"/>
  <c r="I5027" i="13"/>
  <c r="I2979" i="13"/>
  <c r="I1140" i="13"/>
  <c r="I2497" i="13"/>
  <c r="I4023" i="13"/>
  <c r="I215" i="13"/>
  <c r="I4612" i="13"/>
  <c r="I1144" i="13"/>
  <c r="I1571" i="13"/>
  <c r="I672" i="13"/>
  <c r="I1700" i="13"/>
  <c r="I1011" i="13"/>
  <c r="I3290" i="13"/>
  <c r="I4497" i="13"/>
  <c r="I3986" i="13"/>
  <c r="I2302" i="13"/>
  <c r="I3561" i="13"/>
  <c r="I3950" i="13"/>
  <c r="I4376" i="13"/>
  <c r="I2230" i="13"/>
  <c r="I3781" i="13"/>
  <c r="I4795" i="13"/>
  <c r="I2747" i="13"/>
  <c r="I977" i="13"/>
  <c r="I2523" i="13"/>
  <c r="I475" i="13"/>
  <c r="I3570" i="13"/>
  <c r="I3996" i="13"/>
  <c r="I1478" i="13"/>
  <c r="I5183" i="13"/>
  <c r="I3135" i="13"/>
  <c r="I1365" i="13"/>
  <c r="I894" i="13"/>
  <c r="I863" i="13"/>
  <c r="I4230" i="13"/>
  <c r="I4656" i="13"/>
  <c r="I2598" i="13"/>
  <c r="I4061" i="13"/>
  <c r="I5075" i="13"/>
  <c r="I3027" i="13"/>
  <c r="I1257" i="13"/>
  <c r="I4318" i="13"/>
  <c r="I2686" i="13"/>
  <c r="I3115" i="13"/>
  <c r="I1345" i="13"/>
  <c r="I794" i="13"/>
  <c r="I843" i="13"/>
  <c r="I4450" i="13"/>
  <c r="I2818" i="13"/>
  <c r="I4025" i="13"/>
  <c r="I1221" i="13"/>
  <c r="I326" i="13"/>
  <c r="I4790" i="13"/>
  <c r="I3158" i="13"/>
  <c r="I4621" i="13"/>
  <c r="I2573" i="13"/>
  <c r="I3587" i="13"/>
  <c r="I2689" i="13"/>
  <c r="I4215" i="13"/>
  <c r="I4804" i="13"/>
  <c r="I125" i="13"/>
  <c r="I536" i="13"/>
  <c r="I3124" i="13"/>
  <c r="I3114" i="13"/>
  <c r="I5345" i="13"/>
  <c r="I493" i="13"/>
  <c r="I680" i="13"/>
  <c r="I131" i="13"/>
  <c r="I1411" i="13"/>
  <c r="I1604" i="13"/>
  <c r="I2641" i="13"/>
  <c r="I4167" i="13"/>
  <c r="I2348" i="13"/>
  <c r="I2442" i="13"/>
  <c r="I3649" i="13"/>
  <c r="I1367" i="13"/>
  <c r="I1876" i="13"/>
  <c r="I2865" i="13"/>
  <c r="I3367" i="13"/>
  <c r="I1085" i="13"/>
  <c r="I2631" i="13"/>
  <c r="I1272" i="13"/>
  <c r="I1639" i="13"/>
  <c r="I4084" i="13"/>
  <c r="I2711" i="13"/>
  <c r="I1453" i="13"/>
  <c r="I1640" i="13"/>
  <c r="I1496" i="13"/>
  <c r="I1998" i="13"/>
  <c r="I1977" i="13"/>
  <c r="I435" i="13"/>
  <c r="I3428" i="13"/>
  <c r="I3418" i="13"/>
  <c r="I4344" i="13"/>
  <c r="I4440" i="13"/>
  <c r="I3845" i="13"/>
  <c r="I4859" i="13"/>
  <c r="I2811" i="13"/>
  <c r="I1041" i="13"/>
  <c r="I2587" i="13"/>
  <c r="I4060" i="13"/>
  <c r="I3721" i="13"/>
  <c r="I4735" i="13"/>
  <c r="I917" i="13"/>
  <c r="I2463" i="13"/>
  <c r="I415" i="13"/>
  <c r="I4208" i="13"/>
  <c r="I809" i="13"/>
  <c r="I4296" i="13"/>
  <c r="I3701" i="13"/>
  <c r="I4715" i="13"/>
  <c r="I395" i="13"/>
  <c r="I4591" i="13"/>
  <c r="I2319" i="13"/>
  <c r="I271" i="13"/>
  <c r="I5280" i="13"/>
  <c r="I3232" i="13"/>
  <c r="I4685" i="13"/>
  <c r="I2637" i="13"/>
  <c r="I3651" i="13"/>
  <c r="I2634" i="13"/>
  <c r="I3841" i="13"/>
  <c r="I5367" i="13"/>
  <c r="I535" i="13"/>
  <c r="I5274" i="13"/>
  <c r="I4676" i="13"/>
  <c r="I3303" i="13"/>
  <c r="I1021" i="13"/>
  <c r="I1383" i="13"/>
  <c r="I4020" i="13"/>
  <c r="I1526" i="13"/>
  <c r="I365" i="13"/>
  <c r="I552" i="13"/>
  <c r="I259" i="13"/>
  <c r="I640" i="13"/>
  <c r="I1668" i="13"/>
  <c r="I979" i="13"/>
  <c r="I5063" i="13"/>
  <c r="I2492" i="13"/>
  <c r="I4447" i="13"/>
  <c r="I629" i="13"/>
  <c r="I127" i="13"/>
  <c r="I816" i="13"/>
  <c r="I4006" i="13"/>
  <c r="I3837" i="13"/>
  <c r="I4851" i="13"/>
  <c r="I2803" i="13"/>
  <c r="I1033" i="13"/>
  <c r="I3582" i="13"/>
  <c r="I4008" i="13"/>
  <c r="I3413" i="13"/>
  <c r="I4427" i="13"/>
  <c r="I609" i="13"/>
  <c r="I2155" i="13"/>
  <c r="I107" i="13"/>
  <c r="I796" i="13"/>
  <c r="I3714" i="13"/>
  <c r="I4140" i="13"/>
  <c r="I3801" i="13"/>
  <c r="I4815" i="13"/>
  <c r="I2767" i="13"/>
  <c r="I997" i="13"/>
  <c r="I2543" i="13"/>
  <c r="I495" i="13"/>
  <c r="I1184" i="13"/>
  <c r="I4566" i="13"/>
  <c r="I4992" i="13"/>
  <c r="I2944" i="13"/>
  <c r="I4397" i="13"/>
  <c r="I2349" i="13"/>
  <c r="I3363" i="13"/>
  <c r="I3092" i="13"/>
  <c r="I3082" i="13"/>
  <c r="I461" i="13"/>
  <c r="I2007" i="13"/>
  <c r="I648" i="13"/>
  <c r="I1368" i="13"/>
  <c r="I3322" i="13"/>
  <c r="I2247" i="13"/>
  <c r="I103" i="13"/>
  <c r="I2676" i="13"/>
  <c r="I2280" i="13"/>
  <c r="I1918" i="13"/>
  <c r="I1667" i="13"/>
  <c r="I530" i="13"/>
  <c r="I1081" i="13"/>
  <c r="I1651" i="13"/>
  <c r="I532" i="13"/>
  <c r="I1638" i="13"/>
  <c r="I4241" i="13"/>
  <c r="I5180" i="13"/>
  <c r="I3433" i="13"/>
  <c r="I3822" i="13"/>
  <c r="I4248" i="13"/>
  <c r="I1138" i="13"/>
  <c r="I3653" i="13"/>
  <c r="I5179" i="13"/>
  <c r="I3131" i="13"/>
  <c r="I1361" i="13"/>
  <c r="I859" i="13"/>
  <c r="I4466" i="13"/>
  <c r="I2834" i="13"/>
  <c r="I4041" i="13"/>
  <c r="I5055" i="13"/>
  <c r="I3007" i="13"/>
  <c r="I1237" i="13"/>
  <c r="I735" i="13"/>
  <c r="I1424" i="13"/>
  <c r="I4102" i="13"/>
  <c r="I4528" i="13"/>
  <c r="I2480" i="13"/>
  <c r="I2470" i="13"/>
  <c r="I3933" i="13"/>
  <c r="I4947" i="13"/>
  <c r="I2899" i="13"/>
  <c r="I1129" i="13"/>
  <c r="I3678" i="13"/>
  <c r="I4104" i="13"/>
  <c r="I4523" i="13"/>
  <c r="I705" i="13"/>
  <c r="I203" i="13"/>
  <c r="I3810" i="13"/>
  <c r="I1978" i="13"/>
  <c r="I4399" i="13"/>
  <c r="I581" i="13"/>
  <c r="I2127" i="13"/>
  <c r="I4150" i="13"/>
  <c r="I4576" i="13"/>
  <c r="I2528" i="13"/>
  <c r="I2518" i="13"/>
  <c r="I3981" i="13"/>
  <c r="I4995" i="13"/>
  <c r="I2947" i="13"/>
  <c r="I1012" i="13"/>
  <c r="I4906" i="13"/>
  <c r="I5146" i="13"/>
  <c r="I4548" i="13"/>
  <c r="I2134" i="13"/>
  <c r="I2104" i="13"/>
  <c r="I4490" i="13"/>
  <c r="I4916" i="13"/>
  <c r="I1783" i="13"/>
  <c r="I728" i="13"/>
  <c r="I2073" i="13"/>
  <c r="I192" i="13"/>
  <c r="I531" i="13"/>
  <c r="I2579" i="13"/>
  <c r="I4260" i="13"/>
  <c r="I3" i="13"/>
  <c r="I2171" i="13"/>
  <c r="I3043" i="13"/>
  <c r="I379" i="13"/>
  <c r="I3685" i="13"/>
  <c r="I2066" i="13"/>
  <c r="I4315" i="13"/>
  <c r="I5006" i="13"/>
  <c r="I3448" i="13"/>
  <c r="I3310" i="13"/>
  <c r="I210" i="13"/>
  <c r="I4133" i="13"/>
  <c r="I5147" i="13"/>
  <c r="I3099" i="13"/>
  <c r="I1329" i="13"/>
  <c r="I730" i="13"/>
  <c r="I750" i="13"/>
  <c r="I827" i="13"/>
  <c r="I1516" i="13"/>
  <c r="I4434" i="13"/>
  <c r="I5372" i="13"/>
  <c r="I3324" i="13"/>
  <c r="I4521" i="13"/>
  <c r="I2473" i="13"/>
  <c r="I3487" i="13"/>
  <c r="I1717" i="13"/>
  <c r="I1904" i="13"/>
  <c r="I4582" i="13"/>
  <c r="I2365" i="13"/>
  <c r="I1609" i="13"/>
  <c r="I1498" i="13"/>
  <c r="I4158" i="13"/>
  <c r="I4584" i="13"/>
  <c r="I3989" i="13"/>
  <c r="I5003" i="13"/>
  <c r="I2955" i="13"/>
  <c r="I142" i="13"/>
  <c r="I182" i="13"/>
  <c r="I683" i="13"/>
  <c r="I1372" i="13"/>
  <c r="I3793" i="13"/>
  <c r="I4575" i="13"/>
  <c r="I757" i="13"/>
  <c r="I255" i="13"/>
  <c r="I944" i="13"/>
  <c r="I3622" i="13"/>
  <c r="I4048" i="13"/>
  <c r="I3453" i="13"/>
  <c r="I4467" i="13"/>
  <c r="I649" i="13"/>
  <c r="I5246" i="13"/>
  <c r="I2460" i="13"/>
  <c r="I412" i="13"/>
  <c r="I5378" i="13"/>
  <c r="I3756" i="13"/>
  <c r="I850" i="13"/>
  <c r="I4953" i="13"/>
  <c r="I2905" i="13"/>
  <c r="I3919" i="13"/>
  <c r="I101" i="13"/>
  <c r="I1647" i="13"/>
  <c r="I2336" i="13"/>
  <c r="I3670" i="13"/>
  <c r="I4096" i="13"/>
  <c r="I1694" i="13"/>
  <c r="I3501" i="13"/>
  <c r="I4515" i="13"/>
  <c r="I1741" i="13"/>
  <c r="I1928" i="13"/>
  <c r="I3588" i="13"/>
  <c r="I1479" i="13"/>
  <c r="I120" i="13"/>
  <c r="I4631" i="13"/>
  <c r="I282" i="13"/>
  <c r="I1379" i="13"/>
  <c r="I25" i="13"/>
  <c r="I2563" i="13"/>
  <c r="I857" i="13"/>
  <c r="I164" i="13"/>
  <c r="I2212" i="13"/>
  <c r="I1044" i="13"/>
  <c r="I2154" i="13"/>
  <c r="I3473" i="13"/>
  <c r="I4999" i="13"/>
  <c r="I3864" i="13"/>
  <c r="I1226" i="13"/>
  <c r="I5317" i="13"/>
  <c r="I3269" i="13"/>
  <c r="I4283" i="13"/>
  <c r="I950" i="13"/>
  <c r="I5106" i="13"/>
  <c r="I3484" i="13"/>
  <c r="I3474" i="13"/>
  <c r="I5193" i="13"/>
  <c r="I3145" i="13"/>
  <c r="I853" i="13"/>
  <c r="I351" i="13"/>
  <c r="I1040" i="13"/>
  <c r="I3718" i="13"/>
  <c r="I3549" i="13"/>
  <c r="I4563" i="13"/>
  <c r="I745" i="13"/>
  <c r="I3806" i="13"/>
  <c r="I1970" i="13"/>
  <c r="I3637" i="13"/>
  <c r="I3938" i="13"/>
  <c r="I2234" i="13"/>
  <c r="I3513" i="13"/>
  <c r="I4527" i="13"/>
  <c r="I709" i="13"/>
  <c r="I207" i="13"/>
  <c r="I4278" i="13"/>
  <c r="I4704" i="13"/>
  <c r="I2656" i="13"/>
  <c r="I2646" i="13"/>
  <c r="I4109" i="13"/>
  <c r="I5123" i="13"/>
  <c r="I3075" i="13"/>
  <c r="I1524" i="13"/>
  <c r="I5162" i="13"/>
  <c r="I3191" i="13"/>
  <c r="I1933" i="13"/>
  <c r="I2166" i="13"/>
  <c r="I2120" i="13"/>
  <c r="I4378" i="13"/>
  <c r="I3780" i="13"/>
  <c r="I4977" i="13"/>
  <c r="I647" i="13"/>
  <c r="I4746" i="13"/>
  <c r="I4321" i="13"/>
  <c r="I4823" i="13"/>
  <c r="I1565" i="13"/>
  <c r="I68" i="13"/>
  <c r="I2116" i="13"/>
  <c r="I1427" i="13"/>
  <c r="I1428" i="13"/>
  <c r="I5114" i="13"/>
  <c r="I3143" i="13"/>
  <c r="I4579" i="13"/>
  <c r="I2625" i="13"/>
  <c r="I343" i="13"/>
  <c r="I5338" i="13"/>
  <c r="I4740" i="13"/>
  <c r="I61" i="13"/>
  <c r="I1607" i="13"/>
  <c r="I248" i="13"/>
  <c r="I3060" i="13"/>
  <c r="I5281" i="13"/>
  <c r="I429" i="13"/>
  <c r="I616" i="13"/>
  <c r="I195" i="13"/>
  <c r="I1443" i="13"/>
  <c r="I608" i="13"/>
  <c r="I947" i="13"/>
  <c r="I2394" i="13"/>
  <c r="I3320" i="13"/>
  <c r="I3438" i="13"/>
  <c r="I3928" i="13"/>
  <c r="I1354" i="13"/>
  <c r="I5381" i="13"/>
  <c r="I3333" i="13"/>
  <c r="I4347" i="13"/>
  <c r="I2075" i="13"/>
  <c r="I3548" i="13"/>
  <c r="I54" i="13"/>
  <c r="I405" i="13"/>
  <c r="I592" i="13"/>
  <c r="I606" i="13"/>
  <c r="I634" i="13"/>
  <c r="I297" i="13"/>
  <c r="I5237" i="13"/>
  <c r="I3189" i="13"/>
  <c r="I4203" i="13"/>
  <c r="I385" i="13"/>
  <c r="I1931" i="13"/>
  <c r="I622" i="13"/>
  <c r="I1330" i="13"/>
  <c r="I5113" i="13"/>
  <c r="I4079" i="13"/>
  <c r="I1807" i="13"/>
  <c r="I118" i="13"/>
  <c r="I4173" i="13"/>
  <c r="I2125" i="13"/>
  <c r="I5187" i="13"/>
  <c r="I3139" i="13"/>
  <c r="I522" i="13"/>
  <c r="I2817" i="13"/>
  <c r="I4343" i="13"/>
  <c r="I2061" i="13"/>
  <c r="I2248" i="13"/>
  <c r="I4250" i="13"/>
  <c r="I3652" i="13"/>
  <c r="I426" i="13"/>
  <c r="I4849" i="13"/>
  <c r="I1543" i="13"/>
  <c r="I24" i="13"/>
  <c r="I2996" i="13"/>
  <c r="I2986" i="13"/>
  <c r="I5217" i="13"/>
  <c r="I974" i="13"/>
  <c r="I1053" i="13"/>
  <c r="I1315" i="13"/>
  <c r="I2499" i="13"/>
  <c r="I793" i="13"/>
  <c r="I132" i="13"/>
  <c r="I2180" i="13"/>
  <c r="I1491" i="13"/>
  <c r="I4986" i="13"/>
  <c r="I4039" i="13"/>
  <c r="I2200" i="13"/>
  <c r="I430" i="13"/>
  <c r="I3935" i="13"/>
  <c r="I117" i="13"/>
  <c r="I2352" i="13"/>
  <c r="I304" i="13"/>
  <c r="I3920" i="13"/>
  <c r="I5373" i="13"/>
  <c r="I3325" i="13"/>
  <c r="I4339" i="13"/>
  <c r="I521" i="13"/>
  <c r="I5118" i="13"/>
  <c r="I3496" i="13"/>
  <c r="I4949" i="13"/>
  <c r="I2901" i="13"/>
  <c r="I3915" i="13"/>
  <c r="I2332" i="13"/>
  <c r="I284" i="13"/>
  <c r="I5250" i="13"/>
  <c r="I3628" i="13"/>
  <c r="I4303" i="13"/>
  <c r="I485" i="13"/>
  <c r="I2031" i="13"/>
  <c r="I4054" i="13"/>
  <c r="I4480" i="13"/>
  <c r="I3885" i="13"/>
  <c r="I4899" i="13"/>
  <c r="I2851" i="13"/>
  <c r="I628" i="13"/>
  <c r="I4791" i="13"/>
  <c r="I983" i="13"/>
  <c r="I1108" i="13"/>
  <c r="I1844" i="13"/>
  <c r="I2615" i="13"/>
  <c r="I1256" i="13"/>
  <c r="I1319" i="13"/>
  <c r="I150" i="13"/>
  <c r="I115" i="13"/>
  <c r="I2163" i="13"/>
  <c r="I5092" i="13"/>
  <c r="I3217" i="13"/>
  <c r="I4156" i="13"/>
  <c r="I1542" i="13"/>
  <c r="I4969" i="13"/>
  <c r="I2921" i="13"/>
  <c r="I5358" i="13"/>
  <c r="I3736" i="13"/>
  <c r="I790" i="13"/>
  <c r="I5189" i="13"/>
  <c r="I3141" i="13"/>
  <c r="I4667" i="13"/>
  <c r="I849" i="13"/>
  <c r="I2395" i="13"/>
  <c r="I347" i="13"/>
  <c r="I3954" i="13"/>
  <c r="I4543" i="13"/>
  <c r="I725" i="13"/>
  <c r="I2271" i="13"/>
  <c r="I3590" i="13"/>
  <c r="I1518" i="13"/>
  <c r="I3421" i="13"/>
  <c r="I4435" i="13"/>
  <c r="I617" i="13"/>
  <c r="I5214" i="13"/>
  <c r="I3592" i="13"/>
  <c r="I222" i="13"/>
  <c r="I5045" i="13"/>
  <c r="I4011" i="13"/>
  <c r="I193" i="13"/>
  <c r="I5346" i="13"/>
  <c r="I742" i="13"/>
  <c r="I2873" i="13"/>
  <c r="I69" i="13"/>
  <c r="I2304" i="13"/>
  <c r="I3638" i="13"/>
  <c r="I4064" i="13"/>
  <c r="I1630" i="13"/>
  <c r="I3469" i="13"/>
  <c r="I4483" i="13"/>
  <c r="I3882" i="13"/>
  <c r="I5332" i="13"/>
  <c r="I2433" i="13"/>
  <c r="I151" i="13"/>
  <c r="I2013" i="13"/>
  <c r="I4122" i="13"/>
  <c r="I3524" i="13"/>
  <c r="I2439" i="13"/>
  <c r="I1080" i="13"/>
  <c r="I871" i="13"/>
  <c r="I3892" i="13"/>
  <c r="I454" i="13"/>
  <c r="I387" i="13"/>
  <c r="I1635" i="13"/>
  <c r="I2226" i="13"/>
  <c r="I704" i="13"/>
  <c r="I1043" i="13"/>
  <c r="I1382" i="13"/>
  <c r="I3236" i="13"/>
  <c r="I3226" i="13"/>
  <c r="I1437" i="13"/>
  <c r="I3931" i="13"/>
  <c r="I4622" i="13"/>
  <c r="I2427" i="13"/>
  <c r="I3621" i="13"/>
  <c r="I4635" i="13"/>
  <c r="I315" i="13"/>
  <c r="I1004" i="13"/>
  <c r="I3922" i="13"/>
  <c r="I4860" i="13"/>
  <c r="I2812" i="13"/>
  <c r="I1205" i="13"/>
  <c r="I262" i="13"/>
  <c r="I703" i="13"/>
  <c r="I4070" i="13"/>
  <c r="I4496" i="13"/>
  <c r="I4915" i="13"/>
  <c r="I1097" i="13"/>
  <c r="I3646" i="13"/>
  <c r="I4072" i="13"/>
  <c r="I1646" i="13"/>
  <c r="I4491" i="13"/>
  <c r="I673" i="13"/>
  <c r="I2219" i="13"/>
  <c r="I171" i="13"/>
  <c r="I860" i="13"/>
  <c r="I3778" i="13"/>
  <c r="I4204" i="13"/>
  <c r="I1890" i="13"/>
  <c r="I3353" i="13"/>
  <c r="I549" i="13"/>
  <c r="I2095" i="13"/>
  <c r="I47" i="13"/>
  <c r="I4118" i="13"/>
  <c r="I2496" i="13"/>
  <c r="I3949" i="13"/>
  <c r="I4963" i="13"/>
  <c r="I2915" i="13"/>
  <c r="I884" i="13"/>
  <c r="I4291" i="13"/>
  <c r="I4948" i="13"/>
  <c r="I1815" i="13"/>
  <c r="I4081" i="13"/>
  <c r="I4583" i="13"/>
  <c r="I3927" i="13"/>
  <c r="I119" i="13"/>
  <c r="I2077" i="13"/>
  <c r="I1059" i="13"/>
  <c r="I1782" i="13"/>
  <c r="I2275" i="13"/>
  <c r="I1363" i="13"/>
  <c r="I2769" i="13"/>
  <c r="I245" i="13"/>
  <c r="I5158" i="13"/>
  <c r="I4989" i="13"/>
  <c r="I2941" i="13"/>
  <c r="I3955" i="13"/>
  <c r="I137" i="13"/>
  <c r="I4734" i="13"/>
  <c r="I1761" i="13"/>
  <c r="I1948" i="13"/>
  <c r="I4866" i="13"/>
  <c r="I5292" i="13"/>
  <c r="I3244" i="13"/>
  <c r="I2393" i="13"/>
  <c r="I1637" i="13"/>
  <c r="I1554" i="13"/>
  <c r="I5206" i="13"/>
  <c r="I154" i="13"/>
  <c r="I190" i="13"/>
  <c r="I5037" i="13"/>
  <c r="I2989" i="13"/>
  <c r="I3338" i="13"/>
  <c r="I4545" i="13"/>
  <c r="I717" i="13"/>
  <c r="I904" i="13"/>
  <c r="I2392" i="13"/>
  <c r="I5287" i="13"/>
  <c r="I3607" i="13"/>
  <c r="I1325" i="13"/>
  <c r="I2467" i="13"/>
  <c r="I1497" i="13"/>
  <c r="I1465" i="13"/>
  <c r="I676" i="13"/>
  <c r="I3975" i="13"/>
  <c r="I1944" i="13"/>
  <c r="I4585" i="13"/>
  <c r="I2537" i="13"/>
  <c r="I4974" i="13"/>
  <c r="I3352" i="13"/>
  <c r="I3342" i="13"/>
  <c r="I4805" i="13"/>
  <c r="I2757" i="13"/>
  <c r="I3771" i="13"/>
  <c r="I2001" i="13"/>
  <c r="I1499" i="13"/>
  <c r="I4594" i="13"/>
  <c r="I5020" i="13"/>
  <c r="I2972" i="13"/>
  <c r="I2962" i="13"/>
  <c r="I4159" i="13"/>
  <c r="I341" i="13"/>
  <c r="I5254" i="13"/>
  <c r="I3632" i="13"/>
  <c r="I382" i="13"/>
  <c r="I5085" i="13"/>
  <c r="I3037" i="13"/>
  <c r="I4051" i="13"/>
  <c r="I233" i="13"/>
  <c r="I5342" i="13"/>
  <c r="I3125" i="13"/>
  <c r="I321" i="13"/>
  <c r="I5049" i="13"/>
  <c r="I3001" i="13"/>
  <c r="I197" i="13"/>
  <c r="I3766" i="13"/>
  <c r="I1866" i="13"/>
  <c r="I3597" i="13"/>
  <c r="I4611" i="13"/>
  <c r="I4138" i="13"/>
  <c r="I4737" i="13"/>
  <c r="I909" i="13"/>
  <c r="I1096" i="13"/>
  <c r="I2756" i="13"/>
  <c r="I3953" i="13"/>
  <c r="I4455" i="13"/>
  <c r="I349" i="13"/>
  <c r="I3722" i="13"/>
  <c r="I5172" i="13"/>
  <c r="I3297" i="13"/>
  <c r="I3799" i="13"/>
  <c r="I2243" i="13"/>
  <c r="I889" i="13"/>
  <c r="I1934" i="13"/>
  <c r="I1369" i="13"/>
  <c r="I580" i="13"/>
  <c r="I4090" i="13"/>
  <c r="I4689" i="13"/>
  <c r="I3555" i="13"/>
  <c r="I3127" i="13"/>
  <c r="I4314" i="13"/>
  <c r="I3716" i="13"/>
  <c r="I690" i="13"/>
  <c r="I4913" i="13"/>
  <c r="I583" i="13"/>
  <c r="I4682" i="13"/>
  <c r="I4257" i="13"/>
  <c r="I4759" i="13"/>
  <c r="I1190" i="13"/>
  <c r="I951" i="13"/>
  <c r="I2435" i="13"/>
  <c r="I729" i="13"/>
  <c r="I100" i="13"/>
  <c r="I2148" i="13"/>
  <c r="I1459" i="13"/>
  <c r="I1300" i="13"/>
  <c r="I5050" i="13"/>
  <c r="I2456" i="13"/>
  <c r="I5070" i="13"/>
  <c r="I2414" i="13"/>
  <c r="I3416" i="13"/>
  <c r="I3406" i="13"/>
  <c r="I4869" i="13"/>
  <c r="I2821" i="13"/>
  <c r="I3835" i="13"/>
  <c r="I2065" i="13"/>
  <c r="I17" i="13"/>
  <c r="I5084" i="13"/>
  <c r="I3036" i="13"/>
  <c r="I4745" i="13"/>
  <c r="I2697" i="13"/>
  <c r="I3711" i="13"/>
  <c r="I1941" i="13"/>
  <c r="I2182" i="13"/>
  <c r="I5232" i="13"/>
  <c r="I3184" i="13"/>
  <c r="I1833" i="13"/>
  <c r="I1966" i="13"/>
  <c r="I5320" i="13"/>
  <c r="I3272" i="13"/>
  <c r="I4725" i="13"/>
  <c r="I2677" i="13"/>
  <c r="I3691" i="13"/>
  <c r="I2142" i="13"/>
  <c r="I1419" i="13"/>
  <c r="I4601" i="13"/>
  <c r="I2553" i="13"/>
  <c r="I3567" i="13"/>
  <c r="I1870" i="13"/>
  <c r="I1295" i="13"/>
  <c r="I4256" i="13"/>
  <c r="I2018" i="13"/>
  <c r="I3661" i="13"/>
  <c r="I4675" i="13"/>
  <c r="I4692" i="13"/>
  <c r="I3319" i="13"/>
  <c r="I1037" i="13"/>
  <c r="I2583" i="13"/>
  <c r="I1224" i="13"/>
  <c r="I2628" i="13"/>
  <c r="I6" i="13"/>
  <c r="I3825" i="13"/>
  <c r="I5351" i="13"/>
  <c r="I519" i="13"/>
  <c r="I436" i="13"/>
  <c r="I4618" i="13"/>
  <c r="I4193" i="13"/>
  <c r="I4695" i="13"/>
  <c r="I2403" i="13"/>
  <c r="I1049" i="13"/>
  <c r="I2190" i="13"/>
  <c r="I644" i="13"/>
  <c r="I2003" i="13"/>
  <c r="I3962" i="13"/>
  <c r="I4388" i="13"/>
  <c r="I3015" i="13"/>
  <c r="I5138" i="13"/>
  <c r="I4540" i="13"/>
  <c r="I3423" i="13"/>
  <c r="I1653" i="13"/>
  <c r="I1602" i="13"/>
  <c r="I1151" i="13"/>
  <c r="I1840" i="13"/>
  <c r="I5030" i="13"/>
  <c r="I4861" i="13"/>
  <c r="I2813" i="13"/>
  <c r="I3827" i="13"/>
  <c r="I2057" i="13"/>
  <c r="I9" i="13"/>
  <c r="I4606" i="13"/>
  <c r="I5032" i="13"/>
  <c r="I2984" i="13"/>
  <c r="I4437" i="13"/>
  <c r="I2389" i="13"/>
  <c r="I1633" i="13"/>
  <c r="I1546" i="13"/>
  <c r="I1820" i="13"/>
  <c r="I4738" i="13"/>
  <c r="I5164" i="13"/>
  <c r="I3116" i="13"/>
  <c r="I4825" i="13"/>
  <c r="I2777" i="13"/>
  <c r="I3791" i="13"/>
  <c r="I2021" i="13"/>
  <c r="I2314" i="13"/>
  <c r="I2346" i="13"/>
  <c r="I2208" i="13"/>
  <c r="I3542" i="13"/>
  <c r="I3968" i="13"/>
  <c r="I1422" i="13"/>
  <c r="I3373" i="13"/>
  <c r="I4387" i="13"/>
  <c r="I5140" i="13"/>
  <c r="I3767" i="13"/>
  <c r="I5380" i="13"/>
  <c r="I4724" i="13"/>
  <c r="I1591" i="13"/>
  <c r="I232" i="13"/>
  <c r="I835" i="13"/>
  <c r="I288" i="13"/>
  <c r="I627" i="13"/>
  <c r="I2675" i="13"/>
  <c r="I4068" i="13"/>
  <c r="I2193" i="13"/>
  <c r="I2695" i="13"/>
  <c r="I920" i="13"/>
  <c r="I3132" i="13"/>
  <c r="I2994" i="13"/>
  <c r="I4457" i="13"/>
  <c r="I4846" i="13"/>
  <c r="I5272" i="13"/>
  <c r="I3224" i="13"/>
  <c r="I3214" i="13"/>
  <c r="I4677" i="13"/>
  <c r="I2629" i="13"/>
  <c r="I4155" i="13"/>
  <c r="I337" i="13"/>
  <c r="I1234" i="13"/>
  <c r="I5065" i="13"/>
  <c r="I3017" i="13"/>
  <c r="I4031" i="13"/>
  <c r="I213" i="13"/>
  <c r="I1759" i="13"/>
  <c r="I2448" i="13"/>
  <c r="I400" i="13"/>
  <c r="I5126" i="13"/>
  <c r="I3504" i="13"/>
  <c r="I3494" i="13"/>
  <c r="I4957" i="13"/>
  <c r="I2909" i="13"/>
  <c r="I3923" i="13"/>
  <c r="I105" i="13"/>
  <c r="I4702" i="13"/>
  <c r="I5128" i="13"/>
  <c r="I3080" i="13"/>
  <c r="I3070" i="13"/>
  <c r="I4533" i="13"/>
  <c r="I1729" i="13"/>
  <c r="I1754" i="13"/>
  <c r="I1227" i="13"/>
  <c r="I4834" i="13"/>
  <c r="I3202" i="13"/>
  <c r="I4409" i="13"/>
  <c r="I2361" i="13"/>
  <c r="I3375" i="13"/>
  <c r="I1605" i="13"/>
  <c r="I1103" i="13"/>
  <c r="I1792" i="13"/>
  <c r="I5174" i="13"/>
  <c r="I3552" i="13"/>
  <c r="I66" i="13"/>
  <c r="I5005" i="13"/>
  <c r="I2957" i="13"/>
  <c r="I3971" i="13"/>
  <c r="I4308" i="13"/>
  <c r="I1650" i="13"/>
  <c r="I2500" i="13"/>
  <c r="I1415" i="13"/>
  <c r="I56" i="13"/>
  <c r="I2228" i="13"/>
  <c r="I2868" i="13"/>
  <c r="I2858" i="13"/>
  <c r="I541" i="13"/>
  <c r="I1475" i="13"/>
  <c r="I2627" i="13"/>
  <c r="I921" i="13"/>
  <c r="I1555" i="13"/>
  <c r="I916" i="13"/>
  <c r="I4858" i="13"/>
  <c r="I2026" i="13"/>
  <c r="I4935" i="13"/>
  <c r="I812" i="13"/>
  <c r="I4024" i="13"/>
  <c r="I5091" i="13"/>
  <c r="I1196" i="13"/>
  <c r="I5157" i="13"/>
  <c r="I3109" i="13"/>
  <c r="I4123" i="13"/>
  <c r="I305" i="13"/>
  <c r="I1851" i="13"/>
  <c r="I298" i="13"/>
  <c r="I492" i="13"/>
  <c r="I4348" i="13"/>
  <c r="I2202" i="13"/>
  <c r="I3497" i="13"/>
  <c r="I4511" i="13"/>
  <c r="I693" i="13"/>
  <c r="I2239" i="13"/>
  <c r="I880" i="13"/>
  <c r="I3558" i="13"/>
  <c r="I1454" i="13"/>
  <c r="I110" i="13"/>
  <c r="I4403" i="13"/>
  <c r="I1158" i="13"/>
  <c r="I1166" i="13"/>
  <c r="I181" i="13"/>
  <c r="I1727" i="13"/>
  <c r="I5094" i="13"/>
  <c r="I3472" i="13"/>
  <c r="I3891" i="13"/>
  <c r="I73" i="13"/>
  <c r="I4670" i="13"/>
  <c r="I5096" i="13"/>
  <c r="I3048" i="13"/>
  <c r="I4501" i="13"/>
  <c r="I2453" i="13"/>
  <c r="I1697" i="13"/>
  <c r="I1195" i="13"/>
  <c r="I1884" i="13"/>
  <c r="I4802" i="13"/>
  <c r="I5228" i="13"/>
  <c r="I3180" i="13"/>
  <c r="I4377" i="13"/>
  <c r="I3343" i="13"/>
  <c r="I1573" i="13"/>
  <c r="I1426" i="13"/>
  <c r="I1071" i="13"/>
  <c r="I5142" i="13"/>
  <c r="I4973" i="13"/>
  <c r="I2925" i="13"/>
  <c r="I4244" i="13"/>
  <c r="I2871" i="13"/>
  <c r="I1613" i="13"/>
  <c r="I1800" i="13"/>
  <c r="I2426" i="13"/>
  <c r="I3633" i="13"/>
  <c r="I5159" i="13"/>
  <c r="I1142" i="13"/>
  <c r="I2977" i="13"/>
  <c r="I3479" i="13"/>
  <c r="I1197" i="13"/>
  <c r="I230" i="13"/>
  <c r="I1384" i="13"/>
  <c r="I1831" i="13"/>
  <c r="I1593" i="13"/>
  <c r="I740" i="13"/>
  <c r="I51" i="13"/>
  <c r="I2099" i="13"/>
  <c r="I3770" i="13"/>
  <c r="I5220" i="13"/>
  <c r="I2321" i="13"/>
  <c r="I3847" i="13"/>
  <c r="I1432" i="13"/>
  <c r="I4814" i="13"/>
  <c r="I1938" i="13"/>
  <c r="I4910" i="13"/>
  <c r="I5336" i="13"/>
  <c r="I3288" i="13"/>
  <c r="I3278" i="13"/>
  <c r="I4741" i="13"/>
  <c r="I2693" i="13"/>
  <c r="I3707" i="13"/>
  <c r="I1937" i="13"/>
  <c r="I2174" i="13"/>
  <c r="I1435" i="13"/>
  <c r="I2124" i="13"/>
  <c r="I76" i="13"/>
  <c r="I5042" i="13"/>
  <c r="I3420" i="13"/>
  <c r="I3410" i="13"/>
  <c r="I4617" i="13"/>
  <c r="I2569" i="13"/>
  <c r="I3583" i="13"/>
  <c r="I1813" i="13"/>
  <c r="I1902" i="13"/>
  <c r="I1311" i="13"/>
  <c r="I2000" i="13"/>
  <c r="I4678" i="13"/>
  <c r="I5104" i="13"/>
  <c r="I3056" i="13"/>
  <c r="I3046" i="13"/>
  <c r="I2461" i="13"/>
  <c r="I1705" i="13"/>
  <c r="I4254" i="13"/>
  <c r="I4680" i="13"/>
  <c r="I2632" i="13"/>
  <c r="I2622" i="13"/>
  <c r="I14" i="13"/>
  <c r="I4085" i="13"/>
  <c r="I5099" i="13"/>
  <c r="I3051" i="13"/>
  <c r="I1281" i="13"/>
  <c r="I534" i="13"/>
  <c r="I562" i="13"/>
  <c r="I1468" i="13"/>
  <c r="I4386" i="13"/>
  <c r="I4812" i="13"/>
  <c r="I2764" i="13"/>
  <c r="I2754" i="13"/>
  <c r="I4975" i="13"/>
  <c r="I2927" i="13"/>
  <c r="I655" i="13"/>
  <c r="I1344" i="13"/>
  <c r="I4726" i="13"/>
  <c r="I5152" i="13"/>
  <c r="I3104" i="13"/>
  <c r="I3094" i="13"/>
  <c r="I4557" i="13"/>
  <c r="I2509" i="13"/>
  <c r="I2378" i="13"/>
  <c r="I3585" i="13"/>
  <c r="I5111" i="13"/>
  <c r="I1886" i="13"/>
  <c r="I1303" i="13"/>
  <c r="I1236" i="13"/>
  <c r="I5018" i="13"/>
  <c r="I2545" i="13"/>
  <c r="I4071" i="13"/>
  <c r="I263" i="13"/>
  <c r="I902" i="13"/>
  <c r="I2913" i="13"/>
  <c r="I3415" i="13"/>
  <c r="I1133" i="13"/>
  <c r="I2679" i="13"/>
  <c r="I1320" i="13"/>
  <c r="I1575" i="13"/>
  <c r="I2659" i="13"/>
  <c r="I1625" i="13"/>
  <c r="I330" i="13"/>
  <c r="I772" i="13"/>
  <c r="I83" i="13"/>
  <c r="I2131" i="13"/>
  <c r="I3706" i="13"/>
  <c r="I5156" i="13"/>
  <c r="I3281" i="13"/>
  <c r="I3783" i="13"/>
  <c r="I1176" i="13"/>
  <c r="I3378" i="13"/>
  <c r="I1013" i="13"/>
  <c r="I2559" i="13"/>
  <c r="I511" i="13"/>
  <c r="I3878" i="13"/>
  <c r="I4304" i="13"/>
  <c r="I2114" i="13"/>
  <c r="I3709" i="13"/>
  <c r="I4723" i="13"/>
  <c r="I905" i="13"/>
  <c r="I3966" i="13"/>
  <c r="I4392" i="13"/>
  <c r="I2262" i="13"/>
  <c r="I3797" i="13"/>
  <c r="I4811" i="13"/>
  <c r="I2763" i="13"/>
  <c r="I993" i="13"/>
  <c r="I2539" i="13"/>
  <c r="I491" i="13"/>
  <c r="I1180" i="13"/>
  <c r="I3586" i="13"/>
  <c r="I4012" i="13"/>
  <c r="I1510" i="13"/>
  <c r="I3673" i="13"/>
  <c r="I4687" i="13"/>
  <c r="I869" i="13"/>
  <c r="I2415" i="13"/>
  <c r="I367" i="13"/>
  <c r="I1056" i="13"/>
  <c r="I4950" i="13"/>
  <c r="I3840" i="13"/>
  <c r="I5293" i="13"/>
  <c r="I3245" i="13"/>
  <c r="I4259" i="13"/>
  <c r="I205" i="13"/>
  <c r="I1751" i="13"/>
  <c r="I4290" i="13"/>
  <c r="I4716" i="13"/>
  <c r="I162" i="13"/>
  <c r="I4879" i="13"/>
  <c r="I1061" i="13"/>
  <c r="I2607" i="13"/>
  <c r="I559" i="13"/>
  <c r="I1248" i="13"/>
  <c r="I4630" i="13"/>
  <c r="I5056" i="13"/>
  <c r="I3008" i="13"/>
  <c r="I4461" i="13"/>
  <c r="I2413" i="13"/>
  <c r="I3427" i="13"/>
  <c r="I3220" i="13"/>
  <c r="I4417" i="13"/>
  <c r="I589" i="13"/>
  <c r="I2135" i="13"/>
  <c r="I776" i="13"/>
  <c r="I1880" i="13"/>
  <c r="I2609" i="13"/>
  <c r="I4135" i="13"/>
  <c r="I327" i="13"/>
  <c r="I4852" i="13"/>
  <c r="I173" i="13"/>
  <c r="I1719" i="13"/>
  <c r="I360" i="13"/>
  <c r="I472" i="13"/>
  <c r="I2105" i="13"/>
  <c r="I707" i="13"/>
  <c r="I224" i="13"/>
  <c r="I1252" i="13"/>
  <c r="I2611" i="13"/>
  <c r="I1874" i="13"/>
  <c r="I2823" i="13"/>
  <c r="I3790" i="13"/>
  <c r="I5112" i="13"/>
  <c r="I4398" i="13"/>
  <c r="I4824" i="13"/>
  <c r="I2776" i="13"/>
  <c r="I2766" i="13"/>
  <c r="I4229" i="13"/>
  <c r="I5243" i="13"/>
  <c r="I3195" i="13"/>
  <c r="I1114" i="13"/>
  <c r="I1612" i="13"/>
  <c r="I4530" i="13"/>
  <c r="I4956" i="13"/>
  <c r="I2908" i="13"/>
  <c r="I2898" i="13"/>
  <c r="I4105" i="13"/>
  <c r="I5119" i="13"/>
  <c r="I3071" i="13"/>
  <c r="I1301" i="13"/>
  <c r="I642" i="13"/>
  <c r="I799" i="13"/>
  <c r="I1488" i="13"/>
  <c r="I4166" i="13"/>
  <c r="I4592" i="13"/>
  <c r="I2534" i="13"/>
  <c r="I1193" i="13"/>
  <c r="I3742" i="13"/>
  <c r="I1818" i="13"/>
  <c r="I4587" i="13"/>
  <c r="I2315" i="13"/>
  <c r="I267" i="13"/>
  <c r="I956" i="13"/>
  <c r="I3874" i="13"/>
  <c r="I4300" i="13"/>
  <c r="I2106" i="13"/>
  <c r="I3449" i="13"/>
  <c r="I2191" i="13"/>
  <c r="I143" i="13"/>
  <c r="I4214" i="13"/>
  <c r="I4640" i="13"/>
  <c r="I2582" i="13"/>
  <c r="I4045" i="13"/>
  <c r="I5059" i="13"/>
  <c r="I3011" i="13"/>
  <c r="I1268" i="13"/>
  <c r="I5034" i="13"/>
  <c r="I2561" i="13"/>
  <c r="I4087" i="13"/>
  <c r="I279" i="13"/>
  <c r="I1501" i="13"/>
  <c r="I3994" i="13"/>
  <c r="I4420" i="13"/>
  <c r="I2318" i="13"/>
  <c r="I3047" i="13"/>
  <c r="I1789" i="13"/>
  <c r="I1976" i="13"/>
  <c r="I5386" i="13"/>
  <c r="I109" i="13"/>
  <c r="I1655" i="13"/>
  <c r="I296" i="13"/>
  <c r="I216" i="13"/>
  <c r="I771" i="13"/>
  <c r="I256" i="13"/>
  <c r="I1284" i="13"/>
  <c r="I2643" i="13"/>
  <c r="I4132" i="13"/>
  <c r="I2759" i="13"/>
  <c r="I4882" i="13"/>
  <c r="I4319" i="13"/>
  <c r="I501" i="13"/>
  <c r="I1094" i="13"/>
  <c r="I688" i="13"/>
  <c r="I3792" i="13"/>
  <c r="I1010" i="13"/>
  <c r="I5245" i="13"/>
  <c r="I3197" i="13"/>
  <c r="I4211" i="13"/>
  <c r="I393" i="13"/>
  <c r="I3880" i="13"/>
  <c r="I1258" i="13"/>
  <c r="I5333" i="13"/>
  <c r="I3285" i="13"/>
  <c r="I4299" i="13"/>
  <c r="I481" i="13"/>
  <c r="I2027" i="13"/>
  <c r="I1014" i="13"/>
  <c r="I668" i="13"/>
  <c r="I5122" i="13"/>
  <c r="I3500" i="13"/>
  <c r="I5209" i="13"/>
  <c r="I3161" i="13"/>
  <c r="I357" i="13"/>
  <c r="I1903" i="13"/>
  <c r="I4438" i="13"/>
  <c r="I5376" i="13"/>
  <c r="I4781" i="13"/>
  <c r="I2733" i="13"/>
  <c r="I3747" i="13"/>
  <c r="I5057" i="13"/>
  <c r="I727" i="13"/>
  <c r="I596" i="13"/>
  <c r="I1702" i="13"/>
  <c r="I4273" i="13"/>
  <c r="I4775" i="13"/>
  <c r="I967" i="13"/>
  <c r="I1693" i="13"/>
  <c r="I4468" i="13"/>
  <c r="I3095" i="13"/>
  <c r="I1837" i="13"/>
  <c r="I1974" i="13"/>
  <c r="I2024" i="13"/>
  <c r="I1923" i="13"/>
  <c r="I569" i="13"/>
  <c r="I1350" i="13"/>
  <c r="I1209" i="13"/>
  <c r="I420" i="13"/>
  <c r="I10" i="13"/>
  <c r="I1779" i="13"/>
  <c r="I20" i="13"/>
  <c r="I4836" i="13"/>
  <c r="I4498" i="13"/>
  <c r="I4924" i="13"/>
  <c r="I4206" i="13"/>
  <c r="I4632" i="13"/>
  <c r="I2584" i="13"/>
  <c r="I2574" i="13"/>
  <c r="I3393" i="13"/>
  <c r="I4919" i="13"/>
  <c r="I1506" i="13"/>
  <c r="I1364" i="13"/>
  <c r="I5082" i="13"/>
  <c r="I4484" i="13"/>
  <c r="I3111" i="13"/>
  <c r="I1853" i="13"/>
  <c r="I2006" i="13"/>
  <c r="I2040" i="13"/>
  <c r="I4426" i="13"/>
  <c r="I3828" i="13"/>
  <c r="I5025" i="13"/>
  <c r="I695" i="13"/>
  <c r="I1764" i="13"/>
  <c r="I3162" i="13"/>
  <c r="I4369" i="13"/>
  <c r="I1181" i="13"/>
  <c r="I4088" i="13"/>
  <c r="I3886" i="13"/>
  <c r="I4312" i="13"/>
  <c r="I2130" i="13"/>
  <c r="I3717" i="13"/>
  <c r="I4731" i="13"/>
  <c r="I913" i="13"/>
  <c r="I2459" i="13"/>
  <c r="I411" i="13"/>
  <c r="I1100" i="13"/>
  <c r="I4018" i="13"/>
  <c r="I4444" i="13"/>
  <c r="I2386" i="13"/>
  <c r="I3593" i="13"/>
  <c r="I789" i="13"/>
  <c r="I287" i="13"/>
  <c r="I976" i="13"/>
  <c r="I3654" i="13"/>
  <c r="I4080" i="13"/>
  <c r="I1662" i="13"/>
  <c r="I681" i="13"/>
  <c r="I5278" i="13"/>
  <c r="I3656" i="13"/>
  <c r="I446" i="13"/>
  <c r="I474" i="13"/>
  <c r="I5109" i="13"/>
  <c r="I4075" i="13"/>
  <c r="I257" i="13"/>
  <c r="I1803" i="13"/>
  <c r="I444" i="13"/>
  <c r="I3788" i="13"/>
  <c r="I982" i="13"/>
  <c r="I994" i="13"/>
  <c r="I4985" i="13"/>
  <c r="I2937" i="13"/>
  <c r="I3951" i="13"/>
  <c r="I1679" i="13"/>
  <c r="I2368" i="13"/>
  <c r="I3702" i="13"/>
  <c r="I4128" i="13"/>
  <c r="I1758" i="13"/>
  <c r="I4547" i="13"/>
  <c r="I4010" i="13"/>
  <c r="I4436" i="13"/>
  <c r="I3063" i="13"/>
  <c r="I1805" i="13"/>
  <c r="I1992" i="13"/>
  <c r="I1294" i="13"/>
  <c r="I4593" i="13"/>
  <c r="I765" i="13"/>
  <c r="I2311" i="13"/>
  <c r="I952" i="13"/>
  <c r="I359" i="13"/>
  <c r="I4362" i="13"/>
  <c r="I4961" i="13"/>
  <c r="I631" i="13"/>
  <c r="I515" i="13"/>
  <c r="I114" i="13"/>
  <c r="I1763" i="13"/>
  <c r="I57" i="13"/>
  <c r="I768" i="13"/>
  <c r="I1796" i="13"/>
  <c r="I1107" i="13"/>
  <c r="I3108" i="13"/>
  <c r="I3098" i="13"/>
  <c r="I5329" i="13"/>
  <c r="I925" i="13"/>
  <c r="I3858" i="13"/>
  <c r="I2037" i="13"/>
  <c r="I4902" i="13"/>
  <c r="I5328" i="13"/>
  <c r="I4733" i="13"/>
  <c r="I2685" i="13"/>
  <c r="I3699" i="13"/>
  <c r="I1929" i="13"/>
  <c r="I2158" i="13"/>
  <c r="I4990" i="13"/>
  <c r="I3368" i="13"/>
  <c r="I4821" i="13"/>
  <c r="I2773" i="13"/>
  <c r="I3787" i="13"/>
  <c r="I2017" i="13"/>
  <c r="I2306" i="13"/>
  <c r="I1515" i="13"/>
  <c r="I2204" i="13"/>
  <c r="I156" i="13"/>
  <c r="I4610" i="13"/>
  <c r="I5036" i="13"/>
  <c r="I2988" i="13"/>
  <c r="I4697" i="13"/>
  <c r="I2649" i="13"/>
  <c r="I3663" i="13"/>
  <c r="I1893" i="13"/>
  <c r="I2086" i="13"/>
  <c r="I1391" i="13"/>
  <c r="I2080" i="13"/>
  <c r="I3926" i="13"/>
  <c r="I4864" i="13"/>
  <c r="I2816" i="13"/>
  <c r="I4269" i="13"/>
  <c r="I2221" i="13"/>
  <c r="I5283" i="13"/>
  <c r="I3235" i="13"/>
  <c r="I2164" i="13"/>
  <c r="I842" i="13"/>
  <c r="I4033" i="13"/>
  <c r="I4535" i="13"/>
  <c r="I2440" i="13"/>
  <c r="I221" i="13"/>
  <c r="I5124" i="13"/>
  <c r="I3249" i="13"/>
  <c r="I3751" i="13"/>
  <c r="I866" i="13"/>
  <c r="I3444" i="13"/>
  <c r="I4641" i="13"/>
  <c r="I813" i="13"/>
  <c r="I2359" i="13"/>
  <c r="I1000" i="13"/>
  <c r="I295" i="13"/>
  <c r="I1785" i="13"/>
  <c r="I99" i="13"/>
  <c r="I932" i="13"/>
  <c r="I3812" i="13"/>
  <c r="I5009" i="13"/>
  <c r="I3900" i="13"/>
  <c r="I914" i="13"/>
  <c r="I5353" i="13"/>
  <c r="I3305" i="13"/>
  <c r="I3694" i="13"/>
  <c r="I4120" i="13"/>
  <c r="I1742" i="13"/>
  <c r="I3525" i="13"/>
  <c r="I4539" i="13"/>
  <c r="I721" i="13"/>
  <c r="I2267" i="13"/>
  <c r="I219" i="13"/>
  <c r="I908" i="13"/>
  <c r="I3826" i="13"/>
  <c r="I4252" i="13"/>
  <c r="I2010" i="13"/>
  <c r="I1150" i="13"/>
  <c r="I597" i="13"/>
  <c r="I2143" i="13"/>
  <c r="I95" i="13"/>
  <c r="I784" i="13"/>
  <c r="I3974" i="13"/>
  <c r="I4400" i="13"/>
  <c r="I2278" i="13"/>
  <c r="I585" i="13"/>
  <c r="I5182" i="13"/>
  <c r="I3560" i="13"/>
  <c r="I58" i="13"/>
  <c r="I5013" i="13"/>
  <c r="I3979" i="13"/>
  <c r="I1707" i="13"/>
  <c r="I2396" i="13"/>
  <c r="I348" i="13"/>
  <c r="I5314" i="13"/>
  <c r="I3692" i="13"/>
  <c r="I618" i="13"/>
  <c r="I3855" i="13"/>
  <c r="I2085" i="13"/>
  <c r="I37" i="13"/>
  <c r="I1583" i="13"/>
  <c r="I2272" i="13"/>
  <c r="I3606" i="13"/>
  <c r="I4032" i="13"/>
  <c r="I1550" i="13"/>
  <c r="I3437" i="13"/>
  <c r="I4451" i="13"/>
  <c r="I5268" i="13"/>
  <c r="I2369" i="13"/>
  <c r="I3895" i="13"/>
  <c r="I87" i="13"/>
  <c r="I1757" i="13"/>
  <c r="I4058" i="13"/>
  <c r="I3460" i="13"/>
  <c r="I3450" i="13"/>
  <c r="I4657" i="13"/>
  <c r="I829" i="13"/>
  <c r="I1016" i="13"/>
  <c r="I2804" i="13"/>
  <c r="I714" i="13"/>
  <c r="I4001" i="13"/>
  <c r="I4503" i="13"/>
  <c r="I2408" i="13"/>
  <c r="I285" i="13"/>
  <c r="I1539" i="13"/>
  <c r="I153" i="13"/>
  <c r="I18" i="13"/>
  <c r="I985" i="13"/>
  <c r="I228" i="13"/>
  <c r="I2276" i="13"/>
  <c r="I788" i="13"/>
  <c r="I4794" i="13"/>
  <c r="I3345" i="13"/>
  <c r="I4871" i="13"/>
  <c r="I422" i="13"/>
  <c r="I3064" i="13"/>
  <c r="I3182" i="13"/>
  <c r="I3800" i="13"/>
  <c r="I1030" i="13"/>
  <c r="I1042" i="13"/>
  <c r="I5253" i="13"/>
  <c r="I3205" i="13"/>
  <c r="I4219" i="13"/>
  <c r="I588" i="13"/>
  <c r="I3932" i="13"/>
  <c r="I1362" i="13"/>
  <c r="I5129" i="13"/>
  <c r="I3081" i="13"/>
  <c r="I4095" i="13"/>
  <c r="I1823" i="13"/>
  <c r="I464" i="13"/>
  <c r="I5190" i="13"/>
  <c r="I3568" i="13"/>
  <c r="I94" i="13"/>
  <c r="I130" i="13"/>
  <c r="I169" i="13"/>
  <c r="I4766" i="13"/>
  <c r="I3134" i="13"/>
  <c r="I4597" i="13"/>
  <c r="I3563" i="13"/>
  <c r="I1862" i="13"/>
  <c r="I1980" i="13"/>
  <c r="I4898" i="13"/>
  <c r="I5324" i="13"/>
  <c r="I3276" i="13"/>
  <c r="I3266" i="13"/>
  <c r="I4473" i="13"/>
  <c r="I2425" i="13"/>
  <c r="I3439" i="13"/>
  <c r="I1634" i="13"/>
  <c r="I1856" i="13"/>
  <c r="I5238" i="13"/>
  <c r="I3616" i="13"/>
  <c r="I5069" i="13"/>
  <c r="I3021" i="13"/>
  <c r="I4035" i="13"/>
  <c r="I3412" i="13"/>
  <c r="I3402" i="13"/>
  <c r="I4609" i="13"/>
  <c r="I781" i="13"/>
  <c r="I2327" i="13"/>
  <c r="I968" i="13"/>
  <c r="I2350" i="13"/>
  <c r="I3569" i="13"/>
  <c r="I5095" i="13"/>
  <c r="I1287" i="13"/>
  <c r="I1972" i="13"/>
  <c r="I2740" i="13"/>
  <c r="I2730" i="13"/>
  <c r="I3937" i="13"/>
  <c r="I4439" i="13"/>
  <c r="I2344" i="13"/>
  <c r="I29" i="13"/>
  <c r="I1603" i="13"/>
  <c r="I217" i="13"/>
  <c r="I278" i="13"/>
  <c r="I260" i="13"/>
  <c r="I2308" i="13"/>
  <c r="I1619" i="13"/>
  <c r="I660" i="13"/>
  <c r="I4730" i="13"/>
  <c r="I1766" i="13"/>
  <c r="I4305" i="13"/>
  <c r="I4807" i="13"/>
  <c r="I2535" i="13"/>
  <c r="I5343" i="13"/>
  <c r="I3295" i="13"/>
  <c r="I1525" i="13"/>
  <c r="I1023" i="13"/>
  <c r="I1712" i="13"/>
  <c r="I4390" i="13"/>
  <c r="I4816" i="13"/>
  <c r="I2768" i="13"/>
  <c r="I566" i="13"/>
  <c r="I4221" i="13"/>
  <c r="I2173" i="13"/>
  <c r="I5235" i="13"/>
  <c r="I3187" i="13"/>
  <c r="I1417" i="13"/>
  <c r="I4478" i="13"/>
  <c r="I4904" i="13"/>
  <c r="I2856" i="13"/>
  <c r="I4309" i="13"/>
  <c r="I2261" i="13"/>
  <c r="I5323" i="13"/>
  <c r="I3275" i="13"/>
  <c r="I1505" i="13"/>
  <c r="I1302" i="13"/>
  <c r="I1003" i="13"/>
  <c r="I1692" i="13"/>
  <c r="I4098" i="13"/>
  <c r="I4524" i="13"/>
  <c r="I2476" i="13"/>
  <c r="I4185" i="13"/>
  <c r="I2137" i="13"/>
  <c r="I3151" i="13"/>
  <c r="I1381" i="13"/>
  <c r="I954" i="13"/>
  <c r="I879" i="13"/>
  <c r="I2210" i="13"/>
  <c r="I3757" i="13"/>
  <c r="I4771" i="13"/>
  <c r="I2723" i="13"/>
  <c r="I116" i="13"/>
  <c r="I3009" i="13"/>
  <c r="I3511" i="13"/>
  <c r="I1229" i="13"/>
  <c r="I358" i="13"/>
  <c r="I1416" i="13"/>
  <c r="I1703" i="13"/>
  <c r="I4100" i="13"/>
  <c r="I2225" i="13"/>
  <c r="I2727" i="13"/>
  <c r="I1469" i="13"/>
  <c r="I1230" i="13"/>
  <c r="I1656" i="13"/>
  <c r="I1816" i="13"/>
  <c r="I3617" i="13"/>
  <c r="I5143" i="13"/>
  <c r="I1335" i="13"/>
  <c r="I202" i="13"/>
  <c r="I1091" i="13"/>
  <c r="I416" i="13"/>
  <c r="I755" i="13"/>
  <c r="I4037" i="13"/>
  <c r="I5051" i="13"/>
  <c r="I3003" i="13"/>
  <c r="I374" i="13"/>
  <c r="I1420" i="13"/>
  <c r="I4338" i="13"/>
  <c r="I4764" i="13"/>
  <c r="I2716" i="13"/>
  <c r="I2706" i="13"/>
  <c r="I354" i="13"/>
  <c r="I3913" i="13"/>
  <c r="I4927" i="13"/>
  <c r="I2879" i="13"/>
  <c r="I1109" i="13"/>
  <c r="I2655" i="13"/>
  <c r="I607" i="13"/>
  <c r="I1296" i="13"/>
  <c r="I4486" i="13"/>
  <c r="I2854" i="13"/>
  <c r="I4317" i="13"/>
  <c r="I2269" i="13"/>
  <c r="I5331" i="13"/>
  <c r="I3283" i="13"/>
  <c r="I1513" i="13"/>
  <c r="I4062" i="13"/>
  <c r="I4488" i="13"/>
  <c r="I2430" i="13"/>
  <c r="I3893" i="13"/>
  <c r="I4907" i="13"/>
  <c r="I2859" i="13"/>
  <c r="I1089" i="13"/>
  <c r="I587" i="13"/>
  <c r="I1276" i="13"/>
  <c r="I4194" i="13"/>
  <c r="I4620" i="13"/>
  <c r="I2572" i="13"/>
  <c r="I2562" i="13"/>
  <c r="I4281" i="13"/>
  <c r="I2233" i="13"/>
  <c r="I5295" i="13"/>
  <c r="I3247" i="13"/>
  <c r="I1477" i="13"/>
  <c r="I1246" i="13"/>
  <c r="I975" i="13"/>
  <c r="I1664" i="13"/>
  <c r="I3936" i="13"/>
  <c r="I1370" i="13"/>
  <c r="I4877" i="13"/>
  <c r="I2829" i="13"/>
  <c r="I3843" i="13"/>
  <c r="I4052" i="13"/>
  <c r="I2177" i="13"/>
  <c r="I397" i="13"/>
  <c r="I1943" i="13"/>
  <c r="I584" i="13"/>
  <c r="I1112" i="13"/>
  <c r="I3268" i="13"/>
  <c r="I3258" i="13"/>
  <c r="I4465" i="13"/>
  <c r="I637" i="13"/>
  <c r="I2183" i="13"/>
  <c r="I824" i="13"/>
  <c r="I478" i="13"/>
  <c r="I2612" i="13"/>
  <c r="I2602" i="13"/>
  <c r="I3809" i="13"/>
  <c r="I5335" i="13"/>
  <c r="I503" i="13"/>
  <c r="I643" i="13"/>
  <c r="I762" i="13"/>
  <c r="I1891" i="13"/>
  <c r="I185" i="13"/>
  <c r="I832" i="13"/>
  <c r="I1860" i="13"/>
  <c r="I1171" i="13"/>
  <c r="I1642" i="13"/>
  <c r="I2980" i="13"/>
  <c r="I2970" i="13"/>
  <c r="I5201" i="13"/>
  <c r="I413" i="13"/>
  <c r="I1324" i="13"/>
  <c r="I1137" i="13"/>
  <c r="I3941" i="13"/>
  <c r="I2478" i="13"/>
  <c r="I1078" i="13"/>
  <c r="I3805" i="13"/>
  <c r="I4819" i="13"/>
  <c r="I2771" i="13"/>
  <c r="I1001" i="13"/>
  <c r="I3550" i="13"/>
  <c r="I3976" i="13"/>
  <c r="I1438" i="13"/>
  <c r="I3381" i="13"/>
  <c r="I4395" i="13"/>
  <c r="I577" i="13"/>
  <c r="I2123" i="13"/>
  <c r="I75" i="13"/>
  <c r="I764" i="13"/>
  <c r="I3682" i="13"/>
  <c r="I4108" i="13"/>
  <c r="I1718" i="13"/>
  <c r="I3769" i="13"/>
  <c r="I4783" i="13"/>
  <c r="I965" i="13"/>
  <c r="I2511" i="13"/>
  <c r="I463" i="13"/>
  <c r="I5046" i="13"/>
  <c r="I3424" i="13"/>
  <c r="I3414" i="13"/>
  <c r="I4365" i="13"/>
  <c r="I2317" i="13"/>
  <c r="I5379" i="13"/>
  <c r="I3331" i="13"/>
  <c r="I3028" i="13"/>
  <c r="I5249" i="13"/>
  <c r="I919" i="13"/>
  <c r="I980" i="13"/>
  <c r="I4890" i="13"/>
  <c r="I2090" i="13"/>
  <c r="I3441" i="13"/>
  <c r="I4967" i="13"/>
  <c r="I1159" i="13"/>
  <c r="I1716" i="13"/>
  <c r="I398" i="13"/>
  <c r="I2785" i="13"/>
  <c r="I4311" i="13"/>
  <c r="I2029" i="13"/>
  <c r="I2216" i="13"/>
  <c r="I1410" i="13"/>
  <c r="I1731" i="13"/>
  <c r="I345" i="13"/>
  <c r="I782" i="13"/>
  <c r="I1113" i="13"/>
  <c r="I324" i="13"/>
  <c r="I2372" i="13"/>
  <c r="I1683" i="13"/>
  <c r="I404" i="13"/>
  <c r="I4602" i="13"/>
  <c r="I4177" i="13"/>
  <c r="I4679" i="13"/>
  <c r="I2023" i="13"/>
  <c r="I635" i="13"/>
  <c r="I5134" i="13"/>
  <c r="I2196" i="13"/>
  <c r="I3768" i="13"/>
  <c r="I2788" i="13"/>
  <c r="I2778" i="13"/>
  <c r="I646" i="13"/>
  <c r="I3985" i="13"/>
  <c r="I4487" i="13"/>
  <c r="I1255" i="13"/>
  <c r="I2876" i="13"/>
  <c r="I2738" i="13"/>
  <c r="I5230" i="13"/>
  <c r="I3608" i="13"/>
  <c r="I286" i="13"/>
  <c r="I5061" i="13"/>
  <c r="I3013" i="13"/>
  <c r="I4027" i="13"/>
  <c r="I209" i="13"/>
  <c r="I1755" i="13"/>
  <c r="I2444" i="13"/>
  <c r="I396" i="13"/>
  <c r="I5362" i="13"/>
  <c r="I3740" i="13"/>
  <c r="I786" i="13"/>
  <c r="I806" i="13"/>
  <c r="I4937" i="13"/>
  <c r="I2889" i="13"/>
  <c r="I3903" i="13"/>
  <c r="I85" i="13"/>
  <c r="I1631" i="13"/>
  <c r="I2320" i="13"/>
  <c r="I272" i="13"/>
  <c r="I1274" i="13"/>
  <c r="I5341" i="13"/>
  <c r="I3293" i="13"/>
  <c r="I4307" i="13"/>
  <c r="I489" i="13"/>
  <c r="I5086" i="13"/>
  <c r="I3464" i="13"/>
  <c r="I3454" i="13"/>
  <c r="I4917" i="13"/>
  <c r="I2869" i="13"/>
  <c r="I3883" i="13"/>
  <c r="I2113" i="13"/>
  <c r="I65" i="13"/>
  <c r="I1611" i="13"/>
  <c r="I2300" i="13"/>
  <c r="I252" i="13"/>
  <c r="I5218" i="13"/>
  <c r="I3596" i="13"/>
  <c r="I238" i="13"/>
  <c r="I5305" i="13"/>
  <c r="I3257" i="13"/>
  <c r="I4271" i="13"/>
  <c r="I453" i="13"/>
  <c r="I1999" i="13"/>
  <c r="I4534" i="13"/>
  <c r="I4960" i="13"/>
  <c r="I2902" i="13"/>
  <c r="I3853" i="13"/>
  <c r="I4867" i="13"/>
  <c r="I2819" i="13"/>
  <c r="I500" i="13"/>
  <c r="I4650" i="13"/>
  <c r="I4225" i="13"/>
  <c r="I4727" i="13"/>
  <c r="I674" i="13"/>
  <c r="I989" i="13"/>
  <c r="I3866" i="13"/>
  <c r="I5316" i="13"/>
  <c r="I2417" i="13"/>
  <c r="I3943" i="13"/>
  <c r="I135" i="13"/>
  <c r="I5258" i="13"/>
  <c r="I4660" i="13"/>
  <c r="I3287" i="13"/>
  <c r="I1005" i="13"/>
  <c r="I2551" i="13"/>
  <c r="I1192" i="13"/>
  <c r="I1063" i="13"/>
  <c r="I406" i="13"/>
  <c r="I1689" i="13"/>
  <c r="I722" i="13"/>
  <c r="I836" i="13"/>
  <c r="I147" i="13"/>
  <c r="I2195" i="13"/>
  <c r="I3578" i="13"/>
  <c r="I5028" i="13"/>
  <c r="I3153" i="13"/>
  <c r="I3655" i="13"/>
  <c r="I664" i="13"/>
  <c r="I2683" i="13"/>
  <c r="I4443" i="13"/>
  <c r="I2488" i="13"/>
  <c r="I2043" i="13"/>
  <c r="I392" i="13"/>
  <c r="I344" i="13"/>
  <c r="I3076" i="13"/>
  <c r="I3066" i="13"/>
  <c r="I5297" i="13"/>
  <c r="I445" i="13"/>
  <c r="I1991" i="13"/>
  <c r="I632" i="13"/>
  <c r="I1332" i="13"/>
  <c r="I2593" i="13"/>
  <c r="I4119" i="13"/>
  <c r="I311" i="13"/>
  <c r="I867" i="13"/>
  <c r="I2083" i="13"/>
  <c r="I377" i="13"/>
  <c r="I1956" i="13"/>
  <c r="I1267" i="13"/>
  <c r="I2068" i="13"/>
  <c r="I1090" i="13"/>
  <c r="I2961" i="13"/>
  <c r="I3463" i="13"/>
  <c r="I930" i="13"/>
  <c r="I4329" i="13"/>
  <c r="I2281" i="13"/>
  <c r="I4718" i="13"/>
  <c r="I5144" i="13"/>
  <c r="I3096" i="13"/>
  <c r="I3086" i="13"/>
  <c r="I4549" i="13"/>
  <c r="I2501" i="13"/>
  <c r="I3515" i="13"/>
  <c r="I1745" i="13"/>
  <c r="I1243" i="13"/>
  <c r="I1932" i="13"/>
  <c r="I4850" i="13"/>
  <c r="I5276" i="13"/>
  <c r="I3228" i="13"/>
  <c r="I3218" i="13"/>
  <c r="I2377" i="13"/>
  <c r="I1621" i="13"/>
  <c r="I1522" i="13"/>
  <c r="I1119" i="13"/>
  <c r="I1808" i="13"/>
  <c r="I4998" i="13"/>
  <c r="I3376" i="13"/>
  <c r="I3366" i="13"/>
  <c r="I4829" i="13"/>
  <c r="I2781" i="13"/>
  <c r="I3795" i="13"/>
  <c r="I2025" i="13"/>
  <c r="I2322" i="13"/>
  <c r="I2354" i="13"/>
  <c r="I4574" i="13"/>
  <c r="I5000" i="13"/>
  <c r="I2952" i="13"/>
  <c r="I2942" i="13"/>
  <c r="I4405" i="13"/>
  <c r="I2357" i="13"/>
  <c r="I3371" i="13"/>
  <c r="I1601" i="13"/>
  <c r="I1482" i="13"/>
  <c r="I1099" i="13"/>
  <c r="I1788" i="13"/>
  <c r="I4706" i="13"/>
  <c r="I5132" i="13"/>
  <c r="I3084" i="13"/>
  <c r="I3074" i="13"/>
  <c r="I4793" i="13"/>
  <c r="I3759" i="13"/>
  <c r="I1989" i="13"/>
  <c r="I1487" i="13"/>
  <c r="I4022" i="13"/>
  <c r="I4448" i="13"/>
  <c r="I2390" i="13"/>
  <c r="I3341" i="13"/>
  <c r="I4355" i="13"/>
  <c r="I3626" i="13"/>
  <c r="I5076" i="13"/>
  <c r="I3201" i="13"/>
  <c r="I3703" i="13"/>
  <c r="I1421" i="13"/>
  <c r="I1608" i="13"/>
  <c r="I2471" i="13"/>
  <c r="I4292" i="13"/>
  <c r="I2919" i="13"/>
  <c r="I1661" i="13"/>
  <c r="I1618" i="13"/>
  <c r="I1848" i="13"/>
  <c r="I4234" i="13"/>
  <c r="I3636" i="13"/>
  <c r="I4833" i="13"/>
  <c r="I2330" i="13"/>
  <c r="I1527" i="13"/>
  <c r="I168" i="13"/>
  <c r="I2324" i="13"/>
  <c r="I899" i="13"/>
  <c r="I320" i="13"/>
  <c r="I1348" i="13"/>
  <c r="I659" i="13"/>
  <c r="I4004" i="13"/>
  <c r="I1494" i="13"/>
  <c r="I2129" i="13"/>
  <c r="I4536" i="13"/>
  <c r="C8" i="13"/>
  <c r="C10" i="13" s="1"/>
</calcChain>
</file>

<file path=xl/sharedStrings.xml><?xml version="1.0" encoding="utf-8"?>
<sst xmlns="http://schemas.openxmlformats.org/spreadsheetml/2006/main" count="64" uniqueCount="55">
  <si>
    <t>Wind Speed</t>
  </si>
  <si>
    <t>Key</t>
  </si>
  <si>
    <t>Input</t>
  </si>
  <si>
    <t>Output</t>
  </si>
  <si>
    <t>Author</t>
  </si>
  <si>
    <t>Date</t>
  </si>
  <si>
    <t>Status</t>
  </si>
  <si>
    <t>Description</t>
  </si>
  <si>
    <t>01</t>
  </si>
  <si>
    <t>Peter Stuart</t>
  </si>
  <si>
    <t>Draft for comment</t>
  </si>
  <si>
    <t>This forms part of the consensus analysis which is currently draft for comment</t>
  </si>
  <si>
    <t>Reference Turbulence</t>
  </si>
  <si>
    <t>Time Stamp</t>
  </si>
  <si>
    <t>Turbulence [%]</t>
  </si>
  <si>
    <t>Reference Turb Power</t>
  </si>
  <si>
    <t>Site Speficic Turbulence Power [kW]</t>
  </si>
  <si>
    <t>Reference Turbulence Power</t>
  </si>
  <si>
    <t>Base SEP [MWh]</t>
  </si>
  <si>
    <t>Site Specific Turbulence SEP [MWh]</t>
  </si>
  <si>
    <t>Index</t>
  </si>
  <si>
    <t>Hub Wind Speed [m/s]</t>
  </si>
  <si>
    <t>Maximum Index</t>
  </si>
  <si>
    <t>Delta Relative to Base[%]</t>
  </si>
  <si>
    <t>Results</t>
  </si>
  <si>
    <t>02</t>
  </si>
  <si>
    <t>-Use of power look up tables to speed up spreadsheet</t>
  </si>
  <si>
    <t>03</t>
  </si>
  <si>
    <t>-Fixed bug in solver spreadsheet (use of zeropowerarray in place of powerarray in column I). Updated to use Consensus Zero Turbulence Power Curve Generation" Rev 02.</t>
  </si>
  <si>
    <t>Wind Speed Step</t>
  </si>
  <si>
    <t>Reference Std Dev</t>
  </si>
  <si>
    <t>Site Std Dev</t>
  </si>
  <si>
    <t>Simulated Reference</t>
  </si>
  <si>
    <t>Zero Turbulence Power</t>
  </si>
  <si>
    <t>Simulated Site</t>
  </si>
  <si>
    <t>In Range</t>
  </si>
  <si>
    <t>Index Lower</t>
  </si>
  <si>
    <t>Index Upper</t>
  </si>
  <si>
    <t>Lower Wind Speed</t>
  </si>
  <si>
    <t>Lower Power</t>
  </si>
  <si>
    <t>Upper Power</t>
  </si>
  <si>
    <t>Power</t>
  </si>
  <si>
    <t>Min Speed</t>
  </si>
  <si>
    <t>Max Speed</t>
  </si>
  <si>
    <t>Power at Max Speed</t>
  </si>
  <si>
    <t>Zero Turb Power [kW]</t>
  </si>
  <si>
    <t>Slope</t>
  </si>
  <si>
    <t>Upper  Wind Speed</t>
  </si>
  <si>
    <t>This spreadsheet uses a reference power curve look up array from 'Consensus Power Look Up Generation'. Using this look up tables simpliflies analysis as the power curve can be interpolated using the simple formula: Index(PowerArray, Round(WindSpeed* 100,0)).</t>
  </si>
  <si>
    <t>This spreadsheet uses array formulas in columns N and O of the 'Input Time Series' shieet (highlighted in blue). Please note the following regarding array formulas:
- Array formulas allow for very distilled operations e.g. element-wise multiplication of two columns and sum the result can be executed as 'sum(A:A*C:C)'.
- Array formulas can be identified by their curly brackets e.g. {=sum(A:A*C:C)}.
- In order for excel to execute an array formula you must press control+shift+return (instead of just return for non-array formulas).</t>
  </si>
  <si>
    <t>Array formulas: see description for info</t>
  </si>
  <si>
    <t>-Updated to use Consensus Zero Turbulence Power Curve Generation" Rev 03. Data tables replaced with array formulas for brevity and simplicity. Zero Turbulence Power Curve Lookup replaced with interpolation on 'Zero Turbulence Curve Sheet'.</t>
  </si>
  <si>
    <t>04</t>
  </si>
  <si>
    <t>- First Release.
- Zero turbulence power curve from "Consensus Zero Turbulence Power Curve Generation" Rev 01</t>
  </si>
  <si>
    <t>Rated Power</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</si>
</sst>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0.0"/>
    <numFmt numFmtId="165" formatCode="_-* #,##0.0_-;\-* #,##0.0_-;_-* &quot;-&quot;??_-;_-@_-"/>
  </numFmts>
  <fonts count="8" x14ac:knownFonts="1">
    <font>
      <sz val="10"/>
      <color theme="1"/>
      <name val="Calibri"/>
      <family val="2"/>
      <scheme val="minor"/>
    </font>
    <font>
      <sz val="11"/>
      <color theme="1"/>
      <name val="Calibri"/>
      <family val="2"/>
      <scheme val="minor"/>
    </font>
    <font>
      <sz val="11"/>
      <color theme="1"/>
      <name val="Calibri"/>
      <family val="2"/>
      <scheme val="minor"/>
    </font>
    <font>
      <sz val="10"/>
      <color theme="1"/>
      <name val="Calibri"/>
      <family val="2"/>
      <scheme val="minor"/>
    </font>
    <font>
      <b/>
      <sz val="10"/>
      <color theme="1"/>
      <name val="Calibri"/>
      <family val="2"/>
      <scheme val="minor"/>
    </font>
    <font>
      <b/>
      <sz val="11"/>
      <color theme="1"/>
      <name val="Calibri"/>
      <family val="2"/>
      <scheme val="minor"/>
    </font>
    <font>
      <sz val="10"/>
      <color rgb="FFFF0000"/>
      <name val="Calibri"/>
      <family val="2"/>
      <scheme val="minor"/>
    </font>
    <font>
      <b/>
      <sz val="12"/>
      <color theme="1"/>
      <name val="Calibri"/>
      <family val="2"/>
      <scheme val="minor"/>
    </font>
  </fonts>
  <fills count="6">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00B0F0"/>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s>
  <cellStyleXfs count="4">
    <xf numFmtId="0" fontId="0" fillId="0" borderId="0"/>
    <xf numFmtId="9" fontId="3" fillId="0" borderId="0" applyFont="0" applyFill="0" applyBorder="0" applyAlignment="0" applyProtection="0"/>
    <xf numFmtId="43" fontId="3" fillId="0" borderId="0" applyFont="0" applyFill="0" applyBorder="0" applyAlignment="0" applyProtection="0"/>
    <xf numFmtId="0" fontId="1" fillId="0" borderId="0"/>
  </cellStyleXfs>
  <cellXfs count="58">
    <xf numFmtId="0" fontId="0" fillId="0" borderId="0" xfId="0"/>
    <xf numFmtId="0" fontId="0" fillId="0" borderId="1" xfId="0" applyBorder="1"/>
    <xf numFmtId="0" fontId="4" fillId="0" borderId="1" xfId="0" applyFont="1" applyBorder="1"/>
    <xf numFmtId="1" fontId="0" fillId="2" borderId="1" xfId="0" applyNumberFormat="1" applyFill="1" applyBorder="1"/>
    <xf numFmtId="0" fontId="5" fillId="0" borderId="1" xfId="0" applyFont="1" applyBorder="1"/>
    <xf numFmtId="0" fontId="0" fillId="0" borderId="1" xfId="0" quotePrefix="1" applyBorder="1" applyAlignment="1">
      <alignment vertical="top"/>
    </xf>
    <xf numFmtId="0" fontId="0" fillId="0" borderId="1" xfId="0" applyBorder="1" applyAlignment="1">
      <alignment vertical="top"/>
    </xf>
    <xf numFmtId="14" fontId="0" fillId="0" borderId="1" xfId="0" applyNumberFormat="1" applyBorder="1" applyAlignment="1">
      <alignment vertical="top"/>
    </xf>
    <xf numFmtId="0" fontId="0" fillId="0" borderId="1" xfId="0" applyBorder="1" applyAlignment="1">
      <alignment vertical="top" wrapText="1"/>
    </xf>
    <xf numFmtId="0" fontId="0" fillId="0" borderId="0" xfId="0" applyAlignment="1">
      <alignment vertical="top"/>
    </xf>
    <xf numFmtId="0" fontId="0" fillId="0" borderId="0" xfId="0" applyAlignment="1">
      <alignment wrapText="1"/>
    </xf>
    <xf numFmtId="14" fontId="6" fillId="0" borderId="1" xfId="0" applyNumberFormat="1" applyFont="1" applyBorder="1" applyAlignment="1">
      <alignment vertical="top"/>
    </xf>
    <xf numFmtId="0" fontId="0" fillId="0" borderId="1" xfId="0" quotePrefix="1" applyBorder="1" applyAlignment="1">
      <alignment vertical="top" wrapText="1"/>
    </xf>
    <xf numFmtId="9" fontId="0" fillId="3" borderId="1" xfId="0" applyNumberFormat="1" applyFill="1" applyBorder="1"/>
    <xf numFmtId="0" fontId="0" fillId="3" borderId="1" xfId="0" applyFill="1" applyBorder="1"/>
    <xf numFmtId="22" fontId="0" fillId="3" borderId="1" xfId="0" applyNumberFormat="1" applyFill="1" applyBorder="1"/>
    <xf numFmtId="0" fontId="0" fillId="2" borderId="1" xfId="0" applyFill="1" applyBorder="1"/>
    <xf numFmtId="1" fontId="0" fillId="0" borderId="0" xfId="0" applyNumberFormat="1"/>
    <xf numFmtId="1" fontId="5" fillId="0" borderId="1" xfId="0" applyNumberFormat="1" applyFont="1" applyBorder="1" applyAlignment="1">
      <alignment horizontal="center" vertical="center" wrapText="1"/>
    </xf>
    <xf numFmtId="2" fontId="0" fillId="0" borderId="0" xfId="0" applyNumberFormat="1"/>
    <xf numFmtId="2" fontId="5" fillId="0" borderId="1" xfId="0" applyNumberFormat="1" applyFont="1" applyBorder="1" applyAlignment="1">
      <alignment horizontal="center" vertical="center" wrapText="1"/>
    </xf>
    <xf numFmtId="2" fontId="0" fillId="3" borderId="1" xfId="0" applyNumberFormat="1" applyFill="1" applyBorder="1"/>
    <xf numFmtId="10" fontId="0" fillId="0" borderId="0" xfId="1" applyNumberFormat="1" applyFont="1"/>
    <xf numFmtId="10" fontId="5" fillId="0" borderId="1" xfId="1" applyNumberFormat="1" applyFont="1" applyBorder="1" applyAlignment="1">
      <alignment horizontal="center" vertical="center" wrapText="1"/>
    </xf>
    <xf numFmtId="10" fontId="0" fillId="3" borderId="1" xfId="1" applyNumberFormat="1" applyFont="1" applyFill="1" applyBorder="1"/>
    <xf numFmtId="0" fontId="4" fillId="0" borderId="1" xfId="3" applyFont="1" applyBorder="1" applyAlignment="1">
      <alignment horizontal="center" vertical="top" wrapText="1"/>
    </xf>
    <xf numFmtId="164" fontId="4" fillId="0" borderId="1" xfId="3" applyNumberFormat="1" applyFont="1" applyBorder="1" applyAlignment="1">
      <alignment horizontal="center" vertical="top" wrapText="1"/>
    </xf>
    <xf numFmtId="0" fontId="1" fillId="0" borderId="0" xfId="3"/>
    <xf numFmtId="0" fontId="1" fillId="0" borderId="1" xfId="3" applyBorder="1"/>
    <xf numFmtId="164" fontId="1" fillId="3" borderId="1" xfId="3" applyNumberFormat="1" applyFill="1" applyBorder="1"/>
    <xf numFmtId="0" fontId="1" fillId="3" borderId="1" xfId="3" applyFill="1" applyBorder="1"/>
    <xf numFmtId="0" fontId="1" fillId="2" borderId="1" xfId="3" applyFill="1" applyBorder="1"/>
    <xf numFmtId="0" fontId="4" fillId="0" borderId="2" xfId="0" applyFont="1" applyBorder="1"/>
    <xf numFmtId="0" fontId="0" fillId="0" borderId="4" xfId="0" applyBorder="1"/>
    <xf numFmtId="0" fontId="0" fillId="0" borderId="5" xfId="0" applyBorder="1"/>
    <xf numFmtId="0" fontId="4" fillId="0" borderId="6" xfId="0" applyFont="1" applyBorder="1" applyAlignment="1">
      <alignment horizontal="left"/>
    </xf>
    <xf numFmtId="10" fontId="2" fillId="2" borderId="7" xfId="1" applyNumberFormat="1" applyFont="1" applyFill="1" applyBorder="1"/>
    <xf numFmtId="165" fontId="2" fillId="2" borderId="3" xfId="2" applyNumberFormat="1" applyFont="1" applyFill="1" applyBorder="1"/>
    <xf numFmtId="0" fontId="6" fillId="0" borderId="1" xfId="0" applyFont="1" applyBorder="1"/>
    <xf numFmtId="2" fontId="0" fillId="2" borderId="1" xfId="0" applyNumberFormat="1" applyFill="1" applyBorder="1"/>
    <xf numFmtId="164" fontId="0" fillId="0" borderId="0" xfId="0" applyNumberFormat="1"/>
    <xf numFmtId="164" fontId="5" fillId="0" borderId="1" xfId="0" applyNumberFormat="1" applyFont="1" applyFill="1" applyBorder="1" applyAlignment="1">
      <alignment horizontal="center" vertical="center" wrapText="1"/>
    </xf>
    <xf numFmtId="164" fontId="0" fillId="0" borderId="1" xfId="0" applyNumberFormat="1" applyBorder="1"/>
    <xf numFmtId="164" fontId="4" fillId="0" borderId="1" xfId="0" applyNumberFormat="1" applyFont="1" applyBorder="1" applyAlignment="1">
      <alignment horizontal="center" vertical="center" wrapText="1"/>
    </xf>
    <xf numFmtId="0" fontId="4" fillId="0" borderId="1" xfId="0" applyFont="1" applyBorder="1" applyAlignment="1">
      <alignment vertical="center" wrapText="1"/>
    </xf>
    <xf numFmtId="0" fontId="4" fillId="2" borderId="1" xfId="0" applyFont="1" applyFill="1" applyBorder="1" applyAlignment="1">
      <alignment horizontal="center" vertical="center" wrapText="1"/>
    </xf>
    <xf numFmtId="1" fontId="0" fillId="0" borderId="1" xfId="0" applyNumberFormat="1" applyBorder="1"/>
    <xf numFmtId="164" fontId="0" fillId="2" borderId="1" xfId="0" applyNumberFormat="1" applyFill="1" applyBorder="1"/>
    <xf numFmtId="164" fontId="0" fillId="3" borderId="1" xfId="0" applyNumberFormat="1" applyFill="1" applyBorder="1"/>
    <xf numFmtId="0" fontId="4" fillId="0" borderId="1" xfId="0" applyFont="1" applyBorder="1" applyAlignment="1">
      <alignment horizontal="center" vertical="center" wrapText="1"/>
    </xf>
    <xf numFmtId="164" fontId="0" fillId="5" borderId="1" xfId="0" applyNumberFormat="1" applyFill="1" applyBorder="1"/>
    <xf numFmtId="0" fontId="5" fillId="0" borderId="1" xfId="0" applyFont="1" applyBorder="1" applyAlignment="1">
      <alignment horizontal="center" vertical="center" wrapText="1"/>
    </xf>
    <xf numFmtId="0" fontId="7" fillId="4" borderId="8" xfId="0" applyFont="1" applyFill="1" applyBorder="1" applyAlignment="1">
      <alignment horizontal="center"/>
    </xf>
    <xf numFmtId="0" fontId="7" fillId="4" borderId="9" xfId="0" applyFont="1" applyFill="1" applyBorder="1" applyAlignment="1">
      <alignment horizontal="center"/>
    </xf>
    <xf numFmtId="0" fontId="4" fillId="2" borderId="1" xfId="0" applyFont="1" applyFill="1" applyBorder="1" applyAlignment="1">
      <alignment horizontal="center"/>
    </xf>
    <xf numFmtId="0" fontId="4" fillId="3" borderId="1" xfId="0" applyFont="1" applyFill="1" applyBorder="1" applyAlignment="1">
      <alignment horizontal="center"/>
    </xf>
    <xf numFmtId="0" fontId="5" fillId="0" borderId="1" xfId="0" applyFont="1" applyBorder="1" applyAlignment="1">
      <alignment horizontal="center" vertical="center" wrapText="1"/>
    </xf>
    <xf numFmtId="164" fontId="4" fillId="5" borderId="1" xfId="0" applyNumberFormat="1" applyFont="1" applyFill="1" applyBorder="1" applyAlignment="1">
      <alignment horizontal="center"/>
    </xf>
  </cellXfs>
  <cellStyles count="4">
    <cellStyle name="Comma" xfId="2" builtinId="3"/>
    <cellStyle name="Normal" xfId="0" builtinId="0"/>
    <cellStyle name="Normal 2" xfId="3"/>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hartsheet" Target="chartsheets/sheet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798470590289295"/>
          <c:y val="0.10242521250148001"/>
          <c:w val="0.80056660323224549"/>
          <c:h val="0.74266951006124238"/>
        </c:manualLayout>
      </c:layout>
      <c:scatterChart>
        <c:scatterStyle val="lineMarker"/>
        <c:varyColors val="0"/>
        <c:ser>
          <c:idx val="1"/>
          <c:order val="0"/>
          <c:tx>
            <c:v>Target Turbulence Power</c:v>
          </c:tx>
          <c:spPr>
            <a:ln>
              <a:noFill/>
            </a:ln>
          </c:spPr>
          <c:marker>
            <c:symbol val="diamond"/>
            <c:size val="2"/>
          </c:marker>
          <c:xVal>
            <c:numRef>
              <c:f>'Input Time Series'!$F$3:$F$5386</c:f>
              <c:numCache>
                <c:formatCode>0.00</c:formatCode>
                <c:ptCount val="5384"/>
                <c:pt idx="0">
                  <c:v>11.253928673213537</c:v>
                </c:pt>
                <c:pt idx="1">
                  <c:v>11.965925465360497</c:v>
                </c:pt>
                <c:pt idx="2">
                  <c:v>10.698523995459254</c:v>
                </c:pt>
                <c:pt idx="3">
                  <c:v>10.788983264241908</c:v>
                </c:pt>
                <c:pt idx="4">
                  <c:v>11.312296542730264</c:v>
                </c:pt>
                <c:pt idx="5">
                  <c:v>10.624901692277923</c:v>
                </c:pt>
                <c:pt idx="6">
                  <c:v>13.065905326014637</c:v>
                </c:pt>
                <c:pt idx="7">
                  <c:v>13.836151991102607</c:v>
                </c:pt>
                <c:pt idx="8">
                  <c:v>14.488556712433507</c:v>
                </c:pt>
                <c:pt idx="9">
                  <c:v>14.552543439235224</c:v>
                </c:pt>
                <c:pt idx="10">
                  <c:v>14.229351906022098</c:v>
                </c:pt>
                <c:pt idx="11">
                  <c:v>13.803279646628877</c:v>
                </c:pt>
                <c:pt idx="12">
                  <c:v>15.255920884835835</c:v>
                </c:pt>
                <c:pt idx="13">
                  <c:v>16.309245005356996</c:v>
                </c:pt>
                <c:pt idx="14">
                  <c:v>16.970230568845789</c:v>
                </c:pt>
                <c:pt idx="15">
                  <c:v>15.833248162540606</c:v>
                </c:pt>
                <c:pt idx="16">
                  <c:v>14.235374395101516</c:v>
                </c:pt>
                <c:pt idx="17">
                  <c:v>13.766740151802672</c:v>
                </c:pt>
                <c:pt idx="18">
                  <c:v>12.497744577775842</c:v>
                </c:pt>
                <c:pt idx="19">
                  <c:v>13.302810894236938</c:v>
                </c:pt>
                <c:pt idx="20">
                  <c:v>14.576723522351038</c:v>
                </c:pt>
                <c:pt idx="21">
                  <c:v>13.690921954242862</c:v>
                </c:pt>
                <c:pt idx="22">
                  <c:v>15.030216291871374</c:v>
                </c:pt>
                <c:pt idx="23">
                  <c:v>14.460266928160095</c:v>
                </c:pt>
                <c:pt idx="24">
                  <c:v>13.358487269981202</c:v>
                </c:pt>
                <c:pt idx="25">
                  <c:v>13.580095815771262</c:v>
                </c:pt>
                <c:pt idx="26">
                  <c:v>12.510634187358791</c:v>
                </c:pt>
                <c:pt idx="27">
                  <c:v>12.172451222840222</c:v>
                </c:pt>
                <c:pt idx="28">
                  <c:v>12.504925589940683</c:v>
                </c:pt>
                <c:pt idx="29">
                  <c:v>12.916894842614026</c:v>
                </c:pt>
                <c:pt idx="30">
                  <c:v>12.126368171144673</c:v>
                </c:pt>
                <c:pt idx="31">
                  <c:v>12.239239009179316</c:v>
                </c:pt>
                <c:pt idx="32">
                  <c:v>10.358760712230454</c:v>
                </c:pt>
                <c:pt idx="33">
                  <c:v>10.556970633573613</c:v>
                </c:pt>
                <c:pt idx="34">
                  <c:v>11.446423792200372</c:v>
                </c:pt>
                <c:pt idx="35">
                  <c:v>9.9128201290249844</c:v>
                </c:pt>
                <c:pt idx="36">
                  <c:v>10.002041531931724</c:v>
                </c:pt>
                <c:pt idx="37">
                  <c:v>11.389136103924951</c:v>
                </c:pt>
                <c:pt idx="38">
                  <c:v>10.850918556584405</c:v>
                </c:pt>
                <c:pt idx="39">
                  <c:v>14.693175213742247</c:v>
                </c:pt>
                <c:pt idx="40">
                  <c:v>14.209213236619572</c:v>
                </c:pt>
                <c:pt idx="41">
                  <c:v>14.672938327966149</c:v>
                </c:pt>
                <c:pt idx="42">
                  <c:v>13.99579103966698</c:v>
                </c:pt>
                <c:pt idx="43">
                  <c:v>15.565222143711573</c:v>
                </c:pt>
                <c:pt idx="44">
                  <c:v>15.576791032777722</c:v>
                </c:pt>
                <c:pt idx="45">
                  <c:v>15.757269160970413</c:v>
                </c:pt>
                <c:pt idx="46">
                  <c:v>14.934951580106745</c:v>
                </c:pt>
                <c:pt idx="47">
                  <c:v>16.014621505285415</c:v>
                </c:pt>
                <c:pt idx="48">
                  <c:v>14.008515183003984</c:v>
                </c:pt>
                <c:pt idx="49">
                  <c:v>13.510228416583299</c:v>
                </c:pt>
                <c:pt idx="50">
                  <c:v>14.38516197992241</c:v>
                </c:pt>
                <c:pt idx="51">
                  <c:v>16.202858815308378</c:v>
                </c:pt>
                <c:pt idx="52">
                  <c:v>14.278902214496398</c:v>
                </c:pt>
                <c:pt idx="53">
                  <c:v>14.098390521688117</c:v>
                </c:pt>
                <c:pt idx="54">
                  <c:v>14.420782495991796</c:v>
                </c:pt>
                <c:pt idx="55">
                  <c:v>14.592041477294625</c:v>
                </c:pt>
                <c:pt idx="56">
                  <c:v>12.776244373589581</c:v>
                </c:pt>
                <c:pt idx="57">
                  <c:v>12.999213323221049</c:v>
                </c:pt>
                <c:pt idx="58">
                  <c:v>12.573902888800299</c:v>
                </c:pt>
                <c:pt idx="59">
                  <c:v>11.669218990482074</c:v>
                </c:pt>
                <c:pt idx="60">
                  <c:v>10.052907044966419</c:v>
                </c:pt>
                <c:pt idx="61">
                  <c:v>10.334648238567192</c:v>
                </c:pt>
                <c:pt idx="62">
                  <c:v>11.212651557536294</c:v>
                </c:pt>
                <c:pt idx="63">
                  <c:v>14.388811308534814</c:v>
                </c:pt>
                <c:pt idx="64">
                  <c:v>15.268910810240099</c:v>
                </c:pt>
                <c:pt idx="65">
                  <c:v>15.583328236101165</c:v>
                </c:pt>
                <c:pt idx="66">
                  <c:v>14.116280187844922</c:v>
                </c:pt>
                <c:pt idx="67">
                  <c:v>15.520414090358205</c:v>
                </c:pt>
                <c:pt idx="68">
                  <c:v>15.383441126765797</c:v>
                </c:pt>
                <c:pt idx="69">
                  <c:v>14.070500660094043</c:v>
                </c:pt>
                <c:pt idx="70">
                  <c:v>15.011429895089476</c:v>
                </c:pt>
                <c:pt idx="71">
                  <c:v>14.449725071057969</c:v>
                </c:pt>
                <c:pt idx="72">
                  <c:v>14.661330331068637</c:v>
                </c:pt>
                <c:pt idx="73">
                  <c:v>15.561860576006488</c:v>
                </c:pt>
                <c:pt idx="74">
                  <c:v>15.347118277600485</c:v>
                </c:pt>
                <c:pt idx="75">
                  <c:v>16.177903365473156</c:v>
                </c:pt>
                <c:pt idx="76">
                  <c:v>14.130782271075001</c:v>
                </c:pt>
                <c:pt idx="77">
                  <c:v>14.154314005993838</c:v>
                </c:pt>
                <c:pt idx="78">
                  <c:v>14.252552828570376</c:v>
                </c:pt>
                <c:pt idx="79">
                  <c:v>15.407108736128798</c:v>
                </c:pt>
                <c:pt idx="80">
                  <c:v>15.507018973029025</c:v>
                </c:pt>
                <c:pt idx="81">
                  <c:v>14.469410322817488</c:v>
                </c:pt>
                <c:pt idx="82">
                  <c:v>13.833957638058342</c:v>
                </c:pt>
                <c:pt idx="83">
                  <c:v>14.919706311348738</c:v>
                </c:pt>
                <c:pt idx="84">
                  <c:v>14.060576593585376</c:v>
                </c:pt>
                <c:pt idx="85">
                  <c:v>14.079139334984614</c:v>
                </c:pt>
                <c:pt idx="86">
                  <c:v>16.051668423299546</c:v>
                </c:pt>
                <c:pt idx="87">
                  <c:v>13.969698741333263</c:v>
                </c:pt>
                <c:pt idx="88">
                  <c:v>15.979897719502318</c:v>
                </c:pt>
                <c:pt idx="89">
                  <c:v>15.376612659052817</c:v>
                </c:pt>
                <c:pt idx="90">
                  <c:v>14.557855771027871</c:v>
                </c:pt>
                <c:pt idx="91">
                  <c:v>13.660969628439867</c:v>
                </c:pt>
                <c:pt idx="92">
                  <c:v>13.797063289157432</c:v>
                </c:pt>
                <c:pt idx="93">
                  <c:v>15.693243220598704</c:v>
                </c:pt>
                <c:pt idx="94">
                  <c:v>16.351643313041986</c:v>
                </c:pt>
                <c:pt idx="95">
                  <c:v>14.021175328326722</c:v>
                </c:pt>
                <c:pt idx="96">
                  <c:v>12.595156813303939</c:v>
                </c:pt>
                <c:pt idx="97">
                  <c:v>15.278937171141459</c:v>
                </c:pt>
                <c:pt idx="98">
                  <c:v>14.406376814937756</c:v>
                </c:pt>
                <c:pt idx="99">
                  <c:v>13.505565365147229</c:v>
                </c:pt>
                <c:pt idx="100">
                  <c:v>15.99619211910092</c:v>
                </c:pt>
                <c:pt idx="101">
                  <c:v>15.216087214796882</c:v>
                </c:pt>
                <c:pt idx="102">
                  <c:v>14.248759740747193</c:v>
                </c:pt>
                <c:pt idx="103">
                  <c:v>15.313790872668191</c:v>
                </c:pt>
                <c:pt idx="104">
                  <c:v>16.804360269060581</c:v>
                </c:pt>
                <c:pt idx="105">
                  <c:v>16.396690652459661</c:v>
                </c:pt>
                <c:pt idx="106">
                  <c:v>14.533645508007607</c:v>
                </c:pt>
                <c:pt idx="107">
                  <c:v>14.891283327444476</c:v>
                </c:pt>
                <c:pt idx="108">
                  <c:v>14.568157110703732</c:v>
                </c:pt>
                <c:pt idx="109">
                  <c:v>14.426595468883761</c:v>
                </c:pt>
                <c:pt idx="110">
                  <c:v>15.554224122104895</c:v>
                </c:pt>
                <c:pt idx="111">
                  <c:v>15.124409374144287</c:v>
                </c:pt>
                <c:pt idx="112">
                  <c:v>12.985287750753804</c:v>
                </c:pt>
                <c:pt idx="113">
                  <c:v>14.090159296858936</c:v>
                </c:pt>
                <c:pt idx="114">
                  <c:v>16.097739441405764</c:v>
                </c:pt>
                <c:pt idx="115">
                  <c:v>14.694783598190762</c:v>
                </c:pt>
                <c:pt idx="116">
                  <c:v>16.086507581599911</c:v>
                </c:pt>
                <c:pt idx="117">
                  <c:v>16.038766010083453</c:v>
                </c:pt>
                <c:pt idx="118">
                  <c:v>14.525797284928073</c:v>
                </c:pt>
                <c:pt idx="119">
                  <c:v>15.100219669894011</c:v>
                </c:pt>
                <c:pt idx="120">
                  <c:v>13.391434218728449</c:v>
                </c:pt>
                <c:pt idx="121">
                  <c:v>12.710954386091185</c:v>
                </c:pt>
                <c:pt idx="122">
                  <c:v>12.784080571564649</c:v>
                </c:pt>
                <c:pt idx="123">
                  <c:v>12.132260531392046</c:v>
                </c:pt>
                <c:pt idx="124">
                  <c:v>12.970465177015193</c:v>
                </c:pt>
                <c:pt idx="125">
                  <c:v>10.45666105945533</c:v>
                </c:pt>
                <c:pt idx="126">
                  <c:v>9.207857009492141</c:v>
                </c:pt>
                <c:pt idx="127">
                  <c:v>9.9472145901136706</c:v>
                </c:pt>
                <c:pt idx="128">
                  <c:v>10.3466375432752</c:v>
                </c:pt>
                <c:pt idx="129">
                  <c:v>11.786424748399014</c:v>
                </c:pt>
                <c:pt idx="130">
                  <c:v>11.947091135616331</c:v>
                </c:pt>
                <c:pt idx="131">
                  <c:v>11.64982099225498</c:v>
                </c:pt>
                <c:pt idx="132">
                  <c:v>12.417249078701913</c:v>
                </c:pt>
                <c:pt idx="133">
                  <c:v>10.638365482262115</c:v>
                </c:pt>
                <c:pt idx="134">
                  <c:v>10.819101247571426</c:v>
                </c:pt>
                <c:pt idx="135">
                  <c:v>11.023066368610818</c:v>
                </c:pt>
                <c:pt idx="136">
                  <c:v>9.9829466363400154</c:v>
                </c:pt>
                <c:pt idx="137">
                  <c:v>9.3546502384254033</c:v>
                </c:pt>
                <c:pt idx="138">
                  <c:v>9.3157154157802715</c:v>
                </c:pt>
                <c:pt idx="139">
                  <c:v>9.1859865276837311</c:v>
                </c:pt>
                <c:pt idx="140">
                  <c:v>8.8767369037609072</c:v>
                </c:pt>
                <c:pt idx="141">
                  <c:v>7.8350630407365598</c:v>
                </c:pt>
                <c:pt idx="142">
                  <c:v>8.2039076395140533</c:v>
                </c:pt>
                <c:pt idx="143">
                  <c:v>6.7114777829237244</c:v>
                </c:pt>
                <c:pt idx="144">
                  <c:v>7.3304320222325909</c:v>
                </c:pt>
                <c:pt idx="145">
                  <c:v>7.5332002616326648</c:v>
                </c:pt>
                <c:pt idx="146">
                  <c:v>6.8486159605433246</c:v>
                </c:pt>
                <c:pt idx="147">
                  <c:v>6.9526407374872878</c:v>
                </c:pt>
                <c:pt idx="148">
                  <c:v>8.0320925847522862</c:v>
                </c:pt>
                <c:pt idx="149">
                  <c:v>7.5262653887404607</c:v>
                </c:pt>
                <c:pt idx="150">
                  <c:v>8.180335938160388</c:v>
                </c:pt>
                <c:pt idx="151">
                  <c:v>8.6004247463633874</c:v>
                </c:pt>
                <c:pt idx="152">
                  <c:v>8.4737747429272936</c:v>
                </c:pt>
                <c:pt idx="153">
                  <c:v>8.779605121418502</c:v>
                </c:pt>
                <c:pt idx="154">
                  <c:v>8.1337190717521466</c:v>
                </c:pt>
                <c:pt idx="155">
                  <c:v>7.9731901271882624</c:v>
                </c:pt>
                <c:pt idx="156">
                  <c:v>9.4052396363099682</c:v>
                </c:pt>
                <c:pt idx="157">
                  <c:v>7.8250603521059077</c:v>
                </c:pt>
                <c:pt idx="158">
                  <c:v>7.1136252746699089</c:v>
                </c:pt>
                <c:pt idx="159">
                  <c:v>7.8977607220242732</c:v>
                </c:pt>
                <c:pt idx="160">
                  <c:v>6.5633918609488573</c:v>
                </c:pt>
                <c:pt idx="161">
                  <c:v>5.2271731991835955</c:v>
                </c:pt>
                <c:pt idx="162">
                  <c:v>5.3427159459377433</c:v>
                </c:pt>
                <c:pt idx="163">
                  <c:v>6.1633072469312449</c:v>
                </c:pt>
                <c:pt idx="164">
                  <c:v>5.8565263252395372</c:v>
                </c:pt>
                <c:pt idx="165">
                  <c:v>5.7288824763177768</c:v>
                </c:pt>
                <c:pt idx="166">
                  <c:v>6.4873465467746048</c:v>
                </c:pt>
                <c:pt idx="167">
                  <c:v>7.5173329661575963</c:v>
                </c:pt>
                <c:pt idx="168">
                  <c:v>6.413648728842027</c:v>
                </c:pt>
                <c:pt idx="169">
                  <c:v>5.8578654033586668</c:v>
                </c:pt>
                <c:pt idx="170">
                  <c:v>7.7298218804963348</c:v>
                </c:pt>
                <c:pt idx="171">
                  <c:v>8.7317159251071654</c:v>
                </c:pt>
                <c:pt idx="172">
                  <c:v>8.8626162789363629</c:v>
                </c:pt>
                <c:pt idx="173">
                  <c:v>7.0396006692340816</c:v>
                </c:pt>
                <c:pt idx="174">
                  <c:v>7.1730834498853202</c:v>
                </c:pt>
                <c:pt idx="175">
                  <c:v>8.1272090315941643</c:v>
                </c:pt>
                <c:pt idx="176">
                  <c:v>8.2276524381289402</c:v>
                </c:pt>
                <c:pt idx="177">
                  <c:v>8.3460606497214336</c:v>
                </c:pt>
                <c:pt idx="178">
                  <c:v>8.4960448756276197</c:v>
                </c:pt>
                <c:pt idx="179">
                  <c:v>8.8166738332514658</c:v>
                </c:pt>
                <c:pt idx="180">
                  <c:v>8.9130002405610593</c:v>
                </c:pt>
                <c:pt idx="181">
                  <c:v>8.9451787532197713</c:v>
                </c:pt>
                <c:pt idx="182">
                  <c:v>9.385395374755122</c:v>
                </c:pt>
                <c:pt idx="183">
                  <c:v>9.4330311336937882</c:v>
                </c:pt>
                <c:pt idx="184">
                  <c:v>9.5833963618431373</c:v>
                </c:pt>
                <c:pt idx="185">
                  <c:v>7.7029536502873475</c:v>
                </c:pt>
                <c:pt idx="186">
                  <c:v>7.5431566432084214</c:v>
                </c:pt>
                <c:pt idx="187">
                  <c:v>8.4206076343200937</c:v>
                </c:pt>
                <c:pt idx="188">
                  <c:v>8.5768416180202571</c:v>
                </c:pt>
                <c:pt idx="189">
                  <c:v>7.740546450171701</c:v>
                </c:pt>
                <c:pt idx="190">
                  <c:v>7.6706175114082225</c:v>
                </c:pt>
                <c:pt idx="191">
                  <c:v>7.4322012701387807</c:v>
                </c:pt>
                <c:pt idx="192">
                  <c:v>6.9753594648022608</c:v>
                </c:pt>
                <c:pt idx="193">
                  <c:v>6.5416371690313042</c:v>
                </c:pt>
                <c:pt idx="194">
                  <c:v>6.1436866839701647</c:v>
                </c:pt>
                <c:pt idx="195">
                  <c:v>6.2671930417089676</c:v>
                </c:pt>
                <c:pt idx="196">
                  <c:v>6.2898383653640053</c:v>
                </c:pt>
                <c:pt idx="197">
                  <c:v>5.9420245093927617</c:v>
                </c:pt>
                <c:pt idx="198">
                  <c:v>5.7999417535894091</c:v>
                </c:pt>
                <c:pt idx="199">
                  <c:v>6.5447281092896867</c:v>
                </c:pt>
                <c:pt idx="200">
                  <c:v>6.2589744152828279</c:v>
                </c:pt>
                <c:pt idx="201">
                  <c:v>5.987681369988854</c:v>
                </c:pt>
                <c:pt idx="202">
                  <c:v>5.8753407423238428</c:v>
                </c:pt>
                <c:pt idx="203">
                  <c:v>5.5371887878518775</c:v>
                </c:pt>
                <c:pt idx="204">
                  <c:v>5.5099882876519324</c:v>
                </c:pt>
                <c:pt idx="205">
                  <c:v>5.3186134951375115</c:v>
                </c:pt>
                <c:pt idx="206">
                  <c:v>5.4537196670840329</c:v>
                </c:pt>
                <c:pt idx="207">
                  <c:v>5.030202616740322</c:v>
                </c:pt>
                <c:pt idx="208">
                  <c:v>4.6863211270211371</c:v>
                </c:pt>
                <c:pt idx="209">
                  <c:v>5.1630049030616645</c:v>
                </c:pt>
                <c:pt idx="210">
                  <c:v>5.24740607448918</c:v>
                </c:pt>
                <c:pt idx="211">
                  <c:v>4.682506803815869</c:v>
                </c:pt>
                <c:pt idx="212">
                  <c:v>3.9385903636098716</c:v>
                </c:pt>
                <c:pt idx="213">
                  <c:v>3.8013642123476346</c:v>
                </c:pt>
                <c:pt idx="214">
                  <c:v>3.8653211068280369</c:v>
                </c:pt>
                <c:pt idx="215">
                  <c:v>4.6874931752587745</c:v>
                </c:pt>
                <c:pt idx="216">
                  <c:v>4.0603101548787954</c:v>
                </c:pt>
                <c:pt idx="217">
                  <c:v>4.588711320358537</c:v>
                </c:pt>
                <c:pt idx="218">
                  <c:v>4.3483855300861718</c:v>
                </c:pt>
                <c:pt idx="219">
                  <c:v>5.3189312738437531</c:v>
                </c:pt>
                <c:pt idx="220">
                  <c:v>4.5139859500147157</c:v>
                </c:pt>
                <c:pt idx="221">
                  <c:v>4.9500121384050697</c:v>
                </c:pt>
                <c:pt idx="222">
                  <c:v>4.8077249111942626</c:v>
                </c:pt>
                <c:pt idx="223">
                  <c:v>5.1816413165210218</c:v>
                </c:pt>
                <c:pt idx="224">
                  <c:v>6.1902809477052809</c:v>
                </c:pt>
                <c:pt idx="225">
                  <c:v>5.6832166779851159</c:v>
                </c:pt>
                <c:pt idx="226">
                  <c:v>5.7931728690299353</c:v>
                </c:pt>
                <c:pt idx="227">
                  <c:v>4.4058912736439364</c:v>
                </c:pt>
                <c:pt idx="228">
                  <c:v>5.3414931646481421</c:v>
                </c:pt>
                <c:pt idx="229">
                  <c:v>6.0108265580812921</c:v>
                </c:pt>
                <c:pt idx="230">
                  <c:v>6.8112537317809201</c:v>
                </c:pt>
                <c:pt idx="231">
                  <c:v>6.5555090440710817</c:v>
                </c:pt>
                <c:pt idx="232">
                  <c:v>6.3315935816039346</c:v>
                </c:pt>
                <c:pt idx="233">
                  <c:v>5.1205407125156412</c:v>
                </c:pt>
                <c:pt idx="234">
                  <c:v>6.1480357465491684</c:v>
                </c:pt>
                <c:pt idx="235">
                  <c:v>5.3910729485112014</c:v>
                </c:pt>
                <c:pt idx="236">
                  <c:v>5.6556274264642017</c:v>
                </c:pt>
                <c:pt idx="237">
                  <c:v>6.3133709927282888</c:v>
                </c:pt>
                <c:pt idx="238">
                  <c:v>6.4309031885144901</c:v>
                </c:pt>
                <c:pt idx="239">
                  <c:v>6.4345000471649652</c:v>
                </c:pt>
                <c:pt idx="240">
                  <c:v>5.9427195944810194</c:v>
                </c:pt>
                <c:pt idx="241">
                  <c:v>6.3378611501551676</c:v>
                </c:pt>
                <c:pt idx="242">
                  <c:v>7.1944258266068539</c:v>
                </c:pt>
                <c:pt idx="243">
                  <c:v>6.6473073752407199</c:v>
                </c:pt>
                <c:pt idx="244">
                  <c:v>6.1507382629979217</c:v>
                </c:pt>
                <c:pt idx="245">
                  <c:v>7.4781319442128531</c:v>
                </c:pt>
                <c:pt idx="246">
                  <c:v>7.3015496563239584</c:v>
                </c:pt>
                <c:pt idx="247">
                  <c:v>7.592130372184136</c:v>
                </c:pt>
                <c:pt idx="248">
                  <c:v>6.2728759008210497</c:v>
                </c:pt>
                <c:pt idx="249">
                  <c:v>5.5412155318101535</c:v>
                </c:pt>
                <c:pt idx="250">
                  <c:v>6.9525967580030974</c:v>
                </c:pt>
                <c:pt idx="251">
                  <c:v>7.8876530531923521</c:v>
                </c:pt>
                <c:pt idx="252">
                  <c:v>8.4401568169880345</c:v>
                </c:pt>
                <c:pt idx="253">
                  <c:v>8.3977405232440674</c:v>
                </c:pt>
                <c:pt idx="254">
                  <c:v>8.5201977836924563</c:v>
                </c:pt>
                <c:pt idx="255">
                  <c:v>8.8523779128126314</c:v>
                </c:pt>
                <c:pt idx="256">
                  <c:v>8.5252876853892339</c:v>
                </c:pt>
                <c:pt idx="257">
                  <c:v>8.1328475166158984</c:v>
                </c:pt>
                <c:pt idx="258">
                  <c:v>8.6253289539716338</c:v>
                </c:pt>
                <c:pt idx="259">
                  <c:v>8.579358794317768</c:v>
                </c:pt>
                <c:pt idx="260">
                  <c:v>7.936580099956732</c:v>
                </c:pt>
                <c:pt idx="261">
                  <c:v>8.5788279709317372</c:v>
                </c:pt>
                <c:pt idx="262">
                  <c:v>8.3554659314908726</c:v>
                </c:pt>
                <c:pt idx="263">
                  <c:v>8.4070561586162551</c:v>
                </c:pt>
                <c:pt idx="264">
                  <c:v>8.2055197376878777</c:v>
                </c:pt>
                <c:pt idx="265">
                  <c:v>7.6915206556260483</c:v>
                </c:pt>
                <c:pt idx="266">
                  <c:v>8.5620281960956017</c:v>
                </c:pt>
                <c:pt idx="267">
                  <c:v>8.0800038935673015</c:v>
                </c:pt>
                <c:pt idx="268">
                  <c:v>9.1197429898755491</c:v>
                </c:pt>
                <c:pt idx="269">
                  <c:v>8.6720230125695998</c:v>
                </c:pt>
                <c:pt idx="270">
                  <c:v>7.9174830085532317</c:v>
                </c:pt>
                <c:pt idx="271">
                  <c:v>8.2263882605283527</c:v>
                </c:pt>
                <c:pt idx="272">
                  <c:v>7.723334011421481</c:v>
                </c:pt>
                <c:pt idx="273">
                  <c:v>7.7511223297372993</c:v>
                </c:pt>
                <c:pt idx="274">
                  <c:v>6.7304391482725423</c:v>
                </c:pt>
                <c:pt idx="275">
                  <c:v>7.6910658752182943</c:v>
                </c:pt>
                <c:pt idx="276">
                  <c:v>6.9668595878562227</c:v>
                </c:pt>
                <c:pt idx="277">
                  <c:v>8.0371918554106916</c:v>
                </c:pt>
                <c:pt idx="278">
                  <c:v>7.6952580914100581</c:v>
                </c:pt>
                <c:pt idx="279">
                  <c:v>7.6045655411581459</c:v>
                </c:pt>
                <c:pt idx="280">
                  <c:v>8.2691544757265305</c:v>
                </c:pt>
                <c:pt idx="281">
                  <c:v>8.4800782708310187</c:v>
                </c:pt>
                <c:pt idx="282">
                  <c:v>9.0697366977535978</c:v>
                </c:pt>
                <c:pt idx="283">
                  <c:v>9.7067832637374956</c:v>
                </c:pt>
                <c:pt idx="284">
                  <c:v>10.008322529302841</c:v>
                </c:pt>
                <c:pt idx="285">
                  <c:v>10.190776642182724</c:v>
                </c:pt>
                <c:pt idx="286">
                  <c:v>11.162357739062768</c:v>
                </c:pt>
                <c:pt idx="287">
                  <c:v>10.804044332208191</c:v>
                </c:pt>
                <c:pt idx="288">
                  <c:v>10.967361982028065</c:v>
                </c:pt>
                <c:pt idx="289">
                  <c:v>10.565870034621376</c:v>
                </c:pt>
                <c:pt idx="290">
                  <c:v>10.505243913043884</c:v>
                </c:pt>
                <c:pt idx="291">
                  <c:v>9.8612924563075968</c:v>
                </c:pt>
                <c:pt idx="292">
                  <c:v>9.7111110370752272</c:v>
                </c:pt>
                <c:pt idx="293">
                  <c:v>9.4278136212667576</c:v>
                </c:pt>
                <c:pt idx="294">
                  <c:v>9.4409861399768822</c:v>
                </c:pt>
                <c:pt idx="295">
                  <c:v>10.596667937892253</c:v>
                </c:pt>
                <c:pt idx="296">
                  <c:v>11.147456410320576</c:v>
                </c:pt>
                <c:pt idx="297">
                  <c:v>8.7491396585176151</c:v>
                </c:pt>
                <c:pt idx="298">
                  <c:v>7.485248537969297</c:v>
                </c:pt>
                <c:pt idx="299">
                  <c:v>8.318800289828495</c:v>
                </c:pt>
                <c:pt idx="300">
                  <c:v>9.0290243631152833</c:v>
                </c:pt>
                <c:pt idx="301">
                  <c:v>8.7687617940030389</c:v>
                </c:pt>
                <c:pt idx="302">
                  <c:v>8.6982031411038463</c:v>
                </c:pt>
                <c:pt idx="303">
                  <c:v>9.9645813293442718</c:v>
                </c:pt>
                <c:pt idx="304">
                  <c:v>10.975046199377585</c:v>
                </c:pt>
                <c:pt idx="305">
                  <c:v>10.895597097406888</c:v>
                </c:pt>
                <c:pt idx="306">
                  <c:v>9.8916908065388416</c:v>
                </c:pt>
                <c:pt idx="307">
                  <c:v>10.508463916139016</c:v>
                </c:pt>
                <c:pt idx="308">
                  <c:v>10.705551256643487</c:v>
                </c:pt>
                <c:pt idx="309">
                  <c:v>10.674896239460898</c:v>
                </c:pt>
                <c:pt idx="310">
                  <c:v>9.9969625959707571</c:v>
                </c:pt>
                <c:pt idx="311">
                  <c:v>9.4063599553022357</c:v>
                </c:pt>
                <c:pt idx="312">
                  <c:v>9.4691408932878289</c:v>
                </c:pt>
                <c:pt idx="313">
                  <c:v>9.2941374162270289</c:v>
                </c:pt>
                <c:pt idx="314">
                  <c:v>9.7353766478990007</c:v>
                </c:pt>
                <c:pt idx="315">
                  <c:v>10.133740960808298</c:v>
                </c:pt>
                <c:pt idx="316">
                  <c:v>9.1423300096883793</c:v>
                </c:pt>
                <c:pt idx="317">
                  <c:v>8.903524871829708</c:v>
                </c:pt>
                <c:pt idx="318">
                  <c:v>9.8203989384184354</c:v>
                </c:pt>
                <c:pt idx="319">
                  <c:v>10.560660564594874</c:v>
                </c:pt>
                <c:pt idx="320">
                  <c:v>9.4395800902220532</c:v>
                </c:pt>
                <c:pt idx="321">
                  <c:v>9.4394026017370471</c:v>
                </c:pt>
                <c:pt idx="322">
                  <c:v>8.968746795301735</c:v>
                </c:pt>
                <c:pt idx="323">
                  <c:v>9.9596490038271863</c:v>
                </c:pt>
                <c:pt idx="324">
                  <c:v>10.669530144124924</c:v>
                </c:pt>
                <c:pt idx="325">
                  <c:v>9.4404015127249448</c:v>
                </c:pt>
                <c:pt idx="326">
                  <c:v>9.5356621147549649</c:v>
                </c:pt>
                <c:pt idx="327">
                  <c:v>9.6889067598675123</c:v>
                </c:pt>
                <c:pt idx="328">
                  <c:v>10.137662136197884</c:v>
                </c:pt>
                <c:pt idx="329">
                  <c:v>10.643666291975546</c:v>
                </c:pt>
                <c:pt idx="330">
                  <c:v>9.543675001767058</c:v>
                </c:pt>
                <c:pt idx="331">
                  <c:v>10.240110272543863</c:v>
                </c:pt>
                <c:pt idx="332">
                  <c:v>9.5034870284740514</c:v>
                </c:pt>
                <c:pt idx="333">
                  <c:v>8.8735303621500314</c:v>
                </c:pt>
                <c:pt idx="334">
                  <c:v>9.5396503671419612</c:v>
                </c:pt>
                <c:pt idx="335">
                  <c:v>9.9475415927007322</c:v>
                </c:pt>
                <c:pt idx="336">
                  <c:v>9.3059695587605695</c:v>
                </c:pt>
                <c:pt idx="337">
                  <c:v>9.8518244975251736</c:v>
                </c:pt>
                <c:pt idx="338">
                  <c:v>9.7728099670297883</c:v>
                </c:pt>
                <c:pt idx="339">
                  <c:v>10.123532606120966</c:v>
                </c:pt>
                <c:pt idx="340">
                  <c:v>10.61454015797178</c:v>
                </c:pt>
                <c:pt idx="341">
                  <c:v>11.975078312394281</c:v>
                </c:pt>
                <c:pt idx="342">
                  <c:v>10.905299102965992</c:v>
                </c:pt>
                <c:pt idx="343">
                  <c:v>11.104995759460056</c:v>
                </c:pt>
                <c:pt idx="344">
                  <c:v>10.742510327078227</c:v>
                </c:pt>
                <c:pt idx="345">
                  <c:v>10.926283391900721</c:v>
                </c:pt>
                <c:pt idx="346">
                  <c:v>11.320514822645459</c:v>
                </c:pt>
                <c:pt idx="347">
                  <c:v>11.394680339767525</c:v>
                </c:pt>
                <c:pt idx="348">
                  <c:v>11.222182404691054</c:v>
                </c:pt>
                <c:pt idx="349">
                  <c:v>10.864238460253693</c:v>
                </c:pt>
                <c:pt idx="350">
                  <c:v>11.758636085019051</c:v>
                </c:pt>
                <c:pt idx="351">
                  <c:v>11.139748480928665</c:v>
                </c:pt>
                <c:pt idx="352">
                  <c:v>11.40737772021652</c:v>
                </c:pt>
                <c:pt idx="353">
                  <c:v>12.049247823510701</c:v>
                </c:pt>
                <c:pt idx="354">
                  <c:v>11.26635270045916</c:v>
                </c:pt>
                <c:pt idx="355">
                  <c:v>12.076989476609693</c:v>
                </c:pt>
                <c:pt idx="356">
                  <c:v>12.584127532999785</c:v>
                </c:pt>
                <c:pt idx="357">
                  <c:v>12.127365219756511</c:v>
                </c:pt>
                <c:pt idx="358">
                  <c:v>12.046176753869076</c:v>
                </c:pt>
                <c:pt idx="359">
                  <c:v>12.011410106735696</c:v>
                </c:pt>
                <c:pt idx="360">
                  <c:v>12.155231710571305</c:v>
                </c:pt>
                <c:pt idx="361">
                  <c:v>11.93000632606544</c:v>
                </c:pt>
                <c:pt idx="362">
                  <c:v>11.168820179070886</c:v>
                </c:pt>
                <c:pt idx="363">
                  <c:v>12.729681039012732</c:v>
                </c:pt>
                <c:pt idx="364">
                  <c:v>14.115970662423175</c:v>
                </c:pt>
                <c:pt idx="365">
                  <c:v>12.601077633545595</c:v>
                </c:pt>
                <c:pt idx="366">
                  <c:v>12.347313864174586</c:v>
                </c:pt>
                <c:pt idx="367">
                  <c:v>11.71862137573649</c:v>
                </c:pt>
                <c:pt idx="368">
                  <c:v>12.265113337179496</c:v>
                </c:pt>
                <c:pt idx="369">
                  <c:v>12.446130921234355</c:v>
                </c:pt>
                <c:pt idx="370">
                  <c:v>11.508521072034275</c:v>
                </c:pt>
                <c:pt idx="371">
                  <c:v>12.353766940650521</c:v>
                </c:pt>
                <c:pt idx="372">
                  <c:v>11.270381985858636</c:v>
                </c:pt>
                <c:pt idx="373">
                  <c:v>11.688673033723164</c:v>
                </c:pt>
                <c:pt idx="374">
                  <c:v>10.961861857649426</c:v>
                </c:pt>
                <c:pt idx="375">
                  <c:v>11.244028924382194</c:v>
                </c:pt>
                <c:pt idx="376">
                  <c:v>12.588897031639675</c:v>
                </c:pt>
                <c:pt idx="377">
                  <c:v>12.940476740696035</c:v>
                </c:pt>
                <c:pt idx="378">
                  <c:v>12.108063077877839</c:v>
                </c:pt>
                <c:pt idx="379">
                  <c:v>10.942129615152055</c:v>
                </c:pt>
                <c:pt idx="380">
                  <c:v>11.109067902341577</c:v>
                </c:pt>
                <c:pt idx="381">
                  <c:v>10.712572559171077</c:v>
                </c:pt>
                <c:pt idx="382">
                  <c:v>10.540617279900818</c:v>
                </c:pt>
                <c:pt idx="383">
                  <c:v>12.536598203342939</c:v>
                </c:pt>
                <c:pt idx="384">
                  <c:v>10.826287409367575</c:v>
                </c:pt>
                <c:pt idx="385">
                  <c:v>10.525660577493785</c:v>
                </c:pt>
                <c:pt idx="386">
                  <c:v>10.019021209070829</c:v>
                </c:pt>
                <c:pt idx="387">
                  <c:v>11.741328183936531</c:v>
                </c:pt>
                <c:pt idx="388">
                  <c:v>10.388414891813513</c:v>
                </c:pt>
                <c:pt idx="389">
                  <c:v>12.046907734525396</c:v>
                </c:pt>
                <c:pt idx="390">
                  <c:v>11.633855430638286</c:v>
                </c:pt>
                <c:pt idx="391">
                  <c:v>11.118308497389954</c:v>
                </c:pt>
                <c:pt idx="392">
                  <c:v>10.840767768364231</c:v>
                </c:pt>
                <c:pt idx="393">
                  <c:v>11.053330398008411</c:v>
                </c:pt>
                <c:pt idx="394">
                  <c:v>9.4955953172618379</c:v>
                </c:pt>
                <c:pt idx="395">
                  <c:v>8.218705880752383</c:v>
                </c:pt>
                <c:pt idx="396">
                  <c:v>9.4550187223323743</c:v>
                </c:pt>
                <c:pt idx="397">
                  <c:v>9.9827741417073756</c:v>
                </c:pt>
                <c:pt idx="398">
                  <c:v>9.2714442936542003</c:v>
                </c:pt>
                <c:pt idx="399">
                  <c:v>9.8634119745259046</c:v>
                </c:pt>
                <c:pt idx="400">
                  <c:v>8.33639099569241</c:v>
                </c:pt>
                <c:pt idx="401">
                  <c:v>8.1544868141832119</c:v>
                </c:pt>
                <c:pt idx="402">
                  <c:v>9.6455119104320719</c:v>
                </c:pt>
                <c:pt idx="403">
                  <c:v>9.4425066466824372</c:v>
                </c:pt>
                <c:pt idx="404">
                  <c:v>8.7438285277432186</c:v>
                </c:pt>
                <c:pt idx="405">
                  <c:v>9.5635406295381014</c:v>
                </c:pt>
                <c:pt idx="406">
                  <c:v>9.2589453883742703</c:v>
                </c:pt>
                <c:pt idx="407">
                  <c:v>8.8492774020642031</c:v>
                </c:pt>
                <c:pt idx="408">
                  <c:v>9.1348663791176357</c:v>
                </c:pt>
                <c:pt idx="409">
                  <c:v>9.0779802609059477</c:v>
                </c:pt>
                <c:pt idx="410">
                  <c:v>10.599646631943521</c:v>
                </c:pt>
                <c:pt idx="411">
                  <c:v>9.5520699687910717</c:v>
                </c:pt>
                <c:pt idx="412">
                  <c:v>9.1183354611410277</c:v>
                </c:pt>
                <c:pt idx="413">
                  <c:v>8.1529310037600009</c:v>
                </c:pt>
                <c:pt idx="414">
                  <c:v>9.5717715095894249</c:v>
                </c:pt>
                <c:pt idx="415">
                  <c:v>10.024114219102044</c:v>
                </c:pt>
                <c:pt idx="416">
                  <c:v>9.4144379307755255</c:v>
                </c:pt>
                <c:pt idx="417">
                  <c:v>8.376595282872124</c:v>
                </c:pt>
                <c:pt idx="418">
                  <c:v>9.0283621969973478</c:v>
                </c:pt>
                <c:pt idx="419">
                  <c:v>9.0584060809192462</c:v>
                </c:pt>
                <c:pt idx="420">
                  <c:v>9.0686602506697458</c:v>
                </c:pt>
                <c:pt idx="421">
                  <c:v>9.8040894050129896</c:v>
                </c:pt>
                <c:pt idx="422">
                  <c:v>9.1987524240636631</c:v>
                </c:pt>
                <c:pt idx="423">
                  <c:v>7.8806570041133401</c:v>
                </c:pt>
                <c:pt idx="424">
                  <c:v>7.5234608653904225</c:v>
                </c:pt>
                <c:pt idx="425">
                  <c:v>8.1566742759342716</c:v>
                </c:pt>
                <c:pt idx="426">
                  <c:v>8.6168831956939993</c:v>
                </c:pt>
                <c:pt idx="427">
                  <c:v>9.0359007241964644</c:v>
                </c:pt>
                <c:pt idx="428">
                  <c:v>8.8815019244011868</c:v>
                </c:pt>
                <c:pt idx="429">
                  <c:v>8.5318075571248411</c:v>
                </c:pt>
                <c:pt idx="430">
                  <c:v>8.9439117001925066</c:v>
                </c:pt>
                <c:pt idx="431">
                  <c:v>8.1987384197082775</c:v>
                </c:pt>
                <c:pt idx="432">
                  <c:v>8.4523392326622631</c:v>
                </c:pt>
                <c:pt idx="433">
                  <c:v>8.6532269364326382</c:v>
                </c:pt>
                <c:pt idx="434">
                  <c:v>8.4802790468489402</c:v>
                </c:pt>
                <c:pt idx="435">
                  <c:v>8.1995365585948043</c:v>
                </c:pt>
                <c:pt idx="436">
                  <c:v>8.913340579651523</c:v>
                </c:pt>
                <c:pt idx="437">
                  <c:v>8.171079253719169</c:v>
                </c:pt>
                <c:pt idx="438">
                  <c:v>7.6297688029360478</c:v>
                </c:pt>
                <c:pt idx="439">
                  <c:v>9.1150438185145823</c:v>
                </c:pt>
                <c:pt idx="440">
                  <c:v>9.7879788141007911</c:v>
                </c:pt>
                <c:pt idx="441">
                  <c:v>10.031754159472673</c:v>
                </c:pt>
                <c:pt idx="442">
                  <c:v>10.225237096550204</c:v>
                </c:pt>
                <c:pt idx="443">
                  <c:v>10.011130947769347</c:v>
                </c:pt>
                <c:pt idx="444">
                  <c:v>8.9430153153960177</c:v>
                </c:pt>
                <c:pt idx="445">
                  <c:v>7.7382639745887278</c:v>
                </c:pt>
                <c:pt idx="446">
                  <c:v>6.7041096081213327</c:v>
                </c:pt>
                <c:pt idx="447">
                  <c:v>5.6891070475922483</c:v>
                </c:pt>
                <c:pt idx="448">
                  <c:v>3.4188163575545345</c:v>
                </c:pt>
                <c:pt idx="449">
                  <c:v>2.4025470629155135</c:v>
                </c:pt>
                <c:pt idx="450">
                  <c:v>3.4600789538098367</c:v>
                </c:pt>
                <c:pt idx="451">
                  <c:v>2.908695577961252</c:v>
                </c:pt>
                <c:pt idx="452">
                  <c:v>3.2454055727269968</c:v>
                </c:pt>
                <c:pt idx="453">
                  <c:v>5.0052227026279104</c:v>
                </c:pt>
                <c:pt idx="454">
                  <c:v>6.3504251251841426</c:v>
                </c:pt>
                <c:pt idx="455">
                  <c:v>7.4646586331983169</c:v>
                </c:pt>
                <c:pt idx="456">
                  <c:v>7.3460641311083457</c:v>
                </c:pt>
                <c:pt idx="457">
                  <c:v>6.7020434649028795</c:v>
                </c:pt>
                <c:pt idx="458">
                  <c:v>6.9414742725953138</c:v>
                </c:pt>
                <c:pt idx="459">
                  <c:v>7.1654139587343737</c:v>
                </c:pt>
                <c:pt idx="460">
                  <c:v>7.3457218829022475</c:v>
                </c:pt>
                <c:pt idx="461">
                  <c:v>7.1941177361412985</c:v>
                </c:pt>
                <c:pt idx="462">
                  <c:v>6.7594539757738685</c:v>
                </c:pt>
                <c:pt idx="463">
                  <c:v>6.5508790589214732</c:v>
                </c:pt>
                <c:pt idx="464">
                  <c:v>6.3908076574746424</c:v>
                </c:pt>
                <c:pt idx="465">
                  <c:v>6.7020170470895426</c:v>
                </c:pt>
                <c:pt idx="466">
                  <c:v>6.8115690631438879</c:v>
                </c:pt>
                <c:pt idx="467">
                  <c:v>6.6936669323132207</c:v>
                </c:pt>
                <c:pt idx="468">
                  <c:v>7.5268005583847089</c:v>
                </c:pt>
                <c:pt idx="469">
                  <c:v>7.3054717867404282</c:v>
                </c:pt>
                <c:pt idx="470">
                  <c:v>5.7348978416327894</c:v>
                </c:pt>
                <c:pt idx="471">
                  <c:v>5.7601041978273466</c:v>
                </c:pt>
                <c:pt idx="472">
                  <c:v>7.8903756100103779</c:v>
                </c:pt>
                <c:pt idx="473">
                  <c:v>8.4481853342651458</c:v>
                </c:pt>
                <c:pt idx="474">
                  <c:v>8.3628773886019854</c:v>
                </c:pt>
                <c:pt idx="475">
                  <c:v>7.1829869997218587</c:v>
                </c:pt>
                <c:pt idx="476">
                  <c:v>7.3290375758671384</c:v>
                </c:pt>
                <c:pt idx="477">
                  <c:v>7.1186337733903589</c:v>
                </c:pt>
                <c:pt idx="478">
                  <c:v>7.1516116477747662</c:v>
                </c:pt>
                <c:pt idx="479">
                  <c:v>6.5492634332144117</c:v>
                </c:pt>
                <c:pt idx="480">
                  <c:v>7.7811344257065125</c:v>
                </c:pt>
                <c:pt idx="481">
                  <c:v>8.1672280717417038</c:v>
                </c:pt>
                <c:pt idx="482">
                  <c:v>8.1131243663225519</c:v>
                </c:pt>
                <c:pt idx="483">
                  <c:v>7.6545916373773073</c:v>
                </c:pt>
                <c:pt idx="484">
                  <c:v>5.9218895044433317</c:v>
                </c:pt>
                <c:pt idx="485">
                  <c:v>7.8197065053672077</c:v>
                </c:pt>
                <c:pt idx="486">
                  <c:v>7.7711769502690196</c:v>
                </c:pt>
                <c:pt idx="487">
                  <c:v>6.5463694823856242</c:v>
                </c:pt>
                <c:pt idx="488">
                  <c:v>7.1581964141660483</c:v>
                </c:pt>
                <c:pt idx="489">
                  <c:v>7.93205233194782</c:v>
                </c:pt>
                <c:pt idx="490">
                  <c:v>6.4365141239764734</c:v>
                </c:pt>
                <c:pt idx="491">
                  <c:v>6.8457358451480186</c:v>
                </c:pt>
                <c:pt idx="492">
                  <c:v>5.9117354587572111</c:v>
                </c:pt>
                <c:pt idx="493">
                  <c:v>4.9273589275583083</c:v>
                </c:pt>
                <c:pt idx="494">
                  <c:v>6.3674577348182817</c:v>
                </c:pt>
                <c:pt idx="495">
                  <c:v>6.0197983556762917</c:v>
                </c:pt>
                <c:pt idx="496">
                  <c:v>6.2548971599013026</c:v>
                </c:pt>
                <c:pt idx="497">
                  <c:v>5.9487997097564316</c:v>
                </c:pt>
                <c:pt idx="498">
                  <c:v>5.794558909595299</c:v>
                </c:pt>
                <c:pt idx="499">
                  <c:v>6.044202630974933</c:v>
                </c:pt>
                <c:pt idx="500">
                  <c:v>5.4546142567052787</c:v>
                </c:pt>
                <c:pt idx="501">
                  <c:v>4.8037708675903428</c:v>
                </c:pt>
                <c:pt idx="502">
                  <c:v>4.5747569092042557</c:v>
                </c:pt>
                <c:pt idx="503">
                  <c:v>4.0901984742006015</c:v>
                </c:pt>
                <c:pt idx="504">
                  <c:v>3.8010766051487588</c:v>
                </c:pt>
                <c:pt idx="505">
                  <c:v>4.3099999999999996</c:v>
                </c:pt>
                <c:pt idx="506">
                  <c:v>4.5101595712925739</c:v>
                </c:pt>
                <c:pt idx="507">
                  <c:v>4.5720839589991078</c:v>
                </c:pt>
                <c:pt idx="508">
                  <c:v>5.9097629065196253</c:v>
                </c:pt>
                <c:pt idx="509">
                  <c:v>6.2262599632894862</c:v>
                </c:pt>
                <c:pt idx="510">
                  <c:v>5.9115411037812509</c:v>
                </c:pt>
                <c:pt idx="511">
                  <c:v>5.1088330569037481</c:v>
                </c:pt>
                <c:pt idx="512">
                  <c:v>5.244548446224468</c:v>
                </c:pt>
                <c:pt idx="513">
                  <c:v>5.5286127882467788</c:v>
                </c:pt>
                <c:pt idx="514">
                  <c:v>4.67148622698436</c:v>
                </c:pt>
                <c:pt idx="515">
                  <c:v>4.4877032733337519</c:v>
                </c:pt>
                <c:pt idx="516">
                  <c:v>4.4856476359248747</c:v>
                </c:pt>
                <c:pt idx="517">
                  <c:v>3.9569089794307564</c:v>
                </c:pt>
                <c:pt idx="518">
                  <c:v>5.0270303094192812</c:v>
                </c:pt>
                <c:pt idx="519">
                  <c:v>6.7878707227134365</c:v>
                </c:pt>
                <c:pt idx="520">
                  <c:v>6.7097493350579622</c:v>
                </c:pt>
                <c:pt idx="521">
                  <c:v>5.9792580196846208</c:v>
                </c:pt>
                <c:pt idx="522">
                  <c:v>7.2223733042555711</c:v>
                </c:pt>
                <c:pt idx="523">
                  <c:v>7.3057356186262696</c:v>
                </c:pt>
                <c:pt idx="524">
                  <c:v>7.0778996620360912</c:v>
                </c:pt>
                <c:pt idx="525">
                  <c:v>6.0624539216986379</c:v>
                </c:pt>
                <c:pt idx="526">
                  <c:v>6.1074676243902708</c:v>
                </c:pt>
                <c:pt idx="527">
                  <c:v>5.0737235025857039</c:v>
                </c:pt>
                <c:pt idx="528">
                  <c:v>5.2950393031981946</c:v>
                </c:pt>
                <c:pt idx="529">
                  <c:v>5.2283574763948328</c:v>
                </c:pt>
                <c:pt idx="530">
                  <c:v>4.9950440412831068</c:v>
                </c:pt>
                <c:pt idx="531">
                  <c:v>4.197451351806877</c:v>
                </c:pt>
                <c:pt idx="532">
                  <c:v>3.638716577067945</c:v>
                </c:pt>
                <c:pt idx="533">
                  <c:v>3.3198832644560383</c:v>
                </c:pt>
                <c:pt idx="534">
                  <c:v>3.088285185709903</c:v>
                </c:pt>
                <c:pt idx="535">
                  <c:v>2.6330540919986176</c:v>
                </c:pt>
                <c:pt idx="536">
                  <c:v>3.119187376813465</c:v>
                </c:pt>
                <c:pt idx="537">
                  <c:v>2.8404826529706102</c:v>
                </c:pt>
                <c:pt idx="538">
                  <c:v>3.3543516637025261</c:v>
                </c:pt>
                <c:pt idx="539">
                  <c:v>2.823727922901921</c:v>
                </c:pt>
                <c:pt idx="540">
                  <c:v>3.0291201934842711</c:v>
                </c:pt>
                <c:pt idx="541">
                  <c:v>3.7251161030151994</c:v>
                </c:pt>
                <c:pt idx="542">
                  <c:v>3.6360501024594809</c:v>
                </c:pt>
                <c:pt idx="543">
                  <c:v>3.5041638668452753</c:v>
                </c:pt>
                <c:pt idx="544">
                  <c:v>4.1770563474329387</c:v>
                </c:pt>
                <c:pt idx="545">
                  <c:v>4.7720237995547565</c:v>
                </c:pt>
                <c:pt idx="546">
                  <c:v>4.9304611998044452</c:v>
                </c:pt>
                <c:pt idx="547">
                  <c:v>4.4594278220172656</c:v>
                </c:pt>
                <c:pt idx="548">
                  <c:v>4.7315523471013297</c:v>
                </c:pt>
                <c:pt idx="549">
                  <c:v>4.6682223581123363</c:v>
                </c:pt>
                <c:pt idx="550">
                  <c:v>4.3808482323119513</c:v>
                </c:pt>
                <c:pt idx="551">
                  <c:v>4.8290689777454423</c:v>
                </c:pt>
                <c:pt idx="552">
                  <c:v>5.108580485113837</c:v>
                </c:pt>
                <c:pt idx="553">
                  <c:v>4.8625656455493376</c:v>
                </c:pt>
                <c:pt idx="554">
                  <c:v>5.4866157453661</c:v>
                </c:pt>
                <c:pt idx="555">
                  <c:v>6.0098677693314126</c:v>
                </c:pt>
                <c:pt idx="556">
                  <c:v>6.3242514015042417</c:v>
                </c:pt>
                <c:pt idx="557">
                  <c:v>6.639497590383499</c:v>
                </c:pt>
                <c:pt idx="558">
                  <c:v>6.9623835712179547</c:v>
                </c:pt>
                <c:pt idx="559">
                  <c:v>7.3405979935895598</c:v>
                </c:pt>
                <c:pt idx="560">
                  <c:v>7.1399090226756101</c:v>
                </c:pt>
                <c:pt idx="561">
                  <c:v>6.7511306191036642</c:v>
                </c:pt>
                <c:pt idx="562">
                  <c:v>6.7678648797155558</c:v>
                </c:pt>
                <c:pt idx="563">
                  <c:v>6.614451685346836</c:v>
                </c:pt>
                <c:pt idx="564">
                  <c:v>6.3709233009036703</c:v>
                </c:pt>
                <c:pt idx="565">
                  <c:v>6.6248792439093247</c:v>
                </c:pt>
                <c:pt idx="566">
                  <c:v>7.1475029745574039</c:v>
                </c:pt>
                <c:pt idx="567">
                  <c:v>6.8780574489761515</c:v>
                </c:pt>
                <c:pt idx="568">
                  <c:v>6.2004206152513417</c:v>
                </c:pt>
                <c:pt idx="569">
                  <c:v>5.1570161177006959</c:v>
                </c:pt>
                <c:pt idx="570">
                  <c:v>5.0322652294160726</c:v>
                </c:pt>
                <c:pt idx="571">
                  <c:v>4.7703837209610969</c:v>
                </c:pt>
                <c:pt idx="572">
                  <c:v>4.6373691262991432</c:v>
                </c:pt>
                <c:pt idx="573">
                  <c:v>4.7695046182692664</c:v>
                </c:pt>
                <c:pt idx="574">
                  <c:v>5.1070520193032669</c:v>
                </c:pt>
                <c:pt idx="575">
                  <c:v>4.3455998125006072</c:v>
                </c:pt>
                <c:pt idx="576">
                  <c:v>3.9522797622179606</c:v>
                </c:pt>
                <c:pt idx="577">
                  <c:v>4.0384325127220269</c:v>
                </c:pt>
                <c:pt idx="578">
                  <c:v>4.7463910544553141</c:v>
                </c:pt>
                <c:pt idx="579">
                  <c:v>4.9415369780592044</c:v>
                </c:pt>
                <c:pt idx="580">
                  <c:v>5.1981557887398386</c:v>
                </c:pt>
                <c:pt idx="581">
                  <c:v>5.7203421377635042</c:v>
                </c:pt>
                <c:pt idx="582">
                  <c:v>5.5338956908557755</c:v>
                </c:pt>
                <c:pt idx="583">
                  <c:v>5.5318406952677055</c:v>
                </c:pt>
                <c:pt idx="584">
                  <c:v>5.3352953439620636</c:v>
                </c:pt>
                <c:pt idx="585">
                  <c:v>4.7935171550241638</c:v>
                </c:pt>
                <c:pt idx="586">
                  <c:v>4.3514867467094396</c:v>
                </c:pt>
                <c:pt idx="587">
                  <c:v>3.9694379729777949</c:v>
                </c:pt>
                <c:pt idx="588">
                  <c:v>3.6658617249154033</c:v>
                </c:pt>
                <c:pt idx="589">
                  <c:v>2.9942277986552388</c:v>
                </c:pt>
                <c:pt idx="590">
                  <c:v>1.8398372383302581</c:v>
                </c:pt>
                <c:pt idx="591">
                  <c:v>1.9603399743962309</c:v>
                </c:pt>
                <c:pt idx="592">
                  <c:v>2.4412972477304966</c:v>
                </c:pt>
                <c:pt idx="593">
                  <c:v>1.965679547391918</c:v>
                </c:pt>
                <c:pt idx="594">
                  <c:v>1.7996744931632354</c:v>
                </c:pt>
                <c:pt idx="595">
                  <c:v>1.921318551328681</c:v>
                </c:pt>
                <c:pt idx="596">
                  <c:v>1.5335988928699515</c:v>
                </c:pt>
                <c:pt idx="597">
                  <c:v>1.6515790427734742</c:v>
                </c:pt>
                <c:pt idx="598">
                  <c:v>1.5264313668731637</c:v>
                </c:pt>
                <c:pt idx="599">
                  <c:v>1.0767216453798729</c:v>
                </c:pt>
                <c:pt idx="600">
                  <c:v>1.7496159109184708</c:v>
                </c:pt>
                <c:pt idx="601">
                  <c:v>1.3604698148412941</c:v>
                </c:pt>
                <c:pt idx="602">
                  <c:v>1.7803881313268721</c:v>
                </c:pt>
                <c:pt idx="603">
                  <c:v>2.2065649268905356</c:v>
                </c:pt>
                <c:pt idx="604">
                  <c:v>1.9525099337638481</c:v>
                </c:pt>
                <c:pt idx="605">
                  <c:v>2.5918636374135238</c:v>
                </c:pt>
                <c:pt idx="606">
                  <c:v>2.8775854387445015</c:v>
                </c:pt>
                <c:pt idx="607">
                  <c:v>2.7366096961679833</c:v>
                </c:pt>
                <c:pt idx="608">
                  <c:v>3.5394978023461752</c:v>
                </c:pt>
                <c:pt idx="609">
                  <c:v>3.2851490248198134</c:v>
                </c:pt>
                <c:pt idx="610">
                  <c:v>3.3544705628088458</c:v>
                </c:pt>
                <c:pt idx="611">
                  <c:v>3.5945950661746791</c:v>
                </c:pt>
                <c:pt idx="612">
                  <c:v>3.6937628212267097</c:v>
                </c:pt>
                <c:pt idx="613">
                  <c:v>4.0721803221026525</c:v>
                </c:pt>
                <c:pt idx="614">
                  <c:v>4.6085729546748997</c:v>
                </c:pt>
                <c:pt idx="615">
                  <c:v>4.1606899558773645</c:v>
                </c:pt>
                <c:pt idx="616">
                  <c:v>4.1561764918432083</c:v>
                </c:pt>
                <c:pt idx="617">
                  <c:v>4.5688056382335995</c:v>
                </c:pt>
                <c:pt idx="618">
                  <c:v>4.2737592666049879</c:v>
                </c:pt>
                <c:pt idx="619">
                  <c:v>4.0223273270263187</c:v>
                </c:pt>
                <c:pt idx="620">
                  <c:v>4.3179798098748625</c:v>
                </c:pt>
                <c:pt idx="621">
                  <c:v>4.4023299529576718</c:v>
                </c:pt>
                <c:pt idx="622">
                  <c:v>4.3798595754348302</c:v>
                </c:pt>
                <c:pt idx="623">
                  <c:v>5.2681956981054618</c:v>
                </c:pt>
                <c:pt idx="624">
                  <c:v>5.5915202880743893</c:v>
                </c:pt>
                <c:pt idx="625">
                  <c:v>5.6445987183581563</c:v>
                </c:pt>
                <c:pt idx="626">
                  <c:v>5.1860375508810002</c:v>
                </c:pt>
                <c:pt idx="627">
                  <c:v>4.9156523872958227</c:v>
                </c:pt>
                <c:pt idx="628">
                  <c:v>5.1563448231830673</c:v>
                </c:pt>
                <c:pt idx="629">
                  <c:v>4.8504282156655618</c:v>
                </c:pt>
                <c:pt idx="630">
                  <c:v>4.9376654135165223</c:v>
                </c:pt>
                <c:pt idx="631">
                  <c:v>4.7667340140011891</c:v>
                </c:pt>
                <c:pt idx="632">
                  <c:v>4.6796903060036632</c:v>
                </c:pt>
                <c:pt idx="633">
                  <c:v>4.9059031353275326</c:v>
                </c:pt>
                <c:pt idx="634">
                  <c:v>4.5965997884123091</c:v>
                </c:pt>
                <c:pt idx="635">
                  <c:v>4.6012624706704033</c:v>
                </c:pt>
                <c:pt idx="636">
                  <c:v>4.717813350238421</c:v>
                </c:pt>
                <c:pt idx="637">
                  <c:v>4.8243898630310209</c:v>
                </c:pt>
                <c:pt idx="638">
                  <c:v>5.0407063126164253</c:v>
                </c:pt>
                <c:pt idx="639">
                  <c:v>4.8371393889106278</c:v>
                </c:pt>
                <c:pt idx="640">
                  <c:v>5.0617821471283095</c:v>
                </c:pt>
                <c:pt idx="641">
                  <c:v>4.4035156265012141</c:v>
                </c:pt>
                <c:pt idx="642">
                  <c:v>4.1808437874173201</c:v>
                </c:pt>
                <c:pt idx="643">
                  <c:v>2.2217558586897597</c:v>
                </c:pt>
                <c:pt idx="644">
                  <c:v>2.4586063172577521</c:v>
                </c:pt>
                <c:pt idx="645">
                  <c:v>2.2405035754511879</c:v>
                </c:pt>
                <c:pt idx="646">
                  <c:v>2.0241748301003155</c:v>
                </c:pt>
                <c:pt idx="647">
                  <c:v>1.7918656282499037</c:v>
                </c:pt>
                <c:pt idx="648">
                  <c:v>1.8059214530366148</c:v>
                </c:pt>
                <c:pt idx="649">
                  <c:v>1.5378253535775961</c:v>
                </c:pt>
                <c:pt idx="650">
                  <c:v>1.668890164021726</c:v>
                </c:pt>
                <c:pt idx="651">
                  <c:v>1.2425820199901743</c:v>
                </c:pt>
                <c:pt idx="652">
                  <c:v>1.3954354051382267</c:v>
                </c:pt>
                <c:pt idx="653">
                  <c:v>1.9316031358454724</c:v>
                </c:pt>
                <c:pt idx="654">
                  <c:v>2.0563005161948116</c:v>
                </c:pt>
                <c:pt idx="655">
                  <c:v>1.9990526931834418</c:v>
                </c:pt>
                <c:pt idx="656">
                  <c:v>2.0665686410295097</c:v>
                </c:pt>
                <c:pt idx="657">
                  <c:v>2.3224572539105739</c:v>
                </c:pt>
                <c:pt idx="658">
                  <c:v>2.3781566307093289</c:v>
                </c:pt>
                <c:pt idx="659">
                  <c:v>2.5159015135259022</c:v>
                </c:pt>
                <c:pt idx="660">
                  <c:v>2.4361316030498541</c:v>
                </c:pt>
                <c:pt idx="661">
                  <c:v>2.6224750464053765</c:v>
                </c:pt>
                <c:pt idx="662">
                  <c:v>2.2870625500318544</c:v>
                </c:pt>
                <c:pt idx="663">
                  <c:v>2.4613097456656514</c:v>
                </c:pt>
                <c:pt idx="664">
                  <c:v>2.3856416249279397</c:v>
                </c:pt>
                <c:pt idx="665">
                  <c:v>2.5133859918711798</c:v>
                </c:pt>
                <c:pt idx="666">
                  <c:v>2.5735906498181227</c:v>
                </c:pt>
                <c:pt idx="667">
                  <c:v>2.5230829599850608</c:v>
                </c:pt>
                <c:pt idx="668">
                  <c:v>2.8031272470419948</c:v>
                </c:pt>
                <c:pt idx="669">
                  <c:v>3.3314947370361825</c:v>
                </c:pt>
                <c:pt idx="670">
                  <c:v>3.7878800156726009</c:v>
                </c:pt>
                <c:pt idx="671">
                  <c:v>4.2956588109799982</c:v>
                </c:pt>
                <c:pt idx="672">
                  <c:v>4.5367459866721074</c:v>
                </c:pt>
                <c:pt idx="673">
                  <c:v>4.6280872534521098</c:v>
                </c:pt>
                <c:pt idx="674">
                  <c:v>4.7825264077678566</c:v>
                </c:pt>
                <c:pt idx="675">
                  <c:v>4.7121772721141912</c:v>
                </c:pt>
                <c:pt idx="676">
                  <c:v>4.6625531880251536</c:v>
                </c:pt>
                <c:pt idx="677">
                  <c:v>5.0018431696187564</c:v>
                </c:pt>
                <c:pt idx="678">
                  <c:v>4.8577172235418846</c:v>
                </c:pt>
                <c:pt idx="679">
                  <c:v>5.0410523771948537</c:v>
                </c:pt>
                <c:pt idx="680">
                  <c:v>5.0187581219085704</c:v>
                </c:pt>
                <c:pt idx="681">
                  <c:v>5.2677342248839052</c:v>
                </c:pt>
                <c:pt idx="682">
                  <c:v>5.2102363217732215</c:v>
                </c:pt>
                <c:pt idx="683">
                  <c:v>5.5103575423689835</c:v>
                </c:pt>
                <c:pt idx="684">
                  <c:v>5.9259239254635814</c:v>
                </c:pt>
                <c:pt idx="685">
                  <c:v>5.1487732666991155</c:v>
                </c:pt>
                <c:pt idx="686">
                  <c:v>5.847633022197515</c:v>
                </c:pt>
                <c:pt idx="687">
                  <c:v>6.1099400764182219</c:v>
                </c:pt>
                <c:pt idx="688">
                  <c:v>6.6420237890573732</c:v>
                </c:pt>
                <c:pt idx="689">
                  <c:v>6.6362708049318702</c:v>
                </c:pt>
                <c:pt idx="690">
                  <c:v>6.5651283326449636</c:v>
                </c:pt>
                <c:pt idx="691">
                  <c:v>6.5071236206683736</c:v>
                </c:pt>
                <c:pt idx="692">
                  <c:v>6.2882130012665005</c:v>
                </c:pt>
                <c:pt idx="693">
                  <c:v>6.5150887579358159</c:v>
                </c:pt>
                <c:pt idx="694">
                  <c:v>6.4739969985817583</c:v>
                </c:pt>
                <c:pt idx="695">
                  <c:v>6.7993194812279647</c:v>
                </c:pt>
                <c:pt idx="696">
                  <c:v>6.5028332802403703</c:v>
                </c:pt>
                <c:pt idx="697">
                  <c:v>6.4532712443475138</c:v>
                </c:pt>
                <c:pt idx="698">
                  <c:v>6.7221579048035469</c:v>
                </c:pt>
                <c:pt idx="699">
                  <c:v>6.8800717007680996</c:v>
                </c:pt>
                <c:pt idx="700">
                  <c:v>6.7122831748795049</c:v>
                </c:pt>
                <c:pt idx="701">
                  <c:v>6.5666134095842752</c:v>
                </c:pt>
                <c:pt idx="702">
                  <c:v>6.1324228298613725</c:v>
                </c:pt>
                <c:pt idx="703">
                  <c:v>5.7972583552202179</c:v>
                </c:pt>
                <c:pt idx="704">
                  <c:v>5.659283139231797</c:v>
                </c:pt>
                <c:pt idx="705">
                  <c:v>5.5243877249380633</c:v>
                </c:pt>
                <c:pt idx="706">
                  <c:v>5.4240087402176078</c:v>
                </c:pt>
                <c:pt idx="707">
                  <c:v>5.5349668796223872</c:v>
                </c:pt>
                <c:pt idx="708">
                  <c:v>4.6015296446001166</c:v>
                </c:pt>
                <c:pt idx="709">
                  <c:v>4.5601881499880541</c:v>
                </c:pt>
                <c:pt idx="710">
                  <c:v>5.0291392822487619</c:v>
                </c:pt>
                <c:pt idx="711">
                  <c:v>4.9427525656899354</c:v>
                </c:pt>
                <c:pt idx="712">
                  <c:v>5.0109967414500058</c:v>
                </c:pt>
                <c:pt idx="713">
                  <c:v>4.855053097512716</c:v>
                </c:pt>
                <c:pt idx="714">
                  <c:v>4.6958634212151473</c:v>
                </c:pt>
                <c:pt idx="715">
                  <c:v>4.5004863340874675</c:v>
                </c:pt>
                <c:pt idx="716">
                  <c:v>5.6847178840759707</c:v>
                </c:pt>
                <c:pt idx="717">
                  <c:v>5.9872422212511944</c:v>
                </c:pt>
                <c:pt idx="718">
                  <c:v>5.6836382660356506</c:v>
                </c:pt>
                <c:pt idx="719">
                  <c:v>5.79493430362478</c:v>
                </c:pt>
                <c:pt idx="720">
                  <c:v>5.9054929841832431</c:v>
                </c:pt>
                <c:pt idx="721">
                  <c:v>6.1446748037856604</c:v>
                </c:pt>
                <c:pt idx="722">
                  <c:v>6.0662030102326501</c:v>
                </c:pt>
                <c:pt idx="723">
                  <c:v>6.137116004303139</c:v>
                </c:pt>
                <c:pt idx="724">
                  <c:v>5.5592041187526284</c:v>
                </c:pt>
                <c:pt idx="725">
                  <c:v>5.6470639218116361</c:v>
                </c:pt>
                <c:pt idx="726">
                  <c:v>5.3463073597833537</c:v>
                </c:pt>
                <c:pt idx="727">
                  <c:v>5.1890639930640612</c:v>
                </c:pt>
                <c:pt idx="728">
                  <c:v>5.5935331466022129</c:v>
                </c:pt>
                <c:pt idx="729">
                  <c:v>5.3438422199357207</c:v>
                </c:pt>
                <c:pt idx="730">
                  <c:v>5.9065715944771622</c:v>
                </c:pt>
                <c:pt idx="731">
                  <c:v>5.8633430259890806</c:v>
                </c:pt>
                <c:pt idx="732">
                  <c:v>5.9946191303963579</c:v>
                </c:pt>
                <c:pt idx="733">
                  <c:v>6.0052542840528584</c:v>
                </c:pt>
                <c:pt idx="734">
                  <c:v>5.5868056584085215</c:v>
                </c:pt>
                <c:pt idx="735">
                  <c:v>5.51313908551744</c:v>
                </c:pt>
                <c:pt idx="736">
                  <c:v>5.924444775195342</c:v>
                </c:pt>
                <c:pt idx="737">
                  <c:v>6.2269846797941018</c:v>
                </c:pt>
                <c:pt idx="738">
                  <c:v>5.8167285303451681</c:v>
                </c:pt>
                <c:pt idx="739">
                  <c:v>5.5752787265547052</c:v>
                </c:pt>
                <c:pt idx="740">
                  <c:v>6.1171969197972187</c:v>
                </c:pt>
                <c:pt idx="741">
                  <c:v>6.2977904724489893</c:v>
                </c:pt>
                <c:pt idx="742">
                  <c:v>6.370327963962974</c:v>
                </c:pt>
                <c:pt idx="743">
                  <c:v>6.4979653461444666</c:v>
                </c:pt>
                <c:pt idx="744">
                  <c:v>6.4221596387627722</c:v>
                </c:pt>
                <c:pt idx="745">
                  <c:v>6.4915841651580033</c:v>
                </c:pt>
                <c:pt idx="746">
                  <c:v>6.5794270734544336</c:v>
                </c:pt>
                <c:pt idx="747">
                  <c:v>7.0767529927210537</c:v>
                </c:pt>
                <c:pt idx="748">
                  <c:v>7.0168246473710187</c:v>
                </c:pt>
                <c:pt idx="749">
                  <c:v>7.0173481549170855</c:v>
                </c:pt>
                <c:pt idx="750">
                  <c:v>7.431557527277648</c:v>
                </c:pt>
                <c:pt idx="751">
                  <c:v>7.69861667152525</c:v>
                </c:pt>
                <c:pt idx="752">
                  <c:v>7.6937666232894353</c:v>
                </c:pt>
                <c:pt idx="753">
                  <c:v>7.7376635999503165</c:v>
                </c:pt>
                <c:pt idx="754">
                  <c:v>7.6058495200243099</c:v>
                </c:pt>
                <c:pt idx="755">
                  <c:v>7.2464584288231357</c:v>
                </c:pt>
                <c:pt idx="756">
                  <c:v>6.7476039392297062</c:v>
                </c:pt>
                <c:pt idx="757">
                  <c:v>6.875462258824582</c:v>
                </c:pt>
                <c:pt idx="758">
                  <c:v>6.6404630651348624</c:v>
                </c:pt>
                <c:pt idx="759">
                  <c:v>6.2024079689411931</c:v>
                </c:pt>
                <c:pt idx="760">
                  <c:v>6.731879589356434</c:v>
                </c:pt>
                <c:pt idx="761">
                  <c:v>6.7703123759392669</c:v>
                </c:pt>
                <c:pt idx="762">
                  <c:v>7.1042450493182683</c:v>
                </c:pt>
                <c:pt idx="763">
                  <c:v>6.010205243388139</c:v>
                </c:pt>
                <c:pt idx="764">
                  <c:v>5.5335059142653167</c:v>
                </c:pt>
                <c:pt idx="765">
                  <c:v>5.350158398085159</c:v>
                </c:pt>
                <c:pt idx="766">
                  <c:v>5.6566343200094709</c:v>
                </c:pt>
                <c:pt idx="767">
                  <c:v>5.9367334170720794</c:v>
                </c:pt>
                <c:pt idx="768">
                  <c:v>6.0882961054997198</c:v>
                </c:pt>
                <c:pt idx="769">
                  <c:v>5.9513070491535771</c:v>
                </c:pt>
                <c:pt idx="770">
                  <c:v>5.2095503117363711</c:v>
                </c:pt>
                <c:pt idx="771">
                  <c:v>5.2922608574160579</c:v>
                </c:pt>
                <c:pt idx="772">
                  <c:v>5.3669114954825989</c:v>
                </c:pt>
                <c:pt idx="773">
                  <c:v>5.5679366499505463</c:v>
                </c:pt>
                <c:pt idx="774">
                  <c:v>5.5441631191444323</c:v>
                </c:pt>
                <c:pt idx="775">
                  <c:v>6.290264281003882</c:v>
                </c:pt>
                <c:pt idx="776">
                  <c:v>5.8944347599634987</c:v>
                </c:pt>
                <c:pt idx="777">
                  <c:v>6.7545055534001177</c:v>
                </c:pt>
                <c:pt idx="778">
                  <c:v>6.080173423263215</c:v>
                </c:pt>
                <c:pt idx="779">
                  <c:v>6.981118622477922</c:v>
                </c:pt>
                <c:pt idx="780">
                  <c:v>7.7436683537281503</c:v>
                </c:pt>
                <c:pt idx="781">
                  <c:v>8.1939746742495672</c:v>
                </c:pt>
                <c:pt idx="782">
                  <c:v>7.8048085268280198</c:v>
                </c:pt>
                <c:pt idx="783">
                  <c:v>7.7250201918373902</c:v>
                </c:pt>
                <c:pt idx="784">
                  <c:v>6.8436739308601116</c:v>
                </c:pt>
                <c:pt idx="785">
                  <c:v>6.4801994408847667</c:v>
                </c:pt>
                <c:pt idx="786">
                  <c:v>6.4202865707443806</c:v>
                </c:pt>
                <c:pt idx="787">
                  <c:v>5.9042081405408577</c:v>
                </c:pt>
                <c:pt idx="788">
                  <c:v>6.2844011088360583</c:v>
                </c:pt>
                <c:pt idx="789">
                  <c:v>6.6989116951679266</c:v>
                </c:pt>
                <c:pt idx="790">
                  <c:v>7.4432938952678969</c:v>
                </c:pt>
                <c:pt idx="791">
                  <c:v>7.6415278637774477</c:v>
                </c:pt>
                <c:pt idx="792">
                  <c:v>7.6668465160203603</c:v>
                </c:pt>
                <c:pt idx="793">
                  <c:v>6.5961866080492664</c:v>
                </c:pt>
                <c:pt idx="794">
                  <c:v>6.8586957213536603</c:v>
                </c:pt>
                <c:pt idx="795">
                  <c:v>7.0952077037210843</c:v>
                </c:pt>
                <c:pt idx="796">
                  <c:v>6.8737342255390921</c:v>
                </c:pt>
                <c:pt idx="797">
                  <c:v>5.9404660301714696</c:v>
                </c:pt>
                <c:pt idx="798">
                  <c:v>6.01650761849152</c:v>
                </c:pt>
                <c:pt idx="799">
                  <c:v>6.7575746859633394</c:v>
                </c:pt>
                <c:pt idx="800">
                  <c:v>6.7643557292752385</c:v>
                </c:pt>
                <c:pt idx="801">
                  <c:v>7.2390960162883857</c:v>
                </c:pt>
                <c:pt idx="802">
                  <c:v>7.8942562086645669</c:v>
                </c:pt>
                <c:pt idx="803">
                  <c:v>7.6812319801467819</c:v>
                </c:pt>
                <c:pt idx="804">
                  <c:v>6.8456588280179584</c:v>
                </c:pt>
                <c:pt idx="805">
                  <c:v>6.4494007677829099</c:v>
                </c:pt>
                <c:pt idx="806">
                  <c:v>6.2399017874333271</c:v>
                </c:pt>
                <c:pt idx="807">
                  <c:v>6.4269903601147504</c:v>
                </c:pt>
                <c:pt idx="808">
                  <c:v>7.2332394910367128</c:v>
                </c:pt>
                <c:pt idx="809">
                  <c:v>7.1654244409527035</c:v>
                </c:pt>
                <c:pt idx="810">
                  <c:v>8.6309687797328465</c:v>
                </c:pt>
                <c:pt idx="811">
                  <c:v>9.107365829794869</c:v>
                </c:pt>
                <c:pt idx="812">
                  <c:v>9.1405885719617945</c:v>
                </c:pt>
                <c:pt idx="813">
                  <c:v>8.3797905045134478</c:v>
                </c:pt>
                <c:pt idx="814">
                  <c:v>8.2385815919185532</c:v>
                </c:pt>
                <c:pt idx="815">
                  <c:v>8.391930449496698</c:v>
                </c:pt>
                <c:pt idx="816">
                  <c:v>8.2582241206540985</c:v>
                </c:pt>
                <c:pt idx="817">
                  <c:v>7.3424560158273717</c:v>
                </c:pt>
                <c:pt idx="818">
                  <c:v>8.1479105560332901</c:v>
                </c:pt>
                <c:pt idx="819">
                  <c:v>8.1450570867008096</c:v>
                </c:pt>
                <c:pt idx="820">
                  <c:v>7.7016568206620404</c:v>
                </c:pt>
                <c:pt idx="821">
                  <c:v>7.2820524157951594</c:v>
                </c:pt>
                <c:pt idx="822">
                  <c:v>7.6726919993810396</c:v>
                </c:pt>
                <c:pt idx="823">
                  <c:v>7.6007623340902377</c:v>
                </c:pt>
                <c:pt idx="824">
                  <c:v>8.1503485685116406</c:v>
                </c:pt>
                <c:pt idx="825">
                  <c:v>7.0941584134581328</c:v>
                </c:pt>
                <c:pt idx="826">
                  <c:v>6.6095029274960728</c:v>
                </c:pt>
                <c:pt idx="827">
                  <c:v>7.4088024134749046</c:v>
                </c:pt>
                <c:pt idx="828">
                  <c:v>6.9131837610365379</c:v>
                </c:pt>
                <c:pt idx="829">
                  <c:v>7.0916929999987843</c:v>
                </c:pt>
                <c:pt idx="830">
                  <c:v>6.8464567396105585</c:v>
                </c:pt>
                <c:pt idx="831">
                  <c:v>6.8563835525270882</c:v>
                </c:pt>
                <c:pt idx="832">
                  <c:v>7.7689888851407032</c:v>
                </c:pt>
                <c:pt idx="833">
                  <c:v>7.8445055058081179</c:v>
                </c:pt>
                <c:pt idx="834">
                  <c:v>8.3395972062958581</c:v>
                </c:pt>
                <c:pt idx="835">
                  <c:v>7.8025318749854753</c:v>
                </c:pt>
                <c:pt idx="836">
                  <c:v>7.6732104169410089</c:v>
                </c:pt>
                <c:pt idx="837">
                  <c:v>7.2013400023507375</c:v>
                </c:pt>
                <c:pt idx="838">
                  <c:v>6.7233359371264845</c:v>
                </c:pt>
                <c:pt idx="839">
                  <c:v>7.1521043082200331</c:v>
                </c:pt>
                <c:pt idx="840">
                  <c:v>7.6275587773558797</c:v>
                </c:pt>
                <c:pt idx="841">
                  <c:v>7.2777482818797798</c:v>
                </c:pt>
                <c:pt idx="842">
                  <c:v>7.2019362795366026</c:v>
                </c:pt>
                <c:pt idx="843">
                  <c:v>7.5956999633856519</c:v>
                </c:pt>
                <c:pt idx="844">
                  <c:v>7.8980262753368047</c:v>
                </c:pt>
                <c:pt idx="845">
                  <c:v>8.430855113431809</c:v>
                </c:pt>
                <c:pt idx="846">
                  <c:v>7.8694082912807861</c:v>
                </c:pt>
                <c:pt idx="847">
                  <c:v>7.0759283092974545</c:v>
                </c:pt>
                <c:pt idx="848">
                  <c:v>6.5748659601372124</c:v>
                </c:pt>
                <c:pt idx="849">
                  <c:v>6.4749662354237483</c:v>
                </c:pt>
                <c:pt idx="850">
                  <c:v>6.6173147141209778</c:v>
                </c:pt>
                <c:pt idx="851">
                  <c:v>6.8868808932506145</c:v>
                </c:pt>
                <c:pt idx="852">
                  <c:v>6.9612427218983051</c:v>
                </c:pt>
                <c:pt idx="853">
                  <c:v>6.4980549554168263</c:v>
                </c:pt>
                <c:pt idx="854">
                  <c:v>6.4837321104450742</c:v>
                </c:pt>
                <c:pt idx="855">
                  <c:v>6.2632404160086184</c:v>
                </c:pt>
                <c:pt idx="856">
                  <c:v>6.5684411403592806</c:v>
                </c:pt>
                <c:pt idx="857">
                  <c:v>6.5891558188717356</c:v>
                </c:pt>
                <c:pt idx="858">
                  <c:v>6.1789365968020569</c:v>
                </c:pt>
                <c:pt idx="859">
                  <c:v>6.0592343995326123</c:v>
                </c:pt>
                <c:pt idx="860">
                  <c:v>5.999427814726249</c:v>
                </c:pt>
                <c:pt idx="861">
                  <c:v>5.8729087813046821</c:v>
                </c:pt>
                <c:pt idx="862">
                  <c:v>5.8257198674656365</c:v>
                </c:pt>
                <c:pt idx="863">
                  <c:v>5.5921927775953337</c:v>
                </c:pt>
                <c:pt idx="864">
                  <c:v>5.7643266487927987</c:v>
                </c:pt>
                <c:pt idx="865">
                  <c:v>6.3874936337041461</c:v>
                </c:pt>
                <c:pt idx="866">
                  <c:v>7.2220441375376412</c:v>
                </c:pt>
                <c:pt idx="867">
                  <c:v>7.3720358012155449</c:v>
                </c:pt>
                <c:pt idx="868">
                  <c:v>7.1632635647125493</c:v>
                </c:pt>
                <c:pt idx="869">
                  <c:v>6.487903450442948</c:v>
                </c:pt>
                <c:pt idx="870">
                  <c:v>6.5560982820826714</c:v>
                </c:pt>
                <c:pt idx="871">
                  <c:v>6.6360373269787312</c:v>
                </c:pt>
                <c:pt idx="872">
                  <c:v>6.4992815439445559</c:v>
                </c:pt>
                <c:pt idx="873">
                  <c:v>6.438109540826658</c:v>
                </c:pt>
                <c:pt idx="874">
                  <c:v>6.8275593583432697</c:v>
                </c:pt>
                <c:pt idx="875">
                  <c:v>6.6871194653122945</c:v>
                </c:pt>
                <c:pt idx="876">
                  <c:v>6.9940968133147274</c:v>
                </c:pt>
                <c:pt idx="877">
                  <c:v>6.6902431525861878</c:v>
                </c:pt>
                <c:pt idx="878">
                  <c:v>6.277962737702901</c:v>
                </c:pt>
                <c:pt idx="879">
                  <c:v>6.0152850501518298</c:v>
                </c:pt>
                <c:pt idx="880">
                  <c:v>6.0338037229909487</c:v>
                </c:pt>
                <c:pt idx="881">
                  <c:v>5.9937280066792642</c:v>
                </c:pt>
                <c:pt idx="882">
                  <c:v>6.0416650434890267</c:v>
                </c:pt>
                <c:pt idx="883">
                  <c:v>5.8855687291385586</c:v>
                </c:pt>
                <c:pt idx="884">
                  <c:v>5.7177852039577237</c:v>
                </c:pt>
                <c:pt idx="885">
                  <c:v>5.7775925859092716</c:v>
                </c:pt>
                <c:pt idx="886">
                  <c:v>6.5494184338958465</c:v>
                </c:pt>
                <c:pt idx="887">
                  <c:v>6.942223536836865</c:v>
                </c:pt>
                <c:pt idx="888">
                  <c:v>6.8967846561470489</c:v>
                </c:pt>
                <c:pt idx="889">
                  <c:v>7.1841469109865965</c:v>
                </c:pt>
                <c:pt idx="890">
                  <c:v>6.6594092476898883</c:v>
                </c:pt>
                <c:pt idx="891">
                  <c:v>6.6497474497348632</c:v>
                </c:pt>
                <c:pt idx="892">
                  <c:v>6.8921910253078531</c:v>
                </c:pt>
                <c:pt idx="893">
                  <c:v>6.3927953745500199</c:v>
                </c:pt>
                <c:pt idx="894">
                  <c:v>6.670001365395918</c:v>
                </c:pt>
                <c:pt idx="895">
                  <c:v>7.1165865172450751</c:v>
                </c:pt>
                <c:pt idx="896">
                  <c:v>6.8290117661557872</c:v>
                </c:pt>
                <c:pt idx="897">
                  <c:v>6.5285341942829325</c:v>
                </c:pt>
                <c:pt idx="898">
                  <c:v>6.5237750740417795</c:v>
                </c:pt>
                <c:pt idx="899">
                  <c:v>6.4798341944247229</c:v>
                </c:pt>
                <c:pt idx="900">
                  <c:v>6.1516398582473775</c:v>
                </c:pt>
                <c:pt idx="901">
                  <c:v>6.048568642296841</c:v>
                </c:pt>
                <c:pt idx="902">
                  <c:v>6.1328840128563336</c:v>
                </c:pt>
                <c:pt idx="903">
                  <c:v>6.4190752407098222</c:v>
                </c:pt>
                <c:pt idx="904">
                  <c:v>6.0164828336326064</c:v>
                </c:pt>
                <c:pt idx="905">
                  <c:v>6.3898318614530449</c:v>
                </c:pt>
                <c:pt idx="906">
                  <c:v>6.2115440427496598</c:v>
                </c:pt>
                <c:pt idx="907">
                  <c:v>6.1011532174449901</c:v>
                </c:pt>
                <c:pt idx="908">
                  <c:v>5.854072457336974</c:v>
                </c:pt>
                <c:pt idx="909">
                  <c:v>6.1997173260009699</c:v>
                </c:pt>
                <c:pt idx="910">
                  <c:v>6.5753076744430423</c:v>
                </c:pt>
                <c:pt idx="911">
                  <c:v>6.338728498942098</c:v>
                </c:pt>
                <c:pt idx="912">
                  <c:v>5.8786479882409655</c:v>
                </c:pt>
                <c:pt idx="913">
                  <c:v>6.611634390039324</c:v>
                </c:pt>
                <c:pt idx="914">
                  <c:v>6.2745253258155547</c:v>
                </c:pt>
                <c:pt idx="915">
                  <c:v>6.5252183234112966</c:v>
                </c:pt>
                <c:pt idx="916">
                  <c:v>7.2543060337156229</c:v>
                </c:pt>
                <c:pt idx="917">
                  <c:v>7.0052585282537985</c:v>
                </c:pt>
                <c:pt idx="918">
                  <c:v>6.6497503385140417</c:v>
                </c:pt>
                <c:pt idx="919">
                  <c:v>4.993182178496073</c:v>
                </c:pt>
                <c:pt idx="920">
                  <c:v>6.208573316227497</c:v>
                </c:pt>
                <c:pt idx="921">
                  <c:v>7.2184418366811478</c:v>
                </c:pt>
                <c:pt idx="922">
                  <c:v>7.3199736791882044</c:v>
                </c:pt>
                <c:pt idx="923">
                  <c:v>6.9243483171703479</c:v>
                </c:pt>
                <c:pt idx="924">
                  <c:v>6.7651669720381689</c:v>
                </c:pt>
                <c:pt idx="925">
                  <c:v>6.5403702212830304</c:v>
                </c:pt>
                <c:pt idx="926">
                  <c:v>6.5782726054143508</c:v>
                </c:pt>
                <c:pt idx="927">
                  <c:v>6.612626206843415</c:v>
                </c:pt>
                <c:pt idx="928">
                  <c:v>6.4749336042762495</c:v>
                </c:pt>
                <c:pt idx="929">
                  <c:v>7.078203558727683</c:v>
                </c:pt>
                <c:pt idx="930">
                  <c:v>6.8652402768083665</c:v>
                </c:pt>
                <c:pt idx="931">
                  <c:v>6.2189774370008326</c:v>
                </c:pt>
                <c:pt idx="932">
                  <c:v>5.9096384816693446</c:v>
                </c:pt>
                <c:pt idx="933">
                  <c:v>6.7920162094127123</c:v>
                </c:pt>
                <c:pt idx="934">
                  <c:v>7.1704724220383209</c:v>
                </c:pt>
                <c:pt idx="935">
                  <c:v>7.5987238846767351</c:v>
                </c:pt>
                <c:pt idx="936">
                  <c:v>7.6999005579313771</c:v>
                </c:pt>
                <c:pt idx="937">
                  <c:v>7.1868114209637817</c:v>
                </c:pt>
                <c:pt idx="938">
                  <c:v>7.6053406243739081</c:v>
                </c:pt>
                <c:pt idx="939">
                  <c:v>7.733738050558947</c:v>
                </c:pt>
                <c:pt idx="940">
                  <c:v>7.8400778166319265</c:v>
                </c:pt>
                <c:pt idx="941">
                  <c:v>7.3240673216943408</c:v>
                </c:pt>
                <c:pt idx="942">
                  <c:v>7.7943669639132027</c:v>
                </c:pt>
                <c:pt idx="943">
                  <c:v>9.0125111811360323</c:v>
                </c:pt>
                <c:pt idx="944">
                  <c:v>9.3768954227132948</c:v>
                </c:pt>
                <c:pt idx="945">
                  <c:v>8.9973548375035968</c:v>
                </c:pt>
                <c:pt idx="946">
                  <c:v>9.1271783614041198</c:v>
                </c:pt>
                <c:pt idx="947">
                  <c:v>8.5209568370992024</c:v>
                </c:pt>
                <c:pt idx="948">
                  <c:v>8.4328053679476351</c:v>
                </c:pt>
                <c:pt idx="949">
                  <c:v>7.7566758965368816</c:v>
                </c:pt>
                <c:pt idx="950">
                  <c:v>7.4499991815101669</c:v>
                </c:pt>
                <c:pt idx="951">
                  <c:v>7.5060094420075556</c:v>
                </c:pt>
                <c:pt idx="952">
                  <c:v>7.3500878418375653</c:v>
                </c:pt>
                <c:pt idx="953">
                  <c:v>6.528667339999922</c:v>
                </c:pt>
                <c:pt idx="954">
                  <c:v>6.833040476437751</c:v>
                </c:pt>
                <c:pt idx="955">
                  <c:v>7.2887266624342111</c:v>
                </c:pt>
                <c:pt idx="956">
                  <c:v>7.7577888165347249</c:v>
                </c:pt>
                <c:pt idx="957">
                  <c:v>8.1103676952485486</c:v>
                </c:pt>
                <c:pt idx="958">
                  <c:v>7.9615350912044391</c:v>
                </c:pt>
                <c:pt idx="959">
                  <c:v>7.920408583906724</c:v>
                </c:pt>
                <c:pt idx="960">
                  <c:v>7.0223741235976123</c:v>
                </c:pt>
                <c:pt idx="961">
                  <c:v>7.0481860948649091</c:v>
                </c:pt>
                <c:pt idx="962">
                  <c:v>7.5638901892428025</c:v>
                </c:pt>
                <c:pt idx="963">
                  <c:v>7.4770788990415671</c:v>
                </c:pt>
                <c:pt idx="964">
                  <c:v>7.346118248329411</c:v>
                </c:pt>
                <c:pt idx="965">
                  <c:v>7.943402299781269</c:v>
                </c:pt>
                <c:pt idx="966">
                  <c:v>7.5919814072986238</c:v>
                </c:pt>
                <c:pt idx="967">
                  <c:v>7.4362366252309258</c:v>
                </c:pt>
                <c:pt idx="968">
                  <c:v>8.2203296249011331</c:v>
                </c:pt>
                <c:pt idx="969">
                  <c:v>8.7524428855171834</c:v>
                </c:pt>
                <c:pt idx="970">
                  <c:v>8.7607303299672612</c:v>
                </c:pt>
                <c:pt idx="971">
                  <c:v>8.4856395463424388</c:v>
                </c:pt>
                <c:pt idx="972">
                  <c:v>8.343449493815454</c:v>
                </c:pt>
                <c:pt idx="973">
                  <c:v>8.4369727994541446</c:v>
                </c:pt>
                <c:pt idx="974">
                  <c:v>7.9914466548225755</c:v>
                </c:pt>
                <c:pt idx="975">
                  <c:v>9.122131186755988</c:v>
                </c:pt>
                <c:pt idx="976">
                  <c:v>9.2082457454847759</c:v>
                </c:pt>
                <c:pt idx="977">
                  <c:v>9.4205596881615854</c:v>
                </c:pt>
                <c:pt idx="978">
                  <c:v>9.631436289009244</c:v>
                </c:pt>
                <c:pt idx="979">
                  <c:v>8.9951035180691257</c:v>
                </c:pt>
                <c:pt idx="980">
                  <c:v>8.6926158869369843</c:v>
                </c:pt>
                <c:pt idx="981">
                  <c:v>10.227201737169512</c:v>
                </c:pt>
                <c:pt idx="982">
                  <c:v>10.768604822779901</c:v>
                </c:pt>
                <c:pt idx="983">
                  <c:v>10.442888896829317</c:v>
                </c:pt>
                <c:pt idx="984">
                  <c:v>9.5206169378581755</c:v>
                </c:pt>
                <c:pt idx="985">
                  <c:v>8.8542267012249116</c:v>
                </c:pt>
                <c:pt idx="986">
                  <c:v>7.3087276285225222</c:v>
                </c:pt>
                <c:pt idx="987">
                  <c:v>7.8956714484852206</c:v>
                </c:pt>
                <c:pt idx="988">
                  <c:v>10.251264309164959</c:v>
                </c:pt>
                <c:pt idx="989">
                  <c:v>10.341322964023414</c:v>
                </c:pt>
                <c:pt idx="990">
                  <c:v>10.329499705098467</c:v>
                </c:pt>
                <c:pt idx="991">
                  <c:v>9.9866125904216396</c:v>
                </c:pt>
                <c:pt idx="992">
                  <c:v>10.179403424191062</c:v>
                </c:pt>
                <c:pt idx="993">
                  <c:v>9.9062609436330007</c:v>
                </c:pt>
                <c:pt idx="994">
                  <c:v>10.411934934576035</c:v>
                </c:pt>
                <c:pt idx="995">
                  <c:v>8.3645953357486675</c:v>
                </c:pt>
                <c:pt idx="996">
                  <c:v>9.0928655527819942</c:v>
                </c:pt>
                <c:pt idx="997">
                  <c:v>10.746124777313696</c:v>
                </c:pt>
                <c:pt idx="998">
                  <c:v>10.585901917208075</c:v>
                </c:pt>
                <c:pt idx="999">
                  <c:v>11.105926600965983</c:v>
                </c:pt>
                <c:pt idx="1000">
                  <c:v>9.7816205863687671</c:v>
                </c:pt>
                <c:pt idx="1001">
                  <c:v>9.7841811545745365</c:v>
                </c:pt>
                <c:pt idx="1002">
                  <c:v>9.6160117341257969</c:v>
                </c:pt>
                <c:pt idx="1003">
                  <c:v>9.5682286289172556</c:v>
                </c:pt>
                <c:pt idx="1004">
                  <c:v>9.5059784157921339</c:v>
                </c:pt>
                <c:pt idx="1005">
                  <c:v>9.512325259402191</c:v>
                </c:pt>
                <c:pt idx="1006">
                  <c:v>9.658459309142815</c:v>
                </c:pt>
                <c:pt idx="1007">
                  <c:v>4.5867675904653362</c:v>
                </c:pt>
                <c:pt idx="1008">
                  <c:v>5.2255282617460184</c:v>
                </c:pt>
                <c:pt idx="1009">
                  <c:v>5.5709443065158926</c:v>
                </c:pt>
                <c:pt idx="1010">
                  <c:v>5.2020675312728697</c:v>
                </c:pt>
                <c:pt idx="1011">
                  <c:v>12.729186666077236</c:v>
                </c:pt>
                <c:pt idx="1012">
                  <c:v>12.040101539686997</c:v>
                </c:pt>
                <c:pt idx="1013">
                  <c:v>12.235628263952544</c:v>
                </c:pt>
                <c:pt idx="1014">
                  <c:v>12.839018862111859</c:v>
                </c:pt>
                <c:pt idx="1015">
                  <c:v>12.139638848162026</c:v>
                </c:pt>
                <c:pt idx="1016">
                  <c:v>12.711996423462818</c:v>
                </c:pt>
                <c:pt idx="1017">
                  <c:v>13.174671805635846</c:v>
                </c:pt>
                <c:pt idx="1018">
                  <c:v>11.912114831652667</c:v>
                </c:pt>
                <c:pt idx="1019">
                  <c:v>11.890268058872765</c:v>
                </c:pt>
                <c:pt idx="1020">
                  <c:v>11.863160529690241</c:v>
                </c:pt>
                <c:pt idx="1021">
                  <c:v>12.448939704177452</c:v>
                </c:pt>
                <c:pt idx="1022">
                  <c:v>12.051169373296261</c:v>
                </c:pt>
                <c:pt idx="1023">
                  <c:v>12.357955714554318</c:v>
                </c:pt>
                <c:pt idx="1024">
                  <c:v>11.753273936805632</c:v>
                </c:pt>
                <c:pt idx="1025">
                  <c:v>12.021427186143962</c:v>
                </c:pt>
                <c:pt idx="1026">
                  <c:v>11.626284187066553</c:v>
                </c:pt>
                <c:pt idx="1027">
                  <c:v>11.565546835678616</c:v>
                </c:pt>
                <c:pt idx="1028">
                  <c:v>11.364039623928981</c:v>
                </c:pt>
                <c:pt idx="1029">
                  <c:v>11.318778176948983</c:v>
                </c:pt>
                <c:pt idx="1030">
                  <c:v>10.886548770336228</c:v>
                </c:pt>
                <c:pt idx="1031">
                  <c:v>11.674583964013877</c:v>
                </c:pt>
                <c:pt idx="1032">
                  <c:v>11.53115921296056</c:v>
                </c:pt>
                <c:pt idx="1033">
                  <c:v>11.218011482491445</c:v>
                </c:pt>
                <c:pt idx="1034">
                  <c:v>12.100850912888168</c:v>
                </c:pt>
                <c:pt idx="1035">
                  <c:v>9.4433133490392827</c:v>
                </c:pt>
                <c:pt idx="1036">
                  <c:v>9.9125693975367444</c:v>
                </c:pt>
                <c:pt idx="1037">
                  <c:v>9.6118227790069213</c:v>
                </c:pt>
                <c:pt idx="1038">
                  <c:v>11.169289265287517</c:v>
                </c:pt>
                <c:pt idx="1039">
                  <c:v>11.017143129125515</c:v>
                </c:pt>
                <c:pt idx="1040">
                  <c:v>11.654625336217917</c:v>
                </c:pt>
                <c:pt idx="1041">
                  <c:v>10.502245644621855</c:v>
                </c:pt>
                <c:pt idx="1042">
                  <c:v>10.59776913432003</c:v>
                </c:pt>
                <c:pt idx="1043">
                  <c:v>11.664272352571064</c:v>
                </c:pt>
                <c:pt idx="1044">
                  <c:v>10.788106760912601</c:v>
                </c:pt>
                <c:pt idx="1045">
                  <c:v>11.022695088512243</c:v>
                </c:pt>
                <c:pt idx="1046">
                  <c:v>11.534966951868675</c:v>
                </c:pt>
                <c:pt idx="1047">
                  <c:v>10.930656972318115</c:v>
                </c:pt>
                <c:pt idx="1048">
                  <c:v>9.4812188009858733</c:v>
                </c:pt>
                <c:pt idx="1049">
                  <c:v>9.9933120796981356</c:v>
                </c:pt>
                <c:pt idx="1050">
                  <c:v>10.027138875047662</c:v>
                </c:pt>
                <c:pt idx="1051">
                  <c:v>9.4562806931334382</c:v>
                </c:pt>
                <c:pt idx="1052">
                  <c:v>8.1536212168703432</c:v>
                </c:pt>
                <c:pt idx="1053">
                  <c:v>9.4108573670108218</c:v>
                </c:pt>
                <c:pt idx="1054">
                  <c:v>9.8973601095248736</c:v>
                </c:pt>
                <c:pt idx="1055">
                  <c:v>9.916090089815901</c:v>
                </c:pt>
                <c:pt idx="1056">
                  <c:v>9.972616960583073</c:v>
                </c:pt>
                <c:pt idx="1057">
                  <c:v>10.031425485290123</c:v>
                </c:pt>
                <c:pt idx="1058">
                  <c:v>9.3865108582655736</c:v>
                </c:pt>
                <c:pt idx="1059">
                  <c:v>9.4023361811171071</c:v>
                </c:pt>
                <c:pt idx="1060">
                  <c:v>9.9294583626844268</c:v>
                </c:pt>
                <c:pt idx="1061">
                  <c:v>9.7673905263531982</c:v>
                </c:pt>
                <c:pt idx="1062">
                  <c:v>9.4620762122737716</c:v>
                </c:pt>
                <c:pt idx="1063">
                  <c:v>11.827127024896125</c:v>
                </c:pt>
                <c:pt idx="1064">
                  <c:v>10.654764883146338</c:v>
                </c:pt>
                <c:pt idx="1065">
                  <c:v>10.948256478096829</c:v>
                </c:pt>
                <c:pt idx="1066">
                  <c:v>9.0566292917040752</c:v>
                </c:pt>
                <c:pt idx="1067">
                  <c:v>8.7065331140920748</c:v>
                </c:pt>
                <c:pt idx="1068">
                  <c:v>9.8360273863423036</c:v>
                </c:pt>
                <c:pt idx="1069">
                  <c:v>10.721754099221428</c:v>
                </c:pt>
                <c:pt idx="1070">
                  <c:v>11.12566574545257</c:v>
                </c:pt>
                <c:pt idx="1071">
                  <c:v>11.240173973793905</c:v>
                </c:pt>
                <c:pt idx="1072">
                  <c:v>10.64295546356184</c:v>
                </c:pt>
                <c:pt idx="1073">
                  <c:v>9.8084384202426591</c:v>
                </c:pt>
                <c:pt idx="1074">
                  <c:v>9.5294799973061703</c:v>
                </c:pt>
                <c:pt idx="1075">
                  <c:v>9.476269439108874</c:v>
                </c:pt>
                <c:pt idx="1076">
                  <c:v>10.654790368509151</c:v>
                </c:pt>
                <c:pt idx="1077">
                  <c:v>11.034576495493104</c:v>
                </c:pt>
                <c:pt idx="1078">
                  <c:v>11.84179322453725</c:v>
                </c:pt>
                <c:pt idx="1079">
                  <c:v>11.424538111624594</c:v>
                </c:pt>
                <c:pt idx="1080">
                  <c:v>10.701593732505975</c:v>
                </c:pt>
                <c:pt idx="1081">
                  <c:v>10.520362576974733</c:v>
                </c:pt>
                <c:pt idx="1082">
                  <c:v>10.63665130636474</c:v>
                </c:pt>
                <c:pt idx="1083">
                  <c:v>11.21207361265993</c:v>
                </c:pt>
                <c:pt idx="1084">
                  <c:v>11.009030198210709</c:v>
                </c:pt>
                <c:pt idx="1085">
                  <c:v>9.9221734862538113</c:v>
                </c:pt>
                <c:pt idx="1086">
                  <c:v>10.229576725309725</c:v>
                </c:pt>
                <c:pt idx="1087">
                  <c:v>10.464794396267171</c:v>
                </c:pt>
                <c:pt idx="1088">
                  <c:v>9.6989361091234745</c:v>
                </c:pt>
                <c:pt idx="1089">
                  <c:v>9.7761080388413948</c:v>
                </c:pt>
                <c:pt idx="1090">
                  <c:v>10.245810822533763</c:v>
                </c:pt>
                <c:pt idx="1091">
                  <c:v>10.194267181916308</c:v>
                </c:pt>
                <c:pt idx="1092">
                  <c:v>10.777097358354974</c:v>
                </c:pt>
                <c:pt idx="1093">
                  <c:v>10.519445218432914</c:v>
                </c:pt>
                <c:pt idx="1094">
                  <c:v>10.712904966504386</c:v>
                </c:pt>
                <c:pt idx="1095">
                  <c:v>10.444382268316319</c:v>
                </c:pt>
                <c:pt idx="1096">
                  <c:v>9.686298632217655</c:v>
                </c:pt>
                <c:pt idx="1097">
                  <c:v>10.758097442330078</c:v>
                </c:pt>
                <c:pt idx="1098">
                  <c:v>10.480003448297055</c:v>
                </c:pt>
                <c:pt idx="1099">
                  <c:v>10.576209333241135</c:v>
                </c:pt>
                <c:pt idx="1100">
                  <c:v>11.388772722757246</c:v>
                </c:pt>
                <c:pt idx="1101">
                  <c:v>11.322307946815229</c:v>
                </c:pt>
                <c:pt idx="1102">
                  <c:v>10.407163069618628</c:v>
                </c:pt>
                <c:pt idx="1103">
                  <c:v>10.710289205612582</c:v>
                </c:pt>
                <c:pt idx="1104">
                  <c:v>10.244429983649166</c:v>
                </c:pt>
                <c:pt idx="1105">
                  <c:v>9.4636414546678118</c:v>
                </c:pt>
                <c:pt idx="1106">
                  <c:v>8.9231006746766521</c:v>
                </c:pt>
                <c:pt idx="1107">
                  <c:v>7.7541409456275492</c:v>
                </c:pt>
                <c:pt idx="1108">
                  <c:v>7.5849864555755966</c:v>
                </c:pt>
                <c:pt idx="1109">
                  <c:v>8.0007427746522204</c:v>
                </c:pt>
                <c:pt idx="1110">
                  <c:v>9.3476043921087584</c:v>
                </c:pt>
                <c:pt idx="1111">
                  <c:v>8.7833018779400884</c:v>
                </c:pt>
                <c:pt idx="1112">
                  <c:v>8.8321486220703243</c:v>
                </c:pt>
                <c:pt idx="1113">
                  <c:v>8.0666641832037147</c:v>
                </c:pt>
                <c:pt idx="1114">
                  <c:v>7.5402285640470854</c:v>
                </c:pt>
                <c:pt idx="1115">
                  <c:v>10.715762024449287</c:v>
                </c:pt>
                <c:pt idx="1116">
                  <c:v>7.733001290968267</c:v>
                </c:pt>
                <c:pt idx="1117">
                  <c:v>10.254738382881182</c:v>
                </c:pt>
                <c:pt idx="1118">
                  <c:v>9.1431715501492583</c:v>
                </c:pt>
                <c:pt idx="1119">
                  <c:v>8.5556839946548084</c:v>
                </c:pt>
                <c:pt idx="1120">
                  <c:v>8.1868930572026883</c:v>
                </c:pt>
                <c:pt idx="1121">
                  <c:v>9.0330353044083722</c:v>
                </c:pt>
                <c:pt idx="1122">
                  <c:v>7.8930380633910344</c:v>
                </c:pt>
                <c:pt idx="1123">
                  <c:v>5.8145503935446436</c:v>
                </c:pt>
                <c:pt idx="1124">
                  <c:v>8.7142044670073879</c:v>
                </c:pt>
                <c:pt idx="1125">
                  <c:v>8.8732057771959152</c:v>
                </c:pt>
                <c:pt idx="1126">
                  <c:v>8.8817127593865397</c:v>
                </c:pt>
                <c:pt idx="1127">
                  <c:v>8.0716790498967974</c:v>
                </c:pt>
                <c:pt idx="1128">
                  <c:v>7.6495490434907705</c:v>
                </c:pt>
                <c:pt idx="1129">
                  <c:v>6.4216436930341967</c:v>
                </c:pt>
                <c:pt idx="1130">
                  <c:v>6.3614708837434177</c:v>
                </c:pt>
                <c:pt idx="1131">
                  <c:v>5.6787125065292052</c:v>
                </c:pt>
                <c:pt idx="1132">
                  <c:v>7.2937495340363263</c:v>
                </c:pt>
                <c:pt idx="1133">
                  <c:v>7.5697228412542579</c:v>
                </c:pt>
                <c:pt idx="1134">
                  <c:v>7.3577390313039981</c:v>
                </c:pt>
                <c:pt idx="1135">
                  <c:v>6.6511238988384696</c:v>
                </c:pt>
                <c:pt idx="1136">
                  <c:v>6.4506972203224127</c:v>
                </c:pt>
                <c:pt idx="1137">
                  <c:v>6.0991460052909545</c:v>
                </c:pt>
                <c:pt idx="1138">
                  <c:v>7.0868387781589659</c:v>
                </c:pt>
                <c:pt idx="1139">
                  <c:v>6.5770775709096521</c:v>
                </c:pt>
                <c:pt idx="1140">
                  <c:v>7.7002941252002479</c:v>
                </c:pt>
                <c:pt idx="1141">
                  <c:v>7.1571787352985137</c:v>
                </c:pt>
                <c:pt idx="1142">
                  <c:v>7.4466625516272584</c:v>
                </c:pt>
                <c:pt idx="1143">
                  <c:v>6.7584142115810577</c:v>
                </c:pt>
                <c:pt idx="1144">
                  <c:v>6.7329478741920763</c:v>
                </c:pt>
                <c:pt idx="1145">
                  <c:v>7.3662383524346682</c:v>
                </c:pt>
                <c:pt idx="1146">
                  <c:v>7.6461530813076504</c:v>
                </c:pt>
                <c:pt idx="1147">
                  <c:v>7.1058940973796378</c:v>
                </c:pt>
                <c:pt idx="1148">
                  <c:v>8.1771060983153667</c:v>
                </c:pt>
                <c:pt idx="1149">
                  <c:v>7.8218300151156122</c:v>
                </c:pt>
                <c:pt idx="1150">
                  <c:v>8.0373083031135124</c:v>
                </c:pt>
                <c:pt idx="1151">
                  <c:v>6.911403488507923</c:v>
                </c:pt>
                <c:pt idx="1152">
                  <c:v>6.8536364707755073</c:v>
                </c:pt>
                <c:pt idx="1153">
                  <c:v>7.8253443116144368</c:v>
                </c:pt>
                <c:pt idx="1154">
                  <c:v>7.4690093107815603</c:v>
                </c:pt>
                <c:pt idx="1155">
                  <c:v>7.1744916433484569</c:v>
                </c:pt>
                <c:pt idx="1156">
                  <c:v>7.8740947027108348</c:v>
                </c:pt>
                <c:pt idx="1157">
                  <c:v>7.6516401809626817</c:v>
                </c:pt>
                <c:pt idx="1158">
                  <c:v>7.8375143708648141</c:v>
                </c:pt>
                <c:pt idx="1159">
                  <c:v>8.2166501912043479</c:v>
                </c:pt>
                <c:pt idx="1160">
                  <c:v>8.9887636929756951</c:v>
                </c:pt>
                <c:pt idx="1161">
                  <c:v>8.8438371451097044</c:v>
                </c:pt>
                <c:pt idx="1162">
                  <c:v>8.1146019493886303</c:v>
                </c:pt>
                <c:pt idx="1163">
                  <c:v>7.4443275222632339</c:v>
                </c:pt>
                <c:pt idx="1164">
                  <c:v>8.2652803271550752</c:v>
                </c:pt>
                <c:pt idx="1165">
                  <c:v>8.33807208799516</c:v>
                </c:pt>
                <c:pt idx="1166">
                  <c:v>8.8347619232504204</c:v>
                </c:pt>
                <c:pt idx="1167">
                  <c:v>8.8185294557266918</c:v>
                </c:pt>
                <c:pt idx="1168">
                  <c:v>9.5948450469194206</c:v>
                </c:pt>
                <c:pt idx="1169">
                  <c:v>8.7306119255597814</c:v>
                </c:pt>
                <c:pt idx="1170">
                  <c:v>8.3531072007855194</c:v>
                </c:pt>
                <c:pt idx="1171">
                  <c:v>8.2885252569718251</c:v>
                </c:pt>
                <c:pt idx="1172">
                  <c:v>8.4125470245307152</c:v>
                </c:pt>
                <c:pt idx="1173">
                  <c:v>8.935855961954184</c:v>
                </c:pt>
                <c:pt idx="1174">
                  <c:v>8.9537748546950002</c:v>
                </c:pt>
                <c:pt idx="1175">
                  <c:v>9.0228667343310747</c:v>
                </c:pt>
                <c:pt idx="1176">
                  <c:v>8.3776186970005018</c:v>
                </c:pt>
                <c:pt idx="1177">
                  <c:v>8.5610373986431245</c:v>
                </c:pt>
                <c:pt idx="1178">
                  <c:v>8.4801129361299452</c:v>
                </c:pt>
                <c:pt idx="1179">
                  <c:v>8.0423568558981255</c:v>
                </c:pt>
                <c:pt idx="1180">
                  <c:v>8.2405362561896158</c:v>
                </c:pt>
                <c:pt idx="1181">
                  <c:v>7.6597467832223414</c:v>
                </c:pt>
                <c:pt idx="1182">
                  <c:v>8.0627559869605445</c:v>
                </c:pt>
                <c:pt idx="1183">
                  <c:v>8.2120712728699097</c:v>
                </c:pt>
                <c:pt idx="1184">
                  <c:v>8.8523725529857327</c:v>
                </c:pt>
                <c:pt idx="1185">
                  <c:v>8.407387450894058</c:v>
                </c:pt>
                <c:pt idx="1186">
                  <c:v>7.002331732894465</c:v>
                </c:pt>
                <c:pt idx="1187">
                  <c:v>7.1408680825754267</c:v>
                </c:pt>
                <c:pt idx="1188">
                  <c:v>7.9735725111789586</c:v>
                </c:pt>
                <c:pt idx="1189">
                  <c:v>7.6098145011409626</c:v>
                </c:pt>
                <c:pt idx="1190">
                  <c:v>7.2223980903228977</c:v>
                </c:pt>
                <c:pt idx="1191">
                  <c:v>6.7936723735533766</c:v>
                </c:pt>
                <c:pt idx="1192">
                  <c:v>6.9731479195279791</c:v>
                </c:pt>
                <c:pt idx="1193">
                  <c:v>6.4492430472452034</c:v>
                </c:pt>
                <c:pt idx="1194">
                  <c:v>6.6673461704663968</c:v>
                </c:pt>
                <c:pt idx="1195">
                  <c:v>6.6603438554930952</c:v>
                </c:pt>
                <c:pt idx="1196">
                  <c:v>6.0949701446301852</c:v>
                </c:pt>
                <c:pt idx="1197">
                  <c:v>6.3480287605703625</c:v>
                </c:pt>
                <c:pt idx="1198">
                  <c:v>6.3666016199854853</c:v>
                </c:pt>
                <c:pt idx="1199">
                  <c:v>7.8564733030625158</c:v>
                </c:pt>
                <c:pt idx="1200">
                  <c:v>7.6002524809950387</c:v>
                </c:pt>
                <c:pt idx="1201">
                  <c:v>6.2831484431147393</c:v>
                </c:pt>
                <c:pt idx="1202">
                  <c:v>9.2027318988397671</c:v>
                </c:pt>
                <c:pt idx="1203">
                  <c:v>8.6762566635117526</c:v>
                </c:pt>
                <c:pt idx="1204">
                  <c:v>8.640143477282189</c:v>
                </c:pt>
                <c:pt idx="1205">
                  <c:v>8.3384484587481893</c:v>
                </c:pt>
                <c:pt idx="1206">
                  <c:v>7.3508917317468336</c:v>
                </c:pt>
                <c:pt idx="1207">
                  <c:v>6.2833646553363325</c:v>
                </c:pt>
                <c:pt idx="1208">
                  <c:v>5.7075941619400563</c:v>
                </c:pt>
                <c:pt idx="1209">
                  <c:v>5.4865940514682485</c:v>
                </c:pt>
                <c:pt idx="1210">
                  <c:v>7.6632558824247177</c:v>
                </c:pt>
                <c:pt idx="1211">
                  <c:v>8.0414923216921075</c:v>
                </c:pt>
                <c:pt idx="1212">
                  <c:v>7.9758470087244442</c:v>
                </c:pt>
                <c:pt idx="1213">
                  <c:v>8.7566081912968503</c:v>
                </c:pt>
                <c:pt idx="1214">
                  <c:v>7.2824158909324312</c:v>
                </c:pt>
                <c:pt idx="1215">
                  <c:v>7.5099748959898429</c:v>
                </c:pt>
                <c:pt idx="1216">
                  <c:v>8.7532828577915058</c:v>
                </c:pt>
                <c:pt idx="1217">
                  <c:v>8.2843864628342043</c:v>
                </c:pt>
                <c:pt idx="1218">
                  <c:v>8.773326522101339</c:v>
                </c:pt>
                <c:pt idx="1219">
                  <c:v>9.6789979047028449</c:v>
                </c:pt>
                <c:pt idx="1220">
                  <c:v>9.4591399456037202</c:v>
                </c:pt>
                <c:pt idx="1221">
                  <c:v>10.029577727065437</c:v>
                </c:pt>
                <c:pt idx="1222">
                  <c:v>9.1996792859587764</c:v>
                </c:pt>
                <c:pt idx="1223">
                  <c:v>8.392385864462506</c:v>
                </c:pt>
                <c:pt idx="1224">
                  <c:v>7.9929934712443362</c:v>
                </c:pt>
                <c:pt idx="1225">
                  <c:v>7.3143611642392843</c:v>
                </c:pt>
                <c:pt idx="1226">
                  <c:v>8.4427841590648871</c:v>
                </c:pt>
                <c:pt idx="1227">
                  <c:v>7.6832143414397001</c:v>
                </c:pt>
                <c:pt idx="1228">
                  <c:v>7.2804828779949746</c:v>
                </c:pt>
                <c:pt idx="1229">
                  <c:v>6.8341251671898871</c:v>
                </c:pt>
                <c:pt idx="1230">
                  <c:v>6.9750335887707804</c:v>
                </c:pt>
                <c:pt idx="1231">
                  <c:v>7.2743928419161552</c:v>
                </c:pt>
                <c:pt idx="1232">
                  <c:v>7.7651280607480633</c:v>
                </c:pt>
                <c:pt idx="1233">
                  <c:v>8.765297743605279</c:v>
                </c:pt>
                <c:pt idx="1234">
                  <c:v>8.333783282985344</c:v>
                </c:pt>
                <c:pt idx="1235">
                  <c:v>7.3217941613080324</c:v>
                </c:pt>
                <c:pt idx="1236">
                  <c:v>6.6263311404400271</c:v>
                </c:pt>
                <c:pt idx="1237">
                  <c:v>7.917080542311095</c:v>
                </c:pt>
                <c:pt idx="1238">
                  <c:v>8.3520973111548447</c:v>
                </c:pt>
                <c:pt idx="1239">
                  <c:v>8.3978749477021584</c:v>
                </c:pt>
                <c:pt idx="1240">
                  <c:v>8.1073324166898839</c:v>
                </c:pt>
                <c:pt idx="1241">
                  <c:v>7.6619128116902955</c:v>
                </c:pt>
                <c:pt idx="1242">
                  <c:v>7.7397897675991016</c:v>
                </c:pt>
                <c:pt idx="1243">
                  <c:v>8.4946391197786664</c:v>
                </c:pt>
                <c:pt idx="1244">
                  <c:v>7.7445676795203271</c:v>
                </c:pt>
                <c:pt idx="1245">
                  <c:v>7.1544226723248565</c:v>
                </c:pt>
                <c:pt idx="1246">
                  <c:v>6.7824215064018674</c:v>
                </c:pt>
                <c:pt idx="1247">
                  <c:v>7.458431437545288</c:v>
                </c:pt>
                <c:pt idx="1248">
                  <c:v>7.7483516317425423</c:v>
                </c:pt>
                <c:pt idx="1249">
                  <c:v>7.2830072976813192</c:v>
                </c:pt>
                <c:pt idx="1250">
                  <c:v>8.6174954298699937</c:v>
                </c:pt>
                <c:pt idx="1251">
                  <c:v>9.3471764502448149</c:v>
                </c:pt>
                <c:pt idx="1252">
                  <c:v>8.9563989501881895</c:v>
                </c:pt>
                <c:pt idx="1253">
                  <c:v>8.2093529796986058</c:v>
                </c:pt>
                <c:pt idx="1254">
                  <c:v>8.098091731009033</c:v>
                </c:pt>
                <c:pt idx="1255">
                  <c:v>7.746564923652036</c:v>
                </c:pt>
                <c:pt idx="1256">
                  <c:v>7.5465289251815317</c:v>
                </c:pt>
                <c:pt idx="1257">
                  <c:v>6.5540779717705586</c:v>
                </c:pt>
                <c:pt idx="1258">
                  <c:v>6.9241515700845202</c:v>
                </c:pt>
                <c:pt idx="1259">
                  <c:v>8.4611922006980151</c:v>
                </c:pt>
                <c:pt idx="1260">
                  <c:v>7.1393221296540839</c:v>
                </c:pt>
                <c:pt idx="1261">
                  <c:v>6.8577731102997275</c:v>
                </c:pt>
                <c:pt idx="1262">
                  <c:v>8.5278870765961869</c:v>
                </c:pt>
                <c:pt idx="1263">
                  <c:v>7.8551917759459515</c:v>
                </c:pt>
                <c:pt idx="1264">
                  <c:v>8.0767929648578551</c:v>
                </c:pt>
                <c:pt idx="1265">
                  <c:v>7.8585847307562267</c:v>
                </c:pt>
                <c:pt idx="1266">
                  <c:v>7.4936740702747375</c:v>
                </c:pt>
                <c:pt idx="1267">
                  <c:v>7.6952275938435468</c:v>
                </c:pt>
                <c:pt idx="1268">
                  <c:v>8.5856129390106641</c:v>
                </c:pt>
                <c:pt idx="1269">
                  <c:v>8.0215841834814174</c:v>
                </c:pt>
                <c:pt idx="1270">
                  <c:v>8.2920073983154907</c:v>
                </c:pt>
                <c:pt idx="1271">
                  <c:v>6.8426165238592116</c:v>
                </c:pt>
                <c:pt idx="1272">
                  <c:v>6.7352967314791572</c:v>
                </c:pt>
                <c:pt idx="1273">
                  <c:v>8.2196101343565964</c:v>
                </c:pt>
                <c:pt idx="1274">
                  <c:v>10.343222056726846</c:v>
                </c:pt>
                <c:pt idx="1275">
                  <c:v>10.291678168759065</c:v>
                </c:pt>
                <c:pt idx="1276">
                  <c:v>10.459666618078131</c:v>
                </c:pt>
                <c:pt idx="1277">
                  <c:v>10.065160685130383</c:v>
                </c:pt>
                <c:pt idx="1278">
                  <c:v>11.002506891088462</c:v>
                </c:pt>
                <c:pt idx="1279">
                  <c:v>10.899091082501963</c:v>
                </c:pt>
                <c:pt idx="1280">
                  <c:v>11.137107686882082</c:v>
                </c:pt>
                <c:pt idx="1281">
                  <c:v>11.155300870031784</c:v>
                </c:pt>
                <c:pt idx="1282">
                  <c:v>10.635485269985145</c:v>
                </c:pt>
                <c:pt idx="1283">
                  <c:v>10.355866820505163</c:v>
                </c:pt>
                <c:pt idx="1284">
                  <c:v>10.371985590801271</c:v>
                </c:pt>
                <c:pt idx="1285">
                  <c:v>8.8132661613983068</c:v>
                </c:pt>
                <c:pt idx="1286">
                  <c:v>7.7550184990560345</c:v>
                </c:pt>
                <c:pt idx="1287">
                  <c:v>8.517378638094133</c:v>
                </c:pt>
                <c:pt idx="1288">
                  <c:v>8.6310240173043127</c:v>
                </c:pt>
                <c:pt idx="1289">
                  <c:v>9.5473748576617687</c:v>
                </c:pt>
                <c:pt idx="1290">
                  <c:v>10.305115590008899</c:v>
                </c:pt>
                <c:pt idx="1291">
                  <c:v>10.240792065575516</c:v>
                </c:pt>
                <c:pt idx="1292">
                  <c:v>10.407922455054168</c:v>
                </c:pt>
                <c:pt idx="1293">
                  <c:v>10.241081024176616</c:v>
                </c:pt>
                <c:pt idx="1294">
                  <c:v>10.059939252147275</c:v>
                </c:pt>
                <c:pt idx="1295">
                  <c:v>10.277977210342419</c:v>
                </c:pt>
                <c:pt idx="1296">
                  <c:v>10.532911670227216</c:v>
                </c:pt>
                <c:pt idx="1297">
                  <c:v>10.5557264427171</c:v>
                </c:pt>
                <c:pt idx="1298">
                  <c:v>10.533277983057134</c:v>
                </c:pt>
                <c:pt idx="1299">
                  <c:v>10.08449674963162</c:v>
                </c:pt>
                <c:pt idx="1300">
                  <c:v>9.6568074045745984</c:v>
                </c:pt>
                <c:pt idx="1301">
                  <c:v>10.239378324498427</c:v>
                </c:pt>
                <c:pt idx="1302">
                  <c:v>9.9746258562868206</c:v>
                </c:pt>
                <c:pt idx="1303">
                  <c:v>10.14795655186389</c:v>
                </c:pt>
                <c:pt idx="1304">
                  <c:v>10.289258878709832</c:v>
                </c:pt>
                <c:pt idx="1305">
                  <c:v>9.8196808293570204</c:v>
                </c:pt>
                <c:pt idx="1306">
                  <c:v>9.4960249650166801</c:v>
                </c:pt>
                <c:pt idx="1307">
                  <c:v>9.8200895729724973</c:v>
                </c:pt>
                <c:pt idx="1308">
                  <c:v>9.3377898480502104</c:v>
                </c:pt>
                <c:pt idx="1309">
                  <c:v>9.3517183950268024</c:v>
                </c:pt>
                <c:pt idx="1310">
                  <c:v>10.219868015727858</c:v>
                </c:pt>
                <c:pt idx="1311">
                  <c:v>9.7490712920935536</c:v>
                </c:pt>
                <c:pt idx="1312">
                  <c:v>9.246311301517192</c:v>
                </c:pt>
                <c:pt idx="1313">
                  <c:v>8.3261058521825113</c:v>
                </c:pt>
                <c:pt idx="1314">
                  <c:v>8.6732985425222839</c:v>
                </c:pt>
                <c:pt idx="1315">
                  <c:v>8.3251211443808337</c:v>
                </c:pt>
                <c:pt idx="1316">
                  <c:v>8.9422706731223496</c:v>
                </c:pt>
                <c:pt idx="1317">
                  <c:v>8.1990287112122964</c:v>
                </c:pt>
                <c:pt idx="1318">
                  <c:v>8.8795817818474507</c:v>
                </c:pt>
                <c:pt idx="1319">
                  <c:v>8.9954949568565308</c:v>
                </c:pt>
                <c:pt idx="1320">
                  <c:v>8.8453290683480557</c:v>
                </c:pt>
                <c:pt idx="1321">
                  <c:v>9.7760163577955606</c:v>
                </c:pt>
                <c:pt idx="1322">
                  <c:v>9.5301327233475259</c:v>
                </c:pt>
                <c:pt idx="1323">
                  <c:v>10.286494717710992</c:v>
                </c:pt>
                <c:pt idx="1324">
                  <c:v>10.184451491092247</c:v>
                </c:pt>
                <c:pt idx="1325">
                  <c:v>11.116443198230954</c:v>
                </c:pt>
                <c:pt idx="1326">
                  <c:v>9.9726649429982466</c:v>
                </c:pt>
                <c:pt idx="1327">
                  <c:v>10.125744010215252</c:v>
                </c:pt>
                <c:pt idx="1328">
                  <c:v>10.635507433583703</c:v>
                </c:pt>
                <c:pt idx="1329">
                  <c:v>10.192213854307091</c:v>
                </c:pt>
                <c:pt idx="1330">
                  <c:v>10.460015287350856</c:v>
                </c:pt>
                <c:pt idx="1331">
                  <c:v>10.003895222523997</c:v>
                </c:pt>
                <c:pt idx="1332">
                  <c:v>11.303297864768078</c:v>
                </c:pt>
                <c:pt idx="1333">
                  <c:v>11.145865862387822</c:v>
                </c:pt>
                <c:pt idx="1334">
                  <c:v>11.155953903987253</c:v>
                </c:pt>
                <c:pt idx="1335">
                  <c:v>10.63256010069971</c:v>
                </c:pt>
                <c:pt idx="1336">
                  <c:v>10.984916725694003</c:v>
                </c:pt>
                <c:pt idx="1337">
                  <c:v>10.141360793641264</c:v>
                </c:pt>
                <c:pt idx="1338">
                  <c:v>10.314419425306049</c:v>
                </c:pt>
                <c:pt idx="1339">
                  <c:v>9.8233661054529549</c:v>
                </c:pt>
                <c:pt idx="1340">
                  <c:v>8.8910417044771766</c:v>
                </c:pt>
                <c:pt idx="1341">
                  <c:v>8.7881580594611641</c:v>
                </c:pt>
                <c:pt idx="1342">
                  <c:v>7.8916813192061914</c:v>
                </c:pt>
                <c:pt idx="1343">
                  <c:v>7.2596092447770744</c:v>
                </c:pt>
                <c:pt idx="1344">
                  <c:v>8.6418593824719316</c:v>
                </c:pt>
                <c:pt idx="1345">
                  <c:v>9.0336503263774421</c:v>
                </c:pt>
                <c:pt idx="1346">
                  <c:v>9.1277665159442556</c:v>
                </c:pt>
                <c:pt idx="1347">
                  <c:v>8.7944906721817642</c:v>
                </c:pt>
                <c:pt idx="1348">
                  <c:v>8.5321763065886191</c:v>
                </c:pt>
                <c:pt idx="1349">
                  <c:v>8.2042076017820431</c:v>
                </c:pt>
                <c:pt idx="1350">
                  <c:v>8.0047639366400709</c:v>
                </c:pt>
                <c:pt idx="1351">
                  <c:v>7.0358276294628155</c:v>
                </c:pt>
                <c:pt idx="1352">
                  <c:v>6.9800101332161191</c:v>
                </c:pt>
                <c:pt idx="1353">
                  <c:v>7.7876669228012885</c:v>
                </c:pt>
                <c:pt idx="1354">
                  <c:v>7.6521732549481598</c:v>
                </c:pt>
                <c:pt idx="1355">
                  <c:v>7.6720642514782913</c:v>
                </c:pt>
                <c:pt idx="1356">
                  <c:v>7.7428548901013805</c:v>
                </c:pt>
                <c:pt idx="1357">
                  <c:v>7.9533286449337162</c:v>
                </c:pt>
                <c:pt idx="1358">
                  <c:v>8.9791522391438132</c:v>
                </c:pt>
                <c:pt idx="1359">
                  <c:v>11.670906882068515</c:v>
                </c:pt>
                <c:pt idx="1360">
                  <c:v>11.262288268281921</c:v>
                </c:pt>
                <c:pt idx="1361">
                  <c:v>12.318522995130213</c:v>
                </c:pt>
                <c:pt idx="1362">
                  <c:v>11.895312511227027</c:v>
                </c:pt>
                <c:pt idx="1363">
                  <c:v>11.223216065257482</c:v>
                </c:pt>
                <c:pt idx="1364">
                  <c:v>14.349610069629593</c:v>
                </c:pt>
                <c:pt idx="1365">
                  <c:v>13.330604340304632</c:v>
                </c:pt>
                <c:pt idx="1366">
                  <c:v>13.70715076328964</c:v>
                </c:pt>
                <c:pt idx="1367">
                  <c:v>13.12160244301305</c:v>
                </c:pt>
                <c:pt idx="1368">
                  <c:v>12.966421465034548</c:v>
                </c:pt>
                <c:pt idx="1369">
                  <c:v>12.628901280392215</c:v>
                </c:pt>
                <c:pt idx="1370">
                  <c:v>13.760962954759943</c:v>
                </c:pt>
                <c:pt idx="1371">
                  <c:v>13.001686183267312</c:v>
                </c:pt>
                <c:pt idx="1372">
                  <c:v>12.001408837617342</c:v>
                </c:pt>
                <c:pt idx="1373">
                  <c:v>11.718269909042171</c:v>
                </c:pt>
                <c:pt idx="1374">
                  <c:v>12.091347307253832</c:v>
                </c:pt>
                <c:pt idx="1375">
                  <c:v>10.988619511406554</c:v>
                </c:pt>
                <c:pt idx="1376">
                  <c:v>10.840032511768765</c:v>
                </c:pt>
                <c:pt idx="1377">
                  <c:v>12.036862358807968</c:v>
                </c:pt>
                <c:pt idx="1378">
                  <c:v>11.119823467965091</c:v>
                </c:pt>
                <c:pt idx="1379">
                  <c:v>10.556949792590787</c:v>
                </c:pt>
                <c:pt idx="1380">
                  <c:v>10.831099931821816</c:v>
                </c:pt>
                <c:pt idx="1381">
                  <c:v>10.421830315210888</c:v>
                </c:pt>
                <c:pt idx="1382">
                  <c:v>11.642426785881597</c:v>
                </c:pt>
                <c:pt idx="1383">
                  <c:v>11.497496928651117</c:v>
                </c:pt>
                <c:pt idx="1384">
                  <c:v>10.928648193896482</c:v>
                </c:pt>
                <c:pt idx="1385">
                  <c:v>10.589175661001537</c:v>
                </c:pt>
                <c:pt idx="1386">
                  <c:v>10.934116639691206</c:v>
                </c:pt>
                <c:pt idx="1387">
                  <c:v>11.61357256980776</c:v>
                </c:pt>
                <c:pt idx="1388">
                  <c:v>11.305890012675011</c:v>
                </c:pt>
                <c:pt idx="1389">
                  <c:v>8.9742818756471952</c:v>
                </c:pt>
                <c:pt idx="1390">
                  <c:v>9.6524778717654005</c:v>
                </c:pt>
                <c:pt idx="1391">
                  <c:v>10.201183992293025</c:v>
                </c:pt>
                <c:pt idx="1392">
                  <c:v>9.9859060220743352</c:v>
                </c:pt>
                <c:pt idx="1393">
                  <c:v>8.9084086356912042</c:v>
                </c:pt>
                <c:pt idx="1394">
                  <c:v>8.4975757503026479</c:v>
                </c:pt>
                <c:pt idx="1395">
                  <c:v>8.1834191387832824</c:v>
                </c:pt>
                <c:pt idx="1396">
                  <c:v>8.7032553884658714</c:v>
                </c:pt>
                <c:pt idx="1397">
                  <c:v>8.65253640822921</c:v>
                </c:pt>
                <c:pt idx="1398">
                  <c:v>7.3087931373751927</c:v>
                </c:pt>
                <c:pt idx="1399">
                  <c:v>6.4842157441948602</c:v>
                </c:pt>
                <c:pt idx="1400">
                  <c:v>6.0975147640563252</c:v>
                </c:pt>
                <c:pt idx="1401">
                  <c:v>6.366828893185243</c:v>
                </c:pt>
                <c:pt idx="1402">
                  <c:v>7.6098479675338009</c:v>
                </c:pt>
                <c:pt idx="1403">
                  <c:v>8.8431589316456698</c:v>
                </c:pt>
                <c:pt idx="1404">
                  <c:v>8.3608454157681251</c:v>
                </c:pt>
                <c:pt idx="1405">
                  <c:v>6.8352447364993827</c:v>
                </c:pt>
                <c:pt idx="1406">
                  <c:v>6.1390932051319655</c:v>
                </c:pt>
                <c:pt idx="1407">
                  <c:v>7.1991334439159207</c:v>
                </c:pt>
                <c:pt idx="1408">
                  <c:v>6.1058332956546035</c:v>
                </c:pt>
                <c:pt idx="1409">
                  <c:v>6.5338679600441552</c:v>
                </c:pt>
                <c:pt idx="1410">
                  <c:v>6.7510341715977313</c:v>
                </c:pt>
                <c:pt idx="1411">
                  <c:v>7.1338429947318698</c:v>
                </c:pt>
                <c:pt idx="1412">
                  <c:v>7.1148001818075137</c:v>
                </c:pt>
                <c:pt idx="1413">
                  <c:v>6.751558304444865</c:v>
                </c:pt>
                <c:pt idx="1414">
                  <c:v>7.4728384761726421</c:v>
                </c:pt>
                <c:pt idx="1415">
                  <c:v>5.8770237454550518</c:v>
                </c:pt>
                <c:pt idx="1416">
                  <c:v>5.4328764773359746</c:v>
                </c:pt>
                <c:pt idx="1417">
                  <c:v>5.6493530693192886</c:v>
                </c:pt>
                <c:pt idx="1418">
                  <c:v>5.5957762817904202</c:v>
                </c:pt>
                <c:pt idx="1419">
                  <c:v>6.3530828966787691</c:v>
                </c:pt>
                <c:pt idx="1420">
                  <c:v>5.5872230394942042</c:v>
                </c:pt>
                <c:pt idx="1421">
                  <c:v>5.9432137310683331</c:v>
                </c:pt>
                <c:pt idx="1422">
                  <c:v>5.5490393823065798</c:v>
                </c:pt>
                <c:pt idx="1423">
                  <c:v>5.3950953133759461</c:v>
                </c:pt>
                <c:pt idx="1424">
                  <c:v>5.2216157056260153</c:v>
                </c:pt>
                <c:pt idx="1425">
                  <c:v>4.5624305253994759</c:v>
                </c:pt>
                <c:pt idx="1426">
                  <c:v>4.9936593113589147</c:v>
                </c:pt>
                <c:pt idx="1427">
                  <c:v>4.7283085987617923</c:v>
                </c:pt>
                <c:pt idx="1428">
                  <c:v>4.4918308059360053</c:v>
                </c:pt>
                <c:pt idx="1429">
                  <c:v>5.217633936439201</c:v>
                </c:pt>
                <c:pt idx="1430">
                  <c:v>4.2663884262706375</c:v>
                </c:pt>
                <c:pt idx="1431">
                  <c:v>4.0494358090758311</c:v>
                </c:pt>
                <c:pt idx="1432">
                  <c:v>4.3558667866168417</c:v>
                </c:pt>
                <c:pt idx="1433">
                  <c:v>4.8370590574360923</c:v>
                </c:pt>
                <c:pt idx="1434">
                  <c:v>4.4008285817355786</c:v>
                </c:pt>
                <c:pt idx="1435">
                  <c:v>4.0645366620093126</c:v>
                </c:pt>
                <c:pt idx="1436">
                  <c:v>3.1777525691585784</c:v>
                </c:pt>
                <c:pt idx="1437">
                  <c:v>2.7417076266358609</c:v>
                </c:pt>
                <c:pt idx="1438">
                  <c:v>2.2428370935590798</c:v>
                </c:pt>
                <c:pt idx="1439">
                  <c:v>2.2482997994868708</c:v>
                </c:pt>
                <c:pt idx="1440">
                  <c:v>2.107616419991329</c:v>
                </c:pt>
                <c:pt idx="1441">
                  <c:v>2.0587823048599172</c:v>
                </c:pt>
                <c:pt idx="1442">
                  <c:v>2.0543764028366081</c:v>
                </c:pt>
                <c:pt idx="1443">
                  <c:v>2.364552243458677</c:v>
                </c:pt>
                <c:pt idx="1444">
                  <c:v>2.2080168864220369</c:v>
                </c:pt>
                <c:pt idx="1445">
                  <c:v>1.989962017293637</c:v>
                </c:pt>
                <c:pt idx="1446">
                  <c:v>1.4793078200992238</c:v>
                </c:pt>
                <c:pt idx="1447">
                  <c:v>1.7529544309974772</c:v>
                </c:pt>
                <c:pt idx="1448">
                  <c:v>1.6592986233258356</c:v>
                </c:pt>
                <c:pt idx="1449">
                  <c:v>1.4039451067645745</c:v>
                </c:pt>
                <c:pt idx="1450">
                  <c:v>1.3698252271309008</c:v>
                </c:pt>
                <c:pt idx="1451">
                  <c:v>2.1863208778897389</c:v>
                </c:pt>
                <c:pt idx="1452">
                  <c:v>1.7000019945103535</c:v>
                </c:pt>
                <c:pt idx="1453">
                  <c:v>1.6486979629087872</c:v>
                </c:pt>
                <c:pt idx="1454">
                  <c:v>1.2476615788962535</c:v>
                </c:pt>
                <c:pt idx="1455">
                  <c:v>1.0282156773365763</c:v>
                </c:pt>
                <c:pt idx="1456">
                  <c:v>1.7052320557416387</c:v>
                </c:pt>
                <c:pt idx="1457">
                  <c:v>1.7563855446797272</c:v>
                </c:pt>
                <c:pt idx="1458">
                  <c:v>2.4652029970271094</c:v>
                </c:pt>
                <c:pt idx="1459">
                  <c:v>2.7350634616115612</c:v>
                </c:pt>
                <c:pt idx="1460">
                  <c:v>2.537409222150806</c:v>
                </c:pt>
                <c:pt idx="1461">
                  <c:v>2.7720316733218513</c:v>
                </c:pt>
                <c:pt idx="1462">
                  <c:v>4.1121545792250362</c:v>
                </c:pt>
                <c:pt idx="1463">
                  <c:v>4.211331858003021</c:v>
                </c:pt>
                <c:pt idx="1464">
                  <c:v>8.134117824179123</c:v>
                </c:pt>
                <c:pt idx="1465">
                  <c:v>8.9979559557586359</c:v>
                </c:pt>
                <c:pt idx="1466">
                  <c:v>9.3622318646304237</c:v>
                </c:pt>
                <c:pt idx="1467">
                  <c:v>9.2500223171203899</c:v>
                </c:pt>
                <c:pt idx="1468">
                  <c:v>8.8912473004135801</c:v>
                </c:pt>
                <c:pt idx="1469">
                  <c:v>9.2867900845498212</c:v>
                </c:pt>
                <c:pt idx="1470">
                  <c:v>9.0533996382701289</c:v>
                </c:pt>
                <c:pt idx="1471">
                  <c:v>8.1679978880886921</c:v>
                </c:pt>
                <c:pt idx="1472">
                  <c:v>7.863989218913443</c:v>
                </c:pt>
                <c:pt idx="1473">
                  <c:v>9.7859513150607675</c:v>
                </c:pt>
                <c:pt idx="1474">
                  <c:v>9.9559506219430016</c:v>
                </c:pt>
                <c:pt idx="1475">
                  <c:v>9.8637443484739382</c:v>
                </c:pt>
                <c:pt idx="1476">
                  <c:v>9.85354880765105</c:v>
                </c:pt>
                <c:pt idx="1477">
                  <c:v>9.5785163124767472</c:v>
                </c:pt>
                <c:pt idx="1478">
                  <c:v>9.7214354908333469</c:v>
                </c:pt>
                <c:pt idx="1479">
                  <c:v>10.392035822312698</c:v>
                </c:pt>
                <c:pt idx="1480">
                  <c:v>10.310615590799021</c:v>
                </c:pt>
                <c:pt idx="1481">
                  <c:v>10.517129468373071</c:v>
                </c:pt>
                <c:pt idx="1482">
                  <c:v>10.436078152755918</c:v>
                </c:pt>
                <c:pt idx="1483">
                  <c:v>9.4473195082652133</c:v>
                </c:pt>
                <c:pt idx="1484">
                  <c:v>10.795398720636305</c:v>
                </c:pt>
                <c:pt idx="1485">
                  <c:v>11.666935227372138</c:v>
                </c:pt>
                <c:pt idx="1486">
                  <c:v>11.509745704947305</c:v>
                </c:pt>
                <c:pt idx="1487">
                  <c:v>11.606549594896778</c:v>
                </c:pt>
                <c:pt idx="1488">
                  <c:v>11.11080458407209</c:v>
                </c:pt>
                <c:pt idx="1489">
                  <c:v>11.83125625396975</c:v>
                </c:pt>
                <c:pt idx="1490">
                  <c:v>11.805789966021374</c:v>
                </c:pt>
                <c:pt idx="1491">
                  <c:v>10.215116992802198</c:v>
                </c:pt>
                <c:pt idx="1492">
                  <c:v>10.518470752296199</c:v>
                </c:pt>
                <c:pt idx="1493">
                  <c:v>11.147670547977743</c:v>
                </c:pt>
                <c:pt idx="1494">
                  <c:v>10.854711003702988</c:v>
                </c:pt>
                <c:pt idx="1495">
                  <c:v>10.848573341502993</c:v>
                </c:pt>
                <c:pt idx="1496">
                  <c:v>10.432983257608299</c:v>
                </c:pt>
                <c:pt idx="1497">
                  <c:v>10.422458638659005</c:v>
                </c:pt>
                <c:pt idx="1498">
                  <c:v>9.6684542333991068</c:v>
                </c:pt>
                <c:pt idx="1499">
                  <c:v>9.962067727469897</c:v>
                </c:pt>
                <c:pt idx="1500">
                  <c:v>9.7888939158598642</c:v>
                </c:pt>
                <c:pt idx="1501">
                  <c:v>9.2889552504231254</c:v>
                </c:pt>
                <c:pt idx="1502">
                  <c:v>9.8078590312024883</c:v>
                </c:pt>
                <c:pt idx="1503">
                  <c:v>9.8747384122809549</c:v>
                </c:pt>
                <c:pt idx="1504">
                  <c:v>11.601402481852952</c:v>
                </c:pt>
                <c:pt idx="1505">
                  <c:v>11.900079134386464</c:v>
                </c:pt>
                <c:pt idx="1506">
                  <c:v>13.285097255104903</c:v>
                </c:pt>
                <c:pt idx="1507">
                  <c:v>13.158271960207834</c:v>
                </c:pt>
                <c:pt idx="1508">
                  <c:v>13.440596843001613</c:v>
                </c:pt>
                <c:pt idx="1509">
                  <c:v>12.91074483179675</c:v>
                </c:pt>
                <c:pt idx="1510">
                  <c:v>12.306251674357394</c:v>
                </c:pt>
                <c:pt idx="1511">
                  <c:v>12.521333371442189</c:v>
                </c:pt>
                <c:pt idx="1512">
                  <c:v>11.775528589068657</c:v>
                </c:pt>
                <c:pt idx="1513">
                  <c:v>11.238012792824438</c:v>
                </c:pt>
                <c:pt idx="1514">
                  <c:v>11.522375013758818</c:v>
                </c:pt>
                <c:pt idx="1515">
                  <c:v>11.375263658375955</c:v>
                </c:pt>
                <c:pt idx="1516">
                  <c:v>11.450462946137179</c:v>
                </c:pt>
                <c:pt idx="1517">
                  <c:v>11.188587878121725</c:v>
                </c:pt>
                <c:pt idx="1518">
                  <c:v>11.282434283190572</c:v>
                </c:pt>
                <c:pt idx="1519">
                  <c:v>11.481615692617872</c:v>
                </c:pt>
                <c:pt idx="1520">
                  <c:v>11.221938369443279</c:v>
                </c:pt>
                <c:pt idx="1521">
                  <c:v>11.372596005066452</c:v>
                </c:pt>
                <c:pt idx="1522">
                  <c:v>11.857224964948369</c:v>
                </c:pt>
                <c:pt idx="1523">
                  <c:v>11.230910770321273</c:v>
                </c:pt>
                <c:pt idx="1524">
                  <c:v>12.03322478605023</c:v>
                </c:pt>
                <c:pt idx="1525">
                  <c:v>11.048753729447144</c:v>
                </c:pt>
                <c:pt idx="1526">
                  <c:v>11.415360896863943</c:v>
                </c:pt>
                <c:pt idx="1527">
                  <c:v>11.754847731321561</c:v>
                </c:pt>
                <c:pt idx="1528">
                  <c:v>12.300692482858395</c:v>
                </c:pt>
                <c:pt idx="1529">
                  <c:v>11.247542742872387</c:v>
                </c:pt>
                <c:pt idx="1530">
                  <c:v>10.848057830862986</c:v>
                </c:pt>
                <c:pt idx="1531">
                  <c:v>10.641429711459477</c:v>
                </c:pt>
                <c:pt idx="1532">
                  <c:v>9.1416948129561835</c:v>
                </c:pt>
                <c:pt idx="1533">
                  <c:v>10.245589689509348</c:v>
                </c:pt>
                <c:pt idx="1534">
                  <c:v>10.431615864323966</c:v>
                </c:pt>
                <c:pt idx="1535">
                  <c:v>9.9879934127178913</c:v>
                </c:pt>
                <c:pt idx="1536">
                  <c:v>6.5906848406331378</c:v>
                </c:pt>
                <c:pt idx="1537">
                  <c:v>6.2203657794601011</c:v>
                </c:pt>
                <c:pt idx="1538">
                  <c:v>6.6677621299020551</c:v>
                </c:pt>
                <c:pt idx="1539">
                  <c:v>6.8139506589956991</c:v>
                </c:pt>
                <c:pt idx="1540">
                  <c:v>6.2530820125878641</c:v>
                </c:pt>
                <c:pt idx="1541">
                  <c:v>6.4868157073480281</c:v>
                </c:pt>
                <c:pt idx="1542">
                  <c:v>5.9274453380981784</c:v>
                </c:pt>
                <c:pt idx="1543">
                  <c:v>5.3848978616065946</c:v>
                </c:pt>
                <c:pt idx="1544">
                  <c:v>6.3178493149124604</c:v>
                </c:pt>
                <c:pt idx="1545">
                  <c:v>9.4352656629808624</c:v>
                </c:pt>
                <c:pt idx="1546">
                  <c:v>7.8607668227811525</c:v>
                </c:pt>
                <c:pt idx="1547">
                  <c:v>7.998646575092641</c:v>
                </c:pt>
                <c:pt idx="1548">
                  <c:v>7.6740040699232441</c:v>
                </c:pt>
                <c:pt idx="1549">
                  <c:v>7.7691767332313253</c:v>
                </c:pt>
                <c:pt idx="1550">
                  <c:v>7.6207113784477487</c:v>
                </c:pt>
                <c:pt idx="1551">
                  <c:v>7.6532645591106077</c:v>
                </c:pt>
                <c:pt idx="1552">
                  <c:v>7.95796394753798</c:v>
                </c:pt>
                <c:pt idx="1553">
                  <c:v>7.4436864544513952</c:v>
                </c:pt>
                <c:pt idx="1554">
                  <c:v>6.6623386946062171</c:v>
                </c:pt>
                <c:pt idx="1555">
                  <c:v>6.5614851785470272</c:v>
                </c:pt>
                <c:pt idx="1556">
                  <c:v>6.8844135004930163</c:v>
                </c:pt>
                <c:pt idx="1557">
                  <c:v>7.5685817595746316</c:v>
                </c:pt>
                <c:pt idx="1558">
                  <c:v>7.6038395004972967</c:v>
                </c:pt>
                <c:pt idx="1559">
                  <c:v>7.5082406013659373</c:v>
                </c:pt>
                <c:pt idx="1560">
                  <c:v>7.3009719181464021</c:v>
                </c:pt>
                <c:pt idx="1561">
                  <c:v>7.1624428578076129</c:v>
                </c:pt>
                <c:pt idx="1562">
                  <c:v>6.7789768133317034</c:v>
                </c:pt>
                <c:pt idx="1563">
                  <c:v>6.2462244741243058</c:v>
                </c:pt>
                <c:pt idx="1564">
                  <c:v>5.9655347564961723</c:v>
                </c:pt>
                <c:pt idx="1565">
                  <c:v>5.7867492454870382</c:v>
                </c:pt>
                <c:pt idx="1566">
                  <c:v>5.6237641187038676</c:v>
                </c:pt>
                <c:pt idx="1567">
                  <c:v>6.1160479802786991</c:v>
                </c:pt>
                <c:pt idx="1568">
                  <c:v>6.1186759250666691</c:v>
                </c:pt>
                <c:pt idx="1569">
                  <c:v>6.3550146534252736</c:v>
                </c:pt>
                <c:pt idx="1570">
                  <c:v>6.3660200289035194</c:v>
                </c:pt>
                <c:pt idx="1571">
                  <c:v>6.3740762129813575</c:v>
                </c:pt>
                <c:pt idx="1572">
                  <c:v>5.8775815868856522</c:v>
                </c:pt>
                <c:pt idx="1573">
                  <c:v>5.6646710493141494</c:v>
                </c:pt>
                <c:pt idx="1574">
                  <c:v>6.1997408224505923</c:v>
                </c:pt>
                <c:pt idx="1575">
                  <c:v>5.8094616718574752</c:v>
                </c:pt>
                <c:pt idx="1576">
                  <c:v>7.6097057110889752</c:v>
                </c:pt>
                <c:pt idx="1577">
                  <c:v>7.4773752055244218</c:v>
                </c:pt>
                <c:pt idx="1578">
                  <c:v>8.8623511703728131</c:v>
                </c:pt>
                <c:pt idx="1579">
                  <c:v>8.2134165508243928</c:v>
                </c:pt>
                <c:pt idx="1580">
                  <c:v>8.5513088743325643</c:v>
                </c:pt>
                <c:pt idx="1581">
                  <c:v>8.2648756374144909</c:v>
                </c:pt>
                <c:pt idx="1582">
                  <c:v>7.2108796511319184</c:v>
                </c:pt>
                <c:pt idx="1583">
                  <c:v>7.7841781789195998</c:v>
                </c:pt>
                <c:pt idx="1584">
                  <c:v>7.7827317964132536</c:v>
                </c:pt>
                <c:pt idx="1585">
                  <c:v>7.3264269824589192</c:v>
                </c:pt>
                <c:pt idx="1586">
                  <c:v>7.843465849109343</c:v>
                </c:pt>
                <c:pt idx="1587">
                  <c:v>7.2057303597035567</c:v>
                </c:pt>
                <c:pt idx="1588">
                  <c:v>7.4994368065472523</c:v>
                </c:pt>
                <c:pt idx="1589">
                  <c:v>7.805084075383129</c:v>
                </c:pt>
                <c:pt idx="1590">
                  <c:v>6.7848848314450034</c:v>
                </c:pt>
                <c:pt idx="1591">
                  <c:v>6.8003000749182689</c:v>
                </c:pt>
                <c:pt idx="1592">
                  <c:v>5.6248460582692266</c:v>
                </c:pt>
                <c:pt idx="1593">
                  <c:v>8.8325251940520229</c:v>
                </c:pt>
                <c:pt idx="1594">
                  <c:v>8.9190208342991433</c:v>
                </c:pt>
                <c:pt idx="1595">
                  <c:v>8.0775748416542363</c:v>
                </c:pt>
                <c:pt idx="1596">
                  <c:v>7.9833588678957952</c:v>
                </c:pt>
                <c:pt idx="1597">
                  <c:v>8.1403495595239548</c:v>
                </c:pt>
                <c:pt idx="1598">
                  <c:v>8.8302271439554936</c:v>
                </c:pt>
                <c:pt idx="1599">
                  <c:v>7.7120195737538442</c:v>
                </c:pt>
                <c:pt idx="1600">
                  <c:v>7.7033142895715541</c:v>
                </c:pt>
                <c:pt idx="1601">
                  <c:v>7.716997651446392</c:v>
                </c:pt>
                <c:pt idx="1602">
                  <c:v>7.66612021616793</c:v>
                </c:pt>
                <c:pt idx="1603">
                  <c:v>7.7415792167087618</c:v>
                </c:pt>
                <c:pt idx="1604">
                  <c:v>7.1220848463540811</c:v>
                </c:pt>
                <c:pt idx="1605">
                  <c:v>8.3932944302244401</c:v>
                </c:pt>
                <c:pt idx="1606">
                  <c:v>7.1331932974982832</c:v>
                </c:pt>
                <c:pt idx="1607">
                  <c:v>6.470860391395183</c:v>
                </c:pt>
                <c:pt idx="1608">
                  <c:v>6.7088486207271236</c:v>
                </c:pt>
                <c:pt idx="1609">
                  <c:v>6.7737687686751977</c:v>
                </c:pt>
                <c:pt idx="1610">
                  <c:v>6.10378882128136</c:v>
                </c:pt>
                <c:pt idx="1611">
                  <c:v>6.2674009572002527</c:v>
                </c:pt>
                <c:pt idx="1612">
                  <c:v>6.8911739275071522</c:v>
                </c:pt>
                <c:pt idx="1613">
                  <c:v>6.2439714209116541</c:v>
                </c:pt>
                <c:pt idx="1614">
                  <c:v>6.4233268423340704</c:v>
                </c:pt>
                <c:pt idx="1615">
                  <c:v>7.2586907410785662</c:v>
                </c:pt>
                <c:pt idx="1616">
                  <c:v>6.6884027856071082</c:v>
                </c:pt>
                <c:pt idx="1617">
                  <c:v>6.7466639179497401</c:v>
                </c:pt>
                <c:pt idx="1618">
                  <c:v>6.6566877577701007</c:v>
                </c:pt>
                <c:pt idx="1619">
                  <c:v>6.9110217493011259</c:v>
                </c:pt>
                <c:pt idx="1620">
                  <c:v>5.9741957002848167</c:v>
                </c:pt>
                <c:pt idx="1621">
                  <c:v>5.2150998235309798</c:v>
                </c:pt>
                <c:pt idx="1622">
                  <c:v>4.8714845622267617</c:v>
                </c:pt>
                <c:pt idx="1623">
                  <c:v>5.1910000750959853</c:v>
                </c:pt>
                <c:pt idx="1624">
                  <c:v>5.4050847794967618</c:v>
                </c:pt>
                <c:pt idx="1625">
                  <c:v>5.6071012606101949</c:v>
                </c:pt>
                <c:pt idx="1626">
                  <c:v>5.8423505600179828</c:v>
                </c:pt>
                <c:pt idx="1627">
                  <c:v>5.5235337818139083</c:v>
                </c:pt>
                <c:pt idx="1628">
                  <c:v>4.9901837016484958</c:v>
                </c:pt>
                <c:pt idx="1629">
                  <c:v>5.1548454160285173</c:v>
                </c:pt>
                <c:pt idx="1630">
                  <c:v>4.9303381675334856</c:v>
                </c:pt>
                <c:pt idx="1631">
                  <c:v>4.9426820764117156</c:v>
                </c:pt>
                <c:pt idx="1632">
                  <c:v>5.9380139070384939</c:v>
                </c:pt>
                <c:pt idx="1633">
                  <c:v>5.3320614639498913</c:v>
                </c:pt>
                <c:pt idx="1634">
                  <c:v>5.0621389135368755</c:v>
                </c:pt>
                <c:pt idx="1635">
                  <c:v>3.6202552933410761</c:v>
                </c:pt>
                <c:pt idx="1636">
                  <c:v>5.3932982769900306</c:v>
                </c:pt>
                <c:pt idx="1637">
                  <c:v>4.7296874771474569</c:v>
                </c:pt>
                <c:pt idx="1638">
                  <c:v>4.7885578352605611</c:v>
                </c:pt>
                <c:pt idx="1639">
                  <c:v>5.9219710340285037</c:v>
                </c:pt>
                <c:pt idx="1640">
                  <c:v>5.354328137196612</c:v>
                </c:pt>
                <c:pt idx="1641">
                  <c:v>5.1794109876611953</c:v>
                </c:pt>
                <c:pt idx="1642">
                  <c:v>5.0902108777659913</c:v>
                </c:pt>
                <c:pt idx="1643">
                  <c:v>6.5177975029668662</c:v>
                </c:pt>
                <c:pt idx="1644">
                  <c:v>5.5632325118630952</c:v>
                </c:pt>
                <c:pt idx="1645">
                  <c:v>5.2427543093046234</c:v>
                </c:pt>
                <c:pt idx="1646">
                  <c:v>5.4728430916593567</c:v>
                </c:pt>
                <c:pt idx="1647">
                  <c:v>5.1225429078502236</c:v>
                </c:pt>
                <c:pt idx="1648">
                  <c:v>4.8574139304813988</c:v>
                </c:pt>
                <c:pt idx="1649">
                  <c:v>5.0970913963981941</c:v>
                </c:pt>
                <c:pt idx="1650">
                  <c:v>5.3656307919433344</c:v>
                </c:pt>
                <c:pt idx="1651">
                  <c:v>4.7741204727357909</c:v>
                </c:pt>
                <c:pt idx="1652">
                  <c:v>4.7951958977170523</c:v>
                </c:pt>
                <c:pt idx="1653">
                  <c:v>6.1359023439454221</c:v>
                </c:pt>
                <c:pt idx="1654">
                  <c:v>8.568444168731121</c:v>
                </c:pt>
                <c:pt idx="1655">
                  <c:v>8.8846754704835273</c:v>
                </c:pt>
                <c:pt idx="1656">
                  <c:v>10.961990274545382</c:v>
                </c:pt>
                <c:pt idx="1657">
                  <c:v>9.7192772569032577</c:v>
                </c:pt>
                <c:pt idx="1658">
                  <c:v>14.590962455952685</c:v>
                </c:pt>
                <c:pt idx="1659">
                  <c:v>14.887107622219485</c:v>
                </c:pt>
                <c:pt idx="1660">
                  <c:v>14.765700430983745</c:v>
                </c:pt>
                <c:pt idx="1661">
                  <c:v>16.216681392657701</c:v>
                </c:pt>
                <c:pt idx="1662">
                  <c:v>14.787350506461653</c:v>
                </c:pt>
                <c:pt idx="1663">
                  <c:v>14.873063961899696</c:v>
                </c:pt>
                <c:pt idx="1664">
                  <c:v>13.084614884228291</c:v>
                </c:pt>
                <c:pt idx="1665">
                  <c:v>14.325319904421367</c:v>
                </c:pt>
                <c:pt idx="1666">
                  <c:v>14.605441383978143</c:v>
                </c:pt>
                <c:pt idx="1667">
                  <c:v>16.089098092902855</c:v>
                </c:pt>
                <c:pt idx="1668">
                  <c:v>14.493324818568865</c:v>
                </c:pt>
                <c:pt idx="1669">
                  <c:v>15.322711508647446</c:v>
                </c:pt>
                <c:pt idx="1670">
                  <c:v>14.720083907858418</c:v>
                </c:pt>
                <c:pt idx="1671">
                  <c:v>15.132313788620657</c:v>
                </c:pt>
                <c:pt idx="1672">
                  <c:v>15.118744009158345</c:v>
                </c:pt>
                <c:pt idx="1673">
                  <c:v>14.804226827841413</c:v>
                </c:pt>
                <c:pt idx="1674">
                  <c:v>14.881479542088924</c:v>
                </c:pt>
                <c:pt idx="1675">
                  <c:v>14.673389461008489</c:v>
                </c:pt>
                <c:pt idx="1676">
                  <c:v>14.338014658004248</c:v>
                </c:pt>
                <c:pt idx="1677">
                  <c:v>14.174358769511564</c:v>
                </c:pt>
                <c:pt idx="1678">
                  <c:v>13.487474697175827</c:v>
                </c:pt>
                <c:pt idx="1679">
                  <c:v>13.697928432246973</c:v>
                </c:pt>
                <c:pt idx="1680">
                  <c:v>11.92366731690907</c:v>
                </c:pt>
                <c:pt idx="1681">
                  <c:v>13.705705724929935</c:v>
                </c:pt>
                <c:pt idx="1682">
                  <c:v>13.350696583529887</c:v>
                </c:pt>
                <c:pt idx="1683">
                  <c:v>12.615422856283841</c:v>
                </c:pt>
                <c:pt idx="1684">
                  <c:v>13.006951997254504</c:v>
                </c:pt>
                <c:pt idx="1685">
                  <c:v>12.608250123591677</c:v>
                </c:pt>
                <c:pt idx="1686">
                  <c:v>12.139147457671601</c:v>
                </c:pt>
                <c:pt idx="1687">
                  <c:v>14.101272297767538</c:v>
                </c:pt>
                <c:pt idx="1688">
                  <c:v>14.143282157392768</c:v>
                </c:pt>
                <c:pt idx="1689">
                  <c:v>12.750597885703314</c:v>
                </c:pt>
                <c:pt idx="1690">
                  <c:v>12.482301006902006</c:v>
                </c:pt>
                <c:pt idx="1691">
                  <c:v>12.04312258268361</c:v>
                </c:pt>
                <c:pt idx="1692">
                  <c:v>11.983762423839899</c:v>
                </c:pt>
                <c:pt idx="1693">
                  <c:v>13.021851197991216</c:v>
                </c:pt>
                <c:pt idx="1694">
                  <c:v>11.593275874254648</c:v>
                </c:pt>
                <c:pt idx="1695">
                  <c:v>10.494494477980496</c:v>
                </c:pt>
                <c:pt idx="1696">
                  <c:v>10.578816131058124</c:v>
                </c:pt>
                <c:pt idx="1697">
                  <c:v>11.301994100661894</c:v>
                </c:pt>
                <c:pt idx="1698">
                  <c:v>11.576345198001393</c:v>
                </c:pt>
                <c:pt idx="1699">
                  <c:v>11.106668944422408</c:v>
                </c:pt>
                <c:pt idx="1700">
                  <c:v>9.5392821684754594</c:v>
                </c:pt>
                <c:pt idx="1701">
                  <c:v>10.175589814296663</c:v>
                </c:pt>
                <c:pt idx="1702">
                  <c:v>9.4280000826451733</c:v>
                </c:pt>
                <c:pt idx="1703">
                  <c:v>9.8398556888089139</c:v>
                </c:pt>
                <c:pt idx="1704">
                  <c:v>10.723705059160983</c:v>
                </c:pt>
                <c:pt idx="1705">
                  <c:v>10.652674087739246</c:v>
                </c:pt>
                <c:pt idx="1706">
                  <c:v>9.384425365985642</c:v>
                </c:pt>
                <c:pt idx="1707">
                  <c:v>8.8188540862066649</c:v>
                </c:pt>
                <c:pt idx="1708">
                  <c:v>8.7700130346820409</c:v>
                </c:pt>
                <c:pt idx="1709">
                  <c:v>8.1634143688613623</c:v>
                </c:pt>
                <c:pt idx="1710">
                  <c:v>7.8613411413729395</c:v>
                </c:pt>
                <c:pt idx="1711">
                  <c:v>7.8257668622416077</c:v>
                </c:pt>
                <c:pt idx="1712">
                  <c:v>7.0626166728915329</c:v>
                </c:pt>
                <c:pt idx="1713">
                  <c:v>6.6434610276697548</c:v>
                </c:pt>
                <c:pt idx="1714">
                  <c:v>7.7083325476016116</c:v>
                </c:pt>
                <c:pt idx="1715">
                  <c:v>8.2407219035460475</c:v>
                </c:pt>
                <c:pt idx="1716">
                  <c:v>7.4806726600350499</c:v>
                </c:pt>
                <c:pt idx="1717">
                  <c:v>7.3929315864958935</c:v>
                </c:pt>
                <c:pt idx="1718">
                  <c:v>7.3963480658321679</c:v>
                </c:pt>
                <c:pt idx="1719">
                  <c:v>8.757844374103076</c:v>
                </c:pt>
                <c:pt idx="1720">
                  <c:v>8.6033166351386363</c:v>
                </c:pt>
                <c:pt idx="1721">
                  <c:v>9.2082329845759876</c:v>
                </c:pt>
                <c:pt idx="1722">
                  <c:v>8.2076597224073531</c:v>
                </c:pt>
                <c:pt idx="1723">
                  <c:v>7.9603264343792484</c:v>
                </c:pt>
                <c:pt idx="1724">
                  <c:v>7.7814874686324798</c:v>
                </c:pt>
                <c:pt idx="1725">
                  <c:v>9.5120738281551596</c:v>
                </c:pt>
                <c:pt idx="1726">
                  <c:v>8.328368267818492</c:v>
                </c:pt>
                <c:pt idx="1727">
                  <c:v>9.1632876132970971</c:v>
                </c:pt>
                <c:pt idx="1728">
                  <c:v>8.9860048119966436</c:v>
                </c:pt>
                <c:pt idx="1729">
                  <c:v>9.0271008864026889</c:v>
                </c:pt>
                <c:pt idx="1730">
                  <c:v>8.5803239047752964</c:v>
                </c:pt>
                <c:pt idx="1731">
                  <c:v>9.2341962197381076</c:v>
                </c:pt>
                <c:pt idx="1732">
                  <c:v>8.4364699248655253</c:v>
                </c:pt>
                <c:pt idx="1733">
                  <c:v>9.1121925740378487</c:v>
                </c:pt>
                <c:pt idx="1734">
                  <c:v>8.7385672422834961</c:v>
                </c:pt>
                <c:pt idx="1735">
                  <c:v>8.5249644032947067</c:v>
                </c:pt>
                <c:pt idx="1736">
                  <c:v>8.7093933207646419</c:v>
                </c:pt>
                <c:pt idx="1737">
                  <c:v>9.1470344821769753</c:v>
                </c:pt>
                <c:pt idx="1738">
                  <c:v>8.7790409712460917</c:v>
                </c:pt>
                <c:pt idx="1739">
                  <c:v>9.3729724935838643</c:v>
                </c:pt>
                <c:pt idx="1740">
                  <c:v>8.7327125216292512</c:v>
                </c:pt>
                <c:pt idx="1741">
                  <c:v>7.8165274321137694</c:v>
                </c:pt>
                <c:pt idx="1742">
                  <c:v>8.2248558036470989</c:v>
                </c:pt>
                <c:pt idx="1743">
                  <c:v>7.427560960546991</c:v>
                </c:pt>
                <c:pt idx="1744">
                  <c:v>7.3212360870075974</c:v>
                </c:pt>
                <c:pt idx="1745">
                  <c:v>6.2132750149889855</c:v>
                </c:pt>
                <c:pt idx="1746">
                  <c:v>5.1676223161913457</c:v>
                </c:pt>
                <c:pt idx="1747">
                  <c:v>4.6466999735510264</c:v>
                </c:pt>
                <c:pt idx="1748">
                  <c:v>5.13469436158951</c:v>
                </c:pt>
                <c:pt idx="1749">
                  <c:v>4.7326427555765624</c:v>
                </c:pt>
                <c:pt idx="1750">
                  <c:v>5.5247327810398934</c:v>
                </c:pt>
                <c:pt idx="1751">
                  <c:v>5.6101326416009547</c:v>
                </c:pt>
                <c:pt idx="1752">
                  <c:v>5.8125064872628913</c:v>
                </c:pt>
                <c:pt idx="1753">
                  <c:v>5.382629538382564</c:v>
                </c:pt>
                <c:pt idx="1754">
                  <c:v>4.9555385820809752</c:v>
                </c:pt>
                <c:pt idx="1755">
                  <c:v>4.7891046424932684</c:v>
                </c:pt>
                <c:pt idx="1756">
                  <c:v>5.0493461107067228</c:v>
                </c:pt>
                <c:pt idx="1757">
                  <c:v>5.2847610386068808</c:v>
                </c:pt>
                <c:pt idx="1758">
                  <c:v>5.5002034359767578</c:v>
                </c:pt>
                <c:pt idx="1759">
                  <c:v>6.2348122810797832</c:v>
                </c:pt>
                <c:pt idx="1760">
                  <c:v>6.1189279066126341</c:v>
                </c:pt>
                <c:pt idx="1761">
                  <c:v>6.178164785928292</c:v>
                </c:pt>
                <c:pt idx="1762">
                  <c:v>6.4742009613148115</c:v>
                </c:pt>
                <c:pt idx="1763">
                  <c:v>6.3063651875978461</c:v>
                </c:pt>
                <c:pt idx="1764">
                  <c:v>6.1800478100513914</c:v>
                </c:pt>
                <c:pt idx="1765">
                  <c:v>6.777219050498962</c:v>
                </c:pt>
                <c:pt idx="1766">
                  <c:v>6.3640874245638006</c:v>
                </c:pt>
                <c:pt idx="1767">
                  <c:v>7.0910447661254192</c:v>
                </c:pt>
                <c:pt idx="1768">
                  <c:v>7.6539223117543544</c:v>
                </c:pt>
                <c:pt idx="1769">
                  <c:v>7.8850382283260751</c:v>
                </c:pt>
                <c:pt idx="1770">
                  <c:v>6.7755422219161536</c:v>
                </c:pt>
                <c:pt idx="1771">
                  <c:v>6.258610217555062</c:v>
                </c:pt>
                <c:pt idx="1772">
                  <c:v>6.0780825954438464</c:v>
                </c:pt>
                <c:pt idx="1773">
                  <c:v>6.5886982245618659</c:v>
                </c:pt>
                <c:pt idx="1774">
                  <c:v>6.7314419847803526</c:v>
                </c:pt>
                <c:pt idx="1775">
                  <c:v>6.7884006919781887</c:v>
                </c:pt>
                <c:pt idx="1776">
                  <c:v>6.8528757947494725</c:v>
                </c:pt>
                <c:pt idx="1777">
                  <c:v>6.3646006553844261</c:v>
                </c:pt>
                <c:pt idx="1778">
                  <c:v>7.9629918379296658</c:v>
                </c:pt>
                <c:pt idx="1779">
                  <c:v>6.5360198122885986</c:v>
                </c:pt>
                <c:pt idx="1780">
                  <c:v>6.4135229318486031</c:v>
                </c:pt>
                <c:pt idx="1781">
                  <c:v>5.511605756070459</c:v>
                </c:pt>
                <c:pt idx="1782">
                  <c:v>4.5563753199947623</c:v>
                </c:pt>
                <c:pt idx="1783">
                  <c:v>7.355619520914904</c:v>
                </c:pt>
                <c:pt idx="1784">
                  <c:v>2.9425743818186576</c:v>
                </c:pt>
                <c:pt idx="1785">
                  <c:v>5.9376809253936216</c:v>
                </c:pt>
                <c:pt idx="1786">
                  <c:v>7.6571797784739077</c:v>
                </c:pt>
                <c:pt idx="1787">
                  <c:v>9.1867816049310846</c:v>
                </c:pt>
                <c:pt idx="1788">
                  <c:v>8.7088584454893319</c:v>
                </c:pt>
                <c:pt idx="1789">
                  <c:v>7.4976187699771559</c:v>
                </c:pt>
                <c:pt idx="1790">
                  <c:v>6.8282593545392736</c:v>
                </c:pt>
                <c:pt idx="1791">
                  <c:v>6.26921442941119</c:v>
                </c:pt>
                <c:pt idx="1792">
                  <c:v>8.7834703029930186</c:v>
                </c:pt>
                <c:pt idx="1793">
                  <c:v>8.6831634536979276</c:v>
                </c:pt>
                <c:pt idx="1794">
                  <c:v>9.4125724915514546</c:v>
                </c:pt>
                <c:pt idx="1795">
                  <c:v>8.9427126170216127</c:v>
                </c:pt>
                <c:pt idx="1796">
                  <c:v>9.3720706946462276</c:v>
                </c:pt>
                <c:pt idx="1797">
                  <c:v>10.008490155433446</c:v>
                </c:pt>
                <c:pt idx="1798">
                  <c:v>10.010630525004718</c:v>
                </c:pt>
                <c:pt idx="1799">
                  <c:v>9.9366525025546864</c:v>
                </c:pt>
                <c:pt idx="1800">
                  <c:v>10.204377230425674</c:v>
                </c:pt>
                <c:pt idx="1801">
                  <c:v>10.246080704249184</c:v>
                </c:pt>
                <c:pt idx="1802">
                  <c:v>8.8576043984494941</c:v>
                </c:pt>
                <c:pt idx="1803">
                  <c:v>7.7760754777868453</c:v>
                </c:pt>
                <c:pt idx="1804">
                  <c:v>7.8910677808838328</c:v>
                </c:pt>
                <c:pt idx="1805">
                  <c:v>7.0563407396044804</c:v>
                </c:pt>
                <c:pt idx="1806">
                  <c:v>7.78958097778448</c:v>
                </c:pt>
                <c:pt idx="1807">
                  <c:v>8.2542094489753683</c:v>
                </c:pt>
                <c:pt idx="1808">
                  <c:v>8.8591514659056987</c:v>
                </c:pt>
                <c:pt idx="1809">
                  <c:v>9.2419636310941478</c:v>
                </c:pt>
                <c:pt idx="1810">
                  <c:v>8.2395869054279416</c:v>
                </c:pt>
                <c:pt idx="1811">
                  <c:v>8.669767878690811</c:v>
                </c:pt>
                <c:pt idx="1812">
                  <c:v>8.8302174068101387</c:v>
                </c:pt>
                <c:pt idx="1813">
                  <c:v>8.3648837126527802</c:v>
                </c:pt>
                <c:pt idx="1814">
                  <c:v>7.8084152023261479</c:v>
                </c:pt>
                <c:pt idx="1815">
                  <c:v>7.8044681084831433</c:v>
                </c:pt>
                <c:pt idx="1816">
                  <c:v>7.3913264180821052</c:v>
                </c:pt>
                <c:pt idx="1817">
                  <c:v>7.8053109632277415</c:v>
                </c:pt>
                <c:pt idx="1818">
                  <c:v>7.6952662292697607</c:v>
                </c:pt>
                <c:pt idx="1819">
                  <c:v>9.3255786711228179</c:v>
                </c:pt>
                <c:pt idx="1820">
                  <c:v>9.4047078386782363</c:v>
                </c:pt>
                <c:pt idx="1821">
                  <c:v>9.9256212076268735</c:v>
                </c:pt>
                <c:pt idx="1822">
                  <c:v>8.0122344993106722</c:v>
                </c:pt>
                <c:pt idx="1823">
                  <c:v>10.52182305380796</c:v>
                </c:pt>
                <c:pt idx="1824">
                  <c:v>10.363783776421347</c:v>
                </c:pt>
                <c:pt idx="1825">
                  <c:v>9.5677705606173067</c:v>
                </c:pt>
                <c:pt idx="1826">
                  <c:v>10.368371668328887</c:v>
                </c:pt>
                <c:pt idx="1827">
                  <c:v>10.208308316580244</c:v>
                </c:pt>
                <c:pt idx="1828">
                  <c:v>10.94747011115513</c:v>
                </c:pt>
                <c:pt idx="1829">
                  <c:v>11.501860224844059</c:v>
                </c:pt>
                <c:pt idx="1830">
                  <c:v>12.226146378300905</c:v>
                </c:pt>
                <c:pt idx="1831">
                  <c:v>10.071962700867235</c:v>
                </c:pt>
                <c:pt idx="1832">
                  <c:v>10.715082242196917</c:v>
                </c:pt>
                <c:pt idx="1833">
                  <c:v>10.927419171010577</c:v>
                </c:pt>
                <c:pt idx="1834">
                  <c:v>10.875656587439348</c:v>
                </c:pt>
                <c:pt idx="1835">
                  <c:v>10.613534904615994</c:v>
                </c:pt>
                <c:pt idx="1836">
                  <c:v>9.5304921199931609</c:v>
                </c:pt>
                <c:pt idx="1837">
                  <c:v>9.176371604997243</c:v>
                </c:pt>
                <c:pt idx="1838">
                  <c:v>8.2040256036307841</c:v>
                </c:pt>
                <c:pt idx="1839">
                  <c:v>7.4754909141279668</c:v>
                </c:pt>
                <c:pt idx="1840">
                  <c:v>5.9447509340880638</c:v>
                </c:pt>
                <c:pt idx="1841">
                  <c:v>6.7354553405326687</c:v>
                </c:pt>
                <c:pt idx="1842">
                  <c:v>6.3666968272906601</c:v>
                </c:pt>
                <c:pt idx="1843">
                  <c:v>5.971183340550609</c:v>
                </c:pt>
                <c:pt idx="1844">
                  <c:v>6.1861727571868759</c:v>
                </c:pt>
                <c:pt idx="1845">
                  <c:v>6.0183056796208234</c:v>
                </c:pt>
                <c:pt idx="1846">
                  <c:v>5.9535723050534468</c:v>
                </c:pt>
                <c:pt idx="1847">
                  <c:v>6.3392468674657261</c:v>
                </c:pt>
                <c:pt idx="1848">
                  <c:v>5.9460611660678726</c:v>
                </c:pt>
                <c:pt idx="1849">
                  <c:v>6.5120227355033391</c:v>
                </c:pt>
                <c:pt idx="1850">
                  <c:v>6.3987380787433183</c:v>
                </c:pt>
                <c:pt idx="1851">
                  <c:v>6.4773224778392668</c:v>
                </c:pt>
                <c:pt idx="1852">
                  <c:v>6.6787402361448391</c:v>
                </c:pt>
                <c:pt idx="1853">
                  <c:v>6.7204117035564019</c:v>
                </c:pt>
                <c:pt idx="1854">
                  <c:v>7.0292239248329693</c:v>
                </c:pt>
                <c:pt idx="1855">
                  <c:v>9.3551180738386837</c:v>
                </c:pt>
                <c:pt idx="1856">
                  <c:v>10.656782559311955</c:v>
                </c:pt>
                <c:pt idx="1857">
                  <c:v>10.145629868082148</c:v>
                </c:pt>
                <c:pt idx="1858">
                  <c:v>11.193781821599959</c:v>
                </c:pt>
                <c:pt idx="1859">
                  <c:v>11.436756707205852</c:v>
                </c:pt>
                <c:pt idx="1860">
                  <c:v>11.120964600215007</c:v>
                </c:pt>
                <c:pt idx="1861">
                  <c:v>11.410277447041725</c:v>
                </c:pt>
                <c:pt idx="1862">
                  <c:v>10.45927191319146</c:v>
                </c:pt>
                <c:pt idx="1863">
                  <c:v>10.456591158798952</c:v>
                </c:pt>
                <c:pt idx="1864">
                  <c:v>9.9363948618823095</c:v>
                </c:pt>
                <c:pt idx="1865">
                  <c:v>9.8090270102296451</c:v>
                </c:pt>
                <c:pt idx="1866">
                  <c:v>10.141562242465234</c:v>
                </c:pt>
                <c:pt idx="1867">
                  <c:v>9.8314665044657978</c:v>
                </c:pt>
                <c:pt idx="1868">
                  <c:v>8.8475956994751286</c:v>
                </c:pt>
                <c:pt idx="1869">
                  <c:v>9.7186521927011729</c:v>
                </c:pt>
                <c:pt idx="1870">
                  <c:v>9.5213753363230502</c:v>
                </c:pt>
                <c:pt idx="1871">
                  <c:v>8.8569513615205508</c:v>
                </c:pt>
                <c:pt idx="1872">
                  <c:v>7.9967351332774088</c:v>
                </c:pt>
                <c:pt idx="1873">
                  <c:v>8.4967429659807809</c:v>
                </c:pt>
                <c:pt idx="1874">
                  <c:v>8.3676243714130862</c:v>
                </c:pt>
                <c:pt idx="1875">
                  <c:v>6.5597344816832726</c:v>
                </c:pt>
                <c:pt idx="1876">
                  <c:v>7.1966879253643876</c:v>
                </c:pt>
                <c:pt idx="1877">
                  <c:v>6.722700829884575</c:v>
                </c:pt>
                <c:pt idx="1878">
                  <c:v>6.8955629015454569</c:v>
                </c:pt>
                <c:pt idx="1879">
                  <c:v>7.3439625330932516</c:v>
                </c:pt>
                <c:pt idx="1880">
                  <c:v>8.0321187705537849</c:v>
                </c:pt>
                <c:pt idx="1881">
                  <c:v>9.6318083931570158</c:v>
                </c:pt>
                <c:pt idx="1882">
                  <c:v>9.4552738236272091</c:v>
                </c:pt>
                <c:pt idx="1883">
                  <c:v>8.4051405907186538</c:v>
                </c:pt>
                <c:pt idx="1884">
                  <c:v>8.1321192066519323</c:v>
                </c:pt>
                <c:pt idx="1885">
                  <c:v>7.9982284274787405</c:v>
                </c:pt>
                <c:pt idx="1886">
                  <c:v>6.1201870078522091</c:v>
                </c:pt>
                <c:pt idx="1887">
                  <c:v>5.9506266515135948</c:v>
                </c:pt>
                <c:pt idx="1888">
                  <c:v>6.9085237348796786</c:v>
                </c:pt>
                <c:pt idx="1889">
                  <c:v>7.4666680652277035</c:v>
                </c:pt>
                <c:pt idx="1890">
                  <c:v>6.9785179041677194</c:v>
                </c:pt>
                <c:pt idx="1891">
                  <c:v>7.3883283204538017</c:v>
                </c:pt>
                <c:pt idx="1892">
                  <c:v>8.382480283521911</c:v>
                </c:pt>
                <c:pt idx="1893">
                  <c:v>6.57563429790995</c:v>
                </c:pt>
                <c:pt idx="1894">
                  <c:v>6.4077701996933518</c:v>
                </c:pt>
                <c:pt idx="1895">
                  <c:v>7.8623306293407325</c:v>
                </c:pt>
                <c:pt idx="1896">
                  <c:v>7.9014174407385305</c:v>
                </c:pt>
                <c:pt idx="1897">
                  <c:v>9.3128308954982693</c:v>
                </c:pt>
                <c:pt idx="1898">
                  <c:v>10.497361357784795</c:v>
                </c:pt>
                <c:pt idx="1899">
                  <c:v>11.404860556096892</c:v>
                </c:pt>
                <c:pt idx="1900">
                  <c:v>11.129823872395002</c:v>
                </c:pt>
                <c:pt idx="1901">
                  <c:v>10.295665361613782</c:v>
                </c:pt>
                <c:pt idx="1902">
                  <c:v>10.048208995745817</c:v>
                </c:pt>
                <c:pt idx="1903">
                  <c:v>8.7521887651022414</c:v>
                </c:pt>
                <c:pt idx="1904">
                  <c:v>9.2086420743321522</c:v>
                </c:pt>
                <c:pt idx="1905">
                  <c:v>8.6192645554117622</c:v>
                </c:pt>
                <c:pt idx="1906">
                  <c:v>9.1563928900959919</c:v>
                </c:pt>
                <c:pt idx="1907">
                  <c:v>10.289990849285628</c:v>
                </c:pt>
                <c:pt idx="1908">
                  <c:v>10.424343240051527</c:v>
                </c:pt>
                <c:pt idx="1909">
                  <c:v>10.481837467023658</c:v>
                </c:pt>
                <c:pt idx="1910">
                  <c:v>10.006189210547024</c:v>
                </c:pt>
                <c:pt idx="1911">
                  <c:v>10.044062355692777</c:v>
                </c:pt>
                <c:pt idx="1912">
                  <c:v>10.176594830570021</c:v>
                </c:pt>
                <c:pt idx="1913">
                  <c:v>11.120462818898769</c:v>
                </c:pt>
                <c:pt idx="1914">
                  <c:v>10.777578977198409</c:v>
                </c:pt>
                <c:pt idx="1915">
                  <c:v>9.7632097626793986</c:v>
                </c:pt>
                <c:pt idx="1916">
                  <c:v>9.3536656877461937</c:v>
                </c:pt>
                <c:pt idx="1917">
                  <c:v>9.8706027086572306</c:v>
                </c:pt>
                <c:pt idx="1918">
                  <c:v>10.070394486505435</c:v>
                </c:pt>
                <c:pt idx="1919">
                  <c:v>10.549169882803149</c:v>
                </c:pt>
                <c:pt idx="1920">
                  <c:v>10.324247263100649</c:v>
                </c:pt>
                <c:pt idx="1921">
                  <c:v>10.217748903692192</c:v>
                </c:pt>
                <c:pt idx="1922">
                  <c:v>9.5954146947468502</c:v>
                </c:pt>
                <c:pt idx="1923">
                  <c:v>9.4893597563392778</c:v>
                </c:pt>
                <c:pt idx="1924">
                  <c:v>10.716079459595701</c:v>
                </c:pt>
                <c:pt idx="1925">
                  <c:v>11.394106681839014</c:v>
                </c:pt>
                <c:pt idx="1926">
                  <c:v>12.275523683986215</c:v>
                </c:pt>
                <c:pt idx="1927">
                  <c:v>11.598840778372624</c:v>
                </c:pt>
                <c:pt idx="1928">
                  <c:v>11.162348798740231</c:v>
                </c:pt>
                <c:pt idx="1929">
                  <c:v>10.902791635394344</c:v>
                </c:pt>
                <c:pt idx="1930">
                  <c:v>10.927586523100187</c:v>
                </c:pt>
                <c:pt idx="1931">
                  <c:v>10.40387395663427</c:v>
                </c:pt>
                <c:pt idx="1932">
                  <c:v>9.3057693487032012</c:v>
                </c:pt>
                <c:pt idx="1933">
                  <c:v>8.0191778492726993</c:v>
                </c:pt>
                <c:pt idx="1934">
                  <c:v>7.493801139636747</c:v>
                </c:pt>
                <c:pt idx="1935">
                  <c:v>8.5702955580406712</c:v>
                </c:pt>
                <c:pt idx="1936">
                  <c:v>8.7696136003151377</c:v>
                </c:pt>
                <c:pt idx="1937">
                  <c:v>9.2451657551641162</c:v>
                </c:pt>
                <c:pt idx="1938">
                  <c:v>7.4989338428447692</c:v>
                </c:pt>
                <c:pt idx="1939">
                  <c:v>5.1841650624480664</c:v>
                </c:pt>
                <c:pt idx="1940">
                  <c:v>7.2119532046151509</c:v>
                </c:pt>
                <c:pt idx="1941">
                  <c:v>9.3311198052566038</c:v>
                </c:pt>
                <c:pt idx="1942">
                  <c:v>9.6929976519943963</c:v>
                </c:pt>
                <c:pt idx="1943">
                  <c:v>9.5020056075515082</c:v>
                </c:pt>
                <c:pt idx="1944">
                  <c:v>8.6874067459209847</c:v>
                </c:pt>
                <c:pt idx="1945">
                  <c:v>9.1560323206828134</c:v>
                </c:pt>
                <c:pt idx="1946">
                  <c:v>8.8029296462638555</c:v>
                </c:pt>
                <c:pt idx="1947">
                  <c:v>8.3331207294108971</c:v>
                </c:pt>
                <c:pt idx="1948">
                  <c:v>8.3296513718772012</c:v>
                </c:pt>
                <c:pt idx="1949">
                  <c:v>6.5006983985797513</c:v>
                </c:pt>
                <c:pt idx="1950">
                  <c:v>6.5908673819991943</c:v>
                </c:pt>
                <c:pt idx="1951">
                  <c:v>6.5159668242328364</c:v>
                </c:pt>
                <c:pt idx="1952">
                  <c:v>7.0605108624414301</c:v>
                </c:pt>
                <c:pt idx="1953">
                  <c:v>7.3791415478033384</c:v>
                </c:pt>
                <c:pt idx="1954">
                  <c:v>7.6013808791293105</c:v>
                </c:pt>
                <c:pt idx="1955">
                  <c:v>9.1995357506295612</c:v>
                </c:pt>
                <c:pt idx="1956">
                  <c:v>8.2779476815782278</c:v>
                </c:pt>
                <c:pt idx="1957">
                  <c:v>6.5103738421008988</c:v>
                </c:pt>
                <c:pt idx="1958">
                  <c:v>5.4037882959699806</c:v>
                </c:pt>
                <c:pt idx="1959">
                  <c:v>5.1534601901199348</c:v>
                </c:pt>
                <c:pt idx="1960">
                  <c:v>16.426854674652422</c:v>
                </c:pt>
                <c:pt idx="1961">
                  <c:v>16.191026903027915</c:v>
                </c:pt>
                <c:pt idx="1962">
                  <c:v>14.089942375152802</c:v>
                </c:pt>
                <c:pt idx="1963">
                  <c:v>14.122834080904019</c:v>
                </c:pt>
                <c:pt idx="1964">
                  <c:v>12.631471175472852</c:v>
                </c:pt>
                <c:pt idx="1965">
                  <c:v>12.832316481511477</c:v>
                </c:pt>
                <c:pt idx="1966">
                  <c:v>12.941261738015189</c:v>
                </c:pt>
                <c:pt idx="1967">
                  <c:v>11.742152134610706</c:v>
                </c:pt>
                <c:pt idx="1968">
                  <c:v>13.521355657229014</c:v>
                </c:pt>
                <c:pt idx="1969">
                  <c:v>12.448964052734642</c:v>
                </c:pt>
                <c:pt idx="1970">
                  <c:v>13.553372782226571</c:v>
                </c:pt>
                <c:pt idx="1971">
                  <c:v>12.855249179962073</c:v>
                </c:pt>
                <c:pt idx="1972">
                  <c:v>14.18871718292429</c:v>
                </c:pt>
                <c:pt idx="1973">
                  <c:v>13.652867121761108</c:v>
                </c:pt>
                <c:pt idx="1974">
                  <c:v>15.074918355342861</c:v>
                </c:pt>
                <c:pt idx="1975">
                  <c:v>15.455465864432266</c:v>
                </c:pt>
                <c:pt idx="1976">
                  <c:v>14.62807701699438</c:v>
                </c:pt>
                <c:pt idx="1977">
                  <c:v>12.397332486178954</c:v>
                </c:pt>
                <c:pt idx="1978">
                  <c:v>12.282467767021554</c:v>
                </c:pt>
                <c:pt idx="1979">
                  <c:v>11.695015857990507</c:v>
                </c:pt>
                <c:pt idx="1980">
                  <c:v>11.551631074277513</c:v>
                </c:pt>
                <c:pt idx="1981">
                  <c:v>11.378044967154251</c:v>
                </c:pt>
                <c:pt idx="1982">
                  <c:v>12.124541395407654</c:v>
                </c:pt>
                <c:pt idx="1983">
                  <c:v>11.961758125524845</c:v>
                </c:pt>
                <c:pt idx="1984">
                  <c:v>11.671674373447372</c:v>
                </c:pt>
                <c:pt idx="1985">
                  <c:v>12.374726286819104</c:v>
                </c:pt>
                <c:pt idx="1986">
                  <c:v>10.823222997784221</c:v>
                </c:pt>
                <c:pt idx="1987">
                  <c:v>11.076276705559811</c:v>
                </c:pt>
                <c:pt idx="1988">
                  <c:v>10.799273179942023</c:v>
                </c:pt>
                <c:pt idx="1989">
                  <c:v>11.905902020790066</c:v>
                </c:pt>
                <c:pt idx="1990">
                  <c:v>12.081381532230164</c:v>
                </c:pt>
                <c:pt idx="1991">
                  <c:v>12.174088321529737</c:v>
                </c:pt>
                <c:pt idx="1992">
                  <c:v>11.240179144457027</c:v>
                </c:pt>
                <c:pt idx="1993">
                  <c:v>10.558063387335135</c:v>
                </c:pt>
                <c:pt idx="1994">
                  <c:v>9.1039038161678434</c:v>
                </c:pt>
                <c:pt idx="1995">
                  <c:v>8.6919251186463384</c:v>
                </c:pt>
                <c:pt idx="1996">
                  <c:v>11.223010561104154</c:v>
                </c:pt>
                <c:pt idx="1997">
                  <c:v>10.406382067473608</c:v>
                </c:pt>
                <c:pt idx="1998">
                  <c:v>9.9593200613252737</c:v>
                </c:pt>
                <c:pt idx="1999">
                  <c:v>9.7478977629133023</c:v>
                </c:pt>
                <c:pt idx="2000">
                  <c:v>10.347306236086025</c:v>
                </c:pt>
                <c:pt idx="2001">
                  <c:v>9.0763115896007314</c:v>
                </c:pt>
                <c:pt idx="2002">
                  <c:v>8.8834477088249741</c:v>
                </c:pt>
                <c:pt idx="2003">
                  <c:v>10.483954107267563</c:v>
                </c:pt>
                <c:pt idx="2004">
                  <c:v>9.7035319116094261</c:v>
                </c:pt>
                <c:pt idx="2005">
                  <c:v>9.9257200316949667</c:v>
                </c:pt>
                <c:pt idx="2006">
                  <c:v>9.3802456436027999</c:v>
                </c:pt>
                <c:pt idx="2007">
                  <c:v>9.6017573147837165</c:v>
                </c:pt>
                <c:pt idx="2008">
                  <c:v>10.615286030701755</c:v>
                </c:pt>
                <c:pt idx="2009">
                  <c:v>9.6119961218929202</c:v>
                </c:pt>
                <c:pt idx="2010">
                  <c:v>10.128293555734794</c:v>
                </c:pt>
                <c:pt idx="2011">
                  <c:v>10.214069029423433</c:v>
                </c:pt>
                <c:pt idx="2012">
                  <c:v>10.554057710484575</c:v>
                </c:pt>
                <c:pt idx="2013">
                  <c:v>10.559217466617488</c:v>
                </c:pt>
                <c:pt idx="2014">
                  <c:v>9.8646447697617674</c:v>
                </c:pt>
                <c:pt idx="2015">
                  <c:v>10.363116111524299</c:v>
                </c:pt>
                <c:pt idx="2016">
                  <c:v>10.404339909773947</c:v>
                </c:pt>
                <c:pt idx="2017">
                  <c:v>9.8014114289634158</c:v>
                </c:pt>
                <c:pt idx="2018">
                  <c:v>8.7435148897612436</c:v>
                </c:pt>
                <c:pt idx="2019">
                  <c:v>8.8080800172786091</c:v>
                </c:pt>
                <c:pt idx="2020">
                  <c:v>9.6101384873290225</c:v>
                </c:pt>
                <c:pt idx="2021">
                  <c:v>10.953213767936951</c:v>
                </c:pt>
                <c:pt idx="2022">
                  <c:v>8.9085765579156195</c:v>
                </c:pt>
                <c:pt idx="2023">
                  <c:v>9.4974586848870519</c:v>
                </c:pt>
                <c:pt idx="2024">
                  <c:v>9.5776124936763001</c:v>
                </c:pt>
                <c:pt idx="2025">
                  <c:v>10.34910917673645</c:v>
                </c:pt>
                <c:pt idx="2026">
                  <c:v>10.143278878511783</c:v>
                </c:pt>
                <c:pt idx="2027">
                  <c:v>10.781168792382626</c:v>
                </c:pt>
                <c:pt idx="2028">
                  <c:v>10.684056999923193</c:v>
                </c:pt>
                <c:pt idx="2029">
                  <c:v>9.8993990590923637</c:v>
                </c:pt>
                <c:pt idx="2030">
                  <c:v>9.5519563119186941</c:v>
                </c:pt>
                <c:pt idx="2031">
                  <c:v>9.4790683617686753</c:v>
                </c:pt>
                <c:pt idx="2032">
                  <c:v>9.6283326278029477</c:v>
                </c:pt>
                <c:pt idx="2033">
                  <c:v>9.3807181488492528</c:v>
                </c:pt>
                <c:pt idx="2034">
                  <c:v>9.1858879101493933</c:v>
                </c:pt>
                <c:pt idx="2035">
                  <c:v>8.0197675187970603</c:v>
                </c:pt>
                <c:pt idx="2036">
                  <c:v>8.0992942398234646</c:v>
                </c:pt>
                <c:pt idx="2037">
                  <c:v>6.7032845904910658</c:v>
                </c:pt>
                <c:pt idx="2038">
                  <c:v>6.5426752606746827</c:v>
                </c:pt>
                <c:pt idx="2039">
                  <c:v>7.1544943680978887</c:v>
                </c:pt>
                <c:pt idx="2040">
                  <c:v>7.5118408326889421</c:v>
                </c:pt>
                <c:pt idx="2041">
                  <c:v>8.0772907982641922</c:v>
                </c:pt>
                <c:pt idx="2042">
                  <c:v>7.6274310413087392</c:v>
                </c:pt>
                <c:pt idx="2043">
                  <c:v>7.3871496115927382</c:v>
                </c:pt>
                <c:pt idx="2044">
                  <c:v>6.3838444285082208</c:v>
                </c:pt>
                <c:pt idx="2045">
                  <c:v>6.0488202774474038</c:v>
                </c:pt>
                <c:pt idx="2046">
                  <c:v>6.9035494993533346</c:v>
                </c:pt>
                <c:pt idx="2047">
                  <c:v>8.4726809843018458</c:v>
                </c:pt>
                <c:pt idx="2048">
                  <c:v>9.4798842872047064</c:v>
                </c:pt>
                <c:pt idx="2049">
                  <c:v>9.3727522937839094</c:v>
                </c:pt>
                <c:pt idx="2050">
                  <c:v>8.8046701313844178</c:v>
                </c:pt>
                <c:pt idx="2051">
                  <c:v>8.5315779633138611</c:v>
                </c:pt>
                <c:pt idx="2052">
                  <c:v>10.558419527256765</c:v>
                </c:pt>
                <c:pt idx="2053">
                  <c:v>9.5040010899476712</c:v>
                </c:pt>
                <c:pt idx="2054">
                  <c:v>8.0868421722979331</c:v>
                </c:pt>
                <c:pt idx="2055">
                  <c:v>8.697183146476732</c:v>
                </c:pt>
                <c:pt idx="2056">
                  <c:v>8.2199609651057379</c:v>
                </c:pt>
                <c:pt idx="2057">
                  <c:v>16.507185644791821</c:v>
                </c:pt>
                <c:pt idx="2058">
                  <c:v>18.090487750843707</c:v>
                </c:pt>
                <c:pt idx="2059">
                  <c:v>9.0642236607011863</c:v>
                </c:pt>
                <c:pt idx="2060">
                  <c:v>9.4598850530630152</c:v>
                </c:pt>
                <c:pt idx="2061">
                  <c:v>9.7353577332005763</c:v>
                </c:pt>
                <c:pt idx="2062">
                  <c:v>10.918659937741552</c:v>
                </c:pt>
                <c:pt idx="2063">
                  <c:v>11.46876529944943</c:v>
                </c:pt>
                <c:pt idx="2064">
                  <c:v>12.817884577421124</c:v>
                </c:pt>
                <c:pt idx="2065">
                  <c:v>14.754630307335837</c:v>
                </c:pt>
                <c:pt idx="2066">
                  <c:v>14.339044879108426</c:v>
                </c:pt>
                <c:pt idx="2067">
                  <c:v>16.359887249420986</c:v>
                </c:pt>
                <c:pt idx="2068">
                  <c:v>14.961275136572455</c:v>
                </c:pt>
                <c:pt idx="2069">
                  <c:v>16.389398109380942</c:v>
                </c:pt>
                <c:pt idx="2070">
                  <c:v>16.686858943949545</c:v>
                </c:pt>
                <c:pt idx="2071">
                  <c:v>15.313602589221642</c:v>
                </c:pt>
                <c:pt idx="2072">
                  <c:v>14.388647414995418</c:v>
                </c:pt>
                <c:pt idx="2073">
                  <c:v>14.08378276846747</c:v>
                </c:pt>
                <c:pt idx="2074">
                  <c:v>15.927064735725278</c:v>
                </c:pt>
                <c:pt idx="2075">
                  <c:v>17.291066116749164</c:v>
                </c:pt>
                <c:pt idx="2076">
                  <c:v>16.398598203304502</c:v>
                </c:pt>
                <c:pt idx="2077">
                  <c:v>15.83369488401077</c:v>
                </c:pt>
                <c:pt idx="2078">
                  <c:v>16.245381740111714</c:v>
                </c:pt>
                <c:pt idx="2079">
                  <c:v>17.136120685945045</c:v>
                </c:pt>
                <c:pt idx="2080">
                  <c:v>15.939141434058131</c:v>
                </c:pt>
                <c:pt idx="2081">
                  <c:v>16.031571451858625</c:v>
                </c:pt>
                <c:pt idx="2082">
                  <c:v>15.050438019552017</c:v>
                </c:pt>
                <c:pt idx="2083">
                  <c:v>16.457310148549169</c:v>
                </c:pt>
                <c:pt idx="2084">
                  <c:v>16.913675180847381</c:v>
                </c:pt>
                <c:pt idx="2085">
                  <c:v>14.551384585897249</c:v>
                </c:pt>
                <c:pt idx="2086">
                  <c:v>13.873730916266148</c:v>
                </c:pt>
                <c:pt idx="2087">
                  <c:v>12.515371636252526</c:v>
                </c:pt>
                <c:pt idx="2088">
                  <c:v>10.701656347536943</c:v>
                </c:pt>
                <c:pt idx="2089">
                  <c:v>13.254314393637136</c:v>
                </c:pt>
                <c:pt idx="2090">
                  <c:v>13.086557145476281</c:v>
                </c:pt>
                <c:pt idx="2091">
                  <c:v>13.690804827680388</c:v>
                </c:pt>
                <c:pt idx="2092">
                  <c:v>12.956078319787666</c:v>
                </c:pt>
                <c:pt idx="2093">
                  <c:v>11.812009040968363</c:v>
                </c:pt>
                <c:pt idx="2094">
                  <c:v>12.272335096948426</c:v>
                </c:pt>
                <c:pt idx="2095">
                  <c:v>12.412273540292025</c:v>
                </c:pt>
                <c:pt idx="2096">
                  <c:v>12.155402161565348</c:v>
                </c:pt>
                <c:pt idx="2097">
                  <c:v>12.167338618759652</c:v>
                </c:pt>
                <c:pt idx="2098">
                  <c:v>11.257045545419849</c:v>
                </c:pt>
                <c:pt idx="2099">
                  <c:v>10.818802390930909</c:v>
                </c:pt>
                <c:pt idx="2100">
                  <c:v>10.513281368886339</c:v>
                </c:pt>
                <c:pt idx="2101">
                  <c:v>9.0271385847262273</c:v>
                </c:pt>
                <c:pt idx="2102">
                  <c:v>8.9945105015144939</c:v>
                </c:pt>
                <c:pt idx="2103">
                  <c:v>10.261318665341502</c:v>
                </c:pt>
                <c:pt idx="2104">
                  <c:v>9.9723587128184459</c:v>
                </c:pt>
                <c:pt idx="2105">
                  <c:v>9.3680882486564361</c:v>
                </c:pt>
                <c:pt idx="2106">
                  <c:v>9.2625287710851421</c:v>
                </c:pt>
                <c:pt idx="2107">
                  <c:v>9.4420251791480379</c:v>
                </c:pt>
                <c:pt idx="2108">
                  <c:v>8.5554549613553554</c:v>
                </c:pt>
                <c:pt idx="2109">
                  <c:v>7.4613945798389469</c:v>
                </c:pt>
                <c:pt idx="2110">
                  <c:v>7.360680509129681</c:v>
                </c:pt>
                <c:pt idx="2111">
                  <c:v>6.9606563034625877</c:v>
                </c:pt>
                <c:pt idx="2112">
                  <c:v>6.762206127065074</c:v>
                </c:pt>
                <c:pt idx="2113">
                  <c:v>5.4006455745551847</c:v>
                </c:pt>
                <c:pt idx="2114">
                  <c:v>6.1799950688714178</c:v>
                </c:pt>
                <c:pt idx="2115">
                  <c:v>6.5038197116682159</c:v>
                </c:pt>
                <c:pt idx="2116">
                  <c:v>6.6115633007429375</c:v>
                </c:pt>
                <c:pt idx="2117">
                  <c:v>5.5960814577792677</c:v>
                </c:pt>
                <c:pt idx="2118">
                  <c:v>5.5840301144295221</c:v>
                </c:pt>
                <c:pt idx="2119">
                  <c:v>4.7336410507219435</c:v>
                </c:pt>
                <c:pt idx="2120">
                  <c:v>4.2592201437137911</c:v>
                </c:pt>
                <c:pt idx="2121">
                  <c:v>4.3928109079181494</c:v>
                </c:pt>
                <c:pt idx="2122">
                  <c:v>5.0159101999284053</c:v>
                </c:pt>
                <c:pt idx="2123">
                  <c:v>5.54632182411983</c:v>
                </c:pt>
                <c:pt idx="2124">
                  <c:v>5.8699703420067877</c:v>
                </c:pt>
                <c:pt idx="2125">
                  <c:v>6.1211526476920364</c:v>
                </c:pt>
                <c:pt idx="2126">
                  <c:v>5.5890880999562489</c:v>
                </c:pt>
                <c:pt idx="2127">
                  <c:v>6.4439915474354095</c:v>
                </c:pt>
                <c:pt idx="2128">
                  <c:v>7.1744431139722487</c:v>
                </c:pt>
                <c:pt idx="2129">
                  <c:v>7.7521416048488252</c:v>
                </c:pt>
                <c:pt idx="2130">
                  <c:v>8.0316213384113109</c:v>
                </c:pt>
                <c:pt idx="2131">
                  <c:v>7.9348239779039345</c:v>
                </c:pt>
                <c:pt idx="2132">
                  <c:v>17.87034856098823</c:v>
                </c:pt>
                <c:pt idx="2133">
                  <c:v>16.240930527301181</c:v>
                </c:pt>
                <c:pt idx="2134">
                  <c:v>15.674689669326948</c:v>
                </c:pt>
                <c:pt idx="2135">
                  <c:v>14.095455841209818</c:v>
                </c:pt>
                <c:pt idx="2136">
                  <c:v>13.774169118905736</c:v>
                </c:pt>
                <c:pt idx="2137">
                  <c:v>14.579365660262246</c:v>
                </c:pt>
                <c:pt idx="2138">
                  <c:v>15.701051055165195</c:v>
                </c:pt>
                <c:pt idx="2139">
                  <c:v>15.991542370366242</c:v>
                </c:pt>
                <c:pt idx="2140">
                  <c:v>13.599427129161919</c:v>
                </c:pt>
                <c:pt idx="2141">
                  <c:v>13.350221958503155</c:v>
                </c:pt>
                <c:pt idx="2142">
                  <c:v>14.899673051435474</c:v>
                </c:pt>
                <c:pt idx="2143">
                  <c:v>15.261822861462981</c:v>
                </c:pt>
                <c:pt idx="2144">
                  <c:v>14.92019581091702</c:v>
                </c:pt>
                <c:pt idx="2145">
                  <c:v>16.74526841624041</c:v>
                </c:pt>
                <c:pt idx="2146">
                  <c:v>19.553518844964774</c:v>
                </c:pt>
                <c:pt idx="2147">
                  <c:v>17.534893790846496</c:v>
                </c:pt>
                <c:pt idx="2148">
                  <c:v>17.223777419678644</c:v>
                </c:pt>
                <c:pt idx="2149">
                  <c:v>17.029280560485287</c:v>
                </c:pt>
                <c:pt idx="2150">
                  <c:v>17.863040191359108</c:v>
                </c:pt>
                <c:pt idx="2151">
                  <c:v>20.471390330055542</c:v>
                </c:pt>
                <c:pt idx="2152">
                  <c:v>17.802873897566641</c:v>
                </c:pt>
                <c:pt idx="2153">
                  <c:v>18.239180034521944</c:v>
                </c:pt>
                <c:pt idx="2154">
                  <c:v>17.992019553524752</c:v>
                </c:pt>
                <c:pt idx="2155">
                  <c:v>18.191859782350974</c:v>
                </c:pt>
                <c:pt idx="2156">
                  <c:v>18.001868478202013</c:v>
                </c:pt>
                <c:pt idx="2157">
                  <c:v>16.967183162346945</c:v>
                </c:pt>
                <c:pt idx="2158">
                  <c:v>17.314622095947652</c:v>
                </c:pt>
                <c:pt idx="2159">
                  <c:v>17.005969727622894</c:v>
                </c:pt>
                <c:pt idx="2160">
                  <c:v>16.652480714381081</c:v>
                </c:pt>
                <c:pt idx="2161">
                  <c:v>18.282119841425722</c:v>
                </c:pt>
                <c:pt idx="2162">
                  <c:v>17.69125818415532</c:v>
                </c:pt>
                <c:pt idx="2163">
                  <c:v>17.59930245478154</c:v>
                </c:pt>
                <c:pt idx="2164">
                  <c:v>19.017272533685027</c:v>
                </c:pt>
                <c:pt idx="2165">
                  <c:v>17.388889208519853</c:v>
                </c:pt>
                <c:pt idx="2166">
                  <c:v>19.03741518650606</c:v>
                </c:pt>
                <c:pt idx="2167">
                  <c:v>18.649719601688005</c:v>
                </c:pt>
                <c:pt idx="2168">
                  <c:v>19.621048831855894</c:v>
                </c:pt>
                <c:pt idx="2169">
                  <c:v>19.872179020165024</c:v>
                </c:pt>
                <c:pt idx="2170">
                  <c:v>18.357082773453072</c:v>
                </c:pt>
                <c:pt idx="2171">
                  <c:v>18.880962178981029</c:v>
                </c:pt>
                <c:pt idx="2172">
                  <c:v>20.544400625373203</c:v>
                </c:pt>
                <c:pt idx="2173">
                  <c:v>20.553639292186851</c:v>
                </c:pt>
                <c:pt idx="2174">
                  <c:v>19.946129861522838</c:v>
                </c:pt>
                <c:pt idx="2175">
                  <c:v>19.838044437213338</c:v>
                </c:pt>
                <c:pt idx="2176">
                  <c:v>18.245473780270235</c:v>
                </c:pt>
                <c:pt idx="2177">
                  <c:v>19.971171687908132</c:v>
                </c:pt>
                <c:pt idx="2178">
                  <c:v>7.1526529586701368</c:v>
                </c:pt>
                <c:pt idx="2179">
                  <c:v>9.7555964051870205</c:v>
                </c:pt>
                <c:pt idx="2180">
                  <c:v>7.9618548170171284</c:v>
                </c:pt>
                <c:pt idx="2181">
                  <c:v>8.5591650298780877</c:v>
                </c:pt>
                <c:pt idx="2182">
                  <c:v>8.8894981935579587</c:v>
                </c:pt>
                <c:pt idx="2183">
                  <c:v>9.6217001309533181</c:v>
                </c:pt>
                <c:pt idx="2184">
                  <c:v>10.272552555001329</c:v>
                </c:pt>
                <c:pt idx="2185">
                  <c:v>10.285178606375473</c:v>
                </c:pt>
                <c:pt idx="2186">
                  <c:v>9.5345878550636929</c:v>
                </c:pt>
                <c:pt idx="2187">
                  <c:v>9.6888608839157992</c:v>
                </c:pt>
                <c:pt idx="2188">
                  <c:v>8.9845330584910403</c:v>
                </c:pt>
                <c:pt idx="2189">
                  <c:v>10.852337361854003</c:v>
                </c:pt>
                <c:pt idx="2190">
                  <c:v>10.694920181902338</c:v>
                </c:pt>
                <c:pt idx="2191">
                  <c:v>9.7904355734843502</c:v>
                </c:pt>
                <c:pt idx="2192">
                  <c:v>9.0576790704612975</c:v>
                </c:pt>
                <c:pt idx="2193">
                  <c:v>12.708257952697112</c:v>
                </c:pt>
                <c:pt idx="2194">
                  <c:v>8.5235024632941698</c:v>
                </c:pt>
                <c:pt idx="2195">
                  <c:v>8.9055025702427919</c:v>
                </c:pt>
                <c:pt idx="2196">
                  <c:v>8.5000723746563054</c:v>
                </c:pt>
                <c:pt idx="2197">
                  <c:v>9.426079084454269</c:v>
                </c:pt>
                <c:pt idx="2198">
                  <c:v>9.7287352720207458</c:v>
                </c:pt>
                <c:pt idx="2199">
                  <c:v>10.038145680352971</c:v>
                </c:pt>
                <c:pt idx="2200">
                  <c:v>8.4147283099906147</c:v>
                </c:pt>
                <c:pt idx="2201">
                  <c:v>8.7785911065579985</c:v>
                </c:pt>
                <c:pt idx="2202">
                  <c:v>9.6284532099700151</c:v>
                </c:pt>
                <c:pt idx="2203">
                  <c:v>10.002629614018291</c:v>
                </c:pt>
                <c:pt idx="2204">
                  <c:v>9.0909483088266363</c:v>
                </c:pt>
                <c:pt idx="2205">
                  <c:v>7.6726095502149105</c:v>
                </c:pt>
                <c:pt idx="2206">
                  <c:v>7.6683293869449418</c:v>
                </c:pt>
                <c:pt idx="2207">
                  <c:v>7.6602978021022654</c:v>
                </c:pt>
                <c:pt idx="2208">
                  <c:v>8.0404713861753407</c:v>
                </c:pt>
                <c:pt idx="2209">
                  <c:v>8.6332140113542</c:v>
                </c:pt>
                <c:pt idx="2210">
                  <c:v>8.4199642698216959</c:v>
                </c:pt>
                <c:pt idx="2211">
                  <c:v>7.6802509696472043</c:v>
                </c:pt>
                <c:pt idx="2212">
                  <c:v>7.2199823544181374</c:v>
                </c:pt>
                <c:pt idx="2213">
                  <c:v>6.9633931878945479</c:v>
                </c:pt>
                <c:pt idx="2214">
                  <c:v>7.6620925607372738</c:v>
                </c:pt>
                <c:pt idx="2215">
                  <c:v>8.2376915677200451</c:v>
                </c:pt>
                <c:pt idx="2216">
                  <c:v>9.985314363024262</c:v>
                </c:pt>
                <c:pt idx="2217">
                  <c:v>7.8117534019867305</c:v>
                </c:pt>
                <c:pt idx="2218">
                  <c:v>7.6138924483654975</c:v>
                </c:pt>
                <c:pt idx="2219">
                  <c:v>9.2067980282149051</c:v>
                </c:pt>
                <c:pt idx="2220">
                  <c:v>9.276264169683536</c:v>
                </c:pt>
                <c:pt idx="2221">
                  <c:v>10.054199088310609</c:v>
                </c:pt>
                <c:pt idx="2222">
                  <c:v>9.1936771434157567</c:v>
                </c:pt>
                <c:pt idx="2223">
                  <c:v>9.1009818391528938</c:v>
                </c:pt>
                <c:pt idx="2224">
                  <c:v>9.5161691688602517</c:v>
                </c:pt>
                <c:pt idx="2225">
                  <c:v>9.5863291691600239</c:v>
                </c:pt>
                <c:pt idx="2226">
                  <c:v>9.6797681621320564</c:v>
                </c:pt>
                <c:pt idx="2227">
                  <c:v>11.636125595459715</c:v>
                </c:pt>
                <c:pt idx="2228">
                  <c:v>11.255872346410007</c:v>
                </c:pt>
                <c:pt idx="2229">
                  <c:v>12.21764945816965</c:v>
                </c:pt>
                <c:pt idx="2230">
                  <c:v>10.687772508999826</c:v>
                </c:pt>
                <c:pt idx="2231">
                  <c:v>11.023817165860843</c:v>
                </c:pt>
                <c:pt idx="2232">
                  <c:v>9.4416551661402064</c:v>
                </c:pt>
                <c:pt idx="2233">
                  <c:v>7.8163870917232883</c:v>
                </c:pt>
                <c:pt idx="2234">
                  <c:v>8.0742474467513752</c:v>
                </c:pt>
                <c:pt idx="2235">
                  <c:v>9.0750534866182662</c:v>
                </c:pt>
                <c:pt idx="2236">
                  <c:v>10.14547868050826</c:v>
                </c:pt>
                <c:pt idx="2237">
                  <c:v>10.73011285089242</c:v>
                </c:pt>
                <c:pt idx="2238">
                  <c:v>10.708396680863462</c:v>
                </c:pt>
                <c:pt idx="2239">
                  <c:v>10.382194795109216</c:v>
                </c:pt>
                <c:pt idx="2240">
                  <c:v>11.623005075296337</c:v>
                </c:pt>
                <c:pt idx="2241">
                  <c:v>12.220218372869081</c:v>
                </c:pt>
                <c:pt idx="2242">
                  <c:v>11.467745136036189</c:v>
                </c:pt>
                <c:pt idx="2243">
                  <c:v>11.183849241797677</c:v>
                </c:pt>
                <c:pt idx="2244">
                  <c:v>10.700542851995989</c:v>
                </c:pt>
                <c:pt idx="2245">
                  <c:v>11.061121858129855</c:v>
                </c:pt>
                <c:pt idx="2246">
                  <c:v>10.331364943109326</c:v>
                </c:pt>
                <c:pt idx="2247">
                  <c:v>11.195207063582734</c:v>
                </c:pt>
                <c:pt idx="2248">
                  <c:v>9.8468739605383639</c:v>
                </c:pt>
                <c:pt idx="2249">
                  <c:v>11.129017766147973</c:v>
                </c:pt>
                <c:pt idx="2250">
                  <c:v>11.061113809392626</c:v>
                </c:pt>
                <c:pt idx="2251">
                  <c:v>11.779814412118785</c:v>
                </c:pt>
                <c:pt idx="2252">
                  <c:v>11.187516846330592</c:v>
                </c:pt>
                <c:pt idx="2253">
                  <c:v>9.7317870504036676</c:v>
                </c:pt>
                <c:pt idx="2254">
                  <c:v>10.421294452245355</c:v>
                </c:pt>
                <c:pt idx="2255">
                  <c:v>10.06075593042133</c:v>
                </c:pt>
                <c:pt idx="2256">
                  <c:v>9.8407162353789488</c:v>
                </c:pt>
                <c:pt idx="2257">
                  <c:v>10.13475337267389</c:v>
                </c:pt>
                <c:pt idx="2258">
                  <c:v>10.512357795031102</c:v>
                </c:pt>
                <c:pt idx="2259">
                  <c:v>10.060776524460046</c:v>
                </c:pt>
                <c:pt idx="2260">
                  <c:v>8.6312674203853881</c:v>
                </c:pt>
                <c:pt idx="2261">
                  <c:v>9.411481991309735</c:v>
                </c:pt>
                <c:pt idx="2262">
                  <c:v>10.07914848809733</c:v>
                </c:pt>
                <c:pt idx="2263">
                  <c:v>11.597808768474597</c:v>
                </c:pt>
                <c:pt idx="2264">
                  <c:v>13.006780017755538</c:v>
                </c:pt>
                <c:pt idx="2265">
                  <c:v>12.610786275392746</c:v>
                </c:pt>
                <c:pt idx="2266">
                  <c:v>12.003236027716721</c:v>
                </c:pt>
                <c:pt idx="2267">
                  <c:v>11.377568211195191</c:v>
                </c:pt>
                <c:pt idx="2268">
                  <c:v>10.814878889523284</c:v>
                </c:pt>
                <c:pt idx="2269">
                  <c:v>11.080872279176058</c:v>
                </c:pt>
                <c:pt idx="2270">
                  <c:v>11.330909381636298</c:v>
                </c:pt>
                <c:pt idx="2271">
                  <c:v>11.796899625408946</c:v>
                </c:pt>
                <c:pt idx="2272">
                  <c:v>11.027543905731081</c:v>
                </c:pt>
                <c:pt idx="2273">
                  <c:v>10.860053110622696</c:v>
                </c:pt>
                <c:pt idx="2274">
                  <c:v>10.989345649977576</c:v>
                </c:pt>
                <c:pt idx="2275">
                  <c:v>10.688091719557573</c:v>
                </c:pt>
                <c:pt idx="2276">
                  <c:v>11.527101695826921</c:v>
                </c:pt>
                <c:pt idx="2277">
                  <c:v>12.32156537997529</c:v>
                </c:pt>
                <c:pt idx="2278">
                  <c:v>11.316766845248496</c:v>
                </c:pt>
                <c:pt idx="2279">
                  <c:v>11.616640702105915</c:v>
                </c:pt>
                <c:pt idx="2280">
                  <c:v>12.175501234904267</c:v>
                </c:pt>
                <c:pt idx="2281">
                  <c:v>11.824560007104592</c:v>
                </c:pt>
                <c:pt idx="2282">
                  <c:v>10.728794959650758</c:v>
                </c:pt>
                <c:pt idx="2283">
                  <c:v>10.640495685456957</c:v>
                </c:pt>
                <c:pt idx="2284">
                  <c:v>10.721771593036946</c:v>
                </c:pt>
                <c:pt idx="2285">
                  <c:v>10.722926631556271</c:v>
                </c:pt>
                <c:pt idx="2286">
                  <c:v>9.6636962168459775</c:v>
                </c:pt>
                <c:pt idx="2287">
                  <c:v>9.2773948423075119</c:v>
                </c:pt>
                <c:pt idx="2288">
                  <c:v>8.5691611271395338</c:v>
                </c:pt>
                <c:pt idx="2289">
                  <c:v>9.3359853059219606</c:v>
                </c:pt>
                <c:pt idx="2290">
                  <c:v>9.3068206152278723</c:v>
                </c:pt>
                <c:pt idx="2291">
                  <c:v>10.247228965994676</c:v>
                </c:pt>
                <c:pt idx="2292">
                  <c:v>9.8106686866689472</c:v>
                </c:pt>
                <c:pt idx="2293">
                  <c:v>9.7734237169059082</c:v>
                </c:pt>
                <c:pt idx="2294">
                  <c:v>10.042525760163384</c:v>
                </c:pt>
                <c:pt idx="2295">
                  <c:v>10.196507384048646</c:v>
                </c:pt>
                <c:pt idx="2296">
                  <c:v>8.9598203741238898</c:v>
                </c:pt>
                <c:pt idx="2297">
                  <c:v>9.1455525604710814</c:v>
                </c:pt>
                <c:pt idx="2298">
                  <c:v>8.8499563404465142</c:v>
                </c:pt>
                <c:pt idx="2299">
                  <c:v>9.5507223770480785</c:v>
                </c:pt>
                <c:pt idx="2300">
                  <c:v>9.0981471551650319</c:v>
                </c:pt>
                <c:pt idx="2301">
                  <c:v>9.6125394600637524</c:v>
                </c:pt>
                <c:pt idx="2302">
                  <c:v>8.6299161077112903</c:v>
                </c:pt>
                <c:pt idx="2303">
                  <c:v>8.5418573267629263</c:v>
                </c:pt>
                <c:pt idx="2304">
                  <c:v>9.5205040008475681</c:v>
                </c:pt>
                <c:pt idx="2305">
                  <c:v>9.3342180239838086</c:v>
                </c:pt>
                <c:pt idx="2306">
                  <c:v>9.3952226011640132</c:v>
                </c:pt>
                <c:pt idx="2307">
                  <c:v>10.060746586463031</c:v>
                </c:pt>
                <c:pt idx="2308">
                  <c:v>9.8312959377345734</c:v>
                </c:pt>
                <c:pt idx="2309">
                  <c:v>9.517140220848562</c:v>
                </c:pt>
                <c:pt idx="2310">
                  <c:v>8.8626586709244357</c:v>
                </c:pt>
                <c:pt idx="2311">
                  <c:v>9.5118917769988496</c:v>
                </c:pt>
                <c:pt idx="2312">
                  <c:v>9.389629463821402</c:v>
                </c:pt>
                <c:pt idx="2313">
                  <c:v>9.5842662092276409</c:v>
                </c:pt>
                <c:pt idx="2314">
                  <c:v>9.2468043778727615</c:v>
                </c:pt>
                <c:pt idx="2315">
                  <c:v>9.9408487669330139</c:v>
                </c:pt>
                <c:pt idx="2316">
                  <c:v>10.986487364188935</c:v>
                </c:pt>
                <c:pt idx="2317">
                  <c:v>10.59134897706055</c:v>
                </c:pt>
                <c:pt idx="2318">
                  <c:v>9.8757573003835475</c:v>
                </c:pt>
                <c:pt idx="2319">
                  <c:v>11.685543188636039</c:v>
                </c:pt>
                <c:pt idx="2320">
                  <c:v>11.793269647492755</c:v>
                </c:pt>
                <c:pt idx="2321">
                  <c:v>11.408580367213732</c:v>
                </c:pt>
                <c:pt idx="2322">
                  <c:v>9.875498151348161</c:v>
                </c:pt>
                <c:pt idx="2323">
                  <c:v>9.3952937444559623</c:v>
                </c:pt>
                <c:pt idx="2324">
                  <c:v>11.11480065109791</c:v>
                </c:pt>
                <c:pt idx="2325">
                  <c:v>9.8054880634372932</c:v>
                </c:pt>
                <c:pt idx="2326">
                  <c:v>9.833680571314817</c:v>
                </c:pt>
                <c:pt idx="2327">
                  <c:v>10.673686538089814</c:v>
                </c:pt>
                <c:pt idx="2328">
                  <c:v>11.543553327734898</c:v>
                </c:pt>
                <c:pt idx="2329">
                  <c:v>10.154972015048557</c:v>
                </c:pt>
                <c:pt idx="2330">
                  <c:v>11.725869873809655</c:v>
                </c:pt>
                <c:pt idx="2331">
                  <c:v>12.871849521674875</c:v>
                </c:pt>
                <c:pt idx="2332">
                  <c:v>11.681084799493409</c:v>
                </c:pt>
                <c:pt idx="2333">
                  <c:v>12.805041179544158</c:v>
                </c:pt>
                <c:pt idx="2334">
                  <c:v>11.674576470687292</c:v>
                </c:pt>
                <c:pt idx="2335">
                  <c:v>13.502005091972974</c:v>
                </c:pt>
                <c:pt idx="2336">
                  <c:v>12.710180048353751</c:v>
                </c:pt>
                <c:pt idx="2337">
                  <c:v>13.81455647530659</c:v>
                </c:pt>
                <c:pt idx="2338">
                  <c:v>13.777449239584342</c:v>
                </c:pt>
                <c:pt idx="2339">
                  <c:v>12.827421971538552</c:v>
                </c:pt>
                <c:pt idx="2340">
                  <c:v>12.078019248829204</c:v>
                </c:pt>
                <c:pt idx="2341">
                  <c:v>12.67451843883765</c:v>
                </c:pt>
                <c:pt idx="2342">
                  <c:v>12.649271705552094</c:v>
                </c:pt>
                <c:pt idx="2343">
                  <c:v>12.320097205453761</c:v>
                </c:pt>
                <c:pt idx="2344">
                  <c:v>15.069906754463421</c:v>
                </c:pt>
                <c:pt idx="2345">
                  <c:v>15.97084769788332</c:v>
                </c:pt>
                <c:pt idx="2346">
                  <c:v>14.789676931147957</c:v>
                </c:pt>
                <c:pt idx="2347">
                  <c:v>17.588700014236501</c:v>
                </c:pt>
                <c:pt idx="2348">
                  <c:v>18.118582046609184</c:v>
                </c:pt>
                <c:pt idx="2349">
                  <c:v>17.363443922888518</c:v>
                </c:pt>
                <c:pt idx="2350">
                  <c:v>17.372157821921459</c:v>
                </c:pt>
                <c:pt idx="2351">
                  <c:v>19.043829300405434</c:v>
                </c:pt>
                <c:pt idx="2352">
                  <c:v>18.681618770065167</c:v>
                </c:pt>
                <c:pt idx="2353">
                  <c:v>17.674247131857538</c:v>
                </c:pt>
                <c:pt idx="2354">
                  <c:v>17.09900889332696</c:v>
                </c:pt>
                <c:pt idx="2355">
                  <c:v>17.571056443365311</c:v>
                </c:pt>
                <c:pt idx="2356">
                  <c:v>19.460080992690809</c:v>
                </c:pt>
                <c:pt idx="2357">
                  <c:v>19.272159765377427</c:v>
                </c:pt>
                <c:pt idx="2358">
                  <c:v>19.45793695738049</c:v>
                </c:pt>
                <c:pt idx="2359">
                  <c:v>19.586719242402324</c:v>
                </c:pt>
                <c:pt idx="2360">
                  <c:v>17.386708436225941</c:v>
                </c:pt>
                <c:pt idx="2361">
                  <c:v>18.346882965944797</c:v>
                </c:pt>
                <c:pt idx="2362">
                  <c:v>18.245192837583389</c:v>
                </c:pt>
                <c:pt idx="2363">
                  <c:v>16.356095062655655</c:v>
                </c:pt>
                <c:pt idx="2364">
                  <c:v>16.96937206047107</c:v>
                </c:pt>
                <c:pt idx="2365">
                  <c:v>17.719969644819816</c:v>
                </c:pt>
                <c:pt idx="2366">
                  <c:v>18.822346247957618</c:v>
                </c:pt>
                <c:pt idx="2367">
                  <c:v>14.742514962835441</c:v>
                </c:pt>
                <c:pt idx="2368">
                  <c:v>9.2471641970381544</c:v>
                </c:pt>
                <c:pt idx="2369">
                  <c:v>9.9088414736717745</c:v>
                </c:pt>
                <c:pt idx="2370">
                  <c:v>8.9187140313892144</c:v>
                </c:pt>
                <c:pt idx="2371">
                  <c:v>9.9817668759390514</c:v>
                </c:pt>
                <c:pt idx="2372">
                  <c:v>9.5087938573149771</c:v>
                </c:pt>
                <c:pt idx="2373">
                  <c:v>9.049148833873927</c:v>
                </c:pt>
                <c:pt idx="2374">
                  <c:v>9.0697006741669153</c:v>
                </c:pt>
                <c:pt idx="2375">
                  <c:v>7.759975646690461</c:v>
                </c:pt>
                <c:pt idx="2376">
                  <c:v>8.3830335275695944</c:v>
                </c:pt>
                <c:pt idx="2377">
                  <c:v>8.222156527217729</c:v>
                </c:pt>
                <c:pt idx="2378">
                  <c:v>8.9195023615825697</c:v>
                </c:pt>
                <c:pt idx="2379">
                  <c:v>9.1407131387947693</c:v>
                </c:pt>
                <c:pt idx="2380">
                  <c:v>7.8846032413570617</c:v>
                </c:pt>
                <c:pt idx="2381">
                  <c:v>8.2552046469598306</c:v>
                </c:pt>
                <c:pt idx="2382">
                  <c:v>7.0821041053516023</c:v>
                </c:pt>
                <c:pt idx="2383">
                  <c:v>6.33427634069227</c:v>
                </c:pt>
                <c:pt idx="2384">
                  <c:v>6.3952547066192906</c:v>
                </c:pt>
                <c:pt idx="2385">
                  <c:v>5.8757235111917794</c:v>
                </c:pt>
                <c:pt idx="2386">
                  <c:v>6.62986629771925</c:v>
                </c:pt>
                <c:pt idx="2387">
                  <c:v>5.5008901937855637</c:v>
                </c:pt>
                <c:pt idx="2388">
                  <c:v>5.9994961635395034</c:v>
                </c:pt>
                <c:pt idx="2389">
                  <c:v>9.5765610066206648</c:v>
                </c:pt>
                <c:pt idx="2390">
                  <c:v>6.8432483832669488</c:v>
                </c:pt>
                <c:pt idx="2391">
                  <c:v>7.0396416474664427</c:v>
                </c:pt>
                <c:pt idx="2392">
                  <c:v>7.4351981009995489</c:v>
                </c:pt>
                <c:pt idx="2393">
                  <c:v>7.833113074048077</c:v>
                </c:pt>
                <c:pt idx="2394">
                  <c:v>8.6910192727616948</c:v>
                </c:pt>
                <c:pt idx="2395">
                  <c:v>9.349424643508808</c:v>
                </c:pt>
                <c:pt idx="2396">
                  <c:v>10.013092688355265</c:v>
                </c:pt>
                <c:pt idx="2397">
                  <c:v>9.5490794690274292</c:v>
                </c:pt>
                <c:pt idx="2398">
                  <c:v>9.2026653222892794</c:v>
                </c:pt>
                <c:pt idx="2399">
                  <c:v>8.1559873265432454</c:v>
                </c:pt>
                <c:pt idx="2400">
                  <c:v>8.4874339087256434</c:v>
                </c:pt>
                <c:pt idx="2401">
                  <c:v>7.8944010911826759</c:v>
                </c:pt>
                <c:pt idx="2402">
                  <c:v>10.30606943805414</c:v>
                </c:pt>
                <c:pt idx="2403">
                  <c:v>8.4771098474002322</c:v>
                </c:pt>
                <c:pt idx="2404">
                  <c:v>7.0637711469924742</c:v>
                </c:pt>
                <c:pt idx="2405">
                  <c:v>7.2810562618189909</c:v>
                </c:pt>
                <c:pt idx="2406">
                  <c:v>8.9009386643783213</c:v>
                </c:pt>
                <c:pt idx="2407">
                  <c:v>8.542593635049208</c:v>
                </c:pt>
                <c:pt idx="2408">
                  <c:v>8.809854605207379</c:v>
                </c:pt>
                <c:pt idx="2409">
                  <c:v>9.2478757772216671</c:v>
                </c:pt>
                <c:pt idx="2410">
                  <c:v>9.1793474352875233</c:v>
                </c:pt>
                <c:pt idx="2411">
                  <c:v>8.7636062592858313</c:v>
                </c:pt>
                <c:pt idx="2412">
                  <c:v>7.6866531623691978</c:v>
                </c:pt>
                <c:pt idx="2413">
                  <c:v>8.1737913985789419</c:v>
                </c:pt>
                <c:pt idx="2414">
                  <c:v>8.0650996278713869</c:v>
                </c:pt>
                <c:pt idx="2415">
                  <c:v>8.0723996765824158</c:v>
                </c:pt>
                <c:pt idx="2416">
                  <c:v>9.7533456987140426</c:v>
                </c:pt>
                <c:pt idx="2417">
                  <c:v>9.3232024215056413</c:v>
                </c:pt>
                <c:pt idx="2418">
                  <c:v>8.4622485666789711</c:v>
                </c:pt>
                <c:pt idx="2419">
                  <c:v>8.6260693766819898</c:v>
                </c:pt>
                <c:pt idx="2420">
                  <c:v>9.0325977802450836</c:v>
                </c:pt>
                <c:pt idx="2421">
                  <c:v>9.156283240089051</c:v>
                </c:pt>
                <c:pt idx="2422">
                  <c:v>8.7913190971925381</c:v>
                </c:pt>
                <c:pt idx="2423">
                  <c:v>8.7344591869806383</c:v>
                </c:pt>
                <c:pt idx="2424">
                  <c:v>9.489486153227185</c:v>
                </c:pt>
                <c:pt idx="2425">
                  <c:v>9.4105631764249917</c:v>
                </c:pt>
                <c:pt idx="2426">
                  <c:v>9.8763872064370037</c:v>
                </c:pt>
                <c:pt idx="2427">
                  <c:v>9.9651387288783955</c:v>
                </c:pt>
                <c:pt idx="2428">
                  <c:v>10.176789987119379</c:v>
                </c:pt>
                <c:pt idx="2429">
                  <c:v>10.03604855284747</c:v>
                </c:pt>
                <c:pt idx="2430">
                  <c:v>9.7210946445697424</c:v>
                </c:pt>
                <c:pt idx="2431">
                  <c:v>10.720210418563401</c:v>
                </c:pt>
                <c:pt idx="2432">
                  <c:v>10.84173823879539</c:v>
                </c:pt>
                <c:pt idx="2433">
                  <c:v>10.597010956924143</c:v>
                </c:pt>
                <c:pt idx="2434">
                  <c:v>11.048046601966369</c:v>
                </c:pt>
                <c:pt idx="2435">
                  <c:v>10.767306523527926</c:v>
                </c:pt>
                <c:pt idx="2436">
                  <c:v>11.131040776895796</c:v>
                </c:pt>
                <c:pt idx="2437">
                  <c:v>10.872321614504044</c:v>
                </c:pt>
                <c:pt idx="2438">
                  <c:v>10.703354648057928</c:v>
                </c:pt>
                <c:pt idx="2439">
                  <c:v>10.724652567565812</c:v>
                </c:pt>
                <c:pt idx="2440">
                  <c:v>10.74881174407551</c:v>
                </c:pt>
                <c:pt idx="2441">
                  <c:v>10.985308086269187</c:v>
                </c:pt>
                <c:pt idx="2442">
                  <c:v>10.317883942650182</c:v>
                </c:pt>
                <c:pt idx="2443">
                  <c:v>9.5284287252549227</c:v>
                </c:pt>
                <c:pt idx="2444">
                  <c:v>8.7916033046475537</c:v>
                </c:pt>
                <c:pt idx="2445">
                  <c:v>8.7398325636301948</c:v>
                </c:pt>
                <c:pt idx="2446">
                  <c:v>8.7961563487816239</c:v>
                </c:pt>
                <c:pt idx="2447">
                  <c:v>9.6549295256847412</c:v>
                </c:pt>
                <c:pt idx="2448">
                  <c:v>9.463671210606714</c:v>
                </c:pt>
                <c:pt idx="2449">
                  <c:v>9.9912574075324088</c:v>
                </c:pt>
                <c:pt idx="2450">
                  <c:v>10.221218397388691</c:v>
                </c:pt>
                <c:pt idx="2451">
                  <c:v>9.8290415325797156</c:v>
                </c:pt>
                <c:pt idx="2452">
                  <c:v>10.32470816698603</c:v>
                </c:pt>
                <c:pt idx="2453">
                  <c:v>10.058920549928661</c:v>
                </c:pt>
                <c:pt idx="2454">
                  <c:v>9.9516261351034707</c:v>
                </c:pt>
                <c:pt idx="2455">
                  <c:v>9.5310525545445071</c:v>
                </c:pt>
                <c:pt idx="2456">
                  <c:v>10.001665126308279</c:v>
                </c:pt>
                <c:pt idx="2457">
                  <c:v>9.1738386384275756</c:v>
                </c:pt>
                <c:pt idx="2458">
                  <c:v>9.1281171186516463</c:v>
                </c:pt>
                <c:pt idx="2459">
                  <c:v>8.8634298436305521</c:v>
                </c:pt>
                <c:pt idx="2460">
                  <c:v>9.1725060147944344</c:v>
                </c:pt>
                <c:pt idx="2461">
                  <c:v>10.129517710569218</c:v>
                </c:pt>
                <c:pt idx="2462">
                  <c:v>10.431891619325516</c:v>
                </c:pt>
                <c:pt idx="2463">
                  <c:v>10.035099425484807</c:v>
                </c:pt>
                <c:pt idx="2464">
                  <c:v>9.5735437808942034</c:v>
                </c:pt>
                <c:pt idx="2465">
                  <c:v>9.6845958834602293</c:v>
                </c:pt>
                <c:pt idx="2466">
                  <c:v>10.09430794127678</c:v>
                </c:pt>
                <c:pt idx="2467">
                  <c:v>9.6130949282372118</c:v>
                </c:pt>
                <c:pt idx="2468">
                  <c:v>8.6852758581014271</c:v>
                </c:pt>
                <c:pt idx="2469">
                  <c:v>8.5443562838644294</c:v>
                </c:pt>
                <c:pt idx="2470">
                  <c:v>9.5899199729483282</c:v>
                </c:pt>
                <c:pt idx="2471">
                  <c:v>9.2512991759791383</c:v>
                </c:pt>
                <c:pt idx="2472">
                  <c:v>8.3220364519323713</c:v>
                </c:pt>
                <c:pt idx="2473">
                  <c:v>8.0680148239241092</c:v>
                </c:pt>
                <c:pt idx="2474">
                  <c:v>9.3660618316535782</c:v>
                </c:pt>
                <c:pt idx="2475">
                  <c:v>9.7496466990946615</c:v>
                </c:pt>
                <c:pt idx="2476">
                  <c:v>9.3088862879873169</c:v>
                </c:pt>
                <c:pt idx="2477">
                  <c:v>9.354851636479582</c:v>
                </c:pt>
                <c:pt idx="2478">
                  <c:v>8.2365470597970774</c:v>
                </c:pt>
                <c:pt idx="2479">
                  <c:v>8.8535164701926359</c:v>
                </c:pt>
                <c:pt idx="2480">
                  <c:v>8.7298172546983857</c:v>
                </c:pt>
                <c:pt idx="2481">
                  <c:v>8.3759921537201922</c:v>
                </c:pt>
                <c:pt idx="2482">
                  <c:v>7.3466312180990441</c:v>
                </c:pt>
                <c:pt idx="2483">
                  <c:v>8.6052304684333247</c:v>
                </c:pt>
                <c:pt idx="2484">
                  <c:v>10.494167159653921</c:v>
                </c:pt>
                <c:pt idx="2485">
                  <c:v>10.020085527566115</c:v>
                </c:pt>
                <c:pt idx="2486">
                  <c:v>10.044126489752376</c:v>
                </c:pt>
                <c:pt idx="2487">
                  <c:v>11.731400204544498</c:v>
                </c:pt>
                <c:pt idx="2488">
                  <c:v>10.557227948029739</c:v>
                </c:pt>
                <c:pt idx="2489">
                  <c:v>10.694843076867052</c:v>
                </c:pt>
                <c:pt idx="2490">
                  <c:v>11.284032939897427</c:v>
                </c:pt>
                <c:pt idx="2491">
                  <c:v>11.702899113065918</c:v>
                </c:pt>
                <c:pt idx="2492">
                  <c:v>12.049241704150976</c:v>
                </c:pt>
                <c:pt idx="2493">
                  <c:v>11.745972609688538</c:v>
                </c:pt>
                <c:pt idx="2494">
                  <c:v>11.402384109631688</c:v>
                </c:pt>
                <c:pt idx="2495">
                  <c:v>11.35988498113675</c:v>
                </c:pt>
                <c:pt idx="2496">
                  <c:v>9.6512208386393326</c:v>
                </c:pt>
                <c:pt idx="2497">
                  <c:v>10.858237717192177</c:v>
                </c:pt>
                <c:pt idx="2498">
                  <c:v>9.8484157329933382</c:v>
                </c:pt>
                <c:pt idx="2499">
                  <c:v>11.82013012682564</c:v>
                </c:pt>
                <c:pt idx="2500">
                  <c:v>10.36398647777111</c:v>
                </c:pt>
                <c:pt idx="2501">
                  <c:v>10.226747096872034</c:v>
                </c:pt>
                <c:pt idx="2502">
                  <c:v>10.248552664701768</c:v>
                </c:pt>
                <c:pt idx="2503">
                  <c:v>9.6098729739356994</c:v>
                </c:pt>
                <c:pt idx="2504">
                  <c:v>8.4274209330899126</c:v>
                </c:pt>
                <c:pt idx="2505">
                  <c:v>8.5138522384016717</c:v>
                </c:pt>
                <c:pt idx="2506">
                  <c:v>7.1276593846204577</c:v>
                </c:pt>
                <c:pt idx="2507">
                  <c:v>9.0345632704199765</c:v>
                </c:pt>
                <c:pt idx="2508">
                  <c:v>7.9634459271710876</c:v>
                </c:pt>
                <c:pt idx="2509">
                  <c:v>8.7542195592634666</c:v>
                </c:pt>
                <c:pt idx="2510">
                  <c:v>9.2970761929581851</c:v>
                </c:pt>
                <c:pt idx="2511">
                  <c:v>8.2371109485842844</c:v>
                </c:pt>
                <c:pt idx="2512">
                  <c:v>8.4246707044324154</c:v>
                </c:pt>
                <c:pt idx="2513">
                  <c:v>8.0680017841683593</c:v>
                </c:pt>
                <c:pt idx="2514">
                  <c:v>8.5095007752670551</c:v>
                </c:pt>
                <c:pt idx="2515">
                  <c:v>8.9319148623895721</c:v>
                </c:pt>
                <c:pt idx="2516">
                  <c:v>8.8335806867243782</c:v>
                </c:pt>
                <c:pt idx="2517">
                  <c:v>8.5661173056690529</c:v>
                </c:pt>
                <c:pt idx="2518">
                  <c:v>7.7322907278388966</c:v>
                </c:pt>
                <c:pt idx="2519">
                  <c:v>7.1275493076228127</c:v>
                </c:pt>
                <c:pt idx="2520">
                  <c:v>8.1896415342929423</c:v>
                </c:pt>
                <c:pt idx="2521">
                  <c:v>8.0516740638704007</c:v>
                </c:pt>
                <c:pt idx="2522">
                  <c:v>8.3634479818012117</c:v>
                </c:pt>
                <c:pt idx="2523">
                  <c:v>9.0662750925537967</c:v>
                </c:pt>
                <c:pt idx="2524">
                  <c:v>10.025054552258156</c:v>
                </c:pt>
                <c:pt idx="2525">
                  <c:v>9.3262428624593685</c:v>
                </c:pt>
                <c:pt idx="2526">
                  <c:v>8.9601292449203385</c:v>
                </c:pt>
                <c:pt idx="2527">
                  <c:v>8.4185748948487014</c:v>
                </c:pt>
                <c:pt idx="2528">
                  <c:v>8.4544678046475727</c:v>
                </c:pt>
                <c:pt idx="2529">
                  <c:v>8.7721367049331125</c:v>
                </c:pt>
                <c:pt idx="2530">
                  <c:v>9.4582487224518097</c:v>
                </c:pt>
                <c:pt idx="2531">
                  <c:v>8.6010249581759712</c:v>
                </c:pt>
                <c:pt idx="2532">
                  <c:v>8.4931334629940931</c:v>
                </c:pt>
                <c:pt idx="2533">
                  <c:v>7.3807518800895417</c:v>
                </c:pt>
                <c:pt idx="2534">
                  <c:v>8.281170501138817</c:v>
                </c:pt>
                <c:pt idx="2535">
                  <c:v>10.27082512696029</c:v>
                </c:pt>
                <c:pt idx="2536">
                  <c:v>10.525523076441942</c:v>
                </c:pt>
                <c:pt idx="2537">
                  <c:v>11.145985315839196</c:v>
                </c:pt>
                <c:pt idx="2538">
                  <c:v>9.1904113726911856</c:v>
                </c:pt>
                <c:pt idx="2539">
                  <c:v>8.8700442903587433</c:v>
                </c:pt>
                <c:pt idx="2540">
                  <c:v>8.6744122425093408</c:v>
                </c:pt>
                <c:pt idx="2541">
                  <c:v>8.4955223885158162</c:v>
                </c:pt>
                <c:pt idx="2542">
                  <c:v>8.1615093056626513</c:v>
                </c:pt>
                <c:pt idx="2543">
                  <c:v>8.5105090788224036</c:v>
                </c:pt>
                <c:pt idx="2544">
                  <c:v>7.7614664784714824</c:v>
                </c:pt>
                <c:pt idx="2545">
                  <c:v>8.4435239655969436</c:v>
                </c:pt>
                <c:pt idx="2546">
                  <c:v>8.3471193818716198</c:v>
                </c:pt>
                <c:pt idx="2547">
                  <c:v>8.0201301914082403</c:v>
                </c:pt>
                <c:pt idx="2548">
                  <c:v>7.2014177169130935</c:v>
                </c:pt>
                <c:pt idx="2549">
                  <c:v>8.1195314873358129</c:v>
                </c:pt>
                <c:pt idx="2550">
                  <c:v>8.5614179252382208</c:v>
                </c:pt>
                <c:pt idx="2551">
                  <c:v>8.689464546857268</c:v>
                </c:pt>
                <c:pt idx="2552">
                  <c:v>9.1153673794631072</c:v>
                </c:pt>
                <c:pt idx="2553">
                  <c:v>8.1832096601551356</c:v>
                </c:pt>
                <c:pt idx="2554">
                  <c:v>8.01387910813777</c:v>
                </c:pt>
                <c:pt idx="2555">
                  <c:v>6.9663861706423784</c:v>
                </c:pt>
                <c:pt idx="2556">
                  <c:v>7.2441777683534081</c:v>
                </c:pt>
                <c:pt idx="2557">
                  <c:v>7.8981398652317845</c:v>
                </c:pt>
                <c:pt idx="2558">
                  <c:v>8.2835200320287914</c:v>
                </c:pt>
                <c:pt idx="2559">
                  <c:v>7.9799105683675018</c:v>
                </c:pt>
                <c:pt idx="2560">
                  <c:v>9.1764231563776875</c:v>
                </c:pt>
                <c:pt idx="2561">
                  <c:v>9.8193280875998354</c:v>
                </c:pt>
                <c:pt idx="2562">
                  <c:v>9.3227370768973898</c:v>
                </c:pt>
                <c:pt idx="2563">
                  <c:v>9.9676306916954811</c:v>
                </c:pt>
                <c:pt idx="2564">
                  <c:v>9.8019540626579573</c:v>
                </c:pt>
                <c:pt idx="2565">
                  <c:v>9.1242418620627799</c:v>
                </c:pt>
                <c:pt idx="2566">
                  <c:v>9.6654580280607973</c:v>
                </c:pt>
                <c:pt idx="2567">
                  <c:v>9.3603676776300819</c:v>
                </c:pt>
                <c:pt idx="2568">
                  <c:v>8.9824279548836667</c:v>
                </c:pt>
                <c:pt idx="2569">
                  <c:v>8.2533844393100022</c:v>
                </c:pt>
                <c:pt idx="2570">
                  <c:v>7.631705466635184</c:v>
                </c:pt>
                <c:pt idx="2571">
                  <c:v>6.6371339851276669</c:v>
                </c:pt>
                <c:pt idx="2572">
                  <c:v>7.0538149242232482</c:v>
                </c:pt>
                <c:pt idx="2573">
                  <c:v>6.6984603035631993</c:v>
                </c:pt>
                <c:pt idx="2574">
                  <c:v>6.1286084069623188</c:v>
                </c:pt>
                <c:pt idx="2575">
                  <c:v>6.3185124054774846</c:v>
                </c:pt>
                <c:pt idx="2576">
                  <c:v>7.0394666589478492</c:v>
                </c:pt>
                <c:pt idx="2577">
                  <c:v>7.1197868278484053</c:v>
                </c:pt>
                <c:pt idx="2578">
                  <c:v>6.6391044201837586</c:v>
                </c:pt>
                <c:pt idx="2579">
                  <c:v>7.3485525869584212</c:v>
                </c:pt>
                <c:pt idx="2580">
                  <c:v>6.959703658619306</c:v>
                </c:pt>
                <c:pt idx="2581">
                  <c:v>6.7555940031738846</c:v>
                </c:pt>
                <c:pt idx="2582">
                  <c:v>7.1051993359704602</c:v>
                </c:pt>
                <c:pt idx="2583">
                  <c:v>7.4786117300268575</c:v>
                </c:pt>
                <c:pt idx="2584">
                  <c:v>6.7752816302498147</c:v>
                </c:pt>
                <c:pt idx="2585">
                  <c:v>6.3824215439076966</c:v>
                </c:pt>
                <c:pt idx="2586">
                  <c:v>6.1729772567755328</c:v>
                </c:pt>
                <c:pt idx="2587">
                  <c:v>5.984191392054349</c:v>
                </c:pt>
                <c:pt idx="2588">
                  <c:v>6.0546256363236042</c:v>
                </c:pt>
                <c:pt idx="2589">
                  <c:v>6.0908309140995449</c:v>
                </c:pt>
                <c:pt idx="2590">
                  <c:v>6.4596756792931034</c:v>
                </c:pt>
                <c:pt idx="2591">
                  <c:v>6.9644603177587507</c:v>
                </c:pt>
                <c:pt idx="2592">
                  <c:v>7.4769034275949604</c:v>
                </c:pt>
                <c:pt idx="2593">
                  <c:v>8.3389001954936663</c:v>
                </c:pt>
                <c:pt idx="2594">
                  <c:v>8.2445534443620385</c:v>
                </c:pt>
                <c:pt idx="2595">
                  <c:v>7.6480113425029952</c:v>
                </c:pt>
                <c:pt idx="2596">
                  <c:v>7.8752474171178184</c:v>
                </c:pt>
                <c:pt idx="2597">
                  <c:v>8.2090297208956926</c:v>
                </c:pt>
                <c:pt idx="2598">
                  <c:v>9.0540664646536424</c:v>
                </c:pt>
                <c:pt idx="2599">
                  <c:v>9.0989613167770109</c:v>
                </c:pt>
                <c:pt idx="2600">
                  <c:v>8.4459207610314007</c:v>
                </c:pt>
                <c:pt idx="2601">
                  <c:v>8.3861782793443371</c:v>
                </c:pt>
                <c:pt idx="2602">
                  <c:v>8.3833457447917095</c:v>
                </c:pt>
                <c:pt idx="2603">
                  <c:v>10.219967295690939</c:v>
                </c:pt>
                <c:pt idx="2604">
                  <c:v>10.351999080337567</c:v>
                </c:pt>
                <c:pt idx="2605">
                  <c:v>9.7371999954939703</c:v>
                </c:pt>
                <c:pt idx="2606">
                  <c:v>8.3323044767818306</c:v>
                </c:pt>
                <c:pt idx="2607">
                  <c:v>6.4444787155900753</c:v>
                </c:pt>
                <c:pt idx="2608">
                  <c:v>5.4471667498260548</c:v>
                </c:pt>
                <c:pt idx="2609">
                  <c:v>5.9415777386029944</c:v>
                </c:pt>
                <c:pt idx="2610">
                  <c:v>6.1609570706446997</c:v>
                </c:pt>
                <c:pt idx="2611">
                  <c:v>5.6374217238580355</c:v>
                </c:pt>
                <c:pt idx="2612">
                  <c:v>5.925239467783987</c:v>
                </c:pt>
                <c:pt idx="2613">
                  <c:v>6.7197051226992794</c:v>
                </c:pt>
                <c:pt idx="2614">
                  <c:v>5.4936321342943097</c:v>
                </c:pt>
                <c:pt idx="2615">
                  <c:v>5.7225717329392634</c:v>
                </c:pt>
                <c:pt idx="2616">
                  <c:v>4.9793081650176241</c:v>
                </c:pt>
                <c:pt idx="2617">
                  <c:v>6.4080734042501462</c:v>
                </c:pt>
                <c:pt idx="2618">
                  <c:v>5.6584782474915851</c:v>
                </c:pt>
                <c:pt idx="2619">
                  <c:v>6.767037808682173</c:v>
                </c:pt>
                <c:pt idx="2620">
                  <c:v>6.6927006642861082</c:v>
                </c:pt>
                <c:pt idx="2621">
                  <c:v>6.7351432362259764</c:v>
                </c:pt>
                <c:pt idx="2622">
                  <c:v>7.0761528782956065</c:v>
                </c:pt>
                <c:pt idx="2623">
                  <c:v>5.7721986548209792</c:v>
                </c:pt>
                <c:pt idx="2624">
                  <c:v>6.4204979930655037</c:v>
                </c:pt>
                <c:pt idx="2625">
                  <c:v>6.8385852354253283</c:v>
                </c:pt>
                <c:pt idx="2626">
                  <c:v>7.0071232653600273</c:v>
                </c:pt>
                <c:pt idx="2627">
                  <c:v>6.9901808078277279</c:v>
                </c:pt>
                <c:pt idx="2628">
                  <c:v>6.6583956271375184</c:v>
                </c:pt>
                <c:pt idx="2629">
                  <c:v>6.3742428913857063</c:v>
                </c:pt>
                <c:pt idx="2630">
                  <c:v>5.8969767191155285</c:v>
                </c:pt>
                <c:pt idx="2631">
                  <c:v>6.7928995755102859</c:v>
                </c:pt>
                <c:pt idx="2632">
                  <c:v>6.884824344047777</c:v>
                </c:pt>
                <c:pt idx="2633">
                  <c:v>7.6368848065076884</c:v>
                </c:pt>
                <c:pt idx="2634">
                  <c:v>8.3493022589363193</c:v>
                </c:pt>
                <c:pt idx="2635">
                  <c:v>8.1325461238098029</c:v>
                </c:pt>
                <c:pt idx="2636">
                  <c:v>7.3014911733928596</c:v>
                </c:pt>
                <c:pt idx="2637">
                  <c:v>6.6779840244293762</c:v>
                </c:pt>
                <c:pt idx="2638">
                  <c:v>5.7523511476655642</c:v>
                </c:pt>
                <c:pt idx="2639">
                  <c:v>4.8627234549958693</c:v>
                </c:pt>
                <c:pt idx="2640">
                  <c:v>5.0062944328622772</c:v>
                </c:pt>
                <c:pt idx="2641">
                  <c:v>5.5715008197922726</c:v>
                </c:pt>
                <c:pt idx="2642">
                  <c:v>6.1088522426784539</c:v>
                </c:pt>
                <c:pt idx="2643">
                  <c:v>5.5637874005520853</c:v>
                </c:pt>
                <c:pt idx="2644">
                  <c:v>5.7102454766359392</c:v>
                </c:pt>
                <c:pt idx="2645">
                  <c:v>5.7810303936316636</c:v>
                </c:pt>
                <c:pt idx="2646">
                  <c:v>5.2187156141144095</c:v>
                </c:pt>
                <c:pt idx="2647">
                  <c:v>5.5261473176430291</c:v>
                </c:pt>
                <c:pt idx="2648">
                  <c:v>6.5459369575238799</c:v>
                </c:pt>
                <c:pt idx="2649">
                  <c:v>6.5578342700239531</c:v>
                </c:pt>
                <c:pt idx="2650">
                  <c:v>6.1378404084559941</c:v>
                </c:pt>
                <c:pt idx="2651">
                  <c:v>7.7899054554039067</c:v>
                </c:pt>
                <c:pt idx="2652">
                  <c:v>7.5077683044429122</c:v>
                </c:pt>
                <c:pt idx="2653">
                  <c:v>6.9596496691725127</c:v>
                </c:pt>
                <c:pt idx="2654">
                  <c:v>8.0089173885679408</c:v>
                </c:pt>
                <c:pt idx="2655">
                  <c:v>5.9259062407469862</c:v>
                </c:pt>
                <c:pt idx="2656">
                  <c:v>6.2662101500350955</c:v>
                </c:pt>
                <c:pt idx="2657">
                  <c:v>7.4736939879831059</c:v>
                </c:pt>
                <c:pt idx="2658">
                  <c:v>7.4501387836189075</c:v>
                </c:pt>
                <c:pt idx="2659">
                  <c:v>5.2031686757710505</c:v>
                </c:pt>
                <c:pt idx="2660">
                  <c:v>5.3084654224557513</c:v>
                </c:pt>
                <c:pt idx="2661">
                  <c:v>4.8831145606294797</c:v>
                </c:pt>
                <c:pt idx="2662">
                  <c:v>9.8256647091131715</c:v>
                </c:pt>
                <c:pt idx="2663">
                  <c:v>8.967471589463841</c:v>
                </c:pt>
                <c:pt idx="2664">
                  <c:v>7.3658003480520531</c:v>
                </c:pt>
                <c:pt idx="2665">
                  <c:v>8.3846349757171641</c:v>
                </c:pt>
                <c:pt idx="2666">
                  <c:v>8.8724985698783723</c:v>
                </c:pt>
                <c:pt idx="2667">
                  <c:v>9.0968572628870064</c:v>
                </c:pt>
                <c:pt idx="2668">
                  <c:v>9.1128746971343482</c:v>
                </c:pt>
                <c:pt idx="2669">
                  <c:v>8.7773954376238414</c:v>
                </c:pt>
                <c:pt idx="2670">
                  <c:v>6.4924270121873784</c:v>
                </c:pt>
                <c:pt idx="2671">
                  <c:v>11.867001313737003</c:v>
                </c:pt>
                <c:pt idx="2672">
                  <c:v>12.357025164519831</c:v>
                </c:pt>
                <c:pt idx="2673">
                  <c:v>11.952896601986202</c:v>
                </c:pt>
                <c:pt idx="2674">
                  <c:v>11.812527822881298</c:v>
                </c:pt>
                <c:pt idx="2675">
                  <c:v>11.823737499590662</c:v>
                </c:pt>
                <c:pt idx="2676">
                  <c:v>12.052234372169618</c:v>
                </c:pt>
                <c:pt idx="2677">
                  <c:v>12.16707162709341</c:v>
                </c:pt>
                <c:pt idx="2678">
                  <c:v>11.634288850078777</c:v>
                </c:pt>
                <c:pt idx="2679">
                  <c:v>11.364152733274361</c:v>
                </c:pt>
                <c:pt idx="2680">
                  <c:v>11.114085507226681</c:v>
                </c:pt>
                <c:pt idx="2681">
                  <c:v>10.348612612920348</c:v>
                </c:pt>
                <c:pt idx="2682">
                  <c:v>10.141823475410284</c:v>
                </c:pt>
                <c:pt idx="2683">
                  <c:v>10.19169548731151</c:v>
                </c:pt>
                <c:pt idx="2684">
                  <c:v>9.7166061408852293</c:v>
                </c:pt>
                <c:pt idx="2685">
                  <c:v>9.6982105836119299</c:v>
                </c:pt>
                <c:pt idx="2686">
                  <c:v>9.2216316909691578</c:v>
                </c:pt>
                <c:pt idx="2687">
                  <c:v>9.7813467865609418</c:v>
                </c:pt>
                <c:pt idx="2688">
                  <c:v>10.397217831582388</c:v>
                </c:pt>
                <c:pt idx="2689">
                  <c:v>9.7958167058751719</c:v>
                </c:pt>
                <c:pt idx="2690">
                  <c:v>10.563638331189617</c:v>
                </c:pt>
                <c:pt idx="2691">
                  <c:v>10.2008097062254</c:v>
                </c:pt>
                <c:pt idx="2692">
                  <c:v>11.096647403850906</c:v>
                </c:pt>
                <c:pt idx="2693">
                  <c:v>10.793061897293537</c:v>
                </c:pt>
                <c:pt idx="2694">
                  <c:v>10.884225651278486</c:v>
                </c:pt>
                <c:pt idx="2695">
                  <c:v>10.985997514755452</c:v>
                </c:pt>
                <c:pt idx="2696">
                  <c:v>10.404368326015421</c:v>
                </c:pt>
                <c:pt idx="2697">
                  <c:v>10.072983380245415</c:v>
                </c:pt>
                <c:pt idx="2698">
                  <c:v>10.37270792283177</c:v>
                </c:pt>
                <c:pt idx="2699">
                  <c:v>10.358071725757309</c:v>
                </c:pt>
                <c:pt idx="2700">
                  <c:v>10.701729948661464</c:v>
                </c:pt>
                <c:pt idx="2701">
                  <c:v>10.041795973565659</c:v>
                </c:pt>
                <c:pt idx="2702">
                  <c:v>10.654891905276422</c:v>
                </c:pt>
                <c:pt idx="2703">
                  <c:v>9.8221111975189288</c:v>
                </c:pt>
                <c:pt idx="2704">
                  <c:v>9.2667872234307591</c:v>
                </c:pt>
                <c:pt idx="2705">
                  <c:v>7.7999059027427418</c:v>
                </c:pt>
                <c:pt idx="2706">
                  <c:v>8.9276808108839862</c:v>
                </c:pt>
                <c:pt idx="2707">
                  <c:v>8.9060428202309385</c:v>
                </c:pt>
                <c:pt idx="2708">
                  <c:v>8.9431683120108207</c:v>
                </c:pt>
                <c:pt idx="2709">
                  <c:v>9.8923481140091916</c:v>
                </c:pt>
                <c:pt idx="2710">
                  <c:v>10.235386163263131</c:v>
                </c:pt>
                <c:pt idx="2711">
                  <c:v>10.898841627160822</c:v>
                </c:pt>
                <c:pt idx="2712">
                  <c:v>10.060807693064573</c:v>
                </c:pt>
                <c:pt idx="2713">
                  <c:v>5.9659278196770558</c:v>
                </c:pt>
                <c:pt idx="2714">
                  <c:v>6.4648997269148198</c:v>
                </c:pt>
                <c:pt idx="2715">
                  <c:v>6.3451840674333484</c:v>
                </c:pt>
                <c:pt idx="2716">
                  <c:v>9.3921604920886423</c:v>
                </c:pt>
                <c:pt idx="2717">
                  <c:v>9.1142067867965153</c:v>
                </c:pt>
                <c:pt idx="2718">
                  <c:v>9.2649756234228349</c:v>
                </c:pt>
                <c:pt idx="2719">
                  <c:v>8.9424276813965573</c:v>
                </c:pt>
                <c:pt idx="2720">
                  <c:v>8.6374543664169536</c:v>
                </c:pt>
                <c:pt idx="2721">
                  <c:v>7.8627967063935138</c:v>
                </c:pt>
                <c:pt idx="2722">
                  <c:v>7.7261748698417447</c:v>
                </c:pt>
                <c:pt idx="2723">
                  <c:v>7.7730379925533173</c:v>
                </c:pt>
                <c:pt idx="2724">
                  <c:v>7.2215485396498567</c:v>
                </c:pt>
                <c:pt idx="2725">
                  <c:v>7.7376193064701866</c:v>
                </c:pt>
                <c:pt idx="2726">
                  <c:v>7.511281743599886</c:v>
                </c:pt>
                <c:pt idx="2727">
                  <c:v>8.6306218335794895</c:v>
                </c:pt>
                <c:pt idx="2728">
                  <c:v>8.9613245759928422</c:v>
                </c:pt>
                <c:pt idx="2729">
                  <c:v>9.5360811527878653</c:v>
                </c:pt>
                <c:pt idx="2730">
                  <c:v>8.4654590560397054</c:v>
                </c:pt>
                <c:pt idx="2731">
                  <c:v>7.0522537974543171</c:v>
                </c:pt>
                <c:pt idx="2732">
                  <c:v>7.7764134821788051</c:v>
                </c:pt>
                <c:pt idx="2733">
                  <c:v>7.5738840186886041</c:v>
                </c:pt>
                <c:pt idx="2734">
                  <c:v>8.5601391815104986</c:v>
                </c:pt>
                <c:pt idx="2735">
                  <c:v>8.9078244497800547</c:v>
                </c:pt>
                <c:pt idx="2736">
                  <c:v>9.1908990281141776</c:v>
                </c:pt>
                <c:pt idx="2737">
                  <c:v>9.0159213099930398</c:v>
                </c:pt>
                <c:pt idx="2738">
                  <c:v>8.1646606330479656</c:v>
                </c:pt>
                <c:pt idx="2739">
                  <c:v>9.0524123650834358</c:v>
                </c:pt>
                <c:pt idx="2740">
                  <c:v>7.9311401740198546</c:v>
                </c:pt>
                <c:pt idx="2741">
                  <c:v>9.2909572636822606</c:v>
                </c:pt>
                <c:pt idx="2742">
                  <c:v>8.8666167064075427</c:v>
                </c:pt>
                <c:pt idx="2743">
                  <c:v>8.6864933232546271</c:v>
                </c:pt>
                <c:pt idx="2744">
                  <c:v>8.5037795194576162</c:v>
                </c:pt>
                <c:pt idx="2745">
                  <c:v>8.1373407939190709</c:v>
                </c:pt>
                <c:pt idx="2746">
                  <c:v>8.0287596604978368</c:v>
                </c:pt>
                <c:pt idx="2747">
                  <c:v>8.1733874208329684</c:v>
                </c:pt>
                <c:pt idx="2748">
                  <c:v>8.6755216810340841</c:v>
                </c:pt>
                <c:pt idx="2749">
                  <c:v>8.2771912790767317</c:v>
                </c:pt>
                <c:pt idx="2750">
                  <c:v>8.4274441572084715</c:v>
                </c:pt>
                <c:pt idx="2751">
                  <c:v>9.3316636433435551</c:v>
                </c:pt>
                <c:pt idx="2752">
                  <c:v>10.128855260373822</c:v>
                </c:pt>
                <c:pt idx="2753">
                  <c:v>9.7564484545211236</c:v>
                </c:pt>
                <c:pt idx="2754">
                  <c:v>10.104762582965417</c:v>
                </c:pt>
                <c:pt idx="2755">
                  <c:v>8.9592837175087787</c:v>
                </c:pt>
                <c:pt idx="2756">
                  <c:v>8.0905886036644503</c:v>
                </c:pt>
                <c:pt idx="2757">
                  <c:v>7.7177203241179635</c:v>
                </c:pt>
                <c:pt idx="2758">
                  <c:v>9.9334469257804674</c:v>
                </c:pt>
                <c:pt idx="2759">
                  <c:v>10.531195510571937</c:v>
                </c:pt>
                <c:pt idx="2760">
                  <c:v>10.362588327230192</c:v>
                </c:pt>
                <c:pt idx="2761">
                  <c:v>10.067498399564558</c:v>
                </c:pt>
                <c:pt idx="2762">
                  <c:v>10.227475823305129</c:v>
                </c:pt>
                <c:pt idx="2763">
                  <c:v>9.51129310345347</c:v>
                </c:pt>
                <c:pt idx="2764">
                  <c:v>7.8362842184657033</c:v>
                </c:pt>
                <c:pt idx="2765">
                  <c:v>7.7233324028958545</c:v>
                </c:pt>
                <c:pt idx="2766">
                  <c:v>8.1773203118716982</c:v>
                </c:pt>
                <c:pt idx="2767">
                  <c:v>6.3386880397165122</c:v>
                </c:pt>
                <c:pt idx="2768">
                  <c:v>7.9239145900214041</c:v>
                </c:pt>
                <c:pt idx="2769">
                  <c:v>7.5216860438553343</c:v>
                </c:pt>
                <c:pt idx="2770">
                  <c:v>8.2339886731521581</c:v>
                </c:pt>
                <c:pt idx="2771">
                  <c:v>8.0707134118277875</c:v>
                </c:pt>
                <c:pt idx="2772">
                  <c:v>8.0509953531028078</c:v>
                </c:pt>
                <c:pt idx="2773">
                  <c:v>8.8550375677784281</c:v>
                </c:pt>
                <c:pt idx="2774">
                  <c:v>9.1720470726487804</c:v>
                </c:pt>
                <c:pt idx="2775">
                  <c:v>7.3401483844115241</c:v>
                </c:pt>
                <c:pt idx="2776">
                  <c:v>7.2558321631392548</c:v>
                </c:pt>
                <c:pt idx="2777">
                  <c:v>7.0003445943205884</c:v>
                </c:pt>
                <c:pt idx="2778">
                  <c:v>7.3143636484360632</c:v>
                </c:pt>
                <c:pt idx="2779">
                  <c:v>7.7638055100807648</c:v>
                </c:pt>
                <c:pt idx="2780">
                  <c:v>6.7263658434498188</c:v>
                </c:pt>
                <c:pt idx="2781">
                  <c:v>6.3456633651303687</c:v>
                </c:pt>
                <c:pt idx="2782">
                  <c:v>6.6035665552659184</c:v>
                </c:pt>
                <c:pt idx="2783">
                  <c:v>8.0384981248404994</c:v>
                </c:pt>
                <c:pt idx="2784">
                  <c:v>8.706002991540716</c:v>
                </c:pt>
                <c:pt idx="2785">
                  <c:v>9.6105179102144138</c:v>
                </c:pt>
                <c:pt idx="2786">
                  <c:v>8.6030752724398969</c:v>
                </c:pt>
                <c:pt idx="2787">
                  <c:v>7.6428813334725811</c:v>
                </c:pt>
                <c:pt idx="2788">
                  <c:v>7.4787073654364988</c:v>
                </c:pt>
                <c:pt idx="2789">
                  <c:v>7.4890656066085448</c:v>
                </c:pt>
                <c:pt idx="2790">
                  <c:v>7.9347478958128637</c:v>
                </c:pt>
                <c:pt idx="2791">
                  <c:v>7.9887646552849558</c:v>
                </c:pt>
                <c:pt idx="2792">
                  <c:v>8.2134184882579131</c:v>
                </c:pt>
                <c:pt idx="2793">
                  <c:v>8.9521740059907646</c:v>
                </c:pt>
                <c:pt idx="2794">
                  <c:v>8.7966064336644223</c:v>
                </c:pt>
                <c:pt idx="2795">
                  <c:v>8.3503425116307319</c:v>
                </c:pt>
                <c:pt idx="2796">
                  <c:v>7.8956827943925632</c:v>
                </c:pt>
                <c:pt idx="2797">
                  <c:v>7.6083783886791192</c:v>
                </c:pt>
                <c:pt idx="2798">
                  <c:v>8.0437577962152602</c:v>
                </c:pt>
                <c:pt idx="2799">
                  <c:v>8.8395187104062263</c:v>
                </c:pt>
                <c:pt idx="2800">
                  <c:v>9.9444998547471659</c:v>
                </c:pt>
                <c:pt idx="2801">
                  <c:v>6.7854703117340547</c:v>
                </c:pt>
                <c:pt idx="2802">
                  <c:v>6.5305904470175147</c:v>
                </c:pt>
                <c:pt idx="2803">
                  <c:v>6.3030614276662043</c:v>
                </c:pt>
                <c:pt idx="2804">
                  <c:v>6.5952313458566447</c:v>
                </c:pt>
                <c:pt idx="2805">
                  <c:v>7.0615146028029487</c:v>
                </c:pt>
                <c:pt idx="2806">
                  <c:v>7.4516355427561232</c:v>
                </c:pt>
                <c:pt idx="2807">
                  <c:v>6.7974608191022154</c:v>
                </c:pt>
                <c:pt idx="2808">
                  <c:v>7.6883088849938748</c:v>
                </c:pt>
                <c:pt idx="2809">
                  <c:v>7.5916157861634543</c:v>
                </c:pt>
                <c:pt idx="2810">
                  <c:v>8.1143199972527356</c:v>
                </c:pt>
                <c:pt idx="2811">
                  <c:v>8.005316808680087</c:v>
                </c:pt>
                <c:pt idx="2812">
                  <c:v>7.8729972955384433</c:v>
                </c:pt>
                <c:pt idx="2813">
                  <c:v>7.7129906999672455</c:v>
                </c:pt>
                <c:pt idx="2814">
                  <c:v>8.595985536033691</c:v>
                </c:pt>
                <c:pt idx="2815">
                  <c:v>8.944529757169283</c:v>
                </c:pt>
                <c:pt idx="2816">
                  <c:v>8.5689342467516045</c:v>
                </c:pt>
                <c:pt idx="2817">
                  <c:v>8.9027726728206833</c:v>
                </c:pt>
                <c:pt idx="2818">
                  <c:v>9.1489261188368989</c:v>
                </c:pt>
                <c:pt idx="2819">
                  <c:v>9.1507662444403799</c:v>
                </c:pt>
                <c:pt idx="2820">
                  <c:v>8.6634032247129635</c:v>
                </c:pt>
                <c:pt idx="2821">
                  <c:v>8.2702328121729014</c:v>
                </c:pt>
                <c:pt idx="2822">
                  <c:v>8.5063060978866822</c:v>
                </c:pt>
                <c:pt idx="2823">
                  <c:v>8.7097197051868189</c:v>
                </c:pt>
                <c:pt idx="2824">
                  <c:v>9.2990423487952079</c:v>
                </c:pt>
                <c:pt idx="2825">
                  <c:v>9.0436439524218208</c:v>
                </c:pt>
                <c:pt idx="2826">
                  <c:v>8.4919595400821226</c:v>
                </c:pt>
                <c:pt idx="2827">
                  <c:v>7.8863004837330477</c:v>
                </c:pt>
                <c:pt idx="2828">
                  <c:v>7.8653155151542347</c:v>
                </c:pt>
                <c:pt idx="2829">
                  <c:v>9.6720895208481092</c:v>
                </c:pt>
                <c:pt idx="2830">
                  <c:v>8.3886421710841308</c:v>
                </c:pt>
                <c:pt idx="2831">
                  <c:v>8.0553795847997698</c:v>
                </c:pt>
                <c:pt idx="2832">
                  <c:v>6.6249835604120726</c:v>
                </c:pt>
                <c:pt idx="2833">
                  <c:v>5.8116618139944549</c:v>
                </c:pt>
                <c:pt idx="2834">
                  <c:v>5.2813138202908014</c:v>
                </c:pt>
                <c:pt idx="2835">
                  <c:v>5.7398156728649603</c:v>
                </c:pt>
                <c:pt idx="2836">
                  <c:v>6.5500523258855816</c:v>
                </c:pt>
                <c:pt idx="2837">
                  <c:v>6.1804643001813835</c:v>
                </c:pt>
                <c:pt idx="2838">
                  <c:v>6.3884323650404138</c:v>
                </c:pt>
                <c:pt idx="2839">
                  <c:v>6.3752234491560245</c:v>
                </c:pt>
                <c:pt idx="2840">
                  <c:v>5.3786186610781241</c:v>
                </c:pt>
                <c:pt idx="2841">
                  <c:v>4.8430650321031585</c:v>
                </c:pt>
                <c:pt idx="2842">
                  <c:v>4.7036648238895795</c:v>
                </c:pt>
                <c:pt idx="2843">
                  <c:v>4.49865208254427</c:v>
                </c:pt>
                <c:pt idx="2844">
                  <c:v>4.4064310542100591</c:v>
                </c:pt>
                <c:pt idx="2845">
                  <c:v>4.9843454486765459</c:v>
                </c:pt>
                <c:pt idx="2846">
                  <c:v>5.0125343564660465</c:v>
                </c:pt>
                <c:pt idx="2847">
                  <c:v>4.7785105724944703</c:v>
                </c:pt>
                <c:pt idx="2848">
                  <c:v>5.0959065036363551</c:v>
                </c:pt>
                <c:pt idx="2849">
                  <c:v>5.1265323847300355</c:v>
                </c:pt>
                <c:pt idx="2850">
                  <c:v>4.8462879585113123</c:v>
                </c:pt>
                <c:pt idx="2851">
                  <c:v>4.5340977301550192</c:v>
                </c:pt>
                <c:pt idx="2852">
                  <c:v>4.4445923578768154</c:v>
                </c:pt>
                <c:pt idx="2853">
                  <c:v>4.3681892452613154</c:v>
                </c:pt>
                <c:pt idx="2854">
                  <c:v>4.0763704067908337</c:v>
                </c:pt>
                <c:pt idx="2855">
                  <c:v>4.1713240368361237</c:v>
                </c:pt>
                <c:pt idx="2856">
                  <c:v>4.2766790203840568</c:v>
                </c:pt>
                <c:pt idx="2857">
                  <c:v>4.3091725290722591</c:v>
                </c:pt>
                <c:pt idx="2858">
                  <c:v>3.7183237553947288</c:v>
                </c:pt>
                <c:pt idx="2859">
                  <c:v>3.275047328127052</c:v>
                </c:pt>
                <c:pt idx="2860">
                  <c:v>3.9542790294490637</c:v>
                </c:pt>
                <c:pt idx="2861">
                  <c:v>3.9133777058845465</c:v>
                </c:pt>
                <c:pt idx="2862">
                  <c:v>3.6625789106328757</c:v>
                </c:pt>
                <c:pt idx="2863">
                  <c:v>3.4438557032340258</c:v>
                </c:pt>
                <c:pt idx="2864">
                  <c:v>3.3834233931000179</c:v>
                </c:pt>
                <c:pt idx="2865">
                  <c:v>4.1035871968504649</c:v>
                </c:pt>
                <c:pt idx="2866">
                  <c:v>4.9402459756838795</c:v>
                </c:pt>
                <c:pt idx="2867">
                  <c:v>5.2752381037081557</c:v>
                </c:pt>
                <c:pt idx="2868">
                  <c:v>5.109960431221233</c:v>
                </c:pt>
                <c:pt idx="2869">
                  <c:v>4.8884994420606169</c:v>
                </c:pt>
                <c:pt idx="2870">
                  <c:v>4.7040859818555605</c:v>
                </c:pt>
                <c:pt idx="2871">
                  <c:v>4.6193957219196893</c:v>
                </c:pt>
                <c:pt idx="2872">
                  <c:v>4.5902090592502542</c:v>
                </c:pt>
                <c:pt idx="2873">
                  <c:v>4.8074771512569825</c:v>
                </c:pt>
                <c:pt idx="2874">
                  <c:v>4.691281808721957</c:v>
                </c:pt>
                <c:pt idx="2875">
                  <c:v>4.8004261622561604</c:v>
                </c:pt>
                <c:pt idx="2876">
                  <c:v>4.8179471529153446</c:v>
                </c:pt>
                <c:pt idx="2877">
                  <c:v>4.8591521268708053</c:v>
                </c:pt>
                <c:pt idx="2878">
                  <c:v>4.9860497627771272</c:v>
                </c:pt>
                <c:pt idx="2879">
                  <c:v>5.0304872537561529</c:v>
                </c:pt>
                <c:pt idx="2880">
                  <c:v>4.7467112932537399</c:v>
                </c:pt>
                <c:pt idx="2881">
                  <c:v>4.3922012253677281</c:v>
                </c:pt>
                <c:pt idx="2882">
                  <c:v>4.7612648748362414</c:v>
                </c:pt>
                <c:pt idx="2883">
                  <c:v>5.4457481577869755</c:v>
                </c:pt>
                <c:pt idx="2884">
                  <c:v>5.9562959639612352</c:v>
                </c:pt>
                <c:pt idx="2885">
                  <c:v>6.2512236008213291</c:v>
                </c:pt>
                <c:pt idx="2886">
                  <c:v>6.0507663795591888</c:v>
                </c:pt>
                <c:pt idx="2887">
                  <c:v>5.4818286974852812</c:v>
                </c:pt>
                <c:pt idx="2888">
                  <c:v>4.7635603099752624</c:v>
                </c:pt>
                <c:pt idx="2889">
                  <c:v>5.2705318677991846</c:v>
                </c:pt>
                <c:pt idx="2890">
                  <c:v>4.962394290390451</c:v>
                </c:pt>
                <c:pt idx="2891">
                  <c:v>5.1387843407454774</c:v>
                </c:pt>
                <c:pt idx="2892">
                  <c:v>4.5972081483309752</c:v>
                </c:pt>
                <c:pt idx="2893">
                  <c:v>4.5185945828782108</c:v>
                </c:pt>
                <c:pt idx="2894">
                  <c:v>4.4041644193155127</c:v>
                </c:pt>
                <c:pt idx="2895">
                  <c:v>4.6024147175070516</c:v>
                </c:pt>
                <c:pt idx="2896">
                  <c:v>4.479974237521958</c:v>
                </c:pt>
                <c:pt idx="2897">
                  <c:v>4.1763310417756125</c:v>
                </c:pt>
                <c:pt idx="2898">
                  <c:v>3.925482048945415</c:v>
                </c:pt>
                <c:pt idx="2899">
                  <c:v>3.4581088390280477</c:v>
                </c:pt>
                <c:pt idx="2900">
                  <c:v>3.4748224004911612</c:v>
                </c:pt>
                <c:pt idx="2901">
                  <c:v>2.8884968774789805</c:v>
                </c:pt>
                <c:pt idx="2902">
                  <c:v>3.3372186600508944</c:v>
                </c:pt>
                <c:pt idx="2903">
                  <c:v>2.9921298235984408</c:v>
                </c:pt>
                <c:pt idx="2904">
                  <c:v>1.4035418601907812</c:v>
                </c:pt>
                <c:pt idx="2905">
                  <c:v>1.6704050206981846</c:v>
                </c:pt>
                <c:pt idx="2906">
                  <c:v>1.6281981898153963</c:v>
                </c:pt>
                <c:pt idx="2907">
                  <c:v>1.1786394833369196</c:v>
                </c:pt>
                <c:pt idx="2908">
                  <c:v>1.0520488906382779</c:v>
                </c:pt>
                <c:pt idx="2909">
                  <c:v>1.2260490530972279</c:v>
                </c:pt>
                <c:pt idx="2910">
                  <c:v>1.6690952903619531</c:v>
                </c:pt>
                <c:pt idx="2911">
                  <c:v>1.747989605368427</c:v>
                </c:pt>
                <c:pt idx="2912">
                  <c:v>1.9133301664985145</c:v>
                </c:pt>
                <c:pt idx="2913">
                  <c:v>1.97</c:v>
                </c:pt>
                <c:pt idx="2914">
                  <c:v>2.3443668407269236</c:v>
                </c:pt>
                <c:pt idx="2915">
                  <c:v>2.1945227715950542</c:v>
                </c:pt>
                <c:pt idx="2916">
                  <c:v>1.8421715435021304</c:v>
                </c:pt>
                <c:pt idx="2917">
                  <c:v>1.6935970756832299</c:v>
                </c:pt>
                <c:pt idx="2918">
                  <c:v>1.9874941300950488</c:v>
                </c:pt>
                <c:pt idx="2919">
                  <c:v>2.2416857423197616</c:v>
                </c:pt>
                <c:pt idx="2920">
                  <c:v>2.1922563077366291</c:v>
                </c:pt>
                <c:pt idx="2921">
                  <c:v>2.0475320497706488</c:v>
                </c:pt>
                <c:pt idx="2922">
                  <c:v>2.4220513881679615</c:v>
                </c:pt>
                <c:pt idx="2923">
                  <c:v>2.0167775539506554</c:v>
                </c:pt>
                <c:pt idx="2924">
                  <c:v>2.1595513673326545</c:v>
                </c:pt>
                <c:pt idx="2925">
                  <c:v>2.4208834200691811</c:v>
                </c:pt>
                <c:pt idx="2926">
                  <c:v>2.5415300448873159</c:v>
                </c:pt>
                <c:pt idx="2927">
                  <c:v>3.295982283343486</c:v>
                </c:pt>
                <c:pt idx="2928">
                  <c:v>3.2159963013114625</c:v>
                </c:pt>
                <c:pt idx="2929">
                  <c:v>4.3939170165251449</c:v>
                </c:pt>
                <c:pt idx="2930">
                  <c:v>4.4371689967588317</c:v>
                </c:pt>
                <c:pt idx="2931">
                  <c:v>4.7560396369813045</c:v>
                </c:pt>
                <c:pt idx="2932">
                  <c:v>5.1167539302354852</c:v>
                </c:pt>
                <c:pt idx="2933">
                  <c:v>5.2773995519079149</c:v>
                </c:pt>
                <c:pt idx="2934">
                  <c:v>5.0587426987175137</c:v>
                </c:pt>
                <c:pt idx="2935">
                  <c:v>4.6842552355546658</c:v>
                </c:pt>
                <c:pt idx="2936">
                  <c:v>4.8625779069607695</c:v>
                </c:pt>
                <c:pt idx="2937">
                  <c:v>4.7420912798657442</c:v>
                </c:pt>
                <c:pt idx="2938">
                  <c:v>5.0828076052253284</c:v>
                </c:pt>
                <c:pt idx="2939">
                  <c:v>5.4256216475901802</c:v>
                </c:pt>
                <c:pt idx="2940">
                  <c:v>5.2722463010441611</c:v>
                </c:pt>
                <c:pt idx="2941">
                  <c:v>5.1172871983822068</c:v>
                </c:pt>
                <c:pt idx="2942">
                  <c:v>4.7023161587028666</c:v>
                </c:pt>
                <c:pt idx="2943">
                  <c:v>4.1397795380340181</c:v>
                </c:pt>
                <c:pt idx="2944">
                  <c:v>4.0616730759807114</c:v>
                </c:pt>
                <c:pt idx="2945">
                  <c:v>3.9355982605545194</c:v>
                </c:pt>
                <c:pt idx="2946">
                  <c:v>3.8051528598096018</c:v>
                </c:pt>
                <c:pt idx="2947">
                  <c:v>3.5777690123809887</c:v>
                </c:pt>
                <c:pt idx="2948">
                  <c:v>2.9063710487325811</c:v>
                </c:pt>
                <c:pt idx="2949">
                  <c:v>2.6324670324580137</c:v>
                </c:pt>
                <c:pt idx="2950">
                  <c:v>2.7563428680771396</c:v>
                </c:pt>
                <c:pt idx="2951">
                  <c:v>2.7336798918083152</c:v>
                </c:pt>
                <c:pt idx="2952">
                  <c:v>2.8334023630105549</c:v>
                </c:pt>
                <c:pt idx="2953">
                  <c:v>2.7080964561088421</c:v>
                </c:pt>
                <c:pt idx="2954">
                  <c:v>3.5660003682814558</c:v>
                </c:pt>
                <c:pt idx="2955">
                  <c:v>4.0025408644071225</c:v>
                </c:pt>
                <c:pt idx="2956">
                  <c:v>3.9216494550847343</c:v>
                </c:pt>
                <c:pt idx="2957">
                  <c:v>4.3771162089804569</c:v>
                </c:pt>
                <c:pt idx="2958">
                  <c:v>4.3213076278459708</c:v>
                </c:pt>
                <c:pt idx="2959">
                  <c:v>4.5221196215735517</c:v>
                </c:pt>
                <c:pt idx="2960">
                  <c:v>4.5354576674270159</c:v>
                </c:pt>
                <c:pt idx="2961">
                  <c:v>4.2837803348233701</c:v>
                </c:pt>
                <c:pt idx="2962">
                  <c:v>4.3934844554530486</c:v>
                </c:pt>
                <c:pt idx="2963">
                  <c:v>4.1507225475782681</c:v>
                </c:pt>
                <c:pt idx="2964">
                  <c:v>4.4453351974374193</c:v>
                </c:pt>
                <c:pt idx="2965">
                  <c:v>3.6805128177035016</c:v>
                </c:pt>
                <c:pt idx="2966">
                  <c:v>3.4703074029197971</c:v>
                </c:pt>
                <c:pt idx="2967">
                  <c:v>3.3448807921813928</c:v>
                </c:pt>
                <c:pt idx="2968">
                  <c:v>2.6897389943836916</c:v>
                </c:pt>
                <c:pt idx="2969">
                  <c:v>2.7789607533943577</c:v>
                </c:pt>
                <c:pt idx="2970">
                  <c:v>2.9031190010605297</c:v>
                </c:pt>
                <c:pt idx="2971">
                  <c:v>2.9946805862657855</c:v>
                </c:pt>
                <c:pt idx="2972">
                  <c:v>3.1758586524282766</c:v>
                </c:pt>
                <c:pt idx="2973">
                  <c:v>3.2063931351570334</c:v>
                </c:pt>
                <c:pt idx="2974">
                  <c:v>3.4552015217242915</c:v>
                </c:pt>
                <c:pt idx="2975">
                  <c:v>4.1297214036058438</c:v>
                </c:pt>
                <c:pt idx="2976">
                  <c:v>4.840724993345253</c:v>
                </c:pt>
                <c:pt idx="2977">
                  <c:v>4.9022834035203822</c:v>
                </c:pt>
                <c:pt idx="2978">
                  <c:v>5.2124266703327224</c:v>
                </c:pt>
                <c:pt idx="2979">
                  <c:v>5.4719909142337828</c:v>
                </c:pt>
                <c:pt idx="2980">
                  <c:v>4.5744534817337339</c:v>
                </c:pt>
                <c:pt idx="2981">
                  <c:v>4.9175270830941304</c:v>
                </c:pt>
                <c:pt idx="2982">
                  <c:v>4.2597465125847123</c:v>
                </c:pt>
                <c:pt idx="2983">
                  <c:v>3.7262847132221224</c:v>
                </c:pt>
                <c:pt idx="2984">
                  <c:v>3.7669315531000702</c:v>
                </c:pt>
                <c:pt idx="2985">
                  <c:v>4.0394752625165777</c:v>
                </c:pt>
                <c:pt idx="2986">
                  <c:v>4.0452098322775418</c:v>
                </c:pt>
                <c:pt idx="2987">
                  <c:v>3.5689111343289506</c:v>
                </c:pt>
                <c:pt idx="2988">
                  <c:v>4.1951164599805457</c:v>
                </c:pt>
                <c:pt idx="2989">
                  <c:v>4.4298972520414903</c:v>
                </c:pt>
                <c:pt idx="2990">
                  <c:v>4.6615938774639645</c:v>
                </c:pt>
                <c:pt idx="2991">
                  <c:v>6.2535242909535391</c:v>
                </c:pt>
                <c:pt idx="2992">
                  <c:v>10.024020854245579</c:v>
                </c:pt>
                <c:pt idx="2993">
                  <c:v>10.13055181183911</c:v>
                </c:pt>
                <c:pt idx="2994">
                  <c:v>10.437056673199521</c:v>
                </c:pt>
                <c:pt idx="2995">
                  <c:v>10.404692569679272</c:v>
                </c:pt>
                <c:pt idx="2996">
                  <c:v>10.485802408876737</c:v>
                </c:pt>
                <c:pt idx="2997">
                  <c:v>10.495808373733942</c:v>
                </c:pt>
                <c:pt idx="2998">
                  <c:v>9.933683795481425</c:v>
                </c:pt>
                <c:pt idx="2999">
                  <c:v>9.8737398520519246</c:v>
                </c:pt>
                <c:pt idx="3000">
                  <c:v>9.7155333442988034</c:v>
                </c:pt>
                <c:pt idx="3001">
                  <c:v>9.34225722124261</c:v>
                </c:pt>
                <c:pt idx="3002">
                  <c:v>8.9929092769533447</c:v>
                </c:pt>
                <c:pt idx="3003">
                  <c:v>9.3960615964615375</c:v>
                </c:pt>
                <c:pt idx="3004">
                  <c:v>9.8259528829891956</c:v>
                </c:pt>
                <c:pt idx="3005">
                  <c:v>9.771171041097876</c:v>
                </c:pt>
                <c:pt idx="3006">
                  <c:v>9.3868353791236689</c:v>
                </c:pt>
                <c:pt idx="3007">
                  <c:v>9.7516956682458495</c:v>
                </c:pt>
                <c:pt idx="3008">
                  <c:v>9.5186361615325996</c:v>
                </c:pt>
                <c:pt idx="3009">
                  <c:v>9.4943162743037561</c:v>
                </c:pt>
                <c:pt idx="3010">
                  <c:v>9.2555545368744827</c:v>
                </c:pt>
                <c:pt idx="3011">
                  <c:v>9.0417517218933465</c:v>
                </c:pt>
                <c:pt idx="3012">
                  <c:v>8.7434063895284488</c:v>
                </c:pt>
                <c:pt idx="3013">
                  <c:v>9.0676338119777213</c:v>
                </c:pt>
                <c:pt idx="3014">
                  <c:v>8.7780761925588013</c:v>
                </c:pt>
                <c:pt idx="3015">
                  <c:v>8.3846637064293823</c:v>
                </c:pt>
                <c:pt idx="3016">
                  <c:v>8.1748655432610313</c:v>
                </c:pt>
                <c:pt idx="3017">
                  <c:v>7.86010508824989</c:v>
                </c:pt>
                <c:pt idx="3018">
                  <c:v>7.4193478763077536</c:v>
                </c:pt>
                <c:pt idx="3019">
                  <c:v>7.1910858723468341</c:v>
                </c:pt>
                <c:pt idx="3020">
                  <c:v>6.7713194317681697</c:v>
                </c:pt>
                <c:pt idx="3021">
                  <c:v>6.3257025602589376</c:v>
                </c:pt>
                <c:pt idx="3022">
                  <c:v>5.768191449342762</c:v>
                </c:pt>
                <c:pt idx="3023">
                  <c:v>5.5988494961655846</c:v>
                </c:pt>
                <c:pt idx="3024">
                  <c:v>5.349523775569117</c:v>
                </c:pt>
                <c:pt idx="3025">
                  <c:v>5.1448464733951429</c:v>
                </c:pt>
                <c:pt idx="3026">
                  <c:v>4.8049006561239187</c:v>
                </c:pt>
                <c:pt idx="3027">
                  <c:v>4.5402664486036626</c:v>
                </c:pt>
                <c:pt idx="3028">
                  <c:v>4.5562837589988607</c:v>
                </c:pt>
                <c:pt idx="3029">
                  <c:v>4.1133915630101638</c:v>
                </c:pt>
                <c:pt idx="3030">
                  <c:v>3.7525098837907125</c:v>
                </c:pt>
                <c:pt idx="3031">
                  <c:v>3.4756331409233687</c:v>
                </c:pt>
                <c:pt idx="3032">
                  <c:v>3.026806802479562</c:v>
                </c:pt>
                <c:pt idx="3033">
                  <c:v>2.9191050851700608</c:v>
                </c:pt>
                <c:pt idx="3034">
                  <c:v>2.9152621395724827</c:v>
                </c:pt>
                <c:pt idx="3035">
                  <c:v>2.7817979969646487</c:v>
                </c:pt>
                <c:pt idx="3036">
                  <c:v>2.2116398318350892</c:v>
                </c:pt>
                <c:pt idx="3037">
                  <c:v>1.688453920661271</c:v>
                </c:pt>
                <c:pt idx="3038">
                  <c:v>1.2439820951743934</c:v>
                </c:pt>
                <c:pt idx="3039">
                  <c:v>0.87</c:v>
                </c:pt>
                <c:pt idx="3040">
                  <c:v>0.40689741295391518</c:v>
                </c:pt>
                <c:pt idx="3041">
                  <c:v>0.19895612319163752</c:v>
                </c:pt>
                <c:pt idx="3042">
                  <c:v>0.55653252979679801</c:v>
                </c:pt>
                <c:pt idx="3043">
                  <c:v>0.86531250000000004</c:v>
                </c:pt>
                <c:pt idx="3044">
                  <c:v>1.1772954479271227</c:v>
                </c:pt>
                <c:pt idx="3045">
                  <c:v>1.6655361910560471</c:v>
                </c:pt>
                <c:pt idx="3046">
                  <c:v>2.4006718901200284</c:v>
                </c:pt>
                <c:pt idx="3047">
                  <c:v>2.5887521680964642</c:v>
                </c:pt>
                <c:pt idx="3048">
                  <c:v>2.8183076928271578</c:v>
                </c:pt>
                <c:pt idx="3049">
                  <c:v>2.9549434375702037</c:v>
                </c:pt>
                <c:pt idx="3050">
                  <c:v>3.6029831344711236</c:v>
                </c:pt>
                <c:pt idx="3051">
                  <c:v>3.7672770718126229</c:v>
                </c:pt>
                <c:pt idx="3052">
                  <c:v>4.3732054099522006</c:v>
                </c:pt>
                <c:pt idx="3053">
                  <c:v>4.6902404720855557</c:v>
                </c:pt>
                <c:pt idx="3054">
                  <c:v>4.7635611486360183</c:v>
                </c:pt>
                <c:pt idx="3055">
                  <c:v>4.6635560709553081</c:v>
                </c:pt>
                <c:pt idx="3056">
                  <c:v>4.7312128597665097</c:v>
                </c:pt>
                <c:pt idx="3057">
                  <c:v>5.1876524371237949</c:v>
                </c:pt>
                <c:pt idx="3058">
                  <c:v>5.2586525319860051</c:v>
                </c:pt>
                <c:pt idx="3059">
                  <c:v>5.1124241589369754</c:v>
                </c:pt>
                <c:pt idx="3060">
                  <c:v>4.713929807119869</c:v>
                </c:pt>
                <c:pt idx="3061">
                  <c:v>4.9678893220427867</c:v>
                </c:pt>
                <c:pt idx="3062">
                  <c:v>5.5807152271522034</c:v>
                </c:pt>
                <c:pt idx="3063">
                  <c:v>5.8305615938143873</c:v>
                </c:pt>
                <c:pt idx="3064">
                  <c:v>5.6683963467041023</c:v>
                </c:pt>
                <c:pt idx="3065">
                  <c:v>5.420847997802861</c:v>
                </c:pt>
                <c:pt idx="3066">
                  <c:v>5.6141643058918032</c:v>
                </c:pt>
                <c:pt idx="3067">
                  <c:v>5.4756009078061121</c:v>
                </c:pt>
                <c:pt idx="3068">
                  <c:v>5.6160636935277219</c:v>
                </c:pt>
                <c:pt idx="3069">
                  <c:v>5.6438109346362912</c:v>
                </c:pt>
                <c:pt idx="3070">
                  <c:v>5.9655323337784427</c:v>
                </c:pt>
                <c:pt idx="3071">
                  <c:v>6.5424347988083484</c:v>
                </c:pt>
                <c:pt idx="3072">
                  <c:v>6.3851783146831673</c:v>
                </c:pt>
                <c:pt idx="3073">
                  <c:v>6.0280957000920532</c:v>
                </c:pt>
                <c:pt idx="3074">
                  <c:v>6.0590598252383199</c:v>
                </c:pt>
                <c:pt idx="3075">
                  <c:v>5.875267978816316</c:v>
                </c:pt>
                <c:pt idx="3076">
                  <c:v>6.26822267172642</c:v>
                </c:pt>
                <c:pt idx="3077">
                  <c:v>6.2753018163736325</c:v>
                </c:pt>
                <c:pt idx="3078">
                  <c:v>4.6597991933842282</c:v>
                </c:pt>
                <c:pt idx="3079">
                  <c:v>4.1214733359744775</c:v>
                </c:pt>
                <c:pt idx="3080">
                  <c:v>3.8976366786853136</c:v>
                </c:pt>
                <c:pt idx="3081">
                  <c:v>4.0170373051028045</c:v>
                </c:pt>
                <c:pt idx="3082">
                  <c:v>4.3112976449613134</c:v>
                </c:pt>
                <c:pt idx="3083">
                  <c:v>3.8064987392139078</c:v>
                </c:pt>
                <c:pt idx="3084">
                  <c:v>7.7868072257458634</c:v>
                </c:pt>
                <c:pt idx="3085">
                  <c:v>7.5261078441246294</c:v>
                </c:pt>
                <c:pt idx="3086">
                  <c:v>7.7521328290458529</c:v>
                </c:pt>
                <c:pt idx="3087">
                  <c:v>8.1037797195986041</c:v>
                </c:pt>
                <c:pt idx="3088">
                  <c:v>10.023433845759099</c:v>
                </c:pt>
                <c:pt idx="3089">
                  <c:v>10.34765601288403</c:v>
                </c:pt>
                <c:pt idx="3090">
                  <c:v>10.493018360648886</c:v>
                </c:pt>
                <c:pt idx="3091">
                  <c:v>11.568295113084682</c:v>
                </c:pt>
                <c:pt idx="3092">
                  <c:v>11.230533562858108</c:v>
                </c:pt>
                <c:pt idx="3093">
                  <c:v>10.199610041542124</c:v>
                </c:pt>
                <c:pt idx="3094">
                  <c:v>8.9112706412162499</c:v>
                </c:pt>
                <c:pt idx="3095">
                  <c:v>8.6984231524726177</c:v>
                </c:pt>
                <c:pt idx="3096">
                  <c:v>8.2768188129709444</c:v>
                </c:pt>
                <c:pt idx="3097">
                  <c:v>8.0901619361927448</c:v>
                </c:pt>
                <c:pt idx="3098">
                  <c:v>9.353554554876613</c:v>
                </c:pt>
                <c:pt idx="3099">
                  <c:v>10.833538633090265</c:v>
                </c:pt>
                <c:pt idx="3100">
                  <c:v>10.653757189929713</c:v>
                </c:pt>
                <c:pt idx="3101">
                  <c:v>10.85274862535292</c:v>
                </c:pt>
                <c:pt idx="3102">
                  <c:v>10.268837846259348</c:v>
                </c:pt>
                <c:pt idx="3103">
                  <c:v>11.156190087699358</c:v>
                </c:pt>
                <c:pt idx="3104">
                  <c:v>10.844216165401026</c:v>
                </c:pt>
                <c:pt idx="3105">
                  <c:v>11.146140240280593</c:v>
                </c:pt>
                <c:pt idx="3106">
                  <c:v>13.546359076091814</c:v>
                </c:pt>
                <c:pt idx="3107">
                  <c:v>13.401897718093393</c:v>
                </c:pt>
                <c:pt idx="3108">
                  <c:v>13.554808954854737</c:v>
                </c:pt>
                <c:pt idx="3109">
                  <c:v>13.726545070917075</c:v>
                </c:pt>
                <c:pt idx="3110">
                  <c:v>13.246011198946491</c:v>
                </c:pt>
                <c:pt idx="3111">
                  <c:v>13.646803372375086</c:v>
                </c:pt>
                <c:pt idx="3112">
                  <c:v>13.701959382186434</c:v>
                </c:pt>
                <c:pt idx="3113">
                  <c:v>13.31222949045716</c:v>
                </c:pt>
                <c:pt idx="3114">
                  <c:v>13.773720308156308</c:v>
                </c:pt>
                <c:pt idx="3115">
                  <c:v>13.851367447248348</c:v>
                </c:pt>
                <c:pt idx="3116">
                  <c:v>14.093652410265101</c:v>
                </c:pt>
                <c:pt idx="3117">
                  <c:v>14.15851232315463</c:v>
                </c:pt>
                <c:pt idx="3118">
                  <c:v>15.73217208031738</c:v>
                </c:pt>
                <c:pt idx="3119">
                  <c:v>16.063305948658716</c:v>
                </c:pt>
                <c:pt idx="3120">
                  <c:v>16.26771172934431</c:v>
                </c:pt>
                <c:pt idx="3121">
                  <c:v>15.976921108562157</c:v>
                </c:pt>
                <c:pt idx="3122">
                  <c:v>14.893467171973901</c:v>
                </c:pt>
                <c:pt idx="3123">
                  <c:v>14.699331902853061</c:v>
                </c:pt>
                <c:pt idx="3124">
                  <c:v>14.014719418779391</c:v>
                </c:pt>
                <c:pt idx="3125">
                  <c:v>15.034178842767284</c:v>
                </c:pt>
                <c:pt idx="3126">
                  <c:v>16.370968412114259</c:v>
                </c:pt>
                <c:pt idx="3127">
                  <c:v>15.758878988419566</c:v>
                </c:pt>
                <c:pt idx="3128">
                  <c:v>16.175656426712369</c:v>
                </c:pt>
                <c:pt idx="3129">
                  <c:v>15.604238505435658</c:v>
                </c:pt>
                <c:pt idx="3130">
                  <c:v>15.350557940280655</c:v>
                </c:pt>
                <c:pt idx="3131">
                  <c:v>14.091977578646169</c:v>
                </c:pt>
                <c:pt idx="3132">
                  <c:v>13.097080026279313</c:v>
                </c:pt>
                <c:pt idx="3133">
                  <c:v>13.140990770618195</c:v>
                </c:pt>
                <c:pt idx="3134">
                  <c:v>13.167418390912575</c:v>
                </c:pt>
                <c:pt idx="3135">
                  <c:v>12.585082025364873</c:v>
                </c:pt>
                <c:pt idx="3136">
                  <c:v>12.68326117177849</c:v>
                </c:pt>
                <c:pt idx="3137">
                  <c:v>12.812343073772833</c:v>
                </c:pt>
                <c:pt idx="3138">
                  <c:v>12.848004450842472</c:v>
                </c:pt>
                <c:pt idx="3139">
                  <c:v>13.153015946899304</c:v>
                </c:pt>
                <c:pt idx="3140">
                  <c:v>13.649705370490105</c:v>
                </c:pt>
                <c:pt idx="3141">
                  <c:v>12.858060526562575</c:v>
                </c:pt>
                <c:pt idx="3142">
                  <c:v>12.815484431481302</c:v>
                </c:pt>
                <c:pt idx="3143">
                  <c:v>11.985782468866503</c:v>
                </c:pt>
                <c:pt idx="3144">
                  <c:v>12.686013594535952</c:v>
                </c:pt>
                <c:pt idx="3145">
                  <c:v>12.100276814725532</c:v>
                </c:pt>
                <c:pt idx="3146">
                  <c:v>11.049340875694995</c:v>
                </c:pt>
                <c:pt idx="3147">
                  <c:v>12.047996622557479</c:v>
                </c:pt>
                <c:pt idx="3148">
                  <c:v>11.512548929337738</c:v>
                </c:pt>
                <c:pt idx="3149">
                  <c:v>11.240220614994213</c:v>
                </c:pt>
                <c:pt idx="3150">
                  <c:v>10.635840075572524</c:v>
                </c:pt>
                <c:pt idx="3151">
                  <c:v>11.99906708140424</c:v>
                </c:pt>
                <c:pt idx="3152">
                  <c:v>12.651934660629999</c:v>
                </c:pt>
                <c:pt idx="3153">
                  <c:v>14.38398392981575</c:v>
                </c:pt>
                <c:pt idx="3154">
                  <c:v>14.329534959557549</c:v>
                </c:pt>
                <c:pt idx="3155">
                  <c:v>14.176822114161338</c:v>
                </c:pt>
                <c:pt idx="3156">
                  <c:v>13.857521747884674</c:v>
                </c:pt>
                <c:pt idx="3157">
                  <c:v>13.908759074706904</c:v>
                </c:pt>
                <c:pt idx="3158">
                  <c:v>14.426208890589614</c:v>
                </c:pt>
                <c:pt idx="3159">
                  <c:v>14.781868450624925</c:v>
                </c:pt>
                <c:pt idx="3160">
                  <c:v>14.066158065064819</c:v>
                </c:pt>
                <c:pt idx="3161">
                  <c:v>13.392750269667992</c:v>
                </c:pt>
                <c:pt idx="3162">
                  <c:v>12.454694314158701</c:v>
                </c:pt>
                <c:pt idx="3163">
                  <c:v>12.789232881927681</c:v>
                </c:pt>
                <c:pt idx="3164">
                  <c:v>12.950190045282858</c:v>
                </c:pt>
                <c:pt idx="3165">
                  <c:v>14.071500206287217</c:v>
                </c:pt>
                <c:pt idx="3166">
                  <c:v>12.844944710039748</c:v>
                </c:pt>
                <c:pt idx="3167">
                  <c:v>11.021138263211354</c:v>
                </c:pt>
                <c:pt idx="3168">
                  <c:v>11.776811843250867</c:v>
                </c:pt>
                <c:pt idx="3169">
                  <c:v>9.3997752227755171</c:v>
                </c:pt>
                <c:pt idx="3170">
                  <c:v>8.9747464768687415</c:v>
                </c:pt>
                <c:pt idx="3171">
                  <c:v>10.059373850026487</c:v>
                </c:pt>
                <c:pt idx="3172">
                  <c:v>8.7866586266141322</c:v>
                </c:pt>
                <c:pt idx="3173">
                  <c:v>8.9815146672723145</c:v>
                </c:pt>
                <c:pt idx="3174">
                  <c:v>10.100409192581061</c:v>
                </c:pt>
                <c:pt idx="3175">
                  <c:v>10.911560506059336</c:v>
                </c:pt>
                <c:pt idx="3176">
                  <c:v>11.753833440190499</c:v>
                </c:pt>
                <c:pt idx="3177">
                  <c:v>11.760905556545323</c:v>
                </c:pt>
                <c:pt idx="3178">
                  <c:v>12.553636379478375</c:v>
                </c:pt>
                <c:pt idx="3179">
                  <c:v>11.999648820201134</c:v>
                </c:pt>
                <c:pt idx="3180">
                  <c:v>11.456772598913055</c:v>
                </c:pt>
                <c:pt idx="3181">
                  <c:v>11.065390187011809</c:v>
                </c:pt>
                <c:pt idx="3182">
                  <c:v>9.9305677115392612</c:v>
                </c:pt>
                <c:pt idx="3183">
                  <c:v>8.8055753222627491</c:v>
                </c:pt>
                <c:pt idx="3184">
                  <c:v>8.2025081771644803</c:v>
                </c:pt>
                <c:pt idx="3185">
                  <c:v>9.7017018369975645</c:v>
                </c:pt>
                <c:pt idx="3186">
                  <c:v>10.070015690186226</c:v>
                </c:pt>
                <c:pt idx="3187">
                  <c:v>10.204984240020048</c:v>
                </c:pt>
                <c:pt idx="3188">
                  <c:v>9.9105253122463211</c:v>
                </c:pt>
                <c:pt idx="3189">
                  <c:v>9.5979973924974544</c:v>
                </c:pt>
                <c:pt idx="3190">
                  <c:v>8.8108179692229331</c:v>
                </c:pt>
                <c:pt idx="3191">
                  <c:v>9.6528548399492902</c:v>
                </c:pt>
                <c:pt idx="3192">
                  <c:v>8.6484365571645991</c:v>
                </c:pt>
                <c:pt idx="3193">
                  <c:v>8.4497834940981971</c:v>
                </c:pt>
                <c:pt idx="3194">
                  <c:v>7.4278290775906086</c:v>
                </c:pt>
                <c:pt idx="3195">
                  <c:v>7.3135861204800729</c:v>
                </c:pt>
                <c:pt idx="3196">
                  <c:v>7.4542856424310253</c:v>
                </c:pt>
                <c:pt idx="3197">
                  <c:v>6.6359154458378118</c:v>
                </c:pt>
                <c:pt idx="3198">
                  <c:v>6.3486435383647235</c:v>
                </c:pt>
                <c:pt idx="3199">
                  <c:v>6.8430820539285708</c:v>
                </c:pt>
                <c:pt idx="3200">
                  <c:v>7.968845962816828</c:v>
                </c:pt>
                <c:pt idx="3201">
                  <c:v>8.2651956945321352</c:v>
                </c:pt>
                <c:pt idx="3202">
                  <c:v>7.9345469577622003</c:v>
                </c:pt>
                <c:pt idx="3203">
                  <c:v>7.4194814157580824</c:v>
                </c:pt>
                <c:pt idx="3204">
                  <c:v>8.0745947866886674</c:v>
                </c:pt>
                <c:pt idx="3205">
                  <c:v>7.5907212623242248</c:v>
                </c:pt>
                <c:pt idx="3206">
                  <c:v>7.2573645737642192</c:v>
                </c:pt>
                <c:pt idx="3207">
                  <c:v>8.6059313394170243</c:v>
                </c:pt>
                <c:pt idx="3208">
                  <c:v>6.7950961959626417</c:v>
                </c:pt>
                <c:pt idx="3209">
                  <c:v>5.3793379928756684</c:v>
                </c:pt>
                <c:pt idx="3210">
                  <c:v>5.0944088101756586</c:v>
                </c:pt>
                <c:pt idx="3211">
                  <c:v>5.7226015568936166</c:v>
                </c:pt>
                <c:pt idx="3212">
                  <c:v>6.1990118557053391</c:v>
                </c:pt>
                <c:pt idx="3213">
                  <c:v>6.2685166325007016</c:v>
                </c:pt>
                <c:pt idx="3214">
                  <c:v>6.6404737378095051</c:v>
                </c:pt>
                <c:pt idx="3215">
                  <c:v>6.7961996134709866</c:v>
                </c:pt>
                <c:pt idx="3216">
                  <c:v>6.0458226093587637</c:v>
                </c:pt>
                <c:pt idx="3217">
                  <c:v>4.9243617008796798</c:v>
                </c:pt>
                <c:pt idx="3218">
                  <c:v>4.5589559524136964</c:v>
                </c:pt>
                <c:pt idx="3219">
                  <c:v>4.7311053788862729</c:v>
                </c:pt>
                <c:pt idx="3220">
                  <c:v>4.5634214313529045</c:v>
                </c:pt>
                <c:pt idx="3221">
                  <c:v>4.3102507458416683</c:v>
                </c:pt>
                <c:pt idx="3222">
                  <c:v>3.9327278421099954</c:v>
                </c:pt>
                <c:pt idx="3223">
                  <c:v>4.7694821663193032</c:v>
                </c:pt>
                <c:pt idx="3224">
                  <c:v>4.6127769738180735</c:v>
                </c:pt>
                <c:pt idx="3225">
                  <c:v>4.8303445851349878</c:v>
                </c:pt>
                <c:pt idx="3226">
                  <c:v>4.5433627260099945</c:v>
                </c:pt>
                <c:pt idx="3227">
                  <c:v>4.5781441080044436</c:v>
                </c:pt>
                <c:pt idx="3228">
                  <c:v>4.4732067463710825</c:v>
                </c:pt>
                <c:pt idx="3229">
                  <c:v>4.9183385415091996</c:v>
                </c:pt>
                <c:pt idx="3230">
                  <c:v>4.6771553320872092</c:v>
                </c:pt>
                <c:pt idx="3231">
                  <c:v>4.7452137845166584</c:v>
                </c:pt>
                <c:pt idx="3232">
                  <c:v>5.3030389608821071</c:v>
                </c:pt>
                <c:pt idx="3233">
                  <c:v>6.0627459033676718</c:v>
                </c:pt>
                <c:pt idx="3234">
                  <c:v>5.7420272085990476</c:v>
                </c:pt>
                <c:pt idx="3235">
                  <c:v>4.5754312926401113</c:v>
                </c:pt>
                <c:pt idx="3236">
                  <c:v>4.2138803545639005</c:v>
                </c:pt>
                <c:pt idx="3237">
                  <c:v>4.4698025638711805</c:v>
                </c:pt>
                <c:pt idx="3238">
                  <c:v>5.4287688662990456</c:v>
                </c:pt>
                <c:pt idx="3239">
                  <c:v>4.7472158514787823</c:v>
                </c:pt>
                <c:pt idx="3240">
                  <c:v>4.9593534304373463</c:v>
                </c:pt>
                <c:pt idx="3241">
                  <c:v>5.1257438817625829</c:v>
                </c:pt>
                <c:pt idx="3242">
                  <c:v>5.2271144651463395</c:v>
                </c:pt>
                <c:pt idx="3243">
                  <c:v>5.0109014578012241</c:v>
                </c:pt>
                <c:pt idx="3244">
                  <c:v>5.3499368419267279</c:v>
                </c:pt>
                <c:pt idx="3245">
                  <c:v>5.3178874756187788</c:v>
                </c:pt>
                <c:pt idx="3246">
                  <c:v>5.5336968186107125</c:v>
                </c:pt>
                <c:pt idx="3247">
                  <c:v>5.0224095857737936</c:v>
                </c:pt>
                <c:pt idx="3248">
                  <c:v>4.7363831170217017</c:v>
                </c:pt>
                <c:pt idx="3249">
                  <c:v>4.6388276093249221</c:v>
                </c:pt>
                <c:pt idx="3250">
                  <c:v>3.9529243490787649</c:v>
                </c:pt>
                <c:pt idx="3251">
                  <c:v>4.0487272522445918</c:v>
                </c:pt>
                <c:pt idx="3252">
                  <c:v>4.0498425044130268</c:v>
                </c:pt>
                <c:pt idx="3253">
                  <c:v>3.3881179214815913</c:v>
                </c:pt>
                <c:pt idx="3254">
                  <c:v>3.4561310439438895</c:v>
                </c:pt>
                <c:pt idx="3255">
                  <c:v>1.6918731485349234</c:v>
                </c:pt>
                <c:pt idx="3256">
                  <c:v>1.959962384876927</c:v>
                </c:pt>
                <c:pt idx="3257">
                  <c:v>2.5935655098038848</c:v>
                </c:pt>
                <c:pt idx="3258">
                  <c:v>2.3258403426849803</c:v>
                </c:pt>
                <c:pt idx="3259">
                  <c:v>2.3528046500163584</c:v>
                </c:pt>
                <c:pt idx="3260">
                  <c:v>2.5016317040204554</c:v>
                </c:pt>
                <c:pt idx="3261">
                  <c:v>2.9667368877631888</c:v>
                </c:pt>
                <c:pt idx="3262">
                  <c:v>4.0242153122867643</c:v>
                </c:pt>
                <c:pt idx="3263">
                  <c:v>3.9635585861253189</c:v>
                </c:pt>
                <c:pt idx="3264">
                  <c:v>4.4145248804864776</c:v>
                </c:pt>
                <c:pt idx="3265">
                  <c:v>4.5838974559770023</c:v>
                </c:pt>
                <c:pt idx="3266">
                  <c:v>4.381951433808478</c:v>
                </c:pt>
                <c:pt idx="3267">
                  <c:v>4.3660279863173503</c:v>
                </c:pt>
                <c:pt idx="3268">
                  <c:v>5.0969517428403686</c:v>
                </c:pt>
                <c:pt idx="3269">
                  <c:v>5.4426507576988969</c:v>
                </c:pt>
                <c:pt idx="3270">
                  <c:v>5.5314724769284567</c:v>
                </c:pt>
                <c:pt idx="3271">
                  <c:v>4.442699383733407</c:v>
                </c:pt>
                <c:pt idx="3272">
                  <c:v>4.1930356679635272</c:v>
                </c:pt>
                <c:pt idx="3273">
                  <c:v>4.8606183042425615</c:v>
                </c:pt>
                <c:pt idx="3274">
                  <c:v>6.1536317092539132</c:v>
                </c:pt>
                <c:pt idx="3275">
                  <c:v>6.6207984640861364</c:v>
                </c:pt>
                <c:pt idx="3276">
                  <c:v>5.6457982561623545</c:v>
                </c:pt>
                <c:pt idx="3277">
                  <c:v>5.957056938081756</c:v>
                </c:pt>
                <c:pt idx="3278">
                  <c:v>9.165120787078207</c:v>
                </c:pt>
                <c:pt idx="3279">
                  <c:v>8.1917429262115835</c:v>
                </c:pt>
                <c:pt idx="3280">
                  <c:v>7.3259002581412043</c:v>
                </c:pt>
                <c:pt idx="3281">
                  <c:v>8.0653708394952055</c:v>
                </c:pt>
                <c:pt idx="3282">
                  <c:v>7.2147565792447352</c:v>
                </c:pt>
                <c:pt idx="3283">
                  <c:v>7.5045631145319041</c:v>
                </c:pt>
                <c:pt idx="3284">
                  <c:v>7.6216596377808781</c:v>
                </c:pt>
                <c:pt idx="3285">
                  <c:v>7.7485979898816604</c:v>
                </c:pt>
                <c:pt idx="3286">
                  <c:v>8.8085445748046158</c:v>
                </c:pt>
                <c:pt idx="3287">
                  <c:v>8.8175256107540179</c:v>
                </c:pt>
                <c:pt idx="3288">
                  <c:v>8.202057286660736</c:v>
                </c:pt>
                <c:pt idx="3289">
                  <c:v>8.8466720892484982</c:v>
                </c:pt>
                <c:pt idx="3290">
                  <c:v>9.2843591519074025</c:v>
                </c:pt>
                <c:pt idx="3291">
                  <c:v>9.3988037628885035</c:v>
                </c:pt>
                <c:pt idx="3292">
                  <c:v>8.8580215554574711</c:v>
                </c:pt>
                <c:pt idx="3293">
                  <c:v>8.6629770891090487</c:v>
                </c:pt>
                <c:pt idx="3294">
                  <c:v>9.4532345516357985</c:v>
                </c:pt>
                <c:pt idx="3295">
                  <c:v>8.8263488129582672</c:v>
                </c:pt>
                <c:pt idx="3296">
                  <c:v>8.802227334811068</c:v>
                </c:pt>
                <c:pt idx="3297">
                  <c:v>8.525121573664828</c:v>
                </c:pt>
                <c:pt idx="3298">
                  <c:v>12.053175533540921</c:v>
                </c:pt>
                <c:pt idx="3299">
                  <c:v>12.211150523408293</c:v>
                </c:pt>
                <c:pt idx="3300">
                  <c:v>11.797480027777482</c:v>
                </c:pt>
                <c:pt idx="3301">
                  <c:v>11.651255327010585</c:v>
                </c:pt>
                <c:pt idx="3302">
                  <c:v>9.7821302365409863</c:v>
                </c:pt>
                <c:pt idx="3303">
                  <c:v>10.168126136708686</c:v>
                </c:pt>
                <c:pt idx="3304">
                  <c:v>11.474134321978209</c:v>
                </c:pt>
                <c:pt idx="3305">
                  <c:v>12.421840299520266</c:v>
                </c:pt>
                <c:pt idx="3306">
                  <c:v>10.349780481822277</c:v>
                </c:pt>
                <c:pt idx="3307">
                  <c:v>11.814720257935688</c:v>
                </c:pt>
                <c:pt idx="3308">
                  <c:v>12.733104944909861</c:v>
                </c:pt>
                <c:pt idx="3309">
                  <c:v>11.565418528108056</c:v>
                </c:pt>
                <c:pt idx="3310">
                  <c:v>12.570891614379425</c:v>
                </c:pt>
                <c:pt idx="3311">
                  <c:v>11.86878172816642</c:v>
                </c:pt>
                <c:pt idx="3312">
                  <c:v>12.443370435212849</c:v>
                </c:pt>
                <c:pt idx="3313">
                  <c:v>11.882756421994049</c:v>
                </c:pt>
                <c:pt idx="3314">
                  <c:v>13.18897079852988</c:v>
                </c:pt>
                <c:pt idx="3315">
                  <c:v>12.493260837898823</c:v>
                </c:pt>
                <c:pt idx="3316">
                  <c:v>14.293106235040607</c:v>
                </c:pt>
                <c:pt idx="3317">
                  <c:v>14.104205999627185</c:v>
                </c:pt>
                <c:pt idx="3318">
                  <c:v>14.476602087508011</c:v>
                </c:pt>
                <c:pt idx="3319">
                  <c:v>12.878106087581282</c:v>
                </c:pt>
                <c:pt idx="3320">
                  <c:v>11.909454927969588</c:v>
                </c:pt>
                <c:pt idx="3321">
                  <c:v>11.433000978604127</c:v>
                </c:pt>
                <c:pt idx="3322">
                  <c:v>13.79035943810066</c:v>
                </c:pt>
                <c:pt idx="3323">
                  <c:v>11.746193490109684</c:v>
                </c:pt>
                <c:pt idx="3324">
                  <c:v>11.11183699309751</c:v>
                </c:pt>
                <c:pt idx="3325">
                  <c:v>10.682906262944499</c:v>
                </c:pt>
                <c:pt idx="3326">
                  <c:v>10.280551409229176</c:v>
                </c:pt>
                <c:pt idx="3327">
                  <c:v>11.146664886339071</c:v>
                </c:pt>
                <c:pt idx="3328">
                  <c:v>13.61354510706115</c:v>
                </c:pt>
                <c:pt idx="3329">
                  <c:v>11.045808900244397</c:v>
                </c:pt>
                <c:pt idx="3330">
                  <c:v>12.766137904792345</c:v>
                </c:pt>
                <c:pt idx="3331">
                  <c:v>11.470211356626185</c:v>
                </c:pt>
                <c:pt idx="3332">
                  <c:v>11.522318505183499</c:v>
                </c:pt>
                <c:pt idx="3333">
                  <c:v>12.140919939885254</c:v>
                </c:pt>
                <c:pt idx="3334">
                  <c:v>12.297596442670036</c:v>
                </c:pt>
                <c:pt idx="3335">
                  <c:v>12.087730433430295</c:v>
                </c:pt>
                <c:pt idx="3336">
                  <c:v>12.798291690049673</c:v>
                </c:pt>
                <c:pt idx="3337">
                  <c:v>12.088233676363524</c:v>
                </c:pt>
                <c:pt idx="3338">
                  <c:v>12.062730979119904</c:v>
                </c:pt>
                <c:pt idx="3339">
                  <c:v>12.470272305023462</c:v>
                </c:pt>
                <c:pt idx="3340">
                  <c:v>10.775524424150699</c:v>
                </c:pt>
                <c:pt idx="3341">
                  <c:v>14.187016615132242</c:v>
                </c:pt>
                <c:pt idx="3342">
                  <c:v>14.720728731997719</c:v>
                </c:pt>
                <c:pt idx="3343">
                  <c:v>13.245340689957693</c:v>
                </c:pt>
                <c:pt idx="3344">
                  <c:v>12.418292377947106</c:v>
                </c:pt>
                <c:pt idx="3345">
                  <c:v>13.576281458342137</c:v>
                </c:pt>
                <c:pt idx="3346">
                  <c:v>14.881709647906346</c:v>
                </c:pt>
                <c:pt idx="3347">
                  <c:v>15.721127952431837</c:v>
                </c:pt>
                <c:pt idx="3348">
                  <c:v>9.8618541500260015</c:v>
                </c:pt>
                <c:pt idx="3349">
                  <c:v>9.5927226180478122</c:v>
                </c:pt>
                <c:pt idx="3350">
                  <c:v>10.272485584149281</c:v>
                </c:pt>
                <c:pt idx="3351">
                  <c:v>10.071612130041757</c:v>
                </c:pt>
                <c:pt idx="3352">
                  <c:v>9.9184709949560244</c:v>
                </c:pt>
                <c:pt idx="3353">
                  <c:v>8.659142342314091</c:v>
                </c:pt>
                <c:pt idx="3354">
                  <c:v>8.2530512170339154</c:v>
                </c:pt>
                <c:pt idx="3355">
                  <c:v>14.338488902091697</c:v>
                </c:pt>
                <c:pt idx="3356">
                  <c:v>14.457777151231957</c:v>
                </c:pt>
                <c:pt idx="3357">
                  <c:v>13.44107920346678</c:v>
                </c:pt>
                <c:pt idx="3358">
                  <c:v>13.30237882755304</c:v>
                </c:pt>
                <c:pt idx="3359">
                  <c:v>14.304103838132574</c:v>
                </c:pt>
                <c:pt idx="3360">
                  <c:v>14.300464964994715</c:v>
                </c:pt>
                <c:pt idx="3361">
                  <c:v>14.535156973287691</c:v>
                </c:pt>
                <c:pt idx="3362">
                  <c:v>15.346721668008154</c:v>
                </c:pt>
                <c:pt idx="3363">
                  <c:v>13.580192876512662</c:v>
                </c:pt>
                <c:pt idx="3364">
                  <c:v>12.382458837511928</c:v>
                </c:pt>
                <c:pt idx="3365">
                  <c:v>12.507453586613215</c:v>
                </c:pt>
                <c:pt idx="3366">
                  <c:v>12.147357797627947</c:v>
                </c:pt>
                <c:pt idx="3367">
                  <c:v>11.45190380960106</c:v>
                </c:pt>
                <c:pt idx="3368">
                  <c:v>10.489012172140058</c:v>
                </c:pt>
                <c:pt idx="3369">
                  <c:v>10.320271787039813</c:v>
                </c:pt>
                <c:pt idx="3370">
                  <c:v>11.563948571795679</c:v>
                </c:pt>
                <c:pt idx="3371">
                  <c:v>11.325689289501897</c:v>
                </c:pt>
                <c:pt idx="3372">
                  <c:v>10.117963306399069</c:v>
                </c:pt>
                <c:pt idx="3373">
                  <c:v>11.37281804595532</c:v>
                </c:pt>
                <c:pt idx="3374">
                  <c:v>10.207541375747299</c:v>
                </c:pt>
                <c:pt idx="3375">
                  <c:v>10.243008035219948</c:v>
                </c:pt>
                <c:pt idx="3376">
                  <c:v>8.6020936258190979</c:v>
                </c:pt>
                <c:pt idx="3377">
                  <c:v>8.4032772910722358</c:v>
                </c:pt>
                <c:pt idx="3378">
                  <c:v>8.7145927377020254</c:v>
                </c:pt>
                <c:pt idx="3379">
                  <c:v>9.5874684180356997</c:v>
                </c:pt>
                <c:pt idx="3380">
                  <c:v>10.275240127909047</c:v>
                </c:pt>
                <c:pt idx="3381">
                  <c:v>10.05912402298063</c:v>
                </c:pt>
                <c:pt idx="3382">
                  <c:v>9.8791259378437264</c:v>
                </c:pt>
                <c:pt idx="3383">
                  <c:v>9.0387742961732975</c:v>
                </c:pt>
                <c:pt idx="3384">
                  <c:v>8.8416823870934049</c:v>
                </c:pt>
                <c:pt idx="3385">
                  <c:v>9.1293166540253949</c:v>
                </c:pt>
                <c:pt idx="3386">
                  <c:v>8.9960713932759475</c:v>
                </c:pt>
                <c:pt idx="3387">
                  <c:v>8.7643397070066005</c:v>
                </c:pt>
                <c:pt idx="3388">
                  <c:v>8.2866679773897491</c:v>
                </c:pt>
                <c:pt idx="3389">
                  <c:v>8.2836278011790281</c:v>
                </c:pt>
                <c:pt idx="3390">
                  <c:v>8.6568807271485113</c:v>
                </c:pt>
                <c:pt idx="3391">
                  <c:v>8.3343702922250174</c:v>
                </c:pt>
                <c:pt idx="3392">
                  <c:v>7.9634157592516139</c:v>
                </c:pt>
                <c:pt idx="3393">
                  <c:v>7.8757263311344508</c:v>
                </c:pt>
                <c:pt idx="3394">
                  <c:v>6.998056087517881</c:v>
                </c:pt>
                <c:pt idx="3395">
                  <c:v>6.6732630923186314</c:v>
                </c:pt>
                <c:pt idx="3396">
                  <c:v>6.9183758894175984</c:v>
                </c:pt>
                <c:pt idx="3397">
                  <c:v>7.5306096886864982</c:v>
                </c:pt>
                <c:pt idx="3398">
                  <c:v>8.0678450306375975</c:v>
                </c:pt>
                <c:pt idx="3399">
                  <c:v>7.7688527413912283</c:v>
                </c:pt>
                <c:pt idx="3400">
                  <c:v>7.374346265710817</c:v>
                </c:pt>
                <c:pt idx="3401">
                  <c:v>7.6151918055383758</c:v>
                </c:pt>
                <c:pt idx="3402">
                  <c:v>7.9213600101954578</c:v>
                </c:pt>
                <c:pt idx="3403">
                  <c:v>6.0985648686123737</c:v>
                </c:pt>
                <c:pt idx="3404">
                  <c:v>5.767497852192319</c:v>
                </c:pt>
                <c:pt idx="3405">
                  <c:v>5.9489981221824886</c:v>
                </c:pt>
                <c:pt idx="3406">
                  <c:v>6.0017960507684842</c:v>
                </c:pt>
                <c:pt idx="3407">
                  <c:v>5.5672770332460413</c:v>
                </c:pt>
                <c:pt idx="3408">
                  <c:v>4.5452569042964877</c:v>
                </c:pt>
                <c:pt idx="3409">
                  <c:v>3.8087131025417329</c:v>
                </c:pt>
                <c:pt idx="3410">
                  <c:v>2.7499166703572886</c:v>
                </c:pt>
                <c:pt idx="3411">
                  <c:v>1.7093620204715052</c:v>
                </c:pt>
                <c:pt idx="3412">
                  <c:v>2.6494364584669068</c:v>
                </c:pt>
                <c:pt idx="3413">
                  <c:v>3.1648216658807899</c:v>
                </c:pt>
                <c:pt idx="3414">
                  <c:v>2.0595949212012332</c:v>
                </c:pt>
                <c:pt idx="3415">
                  <c:v>1.276164566996612</c:v>
                </c:pt>
                <c:pt idx="3416">
                  <c:v>0.96240448802245249</c:v>
                </c:pt>
                <c:pt idx="3417">
                  <c:v>0.70695254273570596</c:v>
                </c:pt>
                <c:pt idx="3418">
                  <c:v>1.0082512413419928</c:v>
                </c:pt>
                <c:pt idx="3419">
                  <c:v>1.5856144522929989</c:v>
                </c:pt>
                <c:pt idx="3420">
                  <c:v>2.0167055934275937</c:v>
                </c:pt>
                <c:pt idx="3421">
                  <c:v>1.9898668439912566</c:v>
                </c:pt>
                <c:pt idx="3422">
                  <c:v>2.0198082428048538</c:v>
                </c:pt>
                <c:pt idx="3423">
                  <c:v>1.8633201802452153</c:v>
                </c:pt>
                <c:pt idx="3424">
                  <c:v>1.2334671213205715</c:v>
                </c:pt>
                <c:pt idx="3425">
                  <c:v>1.5692836825734917</c:v>
                </c:pt>
                <c:pt idx="3426">
                  <c:v>1.6625568980580734</c:v>
                </c:pt>
                <c:pt idx="3427">
                  <c:v>1.7745080047291444</c:v>
                </c:pt>
                <c:pt idx="3428">
                  <c:v>1.939477728542222</c:v>
                </c:pt>
                <c:pt idx="3429">
                  <c:v>2.1627027757679578</c:v>
                </c:pt>
                <c:pt idx="3430">
                  <c:v>2.2528820127466687</c:v>
                </c:pt>
                <c:pt idx="3431">
                  <c:v>2.2431472983877296</c:v>
                </c:pt>
                <c:pt idx="3432">
                  <c:v>1.2912423783895528</c:v>
                </c:pt>
                <c:pt idx="3433">
                  <c:v>1.2630828244757997</c:v>
                </c:pt>
                <c:pt idx="3434">
                  <c:v>1.5525807344810605</c:v>
                </c:pt>
                <c:pt idx="3435">
                  <c:v>2.6726001554785928</c:v>
                </c:pt>
                <c:pt idx="3436">
                  <c:v>1.9256501785725113</c:v>
                </c:pt>
                <c:pt idx="3437">
                  <c:v>1.2205594333417109</c:v>
                </c:pt>
                <c:pt idx="3438">
                  <c:v>1.1557488578386865</c:v>
                </c:pt>
                <c:pt idx="3439">
                  <c:v>0.79488102337849564</c:v>
                </c:pt>
                <c:pt idx="3440">
                  <c:v>0.27689087535029572</c:v>
                </c:pt>
                <c:pt idx="3441">
                  <c:v>0.62153171146656827</c:v>
                </c:pt>
                <c:pt idx="3442">
                  <c:v>1.2224764534929837</c:v>
                </c:pt>
                <c:pt idx="3443">
                  <c:v>1.146054992906421</c:v>
                </c:pt>
                <c:pt idx="3444">
                  <c:v>1.3309486494251357</c:v>
                </c:pt>
                <c:pt idx="3445">
                  <c:v>1.1613748920904849</c:v>
                </c:pt>
                <c:pt idx="3446">
                  <c:v>1.1956506345572313</c:v>
                </c:pt>
                <c:pt idx="3447">
                  <c:v>1.6797255600420278</c:v>
                </c:pt>
                <c:pt idx="3448">
                  <c:v>1.1438969955036584</c:v>
                </c:pt>
                <c:pt idx="3449">
                  <c:v>1.4546478718576334</c:v>
                </c:pt>
                <c:pt idx="3450">
                  <c:v>1.8273946155311473</c:v>
                </c:pt>
                <c:pt idx="3451">
                  <c:v>1.9265991584864155</c:v>
                </c:pt>
                <c:pt idx="3452">
                  <c:v>2.2038036809221326</c:v>
                </c:pt>
                <c:pt idx="3453">
                  <c:v>2.1597779054806363</c:v>
                </c:pt>
                <c:pt idx="3454">
                  <c:v>2.2412812523667878</c:v>
                </c:pt>
                <c:pt idx="3455">
                  <c:v>2.1558086530413836</c:v>
                </c:pt>
                <c:pt idx="3456">
                  <c:v>2.3188625149674382</c:v>
                </c:pt>
                <c:pt idx="3457">
                  <c:v>2.8440253243538831</c:v>
                </c:pt>
                <c:pt idx="3458">
                  <c:v>3.5178008132330421</c:v>
                </c:pt>
                <c:pt idx="3459">
                  <c:v>4.0971729966128656</c:v>
                </c:pt>
                <c:pt idx="3460">
                  <c:v>6.7753522822161072</c:v>
                </c:pt>
                <c:pt idx="3461">
                  <c:v>6.4702170269431267</c:v>
                </c:pt>
                <c:pt idx="3462">
                  <c:v>6.6334767575631632</c:v>
                </c:pt>
                <c:pt idx="3463">
                  <c:v>6.4202204389514677</c:v>
                </c:pt>
                <c:pt idx="3464">
                  <c:v>6.6857596156714942</c:v>
                </c:pt>
                <c:pt idx="3465">
                  <c:v>6.5980242502271143</c:v>
                </c:pt>
                <c:pt idx="3466">
                  <c:v>6.8052408381301115</c:v>
                </c:pt>
                <c:pt idx="3467">
                  <c:v>7.1329382575884255</c:v>
                </c:pt>
                <c:pt idx="3468">
                  <c:v>7.0446428095571028</c:v>
                </c:pt>
                <c:pt idx="3469">
                  <c:v>6.7441063208953578</c:v>
                </c:pt>
                <c:pt idx="3470">
                  <c:v>6.765562613026777</c:v>
                </c:pt>
                <c:pt idx="3471">
                  <c:v>6.7156733702370603</c:v>
                </c:pt>
                <c:pt idx="3472">
                  <c:v>6.8490894886534885</c:v>
                </c:pt>
                <c:pt idx="3473">
                  <c:v>6.8292375115658235</c:v>
                </c:pt>
                <c:pt idx="3474">
                  <c:v>6.9787598818859964</c:v>
                </c:pt>
                <c:pt idx="3475">
                  <c:v>7.2655662970524286</c:v>
                </c:pt>
                <c:pt idx="3476">
                  <c:v>7.5196541107590242</c:v>
                </c:pt>
                <c:pt idx="3477">
                  <c:v>6.9402398279421993</c:v>
                </c:pt>
                <c:pt idx="3478">
                  <c:v>7.1039625134133422</c:v>
                </c:pt>
                <c:pt idx="3479">
                  <c:v>7.1200702720798201</c:v>
                </c:pt>
                <c:pt idx="3480">
                  <c:v>6.7498854426709993</c:v>
                </c:pt>
                <c:pt idx="3481">
                  <c:v>6.7072601689338027</c:v>
                </c:pt>
                <c:pt idx="3482">
                  <c:v>6.7299794600044152</c:v>
                </c:pt>
                <c:pt idx="3483">
                  <c:v>6.9120047101688531</c:v>
                </c:pt>
                <c:pt idx="3484">
                  <c:v>7.3105194611737501</c:v>
                </c:pt>
                <c:pt idx="3485">
                  <c:v>7.1349851297911826</c:v>
                </c:pt>
                <c:pt idx="3486">
                  <c:v>7.1873185254514089</c:v>
                </c:pt>
                <c:pt idx="3487">
                  <c:v>7.4791078108794817</c:v>
                </c:pt>
                <c:pt idx="3488">
                  <c:v>7.2126104482978546</c:v>
                </c:pt>
                <c:pt idx="3489">
                  <c:v>6.918396489840366</c:v>
                </c:pt>
                <c:pt idx="3490">
                  <c:v>6.5673233973147358</c:v>
                </c:pt>
                <c:pt idx="3491">
                  <c:v>6.3920189477748552</c:v>
                </c:pt>
                <c:pt idx="3492">
                  <c:v>6.3287403546927132</c:v>
                </c:pt>
                <c:pt idx="3493">
                  <c:v>6.1356408352154901</c:v>
                </c:pt>
                <c:pt idx="3494">
                  <c:v>6.5955300806416242</c:v>
                </c:pt>
                <c:pt idx="3495">
                  <c:v>6.8846496362113214</c:v>
                </c:pt>
                <c:pt idx="3496">
                  <c:v>6.6318003517203357</c:v>
                </c:pt>
                <c:pt idx="3497">
                  <c:v>6.111008135031744</c:v>
                </c:pt>
                <c:pt idx="3498">
                  <c:v>6.2748935140532316</c:v>
                </c:pt>
                <c:pt idx="3499">
                  <c:v>6.2590600030580701</c:v>
                </c:pt>
                <c:pt idx="3500">
                  <c:v>5.8839411773482873</c:v>
                </c:pt>
                <c:pt idx="3501">
                  <c:v>5.8426364717441794</c:v>
                </c:pt>
                <c:pt idx="3502">
                  <c:v>5.3551903960302152</c:v>
                </c:pt>
                <c:pt idx="3503">
                  <c:v>5.1098584900169204</c:v>
                </c:pt>
                <c:pt idx="3504">
                  <c:v>5.1991526836877711</c:v>
                </c:pt>
                <c:pt idx="3505">
                  <c:v>5.1934243592032203</c:v>
                </c:pt>
                <c:pt idx="3506">
                  <c:v>5.2477940462212604</c:v>
                </c:pt>
                <c:pt idx="3507">
                  <c:v>5.0782624451216369</c:v>
                </c:pt>
                <c:pt idx="3508">
                  <c:v>4.4993989363009863</c:v>
                </c:pt>
                <c:pt idx="3509">
                  <c:v>4.984179814790819</c:v>
                </c:pt>
                <c:pt idx="3510">
                  <c:v>4.9258386941674308</c:v>
                </c:pt>
                <c:pt idx="3511">
                  <c:v>4.9567173187834719</c:v>
                </c:pt>
                <c:pt idx="3512">
                  <c:v>4.9527220957224873</c:v>
                </c:pt>
                <c:pt idx="3513">
                  <c:v>5.3200974689365808</c:v>
                </c:pt>
                <c:pt idx="3514">
                  <c:v>5.729733541236274</c:v>
                </c:pt>
                <c:pt idx="3515">
                  <c:v>5.2884659192687673</c:v>
                </c:pt>
                <c:pt idx="3516">
                  <c:v>5.1625598094694007</c:v>
                </c:pt>
                <c:pt idx="3517">
                  <c:v>5.5442512265446879</c:v>
                </c:pt>
                <c:pt idx="3518">
                  <c:v>2.4340465243374294</c:v>
                </c:pt>
                <c:pt idx="3519">
                  <c:v>1.9951874972865995</c:v>
                </c:pt>
                <c:pt idx="3520">
                  <c:v>2.0792272983021642</c:v>
                </c:pt>
                <c:pt idx="3521">
                  <c:v>2.0410503009631644</c:v>
                </c:pt>
                <c:pt idx="3522">
                  <c:v>1.9933996855622822</c:v>
                </c:pt>
                <c:pt idx="3523">
                  <c:v>2.4391722070117803</c:v>
                </c:pt>
                <c:pt idx="3524">
                  <c:v>2.1170145894431687</c:v>
                </c:pt>
                <c:pt idx="3525">
                  <c:v>1.9119119510910163</c:v>
                </c:pt>
                <c:pt idx="3526">
                  <c:v>1.7598614082943638</c:v>
                </c:pt>
                <c:pt idx="3527">
                  <c:v>1.7545698714183777</c:v>
                </c:pt>
                <c:pt idx="3528">
                  <c:v>2.2440445335376245</c:v>
                </c:pt>
                <c:pt idx="3529">
                  <c:v>3.0706284736108822</c:v>
                </c:pt>
                <c:pt idx="3530">
                  <c:v>3.5189061881835459</c:v>
                </c:pt>
                <c:pt idx="3531">
                  <c:v>3.6024467625255112</c:v>
                </c:pt>
                <c:pt idx="3532">
                  <c:v>3.6691769022607028</c:v>
                </c:pt>
                <c:pt idx="3533">
                  <c:v>3.8424808238205861</c:v>
                </c:pt>
                <c:pt idx="3534">
                  <c:v>3.9007936412495483</c:v>
                </c:pt>
                <c:pt idx="3535">
                  <c:v>4.1076338786662934</c:v>
                </c:pt>
                <c:pt idx="3536">
                  <c:v>4.1761806225923861</c:v>
                </c:pt>
                <c:pt idx="3537">
                  <c:v>4.6735161591223795</c:v>
                </c:pt>
                <c:pt idx="3538">
                  <c:v>5.2014058344202425</c:v>
                </c:pt>
                <c:pt idx="3539">
                  <c:v>5.6813438324273928</c:v>
                </c:pt>
                <c:pt idx="3540">
                  <c:v>5.9631741910298528</c:v>
                </c:pt>
                <c:pt idx="3541">
                  <c:v>6.3613496285924889</c:v>
                </c:pt>
                <c:pt idx="3542">
                  <c:v>6.3025650693436601</c:v>
                </c:pt>
                <c:pt idx="3543">
                  <c:v>7.0996438795356411</c:v>
                </c:pt>
                <c:pt idx="3544">
                  <c:v>9.9622356097512519</c:v>
                </c:pt>
                <c:pt idx="3545">
                  <c:v>9.4124122395704042</c:v>
                </c:pt>
                <c:pt idx="3546">
                  <c:v>9.3301213937378353</c:v>
                </c:pt>
                <c:pt idx="3547">
                  <c:v>8.7705246821537877</c:v>
                </c:pt>
                <c:pt idx="3548">
                  <c:v>9.113835551418747</c:v>
                </c:pt>
                <c:pt idx="3549">
                  <c:v>9.0846809793594989</c:v>
                </c:pt>
                <c:pt idx="3550">
                  <c:v>9.3236737532793441</c:v>
                </c:pt>
                <c:pt idx="3551">
                  <c:v>8.8088523771854756</c:v>
                </c:pt>
                <c:pt idx="3552">
                  <c:v>9.0655157712660905</c:v>
                </c:pt>
                <c:pt idx="3553">
                  <c:v>9.4245039117387428</c:v>
                </c:pt>
                <c:pt idx="3554">
                  <c:v>9.0945509435778309</c:v>
                </c:pt>
                <c:pt idx="3555">
                  <c:v>8.8333491410610776</c:v>
                </c:pt>
                <c:pt idx="3556">
                  <c:v>10.365646075292847</c:v>
                </c:pt>
                <c:pt idx="3557">
                  <c:v>9.8786499190906571</c:v>
                </c:pt>
                <c:pt idx="3558">
                  <c:v>9.8042504317950474</c:v>
                </c:pt>
                <c:pt idx="3559">
                  <c:v>9.9965487059960889</c:v>
                </c:pt>
                <c:pt idx="3560">
                  <c:v>9.7957435372864765</c:v>
                </c:pt>
                <c:pt idx="3561">
                  <c:v>10.269299275532459</c:v>
                </c:pt>
                <c:pt idx="3562">
                  <c:v>10.159725784048268</c:v>
                </c:pt>
                <c:pt idx="3563">
                  <c:v>9.7768030898310343</c:v>
                </c:pt>
                <c:pt idx="3564">
                  <c:v>10.237709012982078</c:v>
                </c:pt>
                <c:pt idx="3565">
                  <c:v>10.922944885986814</c:v>
                </c:pt>
                <c:pt idx="3566">
                  <c:v>10.90032174074323</c:v>
                </c:pt>
                <c:pt idx="3567">
                  <c:v>10.421908340945363</c:v>
                </c:pt>
                <c:pt idx="3568">
                  <c:v>9.8628375268948645</c:v>
                </c:pt>
                <c:pt idx="3569">
                  <c:v>9.8230006967108707</c:v>
                </c:pt>
                <c:pt idx="3570">
                  <c:v>9.7565377207389545</c:v>
                </c:pt>
                <c:pt idx="3571">
                  <c:v>9.0592023778311681</c:v>
                </c:pt>
                <c:pt idx="3572">
                  <c:v>9.1193247981783703</c:v>
                </c:pt>
                <c:pt idx="3573">
                  <c:v>9.7387818459427979</c:v>
                </c:pt>
                <c:pt idx="3574">
                  <c:v>10.255069414648185</c:v>
                </c:pt>
                <c:pt idx="3575">
                  <c:v>9.6123658213927854</c:v>
                </c:pt>
                <c:pt idx="3576">
                  <c:v>10.976797816144922</c:v>
                </c:pt>
                <c:pt idx="3577">
                  <c:v>11.27775334646652</c:v>
                </c:pt>
                <c:pt idx="3578">
                  <c:v>10.702054121877774</c:v>
                </c:pt>
                <c:pt idx="3579">
                  <c:v>11.516671774537809</c:v>
                </c:pt>
                <c:pt idx="3580">
                  <c:v>11.76058785531094</c:v>
                </c:pt>
                <c:pt idx="3581">
                  <c:v>11.566085805476845</c:v>
                </c:pt>
                <c:pt idx="3582">
                  <c:v>11.057002370217695</c:v>
                </c:pt>
                <c:pt idx="3583">
                  <c:v>10.363716252881394</c:v>
                </c:pt>
                <c:pt idx="3584">
                  <c:v>10.566315846393564</c:v>
                </c:pt>
                <c:pt idx="3585">
                  <c:v>10.644972271800352</c:v>
                </c:pt>
                <c:pt idx="3586">
                  <c:v>9.8729568437180859</c:v>
                </c:pt>
                <c:pt idx="3587">
                  <c:v>10.798207366638033</c:v>
                </c:pt>
                <c:pt idx="3588">
                  <c:v>10.505318234377915</c:v>
                </c:pt>
                <c:pt idx="3589">
                  <c:v>10.60312453891485</c:v>
                </c:pt>
                <c:pt idx="3590">
                  <c:v>10.930415918917134</c:v>
                </c:pt>
                <c:pt idx="3591">
                  <c:v>11.067275590011802</c:v>
                </c:pt>
                <c:pt idx="3592">
                  <c:v>10.917556010874769</c:v>
                </c:pt>
                <c:pt idx="3593">
                  <c:v>10.704722116591018</c:v>
                </c:pt>
                <c:pt idx="3594">
                  <c:v>10.92381137329256</c:v>
                </c:pt>
                <c:pt idx="3595">
                  <c:v>10.904495229147852</c:v>
                </c:pt>
                <c:pt idx="3596">
                  <c:v>9.7060289377271793</c:v>
                </c:pt>
                <c:pt idx="3597">
                  <c:v>9.5845398188345499</c:v>
                </c:pt>
                <c:pt idx="3598">
                  <c:v>9.3874304520688394</c:v>
                </c:pt>
                <c:pt idx="3599">
                  <c:v>9.3729993916503993</c:v>
                </c:pt>
                <c:pt idx="3600">
                  <c:v>9.4984595801740959</c:v>
                </c:pt>
                <c:pt idx="3601">
                  <c:v>8.4637012712243251</c:v>
                </c:pt>
                <c:pt idx="3602">
                  <c:v>9.5820046056333759</c:v>
                </c:pt>
                <c:pt idx="3603">
                  <c:v>9.7420563415566424</c:v>
                </c:pt>
                <c:pt idx="3604">
                  <c:v>9.9681537519946666</c:v>
                </c:pt>
                <c:pt idx="3605">
                  <c:v>9.9227541656916358</c:v>
                </c:pt>
                <c:pt idx="3606">
                  <c:v>10.526858979972042</c:v>
                </c:pt>
                <c:pt idx="3607">
                  <c:v>10.394053708847148</c:v>
                </c:pt>
                <c:pt idx="3608">
                  <c:v>10.517813212222775</c:v>
                </c:pt>
                <c:pt idx="3609">
                  <c:v>9.7107354423214467</c:v>
                </c:pt>
                <c:pt idx="3610">
                  <c:v>9.7438363264386769</c:v>
                </c:pt>
                <c:pt idx="3611">
                  <c:v>10.794857084480459</c:v>
                </c:pt>
                <c:pt idx="3612">
                  <c:v>11.130110079318536</c:v>
                </c:pt>
                <c:pt idx="3613">
                  <c:v>11.680692449772987</c:v>
                </c:pt>
                <c:pt idx="3614">
                  <c:v>11.928118081954185</c:v>
                </c:pt>
                <c:pt idx="3615">
                  <c:v>10.093828845059985</c:v>
                </c:pt>
                <c:pt idx="3616">
                  <c:v>10.909269909586914</c:v>
                </c:pt>
                <c:pt idx="3617">
                  <c:v>10.285622653286717</c:v>
                </c:pt>
                <c:pt idx="3618">
                  <c:v>11.242260075745463</c:v>
                </c:pt>
                <c:pt idx="3619">
                  <c:v>11.556982805317443</c:v>
                </c:pt>
                <c:pt idx="3620">
                  <c:v>11.614279928081313</c:v>
                </c:pt>
                <c:pt idx="3621">
                  <c:v>12.173573749950009</c:v>
                </c:pt>
                <c:pt idx="3622">
                  <c:v>13.073665954551894</c:v>
                </c:pt>
                <c:pt idx="3623">
                  <c:v>12.106082089820321</c:v>
                </c:pt>
                <c:pt idx="3624">
                  <c:v>11.808611850188525</c:v>
                </c:pt>
                <c:pt idx="3625">
                  <c:v>11.735617226242088</c:v>
                </c:pt>
                <c:pt idx="3626">
                  <c:v>11.322001334068457</c:v>
                </c:pt>
                <c:pt idx="3627">
                  <c:v>11.6032243950755</c:v>
                </c:pt>
                <c:pt idx="3628">
                  <c:v>12.298098367161012</c:v>
                </c:pt>
                <c:pt idx="3629">
                  <c:v>12.828336830039278</c:v>
                </c:pt>
                <c:pt idx="3630">
                  <c:v>12.390254352954596</c:v>
                </c:pt>
                <c:pt idx="3631">
                  <c:v>12.503990250480742</c:v>
                </c:pt>
                <c:pt idx="3632">
                  <c:v>11.502086504032464</c:v>
                </c:pt>
                <c:pt idx="3633">
                  <c:v>11.400051364328926</c:v>
                </c:pt>
                <c:pt idx="3634">
                  <c:v>12.795681896600266</c:v>
                </c:pt>
                <c:pt idx="3635">
                  <c:v>12.190227075528988</c:v>
                </c:pt>
                <c:pt idx="3636">
                  <c:v>11.040724672044993</c:v>
                </c:pt>
                <c:pt idx="3637">
                  <c:v>9.836036999637777</c:v>
                </c:pt>
                <c:pt idx="3638">
                  <c:v>12.381347057767869</c:v>
                </c:pt>
                <c:pt idx="3639">
                  <c:v>11.465990852914457</c:v>
                </c:pt>
                <c:pt idx="3640">
                  <c:v>11.271471449633873</c:v>
                </c:pt>
                <c:pt idx="3641">
                  <c:v>11.201259872140797</c:v>
                </c:pt>
                <c:pt idx="3642">
                  <c:v>13.950083167697265</c:v>
                </c:pt>
                <c:pt idx="3643">
                  <c:v>12.7789738682522</c:v>
                </c:pt>
                <c:pt idx="3644">
                  <c:v>12.454334007164373</c:v>
                </c:pt>
                <c:pt idx="3645">
                  <c:v>11.178011017938491</c:v>
                </c:pt>
                <c:pt idx="3646">
                  <c:v>11.38489963133107</c:v>
                </c:pt>
                <c:pt idx="3647">
                  <c:v>11.151935811470231</c:v>
                </c:pt>
                <c:pt idx="3648">
                  <c:v>11.656995007334661</c:v>
                </c:pt>
                <c:pt idx="3649">
                  <c:v>11.050534531598229</c:v>
                </c:pt>
                <c:pt idx="3650">
                  <c:v>12.662916727757169</c:v>
                </c:pt>
                <c:pt idx="3651">
                  <c:v>11.674103200238443</c:v>
                </c:pt>
                <c:pt idx="3652">
                  <c:v>12.514915173606139</c:v>
                </c:pt>
                <c:pt idx="3653">
                  <c:v>8.574674155833824</c:v>
                </c:pt>
                <c:pt idx="3654">
                  <c:v>8.2900600072823032</c:v>
                </c:pt>
                <c:pt idx="3655">
                  <c:v>8.9457135460942876</c:v>
                </c:pt>
                <c:pt idx="3656">
                  <c:v>8.0445362533024856</c:v>
                </c:pt>
                <c:pt idx="3657">
                  <c:v>8.2006309513964482</c:v>
                </c:pt>
                <c:pt idx="3658">
                  <c:v>7.97037578891194</c:v>
                </c:pt>
                <c:pt idx="3659">
                  <c:v>7.9539915699005883</c:v>
                </c:pt>
                <c:pt idx="3660">
                  <c:v>8.0749533576676278</c:v>
                </c:pt>
                <c:pt idx="3661">
                  <c:v>8.2436210116148079</c:v>
                </c:pt>
                <c:pt idx="3662">
                  <c:v>8.4276595443838218</c:v>
                </c:pt>
                <c:pt idx="3663">
                  <c:v>8.0747987754899633</c:v>
                </c:pt>
                <c:pt idx="3664">
                  <c:v>8.4224567084780073</c:v>
                </c:pt>
                <c:pt idx="3665">
                  <c:v>8.1142606493889282</c:v>
                </c:pt>
                <c:pt idx="3666">
                  <c:v>7.9598870917420532</c:v>
                </c:pt>
                <c:pt idx="3667">
                  <c:v>7.9800792346070972</c:v>
                </c:pt>
                <c:pt idx="3668">
                  <c:v>8.289226944022154</c:v>
                </c:pt>
                <c:pt idx="3669">
                  <c:v>7.9965578529417307</c:v>
                </c:pt>
                <c:pt idx="3670">
                  <c:v>7.2896306799433921</c:v>
                </c:pt>
                <c:pt idx="3671">
                  <c:v>7.4713992891064498</c:v>
                </c:pt>
                <c:pt idx="3672">
                  <c:v>7.4437772067454144</c:v>
                </c:pt>
                <c:pt idx="3673">
                  <c:v>7.9426399476752687</c:v>
                </c:pt>
                <c:pt idx="3674">
                  <c:v>7.8878217182129289</c:v>
                </c:pt>
                <c:pt idx="3675">
                  <c:v>8.011601239486799</c:v>
                </c:pt>
                <c:pt idx="3676">
                  <c:v>8.3599206134022843</c:v>
                </c:pt>
                <c:pt idx="3677">
                  <c:v>7.958566480861502</c:v>
                </c:pt>
                <c:pt idx="3678">
                  <c:v>7.6964883696687272</c:v>
                </c:pt>
                <c:pt idx="3679">
                  <c:v>8.1942681271214468</c:v>
                </c:pt>
                <c:pt idx="3680">
                  <c:v>7.4624522202748409</c:v>
                </c:pt>
                <c:pt idx="3681">
                  <c:v>8.4853027597333561</c:v>
                </c:pt>
                <c:pt idx="3682">
                  <c:v>8.1523593694800489</c:v>
                </c:pt>
                <c:pt idx="3683">
                  <c:v>8.8611033905274343</c:v>
                </c:pt>
                <c:pt idx="3684">
                  <c:v>8.1057473558868907</c:v>
                </c:pt>
                <c:pt idx="3685">
                  <c:v>8.7078370200190616</c:v>
                </c:pt>
                <c:pt idx="3686">
                  <c:v>8.7816855697999365</c:v>
                </c:pt>
                <c:pt idx="3687">
                  <c:v>8.854531578484826</c:v>
                </c:pt>
                <c:pt idx="3688">
                  <c:v>9.2621194556453919</c:v>
                </c:pt>
                <c:pt idx="3689">
                  <c:v>8.9078952875318524</c:v>
                </c:pt>
                <c:pt idx="3690">
                  <c:v>9.3730531396250747</c:v>
                </c:pt>
                <c:pt idx="3691">
                  <c:v>8.3073335433320921</c:v>
                </c:pt>
                <c:pt idx="3692">
                  <c:v>8.3034014047322877</c:v>
                </c:pt>
                <c:pt idx="3693">
                  <c:v>8.1250266135783988</c:v>
                </c:pt>
                <c:pt idx="3694">
                  <c:v>8.0754783091788163</c:v>
                </c:pt>
                <c:pt idx="3695">
                  <c:v>7.7864819272436785</c:v>
                </c:pt>
                <c:pt idx="3696">
                  <c:v>7.29734321707347</c:v>
                </c:pt>
                <c:pt idx="3697">
                  <c:v>7.162120517052931</c:v>
                </c:pt>
                <c:pt idx="3698">
                  <c:v>7.7515711799805675</c:v>
                </c:pt>
                <c:pt idx="3699">
                  <c:v>7.5443581662532537</c:v>
                </c:pt>
                <c:pt idx="3700">
                  <c:v>8.2021056253891906</c:v>
                </c:pt>
                <c:pt idx="3701">
                  <c:v>7.8855802245449818</c:v>
                </c:pt>
                <c:pt idx="3702">
                  <c:v>7.2527155937586558</c:v>
                </c:pt>
                <c:pt idx="3703">
                  <c:v>7.8709268257594136</c:v>
                </c:pt>
                <c:pt idx="3704">
                  <c:v>7.8450344909413881</c:v>
                </c:pt>
                <c:pt idx="3705">
                  <c:v>8.2948758178639395</c:v>
                </c:pt>
                <c:pt idx="3706">
                  <c:v>8.3080257662693118</c:v>
                </c:pt>
                <c:pt idx="3707">
                  <c:v>7.6610637232042382</c:v>
                </c:pt>
                <c:pt idx="3708">
                  <c:v>7.6510390866241877</c:v>
                </c:pt>
                <c:pt idx="3709">
                  <c:v>8.1297951021207133</c:v>
                </c:pt>
                <c:pt idx="3710">
                  <c:v>7.2831363722198148</c:v>
                </c:pt>
                <c:pt idx="3711">
                  <c:v>7.0931248401927327</c:v>
                </c:pt>
                <c:pt idx="3712">
                  <c:v>6.9486488903950638</c:v>
                </c:pt>
                <c:pt idx="3713">
                  <c:v>7.1811142480134773</c:v>
                </c:pt>
                <c:pt idx="3714">
                  <c:v>7.068484577741466</c:v>
                </c:pt>
                <c:pt idx="3715">
                  <c:v>7.1588799997171053</c:v>
                </c:pt>
                <c:pt idx="3716">
                  <c:v>7.5705897293925251</c:v>
                </c:pt>
                <c:pt idx="3717">
                  <c:v>6.9272658266754013</c:v>
                </c:pt>
                <c:pt idx="3718">
                  <c:v>7.6051050067769488</c:v>
                </c:pt>
                <c:pt idx="3719">
                  <c:v>7.398691880913792</c:v>
                </c:pt>
                <c:pt idx="3720">
                  <c:v>7.465108453266148</c:v>
                </c:pt>
                <c:pt idx="3721">
                  <c:v>8.5079296797192985</c:v>
                </c:pt>
                <c:pt idx="3722">
                  <c:v>7.8966116645704485</c:v>
                </c:pt>
                <c:pt idx="3723">
                  <c:v>7.6332937277744124</c:v>
                </c:pt>
                <c:pt idx="3724">
                  <c:v>7.5901948468478668</c:v>
                </c:pt>
                <c:pt idx="3725">
                  <c:v>8.5286552490924432</c:v>
                </c:pt>
                <c:pt idx="3726">
                  <c:v>8.8998766076552673</c:v>
                </c:pt>
                <c:pt idx="3727">
                  <c:v>8.6440716171237764</c:v>
                </c:pt>
                <c:pt idx="3728">
                  <c:v>9.2514953379553191</c:v>
                </c:pt>
                <c:pt idx="3729">
                  <c:v>9.1940977484131619</c:v>
                </c:pt>
                <c:pt idx="3730">
                  <c:v>9.1234519747021032</c:v>
                </c:pt>
                <c:pt idx="3731">
                  <c:v>8.8323040972145268</c:v>
                </c:pt>
                <c:pt idx="3732">
                  <c:v>8.9232174340609447</c:v>
                </c:pt>
                <c:pt idx="3733">
                  <c:v>9.2696149084983279</c:v>
                </c:pt>
                <c:pt idx="3734">
                  <c:v>8.8422060341832225</c:v>
                </c:pt>
                <c:pt idx="3735">
                  <c:v>9.0649482550447633</c:v>
                </c:pt>
                <c:pt idx="3736">
                  <c:v>8.2565346527505294</c:v>
                </c:pt>
                <c:pt idx="3737">
                  <c:v>7.4690392638554481</c:v>
                </c:pt>
                <c:pt idx="3738">
                  <c:v>7.7255408144747477</c:v>
                </c:pt>
                <c:pt idx="3739">
                  <c:v>7.3735748934531076</c:v>
                </c:pt>
                <c:pt idx="3740">
                  <c:v>7.134834185717148</c:v>
                </c:pt>
                <c:pt idx="3741">
                  <c:v>6.9244618887220488</c:v>
                </c:pt>
                <c:pt idx="3742">
                  <c:v>6.8541143889289664</c:v>
                </c:pt>
                <c:pt idx="3743">
                  <c:v>7.8029115803592797</c:v>
                </c:pt>
                <c:pt idx="3744">
                  <c:v>7.6650240103644922</c:v>
                </c:pt>
                <c:pt idx="3745">
                  <c:v>8.485360613721932</c:v>
                </c:pt>
                <c:pt idx="3746">
                  <c:v>7.9373283293618222</c:v>
                </c:pt>
                <c:pt idx="3747">
                  <c:v>8.3720759910162776</c:v>
                </c:pt>
                <c:pt idx="3748">
                  <c:v>7.6682555057984381</c:v>
                </c:pt>
                <c:pt idx="3749">
                  <c:v>8.3894667610962781</c:v>
                </c:pt>
                <c:pt idx="3750">
                  <c:v>7.9405915362525512</c:v>
                </c:pt>
                <c:pt idx="3751">
                  <c:v>7.9998228166066987</c:v>
                </c:pt>
                <c:pt idx="3752">
                  <c:v>7.5501856987272369</c:v>
                </c:pt>
                <c:pt idx="3753">
                  <c:v>7.7473733911460894</c:v>
                </c:pt>
                <c:pt idx="3754">
                  <c:v>7.1837931157497099</c:v>
                </c:pt>
                <c:pt idx="3755">
                  <c:v>7.9964422137918874</c:v>
                </c:pt>
                <c:pt idx="3756">
                  <c:v>8.1842627195686077</c:v>
                </c:pt>
                <c:pt idx="3757">
                  <c:v>8.0464485272550537</c:v>
                </c:pt>
                <c:pt idx="3758">
                  <c:v>7.4601150086301997</c:v>
                </c:pt>
                <c:pt idx="3759">
                  <c:v>7.4774913764839503</c:v>
                </c:pt>
                <c:pt idx="3760">
                  <c:v>8.3450748497346261</c:v>
                </c:pt>
                <c:pt idx="3761">
                  <c:v>8.5806270545822532</c:v>
                </c:pt>
                <c:pt idx="3762">
                  <c:v>8.9004182746001028</c:v>
                </c:pt>
                <c:pt idx="3763">
                  <c:v>7.9968975298022196</c:v>
                </c:pt>
                <c:pt idx="3764">
                  <c:v>8.1919393439077464</c:v>
                </c:pt>
                <c:pt idx="3765">
                  <c:v>6.8748569265298096</c:v>
                </c:pt>
                <c:pt idx="3766">
                  <c:v>7.5157458705538893</c:v>
                </c:pt>
                <c:pt idx="3767">
                  <c:v>8.4979617795610629</c:v>
                </c:pt>
                <c:pt idx="3768">
                  <c:v>6.6150635330560608</c:v>
                </c:pt>
                <c:pt idx="3769">
                  <c:v>7.2742224808399056</c:v>
                </c:pt>
                <c:pt idx="3770">
                  <c:v>7.696810561667915</c:v>
                </c:pt>
                <c:pt idx="3771">
                  <c:v>6.8166265509729822</c:v>
                </c:pt>
                <c:pt idx="3772">
                  <c:v>5.1450222859556698</c:v>
                </c:pt>
                <c:pt idx="3773">
                  <c:v>5.6802112475716307</c:v>
                </c:pt>
                <c:pt idx="3774">
                  <c:v>6.5224621580814386</c:v>
                </c:pt>
                <c:pt idx="3775">
                  <c:v>6.469910140473548</c:v>
                </c:pt>
                <c:pt idx="3776">
                  <c:v>6.3617971341612298</c:v>
                </c:pt>
                <c:pt idx="3777">
                  <c:v>6.121507066654484</c:v>
                </c:pt>
                <c:pt idx="3778">
                  <c:v>6.5757132978986848</c:v>
                </c:pt>
                <c:pt idx="3779">
                  <c:v>5.7671064472844913</c:v>
                </c:pt>
                <c:pt idx="3780">
                  <c:v>5.3518639827094256</c:v>
                </c:pt>
                <c:pt idx="3781">
                  <c:v>5.5579231573099168</c:v>
                </c:pt>
                <c:pt idx="3782">
                  <c:v>5.6383011971270305</c:v>
                </c:pt>
                <c:pt idx="3783">
                  <c:v>5.2803495284213939</c:v>
                </c:pt>
                <c:pt idx="3784">
                  <c:v>5.6013847393878446</c:v>
                </c:pt>
                <c:pt idx="3785">
                  <c:v>6.0745485110042301</c:v>
                </c:pt>
                <c:pt idx="3786">
                  <c:v>6.1338995202889395</c:v>
                </c:pt>
                <c:pt idx="3787">
                  <c:v>5.6578229088527694</c:v>
                </c:pt>
                <c:pt idx="3788">
                  <c:v>5.439907100192281</c:v>
                </c:pt>
                <c:pt idx="3789">
                  <c:v>5.660455521411099</c:v>
                </c:pt>
                <c:pt idx="3790">
                  <c:v>5.9029605346170948</c:v>
                </c:pt>
                <c:pt idx="3791">
                  <c:v>5.6514819176080504</c:v>
                </c:pt>
                <c:pt idx="3792">
                  <c:v>5.4230661812704666</c:v>
                </c:pt>
                <c:pt idx="3793">
                  <c:v>5.8729995829423709</c:v>
                </c:pt>
                <c:pt idx="3794">
                  <c:v>6.3169035654703123</c:v>
                </c:pt>
                <c:pt idx="3795">
                  <c:v>6.4807186782594073</c:v>
                </c:pt>
                <c:pt idx="3796">
                  <c:v>5.5751031129749995</c:v>
                </c:pt>
                <c:pt idx="3797">
                  <c:v>5.5212937252382979</c:v>
                </c:pt>
                <c:pt idx="3798">
                  <c:v>6.0564254285703987</c:v>
                </c:pt>
                <c:pt idx="3799">
                  <c:v>5.4030554411837386</c:v>
                </c:pt>
                <c:pt idx="3800">
                  <c:v>4.9188447702671061</c:v>
                </c:pt>
                <c:pt idx="3801">
                  <c:v>5.6576401500592537</c:v>
                </c:pt>
                <c:pt idx="3802">
                  <c:v>5.7733604874872313</c:v>
                </c:pt>
                <c:pt idx="3803">
                  <c:v>6.149861281075176</c:v>
                </c:pt>
                <c:pt idx="3804">
                  <c:v>5.873219080233679</c:v>
                </c:pt>
                <c:pt idx="3805">
                  <c:v>6.263241159112054</c:v>
                </c:pt>
                <c:pt idx="3806">
                  <c:v>6.987516695288547</c:v>
                </c:pt>
                <c:pt idx="3807">
                  <c:v>7.4840222504094909</c:v>
                </c:pt>
                <c:pt idx="3808">
                  <c:v>7.3130255217288758</c:v>
                </c:pt>
                <c:pt idx="3809">
                  <c:v>8.1302458455104514</c:v>
                </c:pt>
                <c:pt idx="3810">
                  <c:v>7.190734894397357</c:v>
                </c:pt>
                <c:pt idx="3811">
                  <c:v>8.1942268593634715</c:v>
                </c:pt>
                <c:pt idx="3812">
                  <c:v>7.2147333315211624</c:v>
                </c:pt>
                <c:pt idx="3813">
                  <c:v>7.2510079307372388</c:v>
                </c:pt>
                <c:pt idx="3814">
                  <c:v>7.2716247300144587</c:v>
                </c:pt>
                <c:pt idx="3815">
                  <c:v>6.6845293384927853</c:v>
                </c:pt>
                <c:pt idx="3816">
                  <c:v>6.8894592705651041</c:v>
                </c:pt>
                <c:pt idx="3817">
                  <c:v>7.6814367767113945</c:v>
                </c:pt>
                <c:pt idx="3818">
                  <c:v>6.7753180117513878</c:v>
                </c:pt>
                <c:pt idx="3819">
                  <c:v>6.2583687136215724</c:v>
                </c:pt>
                <c:pt idx="3820">
                  <c:v>7.0992458883918088</c:v>
                </c:pt>
                <c:pt idx="3821">
                  <c:v>6.7188491858605435</c:v>
                </c:pt>
                <c:pt idx="3822">
                  <c:v>6.4591364914791445</c:v>
                </c:pt>
                <c:pt idx="3823">
                  <c:v>6.2965962881320907</c:v>
                </c:pt>
                <c:pt idx="3824">
                  <c:v>8.4347762339863834</c:v>
                </c:pt>
                <c:pt idx="3825">
                  <c:v>7.0443957556381811</c:v>
                </c:pt>
                <c:pt idx="3826">
                  <c:v>7.739260205631564</c:v>
                </c:pt>
                <c:pt idx="3827">
                  <c:v>7.9277022516253961</c:v>
                </c:pt>
                <c:pt idx="3828">
                  <c:v>7.6088003509759261</c:v>
                </c:pt>
                <c:pt idx="3829">
                  <c:v>9.0327357962935988</c:v>
                </c:pt>
                <c:pt idx="3830">
                  <c:v>7.0582686776988925</c:v>
                </c:pt>
                <c:pt idx="3831">
                  <c:v>6.8045866395544286</c:v>
                </c:pt>
                <c:pt idx="3832">
                  <c:v>7.9464001776594539</c:v>
                </c:pt>
                <c:pt idx="3833">
                  <c:v>7.9661407270174065</c:v>
                </c:pt>
                <c:pt idx="3834">
                  <c:v>6.9438902024309064</c:v>
                </c:pt>
                <c:pt idx="3835">
                  <c:v>5.4470560666254721</c:v>
                </c:pt>
                <c:pt idx="3836">
                  <c:v>5.0415906076720951</c:v>
                </c:pt>
                <c:pt idx="3837">
                  <c:v>5.752008331930015</c:v>
                </c:pt>
                <c:pt idx="3838">
                  <c:v>5.621047540331058</c:v>
                </c:pt>
                <c:pt idx="3839">
                  <c:v>5.1763106321978123</c:v>
                </c:pt>
                <c:pt idx="3840">
                  <c:v>5.0462498023687266</c:v>
                </c:pt>
                <c:pt idx="3841">
                  <c:v>5.3610886896928669</c:v>
                </c:pt>
                <c:pt idx="3842">
                  <c:v>4.6988333676695371</c:v>
                </c:pt>
                <c:pt idx="3843">
                  <c:v>4.4293297324307428</c:v>
                </c:pt>
                <c:pt idx="3844">
                  <c:v>5.0793203039819543</c:v>
                </c:pt>
                <c:pt idx="3845">
                  <c:v>4.4459799195549277</c:v>
                </c:pt>
                <c:pt idx="3846">
                  <c:v>4.570080260934172</c:v>
                </c:pt>
                <c:pt idx="3847">
                  <c:v>4.7598441358756309</c:v>
                </c:pt>
                <c:pt idx="3848">
                  <c:v>5.1327517402158511</c:v>
                </c:pt>
                <c:pt idx="3849">
                  <c:v>5.3134115232690338</c:v>
                </c:pt>
                <c:pt idx="3850">
                  <c:v>5.4416928251228276</c:v>
                </c:pt>
                <c:pt idx="3851">
                  <c:v>5.9951223696505336</c:v>
                </c:pt>
                <c:pt idx="3852">
                  <c:v>6.1347036122166561</c:v>
                </c:pt>
                <c:pt idx="3853">
                  <c:v>5.9398488567206851</c:v>
                </c:pt>
                <c:pt idx="3854">
                  <c:v>5.5802001966394217</c:v>
                </c:pt>
                <c:pt idx="3855">
                  <c:v>4.5087568812048398</c:v>
                </c:pt>
                <c:pt idx="3856">
                  <c:v>5.0425519678468635</c:v>
                </c:pt>
                <c:pt idx="3857">
                  <c:v>6.3681429554185991</c:v>
                </c:pt>
                <c:pt idx="3858">
                  <c:v>6.8333806361852476</c:v>
                </c:pt>
                <c:pt idx="3859">
                  <c:v>5.7001117603106168</c:v>
                </c:pt>
                <c:pt idx="3860">
                  <c:v>5.8568119169944852</c:v>
                </c:pt>
                <c:pt idx="3861">
                  <c:v>5.5703699066719725</c:v>
                </c:pt>
                <c:pt idx="3862">
                  <c:v>4.8492752249469442</c:v>
                </c:pt>
                <c:pt idx="3863">
                  <c:v>5.6839021336345574</c:v>
                </c:pt>
                <c:pt idx="3864">
                  <c:v>5.4622169473383728</c:v>
                </c:pt>
                <c:pt idx="3865">
                  <c:v>6.1000717197127408</c:v>
                </c:pt>
                <c:pt idx="3866">
                  <c:v>6.4585314661986084</c:v>
                </c:pt>
                <c:pt idx="3867">
                  <c:v>5.5562331333105215</c:v>
                </c:pt>
                <c:pt idx="3868">
                  <c:v>5.2672818715873015</c:v>
                </c:pt>
                <c:pt idx="3869">
                  <c:v>4.6245363577496805</c:v>
                </c:pt>
                <c:pt idx="3870">
                  <c:v>4.7330845944725688</c:v>
                </c:pt>
                <c:pt idx="3871">
                  <c:v>5.2882867653596142</c:v>
                </c:pt>
                <c:pt idx="3872">
                  <c:v>4.7731049964027994</c:v>
                </c:pt>
                <c:pt idx="3873">
                  <c:v>5.0087106689264083</c:v>
                </c:pt>
                <c:pt idx="3874">
                  <c:v>5.2014905038964292</c:v>
                </c:pt>
                <c:pt idx="3875">
                  <c:v>4.4847346718797061</c:v>
                </c:pt>
                <c:pt idx="3876">
                  <c:v>4.5385367554864411</c:v>
                </c:pt>
                <c:pt idx="3877">
                  <c:v>4.6432886216396883</c:v>
                </c:pt>
                <c:pt idx="3878">
                  <c:v>4.4895973181091611</c:v>
                </c:pt>
                <c:pt idx="3879">
                  <c:v>5.6579988939068082</c:v>
                </c:pt>
                <c:pt idx="3880">
                  <c:v>5.3786874955433124</c:v>
                </c:pt>
                <c:pt idx="3881">
                  <c:v>5.3049146230598696</c:v>
                </c:pt>
                <c:pt idx="3882">
                  <c:v>5.4462990267748008</c:v>
                </c:pt>
                <c:pt idx="3883">
                  <c:v>5.221252387184121</c:v>
                </c:pt>
                <c:pt idx="3884">
                  <c:v>5.0824425394300858</c:v>
                </c:pt>
                <c:pt idx="3885">
                  <c:v>4.2336529326613395</c:v>
                </c:pt>
                <c:pt idx="3886">
                  <c:v>3.9823610523253841</c:v>
                </c:pt>
                <c:pt idx="3887">
                  <c:v>3.8465046843620656</c:v>
                </c:pt>
                <c:pt idx="3888">
                  <c:v>4.0597730709083972</c:v>
                </c:pt>
                <c:pt idx="3889">
                  <c:v>4.622763482485305</c:v>
                </c:pt>
                <c:pt idx="3890">
                  <c:v>4.9033557706251987</c:v>
                </c:pt>
                <c:pt idx="3891">
                  <c:v>4.8300274973945028</c:v>
                </c:pt>
                <c:pt idx="3892">
                  <c:v>4.6664642547770887</c:v>
                </c:pt>
                <c:pt idx="3893">
                  <c:v>5.8469107061748886</c:v>
                </c:pt>
                <c:pt idx="3894">
                  <c:v>5.2418944300664085</c:v>
                </c:pt>
                <c:pt idx="3895">
                  <c:v>5.098790117334528</c:v>
                </c:pt>
                <c:pt idx="3896">
                  <c:v>5.0862355211320107</c:v>
                </c:pt>
                <c:pt idx="3897">
                  <c:v>5.0960638403164324</c:v>
                </c:pt>
                <c:pt idx="3898">
                  <c:v>5.4080414350628168</c:v>
                </c:pt>
                <c:pt idx="3899">
                  <c:v>6.1596269750317934</c:v>
                </c:pt>
                <c:pt idx="3900">
                  <c:v>5.4560070541129599</c:v>
                </c:pt>
                <c:pt idx="3901">
                  <c:v>4.7624089320191114</c:v>
                </c:pt>
                <c:pt idx="3902">
                  <c:v>5.8065915620622448</c:v>
                </c:pt>
                <c:pt idx="3903">
                  <c:v>5.2847903603688327</c:v>
                </c:pt>
                <c:pt idx="3904">
                  <c:v>5.3734781536580112</c:v>
                </c:pt>
                <c:pt idx="3905">
                  <c:v>5.5756449244899349</c:v>
                </c:pt>
                <c:pt idx="3906">
                  <c:v>5.6491140019990933</c:v>
                </c:pt>
                <c:pt idx="3907">
                  <c:v>4.392447362554611</c:v>
                </c:pt>
                <c:pt idx="3908">
                  <c:v>3.9445733306595354</c:v>
                </c:pt>
                <c:pt idx="3909">
                  <c:v>4.377521720545813</c:v>
                </c:pt>
                <c:pt idx="3910">
                  <c:v>5.0235904168776147</c:v>
                </c:pt>
                <c:pt idx="3911">
                  <c:v>5.1311452861631075</c:v>
                </c:pt>
                <c:pt idx="3912">
                  <c:v>6.4736658265262772</c:v>
                </c:pt>
                <c:pt idx="3913">
                  <c:v>5.8392476433907543</c:v>
                </c:pt>
                <c:pt idx="3914">
                  <c:v>5.3172732519941004</c:v>
                </c:pt>
                <c:pt idx="3915">
                  <c:v>4.6167879825736939</c:v>
                </c:pt>
                <c:pt idx="3916">
                  <c:v>5.0646046496892909</c:v>
                </c:pt>
                <c:pt idx="3917">
                  <c:v>5.4949245381049909</c:v>
                </c:pt>
                <c:pt idx="3918">
                  <c:v>5.215827764301185</c:v>
                </c:pt>
                <c:pt idx="3919">
                  <c:v>6.1779672897329494</c:v>
                </c:pt>
                <c:pt idx="3920">
                  <c:v>6.5097619488948517</c:v>
                </c:pt>
                <c:pt idx="3921">
                  <c:v>5.7699464796141626</c:v>
                </c:pt>
                <c:pt idx="3922">
                  <c:v>5.4806272678112524</c:v>
                </c:pt>
                <c:pt idx="3923">
                  <c:v>5.1202292632196977</c:v>
                </c:pt>
                <c:pt idx="3924">
                  <c:v>4.3804425566604994</c:v>
                </c:pt>
                <c:pt idx="3925">
                  <c:v>3.9651125956766768</c:v>
                </c:pt>
                <c:pt idx="3926">
                  <c:v>3.0675790475862397</c:v>
                </c:pt>
                <c:pt idx="3927">
                  <c:v>3.3700210814862408</c:v>
                </c:pt>
                <c:pt idx="3928">
                  <c:v>3.5352781731002456</c:v>
                </c:pt>
                <c:pt idx="3929">
                  <c:v>3.523237728202774</c:v>
                </c:pt>
                <c:pt idx="3930">
                  <c:v>3.4575202255109119</c:v>
                </c:pt>
                <c:pt idx="3931">
                  <c:v>4.3568886681537773</c:v>
                </c:pt>
                <c:pt idx="3932">
                  <c:v>4.5830999344512842</c:v>
                </c:pt>
                <c:pt idx="3933">
                  <c:v>5.1921343132046456</c:v>
                </c:pt>
                <c:pt idx="3934">
                  <c:v>7.2372159115375796</c:v>
                </c:pt>
                <c:pt idx="3935">
                  <c:v>6.0011171397618668</c:v>
                </c:pt>
                <c:pt idx="3936">
                  <c:v>6.045826399418968</c:v>
                </c:pt>
                <c:pt idx="3937">
                  <c:v>6.5532971790404657</c:v>
                </c:pt>
                <c:pt idx="3938">
                  <c:v>5.8932921105428875</c:v>
                </c:pt>
                <c:pt idx="3939">
                  <c:v>5.2194711136001146</c:v>
                </c:pt>
                <c:pt idx="3940">
                  <c:v>5.0970913963981941</c:v>
                </c:pt>
                <c:pt idx="3941">
                  <c:v>5.6675215826297975</c:v>
                </c:pt>
                <c:pt idx="3942">
                  <c:v>5.6781084385727487</c:v>
                </c:pt>
                <c:pt idx="3943">
                  <c:v>5.7349640798286998</c:v>
                </c:pt>
                <c:pt idx="3944">
                  <c:v>5.205287808432006</c:v>
                </c:pt>
                <c:pt idx="3945">
                  <c:v>5.2899174888230505</c:v>
                </c:pt>
                <c:pt idx="3946">
                  <c:v>5.3343866027862683</c:v>
                </c:pt>
                <c:pt idx="3947">
                  <c:v>4.5535408392234693</c:v>
                </c:pt>
                <c:pt idx="3948">
                  <c:v>4.1936248559422351</c:v>
                </c:pt>
                <c:pt idx="3949">
                  <c:v>4.172537424867313</c:v>
                </c:pt>
                <c:pt idx="3950">
                  <c:v>3.8764378965728112</c:v>
                </c:pt>
                <c:pt idx="3951">
                  <c:v>4.1106213178223268</c:v>
                </c:pt>
                <c:pt idx="3952">
                  <c:v>4.6784884074579001</c:v>
                </c:pt>
                <c:pt idx="3953">
                  <c:v>5.1739691271068819</c:v>
                </c:pt>
                <c:pt idx="3954">
                  <c:v>5.0985654349337075</c:v>
                </c:pt>
                <c:pt idx="3955">
                  <c:v>4.9783077615149578</c:v>
                </c:pt>
                <c:pt idx="3956">
                  <c:v>5.0462039416343583</c:v>
                </c:pt>
                <c:pt idx="3957">
                  <c:v>5.3266432264045607</c:v>
                </c:pt>
                <c:pt idx="3958">
                  <c:v>5.8579790071342819</c:v>
                </c:pt>
                <c:pt idx="3959">
                  <c:v>4.6552075208050363</c:v>
                </c:pt>
                <c:pt idx="3960">
                  <c:v>4.7476212120057903</c:v>
                </c:pt>
                <c:pt idx="3961">
                  <c:v>4.3582769049261678</c:v>
                </c:pt>
                <c:pt idx="3962">
                  <c:v>5.4509877903269022</c:v>
                </c:pt>
                <c:pt idx="3963">
                  <c:v>5.6249839730718474</c:v>
                </c:pt>
                <c:pt idx="3964">
                  <c:v>5.0979709910616515</c:v>
                </c:pt>
                <c:pt idx="3965">
                  <c:v>5.1525816370934354</c:v>
                </c:pt>
                <c:pt idx="3966">
                  <c:v>5.2335024753836956</c:v>
                </c:pt>
                <c:pt idx="3967">
                  <c:v>4.6261963267441732</c:v>
                </c:pt>
                <c:pt idx="3968">
                  <c:v>4.8117029250737966</c:v>
                </c:pt>
                <c:pt idx="3969">
                  <c:v>4.3033526095870975</c:v>
                </c:pt>
                <c:pt idx="3970">
                  <c:v>4.0963978631566169</c:v>
                </c:pt>
                <c:pt idx="3971">
                  <c:v>2.9213506478146272</c:v>
                </c:pt>
                <c:pt idx="3972">
                  <c:v>2.70806451102484</c:v>
                </c:pt>
                <c:pt idx="3973">
                  <c:v>2.8952167998162803</c:v>
                </c:pt>
                <c:pt idx="3974">
                  <c:v>3.1077892795399515</c:v>
                </c:pt>
                <c:pt idx="3975">
                  <c:v>3.4167680011731894</c:v>
                </c:pt>
                <c:pt idx="3976">
                  <c:v>3.627497961912852</c:v>
                </c:pt>
                <c:pt idx="3977">
                  <c:v>4.1283576130398432</c:v>
                </c:pt>
                <c:pt idx="3978">
                  <c:v>4.1681217455307715</c:v>
                </c:pt>
                <c:pt idx="3979">
                  <c:v>4.2368353348974441</c:v>
                </c:pt>
                <c:pt idx="3980">
                  <c:v>4.3502147536222724</c:v>
                </c:pt>
                <c:pt idx="3981">
                  <c:v>4.8051969166834789</c:v>
                </c:pt>
                <c:pt idx="3982">
                  <c:v>3.9353775802015294</c:v>
                </c:pt>
                <c:pt idx="3983">
                  <c:v>3.9820414500349561</c:v>
                </c:pt>
                <c:pt idx="3984">
                  <c:v>4.1810317155173937</c:v>
                </c:pt>
                <c:pt idx="3985">
                  <c:v>4.2961024967190697</c:v>
                </c:pt>
                <c:pt idx="3986">
                  <c:v>4.1788711489471018</c:v>
                </c:pt>
                <c:pt idx="3987">
                  <c:v>4.0990415037379586</c:v>
                </c:pt>
                <c:pt idx="3988">
                  <c:v>3.5990430044091299</c:v>
                </c:pt>
                <c:pt idx="3989">
                  <c:v>3.6803748097906253</c:v>
                </c:pt>
                <c:pt idx="3990">
                  <c:v>3.5966170031789511</c:v>
                </c:pt>
                <c:pt idx="3991">
                  <c:v>3.5690436477169349</c:v>
                </c:pt>
                <c:pt idx="3992">
                  <c:v>3.9162981518761817</c:v>
                </c:pt>
                <c:pt idx="3993">
                  <c:v>4.032962900985777</c:v>
                </c:pt>
                <c:pt idx="3994">
                  <c:v>3.8512243062211535</c:v>
                </c:pt>
                <c:pt idx="3995">
                  <c:v>4.2396485865208788</c:v>
                </c:pt>
                <c:pt idx="3996">
                  <c:v>4.3549830538229433</c:v>
                </c:pt>
                <c:pt idx="3997">
                  <c:v>4.2951804700670495</c:v>
                </c:pt>
                <c:pt idx="3998">
                  <c:v>4.7379641355475748</c:v>
                </c:pt>
                <c:pt idx="3999">
                  <c:v>4.4707214246763378</c:v>
                </c:pt>
                <c:pt idx="4000">
                  <c:v>4.6844379165845149</c:v>
                </c:pt>
                <c:pt idx="4001">
                  <c:v>4.7598477992020607</c:v>
                </c:pt>
                <c:pt idx="4002">
                  <c:v>4.8113636765514931</c:v>
                </c:pt>
                <c:pt idx="4003">
                  <c:v>4.7130936657982181</c:v>
                </c:pt>
                <c:pt idx="4004">
                  <c:v>4.1647569004786336</c:v>
                </c:pt>
                <c:pt idx="4005">
                  <c:v>3.9785875125322914</c:v>
                </c:pt>
                <c:pt idx="4006">
                  <c:v>4.3103173391657696</c:v>
                </c:pt>
                <c:pt idx="4007">
                  <c:v>4.1205442284187734</c:v>
                </c:pt>
                <c:pt idx="4008">
                  <c:v>4.5326579916206251</c:v>
                </c:pt>
                <c:pt idx="4009">
                  <c:v>4.3147311124401391</c:v>
                </c:pt>
                <c:pt idx="4010">
                  <c:v>4.1816080425671878</c:v>
                </c:pt>
                <c:pt idx="4011">
                  <c:v>4.0294650268687198</c:v>
                </c:pt>
                <c:pt idx="4012">
                  <c:v>3.8189696904348294</c:v>
                </c:pt>
                <c:pt idx="4013">
                  <c:v>2.8945298880129107</c:v>
                </c:pt>
                <c:pt idx="4014">
                  <c:v>1.5849175870281105</c:v>
                </c:pt>
                <c:pt idx="4015">
                  <c:v>1.5159254792939194</c:v>
                </c:pt>
                <c:pt idx="4016">
                  <c:v>1.5192809599575983</c:v>
                </c:pt>
                <c:pt idx="4017">
                  <c:v>1.6433535659705636</c:v>
                </c:pt>
                <c:pt idx="4018">
                  <c:v>1.5179647058294299</c:v>
                </c:pt>
                <c:pt idx="4019">
                  <c:v>1.4644365546403293</c:v>
                </c:pt>
                <c:pt idx="4020">
                  <c:v>1.2147600902720628</c:v>
                </c:pt>
                <c:pt idx="4021">
                  <c:v>1.3366350603674582</c:v>
                </c:pt>
                <c:pt idx="4022">
                  <c:v>3.4783122211412447</c:v>
                </c:pt>
                <c:pt idx="4023">
                  <c:v>4.1367666537436047</c:v>
                </c:pt>
                <c:pt idx="4024">
                  <c:v>4.0783163112245164</c:v>
                </c:pt>
                <c:pt idx="4025">
                  <c:v>4.2574052423229292</c:v>
                </c:pt>
                <c:pt idx="4026">
                  <c:v>4.6319127730863912</c:v>
                </c:pt>
                <c:pt idx="4027">
                  <c:v>4.6462752782424985</c:v>
                </c:pt>
                <c:pt idx="4028">
                  <c:v>4.746320286431688</c:v>
                </c:pt>
                <c:pt idx="4029">
                  <c:v>5.2959342127043536</c:v>
                </c:pt>
                <c:pt idx="4030">
                  <c:v>5.7466035460750318</c:v>
                </c:pt>
                <c:pt idx="4031">
                  <c:v>5.5090318552188622</c:v>
                </c:pt>
                <c:pt idx="4032">
                  <c:v>4.4076718122632581</c:v>
                </c:pt>
                <c:pt idx="4033">
                  <c:v>4.551132543647741</c:v>
                </c:pt>
                <c:pt idx="4034">
                  <c:v>4.8798271746099511</c:v>
                </c:pt>
                <c:pt idx="4035">
                  <c:v>4.6519813475559646</c:v>
                </c:pt>
                <c:pt idx="4036">
                  <c:v>3.4646944394914163</c:v>
                </c:pt>
                <c:pt idx="4037">
                  <c:v>3.8996539874934895</c:v>
                </c:pt>
                <c:pt idx="4038">
                  <c:v>4.1216140692788077</c:v>
                </c:pt>
                <c:pt idx="4039">
                  <c:v>4.4257831694620897</c:v>
                </c:pt>
                <c:pt idx="4040">
                  <c:v>4.2899817185504574</c:v>
                </c:pt>
                <c:pt idx="4041">
                  <c:v>4.8947289722609773</c:v>
                </c:pt>
                <c:pt idx="4042">
                  <c:v>4.7443332126825606</c:v>
                </c:pt>
                <c:pt idx="4043">
                  <c:v>4.8044904969499251</c:v>
                </c:pt>
                <c:pt idx="4044">
                  <c:v>4.3753045728923077</c:v>
                </c:pt>
                <c:pt idx="4045">
                  <c:v>5.2566531023778653</c:v>
                </c:pt>
                <c:pt idx="4046">
                  <c:v>5.7485536517602833</c:v>
                </c:pt>
                <c:pt idx="4047">
                  <c:v>5.4651575399141974</c:v>
                </c:pt>
                <c:pt idx="4048">
                  <c:v>5.6197777790100201</c:v>
                </c:pt>
                <c:pt idx="4049">
                  <c:v>6.2784570779346254</c:v>
                </c:pt>
                <c:pt idx="4050">
                  <c:v>5.6879983068363718</c:v>
                </c:pt>
                <c:pt idx="4051">
                  <c:v>6.6029450156030389</c:v>
                </c:pt>
                <c:pt idx="4052">
                  <c:v>6.2843982230370719</c:v>
                </c:pt>
                <c:pt idx="4053">
                  <c:v>5.0825358267446283</c:v>
                </c:pt>
                <c:pt idx="4054">
                  <c:v>4.9318987589986314</c:v>
                </c:pt>
                <c:pt idx="4055">
                  <c:v>5.6838770527840525</c:v>
                </c:pt>
                <c:pt idx="4056">
                  <c:v>5.2347874829100434</c:v>
                </c:pt>
                <c:pt idx="4057">
                  <c:v>5.4385534385589667</c:v>
                </c:pt>
                <c:pt idx="4058">
                  <c:v>5.2176799611101723</c:v>
                </c:pt>
                <c:pt idx="4059">
                  <c:v>5.508958978029133</c:v>
                </c:pt>
                <c:pt idx="4060">
                  <c:v>5.6066790449149728</c:v>
                </c:pt>
                <c:pt idx="4061">
                  <c:v>5.6685706318060252</c:v>
                </c:pt>
                <c:pt idx="4062">
                  <c:v>5.3247828076169581</c:v>
                </c:pt>
                <c:pt idx="4063">
                  <c:v>4.7583960548560551</c:v>
                </c:pt>
                <c:pt idx="4064">
                  <c:v>5.0466982928445159</c:v>
                </c:pt>
                <c:pt idx="4065">
                  <c:v>4.2353996597426384</c:v>
                </c:pt>
                <c:pt idx="4066">
                  <c:v>4.1377046757719098</c:v>
                </c:pt>
                <c:pt idx="4067">
                  <c:v>4.9281779202377356</c:v>
                </c:pt>
                <c:pt idx="4068">
                  <c:v>4.384872662734046</c:v>
                </c:pt>
                <c:pt idx="4069">
                  <c:v>5.2262748240418082</c:v>
                </c:pt>
                <c:pt idx="4070">
                  <c:v>5.1235834198035173</c:v>
                </c:pt>
                <c:pt idx="4071">
                  <c:v>4.6992200580910248</c:v>
                </c:pt>
                <c:pt idx="4072">
                  <c:v>2.9549151199848089</c:v>
                </c:pt>
                <c:pt idx="4073">
                  <c:v>3.0991617354568901</c:v>
                </c:pt>
                <c:pt idx="4074">
                  <c:v>3.0994988889821768</c:v>
                </c:pt>
                <c:pt idx="4075">
                  <c:v>3.28635631717757</c:v>
                </c:pt>
                <c:pt idx="4076">
                  <c:v>4.1691415605069322</c:v>
                </c:pt>
                <c:pt idx="4077">
                  <c:v>4.7777883589989356</c:v>
                </c:pt>
                <c:pt idx="4078">
                  <c:v>5.6670822305499629</c:v>
                </c:pt>
                <c:pt idx="4079">
                  <c:v>6.1314673568402434</c:v>
                </c:pt>
                <c:pt idx="4080">
                  <c:v>5.2955884638766824</c:v>
                </c:pt>
                <c:pt idx="4081">
                  <c:v>4.3663357918038992</c:v>
                </c:pt>
                <c:pt idx="4082">
                  <c:v>4.4137913003437541</c:v>
                </c:pt>
                <c:pt idx="4083">
                  <c:v>5.7340070168482749</c:v>
                </c:pt>
                <c:pt idx="4084">
                  <c:v>6.22652316345643</c:v>
                </c:pt>
                <c:pt idx="4085">
                  <c:v>6.5811784834760312</c:v>
                </c:pt>
                <c:pt idx="4086">
                  <c:v>6.4158359611264366</c:v>
                </c:pt>
                <c:pt idx="4087">
                  <c:v>5.8852996008122309</c:v>
                </c:pt>
                <c:pt idx="4088">
                  <c:v>5.6367202904926774</c:v>
                </c:pt>
                <c:pt idx="4089">
                  <c:v>4.4067861808531124</c:v>
                </c:pt>
                <c:pt idx="4090">
                  <c:v>4.6186028910794912</c:v>
                </c:pt>
                <c:pt idx="4091">
                  <c:v>5.7835657175465789</c:v>
                </c:pt>
                <c:pt idx="4092">
                  <c:v>5.1016469987680688</c:v>
                </c:pt>
                <c:pt idx="4093">
                  <c:v>4.4430030662301538</c:v>
                </c:pt>
                <c:pt idx="4094">
                  <c:v>5.5214186968347478</c:v>
                </c:pt>
                <c:pt idx="4095">
                  <c:v>4.685586905895887</c:v>
                </c:pt>
                <c:pt idx="4096">
                  <c:v>3.9208839096861898</c:v>
                </c:pt>
                <c:pt idx="4097">
                  <c:v>5.2419189861266418</c:v>
                </c:pt>
                <c:pt idx="4098">
                  <c:v>5.6464304705508974</c:v>
                </c:pt>
                <c:pt idx="4099">
                  <c:v>6.295451657155267</c:v>
                </c:pt>
                <c:pt idx="4100">
                  <c:v>6.2325235687964931</c:v>
                </c:pt>
                <c:pt idx="4101">
                  <c:v>6.5549229935462989</c:v>
                </c:pt>
                <c:pt idx="4102">
                  <c:v>7.0712120334372512</c:v>
                </c:pt>
                <c:pt idx="4103">
                  <c:v>6.8487726684649362</c:v>
                </c:pt>
                <c:pt idx="4104">
                  <c:v>5.8418296869897235</c:v>
                </c:pt>
                <c:pt idx="4105">
                  <c:v>6.9757092849542914</c:v>
                </c:pt>
                <c:pt idx="4106">
                  <c:v>7.6246351128078533</c:v>
                </c:pt>
                <c:pt idx="4107">
                  <c:v>8.5094415575453706</c:v>
                </c:pt>
                <c:pt idx="4108">
                  <c:v>8.5862426033188672</c:v>
                </c:pt>
                <c:pt idx="4109">
                  <c:v>9.2895248060640796</c:v>
                </c:pt>
                <c:pt idx="4110">
                  <c:v>7.4574076309051627</c:v>
                </c:pt>
                <c:pt idx="4111">
                  <c:v>8.4376028141658814</c:v>
                </c:pt>
                <c:pt idx="4112">
                  <c:v>7.4479042891825413</c:v>
                </c:pt>
                <c:pt idx="4113">
                  <c:v>7.9104227126580104</c:v>
                </c:pt>
                <c:pt idx="4114">
                  <c:v>5.3792163514947271</c:v>
                </c:pt>
                <c:pt idx="4115">
                  <c:v>6.3579675357272656</c:v>
                </c:pt>
                <c:pt idx="4116">
                  <c:v>5.9748275278389462</c:v>
                </c:pt>
                <c:pt idx="4117">
                  <c:v>6.9139304520758618</c:v>
                </c:pt>
                <c:pt idx="4118">
                  <c:v>6.1964667885183013</c:v>
                </c:pt>
                <c:pt idx="4119">
                  <c:v>5.2736494067602901</c:v>
                </c:pt>
                <c:pt idx="4120">
                  <c:v>5.4000997569477551</c:v>
                </c:pt>
                <c:pt idx="4121">
                  <c:v>5.551580717341853</c:v>
                </c:pt>
                <c:pt idx="4122">
                  <c:v>5.9967356619345518</c:v>
                </c:pt>
                <c:pt idx="4123">
                  <c:v>6.5989758019363496</c:v>
                </c:pt>
                <c:pt idx="4124">
                  <c:v>6.1041855404187091</c:v>
                </c:pt>
                <c:pt idx="4125">
                  <c:v>5.8957213143877496</c:v>
                </c:pt>
                <c:pt idx="4126">
                  <c:v>5.7311187831687498</c:v>
                </c:pt>
                <c:pt idx="4127">
                  <c:v>5.1608966778107845</c:v>
                </c:pt>
                <c:pt idx="4128">
                  <c:v>7.5699703987226341</c:v>
                </c:pt>
                <c:pt idx="4129">
                  <c:v>7.4579783883649222</c:v>
                </c:pt>
                <c:pt idx="4130">
                  <c:v>7.3120909015782605</c:v>
                </c:pt>
                <c:pt idx="4131">
                  <c:v>7.828009443511184</c:v>
                </c:pt>
                <c:pt idx="4132">
                  <c:v>8.4870884602069037</c:v>
                </c:pt>
                <c:pt idx="4133">
                  <c:v>8.6327422758322552</c:v>
                </c:pt>
                <c:pt idx="4134">
                  <c:v>8.0957887238519142</c:v>
                </c:pt>
                <c:pt idx="4135">
                  <c:v>8.004222910010208</c:v>
                </c:pt>
                <c:pt idx="4136">
                  <c:v>8.1900772330019045</c:v>
                </c:pt>
                <c:pt idx="4137">
                  <c:v>7.5515631661448506</c:v>
                </c:pt>
                <c:pt idx="4138">
                  <c:v>8.3556418903169831</c:v>
                </c:pt>
                <c:pt idx="4139">
                  <c:v>8.5605187942836043</c:v>
                </c:pt>
                <c:pt idx="4140">
                  <c:v>8.3843626780790075</c:v>
                </c:pt>
                <c:pt idx="4141">
                  <c:v>8.8025594710119321</c:v>
                </c:pt>
                <c:pt idx="4142">
                  <c:v>8.3937664033152615</c:v>
                </c:pt>
                <c:pt idx="4143">
                  <c:v>8.2868568315589393</c:v>
                </c:pt>
                <c:pt idx="4144">
                  <c:v>7.5297100130468726</c:v>
                </c:pt>
                <c:pt idx="4145">
                  <c:v>5.9764188355086478</c:v>
                </c:pt>
                <c:pt idx="4146">
                  <c:v>4.4750901400371568</c:v>
                </c:pt>
                <c:pt idx="4147">
                  <c:v>5.0551118536992332</c:v>
                </c:pt>
                <c:pt idx="4148">
                  <c:v>4.0665186102999824</c:v>
                </c:pt>
                <c:pt idx="4149">
                  <c:v>4.6349785770263212</c:v>
                </c:pt>
                <c:pt idx="4150">
                  <c:v>6.4883387246221504</c:v>
                </c:pt>
                <c:pt idx="4151">
                  <c:v>5.415685168317478</c:v>
                </c:pt>
                <c:pt idx="4152">
                  <c:v>4.6480194673934729</c:v>
                </c:pt>
                <c:pt idx="4153">
                  <c:v>6.7634035172664397</c:v>
                </c:pt>
                <c:pt idx="4154">
                  <c:v>8.3964734015030587</c:v>
                </c:pt>
                <c:pt idx="4155">
                  <c:v>7.8330734458490383</c:v>
                </c:pt>
                <c:pt idx="4156">
                  <c:v>7.0621019840111483</c:v>
                </c:pt>
                <c:pt idx="4157">
                  <c:v>6.6987800079583231</c:v>
                </c:pt>
                <c:pt idx="4158">
                  <c:v>7.6136206037547005</c:v>
                </c:pt>
                <c:pt idx="4159">
                  <c:v>8.9029808610408718</c:v>
                </c:pt>
                <c:pt idx="4160">
                  <c:v>9.2892937511232052</c:v>
                </c:pt>
                <c:pt idx="4161">
                  <c:v>8.2320015392738295</c:v>
                </c:pt>
                <c:pt idx="4162">
                  <c:v>8.3531378429082928</c:v>
                </c:pt>
                <c:pt idx="4163">
                  <c:v>9.3494912792288414</c:v>
                </c:pt>
                <c:pt idx="4164">
                  <c:v>9.2068009779765507</c:v>
                </c:pt>
                <c:pt idx="4165">
                  <c:v>9.2035965998890372</c:v>
                </c:pt>
                <c:pt idx="4166">
                  <c:v>8.4797089064352242</c:v>
                </c:pt>
                <c:pt idx="4167">
                  <c:v>7.6341458465901404</c:v>
                </c:pt>
                <c:pt idx="4168">
                  <c:v>7.3598281183857104</c:v>
                </c:pt>
                <c:pt idx="4169">
                  <c:v>8.2306309299073117</c:v>
                </c:pt>
                <c:pt idx="4170">
                  <c:v>7.6397258368229686</c:v>
                </c:pt>
                <c:pt idx="4171">
                  <c:v>8.8018734147017561</c:v>
                </c:pt>
                <c:pt idx="4172">
                  <c:v>9.2604462186504293</c:v>
                </c:pt>
                <c:pt idx="4173">
                  <c:v>8.2519795877045041</c:v>
                </c:pt>
                <c:pt idx="4174">
                  <c:v>7.9983053976384166</c:v>
                </c:pt>
                <c:pt idx="4175">
                  <c:v>8.6958956134961198</c:v>
                </c:pt>
                <c:pt idx="4176">
                  <c:v>8.686349127005478</c:v>
                </c:pt>
                <c:pt idx="4177">
                  <c:v>8.7733967761797551</c:v>
                </c:pt>
                <c:pt idx="4178">
                  <c:v>9.2948157139699088</c:v>
                </c:pt>
                <c:pt idx="4179">
                  <c:v>9.8076503073709098</c:v>
                </c:pt>
                <c:pt idx="4180">
                  <c:v>10.08463828283088</c:v>
                </c:pt>
                <c:pt idx="4181">
                  <c:v>9.7018202730039622</c:v>
                </c:pt>
                <c:pt idx="4182">
                  <c:v>9.1966030100201728</c:v>
                </c:pt>
                <c:pt idx="4183">
                  <c:v>10.051246375852786</c:v>
                </c:pt>
                <c:pt idx="4184">
                  <c:v>9.5060327820557475</c:v>
                </c:pt>
                <c:pt idx="4185">
                  <c:v>9.6463907756443401</c:v>
                </c:pt>
                <c:pt idx="4186">
                  <c:v>9.9175245679083712</c:v>
                </c:pt>
                <c:pt idx="4187">
                  <c:v>10.536716921845054</c:v>
                </c:pt>
                <c:pt idx="4188">
                  <c:v>9.8728756754368607</c:v>
                </c:pt>
                <c:pt idx="4189">
                  <c:v>8.7656017086991405</c:v>
                </c:pt>
                <c:pt idx="4190">
                  <c:v>8.4160339897398639</c:v>
                </c:pt>
                <c:pt idx="4191">
                  <c:v>8.3666752815393579</c:v>
                </c:pt>
                <c:pt idx="4192">
                  <c:v>8.7528795033927853</c:v>
                </c:pt>
                <c:pt idx="4193">
                  <c:v>8.079591335802272</c:v>
                </c:pt>
                <c:pt idx="4194">
                  <c:v>9.2902819029663881</c:v>
                </c:pt>
                <c:pt idx="4195">
                  <c:v>8.7317830034805688</c:v>
                </c:pt>
                <c:pt idx="4196">
                  <c:v>9.1018297183017811</c:v>
                </c:pt>
                <c:pt idx="4197">
                  <c:v>10.574508574526289</c:v>
                </c:pt>
                <c:pt idx="4198">
                  <c:v>10.004134070994644</c:v>
                </c:pt>
                <c:pt idx="4199">
                  <c:v>8.5099899321171577</c:v>
                </c:pt>
                <c:pt idx="4200">
                  <c:v>7.5777015945817148</c:v>
                </c:pt>
                <c:pt idx="4201">
                  <c:v>8.3476260030176448</c:v>
                </c:pt>
                <c:pt idx="4202">
                  <c:v>7.9901702926049909</c:v>
                </c:pt>
                <c:pt idx="4203">
                  <c:v>7.8308701393877724</c:v>
                </c:pt>
                <c:pt idx="4204">
                  <c:v>7.3003726107130609</c:v>
                </c:pt>
                <c:pt idx="4205">
                  <c:v>7.2803491736807668</c:v>
                </c:pt>
                <c:pt idx="4206">
                  <c:v>8.2400341561270238</c:v>
                </c:pt>
                <c:pt idx="4207">
                  <c:v>8.7271709889839819</c:v>
                </c:pt>
                <c:pt idx="4208">
                  <c:v>8.3581376345437484</c:v>
                </c:pt>
                <c:pt idx="4209">
                  <c:v>9.4665122385265708</c:v>
                </c:pt>
                <c:pt idx="4210">
                  <c:v>10.481590522606163</c:v>
                </c:pt>
                <c:pt idx="4211">
                  <c:v>11.030551664175199</c:v>
                </c:pt>
                <c:pt idx="4212">
                  <c:v>10.5702788190136</c:v>
                </c:pt>
                <c:pt idx="4213">
                  <c:v>10.407395437424602</c:v>
                </c:pt>
                <c:pt idx="4214">
                  <c:v>10.358099082532521</c:v>
                </c:pt>
                <c:pt idx="4215">
                  <c:v>10.690788474669159</c:v>
                </c:pt>
                <c:pt idx="4216">
                  <c:v>10.525977048250137</c:v>
                </c:pt>
                <c:pt idx="4217">
                  <c:v>10.770483917592205</c:v>
                </c:pt>
                <c:pt idx="4218">
                  <c:v>10.832670820432575</c:v>
                </c:pt>
                <c:pt idx="4219">
                  <c:v>11.164393673330601</c:v>
                </c:pt>
                <c:pt idx="4220">
                  <c:v>11.226497909637464</c:v>
                </c:pt>
                <c:pt idx="4221">
                  <c:v>10.892657443896425</c:v>
                </c:pt>
                <c:pt idx="4222">
                  <c:v>10.623919617518302</c:v>
                </c:pt>
                <c:pt idx="4223">
                  <c:v>10.142688524204258</c:v>
                </c:pt>
                <c:pt idx="4224">
                  <c:v>10.397714450005594</c:v>
                </c:pt>
                <c:pt idx="4225">
                  <c:v>10.073562518807377</c:v>
                </c:pt>
                <c:pt idx="4226">
                  <c:v>10.250685796501685</c:v>
                </c:pt>
                <c:pt idx="4227">
                  <c:v>9.0335633513164151</c:v>
                </c:pt>
                <c:pt idx="4228">
                  <c:v>10.548259972865116</c:v>
                </c:pt>
                <c:pt idx="4229">
                  <c:v>10.40724187315287</c:v>
                </c:pt>
                <c:pt idx="4230">
                  <c:v>9.738180455923974</c:v>
                </c:pt>
                <c:pt idx="4231">
                  <c:v>9.483347964653337</c:v>
                </c:pt>
                <c:pt idx="4232">
                  <c:v>8.7332061559535887</c:v>
                </c:pt>
                <c:pt idx="4233">
                  <c:v>8.7687249490502239</c:v>
                </c:pt>
                <c:pt idx="4234">
                  <c:v>7.5003806608699737</c:v>
                </c:pt>
                <c:pt idx="4235">
                  <c:v>7.1424553860338911</c:v>
                </c:pt>
                <c:pt idx="4236">
                  <c:v>7.5124023113966709</c:v>
                </c:pt>
                <c:pt idx="4237">
                  <c:v>7.2476243071207413</c:v>
                </c:pt>
                <c:pt idx="4238">
                  <c:v>7.4412403420951954</c:v>
                </c:pt>
                <c:pt idx="4239">
                  <c:v>7.5971567591009164</c:v>
                </c:pt>
                <c:pt idx="4240">
                  <c:v>7.3349469813202255</c:v>
                </c:pt>
                <c:pt idx="4241">
                  <c:v>7.2086181490140255</c:v>
                </c:pt>
                <c:pt idx="4242">
                  <c:v>6.873136842465879</c:v>
                </c:pt>
                <c:pt idx="4243">
                  <c:v>5.863631178091409</c:v>
                </c:pt>
                <c:pt idx="4244">
                  <c:v>6.0879608084906387</c:v>
                </c:pt>
                <c:pt idx="4245">
                  <c:v>6.3403982837424238</c:v>
                </c:pt>
                <c:pt idx="4246">
                  <c:v>5.8984579005782489</c:v>
                </c:pt>
                <c:pt idx="4247">
                  <c:v>6.8458705846406867</c:v>
                </c:pt>
                <c:pt idx="4248">
                  <c:v>7.2023485743181448</c:v>
                </c:pt>
                <c:pt idx="4249">
                  <c:v>6.8686785001812227</c:v>
                </c:pt>
                <c:pt idx="4250">
                  <c:v>5.8833974282527901</c:v>
                </c:pt>
                <c:pt idx="4251">
                  <c:v>6.0307633476386675</c:v>
                </c:pt>
                <c:pt idx="4252">
                  <c:v>6.5406284993601824</c:v>
                </c:pt>
                <c:pt idx="4253">
                  <c:v>6.4889767522614541</c:v>
                </c:pt>
                <c:pt idx="4254">
                  <c:v>6.1460335978629868</c:v>
                </c:pt>
                <c:pt idx="4255">
                  <c:v>6.5760791520716273</c:v>
                </c:pt>
                <c:pt idx="4256">
                  <c:v>7.0765033232890637</c:v>
                </c:pt>
                <c:pt idx="4257">
                  <c:v>6.2122704613706867</c:v>
                </c:pt>
                <c:pt idx="4258">
                  <c:v>7.210124398477344</c:v>
                </c:pt>
                <c:pt idx="4259">
                  <c:v>7.5744721129880972</c:v>
                </c:pt>
                <c:pt idx="4260">
                  <c:v>7.2072431676350091</c:v>
                </c:pt>
                <c:pt idx="4261">
                  <c:v>7.2056809932634049</c:v>
                </c:pt>
                <c:pt idx="4262">
                  <c:v>6.9200181720892431</c:v>
                </c:pt>
                <c:pt idx="4263">
                  <c:v>5.7950538291418452</c:v>
                </c:pt>
                <c:pt idx="4264">
                  <c:v>6.9866987465437607</c:v>
                </c:pt>
                <c:pt idx="4265">
                  <c:v>5.6767057220233239</c:v>
                </c:pt>
                <c:pt idx="4266">
                  <c:v>6.4041261425862297</c:v>
                </c:pt>
                <c:pt idx="4267">
                  <c:v>6.8411857375629941</c:v>
                </c:pt>
                <c:pt idx="4268">
                  <c:v>7.4474947141064884</c:v>
                </c:pt>
                <c:pt idx="4269">
                  <c:v>7.5608796224820995</c:v>
                </c:pt>
                <c:pt idx="4270">
                  <c:v>6.7956700898907325</c:v>
                </c:pt>
                <c:pt idx="4271">
                  <c:v>7.5731778730288442</c:v>
                </c:pt>
                <c:pt idx="4272">
                  <c:v>7.0262734644648681</c:v>
                </c:pt>
                <c:pt idx="4273">
                  <c:v>7.023064358165251</c:v>
                </c:pt>
                <c:pt idx="4274">
                  <c:v>8.0944602142515176</c:v>
                </c:pt>
                <c:pt idx="4275">
                  <c:v>8.6269260693207723</c:v>
                </c:pt>
                <c:pt idx="4276">
                  <c:v>8.2768086218732506</c:v>
                </c:pt>
                <c:pt idx="4277">
                  <c:v>7.0513181301679788</c:v>
                </c:pt>
                <c:pt idx="4278">
                  <c:v>7.6544545427767536</c:v>
                </c:pt>
                <c:pt idx="4279">
                  <c:v>7.6358544261964738</c:v>
                </c:pt>
                <c:pt idx="4280">
                  <c:v>8.3208328361420421</c:v>
                </c:pt>
                <c:pt idx="4281">
                  <c:v>8.2224663834515557</c:v>
                </c:pt>
                <c:pt idx="4282">
                  <c:v>7.7075676832480902</c:v>
                </c:pt>
                <c:pt idx="4283">
                  <c:v>7.2449689372065711</c:v>
                </c:pt>
                <c:pt idx="4284">
                  <c:v>7.7079083848922361</c:v>
                </c:pt>
                <c:pt idx="4285">
                  <c:v>7.1378487522450085</c:v>
                </c:pt>
                <c:pt idx="4286">
                  <c:v>7.0694360235863885</c:v>
                </c:pt>
                <c:pt idx="4287">
                  <c:v>6.5549112721542899</c:v>
                </c:pt>
                <c:pt idx="4288">
                  <c:v>6.2669318197997974</c:v>
                </c:pt>
                <c:pt idx="4289">
                  <c:v>6.4465179618638961</c:v>
                </c:pt>
                <c:pt idx="4290">
                  <c:v>6.5106278904077453</c:v>
                </c:pt>
                <c:pt idx="4291">
                  <c:v>10.094692037333557</c:v>
                </c:pt>
                <c:pt idx="4292">
                  <c:v>8.9815422149860265</c:v>
                </c:pt>
                <c:pt idx="4293">
                  <c:v>9.2877690145462388</c:v>
                </c:pt>
                <c:pt idx="4294">
                  <c:v>10.226692275626037</c:v>
                </c:pt>
                <c:pt idx="4295">
                  <c:v>10.934018569544723</c:v>
                </c:pt>
                <c:pt idx="4296">
                  <c:v>9.608653542276711</c:v>
                </c:pt>
                <c:pt idx="4297">
                  <c:v>9.7900177610202892</c:v>
                </c:pt>
                <c:pt idx="4298">
                  <c:v>10.168060701488081</c:v>
                </c:pt>
                <c:pt idx="4299">
                  <c:v>10.272063106505664</c:v>
                </c:pt>
                <c:pt idx="4300">
                  <c:v>9.8981051348860341</c:v>
                </c:pt>
                <c:pt idx="4301">
                  <c:v>9.9144494843290669</c:v>
                </c:pt>
                <c:pt idx="4302">
                  <c:v>9.0344004772700615</c:v>
                </c:pt>
                <c:pt idx="4303">
                  <c:v>8.1069916518677516</c:v>
                </c:pt>
                <c:pt idx="4304">
                  <c:v>9.1870280148932988</c:v>
                </c:pt>
                <c:pt idx="4305">
                  <c:v>8.7142209628683815</c:v>
                </c:pt>
                <c:pt idx="4306">
                  <c:v>8.7072719758949191</c:v>
                </c:pt>
                <c:pt idx="4307">
                  <c:v>9.2803002497880502</c:v>
                </c:pt>
                <c:pt idx="4308">
                  <c:v>8.3596528226360061</c:v>
                </c:pt>
                <c:pt idx="4309">
                  <c:v>8.0859362556332375</c:v>
                </c:pt>
                <c:pt idx="4310">
                  <c:v>7.8720373614923362</c:v>
                </c:pt>
                <c:pt idx="4311">
                  <c:v>8.3490122712562673</c:v>
                </c:pt>
                <c:pt idx="4312">
                  <c:v>9.3531715138829536</c:v>
                </c:pt>
                <c:pt idx="4313">
                  <c:v>8.6638230255155335</c:v>
                </c:pt>
                <c:pt idx="4314">
                  <c:v>8.1072080121664705</c:v>
                </c:pt>
                <c:pt idx="4315">
                  <c:v>7.5434066276958953</c:v>
                </c:pt>
                <c:pt idx="4316">
                  <c:v>7.5453402823739903</c:v>
                </c:pt>
                <c:pt idx="4317">
                  <c:v>8.8704242445996346</c:v>
                </c:pt>
                <c:pt idx="4318">
                  <c:v>10.528611420381678</c:v>
                </c:pt>
                <c:pt idx="4319">
                  <c:v>10.234109161567805</c:v>
                </c:pt>
                <c:pt idx="4320">
                  <c:v>8.254821278505581</c:v>
                </c:pt>
                <c:pt idx="4321">
                  <c:v>6.8553062036218426</c:v>
                </c:pt>
                <c:pt idx="4322">
                  <c:v>6.8311102768002963</c:v>
                </c:pt>
                <c:pt idx="4323">
                  <c:v>6.0670889002142356</c:v>
                </c:pt>
                <c:pt idx="4324">
                  <c:v>5.2561267325018424</c:v>
                </c:pt>
                <c:pt idx="4325">
                  <c:v>5.1002413089940584</c:v>
                </c:pt>
                <c:pt idx="4326">
                  <c:v>5.868345077064129</c:v>
                </c:pt>
                <c:pt idx="4327">
                  <c:v>6.4440355753596457</c:v>
                </c:pt>
                <c:pt idx="4328">
                  <c:v>7.0585103362778669</c:v>
                </c:pt>
                <c:pt idx="4329">
                  <c:v>6.6305026629033277</c:v>
                </c:pt>
                <c:pt idx="4330">
                  <c:v>7.236220640918396</c:v>
                </c:pt>
                <c:pt idx="4331">
                  <c:v>7.8996475349466646</c:v>
                </c:pt>
                <c:pt idx="4332">
                  <c:v>7.0868872883686764</c:v>
                </c:pt>
                <c:pt idx="4333">
                  <c:v>6.9199693675373224</c:v>
                </c:pt>
                <c:pt idx="4334">
                  <c:v>7.0248820403835071</c:v>
                </c:pt>
                <c:pt idx="4335">
                  <c:v>5.869742434000111</c:v>
                </c:pt>
                <c:pt idx="4336">
                  <c:v>6.3174921827455321</c:v>
                </c:pt>
                <c:pt idx="4337">
                  <c:v>6.2170254560726121</c:v>
                </c:pt>
                <c:pt idx="4338">
                  <c:v>6.0503151949142495</c:v>
                </c:pt>
                <c:pt idx="4339">
                  <c:v>7.2307623713391074</c:v>
                </c:pt>
                <c:pt idx="4340">
                  <c:v>7.375011162449721</c:v>
                </c:pt>
                <c:pt idx="4341">
                  <c:v>7.4854583592395167</c:v>
                </c:pt>
                <c:pt idx="4342">
                  <c:v>6.4300481160955378</c:v>
                </c:pt>
                <c:pt idx="4343">
                  <c:v>6.6785893738102216</c:v>
                </c:pt>
                <c:pt idx="4344">
                  <c:v>7.2034149601027933</c:v>
                </c:pt>
                <c:pt idx="4345">
                  <c:v>7.497119884452105</c:v>
                </c:pt>
                <c:pt idx="4346">
                  <c:v>8.051402499562899</c:v>
                </c:pt>
                <c:pt idx="4347">
                  <c:v>7.0560324156961327</c:v>
                </c:pt>
                <c:pt idx="4348">
                  <c:v>5.8629367394354039</c:v>
                </c:pt>
                <c:pt idx="4349">
                  <c:v>6.3555751792752524</c:v>
                </c:pt>
                <c:pt idx="4350">
                  <c:v>6.8678032515796517</c:v>
                </c:pt>
                <c:pt idx="4351">
                  <c:v>6.8695862524043534</c:v>
                </c:pt>
                <c:pt idx="4352">
                  <c:v>7.0709317578324233</c:v>
                </c:pt>
                <c:pt idx="4353">
                  <c:v>6.7518451485441622</c:v>
                </c:pt>
                <c:pt idx="4354">
                  <c:v>6.4591552737089968</c:v>
                </c:pt>
                <c:pt idx="4355">
                  <c:v>7.3959681426961348</c:v>
                </c:pt>
                <c:pt idx="4356">
                  <c:v>6.8670972901567495</c:v>
                </c:pt>
                <c:pt idx="4357">
                  <c:v>7.3691642407884901</c:v>
                </c:pt>
                <c:pt idx="4358">
                  <c:v>7.8533661285008893</c:v>
                </c:pt>
                <c:pt idx="4359">
                  <c:v>7.4389857885581572</c:v>
                </c:pt>
                <c:pt idx="4360">
                  <c:v>7.4816436972812088</c:v>
                </c:pt>
                <c:pt idx="4361">
                  <c:v>7.1771225154672527</c:v>
                </c:pt>
                <c:pt idx="4362">
                  <c:v>6.9911606598061162</c:v>
                </c:pt>
                <c:pt idx="4363">
                  <c:v>6.4054262375269992</c:v>
                </c:pt>
                <c:pt idx="4364">
                  <c:v>6.0553024814926362</c:v>
                </c:pt>
                <c:pt idx="4365">
                  <c:v>6.523203789888095</c:v>
                </c:pt>
                <c:pt idx="4366">
                  <c:v>6.8164608412944139</c:v>
                </c:pt>
                <c:pt idx="4367">
                  <c:v>6.6802737323899528</c:v>
                </c:pt>
                <c:pt idx="4368">
                  <c:v>6.9515355137652062</c:v>
                </c:pt>
                <c:pt idx="4369">
                  <c:v>6.3108611334774825</c:v>
                </c:pt>
                <c:pt idx="4370">
                  <c:v>6.411861837023122</c:v>
                </c:pt>
                <c:pt idx="4371">
                  <c:v>6.4783326389282578</c:v>
                </c:pt>
                <c:pt idx="4372">
                  <c:v>6.5853905158661874</c:v>
                </c:pt>
                <c:pt idx="4373">
                  <c:v>5.8118056905771409</c:v>
                </c:pt>
                <c:pt idx="4374">
                  <c:v>5.4062782091168637</c:v>
                </c:pt>
                <c:pt idx="4375">
                  <c:v>4.6751577538015505</c:v>
                </c:pt>
                <c:pt idx="4376">
                  <c:v>4.6480507846870944</c:v>
                </c:pt>
                <c:pt idx="4377">
                  <c:v>5.0924595022148864</c:v>
                </c:pt>
                <c:pt idx="4378">
                  <c:v>4.8674532271472728</c:v>
                </c:pt>
                <c:pt idx="4379">
                  <c:v>5.4424782048028106</c:v>
                </c:pt>
                <c:pt idx="4380">
                  <c:v>4.9265287322840683</c:v>
                </c:pt>
                <c:pt idx="4381">
                  <c:v>4.7157232985905502</c:v>
                </c:pt>
                <c:pt idx="4382">
                  <c:v>4.4698127866574291</c:v>
                </c:pt>
                <c:pt idx="4383">
                  <c:v>4.9739216924190908</c:v>
                </c:pt>
                <c:pt idx="4384">
                  <c:v>4.8990360771517381</c:v>
                </c:pt>
                <c:pt idx="4385">
                  <c:v>4.8449373620675349</c:v>
                </c:pt>
                <c:pt idx="4386">
                  <c:v>4.36227528955793</c:v>
                </c:pt>
                <c:pt idx="4387">
                  <c:v>4.976595742642961</c:v>
                </c:pt>
                <c:pt idx="4388">
                  <c:v>4.3300457032116011</c:v>
                </c:pt>
                <c:pt idx="4389">
                  <c:v>4.6950020622640327</c:v>
                </c:pt>
                <c:pt idx="4390">
                  <c:v>4.079244244319022</c:v>
                </c:pt>
                <c:pt idx="4391">
                  <c:v>3.49857349668464</c:v>
                </c:pt>
                <c:pt idx="4392">
                  <c:v>4.0575584032203018</c:v>
                </c:pt>
                <c:pt idx="4393">
                  <c:v>3.0386471683813632</c:v>
                </c:pt>
                <c:pt idx="4394">
                  <c:v>3.0106557938385086</c:v>
                </c:pt>
                <c:pt idx="4395">
                  <c:v>3.025440289689028</c:v>
                </c:pt>
                <c:pt idx="4396">
                  <c:v>3.5368004906046053</c:v>
                </c:pt>
                <c:pt idx="4397">
                  <c:v>3.6802536923858824</c:v>
                </c:pt>
                <c:pt idx="4398">
                  <c:v>3.3019418930381601</c:v>
                </c:pt>
                <c:pt idx="4399">
                  <c:v>3.607150113765015</c:v>
                </c:pt>
                <c:pt idx="4400">
                  <c:v>3.6311950916948268</c:v>
                </c:pt>
                <c:pt idx="4401">
                  <c:v>3.2803560705305705</c:v>
                </c:pt>
                <c:pt idx="4402">
                  <c:v>2.7034021085591387</c:v>
                </c:pt>
                <c:pt idx="4403">
                  <c:v>3.2233787610509492</c:v>
                </c:pt>
                <c:pt idx="4404">
                  <c:v>3.8450856079185711</c:v>
                </c:pt>
                <c:pt idx="4405">
                  <c:v>4.179760108613757</c:v>
                </c:pt>
                <c:pt idx="4406">
                  <c:v>3.8562353556937312</c:v>
                </c:pt>
                <c:pt idx="4407">
                  <c:v>3.7062681171761076</c:v>
                </c:pt>
                <c:pt idx="4408">
                  <c:v>3.8002891297723371</c:v>
                </c:pt>
                <c:pt idx="4409">
                  <c:v>3.0932261407857351</c:v>
                </c:pt>
                <c:pt idx="4410">
                  <c:v>3.4221716383146057</c:v>
                </c:pt>
                <c:pt idx="4411">
                  <c:v>3.9259168515303622</c:v>
                </c:pt>
                <c:pt idx="4412">
                  <c:v>3.7619224947309386</c:v>
                </c:pt>
                <c:pt idx="4413">
                  <c:v>3.9391860188787238</c:v>
                </c:pt>
                <c:pt idx="4414">
                  <c:v>3.9031827563886337</c:v>
                </c:pt>
                <c:pt idx="4415">
                  <c:v>3.7741265915705751</c:v>
                </c:pt>
                <c:pt idx="4416">
                  <c:v>3.684581171109834</c:v>
                </c:pt>
                <c:pt idx="4417">
                  <c:v>3.7713482544029833</c:v>
                </c:pt>
                <c:pt idx="4418">
                  <c:v>4.7047478663895328</c:v>
                </c:pt>
                <c:pt idx="4419">
                  <c:v>4.9636837907890232</c:v>
                </c:pt>
                <c:pt idx="4420">
                  <c:v>5.7516479913736713</c:v>
                </c:pt>
                <c:pt idx="4421">
                  <c:v>5.9896494665380615</c:v>
                </c:pt>
                <c:pt idx="4422">
                  <c:v>5.1497127133752896</c:v>
                </c:pt>
                <c:pt idx="4423">
                  <c:v>5.2540759480417947</c:v>
                </c:pt>
                <c:pt idx="4424">
                  <c:v>5.9399233686280777</c:v>
                </c:pt>
                <c:pt idx="4425">
                  <c:v>6.1945700127074899</c:v>
                </c:pt>
                <c:pt idx="4426">
                  <c:v>5.8798945623036705</c:v>
                </c:pt>
                <c:pt idx="4427">
                  <c:v>5.5668434292433009</c:v>
                </c:pt>
                <c:pt idx="4428">
                  <c:v>5.217471201420449</c:v>
                </c:pt>
                <c:pt idx="4429">
                  <c:v>4.5061279332797701</c:v>
                </c:pt>
                <c:pt idx="4430">
                  <c:v>4.3330526690514768</c:v>
                </c:pt>
                <c:pt idx="4431">
                  <c:v>4.3178210653514633</c:v>
                </c:pt>
                <c:pt idx="4432">
                  <c:v>4.6602767243821548</c:v>
                </c:pt>
                <c:pt idx="4433">
                  <c:v>4.5359194725668424</c:v>
                </c:pt>
                <c:pt idx="4434">
                  <c:v>4.6211755835474762</c:v>
                </c:pt>
                <c:pt idx="4435">
                  <c:v>4.9941036415064408</c:v>
                </c:pt>
                <c:pt idx="4436">
                  <c:v>4.6952109317256649</c:v>
                </c:pt>
                <c:pt idx="4437">
                  <c:v>4.9652962177773707</c:v>
                </c:pt>
                <c:pt idx="4438">
                  <c:v>4.9733943888905658</c:v>
                </c:pt>
                <c:pt idx="4439">
                  <c:v>5.0250581991928636</c:v>
                </c:pt>
                <c:pt idx="4440">
                  <c:v>5.0020437531767943</c:v>
                </c:pt>
                <c:pt idx="4441">
                  <c:v>5.6137960082025273</c:v>
                </c:pt>
                <c:pt idx="4442">
                  <c:v>6.048303890750014</c:v>
                </c:pt>
                <c:pt idx="4443">
                  <c:v>5.9682853057526151</c:v>
                </c:pt>
                <c:pt idx="4444">
                  <c:v>5.8677079748324994</c:v>
                </c:pt>
                <c:pt idx="4445">
                  <c:v>6.0981336179956527</c:v>
                </c:pt>
                <c:pt idx="4446">
                  <c:v>5.7297252856153236</c:v>
                </c:pt>
                <c:pt idx="4447">
                  <c:v>5.8648988309427992</c:v>
                </c:pt>
                <c:pt idx="4448">
                  <c:v>6.106213480308198</c:v>
                </c:pt>
                <c:pt idx="4449">
                  <c:v>6.4226326640173212</c:v>
                </c:pt>
                <c:pt idx="4450">
                  <c:v>6.4681889729870354</c:v>
                </c:pt>
                <c:pt idx="4451">
                  <c:v>5.8693908584968337</c:v>
                </c:pt>
                <c:pt idx="4452">
                  <c:v>5.874723428050558</c:v>
                </c:pt>
                <c:pt idx="4453">
                  <c:v>6.1479322041728626</c:v>
                </c:pt>
                <c:pt idx="4454">
                  <c:v>6.0966441015184945</c:v>
                </c:pt>
                <c:pt idx="4455">
                  <c:v>6.6150054296375451</c:v>
                </c:pt>
                <c:pt idx="4456">
                  <c:v>6.1418537982844414</c:v>
                </c:pt>
                <c:pt idx="4457">
                  <c:v>5.5962289452993925</c:v>
                </c:pt>
                <c:pt idx="4458">
                  <c:v>5.4866928643897905</c:v>
                </c:pt>
                <c:pt idx="4459">
                  <c:v>5.7936063978050614</c:v>
                </c:pt>
                <c:pt idx="4460">
                  <c:v>5.9743512695361325</c:v>
                </c:pt>
                <c:pt idx="4461">
                  <c:v>5.8037974098498131</c:v>
                </c:pt>
                <c:pt idx="4462">
                  <c:v>5.7824512627230762</c:v>
                </c:pt>
                <c:pt idx="4463">
                  <c:v>5.9483759524908439</c:v>
                </c:pt>
                <c:pt idx="4464">
                  <c:v>7.2038632295866467</c:v>
                </c:pt>
                <c:pt idx="4465">
                  <c:v>7.5602488153349725</c:v>
                </c:pt>
                <c:pt idx="4466">
                  <c:v>7.70756424869663</c:v>
                </c:pt>
                <c:pt idx="4467">
                  <c:v>7.5375260255904166</c:v>
                </c:pt>
                <c:pt idx="4468">
                  <c:v>7.3815287261449933</c:v>
                </c:pt>
                <c:pt idx="4469">
                  <c:v>7.1181956151638079</c:v>
                </c:pt>
                <c:pt idx="4470">
                  <c:v>7.4427312538995825</c:v>
                </c:pt>
                <c:pt idx="4471">
                  <c:v>7.9174008782584044</c:v>
                </c:pt>
                <c:pt idx="4472">
                  <c:v>9.1336361359750136</c:v>
                </c:pt>
                <c:pt idx="4473">
                  <c:v>8.7606936034425029</c:v>
                </c:pt>
                <c:pt idx="4474">
                  <c:v>8.2136748981169987</c:v>
                </c:pt>
                <c:pt idx="4475">
                  <c:v>8.6636962654661893</c:v>
                </c:pt>
                <c:pt idx="4476">
                  <c:v>8.2828306051263425</c:v>
                </c:pt>
                <c:pt idx="4477">
                  <c:v>7.8670750921953676</c:v>
                </c:pt>
                <c:pt idx="4478">
                  <c:v>7.622443997369647</c:v>
                </c:pt>
                <c:pt idx="4479">
                  <c:v>8.1128626582222854</c:v>
                </c:pt>
                <c:pt idx="4480">
                  <c:v>8.1155099739306173</c:v>
                </c:pt>
                <c:pt idx="4481">
                  <c:v>9.1473944535855285</c:v>
                </c:pt>
                <c:pt idx="4482">
                  <c:v>8.4561561254534716</c:v>
                </c:pt>
                <c:pt idx="4483">
                  <c:v>8.7151563142906472</c:v>
                </c:pt>
                <c:pt idx="4484">
                  <c:v>8.6905487702191042</c:v>
                </c:pt>
                <c:pt idx="4485">
                  <c:v>9.0154947028305763</c:v>
                </c:pt>
                <c:pt idx="4486">
                  <c:v>9.8380743833038142</c:v>
                </c:pt>
                <c:pt idx="4487">
                  <c:v>9.3805603911574824</c:v>
                </c:pt>
                <c:pt idx="4488">
                  <c:v>8.6038893684071258</c:v>
                </c:pt>
                <c:pt idx="4489">
                  <c:v>7.7093629380947242</c:v>
                </c:pt>
                <c:pt idx="4490">
                  <c:v>7.9143376045094902</c:v>
                </c:pt>
                <c:pt idx="4491">
                  <c:v>7.7322375217910819</c:v>
                </c:pt>
                <c:pt idx="4492">
                  <c:v>7.1643036370568662</c:v>
                </c:pt>
                <c:pt idx="4493">
                  <c:v>7.0688618986021616</c:v>
                </c:pt>
                <c:pt idx="4494">
                  <c:v>5.7254726706525325</c:v>
                </c:pt>
                <c:pt idx="4495">
                  <c:v>5.1988973801395248</c:v>
                </c:pt>
                <c:pt idx="4496">
                  <c:v>6.126865646482166</c:v>
                </c:pt>
                <c:pt idx="4497">
                  <c:v>6.0074883274243005</c:v>
                </c:pt>
                <c:pt idx="4498">
                  <c:v>6.0107267158196418</c:v>
                </c:pt>
                <c:pt idx="4499">
                  <c:v>6.9344023994627131</c:v>
                </c:pt>
                <c:pt idx="4500">
                  <c:v>7.083282450304285</c:v>
                </c:pt>
                <c:pt idx="4501">
                  <c:v>6.9811910026038229</c:v>
                </c:pt>
                <c:pt idx="4502">
                  <c:v>8.2403842328568064</c:v>
                </c:pt>
                <c:pt idx="4503">
                  <c:v>8.1365319373628182</c:v>
                </c:pt>
                <c:pt idx="4504">
                  <c:v>7.6338582729395332</c:v>
                </c:pt>
                <c:pt idx="4505">
                  <c:v>7.1674202256985682</c:v>
                </c:pt>
                <c:pt idx="4506">
                  <c:v>7.426822872834479</c:v>
                </c:pt>
                <c:pt idx="4507">
                  <c:v>7.3299784678336284</c:v>
                </c:pt>
                <c:pt idx="4508">
                  <c:v>6.7632078614709936</c:v>
                </c:pt>
                <c:pt idx="4509">
                  <c:v>6.4976712919060935</c:v>
                </c:pt>
                <c:pt idx="4510">
                  <c:v>7.5318506942310961</c:v>
                </c:pt>
                <c:pt idx="4511">
                  <c:v>8.2150889132526963</c:v>
                </c:pt>
                <c:pt idx="4512">
                  <c:v>9.0599799148474531</c:v>
                </c:pt>
                <c:pt idx="4513">
                  <c:v>9.677220913277182</c:v>
                </c:pt>
                <c:pt idx="4514">
                  <c:v>9.9842434936816318</c:v>
                </c:pt>
                <c:pt idx="4515">
                  <c:v>8.5675768293716885</c:v>
                </c:pt>
                <c:pt idx="4516">
                  <c:v>8.1654813645618027</c:v>
                </c:pt>
                <c:pt idx="4517">
                  <c:v>9.0575287539588984</c:v>
                </c:pt>
                <c:pt idx="4518">
                  <c:v>9.4808877186417533</c:v>
                </c:pt>
                <c:pt idx="4519">
                  <c:v>9.0440610180756842</c:v>
                </c:pt>
                <c:pt idx="4520">
                  <c:v>9.5041411689854094</c:v>
                </c:pt>
                <c:pt idx="4521">
                  <c:v>9.6799983607947055</c:v>
                </c:pt>
                <c:pt idx="4522">
                  <c:v>10.248939284361803</c:v>
                </c:pt>
                <c:pt idx="4523">
                  <c:v>10.308959831896905</c:v>
                </c:pt>
                <c:pt idx="4524">
                  <c:v>10.335410313029017</c:v>
                </c:pt>
                <c:pt idx="4525">
                  <c:v>11.945540110369693</c:v>
                </c:pt>
                <c:pt idx="4526">
                  <c:v>11.085033813231641</c:v>
                </c:pt>
                <c:pt idx="4527">
                  <c:v>10.480703458818217</c:v>
                </c:pt>
                <c:pt idx="4528">
                  <c:v>10.729857826451157</c:v>
                </c:pt>
                <c:pt idx="4529">
                  <c:v>9.5830805793932026</c:v>
                </c:pt>
                <c:pt idx="4530">
                  <c:v>12.275915210497756</c:v>
                </c:pt>
                <c:pt idx="4531">
                  <c:v>11.556880239012431</c:v>
                </c:pt>
                <c:pt idx="4532">
                  <c:v>12.202020623197999</c:v>
                </c:pt>
                <c:pt idx="4533">
                  <c:v>12.17775035533219</c:v>
                </c:pt>
                <c:pt idx="4534">
                  <c:v>12.417959914188485</c:v>
                </c:pt>
                <c:pt idx="4535">
                  <c:v>12.568760052974332</c:v>
                </c:pt>
                <c:pt idx="4536">
                  <c:v>9.9514022848976715</c:v>
                </c:pt>
                <c:pt idx="4537">
                  <c:v>8.8968163823683728</c:v>
                </c:pt>
                <c:pt idx="4538">
                  <c:v>8.4541832194366453</c:v>
                </c:pt>
                <c:pt idx="4539">
                  <c:v>10.305150157323986</c:v>
                </c:pt>
                <c:pt idx="4540">
                  <c:v>23.975396861224688</c:v>
                </c:pt>
                <c:pt idx="4541">
                  <c:v>23.50755060341401</c:v>
                </c:pt>
                <c:pt idx="4542">
                  <c:v>22.667054569566552</c:v>
                </c:pt>
                <c:pt idx="4543">
                  <c:v>20.641056672161561</c:v>
                </c:pt>
                <c:pt idx="4544">
                  <c:v>19.095979333763371</c:v>
                </c:pt>
                <c:pt idx="4545">
                  <c:v>16.654740647142546</c:v>
                </c:pt>
                <c:pt idx="4546">
                  <c:v>16.354702145633258</c:v>
                </c:pt>
                <c:pt idx="4547">
                  <c:v>15.698137648695967</c:v>
                </c:pt>
                <c:pt idx="4548">
                  <c:v>13.061592388812626</c:v>
                </c:pt>
                <c:pt idx="4549">
                  <c:v>11.439765693824951</c:v>
                </c:pt>
                <c:pt idx="4550">
                  <c:v>10.948233786555754</c:v>
                </c:pt>
                <c:pt idx="4551">
                  <c:v>11.304191159338385</c:v>
                </c:pt>
                <c:pt idx="4552">
                  <c:v>11.184617565292823</c:v>
                </c:pt>
                <c:pt idx="4553">
                  <c:v>11.983278261965015</c:v>
                </c:pt>
                <c:pt idx="4554">
                  <c:v>12.545780914165961</c:v>
                </c:pt>
                <c:pt idx="4555">
                  <c:v>12.399294371605265</c:v>
                </c:pt>
                <c:pt idx="4556">
                  <c:v>11.942551115626744</c:v>
                </c:pt>
                <c:pt idx="4557">
                  <c:v>12.266842213216655</c:v>
                </c:pt>
                <c:pt idx="4558">
                  <c:v>12.2907298738946</c:v>
                </c:pt>
                <c:pt idx="4559">
                  <c:v>10.448216962073236</c:v>
                </c:pt>
                <c:pt idx="4560">
                  <c:v>12.233449993507346</c:v>
                </c:pt>
                <c:pt idx="4561">
                  <c:v>12.724805547407106</c:v>
                </c:pt>
                <c:pt idx="4562">
                  <c:v>12.461577859037135</c:v>
                </c:pt>
                <c:pt idx="4563">
                  <c:v>11.619373413268958</c:v>
                </c:pt>
                <c:pt idx="4564">
                  <c:v>11.167894602786934</c:v>
                </c:pt>
                <c:pt idx="4565">
                  <c:v>11.354788352106631</c:v>
                </c:pt>
                <c:pt idx="4566">
                  <c:v>11.708557317674734</c:v>
                </c:pt>
                <c:pt idx="4567">
                  <c:v>11.469436027748921</c:v>
                </c:pt>
                <c:pt idx="4568">
                  <c:v>11.040417501702869</c:v>
                </c:pt>
                <c:pt idx="4569">
                  <c:v>10.279852643173113</c:v>
                </c:pt>
                <c:pt idx="4570">
                  <c:v>9.348383856695115</c:v>
                </c:pt>
                <c:pt idx="4571">
                  <c:v>9.392270619625771</c:v>
                </c:pt>
                <c:pt idx="4572">
                  <c:v>8.6568099970611261</c:v>
                </c:pt>
                <c:pt idx="4573">
                  <c:v>7.8014450947181775</c:v>
                </c:pt>
                <c:pt idx="4574">
                  <c:v>7.389519101683053</c:v>
                </c:pt>
                <c:pt idx="4575">
                  <c:v>8.1428414111910872</c:v>
                </c:pt>
                <c:pt idx="4576">
                  <c:v>8.6381968502318855</c:v>
                </c:pt>
                <c:pt idx="4577">
                  <c:v>9.4497454637263623</c:v>
                </c:pt>
                <c:pt idx="4578">
                  <c:v>8.3920500549088146</c:v>
                </c:pt>
                <c:pt idx="4579">
                  <c:v>8.3124293507649867</c:v>
                </c:pt>
                <c:pt idx="4580">
                  <c:v>7.6830992540815659</c:v>
                </c:pt>
                <c:pt idx="4581">
                  <c:v>7.905347232564381</c:v>
                </c:pt>
                <c:pt idx="4582">
                  <c:v>7.8950689203622719</c:v>
                </c:pt>
                <c:pt idx="4583">
                  <c:v>7.3059180403271222</c:v>
                </c:pt>
                <c:pt idx="4584">
                  <c:v>7.2588354811892977</c:v>
                </c:pt>
                <c:pt idx="4585">
                  <c:v>8.5367297263566613</c:v>
                </c:pt>
                <c:pt idx="4586">
                  <c:v>8.709559449097485</c:v>
                </c:pt>
                <c:pt idx="4587">
                  <c:v>8.4830719601170603</c:v>
                </c:pt>
                <c:pt idx="4588">
                  <c:v>8.6515860481765969</c:v>
                </c:pt>
                <c:pt idx="4589">
                  <c:v>7.7212114051197984</c:v>
                </c:pt>
                <c:pt idx="4590">
                  <c:v>7.3104279412845985</c:v>
                </c:pt>
                <c:pt idx="4591">
                  <c:v>8.6403483174253584</c:v>
                </c:pt>
                <c:pt idx="4592">
                  <c:v>9.5634164321967337</c:v>
                </c:pt>
                <c:pt idx="4593">
                  <c:v>10.140810002464674</c:v>
                </c:pt>
                <c:pt idx="4594">
                  <c:v>10.899963476799661</c:v>
                </c:pt>
                <c:pt idx="4595">
                  <c:v>11.492057074933028</c:v>
                </c:pt>
                <c:pt idx="4596">
                  <c:v>10.93977326624683</c:v>
                </c:pt>
                <c:pt idx="4597">
                  <c:v>12.815147019580976</c:v>
                </c:pt>
                <c:pt idx="4598">
                  <c:v>13.318927337818533</c:v>
                </c:pt>
                <c:pt idx="4599">
                  <c:v>12.945529698605823</c:v>
                </c:pt>
                <c:pt idx="4600">
                  <c:v>12.533556249522569</c:v>
                </c:pt>
                <c:pt idx="4601">
                  <c:v>11.394164997252838</c:v>
                </c:pt>
                <c:pt idx="4602">
                  <c:v>10.439104478932608</c:v>
                </c:pt>
                <c:pt idx="4603">
                  <c:v>10.689881531665518</c:v>
                </c:pt>
                <c:pt idx="4604">
                  <c:v>10.381530175451715</c:v>
                </c:pt>
                <c:pt idx="4605">
                  <c:v>11.727305197641698</c:v>
                </c:pt>
                <c:pt idx="4606">
                  <c:v>11.865978704960163</c:v>
                </c:pt>
                <c:pt idx="4607">
                  <c:v>11.465091154079317</c:v>
                </c:pt>
                <c:pt idx="4608">
                  <c:v>11.417367055660854</c:v>
                </c:pt>
                <c:pt idx="4609">
                  <c:v>15.669656439184093</c:v>
                </c:pt>
                <c:pt idx="4610">
                  <c:v>17.945744965499227</c:v>
                </c:pt>
                <c:pt idx="4611">
                  <c:v>15.892185936388364</c:v>
                </c:pt>
                <c:pt idx="4612">
                  <c:v>14.862863143165763</c:v>
                </c:pt>
                <c:pt idx="4613">
                  <c:v>14.093386390854787</c:v>
                </c:pt>
                <c:pt idx="4614">
                  <c:v>14.058207559251533</c:v>
                </c:pt>
                <c:pt idx="4615">
                  <c:v>13.105391627095941</c:v>
                </c:pt>
                <c:pt idx="4616">
                  <c:v>13.406083625633201</c:v>
                </c:pt>
                <c:pt idx="4617">
                  <c:v>13.205842175385296</c:v>
                </c:pt>
                <c:pt idx="4618">
                  <c:v>14.882392715420492</c:v>
                </c:pt>
                <c:pt idx="4619">
                  <c:v>15.122091774426615</c:v>
                </c:pt>
                <c:pt idx="4620">
                  <c:v>15.557219926307845</c:v>
                </c:pt>
                <c:pt idx="4621">
                  <c:v>14.007825591602712</c:v>
                </c:pt>
                <c:pt idx="4622">
                  <c:v>14.572344318148032</c:v>
                </c:pt>
                <c:pt idx="4623">
                  <c:v>15.238756727601739</c:v>
                </c:pt>
                <c:pt idx="4624">
                  <c:v>15.891985747026768</c:v>
                </c:pt>
                <c:pt idx="4625">
                  <c:v>11.379484671477675</c:v>
                </c:pt>
                <c:pt idx="4626">
                  <c:v>11.694416981570118</c:v>
                </c:pt>
                <c:pt idx="4627">
                  <c:v>10.404670429256941</c:v>
                </c:pt>
                <c:pt idx="4628">
                  <c:v>11.834742689273817</c:v>
                </c:pt>
                <c:pt idx="4629">
                  <c:v>14.173045539905564</c:v>
                </c:pt>
                <c:pt idx="4630">
                  <c:v>12.678195071781339</c:v>
                </c:pt>
                <c:pt idx="4631">
                  <c:v>14.133070394243694</c:v>
                </c:pt>
                <c:pt idx="4632">
                  <c:v>14.048501173732904</c:v>
                </c:pt>
                <c:pt idx="4633">
                  <c:v>14.534021825709374</c:v>
                </c:pt>
                <c:pt idx="4634">
                  <c:v>14.211619706451321</c:v>
                </c:pt>
                <c:pt idx="4635">
                  <c:v>11.827853121315643</c:v>
                </c:pt>
                <c:pt idx="4636">
                  <c:v>16.774406660235559</c:v>
                </c:pt>
                <c:pt idx="4637">
                  <c:v>15.67743980769853</c:v>
                </c:pt>
                <c:pt idx="4638">
                  <c:v>14.775915438867663</c:v>
                </c:pt>
                <c:pt idx="4639">
                  <c:v>13.616260773528749</c:v>
                </c:pt>
                <c:pt idx="4640">
                  <c:v>14.025775138403837</c:v>
                </c:pt>
                <c:pt idx="4641">
                  <c:v>14.267440093759708</c:v>
                </c:pt>
                <c:pt idx="4642">
                  <c:v>14.885028673462932</c:v>
                </c:pt>
                <c:pt idx="4643">
                  <c:v>13.190823051098114</c:v>
                </c:pt>
                <c:pt idx="4644">
                  <c:v>12.074032283759658</c:v>
                </c:pt>
                <c:pt idx="4645">
                  <c:v>12.81913078186477</c:v>
                </c:pt>
                <c:pt idx="4646">
                  <c:v>13.134877915359558</c:v>
                </c:pt>
                <c:pt idx="4647">
                  <c:v>12.536895245385615</c:v>
                </c:pt>
                <c:pt idx="4648">
                  <c:v>12.286406457397822</c:v>
                </c:pt>
                <c:pt idx="4649">
                  <c:v>11.834138023206064</c:v>
                </c:pt>
                <c:pt idx="4650">
                  <c:v>11.350770977890893</c:v>
                </c:pt>
                <c:pt idx="4651">
                  <c:v>11.487348852077055</c:v>
                </c:pt>
                <c:pt idx="4652">
                  <c:v>11.981995890005189</c:v>
                </c:pt>
                <c:pt idx="4653">
                  <c:v>11.706768846275482</c:v>
                </c:pt>
                <c:pt idx="4654">
                  <c:v>9.7897220125727387</c:v>
                </c:pt>
                <c:pt idx="4655">
                  <c:v>9.6120374108092115</c:v>
                </c:pt>
                <c:pt idx="4656">
                  <c:v>9.3650927374713859</c:v>
                </c:pt>
                <c:pt idx="4657">
                  <c:v>11.967661377983246</c:v>
                </c:pt>
                <c:pt idx="4658">
                  <c:v>11.253545557865287</c:v>
                </c:pt>
                <c:pt idx="4659">
                  <c:v>13.568583833976385</c:v>
                </c:pt>
                <c:pt idx="4660">
                  <c:v>11.044430430663226</c:v>
                </c:pt>
                <c:pt idx="4661">
                  <c:v>12.155006688194398</c:v>
                </c:pt>
                <c:pt idx="4662">
                  <c:v>11.417113178960989</c:v>
                </c:pt>
                <c:pt idx="4663">
                  <c:v>12.186189628366206</c:v>
                </c:pt>
                <c:pt idx="4664">
                  <c:v>10.1674780068857</c:v>
                </c:pt>
                <c:pt idx="4665">
                  <c:v>11.95382497677647</c:v>
                </c:pt>
                <c:pt idx="4666">
                  <c:v>14.800813429005501</c:v>
                </c:pt>
                <c:pt idx="4667">
                  <c:v>16.233240093193576</c:v>
                </c:pt>
                <c:pt idx="4668">
                  <c:v>14.005511143575912</c:v>
                </c:pt>
                <c:pt idx="4669">
                  <c:v>13.902966242597023</c:v>
                </c:pt>
                <c:pt idx="4670">
                  <c:v>11.280302924215126</c:v>
                </c:pt>
                <c:pt idx="4671">
                  <c:v>10.675753271303096</c:v>
                </c:pt>
                <c:pt idx="4672">
                  <c:v>11.010001496431624</c:v>
                </c:pt>
                <c:pt idx="4673">
                  <c:v>10.924615200330969</c:v>
                </c:pt>
                <c:pt idx="4674">
                  <c:v>12.02459481844611</c:v>
                </c:pt>
                <c:pt idx="4675">
                  <c:v>10.821034226767447</c:v>
                </c:pt>
                <c:pt idx="4676">
                  <c:v>11.783963115631</c:v>
                </c:pt>
                <c:pt idx="4677">
                  <c:v>14.228193514849993</c:v>
                </c:pt>
                <c:pt idx="4678">
                  <c:v>13.718418969015586</c:v>
                </c:pt>
                <c:pt idx="4679">
                  <c:v>12.988700605508583</c:v>
                </c:pt>
                <c:pt idx="4680">
                  <c:v>12.247770984155279</c:v>
                </c:pt>
                <c:pt idx="4681">
                  <c:v>11.985822247441272</c:v>
                </c:pt>
                <c:pt idx="4682">
                  <c:v>13.322817235229103</c:v>
                </c:pt>
                <c:pt idx="4683">
                  <c:v>11.614046773983709</c:v>
                </c:pt>
                <c:pt idx="4684">
                  <c:v>11.833898015337486</c:v>
                </c:pt>
                <c:pt idx="4685">
                  <c:v>13.251020121636602</c:v>
                </c:pt>
                <c:pt idx="4686">
                  <c:v>12.131851372498257</c:v>
                </c:pt>
                <c:pt idx="4687">
                  <c:v>12.132720462280018</c:v>
                </c:pt>
                <c:pt idx="4688">
                  <c:v>12.301207522285068</c:v>
                </c:pt>
                <c:pt idx="4689">
                  <c:v>12.21900319645623</c:v>
                </c:pt>
                <c:pt idx="4690">
                  <c:v>11.488403597681035</c:v>
                </c:pt>
                <c:pt idx="4691">
                  <c:v>10.730159179768599</c:v>
                </c:pt>
                <c:pt idx="4692">
                  <c:v>11.758992531859255</c:v>
                </c:pt>
                <c:pt idx="4693">
                  <c:v>10.746096894032188</c:v>
                </c:pt>
                <c:pt idx="4694">
                  <c:v>10.209558563281767</c:v>
                </c:pt>
                <c:pt idx="4695">
                  <c:v>10.566656488397026</c:v>
                </c:pt>
                <c:pt idx="4696">
                  <c:v>10.15565017474867</c:v>
                </c:pt>
                <c:pt idx="4697">
                  <c:v>9.0964091307033161</c:v>
                </c:pt>
                <c:pt idx="4698">
                  <c:v>10.350170463265632</c:v>
                </c:pt>
                <c:pt idx="4699">
                  <c:v>11.938245997286218</c:v>
                </c:pt>
                <c:pt idx="4700">
                  <c:v>11.426939516395123</c:v>
                </c:pt>
                <c:pt idx="4701">
                  <c:v>12.04987227633368</c:v>
                </c:pt>
                <c:pt idx="4702">
                  <c:v>12.525701049230923</c:v>
                </c:pt>
                <c:pt idx="4703">
                  <c:v>11.441894783755464</c:v>
                </c:pt>
                <c:pt idx="4704">
                  <c:v>11.825668700443737</c:v>
                </c:pt>
                <c:pt idx="4705">
                  <c:v>11.635342563194158</c:v>
                </c:pt>
                <c:pt idx="4706">
                  <c:v>11.541935639365541</c:v>
                </c:pt>
                <c:pt idx="4707">
                  <c:v>11.248107039223488</c:v>
                </c:pt>
                <c:pt idx="4708">
                  <c:v>11.663214093118176</c:v>
                </c:pt>
                <c:pt idx="4709">
                  <c:v>10.739060810719998</c:v>
                </c:pt>
                <c:pt idx="4710">
                  <c:v>9.6838870466893141</c:v>
                </c:pt>
                <c:pt idx="4711">
                  <c:v>9.7803350601657364</c:v>
                </c:pt>
                <c:pt idx="4712">
                  <c:v>9.8779648306182271</c:v>
                </c:pt>
                <c:pt idx="4713">
                  <c:v>11.253125212318938</c:v>
                </c:pt>
                <c:pt idx="4714">
                  <c:v>12.031301494864779</c:v>
                </c:pt>
                <c:pt idx="4715">
                  <c:v>14.517759749031466</c:v>
                </c:pt>
                <c:pt idx="4716">
                  <c:v>12.719381839705756</c:v>
                </c:pt>
                <c:pt idx="4717">
                  <c:v>10.400016217937649</c:v>
                </c:pt>
                <c:pt idx="4718">
                  <c:v>9.7745222849280609</c:v>
                </c:pt>
                <c:pt idx="4719">
                  <c:v>8.941392641652989</c:v>
                </c:pt>
                <c:pt idx="4720">
                  <c:v>9.2992765695926458</c:v>
                </c:pt>
                <c:pt idx="4721">
                  <c:v>9.6770375457686715</c:v>
                </c:pt>
                <c:pt idx="4722">
                  <c:v>9.4511705872796856</c:v>
                </c:pt>
                <c:pt idx="4723">
                  <c:v>8.613000581561165</c:v>
                </c:pt>
                <c:pt idx="4724">
                  <c:v>8.6664152496094058</c:v>
                </c:pt>
                <c:pt idx="4725">
                  <c:v>8.5639581927910164</c:v>
                </c:pt>
                <c:pt idx="4726">
                  <c:v>9.6525243893910435</c:v>
                </c:pt>
                <c:pt idx="4727">
                  <c:v>10.095808030564989</c:v>
                </c:pt>
                <c:pt idx="4728">
                  <c:v>10.12392349870195</c:v>
                </c:pt>
                <c:pt idx="4729">
                  <c:v>10.419169113623166</c:v>
                </c:pt>
                <c:pt idx="4730">
                  <c:v>10.329737917089464</c:v>
                </c:pt>
                <c:pt idx="4731">
                  <c:v>9.9898787181232755</c:v>
                </c:pt>
                <c:pt idx="4732">
                  <c:v>10.149123135331692</c:v>
                </c:pt>
                <c:pt idx="4733">
                  <c:v>9.9965209283487528</c:v>
                </c:pt>
                <c:pt idx="4734">
                  <c:v>10.378016580304346</c:v>
                </c:pt>
                <c:pt idx="4735">
                  <c:v>10.509039389027981</c:v>
                </c:pt>
                <c:pt idx="4736">
                  <c:v>10.321760231526415</c:v>
                </c:pt>
                <c:pt idx="4737">
                  <c:v>10.020503539788821</c:v>
                </c:pt>
                <c:pt idx="4738">
                  <c:v>10.432321829449217</c:v>
                </c:pt>
                <c:pt idx="4739">
                  <c:v>10.460078879489162</c:v>
                </c:pt>
                <c:pt idx="4740">
                  <c:v>11.10421168794401</c:v>
                </c:pt>
                <c:pt idx="4741">
                  <c:v>11.226931450738009</c:v>
                </c:pt>
                <c:pt idx="4742">
                  <c:v>11.623847290073011</c:v>
                </c:pt>
                <c:pt idx="4743">
                  <c:v>11.822318210601939</c:v>
                </c:pt>
                <c:pt idx="4744">
                  <c:v>11.605049226740611</c:v>
                </c:pt>
                <c:pt idx="4745">
                  <c:v>10.49033537896427</c:v>
                </c:pt>
                <c:pt idx="4746">
                  <c:v>11.520031770751148</c:v>
                </c:pt>
                <c:pt idx="4747">
                  <c:v>11.411648028997593</c:v>
                </c:pt>
                <c:pt idx="4748">
                  <c:v>11.76369155785814</c:v>
                </c:pt>
                <c:pt idx="4749">
                  <c:v>10.351797608779359</c:v>
                </c:pt>
                <c:pt idx="4750">
                  <c:v>8.3103667557606684</c:v>
                </c:pt>
                <c:pt idx="4751">
                  <c:v>9.266013575715256</c:v>
                </c:pt>
                <c:pt idx="4752">
                  <c:v>9.1845749406016175</c:v>
                </c:pt>
                <c:pt idx="4753">
                  <c:v>8.9847765395642973</c:v>
                </c:pt>
                <c:pt idx="4754">
                  <c:v>8.9191755919675391</c:v>
                </c:pt>
                <c:pt idx="4755">
                  <c:v>9.0241064672182052</c:v>
                </c:pt>
                <c:pt idx="4756">
                  <c:v>10.039159095117704</c:v>
                </c:pt>
                <c:pt idx="4757">
                  <c:v>10.017945672334836</c:v>
                </c:pt>
                <c:pt idx="4758">
                  <c:v>10.001144712917915</c:v>
                </c:pt>
                <c:pt idx="4759">
                  <c:v>10.109822958997222</c:v>
                </c:pt>
                <c:pt idx="4760">
                  <c:v>10.024908036331205</c:v>
                </c:pt>
                <c:pt idx="4761">
                  <c:v>10.094749280342187</c:v>
                </c:pt>
                <c:pt idx="4762">
                  <c:v>10.951121200360667</c:v>
                </c:pt>
                <c:pt idx="4763">
                  <c:v>11.11065446625453</c:v>
                </c:pt>
                <c:pt idx="4764">
                  <c:v>10.390493735347658</c:v>
                </c:pt>
                <c:pt idx="4765">
                  <c:v>10.687649360558494</c:v>
                </c:pt>
                <c:pt idx="4766">
                  <c:v>11.018237430248933</c:v>
                </c:pt>
                <c:pt idx="4767">
                  <c:v>10.682444405108315</c:v>
                </c:pt>
                <c:pt idx="4768">
                  <c:v>9.9533953422460097</c:v>
                </c:pt>
                <c:pt idx="4769">
                  <c:v>10.404196065253096</c:v>
                </c:pt>
                <c:pt idx="4770">
                  <c:v>9.9755300276797598</c:v>
                </c:pt>
                <c:pt idx="4771">
                  <c:v>9.5327547272429118</c:v>
                </c:pt>
                <c:pt idx="4772">
                  <c:v>10.503286111675154</c:v>
                </c:pt>
                <c:pt idx="4773">
                  <c:v>10.752558478388686</c:v>
                </c:pt>
                <c:pt idx="4774">
                  <c:v>10.561922132445046</c:v>
                </c:pt>
                <c:pt idx="4775">
                  <c:v>10.598948106947535</c:v>
                </c:pt>
                <c:pt idx="4776">
                  <c:v>11.72875409138412</c:v>
                </c:pt>
                <c:pt idx="4777">
                  <c:v>12.427758451762509</c:v>
                </c:pt>
                <c:pt idx="4778">
                  <c:v>10.897197870364069</c:v>
                </c:pt>
                <c:pt idx="4779">
                  <c:v>10.473154432696901</c:v>
                </c:pt>
                <c:pt idx="4780">
                  <c:v>10.939165410136757</c:v>
                </c:pt>
                <c:pt idx="4781">
                  <c:v>11.922540786225824</c:v>
                </c:pt>
                <c:pt idx="4782">
                  <c:v>12.254911665699334</c:v>
                </c:pt>
                <c:pt idx="4783">
                  <c:v>12.070387588185548</c:v>
                </c:pt>
                <c:pt idx="4784">
                  <c:v>12.042709887351295</c:v>
                </c:pt>
                <c:pt idx="4785">
                  <c:v>11.57812233110762</c:v>
                </c:pt>
                <c:pt idx="4786">
                  <c:v>11.446321512293895</c:v>
                </c:pt>
                <c:pt idx="4787">
                  <c:v>11.342426818715674</c:v>
                </c:pt>
                <c:pt idx="4788">
                  <c:v>10.292422614608125</c:v>
                </c:pt>
                <c:pt idx="4789">
                  <c:v>10.615186747034905</c:v>
                </c:pt>
                <c:pt idx="4790">
                  <c:v>12.040136899236774</c:v>
                </c:pt>
                <c:pt idx="4791">
                  <c:v>13.83888978262067</c:v>
                </c:pt>
                <c:pt idx="4792">
                  <c:v>12.554835244599817</c:v>
                </c:pt>
                <c:pt idx="4793">
                  <c:v>12.555805004178854</c:v>
                </c:pt>
                <c:pt idx="4794">
                  <c:v>14.621500039918331</c:v>
                </c:pt>
                <c:pt idx="4795">
                  <c:v>15.037858535967418</c:v>
                </c:pt>
                <c:pt idx="4796">
                  <c:v>13.751332611146838</c:v>
                </c:pt>
                <c:pt idx="4797">
                  <c:v>15.468942453255924</c:v>
                </c:pt>
                <c:pt idx="4798">
                  <c:v>15.824061917170841</c:v>
                </c:pt>
                <c:pt idx="4799">
                  <c:v>15.802126014783173</c:v>
                </c:pt>
                <c:pt idx="4800">
                  <c:v>15.146773232492258</c:v>
                </c:pt>
                <c:pt idx="4801">
                  <c:v>18.796412584255155</c:v>
                </c:pt>
                <c:pt idx="4802">
                  <c:v>20.27717637390543</c:v>
                </c:pt>
                <c:pt idx="4803">
                  <c:v>19.143294144805726</c:v>
                </c:pt>
                <c:pt idx="4804">
                  <c:v>18.729787875292342</c:v>
                </c:pt>
                <c:pt idx="4805">
                  <c:v>18.136748645977327</c:v>
                </c:pt>
                <c:pt idx="4806">
                  <c:v>16.834744961945649</c:v>
                </c:pt>
                <c:pt idx="4807">
                  <c:v>18.259692475071503</c:v>
                </c:pt>
                <c:pt idx="4808">
                  <c:v>15.294888654568677</c:v>
                </c:pt>
                <c:pt idx="4809">
                  <c:v>15.260235916906792</c:v>
                </c:pt>
                <c:pt idx="4810">
                  <c:v>15.632155278378914</c:v>
                </c:pt>
                <c:pt idx="4811">
                  <c:v>16.334311779997449</c:v>
                </c:pt>
                <c:pt idx="4812">
                  <c:v>13.365938689213701</c:v>
                </c:pt>
                <c:pt idx="4813">
                  <c:v>15.129974493735016</c:v>
                </c:pt>
                <c:pt idx="4814">
                  <c:v>16.449524664422331</c:v>
                </c:pt>
                <c:pt idx="4815">
                  <c:v>15.568776016015685</c:v>
                </c:pt>
                <c:pt idx="4816">
                  <c:v>13.751854759678992</c:v>
                </c:pt>
                <c:pt idx="4817">
                  <c:v>15.536515684757125</c:v>
                </c:pt>
                <c:pt idx="4818">
                  <c:v>15.357663777322552</c:v>
                </c:pt>
                <c:pt idx="4819">
                  <c:v>15.241903558411853</c:v>
                </c:pt>
                <c:pt idx="4820">
                  <c:v>15.30913775032252</c:v>
                </c:pt>
                <c:pt idx="4821">
                  <c:v>14.01808820653911</c:v>
                </c:pt>
                <c:pt idx="4822">
                  <c:v>14.250351723744108</c:v>
                </c:pt>
                <c:pt idx="4823">
                  <c:v>15.585228087378582</c:v>
                </c:pt>
                <c:pt idx="4824">
                  <c:v>14.36273124813987</c:v>
                </c:pt>
                <c:pt idx="4825">
                  <c:v>14.249863614130611</c:v>
                </c:pt>
                <c:pt idx="4826">
                  <c:v>15.617776299342392</c:v>
                </c:pt>
                <c:pt idx="4827">
                  <c:v>14.805981218582957</c:v>
                </c:pt>
                <c:pt idx="4828">
                  <c:v>15.970534597438462</c:v>
                </c:pt>
                <c:pt idx="4829">
                  <c:v>14.41535622483539</c:v>
                </c:pt>
                <c:pt idx="4830">
                  <c:v>14.664285378937812</c:v>
                </c:pt>
                <c:pt idx="4831">
                  <c:v>16.048537605207692</c:v>
                </c:pt>
                <c:pt idx="4832">
                  <c:v>15.519796819718117</c:v>
                </c:pt>
                <c:pt idx="4833">
                  <c:v>15.99769619930446</c:v>
                </c:pt>
                <c:pt idx="4834">
                  <c:v>16.522961899770841</c:v>
                </c:pt>
                <c:pt idx="4835">
                  <c:v>15.339559529055984</c:v>
                </c:pt>
                <c:pt idx="4836">
                  <c:v>14.328799109972563</c:v>
                </c:pt>
                <c:pt idx="4837">
                  <c:v>15.671336904734831</c:v>
                </c:pt>
                <c:pt idx="4838">
                  <c:v>16.352253171367618</c:v>
                </c:pt>
                <c:pt idx="4839">
                  <c:v>17.452092208184194</c:v>
                </c:pt>
                <c:pt idx="4840">
                  <c:v>15.901655185680568</c:v>
                </c:pt>
                <c:pt idx="4841">
                  <c:v>15.082859873207095</c:v>
                </c:pt>
                <c:pt idx="4842">
                  <c:v>15.27086207139137</c:v>
                </c:pt>
                <c:pt idx="4843">
                  <c:v>13.624840456633834</c:v>
                </c:pt>
                <c:pt idx="4844">
                  <c:v>13.180637012679313</c:v>
                </c:pt>
                <c:pt idx="4845">
                  <c:v>13.714493810223356</c:v>
                </c:pt>
                <c:pt idx="4846">
                  <c:v>13.72636505660371</c:v>
                </c:pt>
                <c:pt idx="4847">
                  <c:v>12.876427938685772</c:v>
                </c:pt>
                <c:pt idx="4848">
                  <c:v>13.716140521365556</c:v>
                </c:pt>
                <c:pt idx="4849">
                  <c:v>14.255588111416673</c:v>
                </c:pt>
                <c:pt idx="4850">
                  <c:v>12.316317363808128</c:v>
                </c:pt>
                <c:pt idx="4851">
                  <c:v>12.476218550275416</c:v>
                </c:pt>
                <c:pt idx="4852">
                  <c:v>12.133704642358875</c:v>
                </c:pt>
                <c:pt idx="4853">
                  <c:v>12.86143664960732</c:v>
                </c:pt>
                <c:pt idx="4854">
                  <c:v>11.936876124530979</c:v>
                </c:pt>
                <c:pt idx="4855">
                  <c:v>11.047603699658673</c:v>
                </c:pt>
                <c:pt idx="4856">
                  <c:v>10.739207091629648</c:v>
                </c:pt>
                <c:pt idx="4857">
                  <c:v>11.219006659704549</c:v>
                </c:pt>
                <c:pt idx="4858">
                  <c:v>10.53595693649479</c:v>
                </c:pt>
                <c:pt idx="4859">
                  <c:v>8.5584473341381972</c:v>
                </c:pt>
                <c:pt idx="4860">
                  <c:v>7.4703983200410047</c:v>
                </c:pt>
                <c:pt idx="4861">
                  <c:v>7.2741615547082246</c:v>
                </c:pt>
                <c:pt idx="4862">
                  <c:v>8.2046201363138866</c:v>
                </c:pt>
                <c:pt idx="4863">
                  <c:v>7.664436274019403</c:v>
                </c:pt>
                <c:pt idx="4864">
                  <c:v>6.040267509064801</c:v>
                </c:pt>
                <c:pt idx="4865">
                  <c:v>8.7982381536422096</c:v>
                </c:pt>
                <c:pt idx="4866">
                  <c:v>8.1581723910372705</c:v>
                </c:pt>
                <c:pt idx="4867">
                  <c:v>6.8423888262103114</c:v>
                </c:pt>
                <c:pt idx="4868">
                  <c:v>6.3753920443709537</c:v>
                </c:pt>
                <c:pt idx="4869">
                  <c:v>12.6462703677013</c:v>
                </c:pt>
                <c:pt idx="4870">
                  <c:v>10.618213123527944</c:v>
                </c:pt>
                <c:pt idx="4871">
                  <c:v>10.114006707012138</c:v>
                </c:pt>
                <c:pt idx="4872">
                  <c:v>9.5818864564130646</c:v>
                </c:pt>
                <c:pt idx="4873">
                  <c:v>9.0426798279275218</c:v>
                </c:pt>
                <c:pt idx="4874">
                  <c:v>7.9320265228416948</c:v>
                </c:pt>
                <c:pt idx="4875">
                  <c:v>7.4565427507803177</c:v>
                </c:pt>
                <c:pt idx="4876">
                  <c:v>7.6482667834292357</c:v>
                </c:pt>
                <c:pt idx="4877">
                  <c:v>10.450926437279948</c:v>
                </c:pt>
                <c:pt idx="4878">
                  <c:v>10.757546962357655</c:v>
                </c:pt>
                <c:pt idx="4879">
                  <c:v>12.100455539457997</c:v>
                </c:pt>
                <c:pt idx="4880">
                  <c:v>11.343898128075425</c:v>
                </c:pt>
                <c:pt idx="4881">
                  <c:v>11.606478350731301</c:v>
                </c:pt>
                <c:pt idx="4882">
                  <c:v>11.684075004241743</c:v>
                </c:pt>
                <c:pt idx="4883">
                  <c:v>11.964955040672452</c:v>
                </c:pt>
                <c:pt idx="4884">
                  <c:v>11.392396775777991</c:v>
                </c:pt>
                <c:pt idx="4885">
                  <c:v>11.917893442818915</c:v>
                </c:pt>
                <c:pt idx="4886">
                  <c:v>12.161195410757287</c:v>
                </c:pt>
                <c:pt idx="4887">
                  <c:v>10.737469156818893</c:v>
                </c:pt>
                <c:pt idx="4888">
                  <c:v>12.144130176731739</c:v>
                </c:pt>
                <c:pt idx="4889">
                  <c:v>11.127711958231263</c:v>
                </c:pt>
                <c:pt idx="4890">
                  <c:v>11.411311115586978</c:v>
                </c:pt>
                <c:pt idx="4891">
                  <c:v>11.64808301071036</c:v>
                </c:pt>
                <c:pt idx="4892">
                  <c:v>12.066352645238792</c:v>
                </c:pt>
                <c:pt idx="4893">
                  <c:v>11.928185623868194</c:v>
                </c:pt>
                <c:pt idx="4894">
                  <c:v>12.830259128538506</c:v>
                </c:pt>
                <c:pt idx="4895">
                  <c:v>11.724148065689004</c:v>
                </c:pt>
                <c:pt idx="4896">
                  <c:v>10.893612158873507</c:v>
                </c:pt>
                <c:pt idx="4897">
                  <c:v>10.993971792411672</c:v>
                </c:pt>
                <c:pt idx="4898">
                  <c:v>12.116150144563385</c:v>
                </c:pt>
                <c:pt idx="4899">
                  <c:v>12.034669363782223</c:v>
                </c:pt>
                <c:pt idx="4900">
                  <c:v>11.180382658838171</c:v>
                </c:pt>
                <c:pt idx="4901">
                  <c:v>12.619543836049319</c:v>
                </c:pt>
                <c:pt idx="4902">
                  <c:v>12.037437946420042</c:v>
                </c:pt>
                <c:pt idx="4903">
                  <c:v>12.702527221104416</c:v>
                </c:pt>
                <c:pt idx="4904">
                  <c:v>11.748644411102466</c:v>
                </c:pt>
                <c:pt idx="4905">
                  <c:v>12.008939220123757</c:v>
                </c:pt>
                <c:pt idx="4906">
                  <c:v>13.406920507270595</c:v>
                </c:pt>
                <c:pt idx="4907">
                  <c:v>12.169483008600393</c:v>
                </c:pt>
                <c:pt idx="4908">
                  <c:v>12.216282532117797</c:v>
                </c:pt>
                <c:pt idx="4909">
                  <c:v>15.162385960447791</c:v>
                </c:pt>
                <c:pt idx="4910">
                  <c:v>13.242991373550156</c:v>
                </c:pt>
                <c:pt idx="4911">
                  <c:v>14.066231080454038</c:v>
                </c:pt>
                <c:pt idx="4912">
                  <c:v>13.573474645761541</c:v>
                </c:pt>
                <c:pt idx="4913">
                  <c:v>15.008614295984207</c:v>
                </c:pt>
                <c:pt idx="4914">
                  <c:v>14.692023822588476</c:v>
                </c:pt>
                <c:pt idx="4915">
                  <c:v>16.211741703783442</c:v>
                </c:pt>
                <c:pt idx="4916">
                  <c:v>14.762995156351504</c:v>
                </c:pt>
                <c:pt idx="4917">
                  <c:v>14.322778292622255</c:v>
                </c:pt>
                <c:pt idx="4918">
                  <c:v>15.491381957747503</c:v>
                </c:pt>
                <c:pt idx="4919">
                  <c:v>14.412001752991985</c:v>
                </c:pt>
                <c:pt idx="4920">
                  <c:v>16.921455523969271</c:v>
                </c:pt>
                <c:pt idx="4921">
                  <c:v>17.225458749133992</c:v>
                </c:pt>
                <c:pt idx="4922">
                  <c:v>16.049997723107278</c:v>
                </c:pt>
                <c:pt idx="4923">
                  <c:v>18.594934225309736</c:v>
                </c:pt>
                <c:pt idx="4924">
                  <c:v>18.124570541450698</c:v>
                </c:pt>
                <c:pt idx="4925">
                  <c:v>18.974208206127855</c:v>
                </c:pt>
                <c:pt idx="4926">
                  <c:v>16.952519356574889</c:v>
                </c:pt>
                <c:pt idx="4927">
                  <c:v>19.540236065376586</c:v>
                </c:pt>
                <c:pt idx="4928">
                  <c:v>17.819316504663885</c:v>
                </c:pt>
                <c:pt idx="4929">
                  <c:v>17.939790197710803</c:v>
                </c:pt>
                <c:pt idx="4930">
                  <c:v>16.453349338284582</c:v>
                </c:pt>
                <c:pt idx="4931">
                  <c:v>16.880578386785697</c:v>
                </c:pt>
                <c:pt idx="4932">
                  <c:v>17.779293304157118</c:v>
                </c:pt>
                <c:pt idx="4933">
                  <c:v>17.30963917645111</c:v>
                </c:pt>
                <c:pt idx="4934">
                  <c:v>15.925325330840172</c:v>
                </c:pt>
                <c:pt idx="4935">
                  <c:v>17.093591681028222</c:v>
                </c:pt>
                <c:pt idx="4936">
                  <c:v>18.707269560812861</c:v>
                </c:pt>
                <c:pt idx="4937">
                  <c:v>17.844796006643431</c:v>
                </c:pt>
                <c:pt idx="4938">
                  <c:v>19.912469488005264</c:v>
                </c:pt>
                <c:pt idx="4939">
                  <c:v>18.458129342919086</c:v>
                </c:pt>
                <c:pt idx="4940">
                  <c:v>17.33155124457274</c:v>
                </c:pt>
                <c:pt idx="4941">
                  <c:v>18.335805238607641</c:v>
                </c:pt>
                <c:pt idx="4942">
                  <c:v>17.386125555540737</c:v>
                </c:pt>
                <c:pt idx="4943">
                  <c:v>16.826362448384295</c:v>
                </c:pt>
                <c:pt idx="4944">
                  <c:v>15.825116067866958</c:v>
                </c:pt>
                <c:pt idx="4945">
                  <c:v>16.614882195473449</c:v>
                </c:pt>
                <c:pt idx="4946">
                  <c:v>16.79778239089201</c:v>
                </c:pt>
                <c:pt idx="4947">
                  <c:v>17.375192018551981</c:v>
                </c:pt>
                <c:pt idx="4948">
                  <c:v>17.154473049689678</c:v>
                </c:pt>
                <c:pt idx="4949">
                  <c:v>14.360454742208077</c:v>
                </c:pt>
                <c:pt idx="4950">
                  <c:v>14.925215744876803</c:v>
                </c:pt>
                <c:pt idx="4951">
                  <c:v>14.592861416041698</c:v>
                </c:pt>
                <c:pt idx="4952">
                  <c:v>14.207969147019664</c:v>
                </c:pt>
                <c:pt idx="4953">
                  <c:v>14.121413226215642</c:v>
                </c:pt>
                <c:pt idx="4954">
                  <c:v>14.312371136983225</c:v>
                </c:pt>
                <c:pt idx="4955">
                  <c:v>15.151846389709704</c:v>
                </c:pt>
                <c:pt idx="4956">
                  <c:v>13.359784720631939</c:v>
                </c:pt>
                <c:pt idx="4957">
                  <c:v>11.671805631548761</c:v>
                </c:pt>
                <c:pt idx="4958">
                  <c:v>10.96729690930351</c:v>
                </c:pt>
                <c:pt idx="4959">
                  <c:v>10.196699213685372</c:v>
                </c:pt>
                <c:pt idx="4960">
                  <c:v>11.004179435970357</c:v>
                </c:pt>
                <c:pt idx="4961">
                  <c:v>10.819757725286415</c:v>
                </c:pt>
                <c:pt idx="4962">
                  <c:v>10.093869928644484</c:v>
                </c:pt>
                <c:pt idx="4963">
                  <c:v>10.120281436893698</c:v>
                </c:pt>
                <c:pt idx="4964">
                  <c:v>9.8137226607622186</c:v>
                </c:pt>
                <c:pt idx="4965">
                  <c:v>10.438154070319287</c:v>
                </c:pt>
                <c:pt idx="4966">
                  <c:v>9.3989872277311921</c:v>
                </c:pt>
                <c:pt idx="4967">
                  <c:v>7.9492731694179559</c:v>
                </c:pt>
                <c:pt idx="4968">
                  <c:v>6.82020922691098</c:v>
                </c:pt>
                <c:pt idx="4969">
                  <c:v>6.7949498023221793</c:v>
                </c:pt>
                <c:pt idx="4970">
                  <c:v>7.3421664154767701</c:v>
                </c:pt>
                <c:pt idx="4971">
                  <c:v>6.8448330584985824</c:v>
                </c:pt>
                <c:pt idx="4972">
                  <c:v>6.6801902145846439</c:v>
                </c:pt>
                <c:pt idx="4973">
                  <c:v>7.2496781794407248</c:v>
                </c:pt>
                <c:pt idx="4974">
                  <c:v>8.0756728768310584</c:v>
                </c:pt>
                <c:pt idx="4975">
                  <c:v>7.8909397650912059</c:v>
                </c:pt>
                <c:pt idx="4976">
                  <c:v>8.2390607858492544</c:v>
                </c:pt>
                <c:pt idx="4977">
                  <c:v>8.5067256020427902</c:v>
                </c:pt>
                <c:pt idx="4978">
                  <c:v>7.5442513498662658</c:v>
                </c:pt>
                <c:pt idx="4979">
                  <c:v>7.2646054163171998</c:v>
                </c:pt>
                <c:pt idx="4980">
                  <c:v>6.9937261434826343</c:v>
                </c:pt>
                <c:pt idx="4981">
                  <c:v>8.3423440595496796</c:v>
                </c:pt>
                <c:pt idx="4982">
                  <c:v>9.9521954545155964</c:v>
                </c:pt>
                <c:pt idx="4983">
                  <c:v>10.172221251305889</c:v>
                </c:pt>
                <c:pt idx="4984">
                  <c:v>6.9957672695122231</c:v>
                </c:pt>
                <c:pt idx="4985">
                  <c:v>8.014633449964391</c:v>
                </c:pt>
                <c:pt idx="4986">
                  <c:v>8.8762010337438806</c:v>
                </c:pt>
                <c:pt idx="4987">
                  <c:v>9.3502016966923129</c:v>
                </c:pt>
                <c:pt idx="4988">
                  <c:v>9.0556849806356876</c:v>
                </c:pt>
                <c:pt idx="4989">
                  <c:v>8.4199314370279446</c:v>
                </c:pt>
                <c:pt idx="4990">
                  <c:v>8.3100223588455506</c:v>
                </c:pt>
                <c:pt idx="4991">
                  <c:v>6.9197651396811466</c:v>
                </c:pt>
                <c:pt idx="4992">
                  <c:v>8.8999645226550417</c:v>
                </c:pt>
                <c:pt idx="4993">
                  <c:v>8.9337049455484312</c:v>
                </c:pt>
                <c:pt idx="4994">
                  <c:v>10.986718514447935</c:v>
                </c:pt>
                <c:pt idx="4995">
                  <c:v>11.488726004319682</c:v>
                </c:pt>
                <c:pt idx="4996">
                  <c:v>12.689808248353597</c:v>
                </c:pt>
                <c:pt idx="4997">
                  <c:v>13.283825044936288</c:v>
                </c:pt>
                <c:pt idx="4998">
                  <c:v>14.741680372349945</c:v>
                </c:pt>
                <c:pt idx="4999">
                  <c:v>14.327518428900909</c:v>
                </c:pt>
                <c:pt idx="5000">
                  <c:v>14.611256899426795</c:v>
                </c:pt>
                <c:pt idx="5001">
                  <c:v>13.777241207638658</c:v>
                </c:pt>
                <c:pt idx="5002">
                  <c:v>14.219403915870936</c:v>
                </c:pt>
                <c:pt idx="5003">
                  <c:v>14.159563453977366</c:v>
                </c:pt>
                <c:pt idx="5004">
                  <c:v>14.866970503093519</c:v>
                </c:pt>
                <c:pt idx="5005">
                  <c:v>14.698967333293384</c:v>
                </c:pt>
                <c:pt idx="5006">
                  <c:v>14.416593828001037</c:v>
                </c:pt>
                <c:pt idx="5007">
                  <c:v>16.23706891724278</c:v>
                </c:pt>
                <c:pt idx="5008">
                  <c:v>16.370283308851956</c:v>
                </c:pt>
                <c:pt idx="5009">
                  <c:v>16.49076636008791</c:v>
                </c:pt>
                <c:pt idx="5010">
                  <c:v>18.10414199025622</c:v>
                </c:pt>
                <c:pt idx="5011">
                  <c:v>17.89629198353655</c:v>
                </c:pt>
                <c:pt idx="5012">
                  <c:v>18.753470385236501</c:v>
                </c:pt>
                <c:pt idx="5013">
                  <c:v>14.380794497974522</c:v>
                </c:pt>
                <c:pt idx="5014">
                  <c:v>13.696139389494121</c:v>
                </c:pt>
                <c:pt idx="5015">
                  <c:v>13.015371083803064</c:v>
                </c:pt>
                <c:pt idx="5016">
                  <c:v>12.903577967906514</c:v>
                </c:pt>
                <c:pt idx="5017">
                  <c:v>13.435464101314569</c:v>
                </c:pt>
                <c:pt idx="5018">
                  <c:v>12.569122140194089</c:v>
                </c:pt>
                <c:pt idx="5019">
                  <c:v>10.38092515091531</c:v>
                </c:pt>
                <c:pt idx="5020">
                  <c:v>16.815830684250621</c:v>
                </c:pt>
                <c:pt idx="5021">
                  <c:v>15.568301283221826</c:v>
                </c:pt>
                <c:pt idx="5022">
                  <c:v>13.884405552263027</c:v>
                </c:pt>
                <c:pt idx="5023">
                  <c:v>12.681152678972722</c:v>
                </c:pt>
                <c:pt idx="5024">
                  <c:v>13.464644571051053</c:v>
                </c:pt>
                <c:pt idx="5025">
                  <c:v>15.179489348071666</c:v>
                </c:pt>
                <c:pt idx="5026">
                  <c:v>14.225289475478469</c:v>
                </c:pt>
                <c:pt idx="5027">
                  <c:v>12.830855558551489</c:v>
                </c:pt>
                <c:pt idx="5028">
                  <c:v>13.167825260394649</c:v>
                </c:pt>
                <c:pt idx="5029">
                  <c:v>12.303912980348823</c:v>
                </c:pt>
                <c:pt idx="5030">
                  <c:v>13.792482189668551</c:v>
                </c:pt>
                <c:pt idx="5031">
                  <c:v>12.303113525362752</c:v>
                </c:pt>
                <c:pt idx="5032">
                  <c:v>15.82371291826993</c:v>
                </c:pt>
                <c:pt idx="5033">
                  <c:v>16.882619526085872</c:v>
                </c:pt>
                <c:pt idx="5034">
                  <c:v>16.134375798374357</c:v>
                </c:pt>
                <c:pt idx="5035">
                  <c:v>15.035627503623836</c:v>
                </c:pt>
                <c:pt idx="5036">
                  <c:v>15.28186577273409</c:v>
                </c:pt>
                <c:pt idx="5037">
                  <c:v>16.066338191084988</c:v>
                </c:pt>
                <c:pt idx="5038">
                  <c:v>16.006915850259468</c:v>
                </c:pt>
                <c:pt idx="5039">
                  <c:v>16.864631891622309</c:v>
                </c:pt>
                <c:pt idx="5040">
                  <c:v>13.883795754798516</c:v>
                </c:pt>
                <c:pt idx="5041">
                  <c:v>12.10882866637756</c:v>
                </c:pt>
                <c:pt idx="5042">
                  <c:v>12.279530617058336</c:v>
                </c:pt>
                <c:pt idx="5043">
                  <c:v>11.935153638004136</c:v>
                </c:pt>
                <c:pt idx="5044">
                  <c:v>13.27529753542918</c:v>
                </c:pt>
                <c:pt idx="5045">
                  <c:v>13.374457686943213</c:v>
                </c:pt>
                <c:pt idx="5046">
                  <c:v>14.893350029757604</c:v>
                </c:pt>
                <c:pt idx="5047">
                  <c:v>15.326236683677815</c:v>
                </c:pt>
                <c:pt idx="5048">
                  <c:v>15.615141071572026</c:v>
                </c:pt>
                <c:pt idx="5049">
                  <c:v>15.934951103805384</c:v>
                </c:pt>
                <c:pt idx="5050">
                  <c:v>15.716421393233738</c:v>
                </c:pt>
                <c:pt idx="5051">
                  <c:v>14.41124653999228</c:v>
                </c:pt>
                <c:pt idx="5052">
                  <c:v>14.287014997656815</c:v>
                </c:pt>
                <c:pt idx="5053">
                  <c:v>14.96197113174045</c:v>
                </c:pt>
                <c:pt idx="5054">
                  <c:v>14.347505970947047</c:v>
                </c:pt>
                <c:pt idx="5055">
                  <c:v>13.550415370982691</c:v>
                </c:pt>
                <c:pt idx="5056">
                  <c:v>15.582319256762799</c:v>
                </c:pt>
                <c:pt idx="5057">
                  <c:v>14.846411032720713</c:v>
                </c:pt>
                <c:pt idx="5058">
                  <c:v>14.350453276842886</c:v>
                </c:pt>
                <c:pt idx="5059">
                  <c:v>15.295722043127212</c:v>
                </c:pt>
                <c:pt idx="5060">
                  <c:v>15.377589471838622</c:v>
                </c:pt>
                <c:pt idx="5061">
                  <c:v>14.799041588719968</c:v>
                </c:pt>
                <c:pt idx="5062">
                  <c:v>14.288530651445924</c:v>
                </c:pt>
                <c:pt idx="5063">
                  <c:v>12.897810436179419</c:v>
                </c:pt>
                <c:pt idx="5064">
                  <c:v>13.892445945741953</c:v>
                </c:pt>
                <c:pt idx="5065">
                  <c:v>13.983933512412044</c:v>
                </c:pt>
                <c:pt idx="5066">
                  <c:v>14.795633933038848</c:v>
                </c:pt>
                <c:pt idx="5067">
                  <c:v>14.43947375928307</c:v>
                </c:pt>
                <c:pt idx="5068">
                  <c:v>15.836107288417946</c:v>
                </c:pt>
                <c:pt idx="5069">
                  <c:v>14.683270892659497</c:v>
                </c:pt>
                <c:pt idx="5070">
                  <c:v>14.22748775640973</c:v>
                </c:pt>
                <c:pt idx="5071">
                  <c:v>15.230779726442146</c:v>
                </c:pt>
                <c:pt idx="5072">
                  <c:v>15.594232176804283</c:v>
                </c:pt>
                <c:pt idx="5073">
                  <c:v>15.043499465926521</c:v>
                </c:pt>
                <c:pt idx="5074">
                  <c:v>14.479097395311952</c:v>
                </c:pt>
                <c:pt idx="5075">
                  <c:v>14.942249364973172</c:v>
                </c:pt>
                <c:pt idx="5076">
                  <c:v>15.211768616676244</c:v>
                </c:pt>
                <c:pt idx="5077">
                  <c:v>14.171318460474348</c:v>
                </c:pt>
                <c:pt idx="5078">
                  <c:v>13.437651291920357</c:v>
                </c:pt>
                <c:pt idx="5079">
                  <c:v>13.014795817115193</c:v>
                </c:pt>
                <c:pt idx="5080">
                  <c:v>12.903675723816804</c:v>
                </c:pt>
                <c:pt idx="5081">
                  <c:v>12.547202692537041</c:v>
                </c:pt>
                <c:pt idx="5082">
                  <c:v>12.342492473754518</c:v>
                </c:pt>
                <c:pt idx="5083">
                  <c:v>11.30580427516556</c:v>
                </c:pt>
                <c:pt idx="5084">
                  <c:v>11.541703004591977</c:v>
                </c:pt>
                <c:pt idx="5085">
                  <c:v>11.406919888142122</c:v>
                </c:pt>
                <c:pt idx="5086">
                  <c:v>11.539298254071779</c:v>
                </c:pt>
                <c:pt idx="5087">
                  <c:v>11.996083347657899</c:v>
                </c:pt>
                <c:pt idx="5088">
                  <c:v>11.648999466098784</c:v>
                </c:pt>
                <c:pt idx="5089">
                  <c:v>9.8513742256185672</c:v>
                </c:pt>
                <c:pt idx="5090">
                  <c:v>11.093950471737434</c:v>
                </c:pt>
                <c:pt idx="5091">
                  <c:v>11.443408337027856</c:v>
                </c:pt>
                <c:pt idx="5092">
                  <c:v>11.111470366545261</c:v>
                </c:pt>
                <c:pt idx="5093">
                  <c:v>10.363341474487777</c:v>
                </c:pt>
                <c:pt idx="5094">
                  <c:v>10.62197712970988</c:v>
                </c:pt>
                <c:pt idx="5095">
                  <c:v>10.774142960516993</c:v>
                </c:pt>
                <c:pt idx="5096">
                  <c:v>11.164697996754692</c:v>
                </c:pt>
                <c:pt idx="5097">
                  <c:v>11.270128397508378</c:v>
                </c:pt>
                <c:pt idx="5098">
                  <c:v>10.761296667852443</c:v>
                </c:pt>
                <c:pt idx="5099">
                  <c:v>10.810259815371634</c:v>
                </c:pt>
                <c:pt idx="5100">
                  <c:v>10.724508791023252</c:v>
                </c:pt>
                <c:pt idx="5101">
                  <c:v>10.607691824955273</c:v>
                </c:pt>
                <c:pt idx="5102">
                  <c:v>10.732126755105309</c:v>
                </c:pt>
                <c:pt idx="5103">
                  <c:v>9.2924190667714281</c:v>
                </c:pt>
                <c:pt idx="5104">
                  <c:v>10.319513027589077</c:v>
                </c:pt>
                <c:pt idx="5105">
                  <c:v>9.2000208636418908</c:v>
                </c:pt>
                <c:pt idx="5106">
                  <c:v>9.7723995628268643</c:v>
                </c:pt>
                <c:pt idx="5107">
                  <c:v>8.4934910510159369</c:v>
                </c:pt>
                <c:pt idx="5108">
                  <c:v>8.338049223845859</c:v>
                </c:pt>
                <c:pt idx="5109">
                  <c:v>8.156195831286098</c:v>
                </c:pt>
                <c:pt idx="5110">
                  <c:v>8.7526205066619767</c:v>
                </c:pt>
                <c:pt idx="5111">
                  <c:v>8.572609321737179</c:v>
                </c:pt>
                <c:pt idx="5112">
                  <c:v>8.6485802494151258</c:v>
                </c:pt>
                <c:pt idx="5113">
                  <c:v>8.6443921319327366</c:v>
                </c:pt>
                <c:pt idx="5114">
                  <c:v>9.7151378670135227</c:v>
                </c:pt>
                <c:pt idx="5115">
                  <c:v>9.341416234628932</c:v>
                </c:pt>
                <c:pt idx="5116">
                  <c:v>9.375757834176218</c:v>
                </c:pt>
                <c:pt idx="5117">
                  <c:v>8.5644394572052231</c:v>
                </c:pt>
                <c:pt idx="5118">
                  <c:v>9.5120157670501104</c:v>
                </c:pt>
                <c:pt idx="5119">
                  <c:v>8.920560816910136</c:v>
                </c:pt>
                <c:pt idx="5120">
                  <c:v>9.3489286915878385</c:v>
                </c:pt>
                <c:pt idx="5121">
                  <c:v>8.717115666340014</c:v>
                </c:pt>
                <c:pt idx="5122">
                  <c:v>9.0792599861679175</c:v>
                </c:pt>
                <c:pt idx="5123">
                  <c:v>8.555436451903299</c:v>
                </c:pt>
                <c:pt idx="5124">
                  <c:v>8.0449502455202815</c:v>
                </c:pt>
                <c:pt idx="5125">
                  <c:v>8.9098004930308168</c:v>
                </c:pt>
                <c:pt idx="5126">
                  <c:v>9.4921979841337247</c:v>
                </c:pt>
                <c:pt idx="5127">
                  <c:v>9.8075928994537378</c:v>
                </c:pt>
                <c:pt idx="5128">
                  <c:v>9.3750611043580587</c:v>
                </c:pt>
                <c:pt idx="5129">
                  <c:v>8.7952161824893569</c:v>
                </c:pt>
                <c:pt idx="5130">
                  <c:v>8.3865934906547466</c:v>
                </c:pt>
                <c:pt idx="5131">
                  <c:v>7.7061764084263134</c:v>
                </c:pt>
                <c:pt idx="5132">
                  <c:v>7.8842125509271517</c:v>
                </c:pt>
                <c:pt idx="5133">
                  <c:v>6.8018759931020458</c:v>
                </c:pt>
                <c:pt idx="5134">
                  <c:v>7.3378953535515095</c:v>
                </c:pt>
                <c:pt idx="5135">
                  <c:v>7.2687419063994998</c:v>
                </c:pt>
                <c:pt idx="5136">
                  <c:v>8.6320018270060448</c:v>
                </c:pt>
                <c:pt idx="5137">
                  <c:v>8.9322851075735059</c:v>
                </c:pt>
                <c:pt idx="5138">
                  <c:v>8.383989873838674</c:v>
                </c:pt>
                <c:pt idx="5139">
                  <c:v>8.5011184912742976</c:v>
                </c:pt>
                <c:pt idx="5140">
                  <c:v>7.1644536521251139</c:v>
                </c:pt>
                <c:pt idx="5141">
                  <c:v>4.9966899526415745</c:v>
                </c:pt>
                <c:pt idx="5142">
                  <c:v>5.0946688577150718</c:v>
                </c:pt>
                <c:pt idx="5143">
                  <c:v>5.5985304324661307</c:v>
                </c:pt>
                <c:pt idx="5144">
                  <c:v>5.0519605176296603</c:v>
                </c:pt>
                <c:pt idx="5145">
                  <c:v>5.8355697364856827</c:v>
                </c:pt>
                <c:pt idx="5146">
                  <c:v>7.3776796006205334</c:v>
                </c:pt>
                <c:pt idx="5147">
                  <c:v>8.5604363360799933</c:v>
                </c:pt>
                <c:pt idx="5148">
                  <c:v>8.5461227985453814</c:v>
                </c:pt>
                <c:pt idx="5149">
                  <c:v>9.4125111008600921</c:v>
                </c:pt>
                <c:pt idx="5150">
                  <c:v>9.3022186668270397</c:v>
                </c:pt>
                <c:pt idx="5151">
                  <c:v>8.9283738899220602</c:v>
                </c:pt>
                <c:pt idx="5152">
                  <c:v>8.669834237099451</c:v>
                </c:pt>
                <c:pt idx="5153">
                  <c:v>9.9931690571033229</c:v>
                </c:pt>
                <c:pt idx="5154">
                  <c:v>9.3421685220143384</c:v>
                </c:pt>
                <c:pt idx="5155">
                  <c:v>8.4992529911341403</c:v>
                </c:pt>
                <c:pt idx="5156">
                  <c:v>8.4365775910859195</c:v>
                </c:pt>
                <c:pt idx="5157">
                  <c:v>7.9017002896144835</c:v>
                </c:pt>
                <c:pt idx="5158">
                  <c:v>8.7513651843603135</c:v>
                </c:pt>
                <c:pt idx="5159">
                  <c:v>9.4175605754514837</c:v>
                </c:pt>
                <c:pt idx="5160">
                  <c:v>9.164921685632045</c:v>
                </c:pt>
                <c:pt idx="5161">
                  <c:v>8.402337645540273</c:v>
                </c:pt>
                <c:pt idx="5162">
                  <c:v>7.9415633755743924</c:v>
                </c:pt>
                <c:pt idx="5163">
                  <c:v>6.349222167115756</c:v>
                </c:pt>
                <c:pt idx="5164">
                  <c:v>7.181967290300058</c:v>
                </c:pt>
                <c:pt idx="5165">
                  <c:v>7.6156052000104353</c:v>
                </c:pt>
                <c:pt idx="5166">
                  <c:v>8.3638089161052385</c:v>
                </c:pt>
                <c:pt idx="5167">
                  <c:v>8.2389832623533863</c:v>
                </c:pt>
                <c:pt idx="5168">
                  <c:v>8.2200205422719712</c:v>
                </c:pt>
                <c:pt idx="5169">
                  <c:v>8.9242322419715432</c:v>
                </c:pt>
                <c:pt idx="5170">
                  <c:v>9.6876559027349654</c:v>
                </c:pt>
                <c:pt idx="5171">
                  <c:v>11.122164235050157</c:v>
                </c:pt>
                <c:pt idx="5172">
                  <c:v>8.1308556695330108</c:v>
                </c:pt>
                <c:pt idx="5173">
                  <c:v>9.1453455091101841</c:v>
                </c:pt>
                <c:pt idx="5174">
                  <c:v>8.1147583810338144</c:v>
                </c:pt>
                <c:pt idx="5175">
                  <c:v>8.0863251725198371</c:v>
                </c:pt>
                <c:pt idx="5176">
                  <c:v>8.7815926511556128</c:v>
                </c:pt>
                <c:pt idx="5177">
                  <c:v>8.6377995431126582</c:v>
                </c:pt>
                <c:pt idx="5178">
                  <c:v>11.109682400141878</c:v>
                </c:pt>
                <c:pt idx="5179">
                  <c:v>10.868226808240484</c:v>
                </c:pt>
                <c:pt idx="5180">
                  <c:v>9.7420910374022203</c:v>
                </c:pt>
                <c:pt idx="5181">
                  <c:v>9.9426324467350629</c:v>
                </c:pt>
                <c:pt idx="5182">
                  <c:v>9.4469154852265032</c:v>
                </c:pt>
                <c:pt idx="5183">
                  <c:v>9.3344862316016215</c:v>
                </c:pt>
                <c:pt idx="5184">
                  <c:v>9.0777426315769301</c:v>
                </c:pt>
                <c:pt idx="5185">
                  <c:v>9.5060704209211675</c:v>
                </c:pt>
                <c:pt idx="5186">
                  <c:v>9.5762132545952579</c:v>
                </c:pt>
                <c:pt idx="5187">
                  <c:v>9.9340909265589374</c:v>
                </c:pt>
                <c:pt idx="5188">
                  <c:v>10.21140091745524</c:v>
                </c:pt>
                <c:pt idx="5189">
                  <c:v>10.449768616482903</c:v>
                </c:pt>
                <c:pt idx="5190">
                  <c:v>10.386698245268706</c:v>
                </c:pt>
                <c:pt idx="5191">
                  <c:v>10.525777766454423</c:v>
                </c:pt>
                <c:pt idx="5192">
                  <c:v>12.950137638042326</c:v>
                </c:pt>
                <c:pt idx="5193">
                  <c:v>13.187293976575553</c:v>
                </c:pt>
                <c:pt idx="5194">
                  <c:v>16.018811567333866</c:v>
                </c:pt>
                <c:pt idx="5195">
                  <c:v>16.427240793105156</c:v>
                </c:pt>
                <c:pt idx="5196">
                  <c:v>15.986668630746573</c:v>
                </c:pt>
                <c:pt idx="5197">
                  <c:v>17.267657109844979</c:v>
                </c:pt>
                <c:pt idx="5198">
                  <c:v>16.403839450838621</c:v>
                </c:pt>
                <c:pt idx="5199">
                  <c:v>13.021685556246137</c:v>
                </c:pt>
                <c:pt idx="5200">
                  <c:v>13.521419454882095</c:v>
                </c:pt>
                <c:pt idx="5201">
                  <c:v>16.4300642630539</c:v>
                </c:pt>
                <c:pt idx="5202">
                  <c:v>15.887727102387668</c:v>
                </c:pt>
                <c:pt idx="5203">
                  <c:v>15.800939258619564</c:v>
                </c:pt>
                <c:pt idx="5204">
                  <c:v>15.689815960976931</c:v>
                </c:pt>
                <c:pt idx="5205">
                  <c:v>14.242486538727011</c:v>
                </c:pt>
                <c:pt idx="5206">
                  <c:v>16.402346581706034</c:v>
                </c:pt>
                <c:pt idx="5207">
                  <c:v>14.851485632942243</c:v>
                </c:pt>
                <c:pt idx="5208">
                  <c:v>13.331397032946377</c:v>
                </c:pt>
                <c:pt idx="5209">
                  <c:v>11.941419196594078</c:v>
                </c:pt>
                <c:pt idx="5210">
                  <c:v>10.088282609618524</c:v>
                </c:pt>
                <c:pt idx="5211">
                  <c:v>11.088482503129377</c:v>
                </c:pt>
                <c:pt idx="5212">
                  <c:v>11.782092415928513</c:v>
                </c:pt>
                <c:pt idx="5213">
                  <c:v>12.386053926186715</c:v>
                </c:pt>
                <c:pt idx="5214">
                  <c:v>11.700144403996342</c:v>
                </c:pt>
                <c:pt idx="5215">
                  <c:v>11.716348297545442</c:v>
                </c:pt>
                <c:pt idx="5216">
                  <c:v>11.381744551575714</c:v>
                </c:pt>
                <c:pt idx="5217">
                  <c:v>12.284201860344726</c:v>
                </c:pt>
                <c:pt idx="5218">
                  <c:v>13.013806676672223</c:v>
                </c:pt>
                <c:pt idx="5219">
                  <c:v>13.419280529021103</c:v>
                </c:pt>
                <c:pt idx="5220">
                  <c:v>12.170143261231479</c:v>
                </c:pt>
                <c:pt idx="5221">
                  <c:v>12.570702497568734</c:v>
                </c:pt>
                <c:pt idx="5222">
                  <c:v>12.047677635851846</c:v>
                </c:pt>
                <c:pt idx="5223">
                  <c:v>12.792393775270188</c:v>
                </c:pt>
                <c:pt idx="5224">
                  <c:v>12.734511234329901</c:v>
                </c:pt>
                <c:pt idx="5225">
                  <c:v>13.50980064103539</c:v>
                </c:pt>
                <c:pt idx="5226">
                  <c:v>13.254447497162069</c:v>
                </c:pt>
                <c:pt idx="5227">
                  <c:v>12.378878797705671</c:v>
                </c:pt>
                <c:pt idx="5228">
                  <c:v>10.678273343617011</c:v>
                </c:pt>
                <c:pt idx="5229">
                  <c:v>10.58999791008789</c:v>
                </c:pt>
                <c:pt idx="5230">
                  <c:v>8.8691813010554945</c:v>
                </c:pt>
                <c:pt idx="5231">
                  <c:v>9.980549153197888</c:v>
                </c:pt>
                <c:pt idx="5232">
                  <c:v>10.183834013615861</c:v>
                </c:pt>
                <c:pt idx="5233">
                  <c:v>9.733854301885037</c:v>
                </c:pt>
                <c:pt idx="5234">
                  <c:v>9.3849179691680433</c:v>
                </c:pt>
                <c:pt idx="5235">
                  <c:v>10.304596911283936</c:v>
                </c:pt>
                <c:pt idx="5236">
                  <c:v>10.578801206771329</c:v>
                </c:pt>
                <c:pt idx="5237">
                  <c:v>11.627665633352116</c:v>
                </c:pt>
                <c:pt idx="5238">
                  <c:v>13.847623600304447</c:v>
                </c:pt>
                <c:pt idx="5239">
                  <c:v>12.885992932676148</c:v>
                </c:pt>
                <c:pt idx="5240">
                  <c:v>12.68976539998706</c:v>
                </c:pt>
                <c:pt idx="5241">
                  <c:v>13.802777295137268</c:v>
                </c:pt>
                <c:pt idx="5242">
                  <c:v>13.922725274928448</c:v>
                </c:pt>
                <c:pt idx="5243">
                  <c:v>13.584887906227493</c:v>
                </c:pt>
                <c:pt idx="5244">
                  <c:v>13.775159439661639</c:v>
                </c:pt>
                <c:pt idx="5245">
                  <c:v>13.608019274796192</c:v>
                </c:pt>
                <c:pt idx="5246">
                  <c:v>13.17955228900593</c:v>
                </c:pt>
                <c:pt idx="5247">
                  <c:v>12.169262569241813</c:v>
                </c:pt>
                <c:pt idx="5248">
                  <c:v>11.963419640730415</c:v>
                </c:pt>
                <c:pt idx="5249">
                  <c:v>11.566652761797906</c:v>
                </c:pt>
                <c:pt idx="5250">
                  <c:v>10.347013656482758</c:v>
                </c:pt>
                <c:pt idx="5251">
                  <c:v>9.1674714254483511</c:v>
                </c:pt>
                <c:pt idx="5252">
                  <c:v>9.7316101067481018</c:v>
                </c:pt>
                <c:pt idx="5253">
                  <c:v>10.470595094779211</c:v>
                </c:pt>
                <c:pt idx="5254">
                  <c:v>9.8098682755640159</c:v>
                </c:pt>
                <c:pt idx="5255">
                  <c:v>10.537210591833762</c:v>
                </c:pt>
                <c:pt idx="5256">
                  <c:v>10.397161694955265</c:v>
                </c:pt>
                <c:pt idx="5257">
                  <c:v>9.5747712005700958</c:v>
                </c:pt>
                <c:pt idx="5258">
                  <c:v>8.3547748289732215</c:v>
                </c:pt>
                <c:pt idx="5259">
                  <c:v>7.646148548112409</c:v>
                </c:pt>
                <c:pt idx="5260">
                  <c:v>8.0327997975171659</c:v>
                </c:pt>
                <c:pt idx="5261">
                  <c:v>8.8103807736225122</c:v>
                </c:pt>
                <c:pt idx="5262">
                  <c:v>8.3830162685056955</c:v>
                </c:pt>
                <c:pt idx="5263">
                  <c:v>8.011921059381649</c:v>
                </c:pt>
                <c:pt idx="5264">
                  <c:v>7.3740695455770631</c:v>
                </c:pt>
                <c:pt idx="5265">
                  <c:v>7.1993686939482053</c:v>
                </c:pt>
                <c:pt idx="5266">
                  <c:v>6.6450209361204013</c:v>
                </c:pt>
                <c:pt idx="5267">
                  <c:v>6.5041327063287984</c:v>
                </c:pt>
                <c:pt idx="5268">
                  <c:v>7.212562604503014</c:v>
                </c:pt>
                <c:pt idx="5269">
                  <c:v>8.4849327117732827</c:v>
                </c:pt>
                <c:pt idx="5270">
                  <c:v>9.330730273891966</c:v>
                </c:pt>
                <c:pt idx="5271">
                  <c:v>9.770137169606496</c:v>
                </c:pt>
                <c:pt idx="5272">
                  <c:v>9.4495119659052644</c:v>
                </c:pt>
                <c:pt idx="5273">
                  <c:v>8.4134639627339158</c:v>
                </c:pt>
                <c:pt idx="5274">
                  <c:v>6.5135687803966151</c:v>
                </c:pt>
                <c:pt idx="5275">
                  <c:v>6.0312247523604174</c:v>
                </c:pt>
                <c:pt idx="5276">
                  <c:v>6.5886802047214621</c:v>
                </c:pt>
                <c:pt idx="5277">
                  <c:v>7.3025997663551117</c:v>
                </c:pt>
                <c:pt idx="5278">
                  <c:v>7.7373761332507209</c:v>
                </c:pt>
                <c:pt idx="5279">
                  <c:v>7.2214844510352538</c:v>
                </c:pt>
                <c:pt idx="5280">
                  <c:v>7.3500770575851053</c:v>
                </c:pt>
                <c:pt idx="5281">
                  <c:v>7.0967118599772707</c:v>
                </c:pt>
                <c:pt idx="5282">
                  <c:v>6.6137926985019284</c:v>
                </c:pt>
                <c:pt idx="5283">
                  <c:v>6.8959953454031755</c:v>
                </c:pt>
                <c:pt idx="5284">
                  <c:v>5.1074679394004416</c:v>
                </c:pt>
                <c:pt idx="5285">
                  <c:v>5.3053791557666274</c:v>
                </c:pt>
                <c:pt idx="5286">
                  <c:v>6.312000696417738</c:v>
                </c:pt>
                <c:pt idx="5287">
                  <c:v>6.6745210961702233</c:v>
                </c:pt>
                <c:pt idx="5288">
                  <c:v>6.3817312872142322</c:v>
                </c:pt>
                <c:pt idx="5289">
                  <c:v>5.9202979327420939</c:v>
                </c:pt>
                <c:pt idx="5290">
                  <c:v>5.5815663166004761</c:v>
                </c:pt>
                <c:pt idx="5291">
                  <c:v>5.9814842428512423</c:v>
                </c:pt>
                <c:pt idx="5292">
                  <c:v>5.4735292832762097</c:v>
                </c:pt>
                <c:pt idx="5293">
                  <c:v>5.4534419803657315</c:v>
                </c:pt>
                <c:pt idx="5294">
                  <c:v>5.6901339416093792</c:v>
                </c:pt>
                <c:pt idx="5295">
                  <c:v>4.7634921464248494</c:v>
                </c:pt>
                <c:pt idx="5296">
                  <c:v>6.5793645410521338</c:v>
                </c:pt>
                <c:pt idx="5297">
                  <c:v>7.7805292376406623</c:v>
                </c:pt>
                <c:pt idx="5298">
                  <c:v>8.518817442833992</c:v>
                </c:pt>
                <c:pt idx="5299">
                  <c:v>7.9086312589245091</c:v>
                </c:pt>
                <c:pt idx="5300">
                  <c:v>7.789870597718906</c:v>
                </c:pt>
                <c:pt idx="5301">
                  <c:v>7.4609239909255995</c:v>
                </c:pt>
                <c:pt idx="5302">
                  <c:v>9.5182435389883757</c:v>
                </c:pt>
                <c:pt idx="5303">
                  <c:v>9.072598117799874</c:v>
                </c:pt>
                <c:pt idx="5304">
                  <c:v>9.0629175767906887</c:v>
                </c:pt>
                <c:pt idx="5305">
                  <c:v>9.6887298649710782</c:v>
                </c:pt>
                <c:pt idx="5306">
                  <c:v>10.643877812812462</c:v>
                </c:pt>
                <c:pt idx="5307">
                  <c:v>10.883919608947799</c:v>
                </c:pt>
                <c:pt idx="5308">
                  <c:v>10.102294141850898</c:v>
                </c:pt>
                <c:pt idx="5309">
                  <c:v>9.2675095702976158</c:v>
                </c:pt>
                <c:pt idx="5310">
                  <c:v>8.2228285024574781</c:v>
                </c:pt>
                <c:pt idx="5311">
                  <c:v>6.8891406751853346</c:v>
                </c:pt>
                <c:pt idx="5312">
                  <c:v>7.4594492170981734</c:v>
                </c:pt>
                <c:pt idx="5313">
                  <c:v>7.251450960456383</c:v>
                </c:pt>
                <c:pt idx="5314">
                  <c:v>7.2744412869341089</c:v>
                </c:pt>
                <c:pt idx="5315">
                  <c:v>6.7108344796563806</c:v>
                </c:pt>
                <c:pt idx="5316">
                  <c:v>9.0584434725303744</c:v>
                </c:pt>
                <c:pt idx="5317">
                  <c:v>9.2165888946393011</c:v>
                </c:pt>
                <c:pt idx="5318">
                  <c:v>9.8050500783351335</c:v>
                </c:pt>
                <c:pt idx="5319">
                  <c:v>9.0667999478430215</c:v>
                </c:pt>
                <c:pt idx="5320">
                  <c:v>8.7369823038829679</c:v>
                </c:pt>
                <c:pt idx="5321">
                  <c:v>9.4490298409426074</c:v>
                </c:pt>
                <c:pt idx="5322">
                  <c:v>8.9249136829546227</c:v>
                </c:pt>
                <c:pt idx="5323">
                  <c:v>8.9967758215345146</c:v>
                </c:pt>
                <c:pt idx="5324">
                  <c:v>8.0254374511130919</c:v>
                </c:pt>
                <c:pt idx="5325">
                  <c:v>8.3249176683750488</c:v>
                </c:pt>
                <c:pt idx="5326">
                  <c:v>9.1392125336529801</c:v>
                </c:pt>
                <c:pt idx="5327">
                  <c:v>9.6227617765482236</c:v>
                </c:pt>
                <c:pt idx="5328">
                  <c:v>10.42510295251752</c:v>
                </c:pt>
                <c:pt idx="5329">
                  <c:v>10.872688265195427</c:v>
                </c:pt>
                <c:pt idx="5330">
                  <c:v>10.912214263317983</c:v>
                </c:pt>
                <c:pt idx="5331">
                  <c:v>8.5159204259541372</c:v>
                </c:pt>
                <c:pt idx="5332">
                  <c:v>5.8513560235071074</c:v>
                </c:pt>
                <c:pt idx="5333">
                  <c:v>4.3024391343221122</c:v>
                </c:pt>
                <c:pt idx="5334">
                  <c:v>4.2046026292806582</c:v>
                </c:pt>
                <c:pt idx="5335">
                  <c:v>2.8467052714507872</c:v>
                </c:pt>
                <c:pt idx="5336">
                  <c:v>3.4506800246836713</c:v>
                </c:pt>
                <c:pt idx="5337">
                  <c:v>5.576982840017279</c:v>
                </c:pt>
                <c:pt idx="5338">
                  <c:v>6.3796487852485964</c:v>
                </c:pt>
                <c:pt idx="5339">
                  <c:v>7.6882850388042492</c:v>
                </c:pt>
                <c:pt idx="5340">
                  <c:v>6.2800525048261315</c:v>
                </c:pt>
                <c:pt idx="5341">
                  <c:v>6.316642749030974</c:v>
                </c:pt>
                <c:pt idx="5342">
                  <c:v>6.7002038920734091</c:v>
                </c:pt>
                <c:pt idx="5343">
                  <c:v>6.1347145357422654</c:v>
                </c:pt>
                <c:pt idx="5344">
                  <c:v>5.8641675740444477</c:v>
                </c:pt>
                <c:pt idx="5345">
                  <c:v>5.447053947701896</c:v>
                </c:pt>
                <c:pt idx="5346">
                  <c:v>4.2836097746677106</c:v>
                </c:pt>
                <c:pt idx="5347">
                  <c:v>5.7788127640292783</c:v>
                </c:pt>
                <c:pt idx="5348">
                  <c:v>6.8841565333981851</c:v>
                </c:pt>
                <c:pt idx="5349">
                  <c:v>4.667006733207046</c:v>
                </c:pt>
                <c:pt idx="5350">
                  <c:v>4.3542893485121335</c:v>
                </c:pt>
                <c:pt idx="5351">
                  <c:v>4.9397472952588943</c:v>
                </c:pt>
                <c:pt idx="5352">
                  <c:v>5.0123450395814704</c:v>
                </c:pt>
                <c:pt idx="5353">
                  <c:v>5.4265857161052109</c:v>
                </c:pt>
                <c:pt idx="5354">
                  <c:v>4.4311581761934722</c:v>
                </c:pt>
                <c:pt idx="5355">
                  <c:v>5.2619462485187958</c:v>
                </c:pt>
                <c:pt idx="5356">
                  <c:v>6.1239384973668054</c:v>
                </c:pt>
                <c:pt idx="5357">
                  <c:v>5.6499944122199395</c:v>
                </c:pt>
                <c:pt idx="5358">
                  <c:v>6.1636476935090361</c:v>
                </c:pt>
                <c:pt idx="5359">
                  <c:v>5.3259169308797079</c:v>
                </c:pt>
                <c:pt idx="5360">
                  <c:v>5.526299964552492</c:v>
                </c:pt>
                <c:pt idx="5361">
                  <c:v>5.6161585005614754</c:v>
                </c:pt>
                <c:pt idx="5362">
                  <c:v>6.6616606720935767</c:v>
                </c:pt>
                <c:pt idx="5363">
                  <c:v>6.8769358232968676</c:v>
                </c:pt>
                <c:pt idx="5364">
                  <c:v>6.4782777366560467</c:v>
                </c:pt>
                <c:pt idx="5365">
                  <c:v>5.787489775187014</c:v>
                </c:pt>
                <c:pt idx="5366">
                  <c:v>4.715135407975402</c:v>
                </c:pt>
                <c:pt idx="5367">
                  <c:v>4.9001811845754553</c:v>
                </c:pt>
                <c:pt idx="5368">
                  <c:v>5.8636956561951568</c:v>
                </c:pt>
                <c:pt idx="5369">
                  <c:v>6.300325497602838</c:v>
                </c:pt>
                <c:pt idx="5370">
                  <c:v>7.5009344360421473</c:v>
                </c:pt>
                <c:pt idx="5371">
                  <c:v>7.8320451746639224</c:v>
                </c:pt>
                <c:pt idx="5372">
                  <c:v>8.2091007743967701</c:v>
                </c:pt>
                <c:pt idx="5373">
                  <c:v>7.9074751871659039</c:v>
                </c:pt>
                <c:pt idx="5374">
                  <c:v>7.5028084792946093</c:v>
                </c:pt>
                <c:pt idx="5375">
                  <c:v>7.7369341702320016</c:v>
                </c:pt>
                <c:pt idx="5376">
                  <c:v>7.7152488937380488</c:v>
                </c:pt>
                <c:pt idx="5377">
                  <c:v>6.9070945782609794</c:v>
                </c:pt>
                <c:pt idx="5378">
                  <c:v>6.4121309151281798</c:v>
                </c:pt>
                <c:pt idx="5379">
                  <c:v>7.4362132202524007</c:v>
                </c:pt>
                <c:pt idx="5380">
                  <c:v>7.5917059991218103</c:v>
                </c:pt>
                <c:pt idx="5381">
                  <c:v>8.5784611664759485</c:v>
                </c:pt>
                <c:pt idx="5382">
                  <c:v>8.7541236864040446</c:v>
                </c:pt>
                <c:pt idx="5383">
                  <c:v>9.3304737177159964</c:v>
                </c:pt>
              </c:numCache>
            </c:numRef>
          </c:xVal>
          <c:yVal>
            <c:numRef>
              <c:f>'Input Time Series'!$I$3:$I$5386</c:f>
              <c:numCache>
                <c:formatCode>0</c:formatCode>
                <c:ptCount val="5384"/>
                <c:pt idx="0">
                  <c:v>1887.6520155539336</c:v>
                </c:pt>
                <c:pt idx="1">
                  <c:v>1829.8853829424061</c:v>
                </c:pt>
                <c:pt idx="2">
                  <c:v>1727.9758040211052</c:v>
                </c:pt>
                <c:pt idx="3">
                  <c:v>1811.6364311667867</c:v>
                </c:pt>
                <c:pt idx="4">
                  <c:v>1856.6906526435243</c:v>
                </c:pt>
                <c:pt idx="5">
                  <c:v>1735.3131726739268</c:v>
                </c:pt>
                <c:pt idx="6">
                  <c:v>1907.8100099415954</c:v>
                </c:pt>
                <c:pt idx="7">
                  <c:v>1945.1120106483679</c:v>
                </c:pt>
                <c:pt idx="8">
                  <c:v>1966.7629983990594</c:v>
                </c:pt>
                <c:pt idx="9">
                  <c:v>1987.8823680306821</c:v>
                </c:pt>
                <c:pt idx="10">
                  <c:v>1975.7189256929194</c:v>
                </c:pt>
                <c:pt idx="11">
                  <c:v>1965.1921260753497</c:v>
                </c:pt>
                <c:pt idx="12">
                  <c:v>1981.7552050429731</c:v>
                </c:pt>
                <c:pt idx="13">
                  <c:v>1999.8198814485359</c:v>
                </c:pt>
                <c:pt idx="14">
                  <c:v>1999.8762834961949</c:v>
                </c:pt>
                <c:pt idx="15">
                  <c:v>1998.8331235501414</c:v>
                </c:pt>
                <c:pt idx="16">
                  <c:v>1994.6103045800414</c:v>
                </c:pt>
                <c:pt idx="17">
                  <c:v>1978.4940378255324</c:v>
                </c:pt>
                <c:pt idx="18">
                  <c:v>1971.0831702300375</c:v>
                </c:pt>
                <c:pt idx="19">
                  <c:v>1967.6713752582316</c:v>
                </c:pt>
                <c:pt idx="20">
                  <c:v>1993.4929073022463</c:v>
                </c:pt>
                <c:pt idx="21">
                  <c:v>1969.1647438776365</c:v>
                </c:pt>
                <c:pt idx="22">
                  <c:v>1984.4141532746871</c:v>
                </c:pt>
                <c:pt idx="23">
                  <c:v>1990.4726714685321</c:v>
                </c:pt>
                <c:pt idx="24">
                  <c:v>1961.5583467025017</c:v>
                </c:pt>
                <c:pt idx="25">
                  <c:v>1962.6005291197712</c:v>
                </c:pt>
                <c:pt idx="26">
                  <c:v>1911.2275181776406</c:v>
                </c:pt>
                <c:pt idx="27">
                  <c:v>1891.4418093295712</c:v>
                </c:pt>
                <c:pt idx="28">
                  <c:v>1948.4698746300801</c:v>
                </c:pt>
                <c:pt idx="29">
                  <c:v>1920.5557445096492</c:v>
                </c:pt>
                <c:pt idx="30">
                  <c:v>1908.8658407817516</c:v>
                </c:pt>
                <c:pt idx="31">
                  <c:v>1869.702951708163</c:v>
                </c:pt>
                <c:pt idx="32">
                  <c:v>1644.8599853809308</c:v>
                </c:pt>
                <c:pt idx="33">
                  <c:v>1697.393869796447</c:v>
                </c:pt>
                <c:pt idx="34">
                  <c:v>1886.4944165832385</c:v>
                </c:pt>
                <c:pt idx="35">
                  <c:v>1553.4580852913857</c:v>
                </c:pt>
                <c:pt idx="36">
                  <c:v>1593.414829044925</c:v>
                </c:pt>
                <c:pt idx="37">
                  <c:v>1856.7199046286694</c:v>
                </c:pt>
                <c:pt idx="38">
                  <c:v>1696.409351517651</c:v>
                </c:pt>
                <c:pt idx="39">
                  <c:v>1999.5726876079782</c:v>
                </c:pt>
                <c:pt idx="40">
                  <c:v>1980.6347453634019</c:v>
                </c:pt>
                <c:pt idx="41">
                  <c:v>1994.838666903423</c:v>
                </c:pt>
                <c:pt idx="42">
                  <c:v>1935.5449010473533</c:v>
                </c:pt>
                <c:pt idx="43">
                  <c:v>1994.7358308607031</c:v>
                </c:pt>
                <c:pt idx="44">
                  <c:v>1997.2401612099209</c:v>
                </c:pt>
                <c:pt idx="45">
                  <c:v>1994.7091346912969</c:v>
                </c:pt>
                <c:pt idx="46">
                  <c:v>1994.9568568091875</c:v>
                </c:pt>
                <c:pt idx="47">
                  <c:v>1999.8520776781884</c:v>
                </c:pt>
                <c:pt idx="48">
                  <c:v>1972.9917018472629</c:v>
                </c:pt>
                <c:pt idx="49">
                  <c:v>1971.7492573124414</c:v>
                </c:pt>
                <c:pt idx="50">
                  <c:v>1965.8841376732264</c:v>
                </c:pt>
                <c:pt idx="51">
                  <c:v>1999.0336725233906</c:v>
                </c:pt>
                <c:pt idx="52">
                  <c:v>1985.5043628718518</c:v>
                </c:pt>
                <c:pt idx="53">
                  <c:v>1996.6971584757405</c:v>
                </c:pt>
                <c:pt idx="54">
                  <c:v>1998.4749383451099</c:v>
                </c:pt>
                <c:pt idx="55">
                  <c:v>1993.884722049904</c:v>
                </c:pt>
                <c:pt idx="56">
                  <c:v>1991.8266591710433</c:v>
                </c:pt>
                <c:pt idx="57">
                  <c:v>1947.1486228325718</c:v>
                </c:pt>
                <c:pt idx="58">
                  <c:v>1949.9938003383756</c:v>
                </c:pt>
                <c:pt idx="59">
                  <c:v>1932.2833292053479</c:v>
                </c:pt>
                <c:pt idx="60">
                  <c:v>1593.4776931357108</c:v>
                </c:pt>
                <c:pt idx="61">
                  <c:v>1712.7762583845024</c:v>
                </c:pt>
                <c:pt idx="62">
                  <c:v>1798.2014752482009</c:v>
                </c:pt>
                <c:pt idx="63">
                  <c:v>1993.3330668872386</c:v>
                </c:pt>
                <c:pt idx="64">
                  <c:v>1990.0759293003134</c:v>
                </c:pt>
                <c:pt idx="65">
                  <c:v>1999.6155089638353</c:v>
                </c:pt>
                <c:pt idx="66">
                  <c:v>1960.6418143805281</c:v>
                </c:pt>
                <c:pt idx="67">
                  <c:v>1998.6581750207235</c:v>
                </c:pt>
                <c:pt idx="68">
                  <c:v>1992.7957660257805</c:v>
                </c:pt>
                <c:pt idx="69">
                  <c:v>1971.3623896595075</c:v>
                </c:pt>
                <c:pt idx="70">
                  <c:v>1996.5499661629315</c:v>
                </c:pt>
                <c:pt idx="71">
                  <c:v>1970.0519390572472</c:v>
                </c:pt>
                <c:pt idx="72">
                  <c:v>1979.2838366283195</c:v>
                </c:pt>
                <c:pt idx="73">
                  <c:v>1997.168360074874</c:v>
                </c:pt>
                <c:pt idx="74">
                  <c:v>1980.7730745751928</c:v>
                </c:pt>
                <c:pt idx="75">
                  <c:v>1978.2435114456011</c:v>
                </c:pt>
                <c:pt idx="76">
                  <c:v>1980.761211587756</c:v>
                </c:pt>
                <c:pt idx="77">
                  <c:v>1968.0748272229444</c:v>
                </c:pt>
                <c:pt idx="78">
                  <c:v>1989.8618760910347</c:v>
                </c:pt>
                <c:pt idx="79">
                  <c:v>1985.9956489648005</c:v>
                </c:pt>
                <c:pt idx="80">
                  <c:v>1996.4735194126897</c:v>
                </c:pt>
                <c:pt idx="81">
                  <c:v>1983.4212237434149</c:v>
                </c:pt>
                <c:pt idx="82">
                  <c:v>1963.6427423658242</c:v>
                </c:pt>
                <c:pt idx="83">
                  <c:v>1984.3301604182548</c:v>
                </c:pt>
                <c:pt idx="84">
                  <c:v>1968.1338565459482</c:v>
                </c:pt>
                <c:pt idx="85">
                  <c:v>1955.9730796330266</c:v>
                </c:pt>
                <c:pt idx="86">
                  <c:v>1996.6436842316898</c:v>
                </c:pt>
                <c:pt idx="87">
                  <c:v>1961.9483301638841</c:v>
                </c:pt>
                <c:pt idx="88">
                  <c:v>1999.8480728038367</c:v>
                </c:pt>
                <c:pt idx="89">
                  <c:v>1999.0882842278515</c:v>
                </c:pt>
                <c:pt idx="90">
                  <c:v>1999.7258454902687</c:v>
                </c:pt>
                <c:pt idx="91">
                  <c:v>1992.3533304717964</c:v>
                </c:pt>
                <c:pt idx="92">
                  <c:v>1978.1997154898822</c:v>
                </c:pt>
                <c:pt idx="93">
                  <c:v>1998.2528996812407</c:v>
                </c:pt>
                <c:pt idx="94">
                  <c:v>1999.9412993994313</c:v>
                </c:pt>
                <c:pt idx="95">
                  <c:v>1996.8211362220632</c:v>
                </c:pt>
                <c:pt idx="96">
                  <c:v>1912.5239744794978</c:v>
                </c:pt>
                <c:pt idx="97">
                  <c:v>1999.9793157275872</c:v>
                </c:pt>
                <c:pt idx="98">
                  <c:v>1999.0847671643885</c:v>
                </c:pt>
                <c:pt idx="99">
                  <c:v>1984.4629186680372</c:v>
                </c:pt>
                <c:pt idx="100">
                  <c:v>1999.5809822532794</c:v>
                </c:pt>
                <c:pt idx="101">
                  <c:v>1997.5091977861257</c:v>
                </c:pt>
                <c:pt idx="102">
                  <c:v>1997.4100308148891</c:v>
                </c:pt>
                <c:pt idx="103">
                  <c:v>1997.2233559464999</c:v>
                </c:pt>
                <c:pt idx="104">
                  <c:v>2000</c:v>
                </c:pt>
                <c:pt idx="105">
                  <c:v>1999.7301373577714</c:v>
                </c:pt>
                <c:pt idx="106">
                  <c:v>2000</c:v>
                </c:pt>
                <c:pt idx="107">
                  <c:v>1999.9334296381514</c:v>
                </c:pt>
                <c:pt idx="108">
                  <c:v>1999.0364517225328</c:v>
                </c:pt>
                <c:pt idx="109">
                  <c:v>1997.692134593919</c:v>
                </c:pt>
                <c:pt idx="110">
                  <c:v>1999.4413400840403</c:v>
                </c:pt>
                <c:pt idx="111">
                  <c:v>1994.5149546886055</c:v>
                </c:pt>
                <c:pt idx="112">
                  <c:v>1991.9768377184089</c:v>
                </c:pt>
                <c:pt idx="113">
                  <c:v>1994.5252846557346</c:v>
                </c:pt>
                <c:pt idx="114">
                  <c:v>2000</c:v>
                </c:pt>
                <c:pt idx="115">
                  <c:v>1993.6986312115296</c:v>
                </c:pt>
                <c:pt idx="116">
                  <c:v>1999.8374154110431</c:v>
                </c:pt>
                <c:pt idx="117">
                  <c:v>1999.9879051236971</c:v>
                </c:pt>
                <c:pt idx="118">
                  <c:v>1998.9219099733855</c:v>
                </c:pt>
                <c:pt idx="119">
                  <c:v>1999.1807500411157</c:v>
                </c:pt>
                <c:pt idx="120">
                  <c:v>1966.4398255800156</c:v>
                </c:pt>
                <c:pt idx="121">
                  <c:v>1971.321978878261</c:v>
                </c:pt>
                <c:pt idx="122">
                  <c:v>1978.0657492219416</c:v>
                </c:pt>
                <c:pt idx="123">
                  <c:v>1973.0818682393613</c:v>
                </c:pt>
                <c:pt idx="124">
                  <c:v>1987.4521735515134</c:v>
                </c:pt>
                <c:pt idx="125">
                  <c:v>1645.9402607132179</c:v>
                </c:pt>
                <c:pt idx="126">
                  <c:v>1329.6454130564889</c:v>
                </c:pt>
                <c:pt idx="127">
                  <c:v>1571.6899442589377</c:v>
                </c:pt>
                <c:pt idx="128">
                  <c:v>1693.8722024365538</c:v>
                </c:pt>
                <c:pt idx="129">
                  <c:v>1962.5682828227261</c:v>
                </c:pt>
                <c:pt idx="130">
                  <c:v>1966.7330086253671</c:v>
                </c:pt>
                <c:pt idx="131">
                  <c:v>1983.9791101025385</c:v>
                </c:pt>
                <c:pt idx="132">
                  <c:v>2000</c:v>
                </c:pt>
                <c:pt idx="133">
                  <c:v>1803.6547463164454</c:v>
                </c:pt>
                <c:pt idx="134">
                  <c:v>1891.2905914759076</c:v>
                </c:pt>
                <c:pt idx="135">
                  <c:v>1949.0973900815272</c:v>
                </c:pt>
                <c:pt idx="136">
                  <c:v>1644.2600294420581</c:v>
                </c:pt>
                <c:pt idx="137">
                  <c:v>1391.5206649837771</c:v>
                </c:pt>
                <c:pt idx="138">
                  <c:v>1379.2307177940374</c:v>
                </c:pt>
                <c:pt idx="139">
                  <c:v>1326.5891020698255</c:v>
                </c:pt>
                <c:pt idx="140">
                  <c:v>1217.5228870466512</c:v>
                </c:pt>
                <c:pt idx="141">
                  <c:v>838.35699506985884</c:v>
                </c:pt>
                <c:pt idx="142">
                  <c:v>954.01278457733588</c:v>
                </c:pt>
                <c:pt idx="143">
                  <c:v>527.2581428758474</c:v>
                </c:pt>
                <c:pt idx="144">
                  <c:v>675.55040131212252</c:v>
                </c:pt>
                <c:pt idx="145">
                  <c:v>739.47811238446809</c:v>
                </c:pt>
                <c:pt idx="146">
                  <c:v>547.10432310687338</c:v>
                </c:pt>
                <c:pt idx="147">
                  <c:v>576.93193782156436</c:v>
                </c:pt>
                <c:pt idx="148">
                  <c:v>894.16616670055589</c:v>
                </c:pt>
                <c:pt idx="149">
                  <c:v>740.84574404322893</c:v>
                </c:pt>
                <c:pt idx="150">
                  <c:v>953.41830026476248</c:v>
                </c:pt>
                <c:pt idx="151">
                  <c:v>1089.4832420229297</c:v>
                </c:pt>
                <c:pt idx="152">
                  <c:v>1040.178933517311</c:v>
                </c:pt>
                <c:pt idx="153">
                  <c:v>1161.2880299933056</c:v>
                </c:pt>
                <c:pt idx="154">
                  <c:v>946.36246233438544</c:v>
                </c:pt>
                <c:pt idx="155">
                  <c:v>883.16724500768316</c:v>
                </c:pt>
                <c:pt idx="156">
                  <c:v>1416.2508465878714</c:v>
                </c:pt>
                <c:pt idx="157">
                  <c:v>840.06431405014371</c:v>
                </c:pt>
                <c:pt idx="158">
                  <c:v>616.32059239509135</c:v>
                </c:pt>
                <c:pt idx="159">
                  <c:v>842.36251002492008</c:v>
                </c:pt>
                <c:pt idx="160">
                  <c:v>502.39898058886865</c:v>
                </c:pt>
                <c:pt idx="161">
                  <c:v>237.80002648631168</c:v>
                </c:pt>
                <c:pt idx="162">
                  <c:v>254.12310920316855</c:v>
                </c:pt>
                <c:pt idx="163">
                  <c:v>394.22856952207883</c:v>
                </c:pt>
                <c:pt idx="164">
                  <c:v>339.16239724531118</c:v>
                </c:pt>
                <c:pt idx="165">
                  <c:v>319.67602416590023</c:v>
                </c:pt>
                <c:pt idx="166">
                  <c:v>492.49633468015389</c:v>
                </c:pt>
                <c:pt idx="167">
                  <c:v>758.136152377744</c:v>
                </c:pt>
                <c:pt idx="168">
                  <c:v>458.04168038746087</c:v>
                </c:pt>
                <c:pt idx="169">
                  <c:v>356.50661921378781</c:v>
                </c:pt>
                <c:pt idx="170">
                  <c:v>800.72027356105241</c:v>
                </c:pt>
                <c:pt idx="171">
                  <c:v>1144.7571969628596</c:v>
                </c:pt>
                <c:pt idx="172">
                  <c:v>1192.0982647239111</c:v>
                </c:pt>
                <c:pt idx="173">
                  <c:v>596.08778401620248</c:v>
                </c:pt>
                <c:pt idx="174">
                  <c:v>633.62153207313838</c:v>
                </c:pt>
                <c:pt idx="175">
                  <c:v>918.81465871339049</c:v>
                </c:pt>
                <c:pt idx="176">
                  <c:v>953.55403597310772</c:v>
                </c:pt>
                <c:pt idx="177">
                  <c:v>994.88919181819801</c:v>
                </c:pt>
                <c:pt idx="178">
                  <c:v>1050.0285313361326</c:v>
                </c:pt>
                <c:pt idx="179">
                  <c:v>1167.0979508144076</c:v>
                </c:pt>
                <c:pt idx="180">
                  <c:v>1204.7159775127911</c:v>
                </c:pt>
                <c:pt idx="181">
                  <c:v>1230.2795627656644</c:v>
                </c:pt>
                <c:pt idx="182">
                  <c:v>1407.6362198347372</c:v>
                </c:pt>
                <c:pt idx="183">
                  <c:v>1424.6750540930416</c:v>
                </c:pt>
                <c:pt idx="184">
                  <c:v>1493.7069567912563</c:v>
                </c:pt>
                <c:pt idx="185">
                  <c:v>799.25909399897671</c:v>
                </c:pt>
                <c:pt idx="186">
                  <c:v>734.55569760170897</c:v>
                </c:pt>
                <c:pt idx="187">
                  <c:v>1021.4488061923771</c:v>
                </c:pt>
                <c:pt idx="188">
                  <c:v>1088.1023765063483</c:v>
                </c:pt>
                <c:pt idx="189">
                  <c:v>793.94745915422197</c:v>
                </c:pt>
                <c:pt idx="190">
                  <c:v>776.12771283462791</c:v>
                </c:pt>
                <c:pt idx="191">
                  <c:v>705.07615225926565</c:v>
                </c:pt>
                <c:pt idx="192">
                  <c:v>572.61965756118661</c:v>
                </c:pt>
                <c:pt idx="193">
                  <c:v>476.45752369491743</c:v>
                </c:pt>
                <c:pt idx="194">
                  <c:v>385.33383670015547</c:v>
                </c:pt>
                <c:pt idx="195">
                  <c:v>413.54485074362032</c:v>
                </c:pt>
                <c:pt idx="196">
                  <c:v>422.93183924686724</c:v>
                </c:pt>
                <c:pt idx="197">
                  <c:v>344.50245895371597</c:v>
                </c:pt>
                <c:pt idx="198">
                  <c:v>328.82860794615311</c:v>
                </c:pt>
                <c:pt idx="199">
                  <c:v>474.33325365290307</c:v>
                </c:pt>
                <c:pt idx="200">
                  <c:v>415.07406732594887</c:v>
                </c:pt>
                <c:pt idx="201">
                  <c:v>355.97337519907796</c:v>
                </c:pt>
                <c:pt idx="202">
                  <c:v>335.18441382002067</c:v>
                </c:pt>
                <c:pt idx="203">
                  <c:v>285.57972318398015</c:v>
                </c:pt>
                <c:pt idx="204">
                  <c:v>279.92737251612607</c:v>
                </c:pt>
                <c:pt idx="205">
                  <c:v>251.14991059483015</c:v>
                </c:pt>
                <c:pt idx="206">
                  <c:v>270.85904917646729</c:v>
                </c:pt>
                <c:pt idx="207">
                  <c:v>205.24933640174291</c:v>
                </c:pt>
                <c:pt idx="208">
                  <c:v>165.10813808537958</c:v>
                </c:pt>
                <c:pt idx="209">
                  <c:v>225.71989846175802</c:v>
                </c:pt>
                <c:pt idx="210">
                  <c:v>240.46449563764742</c:v>
                </c:pt>
                <c:pt idx="211">
                  <c:v>166.91733292082637</c:v>
                </c:pt>
                <c:pt idx="212">
                  <c:v>107.33787577515439</c:v>
                </c:pt>
                <c:pt idx="213">
                  <c:v>80.215713848268138</c:v>
                </c:pt>
                <c:pt idx="214">
                  <c:v>97.580030933514706</c:v>
                </c:pt>
                <c:pt idx="215">
                  <c:v>173.14061659087298</c:v>
                </c:pt>
                <c:pt idx="216">
                  <c:v>104.47636965832478</c:v>
                </c:pt>
                <c:pt idx="217">
                  <c:v>160.80115133297306</c:v>
                </c:pt>
                <c:pt idx="218">
                  <c:v>139.4967872862868</c:v>
                </c:pt>
                <c:pt idx="219">
                  <c:v>259.85139635079111</c:v>
                </c:pt>
                <c:pt idx="220">
                  <c:v>162.20701715656091</c:v>
                </c:pt>
                <c:pt idx="221">
                  <c:v>194.52107648806407</c:v>
                </c:pt>
                <c:pt idx="222">
                  <c:v>187.90633499937093</c:v>
                </c:pt>
                <c:pt idx="223">
                  <c:v>233.22497090132484</c:v>
                </c:pt>
                <c:pt idx="224">
                  <c:v>412.70889047904791</c:v>
                </c:pt>
                <c:pt idx="225">
                  <c:v>317.24420190677796</c:v>
                </c:pt>
                <c:pt idx="226">
                  <c:v>329.9001086478666</c:v>
                </c:pt>
                <c:pt idx="227">
                  <c:v>144.99340081731174</c:v>
                </c:pt>
                <c:pt idx="228">
                  <c:v>256.72026404555641</c:v>
                </c:pt>
                <c:pt idx="229">
                  <c:v>375.80506249322178</c:v>
                </c:pt>
                <c:pt idx="230">
                  <c:v>545.48030837222495</c:v>
                </c:pt>
                <c:pt idx="231">
                  <c:v>507.16174795464582</c:v>
                </c:pt>
                <c:pt idx="232">
                  <c:v>456.58315996550527</c:v>
                </c:pt>
                <c:pt idx="233">
                  <c:v>222.54561593212739</c:v>
                </c:pt>
                <c:pt idx="234">
                  <c:v>403.2191935690289</c:v>
                </c:pt>
                <c:pt idx="235">
                  <c:v>271.72260969922814</c:v>
                </c:pt>
                <c:pt idx="236">
                  <c:v>313.90023422301971</c:v>
                </c:pt>
                <c:pt idx="237">
                  <c:v>429.02321321207171</c:v>
                </c:pt>
                <c:pt idx="238">
                  <c:v>461.17706960775683</c:v>
                </c:pt>
                <c:pt idx="239">
                  <c:v>451.37398688202012</c:v>
                </c:pt>
                <c:pt idx="240">
                  <c:v>344.23978742381507</c:v>
                </c:pt>
                <c:pt idx="241">
                  <c:v>429.48454170351414</c:v>
                </c:pt>
                <c:pt idx="242">
                  <c:v>633.15747256196801</c:v>
                </c:pt>
                <c:pt idx="243">
                  <c:v>504.90913351041382</c:v>
                </c:pt>
                <c:pt idx="244">
                  <c:v>391.41837553929031</c:v>
                </c:pt>
                <c:pt idx="245">
                  <c:v>736.61907749787747</c:v>
                </c:pt>
                <c:pt idx="246">
                  <c:v>667.35411780573327</c:v>
                </c:pt>
                <c:pt idx="247">
                  <c:v>747.93363186363786</c:v>
                </c:pt>
                <c:pt idx="248">
                  <c:v>413.52625269832362</c:v>
                </c:pt>
                <c:pt idx="249">
                  <c:v>284.80595897359962</c:v>
                </c:pt>
                <c:pt idx="250">
                  <c:v>582.15383808277898</c:v>
                </c:pt>
                <c:pt idx="251">
                  <c:v>837.57162403456027</c:v>
                </c:pt>
                <c:pt idx="252">
                  <c:v>1027.9700030138715</c:v>
                </c:pt>
                <c:pt idx="253">
                  <c:v>1017.8539787744653</c:v>
                </c:pt>
                <c:pt idx="254">
                  <c:v>1058.1164102766538</c:v>
                </c:pt>
                <c:pt idx="255">
                  <c:v>1178.8880599117156</c:v>
                </c:pt>
                <c:pt idx="256">
                  <c:v>1069.7020231667095</c:v>
                </c:pt>
                <c:pt idx="257">
                  <c:v>912.52983419808879</c:v>
                </c:pt>
                <c:pt idx="258">
                  <c:v>1101.7347125819713</c:v>
                </c:pt>
                <c:pt idx="259">
                  <c:v>1078.0380990289455</c:v>
                </c:pt>
                <c:pt idx="260">
                  <c:v>859.39909707637935</c:v>
                </c:pt>
                <c:pt idx="261">
                  <c:v>1090.4952282219981</c:v>
                </c:pt>
                <c:pt idx="262">
                  <c:v>1013.640686805187</c:v>
                </c:pt>
                <c:pt idx="263">
                  <c:v>1032.8789057315162</c:v>
                </c:pt>
                <c:pt idx="264">
                  <c:v>967.81601508466883</c:v>
                </c:pt>
                <c:pt idx="265">
                  <c:v>801.78793323168372</c:v>
                </c:pt>
                <c:pt idx="266">
                  <c:v>1097.1907846982756</c:v>
                </c:pt>
                <c:pt idx="267">
                  <c:v>940.0769377272245</c:v>
                </c:pt>
                <c:pt idx="268">
                  <c:v>1301.9682152085632</c:v>
                </c:pt>
                <c:pt idx="269">
                  <c:v>1140.9108552125479</c:v>
                </c:pt>
                <c:pt idx="270">
                  <c:v>888.50907069625953</c:v>
                </c:pt>
                <c:pt idx="271">
                  <c:v>983.4776263324037</c:v>
                </c:pt>
                <c:pt idx="272">
                  <c:v>845.29329244872724</c:v>
                </c:pt>
                <c:pt idx="273">
                  <c:v>836.67438092557313</c:v>
                </c:pt>
                <c:pt idx="274">
                  <c:v>564.79479514047182</c:v>
                </c:pt>
                <c:pt idx="275">
                  <c:v>803.72192330078406</c:v>
                </c:pt>
                <c:pt idx="276">
                  <c:v>589.45722405768402</c:v>
                </c:pt>
                <c:pt idx="277">
                  <c:v>927.88917036620705</c:v>
                </c:pt>
                <c:pt idx="278">
                  <c:v>812.0765331389523</c:v>
                </c:pt>
                <c:pt idx="279">
                  <c:v>786.68612994799173</c:v>
                </c:pt>
                <c:pt idx="280">
                  <c:v>1004.7782080082892</c:v>
                </c:pt>
                <c:pt idx="281">
                  <c:v>1082.0462271524896</c:v>
                </c:pt>
                <c:pt idx="282">
                  <c:v>1283.8735474957862</c:v>
                </c:pt>
                <c:pt idx="283">
                  <c:v>1523.8054528261191</c:v>
                </c:pt>
                <c:pt idx="284">
                  <c:v>1587.8682692095736</c:v>
                </c:pt>
                <c:pt idx="285">
                  <c:v>1618.8523237322145</c:v>
                </c:pt>
                <c:pt idx="286">
                  <c:v>1809.0978165768843</c:v>
                </c:pt>
                <c:pt idx="287">
                  <c:v>1768.58570334961</c:v>
                </c:pt>
                <c:pt idx="288">
                  <c:v>1833.2774877764</c:v>
                </c:pt>
                <c:pt idx="289">
                  <c:v>1752.5810334876755</c:v>
                </c:pt>
                <c:pt idx="290">
                  <c:v>1681.8501247986853</c:v>
                </c:pt>
                <c:pt idx="291">
                  <c:v>1538.6275755975657</c:v>
                </c:pt>
                <c:pt idx="292">
                  <c:v>1460.6364481753155</c:v>
                </c:pt>
                <c:pt idx="293">
                  <c:v>1371.4275215461146</c:v>
                </c:pt>
                <c:pt idx="294">
                  <c:v>1386.7902920410986</c:v>
                </c:pt>
                <c:pt idx="295">
                  <c:v>1648.9371863571118</c:v>
                </c:pt>
                <c:pt idx="296">
                  <c:v>1849.6556091714817</c:v>
                </c:pt>
                <c:pt idx="297">
                  <c:v>1176.7549057408958</c:v>
                </c:pt>
                <c:pt idx="298">
                  <c:v>792.15743917660836</c:v>
                </c:pt>
                <c:pt idx="299">
                  <c:v>1047.0642412080699</c:v>
                </c:pt>
                <c:pt idx="300">
                  <c:v>1266.1747503411218</c:v>
                </c:pt>
                <c:pt idx="301">
                  <c:v>1184.6367292411032</c:v>
                </c:pt>
                <c:pt idx="302">
                  <c:v>1163.5475911366734</c:v>
                </c:pt>
                <c:pt idx="303">
                  <c:v>1551.6472345792529</c:v>
                </c:pt>
                <c:pt idx="304">
                  <c:v>1844.0864817378699</c:v>
                </c:pt>
                <c:pt idx="305">
                  <c:v>1791.5226912880951</c:v>
                </c:pt>
                <c:pt idx="306">
                  <c:v>1477.0805688214746</c:v>
                </c:pt>
                <c:pt idx="307">
                  <c:v>1709.376073097374</c:v>
                </c:pt>
                <c:pt idx="308">
                  <c:v>1747.1943544129974</c:v>
                </c:pt>
                <c:pt idx="309">
                  <c:v>1745.6310971861385</c:v>
                </c:pt>
                <c:pt idx="310">
                  <c:v>1593.5660868666864</c:v>
                </c:pt>
                <c:pt idx="311">
                  <c:v>1383.48306999533</c:v>
                </c:pt>
                <c:pt idx="312">
                  <c:v>1419.5424305335989</c:v>
                </c:pt>
                <c:pt idx="313">
                  <c:v>1357.6000078707345</c:v>
                </c:pt>
                <c:pt idx="314">
                  <c:v>1495.8112781124505</c:v>
                </c:pt>
                <c:pt idx="315">
                  <c:v>1640.986452830258</c:v>
                </c:pt>
                <c:pt idx="316">
                  <c:v>1307.1941812522234</c:v>
                </c:pt>
                <c:pt idx="317">
                  <c:v>1225.2432483719074</c:v>
                </c:pt>
                <c:pt idx="318">
                  <c:v>1504.4581501540549</c:v>
                </c:pt>
                <c:pt idx="319">
                  <c:v>1728.4805217526005</c:v>
                </c:pt>
                <c:pt idx="320">
                  <c:v>1421.4303322110475</c:v>
                </c:pt>
                <c:pt idx="321">
                  <c:v>1408.674554238891</c:v>
                </c:pt>
                <c:pt idx="322">
                  <c:v>1247.047091092378</c:v>
                </c:pt>
                <c:pt idx="323">
                  <c:v>1578.3714864545641</c:v>
                </c:pt>
                <c:pt idx="324">
                  <c:v>1776.781934557486</c:v>
                </c:pt>
                <c:pt idx="325">
                  <c:v>1405.3241796284731</c:v>
                </c:pt>
                <c:pt idx="326">
                  <c:v>1417.9253457230807</c:v>
                </c:pt>
                <c:pt idx="327">
                  <c:v>1476.5423294520426</c:v>
                </c:pt>
                <c:pt idx="328">
                  <c:v>1653.6847442903506</c:v>
                </c:pt>
                <c:pt idx="329">
                  <c:v>1808.5867405535489</c:v>
                </c:pt>
                <c:pt idx="330">
                  <c:v>1453.2956424499671</c:v>
                </c:pt>
                <c:pt idx="331">
                  <c:v>1654.5552982022932</c:v>
                </c:pt>
                <c:pt idx="332">
                  <c:v>1448.0222982953364</c:v>
                </c:pt>
                <c:pt idx="333">
                  <c:v>1208.3725461123026</c:v>
                </c:pt>
                <c:pt idx="334">
                  <c:v>1457.1307996161213</c:v>
                </c:pt>
                <c:pt idx="335">
                  <c:v>1607.2017447367336</c:v>
                </c:pt>
                <c:pt idx="336">
                  <c:v>1373.6763677316433</c:v>
                </c:pt>
                <c:pt idx="337">
                  <c:v>1541.2505161588267</c:v>
                </c:pt>
                <c:pt idx="338">
                  <c:v>1530.9636621335821</c:v>
                </c:pt>
                <c:pt idx="339">
                  <c:v>1616.0061651763633</c:v>
                </c:pt>
                <c:pt idx="340">
                  <c:v>1740.2717784107788</c:v>
                </c:pt>
                <c:pt idx="341">
                  <c:v>1937.3925305507296</c:v>
                </c:pt>
                <c:pt idx="342">
                  <c:v>1798.9727750577808</c:v>
                </c:pt>
                <c:pt idx="343">
                  <c:v>1805.6859409135209</c:v>
                </c:pt>
                <c:pt idx="344">
                  <c:v>1783.3759423130959</c:v>
                </c:pt>
                <c:pt idx="345">
                  <c:v>1801.480358553511</c:v>
                </c:pt>
                <c:pt idx="346">
                  <c:v>1851.6279874571712</c:v>
                </c:pt>
                <c:pt idx="347">
                  <c:v>1890.6022582182597</c:v>
                </c:pt>
                <c:pt idx="348">
                  <c:v>1901.9809940132041</c:v>
                </c:pt>
                <c:pt idx="349">
                  <c:v>1823.2203770975702</c:v>
                </c:pt>
                <c:pt idx="350">
                  <c:v>1916.0582270773725</c:v>
                </c:pt>
                <c:pt idx="351">
                  <c:v>1879.0051333900674</c:v>
                </c:pt>
                <c:pt idx="352">
                  <c:v>1909.5491236064627</c:v>
                </c:pt>
                <c:pt idx="353">
                  <c:v>1963.2602892294567</c:v>
                </c:pt>
                <c:pt idx="354">
                  <c:v>1816.8134350302039</c:v>
                </c:pt>
                <c:pt idx="355">
                  <c:v>1946.3467354762404</c:v>
                </c:pt>
                <c:pt idx="356">
                  <c:v>1961.3801254011419</c:v>
                </c:pt>
                <c:pt idx="357">
                  <c:v>1970.7622518340268</c:v>
                </c:pt>
                <c:pt idx="358">
                  <c:v>1942.3706525997873</c:v>
                </c:pt>
                <c:pt idx="359">
                  <c:v>1917.309723985665</c:v>
                </c:pt>
                <c:pt idx="360">
                  <c:v>1873.6449753532133</c:v>
                </c:pt>
                <c:pt idx="361">
                  <c:v>1885.8689047340049</c:v>
                </c:pt>
                <c:pt idx="362">
                  <c:v>1822.2932043793453</c:v>
                </c:pt>
                <c:pt idx="363">
                  <c:v>1918.343980300358</c:v>
                </c:pt>
                <c:pt idx="364">
                  <c:v>1990.6358523652539</c:v>
                </c:pt>
                <c:pt idx="365">
                  <c:v>1903.8209776069575</c:v>
                </c:pt>
                <c:pt idx="366">
                  <c:v>1929.7934816586385</c:v>
                </c:pt>
                <c:pt idx="367">
                  <c:v>1846.0288712103204</c:v>
                </c:pt>
                <c:pt idx="368">
                  <c:v>1949.5720004791888</c:v>
                </c:pt>
                <c:pt idx="369">
                  <c:v>1982.8322373459919</c:v>
                </c:pt>
                <c:pt idx="370">
                  <c:v>1819.6878479938434</c:v>
                </c:pt>
                <c:pt idx="371">
                  <c:v>1952.662003774318</c:v>
                </c:pt>
                <c:pt idx="372">
                  <c:v>1791.771391833385</c:v>
                </c:pt>
                <c:pt idx="373">
                  <c:v>1871.816566930383</c:v>
                </c:pt>
                <c:pt idx="374">
                  <c:v>1773.4743583669449</c:v>
                </c:pt>
                <c:pt idx="375">
                  <c:v>1825.703141878045</c:v>
                </c:pt>
                <c:pt idx="376">
                  <c:v>1970.9187678701378</c:v>
                </c:pt>
                <c:pt idx="377">
                  <c:v>1990.2580015880776</c:v>
                </c:pt>
                <c:pt idx="378">
                  <c:v>1953.8326876964682</c:v>
                </c:pt>
                <c:pt idx="379">
                  <c:v>1813.7681370589137</c:v>
                </c:pt>
                <c:pt idx="380">
                  <c:v>1811.1854818523607</c:v>
                </c:pt>
                <c:pt idx="381">
                  <c:v>1717.3403438902026</c:v>
                </c:pt>
                <c:pt idx="382">
                  <c:v>1717.2006026283434</c:v>
                </c:pt>
                <c:pt idx="383">
                  <c:v>1959.2910578823471</c:v>
                </c:pt>
                <c:pt idx="384">
                  <c:v>1752.4378229574834</c:v>
                </c:pt>
                <c:pt idx="385">
                  <c:v>1744.8153969039154</c:v>
                </c:pt>
                <c:pt idx="386">
                  <c:v>1601.7289118791525</c:v>
                </c:pt>
                <c:pt idx="387">
                  <c:v>1884.1028884322723</c:v>
                </c:pt>
                <c:pt idx="388">
                  <c:v>1708.7431842294689</c:v>
                </c:pt>
                <c:pt idx="389">
                  <c:v>1949.8613149461128</c:v>
                </c:pt>
                <c:pt idx="390">
                  <c:v>1847.0363701610672</c:v>
                </c:pt>
                <c:pt idx="391">
                  <c:v>1807.6751954355038</c:v>
                </c:pt>
                <c:pt idx="392">
                  <c:v>1812.723645563744</c:v>
                </c:pt>
                <c:pt idx="393">
                  <c:v>1892.5735057365025</c:v>
                </c:pt>
                <c:pt idx="394">
                  <c:v>1413.9397579341603</c:v>
                </c:pt>
                <c:pt idx="395">
                  <c:v>986.54073217458949</c:v>
                </c:pt>
                <c:pt idx="396">
                  <c:v>1420.9884185609064</c:v>
                </c:pt>
                <c:pt idx="397">
                  <c:v>1577.37418868191</c:v>
                </c:pt>
                <c:pt idx="398">
                  <c:v>1356.0736116224095</c:v>
                </c:pt>
                <c:pt idx="399">
                  <c:v>1579.7305629159091</c:v>
                </c:pt>
                <c:pt idx="400">
                  <c:v>1047.0840466962345</c:v>
                </c:pt>
                <c:pt idx="401">
                  <c:v>963.53013336238814</c:v>
                </c:pt>
                <c:pt idx="402">
                  <c:v>1469.4106932034604</c:v>
                </c:pt>
                <c:pt idx="403">
                  <c:v>1419.499110025203</c:v>
                </c:pt>
                <c:pt idx="404">
                  <c:v>1171.5361015319961</c:v>
                </c:pt>
                <c:pt idx="405">
                  <c:v>1439.9844669570277</c:v>
                </c:pt>
                <c:pt idx="406">
                  <c:v>1336.7491499353198</c:v>
                </c:pt>
                <c:pt idx="407">
                  <c:v>1209.1229771430155</c:v>
                </c:pt>
                <c:pt idx="408">
                  <c:v>1305.4145043797312</c:v>
                </c:pt>
                <c:pt idx="409">
                  <c:v>1285.9466348811657</c:v>
                </c:pt>
                <c:pt idx="410">
                  <c:v>1771.7561715145532</c:v>
                </c:pt>
                <c:pt idx="411">
                  <c:v>1458.1089223562803</c:v>
                </c:pt>
                <c:pt idx="412">
                  <c:v>1298.7578629477616</c:v>
                </c:pt>
                <c:pt idx="413">
                  <c:v>971.95174582755715</c:v>
                </c:pt>
                <c:pt idx="414">
                  <c:v>1472.538681557779</c:v>
                </c:pt>
                <c:pt idx="415">
                  <c:v>1649.08353997514</c:v>
                </c:pt>
                <c:pt idx="416">
                  <c:v>1413.2763177999507</c:v>
                </c:pt>
                <c:pt idx="417">
                  <c:v>1026.3534994127458</c:v>
                </c:pt>
                <c:pt idx="418">
                  <c:v>1263.7270340055079</c:v>
                </c:pt>
                <c:pt idx="419">
                  <c:v>1268.1974232489772</c:v>
                </c:pt>
                <c:pt idx="420">
                  <c:v>1278.7236997796965</c:v>
                </c:pt>
                <c:pt idx="421">
                  <c:v>1586.2937249051854</c:v>
                </c:pt>
                <c:pt idx="422">
                  <c:v>1332.1892157961599</c:v>
                </c:pt>
                <c:pt idx="423">
                  <c:v>838.91491157223311</c:v>
                </c:pt>
                <c:pt idx="424">
                  <c:v>740.2157350055146</c:v>
                </c:pt>
                <c:pt idx="425">
                  <c:v>940.10472620517089</c:v>
                </c:pt>
                <c:pt idx="426">
                  <c:v>1123.2728200853344</c:v>
                </c:pt>
                <c:pt idx="427">
                  <c:v>1269.1432052054906</c:v>
                </c:pt>
                <c:pt idx="428">
                  <c:v>1207.2565519092532</c:v>
                </c:pt>
                <c:pt idx="429">
                  <c:v>1085.8997349251456</c:v>
                </c:pt>
                <c:pt idx="430">
                  <c:v>1231.3263114653232</c:v>
                </c:pt>
                <c:pt idx="431">
                  <c:v>966.59927630569189</c:v>
                </c:pt>
                <c:pt idx="432">
                  <c:v>1047.9568128420588</c:v>
                </c:pt>
                <c:pt idx="433">
                  <c:v>1119.2413353331613</c:v>
                </c:pt>
                <c:pt idx="434">
                  <c:v>1084.9241682770642</c:v>
                </c:pt>
                <c:pt idx="435">
                  <c:v>960.65053481202938</c:v>
                </c:pt>
                <c:pt idx="436">
                  <c:v>1221.7640405777342</c:v>
                </c:pt>
                <c:pt idx="437">
                  <c:v>958.86227307302545</c:v>
                </c:pt>
                <c:pt idx="438">
                  <c:v>787.97082344235776</c:v>
                </c:pt>
                <c:pt idx="439">
                  <c:v>1302.0588822417976</c:v>
                </c:pt>
                <c:pt idx="440">
                  <c:v>1574.7850347094047</c:v>
                </c:pt>
                <c:pt idx="441">
                  <c:v>1663.3687443187314</c:v>
                </c:pt>
                <c:pt idx="442">
                  <c:v>1715.6639755804733</c:v>
                </c:pt>
                <c:pt idx="443">
                  <c:v>1641.9371750383223</c:v>
                </c:pt>
                <c:pt idx="444">
                  <c:v>1235.2999633536558</c:v>
                </c:pt>
                <c:pt idx="445">
                  <c:v>819.16339982162606</c:v>
                </c:pt>
                <c:pt idx="446">
                  <c:v>527.64924895316528</c:v>
                </c:pt>
                <c:pt idx="447">
                  <c:v>325.48336390263739</c:v>
                </c:pt>
                <c:pt idx="448">
                  <c:v>65.604910280038268</c:v>
                </c:pt>
                <c:pt idx="449">
                  <c:v>1.7513523030929845</c:v>
                </c:pt>
                <c:pt idx="450">
                  <c:v>53.61805175315169</c:v>
                </c:pt>
                <c:pt idx="451">
                  <c:v>4.9640487730035456</c:v>
                </c:pt>
                <c:pt idx="452">
                  <c:v>32.87253129580467</c:v>
                </c:pt>
                <c:pt idx="453">
                  <c:v>203.69015249003456</c:v>
                </c:pt>
                <c:pt idx="454">
                  <c:v>462.37210043170603</c:v>
                </c:pt>
                <c:pt idx="455">
                  <c:v>714.92397287773986</c:v>
                </c:pt>
                <c:pt idx="456">
                  <c:v>678.64004251680319</c:v>
                </c:pt>
                <c:pt idx="457">
                  <c:v>511.64484964551281</c:v>
                </c:pt>
                <c:pt idx="458">
                  <c:v>571.00402674170175</c:v>
                </c:pt>
                <c:pt idx="459">
                  <c:v>633.66356610594971</c:v>
                </c:pt>
                <c:pt idx="460">
                  <c:v>676.20664355324277</c:v>
                </c:pt>
                <c:pt idx="461">
                  <c:v>630.53664491563563</c:v>
                </c:pt>
                <c:pt idx="462">
                  <c:v>521.96954347145265</c:v>
                </c:pt>
                <c:pt idx="463">
                  <c:v>478.66267012625855</c:v>
                </c:pt>
                <c:pt idx="464">
                  <c:v>442.31706837670089</c:v>
                </c:pt>
                <c:pt idx="465">
                  <c:v>512.96174335561159</c:v>
                </c:pt>
                <c:pt idx="466">
                  <c:v>534.57363637755714</c:v>
                </c:pt>
                <c:pt idx="467">
                  <c:v>508.82322150586242</c:v>
                </c:pt>
                <c:pt idx="468">
                  <c:v>733.67716861121403</c:v>
                </c:pt>
                <c:pt idx="469">
                  <c:v>675.02489112024944</c:v>
                </c:pt>
                <c:pt idx="470">
                  <c:v>317.02039564151534</c:v>
                </c:pt>
                <c:pt idx="471">
                  <c:v>330.48207899484777</c:v>
                </c:pt>
                <c:pt idx="472">
                  <c:v>859.58735663075618</c:v>
                </c:pt>
                <c:pt idx="473">
                  <c:v>1073.9353345080594</c:v>
                </c:pt>
                <c:pt idx="474">
                  <c:v>1025.3007271206113</c:v>
                </c:pt>
                <c:pt idx="475">
                  <c:v>662.70463836746512</c:v>
                </c:pt>
                <c:pt idx="476">
                  <c:v>689.34800980502632</c:v>
                </c:pt>
                <c:pt idx="477">
                  <c:v>621.11088383292349</c:v>
                </c:pt>
                <c:pt idx="478">
                  <c:v>628.1545270659667</c:v>
                </c:pt>
                <c:pt idx="479">
                  <c:v>496.8033396213263</c:v>
                </c:pt>
                <c:pt idx="480">
                  <c:v>805.93403849559854</c:v>
                </c:pt>
                <c:pt idx="481">
                  <c:v>939.26551163560976</c:v>
                </c:pt>
                <c:pt idx="482">
                  <c:v>916.22650878202307</c:v>
                </c:pt>
                <c:pt idx="483">
                  <c:v>786.84821080070378</c:v>
                </c:pt>
                <c:pt idx="484">
                  <c:v>365.04402034240417</c:v>
                </c:pt>
                <c:pt idx="485">
                  <c:v>838.93300268300152</c:v>
                </c:pt>
                <c:pt idx="486">
                  <c:v>813.9691765146797</c:v>
                </c:pt>
                <c:pt idx="487">
                  <c:v>488.77959548085073</c:v>
                </c:pt>
                <c:pt idx="488">
                  <c:v>671.74839948569854</c:v>
                </c:pt>
                <c:pt idx="489">
                  <c:v>885.20758641535781</c:v>
                </c:pt>
                <c:pt idx="490">
                  <c:v>458.52232734137294</c:v>
                </c:pt>
                <c:pt idx="491">
                  <c:v>552.4931140916101</c:v>
                </c:pt>
                <c:pt idx="492">
                  <c:v>352.59468918939524</c:v>
                </c:pt>
                <c:pt idx="493">
                  <c:v>192.77715087869439</c:v>
                </c:pt>
                <c:pt idx="494">
                  <c:v>447.40633084298582</c:v>
                </c:pt>
                <c:pt idx="495">
                  <c:v>375.41781611164959</c:v>
                </c:pt>
                <c:pt idx="496">
                  <c:v>417.91520326341981</c:v>
                </c:pt>
                <c:pt idx="497">
                  <c:v>354.99857766000889</c:v>
                </c:pt>
                <c:pt idx="498">
                  <c:v>329.06085737918789</c:v>
                </c:pt>
                <c:pt idx="499">
                  <c:v>368.65697851196848</c:v>
                </c:pt>
                <c:pt idx="500">
                  <c:v>273.57251182117392</c:v>
                </c:pt>
                <c:pt idx="501">
                  <c:v>182.94902031147237</c:v>
                </c:pt>
                <c:pt idx="502">
                  <c:v>153.64835010752208</c:v>
                </c:pt>
                <c:pt idx="503">
                  <c:v>110.27033251740052</c:v>
                </c:pt>
                <c:pt idx="504">
                  <c:v>81.325841970402095</c:v>
                </c:pt>
                <c:pt idx="505">
                  <c:v>126.02567262546179</c:v>
                </c:pt>
                <c:pt idx="506">
                  <c:v>148.92690445779766</c:v>
                </c:pt>
                <c:pt idx="507">
                  <c:v>157.11589805410642</c:v>
                </c:pt>
                <c:pt idx="508">
                  <c:v>341.95695008992789</c:v>
                </c:pt>
                <c:pt idx="509">
                  <c:v>415.41040233354562</c:v>
                </c:pt>
                <c:pt idx="510">
                  <c:v>340.17230558259195</c:v>
                </c:pt>
                <c:pt idx="511">
                  <c:v>217.64332423612311</c:v>
                </c:pt>
                <c:pt idx="512">
                  <c:v>238.63041028867582</c:v>
                </c:pt>
                <c:pt idx="513">
                  <c:v>285.04577431038842</c:v>
                </c:pt>
                <c:pt idx="514">
                  <c:v>163.76894539878285</c:v>
                </c:pt>
                <c:pt idx="515">
                  <c:v>142.88953642240193</c:v>
                </c:pt>
                <c:pt idx="516">
                  <c:v>142.02541669081683</c:v>
                </c:pt>
                <c:pt idx="517">
                  <c:v>89.867587850324014</c:v>
                </c:pt>
                <c:pt idx="518">
                  <c:v>205.67551343032287</c:v>
                </c:pt>
                <c:pt idx="519">
                  <c:v>530.21028929957799</c:v>
                </c:pt>
                <c:pt idx="520">
                  <c:v>516.60668978612057</c:v>
                </c:pt>
                <c:pt idx="521">
                  <c:v>362.88034767653994</c:v>
                </c:pt>
                <c:pt idx="522">
                  <c:v>643.02216127686938</c:v>
                </c:pt>
                <c:pt idx="523">
                  <c:v>666.06394685591329</c:v>
                </c:pt>
                <c:pt idx="524">
                  <c:v>598.16925281594774</c:v>
                </c:pt>
                <c:pt idx="525">
                  <c:v>378.51333144521175</c:v>
                </c:pt>
                <c:pt idx="526">
                  <c:v>380.87797796066207</c:v>
                </c:pt>
                <c:pt idx="527">
                  <c:v>211.96087199419077</c:v>
                </c:pt>
                <c:pt idx="528">
                  <c:v>248.06315217829641</c:v>
                </c:pt>
                <c:pt idx="529">
                  <c:v>237.16899576188666</c:v>
                </c:pt>
                <c:pt idx="530">
                  <c:v>200.97665802817318</c:v>
                </c:pt>
                <c:pt idx="531">
                  <c:v>104.09720233254109</c:v>
                </c:pt>
                <c:pt idx="532">
                  <c:v>53.883403458325247</c:v>
                </c:pt>
                <c:pt idx="533">
                  <c:v>28.130956300026551</c:v>
                </c:pt>
                <c:pt idx="534">
                  <c:v>7.8668433555876804</c:v>
                </c:pt>
                <c:pt idx="535">
                  <c:v>-8.8446043725147305E-2</c:v>
                </c:pt>
                <c:pt idx="536">
                  <c:v>12.586729702713242</c:v>
                </c:pt>
                <c:pt idx="537">
                  <c:v>-0.32048358310283698</c:v>
                </c:pt>
                <c:pt idx="538">
                  <c:v>31.041705735088748</c:v>
                </c:pt>
                <c:pt idx="539">
                  <c:v>1.1761683237409069</c:v>
                </c:pt>
                <c:pt idx="540">
                  <c:v>4.5462916760479537</c:v>
                </c:pt>
                <c:pt idx="541">
                  <c:v>76.360787181176306</c:v>
                </c:pt>
                <c:pt idx="542">
                  <c:v>64.072349443018155</c:v>
                </c:pt>
                <c:pt idx="543">
                  <c:v>45.032275318145381</c:v>
                </c:pt>
                <c:pt idx="544">
                  <c:v>110.22851078650739</c:v>
                </c:pt>
                <c:pt idx="545">
                  <c:v>174.24715181359301</c:v>
                </c:pt>
                <c:pt idx="546">
                  <c:v>192.57452014356983</c:v>
                </c:pt>
                <c:pt idx="547">
                  <c:v>142.54908201642419</c:v>
                </c:pt>
                <c:pt idx="548">
                  <c:v>169.69836095490902</c:v>
                </c:pt>
                <c:pt idx="549">
                  <c:v>162.97562763037703</c:v>
                </c:pt>
                <c:pt idx="550">
                  <c:v>126.18960099845491</c:v>
                </c:pt>
                <c:pt idx="551">
                  <c:v>181.10783690500213</c:v>
                </c:pt>
                <c:pt idx="552">
                  <c:v>217.9496529158352</c:v>
                </c:pt>
                <c:pt idx="553">
                  <c:v>184.56747381327051</c:v>
                </c:pt>
                <c:pt idx="554">
                  <c:v>276.78101726415207</c:v>
                </c:pt>
                <c:pt idx="555">
                  <c:v>357.00059573679079</c:v>
                </c:pt>
                <c:pt idx="556">
                  <c:v>426.35093007323513</c:v>
                </c:pt>
                <c:pt idx="557">
                  <c:v>500.45349581494094</c:v>
                </c:pt>
                <c:pt idx="558">
                  <c:v>574.97759526076402</c:v>
                </c:pt>
                <c:pt idx="559">
                  <c:v>684.73941556674311</c:v>
                </c:pt>
                <c:pt idx="560">
                  <c:v>615.39911953267347</c:v>
                </c:pt>
                <c:pt idx="561">
                  <c:v>517.10247359898403</c:v>
                </c:pt>
                <c:pt idx="562">
                  <c:v>522.10054231923868</c:v>
                </c:pt>
                <c:pt idx="563">
                  <c:v>490.4171205250837</c:v>
                </c:pt>
                <c:pt idx="564">
                  <c:v>439.01762697587776</c:v>
                </c:pt>
                <c:pt idx="565">
                  <c:v>494.03738894992864</c:v>
                </c:pt>
                <c:pt idx="566">
                  <c:v>621.03757043059579</c:v>
                </c:pt>
                <c:pt idx="567">
                  <c:v>552.62698683742485</c:v>
                </c:pt>
                <c:pt idx="568">
                  <c:v>405.75390685794275</c:v>
                </c:pt>
                <c:pt idx="569">
                  <c:v>225.70338610110247</c:v>
                </c:pt>
                <c:pt idx="570">
                  <c:v>204.7124064225174</c:v>
                </c:pt>
                <c:pt idx="571">
                  <c:v>174.51875511907932</c:v>
                </c:pt>
                <c:pt idx="572">
                  <c:v>159.06245670323469</c:v>
                </c:pt>
                <c:pt idx="573">
                  <c:v>174.25796850902202</c:v>
                </c:pt>
                <c:pt idx="574">
                  <c:v>217.6444212987974</c:v>
                </c:pt>
                <c:pt idx="575">
                  <c:v>124.22379583809195</c:v>
                </c:pt>
                <c:pt idx="576">
                  <c:v>81.104848057928393</c:v>
                </c:pt>
                <c:pt idx="577">
                  <c:v>87.847709318088107</c:v>
                </c:pt>
                <c:pt idx="578">
                  <c:v>172.04931557571078</c:v>
                </c:pt>
                <c:pt idx="579">
                  <c:v>193.51368622810858</c:v>
                </c:pt>
                <c:pt idx="580">
                  <c:v>232.42764938669902</c:v>
                </c:pt>
                <c:pt idx="581">
                  <c:v>310.15311694881001</c:v>
                </c:pt>
                <c:pt idx="582">
                  <c:v>289.93174650993956</c:v>
                </c:pt>
                <c:pt idx="583">
                  <c:v>283.56394136492037</c:v>
                </c:pt>
                <c:pt idx="584">
                  <c:v>254.16715307516637</c:v>
                </c:pt>
                <c:pt idx="585">
                  <c:v>176.67076510335556</c:v>
                </c:pt>
                <c:pt idx="586">
                  <c:v>122.97298120242016</c:v>
                </c:pt>
                <c:pt idx="587">
                  <c:v>79.419098037047235</c:v>
                </c:pt>
                <c:pt idx="588">
                  <c:v>58.620154678236354</c:v>
                </c:pt>
                <c:pt idx="589">
                  <c:v>1.959368723802299</c:v>
                </c:pt>
                <c:pt idx="590">
                  <c:v>-1.9569736759178453E-4</c:v>
                </c:pt>
                <c:pt idx="591">
                  <c:v>-6.8567266858826853E-4</c:v>
                </c:pt>
                <c:pt idx="592">
                  <c:v>0.30175579875502295</c:v>
                </c:pt>
                <c:pt idx="593">
                  <c:v>3.2458558157705784E-5</c:v>
                </c:pt>
                <c:pt idx="594">
                  <c:v>5.0522141095451466E-3</c:v>
                </c:pt>
                <c:pt idx="595">
                  <c:v>-6.5307402265905282E-4</c:v>
                </c:pt>
                <c:pt idx="596">
                  <c:v>6.3050448337007981E-7</c:v>
                </c:pt>
                <c:pt idx="597">
                  <c:v>1.9512537182234156E-5</c:v>
                </c:pt>
                <c:pt idx="598">
                  <c:v>-3.0752519241963129E-4</c:v>
                </c:pt>
                <c:pt idx="599">
                  <c:v>-4.7050872991927789E-5</c:v>
                </c:pt>
                <c:pt idx="600">
                  <c:v>-3.849021300517683E-4</c:v>
                </c:pt>
                <c:pt idx="601">
                  <c:v>-1.4178005291645871E-6</c:v>
                </c:pt>
                <c:pt idx="602">
                  <c:v>1.1545884392764386E-4</c:v>
                </c:pt>
                <c:pt idx="603">
                  <c:v>2.2230892810061305E-2</c:v>
                </c:pt>
                <c:pt idx="604">
                  <c:v>-7.3382763594389308E-4</c:v>
                </c:pt>
                <c:pt idx="605">
                  <c:v>-5.496140504318292E-2</c:v>
                </c:pt>
                <c:pt idx="606">
                  <c:v>0.54950635047402741</c:v>
                </c:pt>
                <c:pt idx="607">
                  <c:v>-2.5585591858983348E-2</c:v>
                </c:pt>
                <c:pt idx="608">
                  <c:v>47.693320263698951</c:v>
                </c:pt>
                <c:pt idx="609">
                  <c:v>25.342321497195549</c:v>
                </c:pt>
                <c:pt idx="610">
                  <c:v>31.288533353728084</c:v>
                </c:pt>
                <c:pt idx="611">
                  <c:v>51.5630559226082</c:v>
                </c:pt>
                <c:pt idx="612">
                  <c:v>58.899615377628756</c:v>
                </c:pt>
                <c:pt idx="613">
                  <c:v>87.275580563075465</c:v>
                </c:pt>
                <c:pt idx="614">
                  <c:v>155.37934386725806</c:v>
                </c:pt>
                <c:pt idx="615">
                  <c:v>99.742715991600647</c:v>
                </c:pt>
                <c:pt idx="616">
                  <c:v>100.63095344006405</c:v>
                </c:pt>
                <c:pt idx="617">
                  <c:v>150.47156687076574</c:v>
                </c:pt>
                <c:pt idx="618">
                  <c:v>112.89073925079992</c:v>
                </c:pt>
                <c:pt idx="619">
                  <c:v>84.58901355802135</c:v>
                </c:pt>
                <c:pt idx="620">
                  <c:v>118.90344630028412</c:v>
                </c:pt>
                <c:pt idx="621">
                  <c:v>129.59001036022158</c:v>
                </c:pt>
                <c:pt idx="622">
                  <c:v>126.62015546922949</c:v>
                </c:pt>
                <c:pt idx="623">
                  <c:v>243.53417674138868</c:v>
                </c:pt>
                <c:pt idx="624">
                  <c:v>291.13852418385153</c:v>
                </c:pt>
                <c:pt idx="625">
                  <c:v>298.18000560715717</c:v>
                </c:pt>
                <c:pt idx="626">
                  <c:v>230.7809869796404</c:v>
                </c:pt>
                <c:pt idx="627">
                  <c:v>191.26237496414726</c:v>
                </c:pt>
                <c:pt idx="628">
                  <c:v>225.98356198459251</c:v>
                </c:pt>
                <c:pt idx="629">
                  <c:v>183.50144880898782</c:v>
                </c:pt>
                <c:pt idx="630">
                  <c:v>193.33804483287213</c:v>
                </c:pt>
                <c:pt idx="631">
                  <c:v>174.21611703970495</c:v>
                </c:pt>
                <c:pt idx="632">
                  <c:v>163.88432896123899</c:v>
                </c:pt>
                <c:pt idx="633">
                  <c:v>190.4301330720499</c:v>
                </c:pt>
                <c:pt idx="634">
                  <c:v>154.27082405616272</c:v>
                </c:pt>
                <c:pt idx="635">
                  <c:v>157.76909992701971</c:v>
                </c:pt>
                <c:pt idx="636">
                  <c:v>168.59479026556289</c:v>
                </c:pt>
                <c:pt idx="637">
                  <c:v>180.2113466848449</c:v>
                </c:pt>
                <c:pt idx="638">
                  <c:v>206.57535121202577</c:v>
                </c:pt>
                <c:pt idx="639">
                  <c:v>186.67432094689383</c:v>
                </c:pt>
                <c:pt idx="640">
                  <c:v>209.57244308623274</c:v>
                </c:pt>
                <c:pt idx="641">
                  <c:v>132.93691527536527</c:v>
                </c:pt>
                <c:pt idx="642">
                  <c:v>126.06324385725932</c:v>
                </c:pt>
                <c:pt idx="643">
                  <c:v>0.10474103432621541</c:v>
                </c:pt>
                <c:pt idx="644">
                  <c:v>0.12982689239229464</c:v>
                </c:pt>
                <c:pt idx="645">
                  <c:v>6.357120778749603E-3</c:v>
                </c:pt>
                <c:pt idx="646">
                  <c:v>2.4228132255540787E-3</c:v>
                </c:pt>
                <c:pt idx="647">
                  <c:v>-8.6773084013821728E-4</c:v>
                </c:pt>
                <c:pt idx="648">
                  <c:v>-1.8634123435222705E-4</c:v>
                </c:pt>
                <c:pt idx="649">
                  <c:v>-3.592486044139501E-4</c:v>
                </c:pt>
                <c:pt idx="650">
                  <c:v>-1.5657029849375773E-4</c:v>
                </c:pt>
                <c:pt idx="651">
                  <c:v>-3.2675346788286881E-7</c:v>
                </c:pt>
                <c:pt idx="652">
                  <c:v>-1.870085942081973E-4</c:v>
                </c:pt>
                <c:pt idx="653">
                  <c:v>6.1574713578485811E-4</c:v>
                </c:pt>
                <c:pt idx="654">
                  <c:v>1.2343077162498854E-3</c:v>
                </c:pt>
                <c:pt idx="655">
                  <c:v>1.2032153110428814E-3</c:v>
                </c:pt>
                <c:pt idx="656">
                  <c:v>1.0271103424698415E-3</c:v>
                </c:pt>
                <c:pt idx="657">
                  <c:v>-1.9402996512859023E-3</c:v>
                </c:pt>
                <c:pt idx="658">
                  <c:v>-7.9435179711418499E-3</c:v>
                </c:pt>
                <c:pt idx="659">
                  <c:v>-6.7378511018939838E-2</c:v>
                </c:pt>
                <c:pt idx="660">
                  <c:v>-2.1311758471178943E-2</c:v>
                </c:pt>
                <c:pt idx="661">
                  <c:v>-0.23407527251222007</c:v>
                </c:pt>
                <c:pt idx="662">
                  <c:v>-1.0374230614007178E-3</c:v>
                </c:pt>
                <c:pt idx="663">
                  <c:v>-3.1370194956187404E-2</c:v>
                </c:pt>
                <c:pt idx="664">
                  <c:v>-8.4938861420598508E-3</c:v>
                </c:pt>
                <c:pt idx="665">
                  <c:v>-6.305107855856798E-2</c:v>
                </c:pt>
                <c:pt idx="666">
                  <c:v>-0.13534979332754635</c:v>
                </c:pt>
                <c:pt idx="667">
                  <c:v>-6.9107093673845113E-2</c:v>
                </c:pt>
                <c:pt idx="668">
                  <c:v>-0.49487096526866292</c:v>
                </c:pt>
                <c:pt idx="669">
                  <c:v>29.063221663752749</c:v>
                </c:pt>
                <c:pt idx="670">
                  <c:v>62.535466882261055</c:v>
                </c:pt>
                <c:pt idx="671">
                  <c:v>115.722147030347</c:v>
                </c:pt>
                <c:pt idx="672">
                  <c:v>146.69990639264938</c:v>
                </c:pt>
                <c:pt idx="673">
                  <c:v>157.83093612733924</c:v>
                </c:pt>
                <c:pt idx="674">
                  <c:v>175.85221282735773</c:v>
                </c:pt>
                <c:pt idx="675">
                  <c:v>167.44943751934153</c:v>
                </c:pt>
                <c:pt idx="676">
                  <c:v>161.52380163555799</c:v>
                </c:pt>
                <c:pt idx="677">
                  <c:v>200.53539846260566</c:v>
                </c:pt>
                <c:pt idx="678">
                  <c:v>184.71511223726662</c:v>
                </c:pt>
                <c:pt idx="679">
                  <c:v>206.81708098558906</c:v>
                </c:pt>
                <c:pt idx="680">
                  <c:v>203.84496393768114</c:v>
                </c:pt>
                <c:pt idx="681">
                  <c:v>243.56219830489431</c:v>
                </c:pt>
                <c:pt idx="682">
                  <c:v>234.30752246308526</c:v>
                </c:pt>
                <c:pt idx="683">
                  <c:v>279.74444462765786</c:v>
                </c:pt>
                <c:pt idx="684">
                  <c:v>341.26378513194157</c:v>
                </c:pt>
                <c:pt idx="685">
                  <c:v>224.34298997051945</c:v>
                </c:pt>
                <c:pt idx="686">
                  <c:v>330.63196238156905</c:v>
                </c:pt>
                <c:pt idx="687">
                  <c:v>377.23002784167096</c:v>
                </c:pt>
                <c:pt idx="688">
                  <c:v>494.65918644614516</c:v>
                </c:pt>
                <c:pt idx="689">
                  <c:v>494.56679546999186</c:v>
                </c:pt>
                <c:pt idx="690">
                  <c:v>478.87952576855935</c:v>
                </c:pt>
                <c:pt idx="691">
                  <c:v>466.02985629187953</c:v>
                </c:pt>
                <c:pt idx="692">
                  <c:v>417.81159441924643</c:v>
                </c:pt>
                <c:pt idx="693">
                  <c:v>469.39564739219776</c:v>
                </c:pt>
                <c:pt idx="694">
                  <c:v>459.41926520546821</c:v>
                </c:pt>
                <c:pt idx="695">
                  <c:v>534.99910967923256</c:v>
                </c:pt>
                <c:pt idx="696">
                  <c:v>464.60970567237234</c:v>
                </c:pt>
                <c:pt idx="697">
                  <c:v>453.18511669011849</c:v>
                </c:pt>
                <c:pt idx="698">
                  <c:v>512.99245080494154</c:v>
                </c:pt>
                <c:pt idx="699">
                  <c:v>545.66772961370884</c:v>
                </c:pt>
                <c:pt idx="700">
                  <c:v>516.59273379358467</c:v>
                </c:pt>
                <c:pt idx="701">
                  <c:v>484.69614554244794</c:v>
                </c:pt>
                <c:pt idx="702">
                  <c:v>382.38736196801682</c:v>
                </c:pt>
                <c:pt idx="703">
                  <c:v>323.34103434023967</c:v>
                </c:pt>
                <c:pt idx="704">
                  <c:v>301.51541896788063</c:v>
                </c:pt>
                <c:pt idx="705">
                  <c:v>281.43448818466283</c:v>
                </c:pt>
                <c:pt idx="706">
                  <c:v>267.07378922583558</c:v>
                </c:pt>
                <c:pt idx="707">
                  <c:v>286.69130550574465</c:v>
                </c:pt>
                <c:pt idx="708">
                  <c:v>154.1932402659539</c:v>
                </c:pt>
                <c:pt idx="709">
                  <c:v>151.26673041136314</c:v>
                </c:pt>
                <c:pt idx="710">
                  <c:v>205.195074485231</c:v>
                </c:pt>
                <c:pt idx="711">
                  <c:v>193.64826989887962</c:v>
                </c:pt>
                <c:pt idx="712">
                  <c:v>201.89120235145543</c:v>
                </c:pt>
                <c:pt idx="713">
                  <c:v>184.3913509888433</c:v>
                </c:pt>
                <c:pt idx="714">
                  <c:v>166.17657069074644</c:v>
                </c:pt>
                <c:pt idx="715">
                  <c:v>142.04278267400377</c:v>
                </c:pt>
                <c:pt idx="716">
                  <c:v>307.73336990685021</c:v>
                </c:pt>
                <c:pt idx="717">
                  <c:v>352.23268605490932</c:v>
                </c:pt>
                <c:pt idx="718">
                  <c:v>305.64077620582191</c:v>
                </c:pt>
                <c:pt idx="719">
                  <c:v>322.81134730983575</c:v>
                </c:pt>
                <c:pt idx="720">
                  <c:v>340.72885148684071</c:v>
                </c:pt>
                <c:pt idx="721">
                  <c:v>383.66148416524788</c:v>
                </c:pt>
                <c:pt idx="722">
                  <c:v>369.1534531591621</c:v>
                </c:pt>
                <c:pt idx="723">
                  <c:v>386.13375955980956</c:v>
                </c:pt>
                <c:pt idx="724">
                  <c:v>289.20431864522556</c:v>
                </c:pt>
                <c:pt idx="725">
                  <c:v>303.46857006001267</c:v>
                </c:pt>
                <c:pt idx="726">
                  <c:v>256.22674134282897</c:v>
                </c:pt>
                <c:pt idx="727">
                  <c:v>231.02016753699027</c:v>
                </c:pt>
                <c:pt idx="728">
                  <c:v>293.72369090704433</c:v>
                </c:pt>
                <c:pt idx="729">
                  <c:v>254.13329127342985</c:v>
                </c:pt>
                <c:pt idx="730">
                  <c:v>341.47453784725474</c:v>
                </c:pt>
                <c:pt idx="731">
                  <c:v>333.98577381502406</c:v>
                </c:pt>
                <c:pt idx="732">
                  <c:v>359.14351373706393</c:v>
                </c:pt>
                <c:pt idx="733">
                  <c:v>360.59538926926746</c:v>
                </c:pt>
                <c:pt idx="734">
                  <c:v>293.91475507206417</c:v>
                </c:pt>
                <c:pt idx="735">
                  <c:v>283.27472988970339</c:v>
                </c:pt>
                <c:pt idx="736">
                  <c:v>346.66306288781487</c:v>
                </c:pt>
                <c:pt idx="737">
                  <c:v>410.3572676998615</c:v>
                </c:pt>
                <c:pt idx="738">
                  <c:v>332.79536383738719</c:v>
                </c:pt>
                <c:pt idx="739">
                  <c:v>293.13707615354264</c:v>
                </c:pt>
                <c:pt idx="740">
                  <c:v>383.93607566601241</c:v>
                </c:pt>
                <c:pt idx="741">
                  <c:v>426.49140922273449</c:v>
                </c:pt>
                <c:pt idx="742">
                  <c:v>437.91062255659187</c:v>
                </c:pt>
                <c:pt idx="743">
                  <c:v>466.5564456601997</c:v>
                </c:pt>
                <c:pt idx="744">
                  <c:v>450.63392316706813</c:v>
                </c:pt>
                <c:pt idx="745">
                  <c:v>466.06127876597765</c:v>
                </c:pt>
                <c:pt idx="746">
                  <c:v>487.93959848921065</c:v>
                </c:pt>
                <c:pt idx="747">
                  <c:v>605.79353231217601</c:v>
                </c:pt>
                <c:pt idx="748">
                  <c:v>582.27686053628565</c:v>
                </c:pt>
                <c:pt idx="749">
                  <c:v>586.85680209477255</c:v>
                </c:pt>
                <c:pt idx="750">
                  <c:v>707.94073627040632</c:v>
                </c:pt>
                <c:pt idx="751">
                  <c:v>783.98407244360135</c:v>
                </c:pt>
                <c:pt idx="752">
                  <c:v>795.1568955667916</c:v>
                </c:pt>
                <c:pt idx="753">
                  <c:v>801.39638007710982</c:v>
                </c:pt>
                <c:pt idx="754">
                  <c:v>763.98946491449999</c:v>
                </c:pt>
                <c:pt idx="755">
                  <c:v>659.08668179265192</c:v>
                </c:pt>
                <c:pt idx="756">
                  <c:v>531.74321042824522</c:v>
                </c:pt>
                <c:pt idx="757">
                  <c:v>562.46654758421812</c:v>
                </c:pt>
                <c:pt idx="758">
                  <c:v>511.1849011355061</c:v>
                </c:pt>
                <c:pt idx="759">
                  <c:v>409.09076160883563</c:v>
                </c:pt>
                <c:pt idx="760">
                  <c:v>521.76213873526035</c:v>
                </c:pt>
                <c:pt idx="761">
                  <c:v>530.98498040560753</c:v>
                </c:pt>
                <c:pt idx="762">
                  <c:v>616.59255458853079</c:v>
                </c:pt>
                <c:pt idx="763">
                  <c:v>371.06538124175125</c:v>
                </c:pt>
                <c:pt idx="764">
                  <c:v>289.93071159310296</c:v>
                </c:pt>
                <c:pt idx="765">
                  <c:v>261.14901236308049</c:v>
                </c:pt>
                <c:pt idx="766">
                  <c:v>321.87756894071578</c:v>
                </c:pt>
                <c:pt idx="767">
                  <c:v>357.11450261647798</c:v>
                </c:pt>
                <c:pt idx="768">
                  <c:v>394.59606730363043</c:v>
                </c:pt>
                <c:pt idx="769">
                  <c:v>365.23546838716481</c:v>
                </c:pt>
                <c:pt idx="770">
                  <c:v>243.18428081610583</c:v>
                </c:pt>
                <c:pt idx="771">
                  <c:v>252.85709570814362</c:v>
                </c:pt>
                <c:pt idx="772">
                  <c:v>266.95513594446004</c:v>
                </c:pt>
                <c:pt idx="773">
                  <c:v>307.2937562815406</c:v>
                </c:pt>
                <c:pt idx="774">
                  <c:v>296.58045534016179</c:v>
                </c:pt>
                <c:pt idx="775">
                  <c:v>438.17765459947611</c:v>
                </c:pt>
                <c:pt idx="776">
                  <c:v>363.75438837173982</c:v>
                </c:pt>
                <c:pt idx="777">
                  <c:v>540.44786415154613</c:v>
                </c:pt>
                <c:pt idx="778">
                  <c:v>400.76578201524501</c:v>
                </c:pt>
                <c:pt idx="779">
                  <c:v>594.04827668802886</c:v>
                </c:pt>
                <c:pt idx="780">
                  <c:v>836.61039613131959</c:v>
                </c:pt>
                <c:pt idx="781">
                  <c:v>970.3362268716437</c:v>
                </c:pt>
                <c:pt idx="782">
                  <c:v>834.25881153006537</c:v>
                </c:pt>
                <c:pt idx="783">
                  <c:v>809.33665196051641</c:v>
                </c:pt>
                <c:pt idx="784">
                  <c:v>560.51198001750527</c:v>
                </c:pt>
                <c:pt idx="785">
                  <c:v>480.01514217652306</c:v>
                </c:pt>
                <c:pt idx="786">
                  <c:v>457.25030956361587</c:v>
                </c:pt>
                <c:pt idx="787">
                  <c:v>345.49515724814279</c:v>
                </c:pt>
                <c:pt idx="788">
                  <c:v>421.35916012823753</c:v>
                </c:pt>
                <c:pt idx="789">
                  <c:v>520.66389394053624</c:v>
                </c:pt>
                <c:pt idx="790">
                  <c:v>720.20518848915549</c:v>
                </c:pt>
                <c:pt idx="791">
                  <c:v>788.2904865554508</c:v>
                </c:pt>
                <c:pt idx="792">
                  <c:v>792.80068540076934</c:v>
                </c:pt>
                <c:pt idx="793">
                  <c:v>495.06925062319175</c:v>
                </c:pt>
                <c:pt idx="794">
                  <c:v>555.61083097909432</c:v>
                </c:pt>
                <c:pt idx="795">
                  <c:v>621.81987518744836</c:v>
                </c:pt>
                <c:pt idx="796">
                  <c:v>569.53172120008981</c:v>
                </c:pt>
                <c:pt idx="797">
                  <c:v>358.22384335105016</c:v>
                </c:pt>
                <c:pt idx="798">
                  <c:v>371.00045387935529</c:v>
                </c:pt>
                <c:pt idx="799">
                  <c:v>542.14099689025204</c:v>
                </c:pt>
                <c:pt idx="800">
                  <c:v>538.88127086095642</c:v>
                </c:pt>
                <c:pt idx="801">
                  <c:v>673.03506467443242</c:v>
                </c:pt>
                <c:pt idx="802">
                  <c:v>868.02128035914473</c:v>
                </c:pt>
                <c:pt idx="803">
                  <c:v>800.76568051499339</c:v>
                </c:pt>
                <c:pt idx="804">
                  <c:v>565.09328144588369</c:v>
                </c:pt>
                <c:pt idx="805">
                  <c:v>464.33439261910752</c:v>
                </c:pt>
                <c:pt idx="806">
                  <c:v>418.02290235265946</c:v>
                </c:pt>
                <c:pt idx="807">
                  <c:v>456.68750391156283</c:v>
                </c:pt>
                <c:pt idx="808">
                  <c:v>650.91983930627623</c:v>
                </c:pt>
                <c:pt idx="809">
                  <c:v>650.94811879614667</c:v>
                </c:pt>
                <c:pt idx="810">
                  <c:v>1109.9189745954584</c:v>
                </c:pt>
                <c:pt idx="811">
                  <c:v>1295.4729053405927</c:v>
                </c:pt>
                <c:pt idx="812">
                  <c:v>1307.7276132989609</c:v>
                </c:pt>
                <c:pt idx="813">
                  <c:v>1029.6969658239047</c:v>
                </c:pt>
                <c:pt idx="814">
                  <c:v>967.49252806488028</c:v>
                </c:pt>
                <c:pt idx="815">
                  <c:v>1025.5886713268571</c:v>
                </c:pt>
                <c:pt idx="816">
                  <c:v>984.66369093769208</c:v>
                </c:pt>
                <c:pt idx="817">
                  <c:v>690.1145890159728</c:v>
                </c:pt>
                <c:pt idx="818">
                  <c:v>936.48264152636773</c:v>
                </c:pt>
                <c:pt idx="819">
                  <c:v>937.55950939591764</c:v>
                </c:pt>
                <c:pt idx="820">
                  <c:v>799.26647966977748</c:v>
                </c:pt>
                <c:pt idx="821">
                  <c:v>676.23223994226032</c:v>
                </c:pt>
                <c:pt idx="822">
                  <c:v>788.69686799222745</c:v>
                </c:pt>
                <c:pt idx="823">
                  <c:v>786.70647640513357</c:v>
                </c:pt>
                <c:pt idx="824">
                  <c:v>946.74939005536623</c:v>
                </c:pt>
                <c:pt idx="825">
                  <c:v>615.62769533095388</c:v>
                </c:pt>
                <c:pt idx="826">
                  <c:v>497.67479854010941</c:v>
                </c:pt>
                <c:pt idx="827">
                  <c:v>704.97153261013159</c:v>
                </c:pt>
                <c:pt idx="828">
                  <c:v>573.275363519542</c:v>
                </c:pt>
                <c:pt idx="829">
                  <c:v>614.13564728957522</c:v>
                </c:pt>
                <c:pt idx="830">
                  <c:v>550.29647260496074</c:v>
                </c:pt>
                <c:pt idx="831">
                  <c:v>554.70022539458296</c:v>
                </c:pt>
                <c:pt idx="832">
                  <c:v>806.59972853664431</c:v>
                </c:pt>
                <c:pt idx="833">
                  <c:v>829.08704266027803</c:v>
                </c:pt>
                <c:pt idx="834">
                  <c:v>997.26577564922377</c:v>
                </c:pt>
                <c:pt idx="835">
                  <c:v>824.34817391959518</c:v>
                </c:pt>
                <c:pt idx="836">
                  <c:v>777.15868527724263</c:v>
                </c:pt>
                <c:pt idx="837">
                  <c:v>640.02471432796665</c:v>
                </c:pt>
                <c:pt idx="838">
                  <c:v>515.41341287018975</c:v>
                </c:pt>
                <c:pt idx="839">
                  <c:v>623.37334478315506</c:v>
                </c:pt>
                <c:pt idx="840">
                  <c:v>763.7274565030541</c:v>
                </c:pt>
                <c:pt idx="841">
                  <c:v>657.35307866189055</c:v>
                </c:pt>
                <c:pt idx="842">
                  <c:v>634.62000477717652</c:v>
                </c:pt>
                <c:pt idx="843">
                  <c:v>755.23189233502512</c:v>
                </c:pt>
                <c:pt idx="844">
                  <c:v>848.94389287264949</c:v>
                </c:pt>
                <c:pt idx="845">
                  <c:v>1026.9169235492425</c:v>
                </c:pt>
                <c:pt idx="846">
                  <c:v>833.55094741895982</c:v>
                </c:pt>
                <c:pt idx="847">
                  <c:v>604.59572238112139</c:v>
                </c:pt>
                <c:pt idx="848">
                  <c:v>482.17109772612918</c:v>
                </c:pt>
                <c:pt idx="849">
                  <c:v>458.00458871968277</c:v>
                </c:pt>
                <c:pt idx="850">
                  <c:v>490.10645988941394</c:v>
                </c:pt>
                <c:pt idx="851">
                  <c:v>549.22672005049242</c:v>
                </c:pt>
                <c:pt idx="852">
                  <c:v>564.49468083445936</c:v>
                </c:pt>
                <c:pt idx="853">
                  <c:v>463.99945199245406</c:v>
                </c:pt>
                <c:pt idx="854">
                  <c:v>460.55550182373446</c:v>
                </c:pt>
                <c:pt idx="855">
                  <c:v>413.36599967812145</c:v>
                </c:pt>
                <c:pt idx="856">
                  <c:v>481.94029382722488</c:v>
                </c:pt>
                <c:pt idx="857">
                  <c:v>486.32804193329508</c:v>
                </c:pt>
                <c:pt idx="858">
                  <c:v>393.73358919821015</c:v>
                </c:pt>
                <c:pt idx="859">
                  <c:v>366.16072375609798</c:v>
                </c:pt>
                <c:pt idx="860">
                  <c:v>356.41908685459242</c:v>
                </c:pt>
                <c:pt idx="861">
                  <c:v>335.52485841550435</c:v>
                </c:pt>
                <c:pt idx="862">
                  <c:v>329.2220032500507</c:v>
                </c:pt>
                <c:pt idx="863">
                  <c:v>293.29024047934183</c:v>
                </c:pt>
                <c:pt idx="864">
                  <c:v>319.30291538786793</c:v>
                </c:pt>
                <c:pt idx="865">
                  <c:v>443.15525398502245</c:v>
                </c:pt>
                <c:pt idx="866">
                  <c:v>643.02391321948278</c:v>
                </c:pt>
                <c:pt idx="867">
                  <c:v>685.83611395834521</c:v>
                </c:pt>
                <c:pt idx="868">
                  <c:v>621.89045545186207</c:v>
                </c:pt>
                <c:pt idx="869">
                  <c:v>461.80512832377877</c:v>
                </c:pt>
                <c:pt idx="870">
                  <c:v>477.11987640334183</c:v>
                </c:pt>
                <c:pt idx="871">
                  <c:v>494.56916585738986</c:v>
                </c:pt>
                <c:pt idx="872">
                  <c:v>467.37361430507531</c:v>
                </c:pt>
                <c:pt idx="873">
                  <c:v>451.43450736652056</c:v>
                </c:pt>
                <c:pt idx="874">
                  <c:v>534.70816911951363</c:v>
                </c:pt>
                <c:pt idx="875">
                  <c:v>504.61773532135686</c:v>
                </c:pt>
                <c:pt idx="876">
                  <c:v>571.66498016116009</c:v>
                </c:pt>
                <c:pt idx="877">
                  <c:v>506.26035785556832</c:v>
                </c:pt>
                <c:pt idx="878">
                  <c:v>414.62442999684669</c:v>
                </c:pt>
                <c:pt idx="879">
                  <c:v>356.6003541676273</c:v>
                </c:pt>
                <c:pt idx="880">
                  <c:v>358.22626448656581</c:v>
                </c:pt>
                <c:pt idx="881">
                  <c:v>350.8751938172814</c:v>
                </c:pt>
                <c:pt idx="882">
                  <c:v>359.41160838488383</c:v>
                </c:pt>
                <c:pt idx="883">
                  <c:v>334.80368746462761</c:v>
                </c:pt>
                <c:pt idx="884">
                  <c:v>310.08212430812824</c:v>
                </c:pt>
                <c:pt idx="885">
                  <c:v>319.75787171082408</c:v>
                </c:pt>
                <c:pt idx="886">
                  <c:v>477.8094120496865</c:v>
                </c:pt>
                <c:pt idx="887">
                  <c:v>564.43503373425153</c:v>
                </c:pt>
                <c:pt idx="888">
                  <c:v>554.68259164351923</c:v>
                </c:pt>
                <c:pt idx="889">
                  <c:v>633.71222986767134</c:v>
                </c:pt>
                <c:pt idx="890">
                  <c:v>500.89222201456488</c:v>
                </c:pt>
                <c:pt idx="891">
                  <c:v>496.84283446685845</c:v>
                </c:pt>
                <c:pt idx="892">
                  <c:v>549.46525967447189</c:v>
                </c:pt>
                <c:pt idx="893">
                  <c:v>458.26570144775332</c:v>
                </c:pt>
                <c:pt idx="894">
                  <c:v>514.47431140032154</c:v>
                </c:pt>
                <c:pt idx="895">
                  <c:v>614.53711801295458</c:v>
                </c:pt>
                <c:pt idx="896">
                  <c:v>545.03574886014485</c:v>
                </c:pt>
                <c:pt idx="897">
                  <c:v>475.53508133734687</c:v>
                </c:pt>
                <c:pt idx="898">
                  <c:v>479.84917802510961</c:v>
                </c:pt>
                <c:pt idx="899">
                  <c:v>470.14422473817808</c:v>
                </c:pt>
                <c:pt idx="900">
                  <c:v>402.3569131028417</c:v>
                </c:pt>
                <c:pt idx="901">
                  <c:v>380.5553793936931</c:v>
                </c:pt>
                <c:pt idx="902">
                  <c:v>396.59074240899628</c:v>
                </c:pt>
                <c:pt idx="903">
                  <c:v>464.51782230992387</c:v>
                </c:pt>
                <c:pt idx="904">
                  <c:v>379.02064360597137</c:v>
                </c:pt>
                <c:pt idx="905">
                  <c:v>461.30315457680314</c:v>
                </c:pt>
                <c:pt idx="906">
                  <c:v>426.76894345993321</c:v>
                </c:pt>
                <c:pt idx="907">
                  <c:v>397.37887888963826</c:v>
                </c:pt>
                <c:pt idx="908">
                  <c:v>359.2779075675428</c:v>
                </c:pt>
                <c:pt idx="909">
                  <c:v>441.6718476856073</c:v>
                </c:pt>
                <c:pt idx="910">
                  <c:v>511.69435950859753</c:v>
                </c:pt>
                <c:pt idx="911">
                  <c:v>454.81340351502979</c:v>
                </c:pt>
                <c:pt idx="912">
                  <c:v>358.83339390308771</c:v>
                </c:pt>
                <c:pt idx="913">
                  <c:v>517.25078511378354</c:v>
                </c:pt>
                <c:pt idx="914">
                  <c:v>457.99657921955702</c:v>
                </c:pt>
                <c:pt idx="915">
                  <c:v>504.12387059032875</c:v>
                </c:pt>
                <c:pt idx="916">
                  <c:v>703.34492066436292</c:v>
                </c:pt>
                <c:pt idx="917">
                  <c:v>653.13177124927722</c:v>
                </c:pt>
                <c:pt idx="918">
                  <c:v>576.82663847676361</c:v>
                </c:pt>
                <c:pt idx="919">
                  <c:v>236.49336667780199</c:v>
                </c:pt>
                <c:pt idx="920">
                  <c:v>424.58788417342492</c:v>
                </c:pt>
                <c:pt idx="921">
                  <c:v>685.78853132292909</c:v>
                </c:pt>
                <c:pt idx="922">
                  <c:v>728.14815085845669</c:v>
                </c:pt>
                <c:pt idx="923">
                  <c:v>604.13481882773885</c:v>
                </c:pt>
                <c:pt idx="924">
                  <c:v>567.82263106359096</c:v>
                </c:pt>
                <c:pt idx="925">
                  <c:v>505.76733707653523</c:v>
                </c:pt>
                <c:pt idx="926">
                  <c:v>525.17759704872901</c:v>
                </c:pt>
                <c:pt idx="927">
                  <c:v>540.42367916209855</c:v>
                </c:pt>
                <c:pt idx="928">
                  <c:v>506.60662326245699</c:v>
                </c:pt>
                <c:pt idx="929">
                  <c:v>660.67493000482102</c:v>
                </c:pt>
                <c:pt idx="930">
                  <c:v>586.82114764751975</c:v>
                </c:pt>
                <c:pt idx="931">
                  <c:v>426.34617380182823</c:v>
                </c:pt>
                <c:pt idx="932">
                  <c:v>368.79597222066485</c:v>
                </c:pt>
                <c:pt idx="933">
                  <c:v>561.74363493301871</c:v>
                </c:pt>
                <c:pt idx="934">
                  <c:v>681.09022744258459</c:v>
                </c:pt>
                <c:pt idx="935">
                  <c:v>765.3687484368196</c:v>
                </c:pt>
                <c:pt idx="936">
                  <c:v>816.24284009732207</c:v>
                </c:pt>
                <c:pt idx="937">
                  <c:v>650.75237493701468</c:v>
                </c:pt>
                <c:pt idx="938">
                  <c:v>802.19088144990531</c:v>
                </c:pt>
                <c:pt idx="939">
                  <c:v>827.90634705904756</c:v>
                </c:pt>
                <c:pt idx="940">
                  <c:v>841.19192726201129</c:v>
                </c:pt>
                <c:pt idx="941">
                  <c:v>704.38316271919064</c:v>
                </c:pt>
                <c:pt idx="942">
                  <c:v>826.40797770653</c:v>
                </c:pt>
                <c:pt idx="943">
                  <c:v>1259.7860954890723</c:v>
                </c:pt>
                <c:pt idx="944">
                  <c:v>1402.8526988270419</c:v>
                </c:pt>
                <c:pt idx="945">
                  <c:v>1255.3614058081114</c:v>
                </c:pt>
                <c:pt idx="946">
                  <c:v>1305.8671051295414</c:v>
                </c:pt>
                <c:pt idx="947">
                  <c:v>1088.7394592182177</c:v>
                </c:pt>
                <c:pt idx="948">
                  <c:v>1036.5117314202691</c:v>
                </c:pt>
                <c:pt idx="949">
                  <c:v>807.29208077624901</c:v>
                </c:pt>
                <c:pt idx="950">
                  <c:v>710.67265529883582</c:v>
                </c:pt>
                <c:pt idx="951">
                  <c:v>726.20386838425247</c:v>
                </c:pt>
                <c:pt idx="952">
                  <c:v>679.11690030001887</c:v>
                </c:pt>
                <c:pt idx="953">
                  <c:v>471.05864620042263</c:v>
                </c:pt>
                <c:pt idx="954">
                  <c:v>537.48486423901488</c:v>
                </c:pt>
                <c:pt idx="955">
                  <c:v>666.23899424689398</c:v>
                </c:pt>
                <c:pt idx="956">
                  <c:v>808.17647329750514</c:v>
                </c:pt>
                <c:pt idx="957">
                  <c:v>909.96133531666089</c:v>
                </c:pt>
                <c:pt idx="958">
                  <c:v>868.96750471684823</c:v>
                </c:pt>
                <c:pt idx="959">
                  <c:v>848.87818102706569</c:v>
                </c:pt>
                <c:pt idx="960">
                  <c:v>586.44209339164001</c:v>
                </c:pt>
                <c:pt idx="961">
                  <c:v>593.13401251133564</c:v>
                </c:pt>
                <c:pt idx="962">
                  <c:v>749.19767189648246</c:v>
                </c:pt>
                <c:pt idx="963">
                  <c:v>732.605749261131</c:v>
                </c:pt>
                <c:pt idx="964">
                  <c:v>687.71805876817814</c:v>
                </c:pt>
                <c:pt idx="965">
                  <c:v>864.57985032710906</c:v>
                </c:pt>
                <c:pt idx="966">
                  <c:v>761.88485011725425</c:v>
                </c:pt>
                <c:pt idx="967">
                  <c:v>716.63965500316147</c:v>
                </c:pt>
                <c:pt idx="968">
                  <c:v>969.03563304179409</c:v>
                </c:pt>
                <c:pt idx="969">
                  <c:v>1155.8600149487461</c:v>
                </c:pt>
                <c:pt idx="970">
                  <c:v>1154.2061204420954</c:v>
                </c:pt>
                <c:pt idx="971">
                  <c:v>1056.4687690818471</c:v>
                </c:pt>
                <c:pt idx="972">
                  <c:v>1014.1018662051084</c:v>
                </c:pt>
                <c:pt idx="973">
                  <c:v>1051.9157853377362</c:v>
                </c:pt>
                <c:pt idx="974">
                  <c:v>894.79816410824606</c:v>
                </c:pt>
                <c:pt idx="975">
                  <c:v>1298.8914630515526</c:v>
                </c:pt>
                <c:pt idx="976">
                  <c:v>1330.5741376511062</c:v>
                </c:pt>
                <c:pt idx="977">
                  <c:v>1420.6588645942059</c:v>
                </c:pt>
                <c:pt idx="978">
                  <c:v>1510.3626440265466</c:v>
                </c:pt>
                <c:pt idx="979">
                  <c:v>1252.2177832680889</c:v>
                </c:pt>
                <c:pt idx="980">
                  <c:v>1151.8100012273781</c:v>
                </c:pt>
                <c:pt idx="981">
                  <c:v>1724.5617964668193</c:v>
                </c:pt>
                <c:pt idx="982">
                  <c:v>1861.9883164667531</c:v>
                </c:pt>
                <c:pt idx="983">
                  <c:v>1755.1265443421532</c:v>
                </c:pt>
                <c:pt idx="984">
                  <c:v>1451.1050389373468</c:v>
                </c:pt>
                <c:pt idx="985">
                  <c:v>1198.7001160461689</c:v>
                </c:pt>
                <c:pt idx="986">
                  <c:v>700.00285015646034</c:v>
                </c:pt>
                <c:pt idx="987">
                  <c:v>903.48796731618961</c:v>
                </c:pt>
                <c:pt idx="988">
                  <c:v>1623.9341875016919</c:v>
                </c:pt>
                <c:pt idx="989">
                  <c:v>1686.9776191514866</c:v>
                </c:pt>
                <c:pt idx="990">
                  <c:v>1705.6289602614565</c:v>
                </c:pt>
                <c:pt idx="991">
                  <c:v>1605.8086042108566</c:v>
                </c:pt>
                <c:pt idx="992">
                  <c:v>1630.5796270495034</c:v>
                </c:pt>
                <c:pt idx="993">
                  <c:v>1546.3161748768482</c:v>
                </c:pt>
                <c:pt idx="994">
                  <c:v>1687.8983991843766</c:v>
                </c:pt>
                <c:pt idx="995">
                  <c:v>1050.7361551561135</c:v>
                </c:pt>
                <c:pt idx="996">
                  <c:v>1273.3146097819545</c:v>
                </c:pt>
                <c:pt idx="997">
                  <c:v>1697.7815369930283</c:v>
                </c:pt>
                <c:pt idx="998">
                  <c:v>1637.2937592353103</c:v>
                </c:pt>
                <c:pt idx="999">
                  <c:v>1826.5089243326656</c:v>
                </c:pt>
                <c:pt idx="1000">
                  <c:v>1476.417445404207</c:v>
                </c:pt>
                <c:pt idx="1001">
                  <c:v>1451.7994659446344</c:v>
                </c:pt>
                <c:pt idx="1002">
                  <c:v>1384.2116007663376</c:v>
                </c:pt>
                <c:pt idx="1003">
                  <c:v>1412.2077335340314</c:v>
                </c:pt>
                <c:pt idx="1004">
                  <c:v>1405.0624594502535</c:v>
                </c:pt>
                <c:pt idx="1005">
                  <c:v>1421.5345182768424</c:v>
                </c:pt>
                <c:pt idx="1006">
                  <c:v>1433.6407145625767</c:v>
                </c:pt>
                <c:pt idx="1007">
                  <c:v>152.96530307222855</c:v>
                </c:pt>
                <c:pt idx="1008">
                  <c:v>236.94146529895835</c:v>
                </c:pt>
                <c:pt idx="1009">
                  <c:v>288.53488906294984</c:v>
                </c:pt>
                <c:pt idx="1010">
                  <c:v>232.76918457040412</c:v>
                </c:pt>
                <c:pt idx="1011">
                  <c:v>1977.7659329615658</c:v>
                </c:pt>
                <c:pt idx="1012">
                  <c:v>1863.8599091428</c:v>
                </c:pt>
                <c:pt idx="1013">
                  <c:v>1900.9055582751485</c:v>
                </c:pt>
                <c:pt idx="1014">
                  <c:v>1968.2040590471913</c:v>
                </c:pt>
                <c:pt idx="1015">
                  <c:v>1899.4618203736536</c:v>
                </c:pt>
                <c:pt idx="1016">
                  <c:v>1948.310388527457</c:v>
                </c:pt>
                <c:pt idx="1017">
                  <c:v>1976.970539732002</c:v>
                </c:pt>
                <c:pt idx="1018">
                  <c:v>1944.7969749617871</c:v>
                </c:pt>
                <c:pt idx="1019">
                  <c:v>1934.5102485503744</c:v>
                </c:pt>
                <c:pt idx="1020">
                  <c:v>1860.0124223400846</c:v>
                </c:pt>
                <c:pt idx="1021">
                  <c:v>1955.149065449956</c:v>
                </c:pt>
                <c:pt idx="1022">
                  <c:v>1945.0579720550168</c:v>
                </c:pt>
                <c:pt idx="1023">
                  <c:v>1970.6510069803303</c:v>
                </c:pt>
                <c:pt idx="1024">
                  <c:v>1896.7637264710222</c:v>
                </c:pt>
                <c:pt idx="1025">
                  <c:v>1954.839352676637</c:v>
                </c:pt>
                <c:pt idx="1026">
                  <c:v>1888.6535754126985</c:v>
                </c:pt>
                <c:pt idx="1027">
                  <c:v>1831.6243331713588</c:v>
                </c:pt>
                <c:pt idx="1028">
                  <c:v>1862.5244329293939</c:v>
                </c:pt>
                <c:pt idx="1029">
                  <c:v>1895.1241383872591</c:v>
                </c:pt>
                <c:pt idx="1030">
                  <c:v>1713.9706990687166</c:v>
                </c:pt>
                <c:pt idx="1031">
                  <c:v>1819.9520234891941</c:v>
                </c:pt>
                <c:pt idx="1032">
                  <c:v>1873.6351543566807</c:v>
                </c:pt>
                <c:pt idx="1033">
                  <c:v>1820.2161294913915</c:v>
                </c:pt>
                <c:pt idx="1034">
                  <c:v>1900.746340896055</c:v>
                </c:pt>
                <c:pt idx="1035">
                  <c:v>1394.9899665961721</c:v>
                </c:pt>
                <c:pt idx="1036">
                  <c:v>1554.5324495771299</c:v>
                </c:pt>
                <c:pt idx="1037">
                  <c:v>1418.7588766640877</c:v>
                </c:pt>
                <c:pt idx="1038">
                  <c:v>1847.1498838919065</c:v>
                </c:pt>
                <c:pt idx="1039">
                  <c:v>1789.6584237270019</c:v>
                </c:pt>
                <c:pt idx="1040">
                  <c:v>1866.9132922327392</c:v>
                </c:pt>
                <c:pt idx="1041">
                  <c:v>1711.1845785792584</c:v>
                </c:pt>
                <c:pt idx="1042">
                  <c:v>1712.1014650573743</c:v>
                </c:pt>
                <c:pt idx="1043">
                  <c:v>1869.6249978276314</c:v>
                </c:pt>
                <c:pt idx="1044">
                  <c:v>1721.1082275675283</c:v>
                </c:pt>
                <c:pt idx="1045">
                  <c:v>1786.7636154698887</c:v>
                </c:pt>
                <c:pt idx="1046">
                  <c:v>1857.510116520381</c:v>
                </c:pt>
                <c:pt idx="1047">
                  <c:v>1769.5466991515284</c:v>
                </c:pt>
                <c:pt idx="1048">
                  <c:v>1403.1686339207558</c:v>
                </c:pt>
                <c:pt idx="1049">
                  <c:v>1571.7359306627964</c:v>
                </c:pt>
                <c:pt idx="1050">
                  <c:v>1539.12150174115</c:v>
                </c:pt>
                <c:pt idx="1051">
                  <c:v>1380.2698681876134</c:v>
                </c:pt>
                <c:pt idx="1052">
                  <c:v>999.20600940081965</c:v>
                </c:pt>
                <c:pt idx="1053">
                  <c:v>1406.1266755790448</c:v>
                </c:pt>
                <c:pt idx="1054">
                  <c:v>1563.8996859051949</c:v>
                </c:pt>
                <c:pt idx="1055">
                  <c:v>1579.4021694419257</c:v>
                </c:pt>
                <c:pt idx="1056">
                  <c:v>1550.622766536527</c:v>
                </c:pt>
                <c:pt idx="1057">
                  <c:v>1611.079552267905</c:v>
                </c:pt>
                <c:pt idx="1058">
                  <c:v>1376.0175917888355</c:v>
                </c:pt>
                <c:pt idx="1059">
                  <c:v>1378.7380841352963</c:v>
                </c:pt>
                <c:pt idx="1060">
                  <c:v>1551.7704876584876</c:v>
                </c:pt>
                <c:pt idx="1061">
                  <c:v>1514.9239295593707</c:v>
                </c:pt>
                <c:pt idx="1062">
                  <c:v>1414.8670396544924</c:v>
                </c:pt>
                <c:pt idx="1063">
                  <c:v>1874.8231814153462</c:v>
                </c:pt>
                <c:pt idx="1064">
                  <c:v>1746.3953205235516</c:v>
                </c:pt>
                <c:pt idx="1065">
                  <c:v>1769.1491000545168</c:v>
                </c:pt>
                <c:pt idx="1066">
                  <c:v>1273.5113572517496</c:v>
                </c:pt>
                <c:pt idx="1067">
                  <c:v>1165.0703018622751</c:v>
                </c:pt>
                <c:pt idx="1068">
                  <c:v>1526.1021551484403</c:v>
                </c:pt>
                <c:pt idx="1069">
                  <c:v>1765.3213564095031</c:v>
                </c:pt>
                <c:pt idx="1070">
                  <c:v>1855.389792132617</c:v>
                </c:pt>
                <c:pt idx="1071">
                  <c:v>1836.3018195930711</c:v>
                </c:pt>
                <c:pt idx="1072">
                  <c:v>1745.243147740912</c:v>
                </c:pt>
                <c:pt idx="1073">
                  <c:v>1467.5827657294731</c:v>
                </c:pt>
                <c:pt idx="1074">
                  <c:v>1433.6953742542212</c:v>
                </c:pt>
                <c:pt idx="1075">
                  <c:v>1407.5261424572871</c:v>
                </c:pt>
                <c:pt idx="1076">
                  <c:v>1710.3816602460452</c:v>
                </c:pt>
                <c:pt idx="1077">
                  <c:v>1821.3836254190678</c:v>
                </c:pt>
                <c:pt idx="1078">
                  <c:v>1947.2248366667834</c:v>
                </c:pt>
                <c:pt idx="1079">
                  <c:v>1827.5756399214449</c:v>
                </c:pt>
                <c:pt idx="1080">
                  <c:v>1747.5678631950648</c:v>
                </c:pt>
                <c:pt idx="1081">
                  <c:v>1688.5957927452769</c:v>
                </c:pt>
                <c:pt idx="1082">
                  <c:v>1745.2355071201471</c:v>
                </c:pt>
                <c:pt idx="1083">
                  <c:v>1846.9345214590371</c:v>
                </c:pt>
                <c:pt idx="1084">
                  <c:v>1849.2749974292813</c:v>
                </c:pt>
                <c:pt idx="1085">
                  <c:v>1592.7934572560173</c:v>
                </c:pt>
                <c:pt idx="1086">
                  <c:v>1676.1117153609612</c:v>
                </c:pt>
                <c:pt idx="1087">
                  <c:v>1730.4734353434608</c:v>
                </c:pt>
                <c:pt idx="1088">
                  <c:v>1505.0302712805603</c:v>
                </c:pt>
                <c:pt idx="1089">
                  <c:v>1525.7483564057029</c:v>
                </c:pt>
                <c:pt idx="1090">
                  <c:v>1684.130710812901</c:v>
                </c:pt>
                <c:pt idx="1091">
                  <c:v>1617.4661984982545</c:v>
                </c:pt>
                <c:pt idx="1092">
                  <c:v>1750.8952195435527</c:v>
                </c:pt>
                <c:pt idx="1093">
                  <c:v>1704.5963511399098</c:v>
                </c:pt>
                <c:pt idx="1094">
                  <c:v>1825.1403388072108</c:v>
                </c:pt>
                <c:pt idx="1095">
                  <c:v>1705.8153918556104</c:v>
                </c:pt>
                <c:pt idx="1096">
                  <c:v>1484.3623331671133</c:v>
                </c:pt>
                <c:pt idx="1097">
                  <c:v>1773.1022593087105</c:v>
                </c:pt>
                <c:pt idx="1098">
                  <c:v>1681.3477448922349</c:v>
                </c:pt>
                <c:pt idx="1099">
                  <c:v>1692.4103978156854</c:v>
                </c:pt>
                <c:pt idx="1100">
                  <c:v>1865.8527708476233</c:v>
                </c:pt>
                <c:pt idx="1101">
                  <c:v>1851.6849637746577</c:v>
                </c:pt>
                <c:pt idx="1102">
                  <c:v>1650.1703411735486</c:v>
                </c:pt>
                <c:pt idx="1103">
                  <c:v>1781.443065055649</c:v>
                </c:pt>
                <c:pt idx="1104">
                  <c:v>1637.1878338022952</c:v>
                </c:pt>
                <c:pt idx="1105">
                  <c:v>1389.3197801869667</c:v>
                </c:pt>
                <c:pt idx="1106">
                  <c:v>1218.4605356366742</c:v>
                </c:pt>
                <c:pt idx="1107">
                  <c:v>865.00042239093273</c:v>
                </c:pt>
                <c:pt idx="1108">
                  <c:v>809.12490462422409</c:v>
                </c:pt>
                <c:pt idx="1109">
                  <c:v>914.99671652103837</c:v>
                </c:pt>
                <c:pt idx="1110">
                  <c:v>1375.2556543811468</c:v>
                </c:pt>
                <c:pt idx="1111">
                  <c:v>1187.6305613863656</c:v>
                </c:pt>
                <c:pt idx="1112">
                  <c:v>1203.0989572879782</c:v>
                </c:pt>
                <c:pt idx="1113">
                  <c:v>941.04605719023641</c:v>
                </c:pt>
                <c:pt idx="1114">
                  <c:v>807.2794614935616</c:v>
                </c:pt>
                <c:pt idx="1115">
                  <c:v>1768.4071466019222</c:v>
                </c:pt>
                <c:pt idx="1116">
                  <c:v>864.69906953566306</c:v>
                </c:pt>
                <c:pt idx="1117">
                  <c:v>1673.2487236185407</c:v>
                </c:pt>
                <c:pt idx="1118">
                  <c:v>1306.7865491631937</c:v>
                </c:pt>
                <c:pt idx="1119">
                  <c:v>1096.2458867089858</c:v>
                </c:pt>
                <c:pt idx="1120">
                  <c:v>974.10858061077306</c:v>
                </c:pt>
                <c:pt idx="1121">
                  <c:v>1267.5427784792557</c:v>
                </c:pt>
                <c:pt idx="1122">
                  <c:v>883.19039453548089</c:v>
                </c:pt>
                <c:pt idx="1123">
                  <c:v>388.99536860850611</c:v>
                </c:pt>
                <c:pt idx="1124">
                  <c:v>1164.7297928277203</c:v>
                </c:pt>
                <c:pt idx="1125">
                  <c:v>1215.3401052254865</c:v>
                </c:pt>
                <c:pt idx="1126">
                  <c:v>1219.3024357018596</c:v>
                </c:pt>
                <c:pt idx="1127">
                  <c:v>948.9060734165422</c:v>
                </c:pt>
                <c:pt idx="1128">
                  <c:v>823.57868500968345</c:v>
                </c:pt>
                <c:pt idx="1129">
                  <c:v>459.38747733411162</c:v>
                </c:pt>
                <c:pt idx="1130">
                  <c:v>443.11393647470743</c:v>
                </c:pt>
                <c:pt idx="1131">
                  <c:v>310.20692916687284</c:v>
                </c:pt>
                <c:pt idx="1132">
                  <c:v>685.90640147479155</c:v>
                </c:pt>
                <c:pt idx="1133">
                  <c:v>773.6175709782683</c:v>
                </c:pt>
                <c:pt idx="1134">
                  <c:v>695.00704139977586</c:v>
                </c:pt>
                <c:pt idx="1135">
                  <c:v>510.50099999168827</c:v>
                </c:pt>
                <c:pt idx="1136">
                  <c:v>466.51579972226574</c:v>
                </c:pt>
                <c:pt idx="1137">
                  <c:v>387.87255632211912</c:v>
                </c:pt>
                <c:pt idx="1138">
                  <c:v>615.15634809475273</c:v>
                </c:pt>
                <c:pt idx="1139">
                  <c:v>491.46650832149214</c:v>
                </c:pt>
                <c:pt idx="1140">
                  <c:v>798.69831618138926</c:v>
                </c:pt>
                <c:pt idx="1141">
                  <c:v>636.89757121241746</c:v>
                </c:pt>
                <c:pt idx="1142">
                  <c:v>719.59008223814851</c:v>
                </c:pt>
                <c:pt idx="1143">
                  <c:v>551.06975236468224</c:v>
                </c:pt>
                <c:pt idx="1144">
                  <c:v>554.3807881566471</c:v>
                </c:pt>
                <c:pt idx="1145">
                  <c:v>706.49887440062821</c:v>
                </c:pt>
                <c:pt idx="1146">
                  <c:v>790.6322055704527</c:v>
                </c:pt>
                <c:pt idx="1147">
                  <c:v>631.2241609881155</c:v>
                </c:pt>
                <c:pt idx="1148">
                  <c:v>945.28587238017064</c:v>
                </c:pt>
                <c:pt idx="1149">
                  <c:v>857.89977337731591</c:v>
                </c:pt>
                <c:pt idx="1150">
                  <c:v>888.97916456101166</c:v>
                </c:pt>
                <c:pt idx="1151">
                  <c:v>581.5280096771146</c:v>
                </c:pt>
                <c:pt idx="1152">
                  <c:v>551.11813726677792</c:v>
                </c:pt>
                <c:pt idx="1153">
                  <c:v>823.8948609237068</c:v>
                </c:pt>
                <c:pt idx="1154">
                  <c:v>724.51696837605584</c:v>
                </c:pt>
                <c:pt idx="1155">
                  <c:v>634.04967613417978</c:v>
                </c:pt>
                <c:pt idx="1156">
                  <c:v>852.42788837873786</c:v>
                </c:pt>
                <c:pt idx="1157">
                  <c:v>780.63012122072826</c:v>
                </c:pt>
                <c:pt idx="1158">
                  <c:v>848.68369909059356</c:v>
                </c:pt>
                <c:pt idx="1159">
                  <c:v>978.06803900938178</c:v>
                </c:pt>
                <c:pt idx="1160">
                  <c:v>1252.9611522354669</c:v>
                </c:pt>
                <c:pt idx="1161">
                  <c:v>1200.5198527372788</c:v>
                </c:pt>
                <c:pt idx="1162">
                  <c:v>928.10494871753042</c:v>
                </c:pt>
                <c:pt idx="1163">
                  <c:v>722.99301722491714</c:v>
                </c:pt>
                <c:pt idx="1164">
                  <c:v>979.92640790525434</c:v>
                </c:pt>
                <c:pt idx="1165">
                  <c:v>1009.6273101870153</c:v>
                </c:pt>
                <c:pt idx="1166">
                  <c:v>1190.5891189554286</c:v>
                </c:pt>
                <c:pt idx="1167">
                  <c:v>1182.4144402546497</c:v>
                </c:pt>
                <c:pt idx="1168">
                  <c:v>1491.4320873604506</c:v>
                </c:pt>
                <c:pt idx="1169">
                  <c:v>1157.6052276673631</c:v>
                </c:pt>
                <c:pt idx="1170">
                  <c:v>1019.4224611020533</c:v>
                </c:pt>
                <c:pt idx="1171">
                  <c:v>986.12355195838188</c:v>
                </c:pt>
                <c:pt idx="1172">
                  <c:v>1034.4709085958739</c:v>
                </c:pt>
                <c:pt idx="1173">
                  <c:v>1238.6700907346719</c:v>
                </c:pt>
                <c:pt idx="1174">
                  <c:v>1235.9198917748063</c:v>
                </c:pt>
                <c:pt idx="1175">
                  <c:v>1255.8398067508617</c:v>
                </c:pt>
                <c:pt idx="1176">
                  <c:v>1029.147669435999</c:v>
                </c:pt>
                <c:pt idx="1177">
                  <c:v>1080.2714001968047</c:v>
                </c:pt>
                <c:pt idx="1178">
                  <c:v>1053.2918786337329</c:v>
                </c:pt>
                <c:pt idx="1179">
                  <c:v>888.17740455967817</c:v>
                </c:pt>
                <c:pt idx="1180">
                  <c:v>957.45950762016389</c:v>
                </c:pt>
                <c:pt idx="1181">
                  <c:v>782.04411012381559</c:v>
                </c:pt>
                <c:pt idx="1182">
                  <c:v>900.45925661895592</c:v>
                </c:pt>
                <c:pt idx="1183">
                  <c:v>951.89466641761339</c:v>
                </c:pt>
                <c:pt idx="1184">
                  <c:v>1186.5922491166418</c:v>
                </c:pt>
                <c:pt idx="1185">
                  <c:v>1028.7282195746384</c:v>
                </c:pt>
                <c:pt idx="1186">
                  <c:v>586.06460672528829</c:v>
                </c:pt>
                <c:pt idx="1187">
                  <c:v>630.4426124687227</c:v>
                </c:pt>
                <c:pt idx="1188">
                  <c:v>888.90204344923768</c:v>
                </c:pt>
                <c:pt idx="1189">
                  <c:v>775.65899001481728</c:v>
                </c:pt>
                <c:pt idx="1190">
                  <c:v>651.12529777225495</c:v>
                </c:pt>
                <c:pt idx="1191">
                  <c:v>551.67441237865103</c:v>
                </c:pt>
                <c:pt idx="1192">
                  <c:v>595.55777072705223</c:v>
                </c:pt>
                <c:pt idx="1193">
                  <c:v>471.2478710049644</c:v>
                </c:pt>
                <c:pt idx="1194">
                  <c:v>516.38751347966581</c:v>
                </c:pt>
                <c:pt idx="1195">
                  <c:v>518.20694223035116</c:v>
                </c:pt>
                <c:pt idx="1196">
                  <c:v>404.28082203263716</c:v>
                </c:pt>
                <c:pt idx="1197">
                  <c:v>449.27274667914941</c:v>
                </c:pt>
                <c:pt idx="1198">
                  <c:v>451.86452842227885</c:v>
                </c:pt>
                <c:pt idx="1199">
                  <c:v>850.75810617823606</c:v>
                </c:pt>
                <c:pt idx="1200">
                  <c:v>793.99439830503729</c:v>
                </c:pt>
                <c:pt idx="1201">
                  <c:v>438.98398578242836</c:v>
                </c:pt>
                <c:pt idx="1202">
                  <c:v>1331.6940441461215</c:v>
                </c:pt>
                <c:pt idx="1203">
                  <c:v>1153.6817284826179</c:v>
                </c:pt>
                <c:pt idx="1204">
                  <c:v>1133.4534767955463</c:v>
                </c:pt>
                <c:pt idx="1205">
                  <c:v>1016.4221929124628</c:v>
                </c:pt>
                <c:pt idx="1206">
                  <c:v>703.71776741009819</c:v>
                </c:pt>
                <c:pt idx="1207">
                  <c:v>421.70168985044353</c:v>
                </c:pt>
                <c:pt idx="1208">
                  <c:v>321.48940583942453</c:v>
                </c:pt>
                <c:pt idx="1209">
                  <c:v>281.39277385685835</c:v>
                </c:pt>
                <c:pt idx="1210">
                  <c:v>785.18777285723002</c:v>
                </c:pt>
                <c:pt idx="1211">
                  <c:v>916.68438641005491</c:v>
                </c:pt>
                <c:pt idx="1212">
                  <c:v>887.40872573043032</c:v>
                </c:pt>
                <c:pt idx="1213">
                  <c:v>1179.2623888933194</c:v>
                </c:pt>
                <c:pt idx="1214">
                  <c:v>687.59157027179754</c:v>
                </c:pt>
                <c:pt idx="1215">
                  <c:v>749.19676181331374</c:v>
                </c:pt>
                <c:pt idx="1216">
                  <c:v>1177.7440938490968</c:v>
                </c:pt>
                <c:pt idx="1217">
                  <c:v>1026.5965591143179</c:v>
                </c:pt>
                <c:pt idx="1218">
                  <c:v>1182.6886935884966</c:v>
                </c:pt>
                <c:pt idx="1219">
                  <c:v>1494.7503551683374</c:v>
                </c:pt>
                <c:pt idx="1220">
                  <c:v>1421.8804134709815</c:v>
                </c:pt>
                <c:pt idx="1221">
                  <c:v>1650.7800978307482</c:v>
                </c:pt>
                <c:pt idx="1222">
                  <c:v>1330.9329673829018</c:v>
                </c:pt>
                <c:pt idx="1223">
                  <c:v>1034.9671546596232</c:v>
                </c:pt>
                <c:pt idx="1224">
                  <c:v>890.31136283884689</c:v>
                </c:pt>
                <c:pt idx="1225">
                  <c:v>683.96297074177562</c:v>
                </c:pt>
                <c:pt idx="1226">
                  <c:v>1058.8495114090767</c:v>
                </c:pt>
                <c:pt idx="1227">
                  <c:v>789.47343008369387</c:v>
                </c:pt>
                <c:pt idx="1228">
                  <c:v>673.45028369598697</c:v>
                </c:pt>
                <c:pt idx="1229">
                  <c:v>553.38311952711877</c:v>
                </c:pt>
                <c:pt idx="1230">
                  <c:v>580.76330405485783</c:v>
                </c:pt>
                <c:pt idx="1231">
                  <c:v>667.85663401119837</c:v>
                </c:pt>
                <c:pt idx="1232">
                  <c:v>819.97228059604822</c:v>
                </c:pt>
                <c:pt idx="1233">
                  <c:v>1170.1332181661298</c:v>
                </c:pt>
                <c:pt idx="1234">
                  <c:v>1001.135997887641</c:v>
                </c:pt>
                <c:pt idx="1235">
                  <c:v>687.50218757774496</c:v>
                </c:pt>
                <c:pt idx="1236">
                  <c:v>503.38563510064739</c:v>
                </c:pt>
                <c:pt idx="1237">
                  <c:v>876.89248061097874</c:v>
                </c:pt>
                <c:pt idx="1238">
                  <c:v>1027.3897814552481</c:v>
                </c:pt>
                <c:pt idx="1239">
                  <c:v>1055.895387301251</c:v>
                </c:pt>
                <c:pt idx="1240">
                  <c:v>941.79611511209839</c:v>
                </c:pt>
                <c:pt idx="1241">
                  <c:v>798.17319212530776</c:v>
                </c:pt>
                <c:pt idx="1242">
                  <c:v>834.46929772328997</c:v>
                </c:pt>
                <c:pt idx="1243">
                  <c:v>1075.5963834639331</c:v>
                </c:pt>
                <c:pt idx="1244">
                  <c:v>815.91004408013521</c:v>
                </c:pt>
                <c:pt idx="1245">
                  <c:v>659.56605548460175</c:v>
                </c:pt>
                <c:pt idx="1246">
                  <c:v>567.89396954555559</c:v>
                </c:pt>
                <c:pt idx="1247">
                  <c:v>728.93894804878755</c:v>
                </c:pt>
                <c:pt idx="1248">
                  <c:v>815.82102309901825</c:v>
                </c:pt>
                <c:pt idx="1249">
                  <c:v>671.84603847621543</c:v>
                </c:pt>
                <c:pt idx="1250">
                  <c:v>1140.0573696439003</c:v>
                </c:pt>
                <c:pt idx="1251">
                  <c:v>1386.9279039244132</c:v>
                </c:pt>
                <c:pt idx="1252">
                  <c:v>1245.4454178073916</c:v>
                </c:pt>
                <c:pt idx="1253">
                  <c:v>991.72741097680307</c:v>
                </c:pt>
                <c:pt idx="1254">
                  <c:v>968.05709730677688</c:v>
                </c:pt>
                <c:pt idx="1255">
                  <c:v>882.15305132481262</c:v>
                </c:pt>
                <c:pt idx="1256">
                  <c:v>791.35475532412056</c:v>
                </c:pt>
                <c:pt idx="1257">
                  <c:v>499.57339376260364</c:v>
                </c:pt>
                <c:pt idx="1258">
                  <c:v>610.41219726366603</c:v>
                </c:pt>
                <c:pt idx="1259">
                  <c:v>1074.6853062207306</c:v>
                </c:pt>
                <c:pt idx="1260">
                  <c:v>682.73728604966323</c:v>
                </c:pt>
                <c:pt idx="1261">
                  <c:v>601.63119769499258</c:v>
                </c:pt>
                <c:pt idx="1262">
                  <c:v>1088.9362405209997</c:v>
                </c:pt>
                <c:pt idx="1263">
                  <c:v>866.84679591810186</c:v>
                </c:pt>
                <c:pt idx="1264">
                  <c:v>949.49050325246083</c:v>
                </c:pt>
                <c:pt idx="1265">
                  <c:v>860.59230576949301</c:v>
                </c:pt>
                <c:pt idx="1266">
                  <c:v>741.37464384454495</c:v>
                </c:pt>
                <c:pt idx="1267">
                  <c:v>810.03005110420054</c:v>
                </c:pt>
                <c:pt idx="1268">
                  <c:v>1106.578419719707</c:v>
                </c:pt>
                <c:pt idx="1269">
                  <c:v>900.48084207200122</c:v>
                </c:pt>
                <c:pt idx="1270">
                  <c:v>1011.7839217380407</c:v>
                </c:pt>
                <c:pt idx="1271">
                  <c:v>558.27776645353333</c:v>
                </c:pt>
                <c:pt idx="1272">
                  <c:v>536.59277321741638</c:v>
                </c:pt>
                <c:pt idx="1273">
                  <c:v>981.69944556627456</c:v>
                </c:pt>
                <c:pt idx="1274">
                  <c:v>1731.2547369569909</c:v>
                </c:pt>
                <c:pt idx="1275">
                  <c:v>1708.768120856399</c:v>
                </c:pt>
                <c:pt idx="1276">
                  <c:v>1734.9713405194575</c:v>
                </c:pt>
                <c:pt idx="1277">
                  <c:v>1647.1955837399701</c:v>
                </c:pt>
                <c:pt idx="1278">
                  <c:v>1871.0157819359865</c:v>
                </c:pt>
                <c:pt idx="1279">
                  <c:v>1840.9217819597986</c:v>
                </c:pt>
                <c:pt idx="1280">
                  <c:v>1898.4212359258549</c:v>
                </c:pt>
                <c:pt idx="1281">
                  <c:v>1929.7131321682484</c:v>
                </c:pt>
                <c:pt idx="1282">
                  <c:v>1813.3024226831296</c:v>
                </c:pt>
                <c:pt idx="1283">
                  <c:v>1735.3642269147056</c:v>
                </c:pt>
                <c:pt idx="1284">
                  <c:v>1725.196145847417</c:v>
                </c:pt>
                <c:pt idx="1285">
                  <c:v>1195.8179501180327</c:v>
                </c:pt>
                <c:pt idx="1286">
                  <c:v>833.95772180929237</c:v>
                </c:pt>
                <c:pt idx="1287">
                  <c:v>1081.8181447707821</c:v>
                </c:pt>
                <c:pt idx="1288">
                  <c:v>1124.1797383006906</c:v>
                </c:pt>
                <c:pt idx="1289">
                  <c:v>1458.1735438122853</c:v>
                </c:pt>
                <c:pt idx="1290">
                  <c:v>1701.6268848568602</c:v>
                </c:pt>
                <c:pt idx="1291">
                  <c:v>1718.7553848037644</c:v>
                </c:pt>
                <c:pt idx="1292">
                  <c:v>1758.418481229801</c:v>
                </c:pt>
                <c:pt idx="1293">
                  <c:v>1726.453840044386</c:v>
                </c:pt>
                <c:pt idx="1294">
                  <c:v>1677.4312547421557</c:v>
                </c:pt>
                <c:pt idx="1295">
                  <c:v>1727.7686999104258</c:v>
                </c:pt>
                <c:pt idx="1296">
                  <c:v>1802.4746057481755</c:v>
                </c:pt>
                <c:pt idx="1297">
                  <c:v>1803.1815404073741</c:v>
                </c:pt>
                <c:pt idx="1298">
                  <c:v>1763.4140487352356</c:v>
                </c:pt>
                <c:pt idx="1299">
                  <c:v>1649.9335477097779</c:v>
                </c:pt>
                <c:pt idx="1300">
                  <c:v>1493.7384229249451</c:v>
                </c:pt>
                <c:pt idx="1301">
                  <c:v>1676.0665666829016</c:v>
                </c:pt>
                <c:pt idx="1302">
                  <c:v>1567.1699454061638</c:v>
                </c:pt>
                <c:pt idx="1303">
                  <c:v>1655.0430075442273</c:v>
                </c:pt>
                <c:pt idx="1304">
                  <c:v>1699.0226822362984</c:v>
                </c:pt>
                <c:pt idx="1305">
                  <c:v>1528.096639759691</c:v>
                </c:pt>
                <c:pt idx="1306">
                  <c:v>1438.860365947349</c:v>
                </c:pt>
                <c:pt idx="1307">
                  <c:v>1530.0293240074616</c:v>
                </c:pt>
                <c:pt idx="1308">
                  <c:v>1366.1201469810553</c:v>
                </c:pt>
                <c:pt idx="1309">
                  <c:v>1381.526895818856</c:v>
                </c:pt>
                <c:pt idx="1310">
                  <c:v>1658.8242690702734</c:v>
                </c:pt>
                <c:pt idx="1311">
                  <c:v>1522.9657674274308</c:v>
                </c:pt>
                <c:pt idx="1312">
                  <c:v>1336.3896377749052</c:v>
                </c:pt>
                <c:pt idx="1313">
                  <c:v>1043.8063758247458</c:v>
                </c:pt>
                <c:pt idx="1314">
                  <c:v>1148.9473734833252</c:v>
                </c:pt>
                <c:pt idx="1315">
                  <c:v>1029.7271395947482</c:v>
                </c:pt>
                <c:pt idx="1316">
                  <c:v>1238.1897785878448</c:v>
                </c:pt>
                <c:pt idx="1317">
                  <c:v>1001.5099383384742</c:v>
                </c:pt>
                <c:pt idx="1318">
                  <c:v>1215.818712590253</c:v>
                </c:pt>
                <c:pt idx="1319">
                  <c:v>1256.8380178291761</c:v>
                </c:pt>
                <c:pt idx="1320">
                  <c:v>1210.0097972558476</c:v>
                </c:pt>
                <c:pt idx="1321">
                  <c:v>1488.2158370701663</c:v>
                </c:pt>
                <c:pt idx="1322">
                  <c:v>1395.7847657543705</c:v>
                </c:pt>
                <c:pt idx="1323">
                  <c:v>1610.129533888354</c:v>
                </c:pt>
                <c:pt idx="1324">
                  <c:v>1562.4160655424439</c:v>
                </c:pt>
                <c:pt idx="1325">
                  <c:v>1818.3241774691003</c:v>
                </c:pt>
                <c:pt idx="1326">
                  <c:v>1538.5682095708462</c:v>
                </c:pt>
                <c:pt idx="1327">
                  <c:v>1647.3303722727785</c:v>
                </c:pt>
                <c:pt idx="1328">
                  <c:v>1748.3054633062413</c:v>
                </c:pt>
                <c:pt idx="1329">
                  <c:v>1686.342450358489</c:v>
                </c:pt>
                <c:pt idx="1330">
                  <c:v>1727.4573487325313</c:v>
                </c:pt>
                <c:pt idx="1331">
                  <c:v>1575.0884306973273</c:v>
                </c:pt>
                <c:pt idx="1332">
                  <c:v>1886.7694862074954</c:v>
                </c:pt>
                <c:pt idx="1333">
                  <c:v>1876.7527876803138</c:v>
                </c:pt>
                <c:pt idx="1334">
                  <c:v>1807.4206315626857</c:v>
                </c:pt>
                <c:pt idx="1335">
                  <c:v>1750.2550004880543</c:v>
                </c:pt>
                <c:pt idx="1336">
                  <c:v>1910.0728475294875</c:v>
                </c:pt>
                <c:pt idx="1337">
                  <c:v>1639.7740405829256</c:v>
                </c:pt>
                <c:pt idx="1338">
                  <c:v>1718.5673571522493</c:v>
                </c:pt>
                <c:pt idx="1339">
                  <c:v>1546.2519052995665</c:v>
                </c:pt>
                <c:pt idx="1340">
                  <c:v>1222.5855025427236</c:v>
                </c:pt>
                <c:pt idx="1341">
                  <c:v>1188.3708924853011</c:v>
                </c:pt>
                <c:pt idx="1342">
                  <c:v>871.43687405885692</c:v>
                </c:pt>
                <c:pt idx="1343">
                  <c:v>707.93172603293613</c:v>
                </c:pt>
                <c:pt idx="1344">
                  <c:v>1144.7158758788087</c:v>
                </c:pt>
                <c:pt idx="1345">
                  <c:v>1269.4478218340541</c:v>
                </c:pt>
                <c:pt idx="1346">
                  <c:v>1305.3183009896763</c:v>
                </c:pt>
                <c:pt idx="1347">
                  <c:v>1187.2122460106953</c:v>
                </c:pt>
                <c:pt idx="1348">
                  <c:v>1097.9846812226408</c:v>
                </c:pt>
                <c:pt idx="1349">
                  <c:v>978.18133456863291</c:v>
                </c:pt>
                <c:pt idx="1350">
                  <c:v>907.6387566748167</c:v>
                </c:pt>
                <c:pt idx="1351">
                  <c:v>611.03177554954721</c:v>
                </c:pt>
                <c:pt idx="1352">
                  <c:v>587.7213334308118</c:v>
                </c:pt>
                <c:pt idx="1353">
                  <c:v>824.7114758541959</c:v>
                </c:pt>
                <c:pt idx="1354">
                  <c:v>779.07971091813909</c:v>
                </c:pt>
                <c:pt idx="1355">
                  <c:v>783.4992333503551</c:v>
                </c:pt>
                <c:pt idx="1356">
                  <c:v>814.67083252965574</c:v>
                </c:pt>
                <c:pt idx="1357">
                  <c:v>882.36674805370114</c:v>
                </c:pt>
                <c:pt idx="1358">
                  <c:v>1249.134358412141</c:v>
                </c:pt>
                <c:pt idx="1359">
                  <c:v>1859.3036187751559</c:v>
                </c:pt>
                <c:pt idx="1360">
                  <c:v>1809.8566788999992</c:v>
                </c:pt>
                <c:pt idx="1361">
                  <c:v>1932.7662568616674</c:v>
                </c:pt>
                <c:pt idx="1362">
                  <c:v>1891.0483469006331</c:v>
                </c:pt>
                <c:pt idx="1363">
                  <c:v>1826.4613871395234</c:v>
                </c:pt>
                <c:pt idx="1364">
                  <c:v>1998.5856268055632</c:v>
                </c:pt>
                <c:pt idx="1365">
                  <c:v>1986.0829411156283</c:v>
                </c:pt>
                <c:pt idx="1366">
                  <c:v>1989.9862600738745</c:v>
                </c:pt>
                <c:pt idx="1367">
                  <c:v>1985.235636997169</c:v>
                </c:pt>
                <c:pt idx="1368">
                  <c:v>1973.5228818367546</c:v>
                </c:pt>
                <c:pt idx="1369">
                  <c:v>1952.8712496576002</c:v>
                </c:pt>
                <c:pt idx="1370">
                  <c:v>1974.9690405324088</c:v>
                </c:pt>
                <c:pt idx="1371">
                  <c:v>1974.8661686961045</c:v>
                </c:pt>
                <c:pt idx="1372">
                  <c:v>1911.4582837783664</c:v>
                </c:pt>
                <c:pt idx="1373">
                  <c:v>1921.0788901008734</c:v>
                </c:pt>
                <c:pt idx="1374">
                  <c:v>1937.113952479996</c:v>
                </c:pt>
                <c:pt idx="1375">
                  <c:v>1809.1573051159423</c:v>
                </c:pt>
                <c:pt idx="1376">
                  <c:v>1807.9021552690247</c:v>
                </c:pt>
                <c:pt idx="1377">
                  <c:v>1931.7451015495387</c:v>
                </c:pt>
                <c:pt idx="1378">
                  <c:v>1791.181581774317</c:v>
                </c:pt>
                <c:pt idx="1379">
                  <c:v>1729.9994292470151</c:v>
                </c:pt>
                <c:pt idx="1380">
                  <c:v>1786.1424513719264</c:v>
                </c:pt>
                <c:pt idx="1381">
                  <c:v>1719.6939218676373</c:v>
                </c:pt>
                <c:pt idx="1382">
                  <c:v>1910.388454383432</c:v>
                </c:pt>
                <c:pt idx="1383">
                  <c:v>1857.9248721136132</c:v>
                </c:pt>
                <c:pt idx="1384">
                  <c:v>1821.9729211294136</c:v>
                </c:pt>
                <c:pt idx="1385">
                  <c:v>1716.8882446276216</c:v>
                </c:pt>
                <c:pt idx="1386">
                  <c:v>1807.8367340701493</c:v>
                </c:pt>
                <c:pt idx="1387">
                  <c:v>1914.1696279245077</c:v>
                </c:pt>
                <c:pt idx="1388">
                  <c:v>1878.2715566083507</c:v>
                </c:pt>
                <c:pt idx="1389">
                  <c:v>1244.5580817506113</c:v>
                </c:pt>
                <c:pt idx="1390">
                  <c:v>1493.5708882679512</c:v>
                </c:pt>
                <c:pt idx="1391">
                  <c:v>1670.8053747982215</c:v>
                </c:pt>
                <c:pt idx="1392">
                  <c:v>1599.097467057831</c:v>
                </c:pt>
                <c:pt idx="1393">
                  <c:v>1229.1788648783174</c:v>
                </c:pt>
                <c:pt idx="1394">
                  <c:v>1096.5976744396933</c:v>
                </c:pt>
                <c:pt idx="1395">
                  <c:v>998.22497991877162</c:v>
                </c:pt>
                <c:pt idx="1396">
                  <c:v>1161.5452907848789</c:v>
                </c:pt>
                <c:pt idx="1397">
                  <c:v>1146.2405585309157</c:v>
                </c:pt>
                <c:pt idx="1398">
                  <c:v>723.59408892802094</c:v>
                </c:pt>
                <c:pt idx="1399">
                  <c:v>515.21239089295034</c:v>
                </c:pt>
                <c:pt idx="1400">
                  <c:v>402.55330943599114</c:v>
                </c:pt>
                <c:pt idx="1401">
                  <c:v>458.89061917650798</c:v>
                </c:pt>
                <c:pt idx="1402">
                  <c:v>821.56806522949535</c:v>
                </c:pt>
                <c:pt idx="1403">
                  <c:v>1203.8450596191856</c:v>
                </c:pt>
                <c:pt idx="1404">
                  <c:v>1052.015184130697</c:v>
                </c:pt>
                <c:pt idx="1405">
                  <c:v>580.76243413087786</c:v>
                </c:pt>
                <c:pt idx="1406">
                  <c:v>439.12742668936625</c:v>
                </c:pt>
                <c:pt idx="1407">
                  <c:v>677.52075435838049</c:v>
                </c:pt>
                <c:pt idx="1408">
                  <c:v>414.48720189759786</c:v>
                </c:pt>
                <c:pt idx="1409">
                  <c:v>510.17654279457884</c:v>
                </c:pt>
                <c:pt idx="1410">
                  <c:v>563.28095017008889</c:v>
                </c:pt>
                <c:pt idx="1411">
                  <c:v>637.1353089055483</c:v>
                </c:pt>
                <c:pt idx="1412">
                  <c:v>628.75741206910311</c:v>
                </c:pt>
                <c:pt idx="1413">
                  <c:v>551.39623985472304</c:v>
                </c:pt>
                <c:pt idx="1414">
                  <c:v>750.3730097543172</c:v>
                </c:pt>
                <c:pt idx="1415">
                  <c:v>372.46789947031482</c:v>
                </c:pt>
                <c:pt idx="1416">
                  <c:v>274.01671904761372</c:v>
                </c:pt>
                <c:pt idx="1417">
                  <c:v>309.67055899956057</c:v>
                </c:pt>
                <c:pt idx="1418">
                  <c:v>300.60235203078645</c:v>
                </c:pt>
                <c:pt idx="1419">
                  <c:v>442.93471947195866</c:v>
                </c:pt>
                <c:pt idx="1420">
                  <c:v>295.79341235922902</c:v>
                </c:pt>
                <c:pt idx="1421">
                  <c:v>348.15374111047674</c:v>
                </c:pt>
                <c:pt idx="1422">
                  <c:v>287.77640367674098</c:v>
                </c:pt>
                <c:pt idx="1423">
                  <c:v>265.32937646789537</c:v>
                </c:pt>
                <c:pt idx="1424">
                  <c:v>235.77875286935827</c:v>
                </c:pt>
                <c:pt idx="1425">
                  <c:v>159.84335830063003</c:v>
                </c:pt>
                <c:pt idx="1426">
                  <c:v>198.81984838623498</c:v>
                </c:pt>
                <c:pt idx="1427">
                  <c:v>171.85553770274149</c:v>
                </c:pt>
                <c:pt idx="1428">
                  <c:v>145.30841266153175</c:v>
                </c:pt>
                <c:pt idx="1429">
                  <c:v>235.50461237504851</c:v>
                </c:pt>
                <c:pt idx="1430">
                  <c:v>121.95554475365446</c:v>
                </c:pt>
                <c:pt idx="1431">
                  <c:v>89.470229050989502</c:v>
                </c:pt>
                <c:pt idx="1432">
                  <c:v>127.18363673157752</c:v>
                </c:pt>
                <c:pt idx="1433">
                  <c:v>182.13847071881773</c:v>
                </c:pt>
                <c:pt idx="1434">
                  <c:v>134.95004279966986</c:v>
                </c:pt>
                <c:pt idx="1435">
                  <c:v>103.87925642508166</c:v>
                </c:pt>
                <c:pt idx="1436">
                  <c:v>17.057554163566767</c:v>
                </c:pt>
                <c:pt idx="1437">
                  <c:v>1.3469769802204643</c:v>
                </c:pt>
                <c:pt idx="1438">
                  <c:v>1.3399940031615636E-2</c:v>
                </c:pt>
                <c:pt idx="1439">
                  <c:v>7.0412210778615994E-4</c:v>
                </c:pt>
                <c:pt idx="1440">
                  <c:v>-1.1853991437914008E-5</c:v>
                </c:pt>
                <c:pt idx="1441">
                  <c:v>-2.981856898871516E-4</c:v>
                </c:pt>
                <c:pt idx="1442">
                  <c:v>3.6008614711315404E-4</c:v>
                </c:pt>
                <c:pt idx="1443">
                  <c:v>1.0181632442712598E-3</c:v>
                </c:pt>
                <c:pt idx="1444">
                  <c:v>1.2667311275302772E-2</c:v>
                </c:pt>
                <c:pt idx="1445">
                  <c:v>3.0898494321791739E-4</c:v>
                </c:pt>
                <c:pt idx="1446">
                  <c:v>-2.900034530908984E-7</c:v>
                </c:pt>
                <c:pt idx="1447">
                  <c:v>-1.5569047028371125E-4</c:v>
                </c:pt>
                <c:pt idx="1448">
                  <c:v>-2.1993676272089174E-4</c:v>
                </c:pt>
                <c:pt idx="1449">
                  <c:v>-3.094693015404573E-5</c:v>
                </c:pt>
                <c:pt idx="1450">
                  <c:v>-1.9080888499570402E-4</c:v>
                </c:pt>
                <c:pt idx="1451">
                  <c:v>0.39844560590244871</c:v>
                </c:pt>
                <c:pt idx="1452">
                  <c:v>-5.088232150707166E-4</c:v>
                </c:pt>
                <c:pt idx="1453">
                  <c:v>-5.5252370367380008E-4</c:v>
                </c:pt>
                <c:pt idx="1454">
                  <c:v>-3.2760350251799517E-6</c:v>
                </c:pt>
                <c:pt idx="1455">
                  <c:v>-3.6597290821041034E-6</c:v>
                </c:pt>
                <c:pt idx="1456">
                  <c:v>-2.496471773865297E-4</c:v>
                </c:pt>
                <c:pt idx="1457">
                  <c:v>0.39243900688208411</c:v>
                </c:pt>
                <c:pt idx="1458">
                  <c:v>4.578216722993371E-2</c:v>
                </c:pt>
                <c:pt idx="1459">
                  <c:v>-0.60279714800355699</c:v>
                </c:pt>
                <c:pt idx="1460">
                  <c:v>-8.8790515390343758E-2</c:v>
                </c:pt>
                <c:pt idx="1461">
                  <c:v>-0.73779026874637055</c:v>
                </c:pt>
                <c:pt idx="1462">
                  <c:v>95.996758803745337</c:v>
                </c:pt>
                <c:pt idx="1463">
                  <c:v>107.79271872460235</c:v>
                </c:pt>
                <c:pt idx="1464">
                  <c:v>924.32412732464024</c:v>
                </c:pt>
                <c:pt idx="1465">
                  <c:v>1241.7716339310689</c:v>
                </c:pt>
                <c:pt idx="1466">
                  <c:v>1393.9054167639874</c:v>
                </c:pt>
                <c:pt idx="1467">
                  <c:v>1347.1389763519533</c:v>
                </c:pt>
                <c:pt idx="1468">
                  <c:v>1196.9539917790294</c:v>
                </c:pt>
                <c:pt idx="1469">
                  <c:v>1365.5677669791235</c:v>
                </c:pt>
                <c:pt idx="1470">
                  <c:v>1273.3045002523766</c:v>
                </c:pt>
                <c:pt idx="1471">
                  <c:v>933.21903639752747</c:v>
                </c:pt>
                <c:pt idx="1472">
                  <c:v>829.63788657244595</c:v>
                </c:pt>
                <c:pt idx="1473">
                  <c:v>1582.2821559737247</c:v>
                </c:pt>
                <c:pt idx="1474">
                  <c:v>1662.42381185878</c:v>
                </c:pt>
                <c:pt idx="1475">
                  <c:v>1619.8844666540772</c:v>
                </c:pt>
                <c:pt idx="1476">
                  <c:v>1603.7469334423952</c:v>
                </c:pt>
                <c:pt idx="1477">
                  <c:v>1483.4203790303927</c:v>
                </c:pt>
                <c:pt idx="1478">
                  <c:v>1535.7788143484245</c:v>
                </c:pt>
                <c:pt idx="1479">
                  <c:v>1810.4898662410005</c:v>
                </c:pt>
                <c:pt idx="1480">
                  <c:v>1743.4347842093141</c:v>
                </c:pt>
                <c:pt idx="1481">
                  <c:v>1800.9533626699938</c:v>
                </c:pt>
                <c:pt idx="1482">
                  <c:v>1800.6729961138419</c:v>
                </c:pt>
                <c:pt idx="1483">
                  <c:v>1433.5260568069571</c:v>
                </c:pt>
                <c:pt idx="1484">
                  <c:v>1873.8359696440186</c:v>
                </c:pt>
                <c:pt idx="1485">
                  <c:v>1983.1384547971122</c:v>
                </c:pt>
                <c:pt idx="1486">
                  <c:v>1958.4629987552084</c:v>
                </c:pt>
                <c:pt idx="1487">
                  <c:v>1978.1642592574508</c:v>
                </c:pt>
                <c:pt idx="1488">
                  <c:v>1926.5314684342418</c:v>
                </c:pt>
                <c:pt idx="1489">
                  <c:v>1965.4390352482339</c:v>
                </c:pt>
                <c:pt idx="1490">
                  <c:v>1997.6671037113699</c:v>
                </c:pt>
                <c:pt idx="1491">
                  <c:v>1695.9379743615659</c:v>
                </c:pt>
                <c:pt idx="1492">
                  <c:v>1773.0151031928274</c:v>
                </c:pt>
                <c:pt idx="1493">
                  <c:v>1920.6340256071187</c:v>
                </c:pt>
                <c:pt idx="1494">
                  <c:v>1815.5758399630538</c:v>
                </c:pt>
                <c:pt idx="1495">
                  <c:v>1843.1978045439339</c:v>
                </c:pt>
                <c:pt idx="1496">
                  <c:v>1660.4115272655561</c:v>
                </c:pt>
                <c:pt idx="1497">
                  <c:v>1690.4575627517736</c:v>
                </c:pt>
                <c:pt idx="1498">
                  <c:v>1500.2559215215044</c:v>
                </c:pt>
                <c:pt idx="1499">
                  <c:v>1583.8197242743779</c:v>
                </c:pt>
                <c:pt idx="1500">
                  <c:v>1527.3203331223322</c:v>
                </c:pt>
                <c:pt idx="1501">
                  <c:v>1358.5204683107779</c:v>
                </c:pt>
                <c:pt idx="1502">
                  <c:v>1494.6044500936871</c:v>
                </c:pt>
                <c:pt idx="1503">
                  <c:v>1492.7343978141023</c:v>
                </c:pt>
                <c:pt idx="1504">
                  <c:v>1854.547717759021</c:v>
                </c:pt>
                <c:pt idx="1505">
                  <c:v>1895.3701718960242</c:v>
                </c:pt>
                <c:pt idx="1506">
                  <c:v>1970.6564745746768</c:v>
                </c:pt>
                <c:pt idx="1507">
                  <c:v>1973.7384155029622</c:v>
                </c:pt>
                <c:pt idx="1508">
                  <c:v>1969.5096583192783</c:v>
                </c:pt>
                <c:pt idx="1509">
                  <c:v>1958.6297600435375</c:v>
                </c:pt>
                <c:pt idx="1510">
                  <c:v>1934.4267984953028</c:v>
                </c:pt>
                <c:pt idx="1511">
                  <c:v>1958.5323091119335</c:v>
                </c:pt>
                <c:pt idx="1512">
                  <c:v>1889.0201479788298</c:v>
                </c:pt>
                <c:pt idx="1513">
                  <c:v>1802.9579038332154</c:v>
                </c:pt>
                <c:pt idx="1514">
                  <c:v>1879.9080313639981</c:v>
                </c:pt>
                <c:pt idx="1515">
                  <c:v>1858.4550100916254</c:v>
                </c:pt>
                <c:pt idx="1516">
                  <c:v>1831.1256494576746</c:v>
                </c:pt>
                <c:pt idx="1517">
                  <c:v>1813.8333763625242</c:v>
                </c:pt>
                <c:pt idx="1518">
                  <c:v>1833.2901732773439</c:v>
                </c:pt>
                <c:pt idx="1519">
                  <c:v>1831.985915044273</c:v>
                </c:pt>
                <c:pt idx="1520">
                  <c:v>1829.4861550879909</c:v>
                </c:pt>
                <c:pt idx="1521">
                  <c:v>1854.4762967033628</c:v>
                </c:pt>
                <c:pt idx="1522">
                  <c:v>1880.2693604093374</c:v>
                </c:pt>
                <c:pt idx="1523">
                  <c:v>1827.5249377673374</c:v>
                </c:pt>
                <c:pt idx="1524">
                  <c:v>1867.2767163905728</c:v>
                </c:pt>
                <c:pt idx="1525">
                  <c:v>1751.9213451903017</c:v>
                </c:pt>
                <c:pt idx="1526">
                  <c:v>1837.6050283960813</c:v>
                </c:pt>
                <c:pt idx="1527">
                  <c:v>1933.1042136927592</c:v>
                </c:pt>
                <c:pt idx="1528">
                  <c:v>1965.3465928672447</c:v>
                </c:pt>
                <c:pt idx="1529">
                  <c:v>1845.0731371189343</c:v>
                </c:pt>
                <c:pt idx="1530">
                  <c:v>1718.5944133001249</c:v>
                </c:pt>
                <c:pt idx="1531">
                  <c:v>1649.3581022134472</c:v>
                </c:pt>
                <c:pt idx="1532">
                  <c:v>1288.7486169184779</c:v>
                </c:pt>
                <c:pt idx="1533">
                  <c:v>1645.1270197579968</c:v>
                </c:pt>
                <c:pt idx="1534">
                  <c:v>1660.4407116892935</c:v>
                </c:pt>
                <c:pt idx="1535">
                  <c:v>1587.7669324342878</c:v>
                </c:pt>
                <c:pt idx="1536">
                  <c:v>505.7780260461443</c:v>
                </c:pt>
                <c:pt idx="1537">
                  <c:v>415.99660971359719</c:v>
                </c:pt>
                <c:pt idx="1538">
                  <c:v>520.4450085540725</c:v>
                </c:pt>
                <c:pt idx="1539">
                  <c:v>550.52318236869451</c:v>
                </c:pt>
                <c:pt idx="1540">
                  <c:v>419.45264394771618</c:v>
                </c:pt>
                <c:pt idx="1541">
                  <c:v>486.04325269653401</c:v>
                </c:pt>
                <c:pt idx="1542">
                  <c:v>364.21821276785641</c:v>
                </c:pt>
                <c:pt idx="1543">
                  <c:v>266.36986315726813</c:v>
                </c:pt>
                <c:pt idx="1544">
                  <c:v>443.48223122090985</c:v>
                </c:pt>
                <c:pt idx="1545">
                  <c:v>1422.4836353890951</c:v>
                </c:pt>
                <c:pt idx="1546">
                  <c:v>871.00438793396893</c:v>
                </c:pt>
                <c:pt idx="1547">
                  <c:v>892.04101616967773</c:v>
                </c:pt>
                <c:pt idx="1548">
                  <c:v>805.95271986809632</c:v>
                </c:pt>
                <c:pt idx="1549">
                  <c:v>859.05730089512815</c:v>
                </c:pt>
                <c:pt idx="1550">
                  <c:v>789.79400622432456</c:v>
                </c:pt>
                <c:pt idx="1551">
                  <c:v>813.88748384799396</c:v>
                </c:pt>
                <c:pt idx="1552">
                  <c:v>891.31537076467669</c:v>
                </c:pt>
                <c:pt idx="1553">
                  <c:v>748.15524821595204</c:v>
                </c:pt>
                <c:pt idx="1554">
                  <c:v>522.58761556621198</c:v>
                </c:pt>
                <c:pt idx="1555">
                  <c:v>514.96414192183977</c:v>
                </c:pt>
                <c:pt idx="1556">
                  <c:v>583.38455116904879</c:v>
                </c:pt>
                <c:pt idx="1557">
                  <c:v>765.69292621002876</c:v>
                </c:pt>
                <c:pt idx="1558">
                  <c:v>771.47511904152043</c:v>
                </c:pt>
                <c:pt idx="1559">
                  <c:v>751.80180784923527</c:v>
                </c:pt>
                <c:pt idx="1560">
                  <c:v>681.58650923864275</c:v>
                </c:pt>
                <c:pt idx="1561">
                  <c:v>646.67825059876452</c:v>
                </c:pt>
                <c:pt idx="1562">
                  <c:v>561.52108003073124</c:v>
                </c:pt>
                <c:pt idx="1563">
                  <c:v>427.66399909031941</c:v>
                </c:pt>
                <c:pt idx="1564">
                  <c:v>367.19400050093822</c:v>
                </c:pt>
                <c:pt idx="1565">
                  <c:v>335.4325522184638</c:v>
                </c:pt>
                <c:pt idx="1566">
                  <c:v>305.04254906601727</c:v>
                </c:pt>
                <c:pt idx="1567">
                  <c:v>396.85864234360872</c:v>
                </c:pt>
                <c:pt idx="1568">
                  <c:v>403.96561323396077</c:v>
                </c:pt>
                <c:pt idx="1569">
                  <c:v>449.6241585172765</c:v>
                </c:pt>
                <c:pt idx="1570">
                  <c:v>453.29100712456147</c:v>
                </c:pt>
                <c:pt idx="1571">
                  <c:v>459.98280212179975</c:v>
                </c:pt>
                <c:pt idx="1572">
                  <c:v>348.77516566292184</c:v>
                </c:pt>
                <c:pt idx="1573">
                  <c:v>320.02129113670122</c:v>
                </c:pt>
                <c:pt idx="1574">
                  <c:v>422.30309956546779</c:v>
                </c:pt>
                <c:pt idx="1575">
                  <c:v>355.46166146940141</c:v>
                </c:pt>
                <c:pt idx="1576">
                  <c:v>800.66503695743631</c:v>
                </c:pt>
                <c:pt idx="1577">
                  <c:v>750.48129815786206</c:v>
                </c:pt>
                <c:pt idx="1578">
                  <c:v>1210.5054414715153</c:v>
                </c:pt>
                <c:pt idx="1579">
                  <c:v>984.13619348613133</c:v>
                </c:pt>
                <c:pt idx="1580">
                  <c:v>1101.5716921218823</c:v>
                </c:pt>
                <c:pt idx="1581">
                  <c:v>1000.0124413776954</c:v>
                </c:pt>
                <c:pt idx="1582">
                  <c:v>670.23661142948367</c:v>
                </c:pt>
                <c:pt idx="1583">
                  <c:v>848.31785542788123</c:v>
                </c:pt>
                <c:pt idx="1584">
                  <c:v>845.46453677535305</c:v>
                </c:pt>
                <c:pt idx="1585">
                  <c:v>714.75941796010181</c:v>
                </c:pt>
                <c:pt idx="1586">
                  <c:v>849.30265517955297</c:v>
                </c:pt>
                <c:pt idx="1587">
                  <c:v>666.12597057814162</c:v>
                </c:pt>
                <c:pt idx="1588">
                  <c:v>752.20136374412914</c:v>
                </c:pt>
                <c:pt idx="1589">
                  <c:v>838.54751021430707</c:v>
                </c:pt>
                <c:pt idx="1590">
                  <c:v>546.02084795317148</c:v>
                </c:pt>
                <c:pt idx="1591">
                  <c:v>557.53870344467373</c:v>
                </c:pt>
                <c:pt idx="1592">
                  <c:v>306.62375501443279</c:v>
                </c:pt>
                <c:pt idx="1593">
                  <c:v>1202.0010286431693</c:v>
                </c:pt>
                <c:pt idx="1594">
                  <c:v>1231.5948141168844</c:v>
                </c:pt>
                <c:pt idx="1595">
                  <c:v>933.64582822931038</c:v>
                </c:pt>
                <c:pt idx="1596">
                  <c:v>908.53642277727135</c:v>
                </c:pt>
                <c:pt idx="1597">
                  <c:v>955.02883704120109</c:v>
                </c:pt>
                <c:pt idx="1598">
                  <c:v>1203.4316478307462</c:v>
                </c:pt>
                <c:pt idx="1599">
                  <c:v>829.28592168763191</c:v>
                </c:pt>
                <c:pt idx="1600">
                  <c:v>815.51542910164028</c:v>
                </c:pt>
                <c:pt idx="1601">
                  <c:v>807.57142728480812</c:v>
                </c:pt>
                <c:pt idx="1602">
                  <c:v>807.41285309818886</c:v>
                </c:pt>
                <c:pt idx="1603">
                  <c:v>828.02407995144279</c:v>
                </c:pt>
                <c:pt idx="1604">
                  <c:v>655.1233134815684</c:v>
                </c:pt>
                <c:pt idx="1605">
                  <c:v>1047.9273845064997</c:v>
                </c:pt>
                <c:pt idx="1606">
                  <c:v>641.62952904320491</c:v>
                </c:pt>
                <c:pt idx="1607">
                  <c:v>477.76699265168475</c:v>
                </c:pt>
                <c:pt idx="1608">
                  <c:v>536.13915446790941</c:v>
                </c:pt>
                <c:pt idx="1609">
                  <c:v>542.7041311993255</c:v>
                </c:pt>
                <c:pt idx="1610">
                  <c:v>395.47243654690129</c:v>
                </c:pt>
                <c:pt idx="1611">
                  <c:v>437.75781984361316</c:v>
                </c:pt>
                <c:pt idx="1612">
                  <c:v>587.03517410758525</c:v>
                </c:pt>
                <c:pt idx="1613">
                  <c:v>432.54647065771013</c:v>
                </c:pt>
                <c:pt idx="1614">
                  <c:v>489.12017889020694</c:v>
                </c:pt>
                <c:pt idx="1615">
                  <c:v>685.12958982502073</c:v>
                </c:pt>
                <c:pt idx="1616">
                  <c:v>525.43612037064224</c:v>
                </c:pt>
                <c:pt idx="1617">
                  <c:v>541.0323571361771</c:v>
                </c:pt>
                <c:pt idx="1618">
                  <c:v>519.82153098105925</c:v>
                </c:pt>
                <c:pt idx="1619">
                  <c:v>580.28406458767961</c:v>
                </c:pt>
                <c:pt idx="1620">
                  <c:v>373.94291314938761</c:v>
                </c:pt>
                <c:pt idx="1621">
                  <c:v>244.00365588954114</c:v>
                </c:pt>
                <c:pt idx="1622">
                  <c:v>189.36764352663451</c:v>
                </c:pt>
                <c:pt idx="1623">
                  <c:v>232.52735457205836</c:v>
                </c:pt>
                <c:pt idx="1624">
                  <c:v>276.18990076161845</c:v>
                </c:pt>
                <c:pt idx="1625">
                  <c:v>309.8458890967828</c:v>
                </c:pt>
                <c:pt idx="1626">
                  <c:v>354.23060781133518</c:v>
                </c:pt>
                <c:pt idx="1627">
                  <c:v>291.40615683638663</c:v>
                </c:pt>
                <c:pt idx="1628">
                  <c:v>199.12556379510789</c:v>
                </c:pt>
                <c:pt idx="1629">
                  <c:v>229.58573070996476</c:v>
                </c:pt>
                <c:pt idx="1630">
                  <c:v>197.18006581865947</c:v>
                </c:pt>
                <c:pt idx="1631">
                  <c:v>208.42273261169626</c:v>
                </c:pt>
                <c:pt idx="1632">
                  <c:v>356.05208180848854</c:v>
                </c:pt>
                <c:pt idx="1633">
                  <c:v>256.10762646211498</c:v>
                </c:pt>
                <c:pt idx="1634">
                  <c:v>212.03571834001522</c:v>
                </c:pt>
                <c:pt idx="1635">
                  <c:v>58.221453621897595</c:v>
                </c:pt>
                <c:pt idx="1636">
                  <c:v>271.72868881739436</c:v>
                </c:pt>
                <c:pt idx="1637">
                  <c:v>180.38635306630272</c:v>
                </c:pt>
                <c:pt idx="1638">
                  <c:v>185.20689049600867</c:v>
                </c:pt>
                <c:pt idx="1639">
                  <c:v>366.08019635878753</c:v>
                </c:pt>
                <c:pt idx="1640">
                  <c:v>277.85218176862378</c:v>
                </c:pt>
                <c:pt idx="1641">
                  <c:v>231.51001691883249</c:v>
                </c:pt>
                <c:pt idx="1642">
                  <c:v>220.37160611935704</c:v>
                </c:pt>
                <c:pt idx="1643">
                  <c:v>505.81052604029014</c:v>
                </c:pt>
                <c:pt idx="1644">
                  <c:v>304.20698181577484</c:v>
                </c:pt>
                <c:pt idx="1645">
                  <c:v>242.6585653308681</c:v>
                </c:pt>
                <c:pt idx="1646">
                  <c:v>282.44468799662133</c:v>
                </c:pt>
                <c:pt idx="1647">
                  <c:v>226.50384843166691</c:v>
                </c:pt>
                <c:pt idx="1648">
                  <c:v>198.86913432940403</c:v>
                </c:pt>
                <c:pt idx="1649">
                  <c:v>230.77486390703547</c:v>
                </c:pt>
                <c:pt idx="1650">
                  <c:v>264.14060043274725</c:v>
                </c:pt>
                <c:pt idx="1651">
                  <c:v>177.45907298864526</c:v>
                </c:pt>
                <c:pt idx="1652">
                  <c:v>186.5952860855208</c:v>
                </c:pt>
                <c:pt idx="1653">
                  <c:v>390.48541858520048</c:v>
                </c:pt>
                <c:pt idx="1654">
                  <c:v>1123.6909704788877</c:v>
                </c:pt>
                <c:pt idx="1655">
                  <c:v>1209.4658394138344</c:v>
                </c:pt>
                <c:pt idx="1656">
                  <c:v>1816.2763219233548</c:v>
                </c:pt>
                <c:pt idx="1657">
                  <c:v>1437.8212178813374</c:v>
                </c:pt>
                <c:pt idx="1658">
                  <c:v>1942.7480690965647</c:v>
                </c:pt>
                <c:pt idx="1659">
                  <c:v>1964.2506028209139</c:v>
                </c:pt>
                <c:pt idx="1660">
                  <c:v>1992.466504675667</c:v>
                </c:pt>
                <c:pt idx="1661">
                  <c:v>1988.4705495760359</c:v>
                </c:pt>
                <c:pt idx="1662">
                  <c:v>1981.4799464934476</c:v>
                </c:pt>
                <c:pt idx="1663">
                  <c:v>1892.3352264397738</c:v>
                </c:pt>
                <c:pt idx="1664">
                  <c:v>1891.4517842681942</c:v>
                </c:pt>
                <c:pt idx="1665">
                  <c:v>1966.3482945196911</c:v>
                </c:pt>
                <c:pt idx="1666">
                  <c:v>1965.2294005503468</c:v>
                </c:pt>
                <c:pt idx="1667">
                  <c:v>1981.6695369362569</c:v>
                </c:pt>
                <c:pt idx="1668">
                  <c:v>1990.603153599046</c:v>
                </c:pt>
                <c:pt idx="1669">
                  <c:v>1973.6283873133134</c:v>
                </c:pt>
                <c:pt idx="1670">
                  <c:v>1973.6791649925785</c:v>
                </c:pt>
                <c:pt idx="1671">
                  <c:v>1980.9906484366338</c:v>
                </c:pt>
                <c:pt idx="1672">
                  <c:v>1962.931780113576</c:v>
                </c:pt>
                <c:pt idx="1673">
                  <c:v>1977.9983187291662</c:v>
                </c:pt>
                <c:pt idx="1674">
                  <c:v>1959.5908514425612</c:v>
                </c:pt>
                <c:pt idx="1675">
                  <c:v>1975.901446451152</c:v>
                </c:pt>
                <c:pt idx="1676">
                  <c:v>1955.6665025156233</c:v>
                </c:pt>
                <c:pt idx="1677">
                  <c:v>1976.370609967081</c:v>
                </c:pt>
                <c:pt idx="1678">
                  <c:v>1925.9659082416229</c:v>
                </c:pt>
                <c:pt idx="1679">
                  <c:v>1911.9870516773428</c:v>
                </c:pt>
                <c:pt idx="1680">
                  <c:v>1829.5845380470207</c:v>
                </c:pt>
                <c:pt idx="1681">
                  <c:v>1929.8622991024579</c:v>
                </c:pt>
                <c:pt idx="1682">
                  <c:v>1921.9501776170448</c:v>
                </c:pt>
                <c:pt idx="1683">
                  <c:v>1881.9793172915129</c:v>
                </c:pt>
                <c:pt idx="1684">
                  <c:v>1871.1323637301255</c:v>
                </c:pt>
                <c:pt idx="1685">
                  <c:v>1926.6547253461258</c:v>
                </c:pt>
                <c:pt idx="1686">
                  <c:v>1877.5758930393224</c:v>
                </c:pt>
                <c:pt idx="1687">
                  <c:v>1954.0912995671254</c:v>
                </c:pt>
                <c:pt idx="1688">
                  <c:v>1983.7518713671382</c:v>
                </c:pt>
                <c:pt idx="1689">
                  <c:v>1948.4563747952614</c:v>
                </c:pt>
                <c:pt idx="1690">
                  <c:v>1903.4356502615512</c:v>
                </c:pt>
                <c:pt idx="1691">
                  <c:v>1810.8755452567204</c:v>
                </c:pt>
                <c:pt idx="1692">
                  <c:v>1871.5890661119931</c:v>
                </c:pt>
                <c:pt idx="1693">
                  <c:v>1921.3465463248567</c:v>
                </c:pt>
                <c:pt idx="1694">
                  <c:v>1833.1631591844125</c:v>
                </c:pt>
                <c:pt idx="1695">
                  <c:v>1708.560113615845</c:v>
                </c:pt>
                <c:pt idx="1696">
                  <c:v>1701.0569029195187</c:v>
                </c:pt>
                <c:pt idx="1697">
                  <c:v>1795.3434529705253</c:v>
                </c:pt>
                <c:pt idx="1698">
                  <c:v>1854.6682373147542</c:v>
                </c:pt>
                <c:pt idx="1699">
                  <c:v>1821.8793117373862</c:v>
                </c:pt>
                <c:pt idx="1700">
                  <c:v>1444.3354914959641</c:v>
                </c:pt>
                <c:pt idx="1701">
                  <c:v>1609.1076818158203</c:v>
                </c:pt>
                <c:pt idx="1702">
                  <c:v>1377.4156958360975</c:v>
                </c:pt>
                <c:pt idx="1703">
                  <c:v>1529.9174582161204</c:v>
                </c:pt>
                <c:pt idx="1704">
                  <c:v>1793.8166839296352</c:v>
                </c:pt>
                <c:pt idx="1705">
                  <c:v>1723.6866478493566</c:v>
                </c:pt>
                <c:pt idx="1706">
                  <c:v>1375.2536364451009</c:v>
                </c:pt>
                <c:pt idx="1707">
                  <c:v>1199.805796379195</c:v>
                </c:pt>
                <c:pt idx="1708">
                  <c:v>1183.6253812624125</c:v>
                </c:pt>
                <c:pt idx="1709">
                  <c:v>991.64650096943922</c:v>
                </c:pt>
                <c:pt idx="1710">
                  <c:v>880.76025282633259</c:v>
                </c:pt>
                <c:pt idx="1711">
                  <c:v>874.96844215401472</c:v>
                </c:pt>
                <c:pt idx="1712">
                  <c:v>673.9719023495843</c:v>
                </c:pt>
                <c:pt idx="1713">
                  <c:v>552.13566411937313</c:v>
                </c:pt>
                <c:pt idx="1714">
                  <c:v>853.77280412281709</c:v>
                </c:pt>
                <c:pt idx="1715">
                  <c:v>1006.8220038227588</c:v>
                </c:pt>
                <c:pt idx="1716">
                  <c:v>752.62135066901124</c:v>
                </c:pt>
                <c:pt idx="1717">
                  <c:v>740.23233847574079</c:v>
                </c:pt>
                <c:pt idx="1718">
                  <c:v>765.20306060949588</c:v>
                </c:pt>
                <c:pt idx="1719">
                  <c:v>1180.289328491413</c:v>
                </c:pt>
                <c:pt idx="1720">
                  <c:v>1133.3961532428787</c:v>
                </c:pt>
                <c:pt idx="1721">
                  <c:v>1322.3079350204905</c:v>
                </c:pt>
                <c:pt idx="1722">
                  <c:v>1012.4713140270711</c:v>
                </c:pt>
                <c:pt idx="1723">
                  <c:v>923.11569903569603</c:v>
                </c:pt>
                <c:pt idx="1724">
                  <c:v>859.7906889143793</c:v>
                </c:pt>
                <c:pt idx="1725">
                  <c:v>1417.4238631931062</c:v>
                </c:pt>
                <c:pt idx="1726">
                  <c:v>1041.3681550620149</c:v>
                </c:pt>
                <c:pt idx="1727">
                  <c:v>1302.411520317587</c:v>
                </c:pt>
                <c:pt idx="1728">
                  <c:v>1252.6969664538824</c:v>
                </c:pt>
                <c:pt idx="1729">
                  <c:v>1264.7873891498537</c:v>
                </c:pt>
                <c:pt idx="1730">
                  <c:v>1124.8429635660848</c:v>
                </c:pt>
                <c:pt idx="1731">
                  <c:v>1327.4105763329717</c:v>
                </c:pt>
                <c:pt idx="1732">
                  <c:v>1077.172815323496</c:v>
                </c:pt>
                <c:pt idx="1733">
                  <c:v>1295.8114723446215</c:v>
                </c:pt>
                <c:pt idx="1734">
                  <c:v>1175.5657989495885</c:v>
                </c:pt>
                <c:pt idx="1735">
                  <c:v>1100.762823979283</c:v>
                </c:pt>
                <c:pt idx="1736">
                  <c:v>1161.0404458770779</c:v>
                </c:pt>
                <c:pt idx="1737">
                  <c:v>1290.7685139462069</c:v>
                </c:pt>
                <c:pt idx="1738">
                  <c:v>1186.0045779588968</c:v>
                </c:pt>
                <c:pt idx="1739">
                  <c:v>1362.8378972134694</c:v>
                </c:pt>
                <c:pt idx="1740">
                  <c:v>1172.3208850422116</c:v>
                </c:pt>
                <c:pt idx="1741">
                  <c:v>872.77758241165191</c:v>
                </c:pt>
                <c:pt idx="1742">
                  <c:v>996.72234647084599</c:v>
                </c:pt>
                <c:pt idx="1743">
                  <c:v>773.16708953620696</c:v>
                </c:pt>
                <c:pt idx="1744">
                  <c:v>717.12317782788409</c:v>
                </c:pt>
                <c:pt idx="1745">
                  <c:v>458.02451771071486</c:v>
                </c:pt>
                <c:pt idx="1746">
                  <c:v>241.28612823537924</c:v>
                </c:pt>
                <c:pt idx="1747">
                  <c:v>166.55892951840801</c:v>
                </c:pt>
                <c:pt idx="1748">
                  <c:v>226.3890981254616</c:v>
                </c:pt>
                <c:pt idx="1749">
                  <c:v>176.50122084927045</c:v>
                </c:pt>
                <c:pt idx="1750">
                  <c:v>291.41073140106437</c:v>
                </c:pt>
                <c:pt idx="1751">
                  <c:v>304.62469586598786</c:v>
                </c:pt>
                <c:pt idx="1752">
                  <c:v>333.71652731377333</c:v>
                </c:pt>
                <c:pt idx="1753">
                  <c:v>265.00519050835049</c:v>
                </c:pt>
                <c:pt idx="1754">
                  <c:v>195.44485192026829</c:v>
                </c:pt>
                <c:pt idx="1755">
                  <c:v>180.543780092508</c:v>
                </c:pt>
                <c:pt idx="1756">
                  <c:v>208.03079560554062</c:v>
                </c:pt>
                <c:pt idx="1757">
                  <c:v>245.89671579390469</c:v>
                </c:pt>
                <c:pt idx="1758">
                  <c:v>279.24681748911451</c:v>
                </c:pt>
                <c:pt idx="1759">
                  <c:v>412.02671695166146</c:v>
                </c:pt>
                <c:pt idx="1760">
                  <c:v>381.45278802734811</c:v>
                </c:pt>
                <c:pt idx="1761">
                  <c:v>393.27916789283461</c:v>
                </c:pt>
                <c:pt idx="1762">
                  <c:v>458.00919253081969</c:v>
                </c:pt>
                <c:pt idx="1763">
                  <c:v>428.70810699970536</c:v>
                </c:pt>
                <c:pt idx="1764">
                  <c:v>409.56324218724052</c:v>
                </c:pt>
                <c:pt idx="1765">
                  <c:v>532.05439828387284</c:v>
                </c:pt>
                <c:pt idx="1766">
                  <c:v>447.77405018116372</c:v>
                </c:pt>
                <c:pt idx="1767">
                  <c:v>604.93937109950093</c:v>
                </c:pt>
                <c:pt idx="1768">
                  <c:v>775.28369850889737</c:v>
                </c:pt>
                <c:pt idx="1769">
                  <c:v>847.41264854138808</c:v>
                </c:pt>
                <c:pt idx="1770">
                  <c:v>546.60588700637845</c:v>
                </c:pt>
                <c:pt idx="1771">
                  <c:v>426.70638736794712</c:v>
                </c:pt>
                <c:pt idx="1772">
                  <c:v>381.55169479159963</c:v>
                </c:pt>
                <c:pt idx="1773">
                  <c:v>507.44831622956775</c:v>
                </c:pt>
                <c:pt idx="1774">
                  <c:v>552.2728596339</c:v>
                </c:pt>
                <c:pt idx="1775">
                  <c:v>565.86205212387904</c:v>
                </c:pt>
                <c:pt idx="1776">
                  <c:v>570.63652056030298</c:v>
                </c:pt>
                <c:pt idx="1777">
                  <c:v>464.0650321750619</c:v>
                </c:pt>
                <c:pt idx="1778">
                  <c:v>908.7522573815022</c:v>
                </c:pt>
                <c:pt idx="1779">
                  <c:v>508.36675726060378</c:v>
                </c:pt>
                <c:pt idx="1780">
                  <c:v>467.95681561509326</c:v>
                </c:pt>
                <c:pt idx="1781">
                  <c:v>293.62107359952722</c:v>
                </c:pt>
                <c:pt idx="1782">
                  <c:v>166.67788943743551</c:v>
                </c:pt>
                <c:pt idx="1783">
                  <c:v>710.01965017647944</c:v>
                </c:pt>
                <c:pt idx="1784">
                  <c:v>4.9348189372052556</c:v>
                </c:pt>
                <c:pt idx="1785">
                  <c:v>365.88597887817969</c:v>
                </c:pt>
                <c:pt idx="1786">
                  <c:v>831.65088436924418</c:v>
                </c:pt>
                <c:pt idx="1787">
                  <c:v>1327.3635587899955</c:v>
                </c:pt>
                <c:pt idx="1788">
                  <c:v>1164.048893138294</c:v>
                </c:pt>
                <c:pt idx="1789">
                  <c:v>756.40787724204108</c:v>
                </c:pt>
                <c:pt idx="1790">
                  <c:v>560.03382100949898</c:v>
                </c:pt>
                <c:pt idx="1791">
                  <c:v>425.94016380516888</c:v>
                </c:pt>
                <c:pt idx="1792">
                  <c:v>1186.272319041055</c:v>
                </c:pt>
                <c:pt idx="1793">
                  <c:v>1154.4119309013265</c:v>
                </c:pt>
                <c:pt idx="1794">
                  <c:v>1365.8589531611638</c:v>
                </c:pt>
                <c:pt idx="1795">
                  <c:v>1230.2604592707949</c:v>
                </c:pt>
                <c:pt idx="1796">
                  <c:v>1381.7517916902934</c:v>
                </c:pt>
                <c:pt idx="1797">
                  <c:v>1585.5696245137062</c:v>
                </c:pt>
                <c:pt idx="1798">
                  <c:v>1580.9038871095047</c:v>
                </c:pt>
                <c:pt idx="1799">
                  <c:v>1566.0922036465743</c:v>
                </c:pt>
                <c:pt idx="1800">
                  <c:v>1604.5620360553858</c:v>
                </c:pt>
                <c:pt idx="1801">
                  <c:v>1620.2172073310301</c:v>
                </c:pt>
                <c:pt idx="1802">
                  <c:v>1208.1926670971629</c:v>
                </c:pt>
                <c:pt idx="1803">
                  <c:v>882.56620114635666</c:v>
                </c:pt>
                <c:pt idx="1804">
                  <c:v>898.65918996243772</c:v>
                </c:pt>
                <c:pt idx="1805">
                  <c:v>634.8891007019098</c:v>
                </c:pt>
                <c:pt idx="1806">
                  <c:v>864.10818583585217</c:v>
                </c:pt>
                <c:pt idx="1807">
                  <c:v>1025.2437240301147</c:v>
                </c:pt>
                <c:pt idx="1808">
                  <c:v>1212.9642575380715</c:v>
                </c:pt>
                <c:pt idx="1809">
                  <c:v>1332.8456066600745</c:v>
                </c:pt>
                <c:pt idx="1810">
                  <c:v>1018.0129812047352</c:v>
                </c:pt>
                <c:pt idx="1811">
                  <c:v>1150.8829033827467</c:v>
                </c:pt>
                <c:pt idx="1812">
                  <c:v>1201.862119545852</c:v>
                </c:pt>
                <c:pt idx="1813">
                  <c:v>1050.3353506969133</c:v>
                </c:pt>
                <c:pt idx="1814">
                  <c:v>869.87795102827761</c:v>
                </c:pt>
                <c:pt idx="1815">
                  <c:v>873.10850188654331</c:v>
                </c:pt>
                <c:pt idx="1816">
                  <c:v>719.5780024870985</c:v>
                </c:pt>
                <c:pt idx="1817">
                  <c:v>841.16356822835633</c:v>
                </c:pt>
                <c:pt idx="1818">
                  <c:v>804.77735232470172</c:v>
                </c:pt>
                <c:pt idx="1819">
                  <c:v>1381.0734000024956</c:v>
                </c:pt>
                <c:pt idx="1820">
                  <c:v>1408.4123159839503</c:v>
                </c:pt>
                <c:pt idx="1821">
                  <c:v>1591.4116022465621</c:v>
                </c:pt>
                <c:pt idx="1822">
                  <c:v>962.12113903000102</c:v>
                </c:pt>
                <c:pt idx="1823">
                  <c:v>1679.9983735270687</c:v>
                </c:pt>
                <c:pt idx="1824">
                  <c:v>1685.0393170794669</c:v>
                </c:pt>
                <c:pt idx="1825">
                  <c:v>1430.1158944917368</c:v>
                </c:pt>
                <c:pt idx="1826">
                  <c:v>1632.5094117469109</c:v>
                </c:pt>
                <c:pt idx="1827">
                  <c:v>1582.2932266029079</c:v>
                </c:pt>
                <c:pt idx="1828">
                  <c:v>1804.0175660691591</c:v>
                </c:pt>
                <c:pt idx="1829">
                  <c:v>1831.5996639418797</c:v>
                </c:pt>
                <c:pt idx="1830">
                  <c:v>1963.4695525349557</c:v>
                </c:pt>
                <c:pt idx="1831">
                  <c:v>1608.9503491561115</c:v>
                </c:pt>
                <c:pt idx="1832">
                  <c:v>1720.0014747214314</c:v>
                </c:pt>
                <c:pt idx="1833">
                  <c:v>1825.1433237182384</c:v>
                </c:pt>
                <c:pt idx="1834">
                  <c:v>1833.5953896669218</c:v>
                </c:pt>
                <c:pt idx="1835">
                  <c:v>1768.2346937964915</c:v>
                </c:pt>
                <c:pt idx="1836">
                  <c:v>1428.1606136121877</c:v>
                </c:pt>
                <c:pt idx="1837">
                  <c:v>1323.2333294379387</c:v>
                </c:pt>
                <c:pt idx="1838">
                  <c:v>962.3763023274646</c:v>
                </c:pt>
                <c:pt idx="1839">
                  <c:v>734.29471038372731</c:v>
                </c:pt>
                <c:pt idx="1840">
                  <c:v>358.99394985468138</c:v>
                </c:pt>
                <c:pt idx="1841">
                  <c:v>541.68502075976835</c:v>
                </c:pt>
                <c:pt idx="1842">
                  <c:v>443.04426178746564</c:v>
                </c:pt>
                <c:pt idx="1843">
                  <c:v>351.2172088259444</c:v>
                </c:pt>
                <c:pt idx="1844">
                  <c:v>403.55573750294883</c:v>
                </c:pt>
                <c:pt idx="1845">
                  <c:v>361.36503238677909</c:v>
                </c:pt>
                <c:pt idx="1846">
                  <c:v>349.70783726852306</c:v>
                </c:pt>
                <c:pt idx="1847">
                  <c:v>433.32527919291846</c:v>
                </c:pt>
                <c:pt idx="1848">
                  <c:v>353.15581546235398</c:v>
                </c:pt>
                <c:pt idx="1849">
                  <c:v>481.73460034325825</c:v>
                </c:pt>
                <c:pt idx="1850">
                  <c:v>453.65267716036175</c:v>
                </c:pt>
                <c:pt idx="1851">
                  <c:v>473.66149758900855</c:v>
                </c:pt>
                <c:pt idx="1852">
                  <c:v>529.40373031285355</c:v>
                </c:pt>
                <c:pt idx="1853">
                  <c:v>545.28103005186097</c:v>
                </c:pt>
                <c:pt idx="1854">
                  <c:v>603.86076691113306</c:v>
                </c:pt>
                <c:pt idx="1855">
                  <c:v>1384.0340390277618</c:v>
                </c:pt>
                <c:pt idx="1856">
                  <c:v>1777.1803416102264</c:v>
                </c:pt>
                <c:pt idx="1857">
                  <c:v>1602.2198518091793</c:v>
                </c:pt>
                <c:pt idx="1858">
                  <c:v>1847.8925078847919</c:v>
                </c:pt>
                <c:pt idx="1859">
                  <c:v>1852.0537932727586</c:v>
                </c:pt>
                <c:pt idx="1860">
                  <c:v>1860.8275528550741</c:v>
                </c:pt>
                <c:pt idx="1861">
                  <c:v>1927.9775329893073</c:v>
                </c:pt>
                <c:pt idx="1862">
                  <c:v>1741.0057894009076</c:v>
                </c:pt>
                <c:pt idx="1863">
                  <c:v>1718.5009571067833</c:v>
                </c:pt>
                <c:pt idx="1864">
                  <c:v>1565.0171711837409</c:v>
                </c:pt>
                <c:pt idx="1865">
                  <c:v>1534.3024887381137</c:v>
                </c:pt>
                <c:pt idx="1866">
                  <c:v>1627.1472384233198</c:v>
                </c:pt>
                <c:pt idx="1867">
                  <c:v>1553.673108917119</c:v>
                </c:pt>
                <c:pt idx="1868">
                  <c:v>1209.1817351746811</c:v>
                </c:pt>
                <c:pt idx="1869">
                  <c:v>1506.3850084495555</c:v>
                </c:pt>
                <c:pt idx="1870">
                  <c:v>1430.922913821403</c:v>
                </c:pt>
                <c:pt idx="1871">
                  <c:v>1209.6347937235853</c:v>
                </c:pt>
                <c:pt idx="1872">
                  <c:v>893.29784316320843</c:v>
                </c:pt>
                <c:pt idx="1873">
                  <c:v>1087.7288905038274</c:v>
                </c:pt>
                <c:pt idx="1874">
                  <c:v>1030.6316014708382</c:v>
                </c:pt>
                <c:pt idx="1875">
                  <c:v>491.92722944638854</c:v>
                </c:pt>
                <c:pt idx="1876">
                  <c:v>655.49456166994412</c:v>
                </c:pt>
                <c:pt idx="1877">
                  <c:v>526.97699720900232</c:v>
                </c:pt>
                <c:pt idx="1878">
                  <c:v>565.90615676647144</c:v>
                </c:pt>
                <c:pt idx="1879">
                  <c:v>695.7501001154485</c:v>
                </c:pt>
                <c:pt idx="1880">
                  <c:v>911.12757243823739</c:v>
                </c:pt>
                <c:pt idx="1881">
                  <c:v>1505.5213891863966</c:v>
                </c:pt>
                <c:pt idx="1882">
                  <c:v>1434.7226335306618</c:v>
                </c:pt>
                <c:pt idx="1883">
                  <c:v>1022.7103643757142</c:v>
                </c:pt>
                <c:pt idx="1884">
                  <c:v>924.33626867673513</c:v>
                </c:pt>
                <c:pt idx="1885">
                  <c:v>892.66394210312137</c:v>
                </c:pt>
                <c:pt idx="1886">
                  <c:v>389.04916794890647</c:v>
                </c:pt>
                <c:pt idx="1887">
                  <c:v>351.67472320001337</c:v>
                </c:pt>
                <c:pt idx="1888">
                  <c:v>559.23356152268059</c:v>
                </c:pt>
                <c:pt idx="1889">
                  <c:v>723.14043979774158</c:v>
                </c:pt>
                <c:pt idx="1890">
                  <c:v>577.72641704203716</c:v>
                </c:pt>
                <c:pt idx="1891">
                  <c:v>696.54850455132657</c:v>
                </c:pt>
                <c:pt idx="1892">
                  <c:v>1035.8462105186813</c:v>
                </c:pt>
                <c:pt idx="1893">
                  <c:v>483.8922150976432</c:v>
                </c:pt>
                <c:pt idx="1894">
                  <c:v>456.73728433851073</c:v>
                </c:pt>
                <c:pt idx="1895">
                  <c:v>865.39445838089023</c:v>
                </c:pt>
                <c:pt idx="1896">
                  <c:v>890.90069161764416</c:v>
                </c:pt>
                <c:pt idx="1897">
                  <c:v>1371.3382435845633</c:v>
                </c:pt>
                <c:pt idx="1898">
                  <c:v>1693.6417280208266</c:v>
                </c:pt>
                <c:pt idx="1899">
                  <c:v>1900.9599970072991</c:v>
                </c:pt>
                <c:pt idx="1900">
                  <c:v>1946.3378549507577</c:v>
                </c:pt>
                <c:pt idx="1901">
                  <c:v>1683.6085853328407</c:v>
                </c:pt>
                <c:pt idx="1902">
                  <c:v>1652.0109591191549</c:v>
                </c:pt>
                <c:pt idx="1903">
                  <c:v>1168.1957896707941</c:v>
                </c:pt>
                <c:pt idx="1904">
                  <c:v>1335.1161046923669</c:v>
                </c:pt>
                <c:pt idx="1905">
                  <c:v>1124.9055957604915</c:v>
                </c:pt>
                <c:pt idx="1906">
                  <c:v>1310.1104133469228</c:v>
                </c:pt>
                <c:pt idx="1907">
                  <c:v>1679.5878134028478</c:v>
                </c:pt>
                <c:pt idx="1908">
                  <c:v>1713.7868845495682</c:v>
                </c:pt>
                <c:pt idx="1909">
                  <c:v>1766.4153065989351</c:v>
                </c:pt>
                <c:pt idx="1910">
                  <c:v>1651.231014266185</c:v>
                </c:pt>
                <c:pt idx="1911">
                  <c:v>1647.0536724768801</c:v>
                </c:pt>
                <c:pt idx="1912">
                  <c:v>1686.0316736301211</c:v>
                </c:pt>
                <c:pt idx="1913">
                  <c:v>1932.4042063383406</c:v>
                </c:pt>
                <c:pt idx="1914">
                  <c:v>1808.8277366477871</c:v>
                </c:pt>
                <c:pt idx="1915">
                  <c:v>1530.7749440379505</c:v>
                </c:pt>
                <c:pt idx="1916">
                  <c:v>1378.158491368974</c:v>
                </c:pt>
                <c:pt idx="1917">
                  <c:v>1551.2491372669099</c:v>
                </c:pt>
                <c:pt idx="1918">
                  <c:v>1625.8121620811237</c:v>
                </c:pt>
                <c:pt idx="1919">
                  <c:v>1767.3566871952253</c:v>
                </c:pt>
                <c:pt idx="1920">
                  <c:v>1721.3689494521257</c:v>
                </c:pt>
                <c:pt idx="1921">
                  <c:v>1649.5822647586767</c:v>
                </c:pt>
                <c:pt idx="1922">
                  <c:v>1477.8090924382104</c:v>
                </c:pt>
                <c:pt idx="1923">
                  <c:v>1432.5899677491309</c:v>
                </c:pt>
                <c:pt idx="1924">
                  <c:v>1813.139285421666</c:v>
                </c:pt>
                <c:pt idx="1925">
                  <c:v>1887.5057804496776</c:v>
                </c:pt>
                <c:pt idx="1926">
                  <c:v>1989.9834121082931</c:v>
                </c:pt>
                <c:pt idx="1927">
                  <c:v>1912.8712001289712</c:v>
                </c:pt>
                <c:pt idx="1928">
                  <c:v>1866.7393212398426</c:v>
                </c:pt>
                <c:pt idx="1929">
                  <c:v>1864.030687198901</c:v>
                </c:pt>
                <c:pt idx="1930">
                  <c:v>1900.8166267200479</c:v>
                </c:pt>
                <c:pt idx="1931">
                  <c:v>1732.0226551438493</c:v>
                </c:pt>
                <c:pt idx="1932">
                  <c:v>1373.8319712527209</c:v>
                </c:pt>
                <c:pt idx="1933">
                  <c:v>927.87852781780498</c:v>
                </c:pt>
                <c:pt idx="1934">
                  <c:v>761.46408365694117</c:v>
                </c:pt>
                <c:pt idx="1935">
                  <c:v>1114.7308697150818</c:v>
                </c:pt>
                <c:pt idx="1936">
                  <c:v>1176.6561314077812</c:v>
                </c:pt>
                <c:pt idx="1937">
                  <c:v>1350.558849593338</c:v>
                </c:pt>
                <c:pt idx="1938">
                  <c:v>768.21500107034456</c:v>
                </c:pt>
                <c:pt idx="1939">
                  <c:v>230.39202834710576</c:v>
                </c:pt>
                <c:pt idx="1940">
                  <c:v>662.80786059474644</c:v>
                </c:pt>
                <c:pt idx="1941">
                  <c:v>1382.7285224084471</c:v>
                </c:pt>
                <c:pt idx="1942">
                  <c:v>1520.1410581614205</c:v>
                </c:pt>
                <c:pt idx="1943">
                  <c:v>1439.7741208734835</c:v>
                </c:pt>
                <c:pt idx="1944">
                  <c:v>1140.5050772263621</c:v>
                </c:pt>
                <c:pt idx="1945">
                  <c:v>1317.0121365337102</c:v>
                </c:pt>
                <c:pt idx="1946">
                  <c:v>1181.0904949087505</c:v>
                </c:pt>
                <c:pt idx="1947">
                  <c:v>1027.9965167152109</c:v>
                </c:pt>
                <c:pt idx="1948">
                  <c:v>1041.3244740246878</c:v>
                </c:pt>
                <c:pt idx="1949">
                  <c:v>488.29983278043437</c:v>
                </c:pt>
                <c:pt idx="1950">
                  <c:v>509.15984464924617</c:v>
                </c:pt>
                <c:pt idx="1951">
                  <c:v>494.52428113132123</c:v>
                </c:pt>
                <c:pt idx="1952">
                  <c:v>618.21735746648915</c:v>
                </c:pt>
                <c:pt idx="1953">
                  <c:v>719.38941073297838</c:v>
                </c:pt>
                <c:pt idx="1954">
                  <c:v>778.42433912198692</c:v>
                </c:pt>
                <c:pt idx="1955">
                  <c:v>1332.1993264837836</c:v>
                </c:pt>
                <c:pt idx="1956">
                  <c:v>987.33049351404327</c:v>
                </c:pt>
                <c:pt idx="1957">
                  <c:v>481.26498189926076</c:v>
                </c:pt>
                <c:pt idx="1958">
                  <c:v>269.65544614253542</c:v>
                </c:pt>
                <c:pt idx="1959">
                  <c:v>232.39148011996943</c:v>
                </c:pt>
                <c:pt idx="1960">
                  <c:v>1987.230270928261</c:v>
                </c:pt>
                <c:pt idx="1961">
                  <c:v>1999.8720862623284</c:v>
                </c:pt>
                <c:pt idx="1962">
                  <c:v>1967.2540037968529</c:v>
                </c:pt>
                <c:pt idx="1963">
                  <c:v>1987.4877991381993</c:v>
                </c:pt>
                <c:pt idx="1964">
                  <c:v>1931.309597118485</c:v>
                </c:pt>
                <c:pt idx="1965">
                  <c:v>1882.075275949343</c:v>
                </c:pt>
                <c:pt idx="1966">
                  <c:v>1904.5187808824833</c:v>
                </c:pt>
                <c:pt idx="1967">
                  <c:v>1769.0619782221274</c:v>
                </c:pt>
                <c:pt idx="1968">
                  <c:v>1915.2010962197314</c:v>
                </c:pt>
                <c:pt idx="1969">
                  <c:v>1849.4897602745802</c:v>
                </c:pt>
                <c:pt idx="1970">
                  <c:v>1949.5125605103319</c:v>
                </c:pt>
                <c:pt idx="1971">
                  <c:v>1924.6776387583127</c:v>
                </c:pt>
                <c:pt idx="1972">
                  <c:v>1955.3955295422634</c:v>
                </c:pt>
                <c:pt idx="1973">
                  <c:v>1967.9002026498247</c:v>
                </c:pt>
                <c:pt idx="1974">
                  <c:v>1989.6160639860038</c:v>
                </c:pt>
                <c:pt idx="1975">
                  <c:v>1997.5246716033862</c:v>
                </c:pt>
                <c:pt idx="1976">
                  <c:v>1996.6013295303021</c:v>
                </c:pt>
                <c:pt idx="1977">
                  <c:v>1935.009256839242</c:v>
                </c:pt>
                <c:pt idx="1978">
                  <c:v>1887.9156445578838</c:v>
                </c:pt>
                <c:pt idx="1979">
                  <c:v>1875.8030583475213</c:v>
                </c:pt>
                <c:pt idx="1980">
                  <c:v>1785.590745565552</c:v>
                </c:pt>
                <c:pt idx="1981">
                  <c:v>1799.0194018248117</c:v>
                </c:pt>
                <c:pt idx="1982">
                  <c:v>1932.6368081532171</c:v>
                </c:pt>
                <c:pt idx="1983">
                  <c:v>1856.5899131059841</c:v>
                </c:pt>
                <c:pt idx="1984">
                  <c:v>1822.5858552491502</c:v>
                </c:pt>
                <c:pt idx="1985">
                  <c:v>1940.4375763444928</c:v>
                </c:pt>
                <c:pt idx="1986">
                  <c:v>1757.265585613641</c:v>
                </c:pt>
                <c:pt idx="1987">
                  <c:v>1794.3247702999963</c:v>
                </c:pt>
                <c:pt idx="1988">
                  <c:v>1773.1865663252058</c:v>
                </c:pt>
                <c:pt idx="1989">
                  <c:v>1910.0430096591786</c:v>
                </c:pt>
                <c:pt idx="1990">
                  <c:v>1945.2804426278585</c:v>
                </c:pt>
                <c:pt idx="1991">
                  <c:v>1918.0732735744116</c:v>
                </c:pt>
                <c:pt idx="1992">
                  <c:v>1845.5708142349333</c:v>
                </c:pt>
                <c:pt idx="1993">
                  <c:v>1729.9975478973934</c:v>
                </c:pt>
                <c:pt idx="1994">
                  <c:v>1285.2165953787057</c:v>
                </c:pt>
                <c:pt idx="1995">
                  <c:v>1160.3114030725474</c:v>
                </c:pt>
                <c:pt idx="1996">
                  <c:v>1771.6537438152993</c:v>
                </c:pt>
                <c:pt idx="1997">
                  <c:v>1708.215923753115</c:v>
                </c:pt>
                <c:pt idx="1998">
                  <c:v>1541.0110252122788</c:v>
                </c:pt>
                <c:pt idx="1999">
                  <c:v>1483.3310294532344</c:v>
                </c:pt>
                <c:pt idx="2000">
                  <c:v>1650.6199958773796</c:v>
                </c:pt>
                <c:pt idx="2001">
                  <c:v>1275.0033970874779</c:v>
                </c:pt>
                <c:pt idx="2002">
                  <c:v>1218.9369460038113</c:v>
                </c:pt>
                <c:pt idx="2003">
                  <c:v>1698.622005263232</c:v>
                </c:pt>
                <c:pt idx="2004">
                  <c:v>1480.4341939748492</c:v>
                </c:pt>
                <c:pt idx="2005">
                  <c:v>1536.9490775770298</c:v>
                </c:pt>
                <c:pt idx="2006">
                  <c:v>1378.8777279748163</c:v>
                </c:pt>
                <c:pt idx="2007">
                  <c:v>1445.5758953432828</c:v>
                </c:pt>
                <c:pt idx="2008">
                  <c:v>1708.5005077605254</c:v>
                </c:pt>
                <c:pt idx="2009">
                  <c:v>1455.8394050837385</c:v>
                </c:pt>
                <c:pt idx="2010">
                  <c:v>1592.6791696942273</c:v>
                </c:pt>
                <c:pt idx="2011">
                  <c:v>1613.2106567812755</c:v>
                </c:pt>
                <c:pt idx="2012">
                  <c:v>1660.8667940688035</c:v>
                </c:pt>
                <c:pt idx="2013">
                  <c:v>1710.5490354908857</c:v>
                </c:pt>
                <c:pt idx="2014">
                  <c:v>1538.4877516468532</c:v>
                </c:pt>
                <c:pt idx="2015">
                  <c:v>1699.3376364261426</c:v>
                </c:pt>
                <c:pt idx="2016">
                  <c:v>1691.0545329582642</c:v>
                </c:pt>
                <c:pt idx="2017">
                  <c:v>1517.3878748647119</c:v>
                </c:pt>
                <c:pt idx="2018">
                  <c:v>1173.9130460342735</c:v>
                </c:pt>
                <c:pt idx="2019">
                  <c:v>1196.7413111113374</c:v>
                </c:pt>
                <c:pt idx="2020">
                  <c:v>1439.285892352967</c:v>
                </c:pt>
                <c:pt idx="2021">
                  <c:v>1747.3407363550029</c:v>
                </c:pt>
                <c:pt idx="2022">
                  <c:v>1229.0873206811739</c:v>
                </c:pt>
                <c:pt idx="2023">
                  <c:v>1406.8819011922151</c:v>
                </c:pt>
                <c:pt idx="2024">
                  <c:v>1456.2212891350202</c:v>
                </c:pt>
                <c:pt idx="2025">
                  <c:v>1668.4873136572908</c:v>
                </c:pt>
                <c:pt idx="2026">
                  <c:v>1634.686019262193</c:v>
                </c:pt>
                <c:pt idx="2027">
                  <c:v>1777.0472089135944</c:v>
                </c:pt>
                <c:pt idx="2028">
                  <c:v>1710.9198987941666</c:v>
                </c:pt>
                <c:pt idx="2029">
                  <c:v>1499.1967197946831</c:v>
                </c:pt>
                <c:pt idx="2030">
                  <c:v>1409.8678803001294</c:v>
                </c:pt>
                <c:pt idx="2031">
                  <c:v>1419.449420615827</c:v>
                </c:pt>
                <c:pt idx="2032">
                  <c:v>1466.5671526051647</c:v>
                </c:pt>
                <c:pt idx="2033">
                  <c:v>1391.6869655515738</c:v>
                </c:pt>
                <c:pt idx="2034">
                  <c:v>1319.3170439854393</c:v>
                </c:pt>
                <c:pt idx="2035">
                  <c:v>914.16428762269288</c:v>
                </c:pt>
                <c:pt idx="2036">
                  <c:v>969.03008925639449</c:v>
                </c:pt>
                <c:pt idx="2037">
                  <c:v>537.55787635386343</c:v>
                </c:pt>
                <c:pt idx="2038">
                  <c:v>511.76889556912306</c:v>
                </c:pt>
                <c:pt idx="2039">
                  <c:v>655.90103824103858</c:v>
                </c:pt>
                <c:pt idx="2040">
                  <c:v>760.06518709215902</c:v>
                </c:pt>
                <c:pt idx="2041">
                  <c:v>933.64860963297383</c:v>
                </c:pt>
                <c:pt idx="2042">
                  <c:v>779.19535146042642</c:v>
                </c:pt>
                <c:pt idx="2043">
                  <c:v>708.23982411509917</c:v>
                </c:pt>
                <c:pt idx="2044">
                  <c:v>452.24539962091467</c:v>
                </c:pt>
                <c:pt idx="2045">
                  <c:v>377.76840782020832</c:v>
                </c:pt>
                <c:pt idx="2046">
                  <c:v>624.16394020456278</c:v>
                </c:pt>
                <c:pt idx="2047">
                  <c:v>1085.5250241327899</c:v>
                </c:pt>
                <c:pt idx="2048">
                  <c:v>1411.2492888230547</c:v>
                </c:pt>
                <c:pt idx="2049">
                  <c:v>1379.7149576363461</c:v>
                </c:pt>
                <c:pt idx="2050">
                  <c:v>1191.3781206746221</c:v>
                </c:pt>
                <c:pt idx="2051">
                  <c:v>1111.7054019400641</c:v>
                </c:pt>
                <c:pt idx="2052">
                  <c:v>1701.7436892096709</c:v>
                </c:pt>
                <c:pt idx="2053">
                  <c:v>1404.9908983146677</c:v>
                </c:pt>
                <c:pt idx="2054">
                  <c:v>955.34134584848721</c:v>
                </c:pt>
                <c:pt idx="2055">
                  <c:v>1161.0130727098078</c:v>
                </c:pt>
                <c:pt idx="2056">
                  <c:v>1011.4686643799307</c:v>
                </c:pt>
                <c:pt idx="2057">
                  <c:v>1985.7487464555395</c:v>
                </c:pt>
                <c:pt idx="2058">
                  <c:v>1998.4928252545947</c:v>
                </c:pt>
                <c:pt idx="2059">
                  <c:v>1279.9151800387053</c:v>
                </c:pt>
                <c:pt idx="2060">
                  <c:v>1420.3491381746899</c:v>
                </c:pt>
                <c:pt idx="2061">
                  <c:v>1514.3643153622668</c:v>
                </c:pt>
                <c:pt idx="2062">
                  <c:v>1849.843631023338</c:v>
                </c:pt>
                <c:pt idx="2063">
                  <c:v>1881.3306483403239</c:v>
                </c:pt>
                <c:pt idx="2064">
                  <c:v>1955.8021877676135</c:v>
                </c:pt>
                <c:pt idx="2065">
                  <c:v>1985.144959887893</c:v>
                </c:pt>
                <c:pt idx="2066">
                  <c:v>1990.7292890492201</c:v>
                </c:pt>
                <c:pt idx="2067">
                  <c:v>1992.9912227967234</c:v>
                </c:pt>
                <c:pt idx="2068">
                  <c:v>1986.0890981949765</c:v>
                </c:pt>
                <c:pt idx="2069">
                  <c:v>1998.9992804740205</c:v>
                </c:pt>
                <c:pt idx="2070">
                  <c:v>1997.3251477133829</c:v>
                </c:pt>
                <c:pt idx="2071">
                  <c:v>1997.0909958799359</c:v>
                </c:pt>
                <c:pt idx="2072">
                  <c:v>1949.629367047781</c:v>
                </c:pt>
                <c:pt idx="2073">
                  <c:v>1988.7479465184022</c:v>
                </c:pt>
                <c:pt idx="2074">
                  <c:v>1997.0490222136809</c:v>
                </c:pt>
                <c:pt idx="2075">
                  <c:v>1999.9940977987192</c:v>
                </c:pt>
                <c:pt idx="2076">
                  <c:v>1997.674719906503</c:v>
                </c:pt>
                <c:pt idx="2077">
                  <c:v>1997.1009047059451</c:v>
                </c:pt>
                <c:pt idx="2078">
                  <c:v>1999.5950128332863</c:v>
                </c:pt>
                <c:pt idx="2079">
                  <c:v>1999.5368301358935</c:v>
                </c:pt>
                <c:pt idx="2080">
                  <c:v>1992.4836754951016</c:v>
                </c:pt>
                <c:pt idx="2081">
                  <c:v>1998.1107870317924</c:v>
                </c:pt>
                <c:pt idx="2082">
                  <c:v>1995.817154178493</c:v>
                </c:pt>
                <c:pt idx="2083">
                  <c:v>1995.9270054357874</c:v>
                </c:pt>
                <c:pt idx="2084">
                  <c:v>1999.3360745585651</c:v>
                </c:pt>
                <c:pt idx="2085">
                  <c:v>1996.0887067426293</c:v>
                </c:pt>
                <c:pt idx="2086">
                  <c:v>1989.5188254183292</c:v>
                </c:pt>
                <c:pt idx="2087">
                  <c:v>1930.8088353662122</c:v>
                </c:pt>
                <c:pt idx="2088">
                  <c:v>1711.8043884661813</c:v>
                </c:pt>
                <c:pt idx="2089">
                  <c:v>1984.5154493751841</c:v>
                </c:pt>
                <c:pt idx="2090">
                  <c:v>1976.5843907786948</c:v>
                </c:pt>
                <c:pt idx="2091">
                  <c:v>1990.9049688706571</c:v>
                </c:pt>
                <c:pt idx="2092">
                  <c:v>1985.8269653103102</c:v>
                </c:pt>
                <c:pt idx="2093">
                  <c:v>1931.7750079479872</c:v>
                </c:pt>
                <c:pt idx="2094">
                  <c:v>1970.509626215736</c:v>
                </c:pt>
                <c:pt idx="2095">
                  <c:v>1986.9647103634968</c:v>
                </c:pt>
                <c:pt idx="2096">
                  <c:v>1982.3415955095609</c:v>
                </c:pt>
                <c:pt idx="2097">
                  <c:v>1966.666642195722</c:v>
                </c:pt>
                <c:pt idx="2098">
                  <c:v>1888.5671411042388</c:v>
                </c:pt>
                <c:pt idx="2099">
                  <c:v>1864.5846941967725</c:v>
                </c:pt>
                <c:pt idx="2100">
                  <c:v>1796.6416081742534</c:v>
                </c:pt>
                <c:pt idx="2101">
                  <c:v>1267.5567765469675</c:v>
                </c:pt>
                <c:pt idx="2102">
                  <c:v>1252.9334546288687</c:v>
                </c:pt>
                <c:pt idx="2103">
                  <c:v>1709.9562843229837</c:v>
                </c:pt>
                <c:pt idx="2104">
                  <c:v>1646.5505387436899</c:v>
                </c:pt>
                <c:pt idx="2105">
                  <c:v>1399.7319908260338</c:v>
                </c:pt>
                <c:pt idx="2106">
                  <c:v>1352.1239691015037</c:v>
                </c:pt>
                <c:pt idx="2107">
                  <c:v>1429.4601419221278</c:v>
                </c:pt>
                <c:pt idx="2108">
                  <c:v>1082.1593915774258</c:v>
                </c:pt>
                <c:pt idx="2109">
                  <c:v>720.61714808702698</c:v>
                </c:pt>
                <c:pt idx="2110">
                  <c:v>684.74443295839387</c:v>
                </c:pt>
                <c:pt idx="2111">
                  <c:v>565.38714952145131</c:v>
                </c:pt>
                <c:pt idx="2112">
                  <c:v>526.1735256511256</c:v>
                </c:pt>
                <c:pt idx="2113">
                  <c:v>264.00912496026751</c:v>
                </c:pt>
                <c:pt idx="2114">
                  <c:v>397.13778916208622</c:v>
                </c:pt>
                <c:pt idx="2115">
                  <c:v>466.26472270609395</c:v>
                </c:pt>
                <c:pt idx="2116">
                  <c:v>502.09041749027853</c:v>
                </c:pt>
                <c:pt idx="2117">
                  <c:v>295.02769712345889</c:v>
                </c:pt>
                <c:pt idx="2118">
                  <c:v>291.20016806453481</c:v>
                </c:pt>
                <c:pt idx="2119">
                  <c:v>169.76093795690471</c:v>
                </c:pt>
                <c:pt idx="2120">
                  <c:v>109.98811348079015</c:v>
                </c:pt>
                <c:pt idx="2121">
                  <c:v>128.35147043426696</c:v>
                </c:pt>
                <c:pt idx="2122">
                  <c:v>203.51496252595672</c:v>
                </c:pt>
                <c:pt idx="2123">
                  <c:v>285.53939162554275</c:v>
                </c:pt>
                <c:pt idx="2124">
                  <c:v>330.74150403087435</c:v>
                </c:pt>
                <c:pt idx="2125">
                  <c:v>381.18234038779144</c:v>
                </c:pt>
                <c:pt idx="2126">
                  <c:v>292.64792791634238</c:v>
                </c:pt>
                <c:pt idx="2127">
                  <c:v>457.38122956676852</c:v>
                </c:pt>
                <c:pt idx="2128">
                  <c:v>635.39914731292663</c:v>
                </c:pt>
                <c:pt idx="2129">
                  <c:v>817.01267596809737</c:v>
                </c:pt>
                <c:pt idx="2130">
                  <c:v>909.82853760792796</c:v>
                </c:pt>
                <c:pt idx="2131">
                  <c:v>890.65545180344907</c:v>
                </c:pt>
                <c:pt idx="2132">
                  <c:v>1993.720300780617</c:v>
                </c:pt>
                <c:pt idx="2133">
                  <c:v>1972.5090166816969</c:v>
                </c:pt>
                <c:pt idx="2134">
                  <c:v>1982.4932467788938</c:v>
                </c:pt>
                <c:pt idx="2135">
                  <c:v>1906.2883928066635</c:v>
                </c:pt>
                <c:pt idx="2136">
                  <c:v>1952.1902302785454</c:v>
                </c:pt>
                <c:pt idx="2137">
                  <c:v>1952.2642341480346</c:v>
                </c:pt>
                <c:pt idx="2138">
                  <c:v>1981.1681061454324</c:v>
                </c:pt>
                <c:pt idx="2139">
                  <c:v>1981.1167869017818</c:v>
                </c:pt>
                <c:pt idx="2140">
                  <c:v>1920.6020419465415</c:v>
                </c:pt>
                <c:pt idx="2141">
                  <c:v>1939.9699832562096</c:v>
                </c:pt>
                <c:pt idx="2142">
                  <c:v>1965.1616601130161</c:v>
                </c:pt>
                <c:pt idx="2143">
                  <c:v>1968.3977504812729</c:v>
                </c:pt>
                <c:pt idx="2144">
                  <c:v>1940.4924766698971</c:v>
                </c:pt>
                <c:pt idx="2145">
                  <c:v>1990.977475486678</c:v>
                </c:pt>
                <c:pt idx="2146">
                  <c:v>1997.5881894898037</c:v>
                </c:pt>
                <c:pt idx="2147">
                  <c:v>1992.2158880504662</c:v>
                </c:pt>
                <c:pt idx="2148">
                  <c:v>1992.110215940143</c:v>
                </c:pt>
                <c:pt idx="2149">
                  <c:v>1997.4657495153976</c:v>
                </c:pt>
                <c:pt idx="2150">
                  <c:v>1997.983403508267</c:v>
                </c:pt>
                <c:pt idx="2151">
                  <c:v>1998.3076217740208</c:v>
                </c:pt>
                <c:pt idx="2152">
                  <c:v>1998.4630827299811</c:v>
                </c:pt>
                <c:pt idx="2153">
                  <c:v>1992.2453016402269</c:v>
                </c:pt>
                <c:pt idx="2154">
                  <c:v>1992.4359633596639</c:v>
                </c:pt>
                <c:pt idx="2155">
                  <c:v>1999.5764465203233</c:v>
                </c:pt>
                <c:pt idx="2156">
                  <c:v>1997.7358794702814</c:v>
                </c:pt>
                <c:pt idx="2157">
                  <c:v>1994.5930405040358</c:v>
                </c:pt>
                <c:pt idx="2158">
                  <c:v>1998.575312784724</c:v>
                </c:pt>
                <c:pt idx="2159">
                  <c:v>1996.7572231717447</c:v>
                </c:pt>
                <c:pt idx="2160">
                  <c:v>1995.9940091244655</c:v>
                </c:pt>
                <c:pt idx="2161">
                  <c:v>1997.5513003356612</c:v>
                </c:pt>
                <c:pt idx="2162">
                  <c:v>1990.4317609203365</c:v>
                </c:pt>
                <c:pt idx="2163">
                  <c:v>1995.9464428008587</c:v>
                </c:pt>
                <c:pt idx="2164">
                  <c:v>1999.0911397155519</c:v>
                </c:pt>
                <c:pt idx="2165">
                  <c:v>1987.4809167358374</c:v>
                </c:pt>
                <c:pt idx="2166">
                  <c:v>1997.6880678210339</c:v>
                </c:pt>
                <c:pt idx="2167">
                  <c:v>1997.369615146996</c:v>
                </c:pt>
                <c:pt idx="2168">
                  <c:v>1995.2392480321532</c:v>
                </c:pt>
                <c:pt idx="2169">
                  <c:v>1997.1644979805703</c:v>
                </c:pt>
                <c:pt idx="2170">
                  <c:v>1995.4912190093319</c:v>
                </c:pt>
                <c:pt idx="2171">
                  <c:v>1998.5325390623018</c:v>
                </c:pt>
                <c:pt idx="2172">
                  <c:v>1999.4744660889082</c:v>
                </c:pt>
                <c:pt idx="2173">
                  <c:v>1999.7693716098549</c:v>
                </c:pt>
                <c:pt idx="2174">
                  <c:v>1999.9850525451182</c:v>
                </c:pt>
                <c:pt idx="2175">
                  <c:v>1999.0911137027115</c:v>
                </c:pt>
                <c:pt idx="2176">
                  <c:v>1996.0349724552682</c:v>
                </c:pt>
                <c:pt idx="2177">
                  <c:v>1999.4408007190709</c:v>
                </c:pt>
                <c:pt idx="2178">
                  <c:v>662.57368546448197</c:v>
                </c:pt>
                <c:pt idx="2179">
                  <c:v>1482.9141106640704</c:v>
                </c:pt>
                <c:pt idx="2180">
                  <c:v>904.79243140859728</c:v>
                </c:pt>
                <c:pt idx="2181">
                  <c:v>1110.6620554134238</c:v>
                </c:pt>
                <c:pt idx="2182">
                  <c:v>1221.9647879566171</c:v>
                </c:pt>
                <c:pt idx="2183">
                  <c:v>1413.4282632798083</c:v>
                </c:pt>
                <c:pt idx="2184">
                  <c:v>1560.1287986743928</c:v>
                </c:pt>
                <c:pt idx="2185">
                  <c:v>1564.7358966596064</c:v>
                </c:pt>
                <c:pt idx="2186">
                  <c:v>1409.7254985412794</c:v>
                </c:pt>
                <c:pt idx="2187">
                  <c:v>1450.3058860420824</c:v>
                </c:pt>
                <c:pt idx="2188">
                  <c:v>1242.0845591296743</c:v>
                </c:pt>
                <c:pt idx="2189">
                  <c:v>1748.9932119394418</c:v>
                </c:pt>
                <c:pt idx="2190">
                  <c:v>1696.252469644146</c:v>
                </c:pt>
                <c:pt idx="2191">
                  <c:v>1513.1256544166208</c:v>
                </c:pt>
                <c:pt idx="2192">
                  <c:v>1264.3620859835812</c:v>
                </c:pt>
                <c:pt idx="2193">
                  <c:v>1789.1349948751783</c:v>
                </c:pt>
                <c:pt idx="2194">
                  <c:v>1098.7634622731173</c:v>
                </c:pt>
                <c:pt idx="2195">
                  <c:v>1228.7714598952055</c:v>
                </c:pt>
                <c:pt idx="2196">
                  <c:v>1093.5522295083292</c:v>
                </c:pt>
                <c:pt idx="2197">
                  <c:v>1401.6056853072475</c:v>
                </c:pt>
                <c:pt idx="2198">
                  <c:v>1516.616654798541</c:v>
                </c:pt>
                <c:pt idx="2199">
                  <c:v>1633.3899873006253</c:v>
                </c:pt>
                <c:pt idx="2200">
                  <c:v>1055.8732030140536</c:v>
                </c:pt>
                <c:pt idx="2201">
                  <c:v>1186.4546303688187</c:v>
                </c:pt>
                <c:pt idx="2202">
                  <c:v>1488.2678567361436</c:v>
                </c:pt>
                <c:pt idx="2203">
                  <c:v>1611.6132167206306</c:v>
                </c:pt>
                <c:pt idx="2204">
                  <c:v>1290.8979940988559</c:v>
                </c:pt>
                <c:pt idx="2205">
                  <c:v>797.15331522231656</c:v>
                </c:pt>
                <c:pt idx="2206">
                  <c:v>789.28275024963625</c:v>
                </c:pt>
                <c:pt idx="2207">
                  <c:v>785.75815506281026</c:v>
                </c:pt>
                <c:pt idx="2208">
                  <c:v>924.5835704305955</c:v>
                </c:pt>
                <c:pt idx="2209">
                  <c:v>1132.0765952761724</c:v>
                </c:pt>
                <c:pt idx="2210">
                  <c:v>1081.3636416179927</c:v>
                </c:pt>
                <c:pt idx="2211">
                  <c:v>799.47792617464609</c:v>
                </c:pt>
                <c:pt idx="2212">
                  <c:v>680.47498153623667</c:v>
                </c:pt>
                <c:pt idx="2213">
                  <c:v>591.43132525408316</c:v>
                </c:pt>
                <c:pt idx="2214">
                  <c:v>797.49793273021919</c:v>
                </c:pt>
                <c:pt idx="2215">
                  <c:v>975.6969224905896</c:v>
                </c:pt>
                <c:pt idx="2216">
                  <c:v>1525.9108375709943</c:v>
                </c:pt>
                <c:pt idx="2217">
                  <c:v>854.26383625809012</c:v>
                </c:pt>
                <c:pt idx="2218">
                  <c:v>780.05549050595141</c:v>
                </c:pt>
                <c:pt idx="2219">
                  <c:v>1331.3437574826867</c:v>
                </c:pt>
                <c:pt idx="2220">
                  <c:v>1349.0515950874792</c:v>
                </c:pt>
                <c:pt idx="2221">
                  <c:v>1621.8997498089548</c:v>
                </c:pt>
                <c:pt idx="2222">
                  <c:v>1320.2185434924327</c:v>
                </c:pt>
                <c:pt idx="2223">
                  <c:v>1286.6569840495845</c:v>
                </c:pt>
                <c:pt idx="2224">
                  <c:v>1427.8437521729952</c:v>
                </c:pt>
                <c:pt idx="2225">
                  <c:v>1468.5100388340688</c:v>
                </c:pt>
                <c:pt idx="2226">
                  <c:v>1480.0135873312577</c:v>
                </c:pt>
                <c:pt idx="2227">
                  <c:v>1858.0350225015259</c:v>
                </c:pt>
                <c:pt idx="2228">
                  <c:v>1833.8448812248046</c:v>
                </c:pt>
                <c:pt idx="2229">
                  <c:v>1950.6904260994427</c:v>
                </c:pt>
                <c:pt idx="2230">
                  <c:v>1740.3206051295756</c:v>
                </c:pt>
                <c:pt idx="2231">
                  <c:v>1855.2237779194056</c:v>
                </c:pt>
                <c:pt idx="2232">
                  <c:v>1384.7613158291597</c:v>
                </c:pt>
                <c:pt idx="2233">
                  <c:v>873.47204526346638</c:v>
                </c:pt>
                <c:pt idx="2234">
                  <c:v>933.90169372506239</c:v>
                </c:pt>
                <c:pt idx="2235">
                  <c:v>1287.3136667274714</c:v>
                </c:pt>
                <c:pt idx="2236">
                  <c:v>1603.4609206064079</c:v>
                </c:pt>
                <c:pt idx="2237">
                  <c:v>1734.4611091935722</c:v>
                </c:pt>
                <c:pt idx="2238">
                  <c:v>1776.6801127552365</c:v>
                </c:pt>
                <c:pt idx="2239">
                  <c:v>1732.348162788089</c:v>
                </c:pt>
                <c:pt idx="2240">
                  <c:v>1922.5215834865742</c:v>
                </c:pt>
                <c:pt idx="2241">
                  <c:v>1923.3826941368904</c:v>
                </c:pt>
                <c:pt idx="2242">
                  <c:v>1900.9664892826377</c:v>
                </c:pt>
                <c:pt idx="2243">
                  <c:v>1853.0800712323166</c:v>
                </c:pt>
                <c:pt idx="2244">
                  <c:v>1789.8454669673936</c:v>
                </c:pt>
                <c:pt idx="2245">
                  <c:v>1882.0671193567014</c:v>
                </c:pt>
                <c:pt idx="2246">
                  <c:v>1709.9051273321395</c:v>
                </c:pt>
                <c:pt idx="2247">
                  <c:v>1820.9360420352093</c:v>
                </c:pt>
                <c:pt idx="2248">
                  <c:v>1547.3964233215045</c:v>
                </c:pt>
                <c:pt idx="2249">
                  <c:v>1871.4799761235006</c:v>
                </c:pt>
                <c:pt idx="2250">
                  <c:v>1822.8816167761042</c:v>
                </c:pt>
                <c:pt idx="2251">
                  <c:v>1945.8217410523071</c:v>
                </c:pt>
                <c:pt idx="2252">
                  <c:v>1850.8670905625738</c:v>
                </c:pt>
                <c:pt idx="2253">
                  <c:v>1516.552878578598</c:v>
                </c:pt>
                <c:pt idx="2254">
                  <c:v>1759.8855722050405</c:v>
                </c:pt>
                <c:pt idx="2255">
                  <c:v>1659.341519488795</c:v>
                </c:pt>
                <c:pt idx="2256">
                  <c:v>1564.8189733305401</c:v>
                </c:pt>
                <c:pt idx="2257">
                  <c:v>1635.9411418015914</c:v>
                </c:pt>
                <c:pt idx="2258">
                  <c:v>1706.3969263253962</c:v>
                </c:pt>
                <c:pt idx="2259">
                  <c:v>1606.5855728634733</c:v>
                </c:pt>
                <c:pt idx="2260">
                  <c:v>1129.1779289008302</c:v>
                </c:pt>
                <c:pt idx="2261">
                  <c:v>1404.436894222089</c:v>
                </c:pt>
                <c:pt idx="2262">
                  <c:v>1612.6360175841075</c:v>
                </c:pt>
                <c:pt idx="2263">
                  <c:v>1874.7791836159299</c:v>
                </c:pt>
                <c:pt idx="2264">
                  <c:v>1904.0629396382731</c:v>
                </c:pt>
                <c:pt idx="2265">
                  <c:v>1947.8945354517939</c:v>
                </c:pt>
                <c:pt idx="2266">
                  <c:v>1943.9845434948527</c:v>
                </c:pt>
                <c:pt idx="2267">
                  <c:v>1910.9393299941735</c:v>
                </c:pt>
                <c:pt idx="2268">
                  <c:v>1843.5591452007498</c:v>
                </c:pt>
                <c:pt idx="2269">
                  <c:v>1872.7283971934064</c:v>
                </c:pt>
                <c:pt idx="2270">
                  <c:v>1862.033094806309</c:v>
                </c:pt>
                <c:pt idx="2271">
                  <c:v>1954.533450359168</c:v>
                </c:pt>
                <c:pt idx="2272">
                  <c:v>1857.7493279648636</c:v>
                </c:pt>
                <c:pt idx="2273">
                  <c:v>1685.6017903990205</c:v>
                </c:pt>
                <c:pt idx="2274">
                  <c:v>1869.7446004895862</c:v>
                </c:pt>
                <c:pt idx="2275">
                  <c:v>1803.138235716802</c:v>
                </c:pt>
                <c:pt idx="2276">
                  <c:v>1870.5102217478936</c:v>
                </c:pt>
                <c:pt idx="2277">
                  <c:v>1966.1685192275283</c:v>
                </c:pt>
                <c:pt idx="2278">
                  <c:v>1880.9756554130149</c:v>
                </c:pt>
                <c:pt idx="2279">
                  <c:v>1932.3992034161497</c:v>
                </c:pt>
                <c:pt idx="2280">
                  <c:v>1928.1750236198407</c:v>
                </c:pt>
                <c:pt idx="2281">
                  <c:v>1918.0755634588018</c:v>
                </c:pt>
                <c:pt idx="2282">
                  <c:v>1794.9341230912069</c:v>
                </c:pt>
                <c:pt idx="2283">
                  <c:v>1721.0634710824695</c:v>
                </c:pt>
                <c:pt idx="2284">
                  <c:v>1717.0587912338563</c:v>
                </c:pt>
                <c:pt idx="2285">
                  <c:v>1718.5142237856996</c:v>
                </c:pt>
                <c:pt idx="2286">
                  <c:v>1481.2783761446815</c:v>
                </c:pt>
                <c:pt idx="2287">
                  <c:v>1346.3705061243611</c:v>
                </c:pt>
                <c:pt idx="2288">
                  <c:v>1109.865000607379</c:v>
                </c:pt>
                <c:pt idx="2289">
                  <c:v>1371.0663784678986</c:v>
                </c:pt>
                <c:pt idx="2290">
                  <c:v>1353.0955350491604</c:v>
                </c:pt>
                <c:pt idx="2291">
                  <c:v>1645.0912200186438</c:v>
                </c:pt>
                <c:pt idx="2292">
                  <c:v>1522.7200630326199</c:v>
                </c:pt>
                <c:pt idx="2293">
                  <c:v>1523.8296852433878</c:v>
                </c:pt>
                <c:pt idx="2294">
                  <c:v>1582.9863384214379</c:v>
                </c:pt>
                <c:pt idx="2295">
                  <c:v>1638.1070523072465</c:v>
                </c:pt>
                <c:pt idx="2296">
                  <c:v>1242.0779796113306</c:v>
                </c:pt>
                <c:pt idx="2297">
                  <c:v>1302.4359361399493</c:v>
                </c:pt>
                <c:pt idx="2298">
                  <c:v>1208.6626796060496</c:v>
                </c:pt>
                <c:pt idx="2299">
                  <c:v>1435.400011528744</c:v>
                </c:pt>
                <c:pt idx="2300">
                  <c:v>1291.8433717061384</c:v>
                </c:pt>
                <c:pt idx="2301">
                  <c:v>1465.6580489832693</c:v>
                </c:pt>
                <c:pt idx="2302">
                  <c:v>1137.9391127146803</c:v>
                </c:pt>
                <c:pt idx="2303">
                  <c:v>1102.6328266082503</c:v>
                </c:pt>
                <c:pt idx="2304">
                  <c:v>1417.8904899628246</c:v>
                </c:pt>
                <c:pt idx="2305">
                  <c:v>1364.0100244327605</c:v>
                </c:pt>
                <c:pt idx="2306">
                  <c:v>1401.8299830498422</c:v>
                </c:pt>
                <c:pt idx="2307">
                  <c:v>1571.1740856327169</c:v>
                </c:pt>
                <c:pt idx="2308">
                  <c:v>1466.4909465584055</c:v>
                </c:pt>
                <c:pt idx="2309">
                  <c:v>1415.2560308346897</c:v>
                </c:pt>
                <c:pt idx="2310">
                  <c:v>1211.0249643294405</c:v>
                </c:pt>
                <c:pt idx="2311">
                  <c:v>1403.8760324355726</c:v>
                </c:pt>
                <c:pt idx="2312">
                  <c:v>1378.7299421546222</c:v>
                </c:pt>
                <c:pt idx="2313">
                  <c:v>1428.8952854372349</c:v>
                </c:pt>
                <c:pt idx="2314">
                  <c:v>1323.1955036778049</c:v>
                </c:pt>
                <c:pt idx="2315">
                  <c:v>1536.6552198804477</c:v>
                </c:pt>
                <c:pt idx="2316">
                  <c:v>1737.1786668218626</c:v>
                </c:pt>
                <c:pt idx="2317">
                  <c:v>1654.4281972222423</c:v>
                </c:pt>
                <c:pt idx="2318">
                  <c:v>1519.8586624612547</c:v>
                </c:pt>
                <c:pt idx="2319">
                  <c:v>1811.1466083277887</c:v>
                </c:pt>
                <c:pt idx="2320">
                  <c:v>1900.4396104553521</c:v>
                </c:pt>
                <c:pt idx="2321">
                  <c:v>1885.0093275691513</c:v>
                </c:pt>
                <c:pt idx="2322">
                  <c:v>1526.0500100383028</c:v>
                </c:pt>
                <c:pt idx="2323">
                  <c:v>1386.1854659977766</c:v>
                </c:pt>
                <c:pt idx="2324">
                  <c:v>1756.8028954431836</c:v>
                </c:pt>
                <c:pt idx="2325">
                  <c:v>1480.2568059007242</c:v>
                </c:pt>
                <c:pt idx="2326">
                  <c:v>1518.4204969492898</c:v>
                </c:pt>
                <c:pt idx="2327">
                  <c:v>1711.224335309967</c:v>
                </c:pt>
                <c:pt idx="2328">
                  <c:v>1883.8466681585048</c:v>
                </c:pt>
                <c:pt idx="2329">
                  <c:v>1517.0272681090639</c:v>
                </c:pt>
                <c:pt idx="2330">
                  <c:v>1899.5959700993137</c:v>
                </c:pt>
                <c:pt idx="2331">
                  <c:v>1956.6695559614527</c:v>
                </c:pt>
                <c:pt idx="2332">
                  <c:v>1883.5350780727649</c:v>
                </c:pt>
                <c:pt idx="2333">
                  <c:v>1949.5391076383562</c:v>
                </c:pt>
                <c:pt idx="2334">
                  <c:v>1780.3744137595777</c:v>
                </c:pt>
                <c:pt idx="2335">
                  <c:v>1937.2168029240943</c:v>
                </c:pt>
                <c:pt idx="2336">
                  <c:v>1855.0991110388168</c:v>
                </c:pt>
                <c:pt idx="2337">
                  <c:v>1963.6110217245039</c:v>
                </c:pt>
                <c:pt idx="2338">
                  <c:v>1939.2323626230552</c:v>
                </c:pt>
                <c:pt idx="2339">
                  <c:v>1923.8502392889804</c:v>
                </c:pt>
                <c:pt idx="2340">
                  <c:v>1844.5368517874374</c:v>
                </c:pt>
                <c:pt idx="2341">
                  <c:v>1830.1220158800261</c:v>
                </c:pt>
                <c:pt idx="2342">
                  <c:v>1908.3974730966052</c:v>
                </c:pt>
                <c:pt idx="2343">
                  <c:v>1847.3571158923396</c:v>
                </c:pt>
                <c:pt idx="2344">
                  <c:v>1960.3833664129127</c:v>
                </c:pt>
                <c:pt idx="2345">
                  <c:v>1989.5478502813241</c:v>
                </c:pt>
                <c:pt idx="2346">
                  <c:v>1963.5381624231279</c:v>
                </c:pt>
                <c:pt idx="2347">
                  <c:v>1998.1791781540994</c:v>
                </c:pt>
                <c:pt idx="2348">
                  <c:v>1999.0627799656143</c:v>
                </c:pt>
                <c:pt idx="2349">
                  <c:v>1993.7463685659043</c:v>
                </c:pt>
                <c:pt idx="2350">
                  <c:v>1994.6984520441222</c:v>
                </c:pt>
                <c:pt idx="2351">
                  <c:v>1996.0375554407665</c:v>
                </c:pt>
                <c:pt idx="2352">
                  <c:v>1995.2666186593492</c:v>
                </c:pt>
                <c:pt idx="2353">
                  <c:v>1996.2631855279647</c:v>
                </c:pt>
                <c:pt idx="2354">
                  <c:v>1993.6747624726045</c:v>
                </c:pt>
                <c:pt idx="2355">
                  <c:v>1998.3485051270072</c:v>
                </c:pt>
                <c:pt idx="2356">
                  <c:v>1999.3658189675771</c:v>
                </c:pt>
                <c:pt idx="2357">
                  <c:v>1996.1568189692657</c:v>
                </c:pt>
                <c:pt idx="2358">
                  <c:v>1996.3987986886784</c:v>
                </c:pt>
                <c:pt idx="2359">
                  <c:v>1993.220199935553</c:v>
                </c:pt>
                <c:pt idx="2360">
                  <c:v>1994.7779743547999</c:v>
                </c:pt>
                <c:pt idx="2361">
                  <c:v>1995.5623803047999</c:v>
                </c:pt>
                <c:pt idx="2362">
                  <c:v>1987.6100549700407</c:v>
                </c:pt>
                <c:pt idx="2363">
                  <c:v>1984.0416123768214</c:v>
                </c:pt>
                <c:pt idx="2364">
                  <c:v>1995.9989673789571</c:v>
                </c:pt>
                <c:pt idx="2365">
                  <c:v>1989.8759644484958</c:v>
                </c:pt>
                <c:pt idx="2366">
                  <c:v>1995.8306644325135</c:v>
                </c:pt>
                <c:pt idx="2367">
                  <c:v>1988.7308521816237</c:v>
                </c:pt>
                <c:pt idx="2368">
                  <c:v>1335.0506081370947</c:v>
                </c:pt>
                <c:pt idx="2369">
                  <c:v>1512.5525668862592</c:v>
                </c:pt>
                <c:pt idx="2370">
                  <c:v>1223.238066814796</c:v>
                </c:pt>
                <c:pt idx="2371">
                  <c:v>1544.0043845567384</c:v>
                </c:pt>
                <c:pt idx="2372">
                  <c:v>1411.3073511479965</c:v>
                </c:pt>
                <c:pt idx="2373">
                  <c:v>1259.5091224478065</c:v>
                </c:pt>
                <c:pt idx="2374">
                  <c:v>1269.9927428040883</c:v>
                </c:pt>
                <c:pt idx="2375">
                  <c:v>875.06386213696396</c:v>
                </c:pt>
                <c:pt idx="2376">
                  <c:v>1064.9449822207175</c:v>
                </c:pt>
                <c:pt idx="2377">
                  <c:v>1002.9631414931201</c:v>
                </c:pt>
                <c:pt idx="2378">
                  <c:v>1224.2215310989043</c:v>
                </c:pt>
                <c:pt idx="2379">
                  <c:v>1292.9784613194572</c:v>
                </c:pt>
                <c:pt idx="2380">
                  <c:v>884.41686687445542</c:v>
                </c:pt>
                <c:pt idx="2381">
                  <c:v>1004.1777744621797</c:v>
                </c:pt>
                <c:pt idx="2382">
                  <c:v>658.20762547537265</c:v>
                </c:pt>
                <c:pt idx="2383">
                  <c:v>481.9781575617605</c:v>
                </c:pt>
                <c:pt idx="2384">
                  <c:v>480.2910952113927</c:v>
                </c:pt>
                <c:pt idx="2385">
                  <c:v>411.05686304321915</c:v>
                </c:pt>
                <c:pt idx="2386">
                  <c:v>554.78507695709823</c:v>
                </c:pt>
                <c:pt idx="2387">
                  <c:v>308.91999940420692</c:v>
                </c:pt>
                <c:pt idx="2388">
                  <c:v>383.96081026821957</c:v>
                </c:pt>
                <c:pt idx="2389">
                  <c:v>1446.9474588827934</c:v>
                </c:pt>
                <c:pt idx="2390">
                  <c:v>565.25434043299333</c:v>
                </c:pt>
                <c:pt idx="2391">
                  <c:v>607.40847415535734</c:v>
                </c:pt>
                <c:pt idx="2392">
                  <c:v>729.13080051301995</c:v>
                </c:pt>
                <c:pt idx="2393">
                  <c:v>854.49625704978575</c:v>
                </c:pt>
                <c:pt idx="2394">
                  <c:v>1152.4689735919731</c:v>
                </c:pt>
                <c:pt idx="2395">
                  <c:v>1384.1351853845861</c:v>
                </c:pt>
                <c:pt idx="2396">
                  <c:v>1607.2638258263833</c:v>
                </c:pt>
                <c:pt idx="2397">
                  <c:v>1449.1054860318577</c:v>
                </c:pt>
                <c:pt idx="2398">
                  <c:v>1318.4617956090731</c:v>
                </c:pt>
                <c:pt idx="2399">
                  <c:v>992.79325172360745</c:v>
                </c:pt>
                <c:pt idx="2400">
                  <c:v>1101.343380523758</c:v>
                </c:pt>
                <c:pt idx="2401">
                  <c:v>919.82111442838129</c:v>
                </c:pt>
                <c:pt idx="2402">
                  <c:v>1676.4730191355627</c:v>
                </c:pt>
                <c:pt idx="2403">
                  <c:v>1082.9662428516303</c:v>
                </c:pt>
                <c:pt idx="2404">
                  <c:v>642.567964462796</c:v>
                </c:pt>
                <c:pt idx="2405">
                  <c:v>693.93644262779026</c:v>
                </c:pt>
                <c:pt idx="2406">
                  <c:v>1224.7138650401007</c:v>
                </c:pt>
                <c:pt idx="2407">
                  <c:v>1107.8159364836806</c:v>
                </c:pt>
                <c:pt idx="2408">
                  <c:v>1190.4915870692976</c:v>
                </c:pt>
                <c:pt idx="2409">
                  <c:v>1348.4850642195559</c:v>
                </c:pt>
                <c:pt idx="2410">
                  <c:v>1323.6929783658979</c:v>
                </c:pt>
                <c:pt idx="2411">
                  <c:v>1174.0058906926699</c:v>
                </c:pt>
                <c:pt idx="2412">
                  <c:v>824.93226084879348</c:v>
                </c:pt>
                <c:pt idx="2413">
                  <c:v>966.30156876266517</c:v>
                </c:pt>
                <c:pt idx="2414">
                  <c:v>928.79336211649002</c:v>
                </c:pt>
                <c:pt idx="2415">
                  <c:v>922.91641396581781</c:v>
                </c:pt>
                <c:pt idx="2416">
                  <c:v>1519.4147403432289</c:v>
                </c:pt>
                <c:pt idx="2417">
                  <c:v>1371.6373852996112</c:v>
                </c:pt>
                <c:pt idx="2418">
                  <c:v>1064.4103766307771</c:v>
                </c:pt>
                <c:pt idx="2419">
                  <c:v>1124.6688635098487</c:v>
                </c:pt>
                <c:pt idx="2420">
                  <c:v>1268.5362273514388</c:v>
                </c:pt>
                <c:pt idx="2421">
                  <c:v>1317.056926131663</c:v>
                </c:pt>
                <c:pt idx="2422">
                  <c:v>1176.2457258678673</c:v>
                </c:pt>
                <c:pt idx="2423">
                  <c:v>1164.1042224416387</c:v>
                </c:pt>
                <c:pt idx="2424">
                  <c:v>1432.5869926584558</c:v>
                </c:pt>
                <c:pt idx="2425">
                  <c:v>1413.2460666559666</c:v>
                </c:pt>
                <c:pt idx="2426">
                  <c:v>1598.9807670560695</c:v>
                </c:pt>
                <c:pt idx="2427">
                  <c:v>1636.1413323486472</c:v>
                </c:pt>
                <c:pt idx="2428">
                  <c:v>1673.2492313852968</c:v>
                </c:pt>
                <c:pt idx="2429">
                  <c:v>1649.1849161314667</c:v>
                </c:pt>
                <c:pt idx="2430">
                  <c:v>1523.2143629917925</c:v>
                </c:pt>
                <c:pt idx="2431">
                  <c:v>1819.7286577451009</c:v>
                </c:pt>
                <c:pt idx="2432">
                  <c:v>1871.9917296592714</c:v>
                </c:pt>
                <c:pt idx="2433">
                  <c:v>1811.5518894492477</c:v>
                </c:pt>
                <c:pt idx="2434">
                  <c:v>1907.340344416637</c:v>
                </c:pt>
                <c:pt idx="2435">
                  <c:v>1853.6563772579545</c:v>
                </c:pt>
                <c:pt idx="2436">
                  <c:v>1925.2276042579324</c:v>
                </c:pt>
                <c:pt idx="2437">
                  <c:v>1858.8413312339319</c:v>
                </c:pt>
                <c:pt idx="2438">
                  <c:v>1796.3003471263485</c:v>
                </c:pt>
                <c:pt idx="2439">
                  <c:v>1818.1574929296246</c:v>
                </c:pt>
                <c:pt idx="2440">
                  <c:v>1844.6709243681405</c:v>
                </c:pt>
                <c:pt idx="2441">
                  <c:v>1896.0958414755551</c:v>
                </c:pt>
                <c:pt idx="2442">
                  <c:v>1736.6856443008624</c:v>
                </c:pt>
                <c:pt idx="2443">
                  <c:v>1437.0542480858769</c:v>
                </c:pt>
                <c:pt idx="2444">
                  <c:v>1171.2174532162353</c:v>
                </c:pt>
                <c:pt idx="2445">
                  <c:v>1172.8551930131136</c:v>
                </c:pt>
                <c:pt idx="2446">
                  <c:v>1176.2012913853168</c:v>
                </c:pt>
                <c:pt idx="2447">
                  <c:v>1500.2599010319154</c:v>
                </c:pt>
                <c:pt idx="2448">
                  <c:v>1430.7887869102158</c:v>
                </c:pt>
                <c:pt idx="2449">
                  <c:v>1623.4499173577494</c:v>
                </c:pt>
                <c:pt idx="2450">
                  <c:v>1702.5676302358479</c:v>
                </c:pt>
                <c:pt idx="2451">
                  <c:v>1557.4327010149636</c:v>
                </c:pt>
                <c:pt idx="2452">
                  <c:v>1714.2922228221605</c:v>
                </c:pt>
                <c:pt idx="2453">
                  <c:v>1654.8211763554289</c:v>
                </c:pt>
                <c:pt idx="2454">
                  <c:v>1610.3146088411909</c:v>
                </c:pt>
                <c:pt idx="2455">
                  <c:v>1455.8204028614534</c:v>
                </c:pt>
                <c:pt idx="2456">
                  <c:v>1635.9489917113751</c:v>
                </c:pt>
                <c:pt idx="2457">
                  <c:v>1318.3677595573272</c:v>
                </c:pt>
                <c:pt idx="2458">
                  <c:v>1302.5976512849654</c:v>
                </c:pt>
                <c:pt idx="2459">
                  <c:v>1195.8462765034126</c:v>
                </c:pt>
                <c:pt idx="2460">
                  <c:v>1320.7933802779353</c:v>
                </c:pt>
                <c:pt idx="2461">
                  <c:v>1691.0367463245732</c:v>
                </c:pt>
                <c:pt idx="2462">
                  <c:v>1782.0344486529305</c:v>
                </c:pt>
                <c:pt idx="2463">
                  <c:v>1681.2457777028994</c:v>
                </c:pt>
                <c:pt idx="2464">
                  <c:v>1471.529934674445</c:v>
                </c:pt>
                <c:pt idx="2465">
                  <c:v>1516.255572836945</c:v>
                </c:pt>
                <c:pt idx="2466">
                  <c:v>1673.6826560950119</c:v>
                </c:pt>
                <c:pt idx="2467">
                  <c:v>1486.2475032484974</c:v>
                </c:pt>
                <c:pt idx="2468">
                  <c:v>1144.8724623718526</c:v>
                </c:pt>
                <c:pt idx="2469">
                  <c:v>1083.8822362809417</c:v>
                </c:pt>
                <c:pt idx="2470">
                  <c:v>1475.8197884579608</c:v>
                </c:pt>
                <c:pt idx="2471">
                  <c:v>1348.8366245430088</c:v>
                </c:pt>
                <c:pt idx="2472">
                  <c:v>1017.2852824977181</c:v>
                </c:pt>
                <c:pt idx="2473">
                  <c:v>932.67341816581074</c:v>
                </c:pt>
                <c:pt idx="2474">
                  <c:v>1389.5238719238412</c:v>
                </c:pt>
                <c:pt idx="2475">
                  <c:v>1522.0978274150655</c:v>
                </c:pt>
                <c:pt idx="2476">
                  <c:v>1366.1487645334691</c:v>
                </c:pt>
                <c:pt idx="2477">
                  <c:v>1374.9220626242231</c:v>
                </c:pt>
                <c:pt idx="2478">
                  <c:v>1002.7319978254702</c:v>
                </c:pt>
                <c:pt idx="2479">
                  <c:v>1209.6209295271349</c:v>
                </c:pt>
                <c:pt idx="2480">
                  <c:v>1171.970018096009</c:v>
                </c:pt>
                <c:pt idx="2481">
                  <c:v>1060.2145262289785</c:v>
                </c:pt>
                <c:pt idx="2482">
                  <c:v>720.70719788740223</c:v>
                </c:pt>
                <c:pt idx="2483">
                  <c:v>1136.5900823959005</c:v>
                </c:pt>
                <c:pt idx="2484">
                  <c:v>1707.0849029848287</c:v>
                </c:pt>
                <c:pt idx="2485">
                  <c:v>1559.2019978515248</c:v>
                </c:pt>
                <c:pt idx="2486">
                  <c:v>1504.094823144397</c:v>
                </c:pt>
                <c:pt idx="2487">
                  <c:v>1861.5904272786022</c:v>
                </c:pt>
                <c:pt idx="2488">
                  <c:v>1664.8504494305596</c:v>
                </c:pt>
                <c:pt idx="2489">
                  <c:v>1709.1705430527936</c:v>
                </c:pt>
                <c:pt idx="2490">
                  <c:v>1767.2310382641858</c:v>
                </c:pt>
                <c:pt idx="2491">
                  <c:v>1819.8220414098935</c:v>
                </c:pt>
                <c:pt idx="2492">
                  <c:v>1942.4883720909017</c:v>
                </c:pt>
                <c:pt idx="2493">
                  <c:v>1878.0912835694701</c:v>
                </c:pt>
                <c:pt idx="2494">
                  <c:v>1838.425328430282</c:v>
                </c:pt>
                <c:pt idx="2495">
                  <c:v>1891.751259837192</c:v>
                </c:pt>
                <c:pt idx="2496">
                  <c:v>1469.1299582388174</c:v>
                </c:pt>
                <c:pt idx="2497">
                  <c:v>1805.4927808207462</c:v>
                </c:pt>
                <c:pt idx="2498">
                  <c:v>1518.2110862915783</c:v>
                </c:pt>
                <c:pt idx="2499">
                  <c:v>1846.026154238363</c:v>
                </c:pt>
                <c:pt idx="2500">
                  <c:v>1650.1647611168978</c:v>
                </c:pt>
                <c:pt idx="2501">
                  <c:v>1602.8650305496278</c:v>
                </c:pt>
                <c:pt idx="2502">
                  <c:v>1625.3209565853981</c:v>
                </c:pt>
                <c:pt idx="2503">
                  <c:v>1470.09208938189</c:v>
                </c:pt>
                <c:pt idx="2504">
                  <c:v>1083.2149569477042</c:v>
                </c:pt>
                <c:pt idx="2505">
                  <c:v>1102.5275319669045</c:v>
                </c:pt>
                <c:pt idx="2506">
                  <c:v>651.39606170936634</c:v>
                </c:pt>
                <c:pt idx="2507">
                  <c:v>1266.9851153679851</c:v>
                </c:pt>
                <c:pt idx="2508">
                  <c:v>908.08832977792292</c:v>
                </c:pt>
                <c:pt idx="2509">
                  <c:v>1177.2932826586134</c:v>
                </c:pt>
                <c:pt idx="2510">
                  <c:v>1360.9188690591147</c:v>
                </c:pt>
                <c:pt idx="2511">
                  <c:v>1006.4046882643146</c:v>
                </c:pt>
                <c:pt idx="2512">
                  <c:v>1046.8476957129144</c:v>
                </c:pt>
                <c:pt idx="2513">
                  <c:v>923.5894397913529</c:v>
                </c:pt>
                <c:pt idx="2514">
                  <c:v>1097.606867797291</c:v>
                </c:pt>
                <c:pt idx="2515">
                  <c:v>1234.3685128582692</c:v>
                </c:pt>
                <c:pt idx="2516">
                  <c:v>1200.8941195129771</c:v>
                </c:pt>
                <c:pt idx="2517">
                  <c:v>1113.0597374527631</c:v>
                </c:pt>
                <c:pt idx="2518">
                  <c:v>814.24033567979541</c:v>
                </c:pt>
                <c:pt idx="2519">
                  <c:v>655.84639229880042</c:v>
                </c:pt>
                <c:pt idx="2520">
                  <c:v>966.67133706843424</c:v>
                </c:pt>
                <c:pt idx="2521">
                  <c:v>922.23040474437698</c:v>
                </c:pt>
                <c:pt idx="2522">
                  <c:v>1029.2543314938368</c:v>
                </c:pt>
                <c:pt idx="2523">
                  <c:v>1283.300703680794</c:v>
                </c:pt>
                <c:pt idx="2524">
                  <c:v>1659.1005439745502</c:v>
                </c:pt>
                <c:pt idx="2525">
                  <c:v>1379.5357104459295</c:v>
                </c:pt>
                <c:pt idx="2526">
                  <c:v>1244.2197357864277</c:v>
                </c:pt>
                <c:pt idx="2527">
                  <c:v>1032.8743531928033</c:v>
                </c:pt>
                <c:pt idx="2528">
                  <c:v>1045.855649924137</c:v>
                </c:pt>
                <c:pt idx="2529">
                  <c:v>1168.4859299897892</c:v>
                </c:pt>
                <c:pt idx="2530">
                  <c:v>1434.3107390579898</c:v>
                </c:pt>
                <c:pt idx="2531">
                  <c:v>1116.5696084799781</c:v>
                </c:pt>
                <c:pt idx="2532">
                  <c:v>1063.5860803722999</c:v>
                </c:pt>
                <c:pt idx="2533">
                  <c:v>713.92509490960549</c:v>
                </c:pt>
                <c:pt idx="2534">
                  <c:v>997.15337972309032</c:v>
                </c:pt>
                <c:pt idx="2535">
                  <c:v>1696.3594125042277</c:v>
                </c:pt>
                <c:pt idx="2536">
                  <c:v>1760.2325434186471</c:v>
                </c:pt>
                <c:pt idx="2537">
                  <c:v>1838.6175531288502</c:v>
                </c:pt>
                <c:pt idx="2538">
                  <c:v>1320.3851471715159</c:v>
                </c:pt>
                <c:pt idx="2539">
                  <c:v>1216.0891743309003</c:v>
                </c:pt>
                <c:pt idx="2540">
                  <c:v>1149.1572794859592</c:v>
                </c:pt>
                <c:pt idx="2541">
                  <c:v>1090.270583555073</c:v>
                </c:pt>
                <c:pt idx="2542">
                  <c:v>978.8378396986642</c:v>
                </c:pt>
                <c:pt idx="2543">
                  <c:v>1079.7377192462193</c:v>
                </c:pt>
                <c:pt idx="2544">
                  <c:v>836.03572556204904</c:v>
                </c:pt>
                <c:pt idx="2545">
                  <c:v>1057.2594807492924</c:v>
                </c:pt>
                <c:pt idx="2546">
                  <c:v>1027.4454550812839</c:v>
                </c:pt>
                <c:pt idx="2547">
                  <c:v>918.79716083697201</c:v>
                </c:pt>
                <c:pt idx="2548">
                  <c:v>648.19267741097087</c:v>
                </c:pt>
                <c:pt idx="2549">
                  <c:v>932.92407948689004</c:v>
                </c:pt>
                <c:pt idx="2550">
                  <c:v>1082.1655126217449</c:v>
                </c:pt>
                <c:pt idx="2551">
                  <c:v>1149.5001976003184</c:v>
                </c:pt>
                <c:pt idx="2552">
                  <c:v>1302.1866247909554</c:v>
                </c:pt>
                <c:pt idx="2553">
                  <c:v>968.6299902432296</c:v>
                </c:pt>
                <c:pt idx="2554">
                  <c:v>900.67399306776349</c:v>
                </c:pt>
                <c:pt idx="2555">
                  <c:v>597.51924582936715</c:v>
                </c:pt>
                <c:pt idx="2556">
                  <c:v>669.16598894242782</c:v>
                </c:pt>
                <c:pt idx="2557">
                  <c:v>857.16960424434308</c:v>
                </c:pt>
                <c:pt idx="2558">
                  <c:v>995.36469685077827</c:v>
                </c:pt>
                <c:pt idx="2559">
                  <c:v>880.1964045768583</c:v>
                </c:pt>
                <c:pt idx="2560">
                  <c:v>1324.0287322999486</c:v>
                </c:pt>
                <c:pt idx="2561">
                  <c:v>1583.0186236636107</c:v>
                </c:pt>
                <c:pt idx="2562">
                  <c:v>1378.9258938605756</c:v>
                </c:pt>
                <c:pt idx="2563">
                  <c:v>1635.233094088901</c:v>
                </c:pt>
                <c:pt idx="2564">
                  <c:v>1563.2017233039105</c:v>
                </c:pt>
                <c:pt idx="2565">
                  <c:v>1301.9826422404865</c:v>
                </c:pt>
                <c:pt idx="2566">
                  <c:v>1514.6381156508194</c:v>
                </c:pt>
                <c:pt idx="2567">
                  <c:v>1393.6635600293719</c:v>
                </c:pt>
                <c:pt idx="2568">
                  <c:v>1248.6983756810325</c:v>
                </c:pt>
                <c:pt idx="2569">
                  <c:v>978.13403213935749</c:v>
                </c:pt>
                <c:pt idx="2570">
                  <c:v>785.33272118321236</c:v>
                </c:pt>
                <c:pt idx="2571">
                  <c:v>513.75382968653867</c:v>
                </c:pt>
                <c:pt idx="2572">
                  <c:v>603.2815949748898</c:v>
                </c:pt>
                <c:pt idx="2573">
                  <c:v>525.55880369736735</c:v>
                </c:pt>
                <c:pt idx="2574">
                  <c:v>395.78523690342644</c:v>
                </c:pt>
                <c:pt idx="2575">
                  <c:v>436.26732779666327</c:v>
                </c:pt>
                <c:pt idx="2576">
                  <c:v>592.36819183565842</c:v>
                </c:pt>
                <c:pt idx="2577">
                  <c:v>617.19059938286557</c:v>
                </c:pt>
                <c:pt idx="2578">
                  <c:v>500.81169448906263</c:v>
                </c:pt>
                <c:pt idx="2579">
                  <c:v>682.84553069782362</c:v>
                </c:pt>
                <c:pt idx="2580">
                  <c:v>568.85428915365014</c:v>
                </c:pt>
                <c:pt idx="2581">
                  <c:v>523.07051263327958</c:v>
                </c:pt>
                <c:pt idx="2582">
                  <c:v>612.32063387925814</c:v>
                </c:pt>
                <c:pt idx="2583">
                  <c:v>719.8509816481145</c:v>
                </c:pt>
                <c:pt idx="2584">
                  <c:v>532.44308345079344</c:v>
                </c:pt>
                <c:pt idx="2585">
                  <c:v>443.78912641399643</c:v>
                </c:pt>
                <c:pt idx="2586">
                  <c:v>398.06542316555687</c:v>
                </c:pt>
                <c:pt idx="2587">
                  <c:v>358.18188312883859</c:v>
                </c:pt>
                <c:pt idx="2588">
                  <c:v>373.45249343206797</c:v>
                </c:pt>
                <c:pt idx="2589">
                  <c:v>378.49225571740953</c:v>
                </c:pt>
                <c:pt idx="2590">
                  <c:v>457.4890428507789</c:v>
                </c:pt>
                <c:pt idx="2591">
                  <c:v>571.32084914144355</c:v>
                </c:pt>
                <c:pt idx="2592">
                  <c:v>719.86128039277753</c:v>
                </c:pt>
                <c:pt idx="2593">
                  <c:v>1005.8331445675801</c:v>
                </c:pt>
                <c:pt idx="2594">
                  <c:v>972.81517215145925</c:v>
                </c:pt>
                <c:pt idx="2595">
                  <c:v>781.18218522049688</c:v>
                </c:pt>
                <c:pt idx="2596">
                  <c:v>850.7179385604378</c:v>
                </c:pt>
                <c:pt idx="2597">
                  <c:v>992.84406363800736</c:v>
                </c:pt>
                <c:pt idx="2598">
                  <c:v>1275.0857251870907</c:v>
                </c:pt>
                <c:pt idx="2599">
                  <c:v>1290.2843697168814</c:v>
                </c:pt>
                <c:pt idx="2600">
                  <c:v>1079.4610961232679</c:v>
                </c:pt>
                <c:pt idx="2601">
                  <c:v>1070.5034395888958</c:v>
                </c:pt>
                <c:pt idx="2602">
                  <c:v>1063.0451145619131</c:v>
                </c:pt>
                <c:pt idx="2603">
                  <c:v>1677.4577478386614</c:v>
                </c:pt>
                <c:pt idx="2604">
                  <c:v>1690.9961863719157</c:v>
                </c:pt>
                <c:pt idx="2605">
                  <c:v>1488.4505254765734</c:v>
                </c:pt>
                <c:pt idx="2606">
                  <c:v>1046.0622147847598</c:v>
                </c:pt>
                <c:pt idx="2607">
                  <c:v>509.20238973105234</c:v>
                </c:pt>
                <c:pt idx="2608">
                  <c:v>372.8810438287382</c:v>
                </c:pt>
                <c:pt idx="2609">
                  <c:v>379.38932396806973</c:v>
                </c:pt>
                <c:pt idx="2610">
                  <c:v>457.46135476152779</c:v>
                </c:pt>
                <c:pt idx="2611">
                  <c:v>331.76216722765548</c:v>
                </c:pt>
                <c:pt idx="2612">
                  <c:v>386.59507100176046</c:v>
                </c:pt>
                <c:pt idx="2613">
                  <c:v>578.85285312313226</c:v>
                </c:pt>
                <c:pt idx="2614">
                  <c:v>297.59071670372481</c:v>
                </c:pt>
                <c:pt idx="2615">
                  <c:v>329.14568536084295</c:v>
                </c:pt>
                <c:pt idx="2616">
                  <c:v>208.15428148195315</c:v>
                </c:pt>
                <c:pt idx="2617">
                  <c:v>486.78693132517094</c:v>
                </c:pt>
                <c:pt idx="2618">
                  <c:v>314.9966082028314</c:v>
                </c:pt>
                <c:pt idx="2619">
                  <c:v>570.83580584859101</c:v>
                </c:pt>
                <c:pt idx="2620">
                  <c:v>561.99097550459294</c:v>
                </c:pt>
                <c:pt idx="2621">
                  <c:v>558.79642522521681</c:v>
                </c:pt>
                <c:pt idx="2622">
                  <c:v>663.98654235680044</c:v>
                </c:pt>
                <c:pt idx="2623">
                  <c:v>344.06517391800622</c:v>
                </c:pt>
                <c:pt idx="2624">
                  <c:v>482.23778092014061</c:v>
                </c:pt>
                <c:pt idx="2625">
                  <c:v>582.23614987086466</c:v>
                </c:pt>
                <c:pt idx="2626">
                  <c:v>622.91155330604374</c:v>
                </c:pt>
                <c:pt idx="2627">
                  <c:v>606.71580773474523</c:v>
                </c:pt>
                <c:pt idx="2628">
                  <c:v>571.12854549002464</c:v>
                </c:pt>
                <c:pt idx="2629">
                  <c:v>479.73578610084286</c:v>
                </c:pt>
                <c:pt idx="2630">
                  <c:v>380.04653657593281</c:v>
                </c:pt>
                <c:pt idx="2631">
                  <c:v>594.87425338873834</c:v>
                </c:pt>
                <c:pt idx="2632">
                  <c:v>607.83147801799805</c:v>
                </c:pt>
                <c:pt idx="2633">
                  <c:v>830.2482539185296</c:v>
                </c:pt>
                <c:pt idx="2634">
                  <c:v>1043.7967836144937</c:v>
                </c:pt>
                <c:pt idx="2635">
                  <c:v>947.63716062393962</c:v>
                </c:pt>
                <c:pt idx="2636">
                  <c:v>727.81816489372113</c:v>
                </c:pt>
                <c:pt idx="2637">
                  <c:v>554.12626197414613</c:v>
                </c:pt>
                <c:pt idx="2638">
                  <c:v>330.35364708482052</c:v>
                </c:pt>
                <c:pt idx="2639">
                  <c:v>190.48234750563515</c:v>
                </c:pt>
                <c:pt idx="2640">
                  <c:v>205.09926485508342</c:v>
                </c:pt>
                <c:pt idx="2641">
                  <c:v>300.41821537315388</c:v>
                </c:pt>
                <c:pt idx="2642">
                  <c:v>398.69123898173729</c:v>
                </c:pt>
                <c:pt idx="2643">
                  <c:v>294.87108190687871</c:v>
                </c:pt>
                <c:pt idx="2644">
                  <c:v>328.84331104838708</c:v>
                </c:pt>
                <c:pt idx="2645">
                  <c:v>330.68744995239973</c:v>
                </c:pt>
                <c:pt idx="2646">
                  <c:v>237.38599926137502</c:v>
                </c:pt>
                <c:pt idx="2647">
                  <c:v>294.49840128710127</c:v>
                </c:pt>
                <c:pt idx="2648">
                  <c:v>530.5502276155521</c:v>
                </c:pt>
                <c:pt idx="2649">
                  <c:v>512.93308756120268</c:v>
                </c:pt>
                <c:pt idx="2650">
                  <c:v>406.02857284868469</c:v>
                </c:pt>
                <c:pt idx="2651">
                  <c:v>855.57898021488131</c:v>
                </c:pt>
                <c:pt idx="2652">
                  <c:v>762.24998595000625</c:v>
                </c:pt>
                <c:pt idx="2653">
                  <c:v>597.263749934202</c:v>
                </c:pt>
                <c:pt idx="2654">
                  <c:v>928.75919102513728</c:v>
                </c:pt>
                <c:pt idx="2655">
                  <c:v>365.67599356278316</c:v>
                </c:pt>
                <c:pt idx="2656">
                  <c:v>455.07491971800658</c:v>
                </c:pt>
                <c:pt idx="2657">
                  <c:v>796.7311512814648</c:v>
                </c:pt>
                <c:pt idx="2658">
                  <c:v>740.86312102600982</c:v>
                </c:pt>
                <c:pt idx="2659">
                  <c:v>236.17945568850018</c:v>
                </c:pt>
                <c:pt idx="2660">
                  <c:v>256.11661014257766</c:v>
                </c:pt>
                <c:pt idx="2661">
                  <c:v>192.79306580206651</c:v>
                </c:pt>
                <c:pt idx="2662">
                  <c:v>1516.8583996636992</c:v>
                </c:pt>
                <c:pt idx="2663">
                  <c:v>1247.6579488045911</c:v>
                </c:pt>
                <c:pt idx="2664">
                  <c:v>761.93148562959266</c:v>
                </c:pt>
                <c:pt idx="2665">
                  <c:v>1069.108746357922</c:v>
                </c:pt>
                <c:pt idx="2666">
                  <c:v>1216.0972872817542</c:v>
                </c:pt>
                <c:pt idx="2667">
                  <c:v>1292.9678860185634</c:v>
                </c:pt>
                <c:pt idx="2668">
                  <c:v>1294.0889575006593</c:v>
                </c:pt>
                <c:pt idx="2669">
                  <c:v>1181.1234018573812</c:v>
                </c:pt>
                <c:pt idx="2670">
                  <c:v>488.89899704561884</c:v>
                </c:pt>
                <c:pt idx="2671">
                  <c:v>1963.2075361649754</c:v>
                </c:pt>
                <c:pt idx="2672">
                  <c:v>1970.6268209635673</c:v>
                </c:pt>
                <c:pt idx="2673">
                  <c:v>1934.00963735511</c:v>
                </c:pt>
                <c:pt idx="2674">
                  <c:v>1930.4360113961775</c:v>
                </c:pt>
                <c:pt idx="2675">
                  <c:v>1916.6727575060606</c:v>
                </c:pt>
                <c:pt idx="2676">
                  <c:v>1963.3433308378289</c:v>
                </c:pt>
                <c:pt idx="2677">
                  <c:v>1966.6594535569918</c:v>
                </c:pt>
                <c:pt idx="2678">
                  <c:v>1939.3370259293399</c:v>
                </c:pt>
                <c:pt idx="2679">
                  <c:v>1933.6894231080209</c:v>
                </c:pt>
                <c:pt idx="2680">
                  <c:v>1874.3188960937778</c:v>
                </c:pt>
                <c:pt idx="2681">
                  <c:v>1681.1062759866493</c:v>
                </c:pt>
                <c:pt idx="2682">
                  <c:v>1642.29639506583</c:v>
                </c:pt>
                <c:pt idx="2683">
                  <c:v>1666.8431291694765</c:v>
                </c:pt>
                <c:pt idx="2684">
                  <c:v>1513.8731389428594</c:v>
                </c:pt>
                <c:pt idx="2685">
                  <c:v>1499.3892830687996</c:v>
                </c:pt>
                <c:pt idx="2686">
                  <c:v>1325.6662693199248</c:v>
                </c:pt>
                <c:pt idx="2687">
                  <c:v>1531.9340174273209</c:v>
                </c:pt>
                <c:pt idx="2688">
                  <c:v>1695.4362056559189</c:v>
                </c:pt>
                <c:pt idx="2689">
                  <c:v>1538.3160135599915</c:v>
                </c:pt>
                <c:pt idx="2690">
                  <c:v>1751.4491322657082</c:v>
                </c:pt>
                <c:pt idx="2691">
                  <c:v>1682.6047440420637</c:v>
                </c:pt>
                <c:pt idx="2692">
                  <c:v>1879.6032922229238</c:v>
                </c:pt>
                <c:pt idx="2693">
                  <c:v>1823.0813301173075</c:v>
                </c:pt>
                <c:pt idx="2694">
                  <c:v>1851.7671281256844</c:v>
                </c:pt>
                <c:pt idx="2695">
                  <c:v>1872.965364876593</c:v>
                </c:pt>
                <c:pt idx="2696">
                  <c:v>1718.7435972259916</c:v>
                </c:pt>
                <c:pt idx="2697">
                  <c:v>1651.9009437161135</c:v>
                </c:pt>
                <c:pt idx="2698">
                  <c:v>1700.5397186972123</c:v>
                </c:pt>
                <c:pt idx="2699">
                  <c:v>1666.8303595753907</c:v>
                </c:pt>
                <c:pt idx="2700">
                  <c:v>1767.6783299892168</c:v>
                </c:pt>
                <c:pt idx="2701">
                  <c:v>1569.1013986440666</c:v>
                </c:pt>
                <c:pt idx="2702">
                  <c:v>1746.3955359991053</c:v>
                </c:pt>
                <c:pt idx="2703">
                  <c:v>1503.3651851193456</c:v>
                </c:pt>
                <c:pt idx="2704">
                  <c:v>1334.7208124981182</c:v>
                </c:pt>
                <c:pt idx="2705">
                  <c:v>884.9069797011839</c:v>
                </c:pt>
                <c:pt idx="2706">
                  <c:v>1235.2705685279911</c:v>
                </c:pt>
                <c:pt idx="2707">
                  <c:v>1229.2746975486621</c:v>
                </c:pt>
                <c:pt idx="2708">
                  <c:v>1238.7259981171953</c:v>
                </c:pt>
                <c:pt idx="2709">
                  <c:v>1519.5304083100948</c:v>
                </c:pt>
                <c:pt idx="2710">
                  <c:v>1689.5219102855515</c:v>
                </c:pt>
                <c:pt idx="2711">
                  <c:v>1872.2781160446855</c:v>
                </c:pt>
                <c:pt idx="2712">
                  <c:v>1611.3576442145031</c:v>
                </c:pt>
                <c:pt idx="2713">
                  <c:v>363.88722907870169</c:v>
                </c:pt>
                <c:pt idx="2714">
                  <c:v>497.63145394231088</c:v>
                </c:pt>
                <c:pt idx="2715">
                  <c:v>467.4375861403347</c:v>
                </c:pt>
                <c:pt idx="2716">
                  <c:v>1407.5364066057377</c:v>
                </c:pt>
                <c:pt idx="2717">
                  <c:v>1298.2458882940641</c:v>
                </c:pt>
                <c:pt idx="2718">
                  <c:v>1354.1800924387621</c:v>
                </c:pt>
                <c:pt idx="2719">
                  <c:v>1228.7039721452111</c:v>
                </c:pt>
                <c:pt idx="2720">
                  <c:v>1110.756353926608</c:v>
                </c:pt>
                <c:pt idx="2721">
                  <c:v>851.97823019871555</c:v>
                </c:pt>
                <c:pt idx="2722">
                  <c:v>803.22211329601976</c:v>
                </c:pt>
                <c:pt idx="2723">
                  <c:v>816.02592447028849</c:v>
                </c:pt>
                <c:pt idx="2724">
                  <c:v>643.36569558658698</c:v>
                </c:pt>
                <c:pt idx="2725">
                  <c:v>803.20836576555041</c:v>
                </c:pt>
                <c:pt idx="2726">
                  <c:v>735.37247103286734</c:v>
                </c:pt>
                <c:pt idx="2727">
                  <c:v>1110.4009239736627</c:v>
                </c:pt>
                <c:pt idx="2728">
                  <c:v>1241.870406961272</c:v>
                </c:pt>
                <c:pt idx="2729">
                  <c:v>1463.9725594578952</c:v>
                </c:pt>
                <c:pt idx="2730">
                  <c:v>1082.0566785570954</c:v>
                </c:pt>
                <c:pt idx="2731">
                  <c:v>637.22499873662787</c:v>
                </c:pt>
                <c:pt idx="2732">
                  <c:v>851.26111280390467</c:v>
                </c:pt>
                <c:pt idx="2733">
                  <c:v>769.5353580280987</c:v>
                </c:pt>
                <c:pt idx="2734">
                  <c:v>1110.6364566555949</c:v>
                </c:pt>
                <c:pt idx="2735">
                  <c:v>1227.0685778835716</c:v>
                </c:pt>
                <c:pt idx="2736">
                  <c:v>1327.1526953132122</c:v>
                </c:pt>
                <c:pt idx="2737">
                  <c:v>1265.8994092750195</c:v>
                </c:pt>
                <c:pt idx="2738">
                  <c:v>959.6111419436088</c:v>
                </c:pt>
                <c:pt idx="2739">
                  <c:v>1274.5560827454267</c:v>
                </c:pt>
                <c:pt idx="2740">
                  <c:v>890.00768413514379</c:v>
                </c:pt>
                <c:pt idx="2741">
                  <c:v>1360.7883765649776</c:v>
                </c:pt>
                <c:pt idx="2742">
                  <c:v>1215.3693501722439</c:v>
                </c:pt>
                <c:pt idx="2743">
                  <c:v>1148.0627109111408</c:v>
                </c:pt>
                <c:pt idx="2744">
                  <c:v>1078.1625561925214</c:v>
                </c:pt>
                <c:pt idx="2745">
                  <c:v>976.95372138706989</c:v>
                </c:pt>
                <c:pt idx="2746">
                  <c:v>929.48976741164336</c:v>
                </c:pt>
                <c:pt idx="2747">
                  <c:v>966.30609725756347</c:v>
                </c:pt>
                <c:pt idx="2748">
                  <c:v>1144.1443542154991</c:v>
                </c:pt>
                <c:pt idx="2749">
                  <c:v>1012.8050629295452</c:v>
                </c:pt>
                <c:pt idx="2750">
                  <c:v>1059.5123864719467</c:v>
                </c:pt>
                <c:pt idx="2751">
                  <c:v>1371.3850549573522</c:v>
                </c:pt>
                <c:pt idx="2752">
                  <c:v>1618.5308020901207</c:v>
                </c:pt>
                <c:pt idx="2753">
                  <c:v>1511.5427205741905</c:v>
                </c:pt>
                <c:pt idx="2754">
                  <c:v>1616.102827874412</c:v>
                </c:pt>
                <c:pt idx="2755">
                  <c:v>1245.5151184256508</c:v>
                </c:pt>
                <c:pt idx="2756">
                  <c:v>945.51094735102788</c:v>
                </c:pt>
                <c:pt idx="2757">
                  <c:v>876.34652177622331</c:v>
                </c:pt>
                <c:pt idx="2758">
                  <c:v>1586.042779833665</c:v>
                </c:pt>
                <c:pt idx="2759">
                  <c:v>1728.0760638373229</c:v>
                </c:pt>
                <c:pt idx="2760">
                  <c:v>1718.0994131579796</c:v>
                </c:pt>
                <c:pt idx="2761">
                  <c:v>1613.8671903755067</c:v>
                </c:pt>
                <c:pt idx="2762">
                  <c:v>1674.7778050462844</c:v>
                </c:pt>
                <c:pt idx="2763">
                  <c:v>1428.8628754123301</c:v>
                </c:pt>
                <c:pt idx="2764">
                  <c:v>879.89182895391627</c:v>
                </c:pt>
                <c:pt idx="2765">
                  <c:v>837.31676116448716</c:v>
                </c:pt>
                <c:pt idx="2766">
                  <c:v>983.60863529117967</c:v>
                </c:pt>
                <c:pt idx="2767">
                  <c:v>472.7556478389651</c:v>
                </c:pt>
                <c:pt idx="2768">
                  <c:v>887.75616267191594</c:v>
                </c:pt>
                <c:pt idx="2769">
                  <c:v>795.49106264771694</c:v>
                </c:pt>
                <c:pt idx="2770">
                  <c:v>1008.6425253934906</c:v>
                </c:pt>
                <c:pt idx="2771">
                  <c:v>945.93417635284777</c:v>
                </c:pt>
                <c:pt idx="2772">
                  <c:v>946.09554073841593</c:v>
                </c:pt>
                <c:pt idx="2773">
                  <c:v>1209.449606911475</c:v>
                </c:pt>
                <c:pt idx="2774">
                  <c:v>1314.579158427229</c:v>
                </c:pt>
                <c:pt idx="2775">
                  <c:v>713.25008383162083</c:v>
                </c:pt>
                <c:pt idx="2776">
                  <c:v>677.03611872519718</c:v>
                </c:pt>
                <c:pt idx="2777">
                  <c:v>599.73257218905508</c:v>
                </c:pt>
                <c:pt idx="2778">
                  <c:v>706.53060741093759</c:v>
                </c:pt>
                <c:pt idx="2779">
                  <c:v>842.46788138909085</c:v>
                </c:pt>
                <c:pt idx="2780">
                  <c:v>557.25042446510599</c:v>
                </c:pt>
                <c:pt idx="2781">
                  <c:v>462.35676055857675</c:v>
                </c:pt>
                <c:pt idx="2782">
                  <c:v>523.41239837322109</c:v>
                </c:pt>
                <c:pt idx="2783">
                  <c:v>931.73439985653295</c:v>
                </c:pt>
                <c:pt idx="2784">
                  <c:v>1162.1211266477076</c:v>
                </c:pt>
                <c:pt idx="2785">
                  <c:v>1444.0872352243653</c:v>
                </c:pt>
                <c:pt idx="2786">
                  <c:v>1132.8777935288658</c:v>
                </c:pt>
                <c:pt idx="2787">
                  <c:v>808.72590409769123</c:v>
                </c:pt>
                <c:pt idx="2788">
                  <c:v>761.54132312127513</c:v>
                </c:pt>
                <c:pt idx="2789">
                  <c:v>766.01674980744201</c:v>
                </c:pt>
                <c:pt idx="2790">
                  <c:v>894.75098611097883</c:v>
                </c:pt>
                <c:pt idx="2791">
                  <c:v>919.3123326353317</c:v>
                </c:pt>
                <c:pt idx="2792">
                  <c:v>987.66539018147432</c:v>
                </c:pt>
                <c:pt idx="2793">
                  <c:v>1240.8173265171572</c:v>
                </c:pt>
                <c:pt idx="2794">
                  <c:v>1182.6125565652815</c:v>
                </c:pt>
                <c:pt idx="2795">
                  <c:v>1034.5088435971702</c:v>
                </c:pt>
                <c:pt idx="2796">
                  <c:v>877.16640498663139</c:v>
                </c:pt>
                <c:pt idx="2797">
                  <c:v>778.79260452947176</c:v>
                </c:pt>
                <c:pt idx="2798">
                  <c:v>911.4739357167141</c:v>
                </c:pt>
                <c:pt idx="2799">
                  <c:v>1201.6384831540051</c:v>
                </c:pt>
                <c:pt idx="2800">
                  <c:v>1625.1562687897631</c:v>
                </c:pt>
                <c:pt idx="2801">
                  <c:v>537.05271851280884</c:v>
                </c:pt>
                <c:pt idx="2802">
                  <c:v>483.85998554197454</c:v>
                </c:pt>
                <c:pt idx="2803">
                  <c:v>426.4648014448768</c:v>
                </c:pt>
                <c:pt idx="2804">
                  <c:v>500.84021069913717</c:v>
                </c:pt>
                <c:pt idx="2805">
                  <c:v>618.21391806827251</c:v>
                </c:pt>
                <c:pt idx="2806">
                  <c:v>726.54473505302599</c:v>
                </c:pt>
                <c:pt idx="2807">
                  <c:v>535.72338148187578</c:v>
                </c:pt>
                <c:pt idx="2808">
                  <c:v>789.41885138072064</c:v>
                </c:pt>
                <c:pt idx="2809">
                  <c:v>766.20197178285252</c:v>
                </c:pt>
                <c:pt idx="2810">
                  <c:v>927.52411371101437</c:v>
                </c:pt>
                <c:pt idx="2811">
                  <c:v>909.30134243273449</c:v>
                </c:pt>
                <c:pt idx="2812">
                  <c:v>868.32001725993371</c:v>
                </c:pt>
                <c:pt idx="2813">
                  <c:v>825.6338486693777</c:v>
                </c:pt>
                <c:pt idx="2814">
                  <c:v>1103.2872655837723</c:v>
                </c:pt>
                <c:pt idx="2815">
                  <c:v>1236.2949824860818</c:v>
                </c:pt>
                <c:pt idx="2816">
                  <c:v>1109.8692725203753</c:v>
                </c:pt>
                <c:pt idx="2817">
                  <c:v>1222.3227661206938</c:v>
                </c:pt>
                <c:pt idx="2818">
                  <c:v>1313.0583634167374</c:v>
                </c:pt>
                <c:pt idx="2819">
                  <c:v>1312.9615601737974</c:v>
                </c:pt>
                <c:pt idx="2820">
                  <c:v>1133.6033544774418</c:v>
                </c:pt>
                <c:pt idx="2821">
                  <c:v>994.75847383069663</c:v>
                </c:pt>
                <c:pt idx="2822">
                  <c:v>1078.7402980844427</c:v>
                </c:pt>
                <c:pt idx="2823">
                  <c:v>1154.3591613065576</c:v>
                </c:pt>
                <c:pt idx="2824">
                  <c:v>1370.4215580873006</c:v>
                </c:pt>
                <c:pt idx="2825">
                  <c:v>1270.0669210891231</c:v>
                </c:pt>
                <c:pt idx="2826">
                  <c:v>1075.1178713839975</c:v>
                </c:pt>
                <c:pt idx="2827">
                  <c:v>866.06668872709486</c:v>
                </c:pt>
                <c:pt idx="2828">
                  <c:v>868.38094976652451</c:v>
                </c:pt>
                <c:pt idx="2829">
                  <c:v>1499.4735352048249</c:v>
                </c:pt>
                <c:pt idx="2830">
                  <c:v>1041.65506208992</c:v>
                </c:pt>
                <c:pt idx="2831">
                  <c:v>904.50722542122503</c:v>
                </c:pt>
                <c:pt idx="2832">
                  <c:v>498.24521335784999</c:v>
                </c:pt>
                <c:pt idx="2833">
                  <c:v>323.95245473813122</c:v>
                </c:pt>
                <c:pt idx="2834">
                  <c:v>244.76646692887158</c:v>
                </c:pt>
                <c:pt idx="2835">
                  <c:v>317.95254656801887</c:v>
                </c:pt>
                <c:pt idx="2836">
                  <c:v>477.53622228556048</c:v>
                </c:pt>
                <c:pt idx="2837">
                  <c:v>398.03445962148299</c:v>
                </c:pt>
                <c:pt idx="2838">
                  <c:v>441.59066929441565</c:v>
                </c:pt>
                <c:pt idx="2839">
                  <c:v>440.96398475169315</c:v>
                </c:pt>
                <c:pt idx="2840">
                  <c:v>260.28721751770593</c:v>
                </c:pt>
                <c:pt idx="2841">
                  <c:v>182.45768172061858</c:v>
                </c:pt>
                <c:pt idx="2842">
                  <c:v>166.34111152208166</c:v>
                </c:pt>
                <c:pt idx="2843">
                  <c:v>141.72052105738686</c:v>
                </c:pt>
                <c:pt idx="2844">
                  <c:v>130.03450598551029</c:v>
                </c:pt>
                <c:pt idx="2845">
                  <c:v>197.7806671683831</c:v>
                </c:pt>
                <c:pt idx="2846">
                  <c:v>202.78483781896821</c:v>
                </c:pt>
                <c:pt idx="2847">
                  <c:v>175.85729286079166</c:v>
                </c:pt>
                <c:pt idx="2848">
                  <c:v>216.59711415797858</c:v>
                </c:pt>
                <c:pt idx="2849">
                  <c:v>221.89898458563778</c:v>
                </c:pt>
                <c:pt idx="2850">
                  <c:v>183.98789121033948</c:v>
                </c:pt>
                <c:pt idx="2851">
                  <c:v>145.58409171844681</c:v>
                </c:pt>
                <c:pt idx="2852">
                  <c:v>134.19625176251969</c:v>
                </c:pt>
                <c:pt idx="2853">
                  <c:v>125.97934763903615</c:v>
                </c:pt>
                <c:pt idx="2854">
                  <c:v>85.785068842668821</c:v>
                </c:pt>
                <c:pt idx="2855">
                  <c:v>100.08087362638895</c:v>
                </c:pt>
                <c:pt idx="2856">
                  <c:v>116.64732817039972</c:v>
                </c:pt>
                <c:pt idx="2857">
                  <c:v>118.88941572530661</c:v>
                </c:pt>
                <c:pt idx="2858">
                  <c:v>58.943765224270635</c:v>
                </c:pt>
                <c:pt idx="2859">
                  <c:v>24.679478018869879</c:v>
                </c:pt>
                <c:pt idx="2860">
                  <c:v>73.277342548594191</c:v>
                </c:pt>
                <c:pt idx="2861">
                  <c:v>69.44576443191518</c:v>
                </c:pt>
                <c:pt idx="2862">
                  <c:v>55.39034093805985</c:v>
                </c:pt>
                <c:pt idx="2863">
                  <c:v>38.566903618628373</c:v>
                </c:pt>
                <c:pt idx="2864">
                  <c:v>33.482272673727408</c:v>
                </c:pt>
                <c:pt idx="2865">
                  <c:v>102.4243648261546</c:v>
                </c:pt>
                <c:pt idx="2866">
                  <c:v>193.23963819228624</c:v>
                </c:pt>
                <c:pt idx="2867">
                  <c:v>245.16333737939968</c:v>
                </c:pt>
                <c:pt idx="2868">
                  <c:v>218.76653404927578</c:v>
                </c:pt>
                <c:pt idx="2869">
                  <c:v>187.89055357139321</c:v>
                </c:pt>
                <c:pt idx="2870">
                  <c:v>167.76272513342661</c:v>
                </c:pt>
                <c:pt idx="2871">
                  <c:v>156.94610562420471</c:v>
                </c:pt>
                <c:pt idx="2872">
                  <c:v>153.16770173054351</c:v>
                </c:pt>
                <c:pt idx="2873">
                  <c:v>179.3835199980613</c:v>
                </c:pt>
                <c:pt idx="2874">
                  <c:v>165.05207387450253</c:v>
                </c:pt>
                <c:pt idx="2875">
                  <c:v>177.69003294901924</c:v>
                </c:pt>
                <c:pt idx="2876">
                  <c:v>180.21137997286655</c:v>
                </c:pt>
                <c:pt idx="2877">
                  <c:v>184.95149696936187</c:v>
                </c:pt>
                <c:pt idx="2878">
                  <c:v>199.87277511050277</c:v>
                </c:pt>
                <c:pt idx="2879">
                  <c:v>205.35876072788719</c:v>
                </c:pt>
                <c:pt idx="2880">
                  <c:v>172.05263672469221</c:v>
                </c:pt>
                <c:pt idx="2881">
                  <c:v>127.84058814647192</c:v>
                </c:pt>
                <c:pt idx="2882">
                  <c:v>173.18843588096618</c:v>
                </c:pt>
                <c:pt idx="2883">
                  <c:v>270.84504912692171</c:v>
                </c:pt>
                <c:pt idx="2884">
                  <c:v>351.03916700732884</c:v>
                </c:pt>
                <c:pt idx="2885">
                  <c:v>414.75171351411166</c:v>
                </c:pt>
                <c:pt idx="2886">
                  <c:v>376.63844470947987</c:v>
                </c:pt>
                <c:pt idx="2887">
                  <c:v>279.76658569428849</c:v>
                </c:pt>
                <c:pt idx="2888">
                  <c:v>178.10454884938943</c:v>
                </c:pt>
                <c:pt idx="2889">
                  <c:v>245.89631488132594</c:v>
                </c:pt>
                <c:pt idx="2890">
                  <c:v>211.39503794379684</c:v>
                </c:pt>
                <c:pt idx="2891">
                  <c:v>225.06455353902805</c:v>
                </c:pt>
                <c:pt idx="2892">
                  <c:v>197.8621886600356</c:v>
                </c:pt>
                <c:pt idx="2893">
                  <c:v>164.71819454422007</c:v>
                </c:pt>
                <c:pt idx="2894">
                  <c:v>146.76048958382239</c:v>
                </c:pt>
                <c:pt idx="2895">
                  <c:v>171.47887916883582</c:v>
                </c:pt>
                <c:pt idx="2896">
                  <c:v>154.39781446208099</c:v>
                </c:pt>
                <c:pt idx="2897">
                  <c:v>115.9129176583659</c:v>
                </c:pt>
                <c:pt idx="2898">
                  <c:v>87.29527312805061</c:v>
                </c:pt>
                <c:pt idx="2899">
                  <c:v>51.687890926356339</c:v>
                </c:pt>
                <c:pt idx="2900">
                  <c:v>50.073669735235583</c:v>
                </c:pt>
                <c:pt idx="2901">
                  <c:v>4.6191204286328311</c:v>
                </c:pt>
                <c:pt idx="2902">
                  <c:v>35.522497607356243</c:v>
                </c:pt>
                <c:pt idx="2903">
                  <c:v>1.5086551772450894</c:v>
                </c:pt>
                <c:pt idx="2904">
                  <c:v>-2.2942564638879772E-5</c:v>
                </c:pt>
                <c:pt idx="2905">
                  <c:v>-3.3030853542407386E-4</c:v>
                </c:pt>
                <c:pt idx="2906">
                  <c:v>-3.7547186828882571E-4</c:v>
                </c:pt>
                <c:pt idx="2907">
                  <c:v>-2.7457279694313515E-10</c:v>
                </c:pt>
                <c:pt idx="2908">
                  <c:v>-5.0995617516839213E-16</c:v>
                </c:pt>
                <c:pt idx="2909">
                  <c:v>-2.6044702167970359E-12</c:v>
                </c:pt>
                <c:pt idx="2910">
                  <c:v>2.4120159500957478E-5</c:v>
                </c:pt>
                <c:pt idx="2911">
                  <c:v>-1.0378910457675811E-4</c:v>
                </c:pt>
                <c:pt idx="2912">
                  <c:v>4.7513074812185379E-4</c:v>
                </c:pt>
                <c:pt idx="2913">
                  <c:v>9.2195784533474388E-4</c:v>
                </c:pt>
                <c:pt idx="2914">
                  <c:v>-2.1937123607381022E-3</c:v>
                </c:pt>
                <c:pt idx="2915">
                  <c:v>2.2594742030592266E-4</c:v>
                </c:pt>
                <c:pt idx="2916">
                  <c:v>3.8094168573607208E-4</c:v>
                </c:pt>
                <c:pt idx="2917">
                  <c:v>-7.6847652280382815E-5</c:v>
                </c:pt>
                <c:pt idx="2918">
                  <c:v>1.1850155517695374E-3</c:v>
                </c:pt>
                <c:pt idx="2919">
                  <c:v>-6.0359574519145212E-5</c:v>
                </c:pt>
                <c:pt idx="2920">
                  <c:v>4.1328089244854153E-4</c:v>
                </c:pt>
                <c:pt idx="2921">
                  <c:v>5.6258001981346816E-4</c:v>
                </c:pt>
                <c:pt idx="2922">
                  <c:v>-1.6991444767269145E-2</c:v>
                </c:pt>
                <c:pt idx="2923">
                  <c:v>1.3277181497178027E-3</c:v>
                </c:pt>
                <c:pt idx="2924">
                  <c:v>4.1664514622823546E-4</c:v>
                </c:pt>
                <c:pt idx="2925">
                  <c:v>-1.6577279207896974E-2</c:v>
                </c:pt>
                <c:pt idx="2926">
                  <c:v>-6.7257712499430536E-2</c:v>
                </c:pt>
                <c:pt idx="2927">
                  <c:v>26.149819170118448</c:v>
                </c:pt>
                <c:pt idx="2928">
                  <c:v>20.991676988678702</c:v>
                </c:pt>
                <c:pt idx="2929">
                  <c:v>129.11364873633909</c:v>
                </c:pt>
                <c:pt idx="2930">
                  <c:v>137.06604218212809</c:v>
                </c:pt>
                <c:pt idx="2931">
                  <c:v>173.09636380025825</c:v>
                </c:pt>
                <c:pt idx="2932">
                  <c:v>219.99290845813456</c:v>
                </c:pt>
                <c:pt idx="2933">
                  <c:v>245.1044375187181</c:v>
                </c:pt>
                <c:pt idx="2934">
                  <c:v>210.53717383357056</c:v>
                </c:pt>
                <c:pt idx="2935">
                  <c:v>163.97861897177623</c:v>
                </c:pt>
                <c:pt idx="2936">
                  <c:v>184.78560478486762</c:v>
                </c:pt>
                <c:pt idx="2937">
                  <c:v>170.80741195517629</c:v>
                </c:pt>
                <c:pt idx="2938">
                  <c:v>213.3245752518892</c:v>
                </c:pt>
                <c:pt idx="2939">
                  <c:v>267.85950036454176</c:v>
                </c:pt>
                <c:pt idx="2940">
                  <c:v>243.21733047027973</c:v>
                </c:pt>
                <c:pt idx="2941">
                  <c:v>219.94243062517239</c:v>
                </c:pt>
                <c:pt idx="2942">
                  <c:v>166.17524756155493</c:v>
                </c:pt>
                <c:pt idx="2943">
                  <c:v>92.518524883846823</c:v>
                </c:pt>
                <c:pt idx="2944">
                  <c:v>86.140645235637749</c:v>
                </c:pt>
                <c:pt idx="2945">
                  <c:v>70.600411344471468</c:v>
                </c:pt>
                <c:pt idx="2946">
                  <c:v>65.028759284241801</c:v>
                </c:pt>
                <c:pt idx="2947">
                  <c:v>49.690015064941335</c:v>
                </c:pt>
                <c:pt idx="2948">
                  <c:v>-1.0523765978986326</c:v>
                </c:pt>
                <c:pt idx="2949">
                  <c:v>-0.25914356275800232</c:v>
                </c:pt>
                <c:pt idx="2950">
                  <c:v>-0.66828140671059366</c:v>
                </c:pt>
                <c:pt idx="2951">
                  <c:v>-0.42907801657287292</c:v>
                </c:pt>
                <c:pt idx="2952">
                  <c:v>-1.3206325940841197</c:v>
                </c:pt>
                <c:pt idx="2953">
                  <c:v>-0.52408071738723894</c:v>
                </c:pt>
                <c:pt idx="2954">
                  <c:v>49.117422399137325</c:v>
                </c:pt>
                <c:pt idx="2955">
                  <c:v>81.925938371550231</c:v>
                </c:pt>
                <c:pt idx="2956">
                  <c:v>75.904290168927801</c:v>
                </c:pt>
                <c:pt idx="2957">
                  <c:v>126.07371143417075</c:v>
                </c:pt>
                <c:pt idx="2958">
                  <c:v>118.10048521939804</c:v>
                </c:pt>
                <c:pt idx="2959">
                  <c:v>144.27823224872708</c:v>
                </c:pt>
                <c:pt idx="2960">
                  <c:v>146.67726581085674</c:v>
                </c:pt>
                <c:pt idx="2961">
                  <c:v>117.44320256817818</c:v>
                </c:pt>
                <c:pt idx="2962">
                  <c:v>130.3419036939884</c:v>
                </c:pt>
                <c:pt idx="2963">
                  <c:v>95.56275688886123</c:v>
                </c:pt>
                <c:pt idx="2964">
                  <c:v>138.44456730552196</c:v>
                </c:pt>
                <c:pt idx="2965">
                  <c:v>58.1925830066766</c:v>
                </c:pt>
                <c:pt idx="2966">
                  <c:v>41.909097180272383</c:v>
                </c:pt>
                <c:pt idx="2967">
                  <c:v>32.615891995526191</c:v>
                </c:pt>
                <c:pt idx="2968">
                  <c:v>-5.0121886552010719E-2</c:v>
                </c:pt>
                <c:pt idx="2969">
                  <c:v>-0.43534817293847378</c:v>
                </c:pt>
                <c:pt idx="2970">
                  <c:v>0.10389882598994138</c:v>
                </c:pt>
                <c:pt idx="2971">
                  <c:v>-0.44893585097966771</c:v>
                </c:pt>
                <c:pt idx="2972">
                  <c:v>15.882437971349054</c:v>
                </c:pt>
                <c:pt idx="2973">
                  <c:v>17.921871600645474</c:v>
                </c:pt>
                <c:pt idx="2974">
                  <c:v>40.358035854860219</c:v>
                </c:pt>
                <c:pt idx="2975">
                  <c:v>99.239692806111265</c:v>
                </c:pt>
                <c:pt idx="2976">
                  <c:v>182.57497194202293</c:v>
                </c:pt>
                <c:pt idx="2977">
                  <c:v>189.17669681468965</c:v>
                </c:pt>
                <c:pt idx="2978">
                  <c:v>233.97866338672131</c:v>
                </c:pt>
                <c:pt idx="2979">
                  <c:v>273.72848256771113</c:v>
                </c:pt>
                <c:pt idx="2980">
                  <c:v>153.18666440091511</c:v>
                </c:pt>
                <c:pt idx="2981">
                  <c:v>191.36097095303927</c:v>
                </c:pt>
                <c:pt idx="2982">
                  <c:v>119.06803798473639</c:v>
                </c:pt>
                <c:pt idx="2983">
                  <c:v>69.104655285058357</c:v>
                </c:pt>
                <c:pt idx="2984">
                  <c:v>73.209581519110998</c:v>
                </c:pt>
                <c:pt idx="2985">
                  <c:v>112.2094891359562</c:v>
                </c:pt>
                <c:pt idx="2986">
                  <c:v>106.3462670187226</c:v>
                </c:pt>
                <c:pt idx="2987">
                  <c:v>56.434430297483217</c:v>
                </c:pt>
                <c:pt idx="2988">
                  <c:v>107.51686254496288</c:v>
                </c:pt>
                <c:pt idx="2989">
                  <c:v>141.3342287916241</c:v>
                </c:pt>
                <c:pt idx="2990">
                  <c:v>164.89129425943344</c:v>
                </c:pt>
                <c:pt idx="2991">
                  <c:v>469.90475046450945</c:v>
                </c:pt>
                <c:pt idx="2992">
                  <c:v>1651.2020201834539</c:v>
                </c:pt>
                <c:pt idx="2993">
                  <c:v>1684.0862240817282</c:v>
                </c:pt>
                <c:pt idx="2994">
                  <c:v>1792.1492014917937</c:v>
                </c:pt>
                <c:pt idx="2995">
                  <c:v>1794.1299486587739</c:v>
                </c:pt>
                <c:pt idx="2996">
                  <c:v>1820.3327471670896</c:v>
                </c:pt>
                <c:pt idx="2997">
                  <c:v>1814.6597795364535</c:v>
                </c:pt>
                <c:pt idx="2998">
                  <c:v>1643.9313973666456</c:v>
                </c:pt>
                <c:pt idx="2999">
                  <c:v>1611.7639440748501</c:v>
                </c:pt>
                <c:pt idx="3000">
                  <c:v>1543.0833723338037</c:v>
                </c:pt>
                <c:pt idx="3001">
                  <c:v>1387.2197871889814</c:v>
                </c:pt>
                <c:pt idx="3002">
                  <c:v>1244.6528087154434</c:v>
                </c:pt>
                <c:pt idx="3003">
                  <c:v>1412.1971496196898</c:v>
                </c:pt>
                <c:pt idx="3004">
                  <c:v>1603.7851557694635</c:v>
                </c:pt>
                <c:pt idx="3005">
                  <c:v>1576.1701399872534</c:v>
                </c:pt>
                <c:pt idx="3006">
                  <c:v>1407.8541710976726</c:v>
                </c:pt>
                <c:pt idx="3007">
                  <c:v>1568.636948410752</c:v>
                </c:pt>
                <c:pt idx="3008">
                  <c:v>1465.2802341310835</c:v>
                </c:pt>
                <c:pt idx="3009">
                  <c:v>1450.9009827761015</c:v>
                </c:pt>
                <c:pt idx="3010">
                  <c:v>1353.2737562850423</c:v>
                </c:pt>
                <c:pt idx="3011">
                  <c:v>1257.8879036712947</c:v>
                </c:pt>
                <c:pt idx="3012">
                  <c:v>1141.9747911647205</c:v>
                </c:pt>
                <c:pt idx="3013">
                  <c:v>1272.9659702729907</c:v>
                </c:pt>
                <c:pt idx="3014">
                  <c:v>1151.7716935639799</c:v>
                </c:pt>
                <c:pt idx="3015">
                  <c:v>1004.1987226272465</c:v>
                </c:pt>
                <c:pt idx="3016">
                  <c:v>927.63440697936755</c:v>
                </c:pt>
                <c:pt idx="3017">
                  <c:v>825.81185598473007</c:v>
                </c:pt>
                <c:pt idx="3018">
                  <c:v>697.31604768502712</c:v>
                </c:pt>
                <c:pt idx="3019">
                  <c:v>631.65730844550819</c:v>
                </c:pt>
                <c:pt idx="3020">
                  <c:v>525.21963310407307</c:v>
                </c:pt>
                <c:pt idx="3021">
                  <c:v>428.12561931172564</c:v>
                </c:pt>
                <c:pt idx="3022">
                  <c:v>320.04515062631094</c:v>
                </c:pt>
                <c:pt idx="3023">
                  <c:v>293.02855268412009</c:v>
                </c:pt>
                <c:pt idx="3024">
                  <c:v>255.82224739883091</c:v>
                </c:pt>
                <c:pt idx="3025">
                  <c:v>223.18840956809652</c:v>
                </c:pt>
                <c:pt idx="3026">
                  <c:v>178.0579433274921</c:v>
                </c:pt>
                <c:pt idx="3027">
                  <c:v>146.98914475755623</c:v>
                </c:pt>
                <c:pt idx="3028">
                  <c:v>149.19285359844253</c:v>
                </c:pt>
                <c:pt idx="3029">
                  <c:v>94.963074240083444</c:v>
                </c:pt>
                <c:pt idx="3030">
                  <c:v>61.553096679589075</c:v>
                </c:pt>
                <c:pt idx="3031">
                  <c:v>41.947653801879987</c:v>
                </c:pt>
                <c:pt idx="3032">
                  <c:v>1.6804501922966355</c:v>
                </c:pt>
                <c:pt idx="3033">
                  <c:v>-1.6904677361980061</c:v>
                </c:pt>
                <c:pt idx="3034">
                  <c:v>-1.5772656887611824</c:v>
                </c:pt>
                <c:pt idx="3035">
                  <c:v>-0.50889615026515833</c:v>
                </c:pt>
                <c:pt idx="3036">
                  <c:v>1.9698805899705588E-4</c:v>
                </c:pt>
                <c:pt idx="3037">
                  <c:v>-2.2079349675009708E-5</c:v>
                </c:pt>
                <c:pt idx="3038">
                  <c:v>4.3857246713719587E-14</c:v>
                </c:pt>
                <c:pt idx="3039">
                  <c:v>-4.6071554497636587E-13</c:v>
                </c:pt>
                <c:pt idx="3040">
                  <c:v>-1.5653211093164329E-37</c:v>
                </c:pt>
                <c:pt idx="3041">
                  <c:v>-3.0521208560163129E-35</c:v>
                </c:pt>
                <c:pt idx="3042">
                  <c:v>-3.2225278475494378E-29</c:v>
                </c:pt>
                <c:pt idx="3043">
                  <c:v>-2.9934202899231717E-10</c:v>
                </c:pt>
                <c:pt idx="3044">
                  <c:v>4.0118697232816687E-17</c:v>
                </c:pt>
                <c:pt idx="3045">
                  <c:v>2.822738991801173E-5</c:v>
                </c:pt>
                <c:pt idx="3046">
                  <c:v>-1.1860708734223872E-2</c:v>
                </c:pt>
                <c:pt idx="3047">
                  <c:v>-0.16293702372863311</c:v>
                </c:pt>
                <c:pt idx="3048">
                  <c:v>-1.2094131710439153</c:v>
                </c:pt>
                <c:pt idx="3049">
                  <c:v>-2.0595794894443866</c:v>
                </c:pt>
                <c:pt idx="3050">
                  <c:v>51.419219841393911</c:v>
                </c:pt>
                <c:pt idx="3051">
                  <c:v>62.728076138534043</c:v>
                </c:pt>
                <c:pt idx="3052">
                  <c:v>124.89153806984606</c:v>
                </c:pt>
                <c:pt idx="3053">
                  <c:v>165.14150840312792</c:v>
                </c:pt>
                <c:pt idx="3054">
                  <c:v>173.53507260912255</c:v>
                </c:pt>
                <c:pt idx="3055">
                  <c:v>161.55244408551971</c:v>
                </c:pt>
                <c:pt idx="3056">
                  <c:v>169.96126848675107</c:v>
                </c:pt>
                <c:pt idx="3057">
                  <c:v>231.32287909160434</c:v>
                </c:pt>
                <c:pt idx="3058">
                  <c:v>242.0591730534197</c:v>
                </c:pt>
                <c:pt idx="3059">
                  <c:v>218.48222242551012</c:v>
                </c:pt>
                <c:pt idx="3060">
                  <c:v>172.00795725437479</c:v>
                </c:pt>
                <c:pt idx="3061">
                  <c:v>197.83143221678282</c:v>
                </c:pt>
                <c:pt idx="3062">
                  <c:v>289.74040593170821</c:v>
                </c:pt>
                <c:pt idx="3063">
                  <c:v>325.19105834967417</c:v>
                </c:pt>
                <c:pt idx="3064">
                  <c:v>303.39240700858244</c:v>
                </c:pt>
                <c:pt idx="3065">
                  <c:v>266.53142192371314</c:v>
                </c:pt>
                <c:pt idx="3066">
                  <c:v>297.85642210343042</c:v>
                </c:pt>
                <c:pt idx="3067">
                  <c:v>277.94590051999432</c:v>
                </c:pt>
                <c:pt idx="3068">
                  <c:v>300.80990793733241</c:v>
                </c:pt>
                <c:pt idx="3069">
                  <c:v>302.22874835410568</c:v>
                </c:pt>
                <c:pt idx="3070">
                  <c:v>347.34590403528335</c:v>
                </c:pt>
                <c:pt idx="3071">
                  <c:v>474.13103306759643</c:v>
                </c:pt>
                <c:pt idx="3072">
                  <c:v>443.16824376503865</c:v>
                </c:pt>
                <c:pt idx="3073">
                  <c:v>366.78152629144677</c:v>
                </c:pt>
                <c:pt idx="3074">
                  <c:v>371.00568781044728</c:v>
                </c:pt>
                <c:pt idx="3075">
                  <c:v>338.62031269501767</c:v>
                </c:pt>
                <c:pt idx="3076">
                  <c:v>414.61230776701353</c:v>
                </c:pt>
                <c:pt idx="3077">
                  <c:v>419.50392087397933</c:v>
                </c:pt>
                <c:pt idx="3078">
                  <c:v>162.68515195392769</c:v>
                </c:pt>
                <c:pt idx="3079">
                  <c:v>100.76654779244323</c:v>
                </c:pt>
                <c:pt idx="3080">
                  <c:v>77.024661755766687</c:v>
                </c:pt>
                <c:pt idx="3081">
                  <c:v>89.696982830468556</c:v>
                </c:pt>
                <c:pt idx="3082">
                  <c:v>127.77218430031118</c:v>
                </c:pt>
                <c:pt idx="3083">
                  <c:v>74.697518588419143</c:v>
                </c:pt>
                <c:pt idx="3084">
                  <c:v>839.99640187599789</c:v>
                </c:pt>
                <c:pt idx="3085">
                  <c:v>781.65629273907018</c:v>
                </c:pt>
                <c:pt idx="3086">
                  <c:v>833.08931059332804</c:v>
                </c:pt>
                <c:pt idx="3087">
                  <c:v>943.28911113820902</c:v>
                </c:pt>
                <c:pt idx="3088">
                  <c:v>1579.6008622966128</c:v>
                </c:pt>
                <c:pt idx="3089">
                  <c:v>1622.5846223234844</c:v>
                </c:pt>
                <c:pt idx="3090">
                  <c:v>1640.8637967166646</c:v>
                </c:pt>
                <c:pt idx="3091">
                  <c:v>1896.1313129447933</c:v>
                </c:pt>
                <c:pt idx="3092">
                  <c:v>1860.0769587864829</c:v>
                </c:pt>
                <c:pt idx="3093">
                  <c:v>1655.039244991174</c:v>
                </c:pt>
                <c:pt idx="3094">
                  <c:v>1221.7633367109095</c:v>
                </c:pt>
                <c:pt idx="3095">
                  <c:v>1150.8210742144597</c:v>
                </c:pt>
                <c:pt idx="3096">
                  <c:v>1005.4519903657184</c:v>
                </c:pt>
                <c:pt idx="3097">
                  <c:v>951.09817664447235</c:v>
                </c:pt>
                <c:pt idx="3098">
                  <c:v>1367.954657939315</c:v>
                </c:pt>
                <c:pt idx="3099">
                  <c:v>1809.9621703300986</c:v>
                </c:pt>
                <c:pt idx="3100">
                  <c:v>1735.7114095132072</c:v>
                </c:pt>
                <c:pt idx="3101">
                  <c:v>1771.5736248349103</c:v>
                </c:pt>
                <c:pt idx="3102">
                  <c:v>1624.8013248634563</c:v>
                </c:pt>
                <c:pt idx="3103">
                  <c:v>1850.7083596767343</c:v>
                </c:pt>
                <c:pt idx="3104">
                  <c:v>1773.4273037359617</c:v>
                </c:pt>
                <c:pt idx="3105">
                  <c:v>1803.3163752406579</c:v>
                </c:pt>
                <c:pt idx="3106">
                  <c:v>1986.7648306372196</c:v>
                </c:pt>
                <c:pt idx="3107">
                  <c:v>1986.943935574805</c:v>
                </c:pt>
                <c:pt idx="3108">
                  <c:v>1999.2479450050896</c:v>
                </c:pt>
                <c:pt idx="3109">
                  <c:v>1983.224004402083</c:v>
                </c:pt>
                <c:pt idx="3110">
                  <c:v>1995.9266415291611</c:v>
                </c:pt>
                <c:pt idx="3111">
                  <c:v>1988.5814372897064</c:v>
                </c:pt>
                <c:pt idx="3112">
                  <c:v>1999.3642321623777</c:v>
                </c:pt>
                <c:pt idx="3113">
                  <c:v>1959.7597681716277</c:v>
                </c:pt>
                <c:pt idx="3114">
                  <c:v>1994.6531258218477</c:v>
                </c:pt>
                <c:pt idx="3115">
                  <c:v>1988.361927045951</c:v>
                </c:pt>
                <c:pt idx="3116">
                  <c:v>1993.4678619724866</c:v>
                </c:pt>
                <c:pt idx="3117">
                  <c:v>1964.5999045138103</c:v>
                </c:pt>
                <c:pt idx="3118">
                  <c:v>1999.5801874955405</c:v>
                </c:pt>
                <c:pt idx="3119">
                  <c:v>2000</c:v>
                </c:pt>
                <c:pt idx="3120">
                  <c:v>1998.9240311336152</c:v>
                </c:pt>
                <c:pt idx="3121">
                  <c:v>1999.6323920631114</c:v>
                </c:pt>
                <c:pt idx="3122">
                  <c:v>1991.2856976016869</c:v>
                </c:pt>
                <c:pt idx="3123">
                  <c:v>1991.1636027030077</c:v>
                </c:pt>
                <c:pt idx="3124">
                  <c:v>1941.8112933329119</c:v>
                </c:pt>
                <c:pt idx="3125">
                  <c:v>1999.8979203953213</c:v>
                </c:pt>
                <c:pt idx="3126">
                  <c:v>2000</c:v>
                </c:pt>
                <c:pt idx="3127">
                  <c:v>1999.9023903589689</c:v>
                </c:pt>
                <c:pt idx="3128">
                  <c:v>1999.7231056638877</c:v>
                </c:pt>
                <c:pt idx="3129">
                  <c:v>1998.4087657508355</c:v>
                </c:pt>
                <c:pt idx="3130">
                  <c:v>1995.8225527966015</c:v>
                </c:pt>
                <c:pt idx="3131">
                  <c:v>1986.9616038071779</c:v>
                </c:pt>
                <c:pt idx="3132">
                  <c:v>1975.4728928756967</c:v>
                </c:pt>
                <c:pt idx="3133">
                  <c:v>1945.6634575607357</c:v>
                </c:pt>
                <c:pt idx="3134">
                  <c:v>1956.3136240232045</c:v>
                </c:pt>
                <c:pt idx="3135">
                  <c:v>1948.6333359609719</c:v>
                </c:pt>
                <c:pt idx="3136">
                  <c:v>1959.3470473121572</c:v>
                </c:pt>
                <c:pt idx="3137">
                  <c:v>1948.9006566852217</c:v>
                </c:pt>
                <c:pt idx="3138">
                  <c:v>1948.9941178454819</c:v>
                </c:pt>
                <c:pt idx="3139">
                  <c:v>1972.8606974305467</c:v>
                </c:pt>
                <c:pt idx="3140">
                  <c:v>1992.925051439895</c:v>
                </c:pt>
                <c:pt idx="3141">
                  <c:v>1926.8858287187929</c:v>
                </c:pt>
                <c:pt idx="3142">
                  <c:v>1962.9060252142804</c:v>
                </c:pt>
                <c:pt idx="3143">
                  <c:v>1947.5892220227252</c:v>
                </c:pt>
                <c:pt idx="3144">
                  <c:v>1978.7051500468801</c:v>
                </c:pt>
                <c:pt idx="3145">
                  <c:v>1941.3040813236205</c:v>
                </c:pt>
                <c:pt idx="3146">
                  <c:v>1754.7681554967112</c:v>
                </c:pt>
                <c:pt idx="3147">
                  <c:v>1916.8981190658228</c:v>
                </c:pt>
                <c:pt idx="3148">
                  <c:v>1835.8149012844151</c:v>
                </c:pt>
                <c:pt idx="3149">
                  <c:v>1822.5489821050442</c:v>
                </c:pt>
                <c:pt idx="3150">
                  <c:v>1731.5560376896731</c:v>
                </c:pt>
                <c:pt idx="3151">
                  <c:v>1953.8996547224774</c:v>
                </c:pt>
                <c:pt idx="3152">
                  <c:v>1982.2669801778429</c:v>
                </c:pt>
                <c:pt idx="3153">
                  <c:v>1997.78201120669</c:v>
                </c:pt>
                <c:pt idx="3154">
                  <c:v>1996.4502289862387</c:v>
                </c:pt>
                <c:pt idx="3155">
                  <c:v>2000</c:v>
                </c:pt>
                <c:pt idx="3156">
                  <c:v>1988.8698392237216</c:v>
                </c:pt>
                <c:pt idx="3157">
                  <c:v>1997.1000506883997</c:v>
                </c:pt>
                <c:pt idx="3158">
                  <c:v>1999.8101723502375</c:v>
                </c:pt>
                <c:pt idx="3159">
                  <c:v>1998.6398369619562</c:v>
                </c:pt>
                <c:pt idx="3160">
                  <c:v>1998.3523599680589</c:v>
                </c:pt>
                <c:pt idx="3161">
                  <c:v>1973.9986534418133</c:v>
                </c:pt>
                <c:pt idx="3162">
                  <c:v>1934.8733821374622</c:v>
                </c:pt>
                <c:pt idx="3163">
                  <c:v>1917.0475571673669</c:v>
                </c:pt>
                <c:pt idx="3164">
                  <c:v>1984.3028462488476</c:v>
                </c:pt>
                <c:pt idx="3165">
                  <c:v>1996.9338982748652</c:v>
                </c:pt>
                <c:pt idx="3166">
                  <c:v>1954.3509929943386</c:v>
                </c:pt>
                <c:pt idx="3167">
                  <c:v>1726.781885725137</c:v>
                </c:pt>
                <c:pt idx="3168">
                  <c:v>1930.8231615007585</c:v>
                </c:pt>
                <c:pt idx="3169">
                  <c:v>1361.2615847733641</c:v>
                </c:pt>
                <c:pt idx="3170">
                  <c:v>1247.9482751678727</c:v>
                </c:pt>
                <c:pt idx="3171">
                  <c:v>1588.8174230059321</c:v>
                </c:pt>
                <c:pt idx="3172">
                  <c:v>1191.1472934255421</c:v>
                </c:pt>
                <c:pt idx="3173">
                  <c:v>1251.8693192140054</c:v>
                </c:pt>
                <c:pt idx="3174">
                  <c:v>1596.7109722162686</c:v>
                </c:pt>
                <c:pt idx="3175">
                  <c:v>1840.5272725905695</c:v>
                </c:pt>
                <c:pt idx="3176">
                  <c:v>1872.8261116213753</c:v>
                </c:pt>
                <c:pt idx="3177">
                  <c:v>1939.586993546701</c:v>
                </c:pt>
                <c:pt idx="3178">
                  <c:v>1960.9717486967788</c:v>
                </c:pt>
                <c:pt idx="3179">
                  <c:v>1910.0515581735535</c:v>
                </c:pt>
                <c:pt idx="3180">
                  <c:v>1924.037268912525</c:v>
                </c:pt>
                <c:pt idx="3181">
                  <c:v>1831.6209763416971</c:v>
                </c:pt>
                <c:pt idx="3182">
                  <c:v>1597.5783201572131</c:v>
                </c:pt>
                <c:pt idx="3183">
                  <c:v>1197.3425378247596</c:v>
                </c:pt>
                <c:pt idx="3184">
                  <c:v>997.16510842471178</c:v>
                </c:pt>
                <c:pt idx="3185">
                  <c:v>1483.1452358052125</c:v>
                </c:pt>
                <c:pt idx="3186">
                  <c:v>1644.8626673613373</c:v>
                </c:pt>
                <c:pt idx="3187">
                  <c:v>1681.3235019114506</c:v>
                </c:pt>
                <c:pt idx="3188">
                  <c:v>1569.4268871617908</c:v>
                </c:pt>
                <c:pt idx="3189">
                  <c:v>1483.5268373072054</c:v>
                </c:pt>
                <c:pt idx="3190">
                  <c:v>1196.7785226535757</c:v>
                </c:pt>
                <c:pt idx="3191">
                  <c:v>1484.8227822058459</c:v>
                </c:pt>
                <c:pt idx="3192">
                  <c:v>1137.3354633949705</c:v>
                </c:pt>
                <c:pt idx="3193">
                  <c:v>1061.9175493268053</c:v>
                </c:pt>
                <c:pt idx="3194">
                  <c:v>728.7633447292518</c:v>
                </c:pt>
                <c:pt idx="3195">
                  <c:v>709.54014923394584</c:v>
                </c:pt>
                <c:pt idx="3196">
                  <c:v>742.98786736326622</c:v>
                </c:pt>
                <c:pt idx="3197">
                  <c:v>523.41296513538578</c:v>
                </c:pt>
                <c:pt idx="3198">
                  <c:v>466.79604349006934</c:v>
                </c:pt>
                <c:pt idx="3199">
                  <c:v>577.16639194183665</c:v>
                </c:pt>
                <c:pt idx="3200">
                  <c:v>907.04395054490601</c:v>
                </c:pt>
                <c:pt idx="3201">
                  <c:v>998.37787193078395</c:v>
                </c:pt>
                <c:pt idx="3202">
                  <c:v>895.43254666766074</c:v>
                </c:pt>
                <c:pt idx="3203">
                  <c:v>723.18533608154416</c:v>
                </c:pt>
                <c:pt idx="3204">
                  <c:v>942.17592782254155</c:v>
                </c:pt>
                <c:pt idx="3205">
                  <c:v>781.62267580026901</c:v>
                </c:pt>
                <c:pt idx="3206">
                  <c:v>680.31364476986573</c:v>
                </c:pt>
                <c:pt idx="3207">
                  <c:v>1124.2272380283509</c:v>
                </c:pt>
                <c:pt idx="3208">
                  <c:v>546.25030465922771</c:v>
                </c:pt>
                <c:pt idx="3209">
                  <c:v>264.05699457192952</c:v>
                </c:pt>
                <c:pt idx="3210">
                  <c:v>215.72286194341868</c:v>
                </c:pt>
                <c:pt idx="3211">
                  <c:v>322.14098551785509</c:v>
                </c:pt>
                <c:pt idx="3212">
                  <c:v>405.40954370208362</c:v>
                </c:pt>
                <c:pt idx="3213">
                  <c:v>420.55526863694479</c:v>
                </c:pt>
                <c:pt idx="3214">
                  <c:v>503.48170549145942</c:v>
                </c:pt>
                <c:pt idx="3215">
                  <c:v>546.75842522563562</c:v>
                </c:pt>
                <c:pt idx="3216">
                  <c:v>381.39081921902749</c:v>
                </c:pt>
                <c:pt idx="3217">
                  <c:v>191.0412221072159</c:v>
                </c:pt>
                <c:pt idx="3218">
                  <c:v>149.28788269062161</c:v>
                </c:pt>
                <c:pt idx="3219">
                  <c:v>169.94146327349085</c:v>
                </c:pt>
                <c:pt idx="3220">
                  <c:v>151.67857155271054</c:v>
                </c:pt>
                <c:pt idx="3221">
                  <c:v>120.84167782519197</c:v>
                </c:pt>
                <c:pt idx="3222">
                  <c:v>78.888505235166448</c:v>
                </c:pt>
                <c:pt idx="3223">
                  <c:v>174.27506058727832</c:v>
                </c:pt>
                <c:pt idx="3224">
                  <c:v>157.46509764078743</c:v>
                </c:pt>
                <c:pt idx="3225">
                  <c:v>181.02478789853981</c:v>
                </c:pt>
                <c:pt idx="3226">
                  <c:v>147.82943932654598</c:v>
                </c:pt>
                <c:pt idx="3227">
                  <c:v>151.69052400450582</c:v>
                </c:pt>
                <c:pt idx="3228">
                  <c:v>137.97185545899174</c:v>
                </c:pt>
                <c:pt idx="3229">
                  <c:v>191.98156723750651</c:v>
                </c:pt>
                <c:pt idx="3230">
                  <c:v>164.27110679275754</c:v>
                </c:pt>
                <c:pt idx="3231">
                  <c:v>171.94458733606382</c:v>
                </c:pt>
                <c:pt idx="3232">
                  <c:v>248.19909649223777</c:v>
                </c:pt>
                <c:pt idx="3233">
                  <c:v>364.11445496308522</c:v>
                </c:pt>
                <c:pt idx="3234">
                  <c:v>316.0401742466205</c:v>
                </c:pt>
                <c:pt idx="3235">
                  <c:v>151.81741397903784</c:v>
                </c:pt>
                <c:pt idx="3236">
                  <c:v>110.95675192393688</c:v>
                </c:pt>
                <c:pt idx="3237">
                  <c:v>139.96652568442659</c:v>
                </c:pt>
                <c:pt idx="3238">
                  <c:v>268.08789834651446</c:v>
                </c:pt>
                <c:pt idx="3239">
                  <c:v>171.97892131972074</c:v>
                </c:pt>
                <c:pt idx="3240">
                  <c:v>195.88566564976637</c:v>
                </c:pt>
                <c:pt idx="3241">
                  <c:v>221.2494283547602</c:v>
                </c:pt>
                <c:pt idx="3242">
                  <c:v>237.17603959779834</c:v>
                </c:pt>
                <c:pt idx="3243">
                  <c:v>201.52575800048095</c:v>
                </c:pt>
                <c:pt idx="3244">
                  <c:v>255.67653416415516</c:v>
                </c:pt>
                <c:pt idx="3245">
                  <c:v>251.04805535890935</c:v>
                </c:pt>
                <c:pt idx="3246">
                  <c:v>285.48108868384969</c:v>
                </c:pt>
                <c:pt idx="3247">
                  <c:v>203.2840541711891</c:v>
                </c:pt>
                <c:pt idx="3248">
                  <c:v>171.04362294946404</c:v>
                </c:pt>
                <c:pt idx="3249">
                  <c:v>161.90668315765691</c:v>
                </c:pt>
                <c:pt idx="3250">
                  <c:v>96.420658396653863</c:v>
                </c:pt>
                <c:pt idx="3251">
                  <c:v>96.177246734786223</c:v>
                </c:pt>
                <c:pt idx="3252">
                  <c:v>105.16987529618248</c:v>
                </c:pt>
                <c:pt idx="3253">
                  <c:v>35.870147859570011</c:v>
                </c:pt>
                <c:pt idx="3254">
                  <c:v>42.172831739387256</c:v>
                </c:pt>
                <c:pt idx="3255">
                  <c:v>2.3235044299887297E-4</c:v>
                </c:pt>
                <c:pt idx="3256">
                  <c:v>3.5752655940411533E-3</c:v>
                </c:pt>
                <c:pt idx="3257">
                  <c:v>2.0719937959403356E-3</c:v>
                </c:pt>
                <c:pt idx="3258">
                  <c:v>3.5119272708528902E-3</c:v>
                </c:pt>
                <c:pt idx="3259">
                  <c:v>-4.8968865552419336E-3</c:v>
                </c:pt>
                <c:pt idx="3260">
                  <c:v>-5.4023052596093205E-2</c:v>
                </c:pt>
                <c:pt idx="3261">
                  <c:v>-7.5456455202345563E-2</c:v>
                </c:pt>
                <c:pt idx="3262">
                  <c:v>84.582654762931753</c:v>
                </c:pt>
                <c:pt idx="3263">
                  <c:v>76.309020725260851</c:v>
                </c:pt>
                <c:pt idx="3264">
                  <c:v>130.3840889439299</c:v>
                </c:pt>
                <c:pt idx="3265">
                  <c:v>151.77153598842335</c:v>
                </c:pt>
                <c:pt idx="3266">
                  <c:v>128.12443979390309</c:v>
                </c:pt>
                <c:pt idx="3267">
                  <c:v>127.41970242141412</c:v>
                </c:pt>
                <c:pt idx="3268">
                  <c:v>217.00126982197872</c:v>
                </c:pt>
                <c:pt idx="3269">
                  <c:v>269.26438922120644</c:v>
                </c:pt>
                <c:pt idx="3270">
                  <c:v>282.78532810463417</c:v>
                </c:pt>
                <c:pt idx="3271">
                  <c:v>136.09780255819965</c:v>
                </c:pt>
                <c:pt idx="3272">
                  <c:v>116.83182764653249</c:v>
                </c:pt>
                <c:pt idx="3273">
                  <c:v>188.09561659311299</c:v>
                </c:pt>
                <c:pt idx="3274">
                  <c:v>394.654821538801</c:v>
                </c:pt>
                <c:pt idx="3275">
                  <c:v>494.37256403681005</c:v>
                </c:pt>
                <c:pt idx="3276">
                  <c:v>303.29752714453173</c:v>
                </c:pt>
                <c:pt idx="3277">
                  <c:v>349.17399576142168</c:v>
                </c:pt>
                <c:pt idx="3278">
                  <c:v>1318.8879207334414</c:v>
                </c:pt>
                <c:pt idx="3279">
                  <c:v>956.4467220960488</c:v>
                </c:pt>
                <c:pt idx="3280">
                  <c:v>675.90818218712252</c:v>
                </c:pt>
                <c:pt idx="3281">
                  <c:v>908.65082316055941</c:v>
                </c:pt>
                <c:pt idx="3282">
                  <c:v>649.12102929064145</c:v>
                </c:pt>
                <c:pt idx="3283">
                  <c:v>733.33892254889406</c:v>
                </c:pt>
                <c:pt idx="3284">
                  <c:v>771.77613877531485</c:v>
                </c:pt>
                <c:pt idx="3285">
                  <c:v>815.81962162486172</c:v>
                </c:pt>
                <c:pt idx="3286">
                  <c:v>1184.3728991365347</c:v>
                </c:pt>
                <c:pt idx="3287">
                  <c:v>1183.6615726012126</c:v>
                </c:pt>
                <c:pt idx="3288">
                  <c:v>960.63647818338859</c:v>
                </c:pt>
                <c:pt idx="3289">
                  <c:v>1199.4110165800955</c:v>
                </c:pt>
                <c:pt idx="3290">
                  <c:v>1363.3775299277481</c:v>
                </c:pt>
                <c:pt idx="3291">
                  <c:v>1407.0237596143172</c:v>
                </c:pt>
                <c:pt idx="3292">
                  <c:v>1204.7558587348303</c:v>
                </c:pt>
                <c:pt idx="3293">
                  <c:v>1140.7272934462421</c:v>
                </c:pt>
                <c:pt idx="3294">
                  <c:v>1430.6500644698999</c:v>
                </c:pt>
                <c:pt idx="3295">
                  <c:v>1195.8419753779774</c:v>
                </c:pt>
                <c:pt idx="3296">
                  <c:v>1193.7908967702867</c:v>
                </c:pt>
                <c:pt idx="3297">
                  <c:v>1102.0268048517823</c:v>
                </c:pt>
                <c:pt idx="3298">
                  <c:v>1915.8536929203358</c:v>
                </c:pt>
                <c:pt idx="3299">
                  <c:v>1963.909669189092</c:v>
                </c:pt>
                <c:pt idx="3300">
                  <c:v>1866.6132378600441</c:v>
                </c:pt>
                <c:pt idx="3301">
                  <c:v>1845.2641892564964</c:v>
                </c:pt>
                <c:pt idx="3302">
                  <c:v>1533.7038980649122</c:v>
                </c:pt>
                <c:pt idx="3303">
                  <c:v>1621.8269860505952</c:v>
                </c:pt>
                <c:pt idx="3304">
                  <c:v>1761.5556176909527</c:v>
                </c:pt>
                <c:pt idx="3305">
                  <c:v>1943.027444432912</c:v>
                </c:pt>
                <c:pt idx="3306">
                  <c:v>1639.7393576146369</c:v>
                </c:pt>
                <c:pt idx="3307">
                  <c:v>1886.3969137862512</c:v>
                </c:pt>
                <c:pt idx="3308">
                  <c:v>1864.9929834269533</c:v>
                </c:pt>
                <c:pt idx="3309">
                  <c:v>1827.3130770816269</c:v>
                </c:pt>
                <c:pt idx="3310">
                  <c:v>1945.7502311633486</c:v>
                </c:pt>
                <c:pt idx="3311">
                  <c:v>1914.5296767716591</c:v>
                </c:pt>
                <c:pt idx="3312">
                  <c:v>1903.037018105782</c:v>
                </c:pt>
                <c:pt idx="3313">
                  <c:v>1914.610050111987</c:v>
                </c:pt>
                <c:pt idx="3314">
                  <c:v>1950.493520171882</c:v>
                </c:pt>
                <c:pt idx="3315">
                  <c:v>1890.0937834046886</c:v>
                </c:pt>
                <c:pt idx="3316">
                  <c:v>1981.9941313625807</c:v>
                </c:pt>
                <c:pt idx="3317">
                  <c:v>1985.5540637581082</c:v>
                </c:pt>
                <c:pt idx="3318">
                  <c:v>1983.5600904775172</c:v>
                </c:pt>
                <c:pt idx="3319">
                  <c:v>1956.1268804040758</c:v>
                </c:pt>
                <c:pt idx="3320">
                  <c:v>1895.3182629298465</c:v>
                </c:pt>
                <c:pt idx="3321">
                  <c:v>1822.8648758456059</c:v>
                </c:pt>
                <c:pt idx="3322">
                  <c:v>1950.6529994837292</c:v>
                </c:pt>
                <c:pt idx="3323">
                  <c:v>1918.9564902083662</c:v>
                </c:pt>
                <c:pt idx="3324">
                  <c:v>1862.9901608944656</c:v>
                </c:pt>
                <c:pt idx="3325">
                  <c:v>1730.1249052000062</c:v>
                </c:pt>
                <c:pt idx="3326">
                  <c:v>1623.1729672983267</c:v>
                </c:pt>
                <c:pt idx="3327">
                  <c:v>1810.8870255416066</c:v>
                </c:pt>
                <c:pt idx="3328">
                  <c:v>1908.7674622002551</c:v>
                </c:pt>
                <c:pt idx="3329">
                  <c:v>1890.7901234215669</c:v>
                </c:pt>
                <c:pt idx="3330">
                  <c:v>1965.0502383527867</c:v>
                </c:pt>
                <c:pt idx="3331">
                  <c:v>1901.0385714758709</c:v>
                </c:pt>
                <c:pt idx="3332">
                  <c:v>1885.8730751291707</c:v>
                </c:pt>
                <c:pt idx="3333">
                  <c:v>1990.910105991607</c:v>
                </c:pt>
                <c:pt idx="3334">
                  <c:v>1940.8990433693805</c:v>
                </c:pt>
                <c:pt idx="3335">
                  <c:v>1919.2589054567686</c:v>
                </c:pt>
                <c:pt idx="3336">
                  <c:v>1964.7151835892448</c:v>
                </c:pt>
                <c:pt idx="3337">
                  <c:v>1992.8851445881376</c:v>
                </c:pt>
                <c:pt idx="3338">
                  <c:v>1973.0017550123875</c:v>
                </c:pt>
                <c:pt idx="3339">
                  <c:v>1900.2542178805331</c:v>
                </c:pt>
                <c:pt idx="3340">
                  <c:v>1717.0168498356679</c:v>
                </c:pt>
                <c:pt idx="3341">
                  <c:v>1973.5417455357876</c:v>
                </c:pt>
                <c:pt idx="3342">
                  <c:v>1986.3787187679713</c:v>
                </c:pt>
                <c:pt idx="3343">
                  <c:v>1975.6198162689736</c:v>
                </c:pt>
                <c:pt idx="3344">
                  <c:v>1906.0857270799961</c:v>
                </c:pt>
                <c:pt idx="3345">
                  <c:v>1985.4279106650051</c:v>
                </c:pt>
                <c:pt idx="3346">
                  <c:v>1986.8755843261431</c:v>
                </c:pt>
                <c:pt idx="3347">
                  <c:v>1999.3821621474633</c:v>
                </c:pt>
                <c:pt idx="3348">
                  <c:v>1575.1167186008092</c:v>
                </c:pt>
                <c:pt idx="3349">
                  <c:v>1460.8984686161568</c:v>
                </c:pt>
                <c:pt idx="3350">
                  <c:v>1726.2956536730414</c:v>
                </c:pt>
                <c:pt idx="3351">
                  <c:v>1648.3895045746401</c:v>
                </c:pt>
                <c:pt idx="3352">
                  <c:v>1594.8486098819822</c:v>
                </c:pt>
                <c:pt idx="3353">
                  <c:v>1134.070568460997</c:v>
                </c:pt>
                <c:pt idx="3354">
                  <c:v>1001.6725656587943</c:v>
                </c:pt>
                <c:pt idx="3355">
                  <c:v>1998.2878277483201</c:v>
                </c:pt>
                <c:pt idx="3356">
                  <c:v>2000</c:v>
                </c:pt>
                <c:pt idx="3357">
                  <c:v>2000</c:v>
                </c:pt>
                <c:pt idx="3358">
                  <c:v>2000</c:v>
                </c:pt>
                <c:pt idx="3359">
                  <c:v>2000</c:v>
                </c:pt>
                <c:pt idx="3360">
                  <c:v>2000</c:v>
                </c:pt>
                <c:pt idx="3361">
                  <c:v>2000</c:v>
                </c:pt>
                <c:pt idx="3362">
                  <c:v>1999.3877616109392</c:v>
                </c:pt>
                <c:pt idx="3363">
                  <c:v>1997.2216545396593</c:v>
                </c:pt>
                <c:pt idx="3364">
                  <c:v>1965.5283914653533</c:v>
                </c:pt>
                <c:pt idx="3365">
                  <c:v>1992.2272631730393</c:v>
                </c:pt>
                <c:pt idx="3366">
                  <c:v>1960.2209741125262</c:v>
                </c:pt>
                <c:pt idx="3367">
                  <c:v>1912.4950353349361</c:v>
                </c:pt>
                <c:pt idx="3368">
                  <c:v>1724.9747073496169</c:v>
                </c:pt>
                <c:pt idx="3369">
                  <c:v>1705.7615593886946</c:v>
                </c:pt>
                <c:pt idx="3370">
                  <c:v>1968.5733735548504</c:v>
                </c:pt>
                <c:pt idx="3371">
                  <c:v>1938.3265199265902</c:v>
                </c:pt>
                <c:pt idx="3372">
                  <c:v>1640.9968950083796</c:v>
                </c:pt>
                <c:pt idx="3373">
                  <c:v>1970.5917261458781</c:v>
                </c:pt>
                <c:pt idx="3374">
                  <c:v>1673.4676100083739</c:v>
                </c:pt>
                <c:pt idx="3375">
                  <c:v>1698.9776595129888</c:v>
                </c:pt>
                <c:pt idx="3376">
                  <c:v>1091.9082672964505</c:v>
                </c:pt>
                <c:pt idx="3377">
                  <c:v>1015.3498481812636</c:v>
                </c:pt>
                <c:pt idx="3378">
                  <c:v>1138.2199718429979</c:v>
                </c:pt>
                <c:pt idx="3379">
                  <c:v>1487.8300676323574</c:v>
                </c:pt>
                <c:pt idx="3380">
                  <c:v>1747.2663753289021</c:v>
                </c:pt>
                <c:pt idx="3381">
                  <c:v>1680.3738010631137</c:v>
                </c:pt>
                <c:pt idx="3382">
                  <c:v>1604.8319212967046</c:v>
                </c:pt>
                <c:pt idx="3383">
                  <c:v>1262.8051592846346</c:v>
                </c:pt>
                <c:pt idx="3384">
                  <c:v>1191.1548153221661</c:v>
                </c:pt>
                <c:pt idx="3385">
                  <c:v>1303.4099222552038</c:v>
                </c:pt>
                <c:pt idx="3386">
                  <c:v>1249.7277667516555</c:v>
                </c:pt>
                <c:pt idx="3387">
                  <c:v>1156.9171885540461</c:v>
                </c:pt>
                <c:pt idx="3388">
                  <c:v>980.42601944018304</c:v>
                </c:pt>
                <c:pt idx="3389">
                  <c:v>981.96372480964715</c:v>
                </c:pt>
                <c:pt idx="3390">
                  <c:v>1119.1112639573805</c:v>
                </c:pt>
                <c:pt idx="3391">
                  <c:v>1000.6176532563896</c:v>
                </c:pt>
                <c:pt idx="3392">
                  <c:v>874.84279578534893</c:v>
                </c:pt>
                <c:pt idx="3393">
                  <c:v>844.94227503933257</c:v>
                </c:pt>
                <c:pt idx="3394">
                  <c:v>579.43254979874359</c:v>
                </c:pt>
                <c:pt idx="3395">
                  <c:v>507.04387387613991</c:v>
                </c:pt>
                <c:pt idx="3396">
                  <c:v>560.39159801849462</c:v>
                </c:pt>
                <c:pt idx="3397">
                  <c:v>743.6797122036794</c:v>
                </c:pt>
                <c:pt idx="3398">
                  <c:v>899.38875836918976</c:v>
                </c:pt>
                <c:pt idx="3399">
                  <c:v>807.34986715001241</c:v>
                </c:pt>
                <c:pt idx="3400">
                  <c:v>691.8364759143609</c:v>
                </c:pt>
                <c:pt idx="3401">
                  <c:v>767.39369350333584</c:v>
                </c:pt>
                <c:pt idx="3402">
                  <c:v>857.18062323249092</c:v>
                </c:pt>
                <c:pt idx="3403">
                  <c:v>387.49467967114617</c:v>
                </c:pt>
                <c:pt idx="3404">
                  <c:v>323.83826179537289</c:v>
                </c:pt>
                <c:pt idx="3405">
                  <c:v>365.22682861820851</c:v>
                </c:pt>
                <c:pt idx="3406">
                  <c:v>367.6182174614267</c:v>
                </c:pt>
                <c:pt idx="3407">
                  <c:v>297.68509557315258</c:v>
                </c:pt>
                <c:pt idx="3408">
                  <c:v>160.73634960738289</c:v>
                </c:pt>
                <c:pt idx="3409">
                  <c:v>103.44846875306914</c:v>
                </c:pt>
                <c:pt idx="3410">
                  <c:v>2.9579100322277783</c:v>
                </c:pt>
                <c:pt idx="3411">
                  <c:v>-7.1320028870168386E-4</c:v>
                </c:pt>
                <c:pt idx="3412">
                  <c:v>1.9556223213923301</c:v>
                </c:pt>
                <c:pt idx="3413">
                  <c:v>15.881076453779391</c:v>
                </c:pt>
                <c:pt idx="3414">
                  <c:v>3.3856187867332226</c:v>
                </c:pt>
                <c:pt idx="3415">
                  <c:v>-1.4065134938464745E-5</c:v>
                </c:pt>
                <c:pt idx="3416">
                  <c:v>-3.4335888933172353E-18</c:v>
                </c:pt>
                <c:pt idx="3417">
                  <c:v>-1.7197450432583066E-27</c:v>
                </c:pt>
                <c:pt idx="3418">
                  <c:v>-6.3018923837762196E-12</c:v>
                </c:pt>
                <c:pt idx="3419">
                  <c:v>-2.8215501922256394E-4</c:v>
                </c:pt>
                <c:pt idx="3420">
                  <c:v>1.0117767465201339E-2</c:v>
                </c:pt>
                <c:pt idx="3421">
                  <c:v>2.020053678063198E-4</c:v>
                </c:pt>
                <c:pt idx="3422">
                  <c:v>7.6367895350232511E-3</c:v>
                </c:pt>
                <c:pt idx="3423">
                  <c:v>-7.1471953964976709E-4</c:v>
                </c:pt>
                <c:pt idx="3424">
                  <c:v>-7.4357288152183747E-5</c:v>
                </c:pt>
                <c:pt idx="3425">
                  <c:v>-8.0883181643536195E-5</c:v>
                </c:pt>
                <c:pt idx="3426">
                  <c:v>-3.1372483797674836E-4</c:v>
                </c:pt>
                <c:pt idx="3427">
                  <c:v>-2.2295579699359297E-4</c:v>
                </c:pt>
                <c:pt idx="3428">
                  <c:v>2.626339961824431E-3</c:v>
                </c:pt>
                <c:pt idx="3429">
                  <c:v>5.2087510993496546E-3</c:v>
                </c:pt>
                <c:pt idx="3430">
                  <c:v>6.5258326945532463E-2</c:v>
                </c:pt>
                <c:pt idx="3431">
                  <c:v>-2.2875626633050029E-4</c:v>
                </c:pt>
                <c:pt idx="3432">
                  <c:v>-1.0936912912626032E-4</c:v>
                </c:pt>
                <c:pt idx="3433">
                  <c:v>-2.319715045501694E-7</c:v>
                </c:pt>
                <c:pt idx="3434">
                  <c:v>-3.5991262823519953E-4</c:v>
                </c:pt>
                <c:pt idx="3435">
                  <c:v>0.31468098033094255</c:v>
                </c:pt>
                <c:pt idx="3436">
                  <c:v>2.5969159848539383E-2</c:v>
                </c:pt>
                <c:pt idx="3437">
                  <c:v>-9.8824291902435039E-8</c:v>
                </c:pt>
                <c:pt idx="3438">
                  <c:v>-1.7652783640447669E-12</c:v>
                </c:pt>
                <c:pt idx="3439">
                  <c:v>-2.3409016019139958E-18</c:v>
                </c:pt>
                <c:pt idx="3440">
                  <c:v>-2.9337408148041568E-83</c:v>
                </c:pt>
                <c:pt idx="3441">
                  <c:v>-4.7228477384430233E-11</c:v>
                </c:pt>
                <c:pt idx="3442">
                  <c:v>-2.0167246663698269E-10</c:v>
                </c:pt>
                <c:pt idx="3443">
                  <c:v>-2.0846109021064073E-9</c:v>
                </c:pt>
                <c:pt idx="3444">
                  <c:v>-2.6412356272658078E-6</c:v>
                </c:pt>
                <c:pt idx="3445">
                  <c:v>-5.4893942019577088E-6</c:v>
                </c:pt>
                <c:pt idx="3446">
                  <c:v>-5.6986754537449163E-5</c:v>
                </c:pt>
                <c:pt idx="3447">
                  <c:v>-2.1434065021615586E-5</c:v>
                </c:pt>
                <c:pt idx="3448">
                  <c:v>-3.055161783998393E-6</c:v>
                </c:pt>
                <c:pt idx="3449">
                  <c:v>-1.1433381077197415E-6</c:v>
                </c:pt>
                <c:pt idx="3450">
                  <c:v>3.2969704759147828E-4</c:v>
                </c:pt>
                <c:pt idx="3451">
                  <c:v>3.186975733466816E-4</c:v>
                </c:pt>
                <c:pt idx="3452">
                  <c:v>3.5108132249525581E-4</c:v>
                </c:pt>
                <c:pt idx="3453">
                  <c:v>2.5939621933072747E-5</c:v>
                </c:pt>
                <c:pt idx="3454">
                  <c:v>-1.5859864836843558E-4</c:v>
                </c:pt>
                <c:pt idx="3455">
                  <c:v>1.5746726037667389E-4</c:v>
                </c:pt>
                <c:pt idx="3456">
                  <c:v>2.0892742735845845E-2</c:v>
                </c:pt>
                <c:pt idx="3457">
                  <c:v>-1.2610813108579566</c:v>
                </c:pt>
                <c:pt idx="3458">
                  <c:v>45.35357565320318</c:v>
                </c:pt>
                <c:pt idx="3459">
                  <c:v>91.735139361220604</c:v>
                </c:pt>
                <c:pt idx="3460">
                  <c:v>533.2179635757642</c:v>
                </c:pt>
                <c:pt idx="3461">
                  <c:v>468.34562022396523</c:v>
                </c:pt>
                <c:pt idx="3462">
                  <c:v>504.67838194353556</c:v>
                </c:pt>
                <c:pt idx="3463">
                  <c:v>458.5212762513525</c:v>
                </c:pt>
                <c:pt idx="3464">
                  <c:v>518.46255752434422</c:v>
                </c:pt>
                <c:pt idx="3465">
                  <c:v>492.72536323137979</c:v>
                </c:pt>
                <c:pt idx="3466">
                  <c:v>544.10758067812594</c:v>
                </c:pt>
                <c:pt idx="3467">
                  <c:v>635.90774864702735</c:v>
                </c:pt>
                <c:pt idx="3468">
                  <c:v>598.83908393723743</c:v>
                </c:pt>
                <c:pt idx="3469">
                  <c:v>534.96010423077985</c:v>
                </c:pt>
                <c:pt idx="3470">
                  <c:v>539.59078215240186</c:v>
                </c:pt>
                <c:pt idx="3471">
                  <c:v>521.59027595045802</c:v>
                </c:pt>
                <c:pt idx="3472">
                  <c:v>552.93390769621067</c:v>
                </c:pt>
                <c:pt idx="3473">
                  <c:v>549.44189279768068</c:v>
                </c:pt>
                <c:pt idx="3474">
                  <c:v>584.5825076698676</c:v>
                </c:pt>
                <c:pt idx="3475">
                  <c:v>669.45076339547472</c:v>
                </c:pt>
                <c:pt idx="3476">
                  <c:v>740.23799147087254</c:v>
                </c:pt>
                <c:pt idx="3477">
                  <c:v>582.19807923654321</c:v>
                </c:pt>
                <c:pt idx="3478">
                  <c:v>614.7069982531259</c:v>
                </c:pt>
                <c:pt idx="3479">
                  <c:v>617.5968957553772</c:v>
                </c:pt>
                <c:pt idx="3480">
                  <c:v>527.37238618158631</c:v>
                </c:pt>
                <c:pt idx="3481">
                  <c:v>528.83328271753339</c:v>
                </c:pt>
                <c:pt idx="3482">
                  <c:v>521.01519881949707</c:v>
                </c:pt>
                <c:pt idx="3483">
                  <c:v>561.8615571222399</c:v>
                </c:pt>
                <c:pt idx="3484">
                  <c:v>685.70177325816996</c:v>
                </c:pt>
                <c:pt idx="3485">
                  <c:v>636.51209765117414</c:v>
                </c:pt>
                <c:pt idx="3486">
                  <c:v>643.24700589060069</c:v>
                </c:pt>
                <c:pt idx="3487">
                  <c:v>734.84975235347656</c:v>
                </c:pt>
                <c:pt idx="3488">
                  <c:v>665.43118195523402</c:v>
                </c:pt>
                <c:pt idx="3489">
                  <c:v>578.9164682777722</c:v>
                </c:pt>
                <c:pt idx="3490">
                  <c:v>493.22116751010014</c:v>
                </c:pt>
                <c:pt idx="3491">
                  <c:v>445.65317616299444</c:v>
                </c:pt>
                <c:pt idx="3492">
                  <c:v>430.50885787341463</c:v>
                </c:pt>
                <c:pt idx="3493">
                  <c:v>386.14180728977084</c:v>
                </c:pt>
                <c:pt idx="3494">
                  <c:v>492.73875584824947</c:v>
                </c:pt>
                <c:pt idx="3495">
                  <c:v>558.6259594669649</c:v>
                </c:pt>
                <c:pt idx="3496">
                  <c:v>500.46981881311297</c:v>
                </c:pt>
                <c:pt idx="3497">
                  <c:v>380.85704973460497</c:v>
                </c:pt>
                <c:pt idx="3498">
                  <c:v>418.81761092870244</c:v>
                </c:pt>
                <c:pt idx="3499">
                  <c:v>423.29480047986772</c:v>
                </c:pt>
                <c:pt idx="3500">
                  <c:v>341.19978559495053</c:v>
                </c:pt>
                <c:pt idx="3501">
                  <c:v>337.37354607032375</c:v>
                </c:pt>
                <c:pt idx="3502">
                  <c:v>260.56679787887106</c:v>
                </c:pt>
                <c:pt idx="3503">
                  <c:v>218.52715532992269</c:v>
                </c:pt>
                <c:pt idx="3504">
                  <c:v>232.40056554792884</c:v>
                </c:pt>
                <c:pt idx="3505">
                  <c:v>230.51888444890744</c:v>
                </c:pt>
                <c:pt idx="3506">
                  <c:v>240.04841745876823</c:v>
                </c:pt>
                <c:pt idx="3507">
                  <c:v>212.87844496979008</c:v>
                </c:pt>
                <c:pt idx="3508">
                  <c:v>142.11097622179352</c:v>
                </c:pt>
                <c:pt idx="3509">
                  <c:v>197.90926184755094</c:v>
                </c:pt>
                <c:pt idx="3510">
                  <c:v>192.25969474751167</c:v>
                </c:pt>
                <c:pt idx="3511">
                  <c:v>195.87973064150711</c:v>
                </c:pt>
                <c:pt idx="3512">
                  <c:v>194.57925638946435</c:v>
                </c:pt>
                <c:pt idx="3513">
                  <c:v>251.56745611829271</c:v>
                </c:pt>
                <c:pt idx="3514">
                  <c:v>317.49219956186431</c:v>
                </c:pt>
                <c:pt idx="3515">
                  <c:v>249.15057206394528</c:v>
                </c:pt>
                <c:pt idx="3516">
                  <c:v>227.32377102877365</c:v>
                </c:pt>
                <c:pt idx="3517">
                  <c:v>289.12268416237151</c:v>
                </c:pt>
                <c:pt idx="3518">
                  <c:v>-1.5409737364558494E-2</c:v>
                </c:pt>
                <c:pt idx="3519">
                  <c:v>5.3018032161250366E-4</c:v>
                </c:pt>
                <c:pt idx="3520">
                  <c:v>7.3604241922309256E-4</c:v>
                </c:pt>
                <c:pt idx="3521">
                  <c:v>3.5380877143870388E-4</c:v>
                </c:pt>
                <c:pt idx="3522">
                  <c:v>1.0801015788958926E-3</c:v>
                </c:pt>
                <c:pt idx="3523">
                  <c:v>-8.7967538916836324E-3</c:v>
                </c:pt>
                <c:pt idx="3524">
                  <c:v>1.1911574734260822E-2</c:v>
                </c:pt>
                <c:pt idx="3525">
                  <c:v>-3.7479509197846372E-4</c:v>
                </c:pt>
                <c:pt idx="3526">
                  <c:v>-6.0404411152262586E-5</c:v>
                </c:pt>
                <c:pt idx="3527">
                  <c:v>-1.7746849301980349E-5</c:v>
                </c:pt>
                <c:pt idx="3528">
                  <c:v>-1.0091400890079125E-4</c:v>
                </c:pt>
                <c:pt idx="3529">
                  <c:v>7.0127317213373566</c:v>
                </c:pt>
                <c:pt idx="3530">
                  <c:v>45.611412085233418</c:v>
                </c:pt>
                <c:pt idx="3531">
                  <c:v>51.129723739986616</c:v>
                </c:pt>
                <c:pt idx="3532">
                  <c:v>55.953210635101911</c:v>
                </c:pt>
                <c:pt idx="3533">
                  <c:v>66.3479720522636</c:v>
                </c:pt>
                <c:pt idx="3534">
                  <c:v>72.271999997521988</c:v>
                </c:pt>
                <c:pt idx="3535">
                  <c:v>89.111661233736015</c:v>
                </c:pt>
                <c:pt idx="3536">
                  <c:v>101.64983065638</c:v>
                </c:pt>
                <c:pt idx="3537">
                  <c:v>163.38151190609773</c:v>
                </c:pt>
                <c:pt idx="3538">
                  <c:v>232.72992890334118</c:v>
                </c:pt>
                <c:pt idx="3539">
                  <c:v>304.27262188302393</c:v>
                </c:pt>
                <c:pt idx="3540">
                  <c:v>346.78452914749067</c:v>
                </c:pt>
                <c:pt idx="3541">
                  <c:v>432.50510681156419</c:v>
                </c:pt>
                <c:pt idx="3542">
                  <c:v>418.92535738907918</c:v>
                </c:pt>
                <c:pt idx="3543">
                  <c:v>603.22339652395567</c:v>
                </c:pt>
                <c:pt idx="3544">
                  <c:v>1615.1835464240994</c:v>
                </c:pt>
                <c:pt idx="3545">
                  <c:v>1403.0862687168997</c:v>
                </c:pt>
                <c:pt idx="3546">
                  <c:v>1376.6080321305637</c:v>
                </c:pt>
                <c:pt idx="3547">
                  <c:v>1180.0025741794163</c:v>
                </c:pt>
                <c:pt idx="3548">
                  <c:v>1298.4179889489396</c:v>
                </c:pt>
                <c:pt idx="3549">
                  <c:v>1287.0456914434326</c:v>
                </c:pt>
                <c:pt idx="3550">
                  <c:v>1374.4405934786721</c:v>
                </c:pt>
                <c:pt idx="3551">
                  <c:v>1186.5974489832254</c:v>
                </c:pt>
                <c:pt idx="3552">
                  <c:v>1282.8921216339111</c:v>
                </c:pt>
                <c:pt idx="3553">
                  <c:v>1405.1427818795091</c:v>
                </c:pt>
                <c:pt idx="3554">
                  <c:v>1290.0749448451324</c:v>
                </c:pt>
                <c:pt idx="3555">
                  <c:v>1201.8407127337725</c:v>
                </c:pt>
                <c:pt idx="3556">
                  <c:v>1674.9692187728886</c:v>
                </c:pt>
                <c:pt idx="3557">
                  <c:v>1567.9925089858743</c:v>
                </c:pt>
                <c:pt idx="3558">
                  <c:v>1547.2028086338642</c:v>
                </c:pt>
                <c:pt idx="3559">
                  <c:v>1616.1893604725897</c:v>
                </c:pt>
                <c:pt idx="3560">
                  <c:v>1544.6450584353322</c:v>
                </c:pt>
                <c:pt idx="3561">
                  <c:v>1703.2056984075357</c:v>
                </c:pt>
                <c:pt idx="3562">
                  <c:v>1635.911827493491</c:v>
                </c:pt>
                <c:pt idx="3563">
                  <c:v>1540.7696637803358</c:v>
                </c:pt>
                <c:pt idx="3564">
                  <c:v>1686.8447367172485</c:v>
                </c:pt>
                <c:pt idx="3565">
                  <c:v>1836.8814399421619</c:v>
                </c:pt>
                <c:pt idx="3566">
                  <c:v>1857.3670766040682</c:v>
                </c:pt>
                <c:pt idx="3567">
                  <c:v>1731.5679045423176</c:v>
                </c:pt>
                <c:pt idx="3568">
                  <c:v>1573.2366835775317</c:v>
                </c:pt>
                <c:pt idx="3569">
                  <c:v>1553.6959870205958</c:v>
                </c:pt>
                <c:pt idx="3570">
                  <c:v>1528.3323791555172</c:v>
                </c:pt>
                <c:pt idx="3571">
                  <c:v>1280.1458693350896</c:v>
                </c:pt>
                <c:pt idx="3572">
                  <c:v>1301.7040271419457</c:v>
                </c:pt>
                <c:pt idx="3573">
                  <c:v>1540.3341909373528</c:v>
                </c:pt>
                <c:pt idx="3574">
                  <c:v>1661.012916668805</c:v>
                </c:pt>
                <c:pt idx="3575">
                  <c:v>1490.0696021049905</c:v>
                </c:pt>
                <c:pt idx="3576">
                  <c:v>1898.273606134587</c:v>
                </c:pt>
                <c:pt idx="3577">
                  <c:v>1928.7469630454875</c:v>
                </c:pt>
                <c:pt idx="3578">
                  <c:v>1810.8634942975061</c:v>
                </c:pt>
                <c:pt idx="3579">
                  <c:v>1977.3310484879546</c:v>
                </c:pt>
                <c:pt idx="3580">
                  <c:v>1953.0169035225283</c:v>
                </c:pt>
                <c:pt idx="3581">
                  <c:v>1961.2002916814736</c:v>
                </c:pt>
                <c:pt idx="3582">
                  <c:v>1956.0305964579688</c:v>
                </c:pt>
                <c:pt idx="3583">
                  <c:v>1752.7225504541188</c:v>
                </c:pt>
                <c:pt idx="3584">
                  <c:v>1793.4076186295597</c:v>
                </c:pt>
                <c:pt idx="3585">
                  <c:v>1813.4691754773976</c:v>
                </c:pt>
                <c:pt idx="3586">
                  <c:v>1593.395850565799</c:v>
                </c:pt>
                <c:pt idx="3587">
                  <c:v>1827.4602705234354</c:v>
                </c:pt>
                <c:pt idx="3588">
                  <c:v>1780.9964752588958</c:v>
                </c:pt>
                <c:pt idx="3589">
                  <c:v>1803.6589453832496</c:v>
                </c:pt>
                <c:pt idx="3590">
                  <c:v>1920.9115228915712</c:v>
                </c:pt>
                <c:pt idx="3591">
                  <c:v>1896.1524604786196</c:v>
                </c:pt>
                <c:pt idx="3592">
                  <c:v>1889.6161863050786</c:v>
                </c:pt>
                <c:pt idx="3593">
                  <c:v>1804.3993827033876</c:v>
                </c:pt>
                <c:pt idx="3594">
                  <c:v>1824.0163006941148</c:v>
                </c:pt>
                <c:pt idx="3595">
                  <c:v>1894.1005856372456</c:v>
                </c:pt>
                <c:pt idx="3596">
                  <c:v>1507.0620819255369</c:v>
                </c:pt>
                <c:pt idx="3597">
                  <c:v>1460.7867259761877</c:v>
                </c:pt>
                <c:pt idx="3598">
                  <c:v>1393.9638392984878</c:v>
                </c:pt>
                <c:pt idx="3599">
                  <c:v>1377.0989212509353</c:v>
                </c:pt>
                <c:pt idx="3600">
                  <c:v>1421.1259192487439</c:v>
                </c:pt>
                <c:pt idx="3601">
                  <c:v>1086.4740644444921</c:v>
                </c:pt>
                <c:pt idx="3602">
                  <c:v>1452.5165628296149</c:v>
                </c:pt>
                <c:pt idx="3603">
                  <c:v>1483.581151319012</c:v>
                </c:pt>
                <c:pt idx="3604">
                  <c:v>1568.560035379797</c:v>
                </c:pt>
                <c:pt idx="3605">
                  <c:v>1556.8619009850552</c:v>
                </c:pt>
                <c:pt idx="3606">
                  <c:v>1667.1241074882298</c:v>
                </c:pt>
                <c:pt idx="3607">
                  <c:v>1629.0836662246129</c:v>
                </c:pt>
                <c:pt idx="3608">
                  <c:v>1642.8590129894462</c:v>
                </c:pt>
                <c:pt idx="3609">
                  <c:v>1492.6051342318594</c:v>
                </c:pt>
                <c:pt idx="3610">
                  <c:v>1477.0147697401599</c:v>
                </c:pt>
                <c:pt idx="3611">
                  <c:v>1749.1114221531095</c:v>
                </c:pt>
                <c:pt idx="3612">
                  <c:v>1821.0292563151636</c:v>
                </c:pt>
                <c:pt idx="3613">
                  <c:v>1837.912504207236</c:v>
                </c:pt>
                <c:pt idx="3614">
                  <c:v>1895.2311175518587</c:v>
                </c:pt>
                <c:pt idx="3615">
                  <c:v>1571.6555646495915</c:v>
                </c:pt>
                <c:pt idx="3616">
                  <c:v>1805.282806576266</c:v>
                </c:pt>
                <c:pt idx="3617">
                  <c:v>1593.7751464962298</c:v>
                </c:pt>
                <c:pt idx="3618">
                  <c:v>1786.9067253389248</c:v>
                </c:pt>
                <c:pt idx="3619">
                  <c:v>1786.6923057740221</c:v>
                </c:pt>
                <c:pt idx="3620">
                  <c:v>1789.6664283420107</c:v>
                </c:pt>
                <c:pt idx="3621">
                  <c:v>1892.7815119600368</c:v>
                </c:pt>
                <c:pt idx="3622">
                  <c:v>1983.594843487668</c:v>
                </c:pt>
                <c:pt idx="3623">
                  <c:v>1940.4134178366394</c:v>
                </c:pt>
                <c:pt idx="3624">
                  <c:v>1844.5405380222412</c:v>
                </c:pt>
                <c:pt idx="3625">
                  <c:v>1885.2607350783562</c:v>
                </c:pt>
                <c:pt idx="3626">
                  <c:v>1786.1383549542513</c:v>
                </c:pt>
                <c:pt idx="3627">
                  <c:v>1882.3093946750919</c:v>
                </c:pt>
                <c:pt idx="3628">
                  <c:v>1880.4101879418645</c:v>
                </c:pt>
                <c:pt idx="3629">
                  <c:v>1916.5621921006109</c:v>
                </c:pt>
                <c:pt idx="3630">
                  <c:v>1811.9046691872666</c:v>
                </c:pt>
                <c:pt idx="3631">
                  <c:v>1915.3358895570566</c:v>
                </c:pt>
                <c:pt idx="3632">
                  <c:v>1794.3614475433503</c:v>
                </c:pt>
                <c:pt idx="3633">
                  <c:v>1756.5991624114613</c:v>
                </c:pt>
                <c:pt idx="3634">
                  <c:v>1918.5897564833201</c:v>
                </c:pt>
                <c:pt idx="3635">
                  <c:v>1893.9691870793645</c:v>
                </c:pt>
                <c:pt idx="3636">
                  <c:v>1800.8145369968004</c:v>
                </c:pt>
                <c:pt idx="3637">
                  <c:v>1530.0880855595981</c:v>
                </c:pt>
                <c:pt idx="3638">
                  <c:v>1950.7733568244444</c:v>
                </c:pt>
                <c:pt idx="3639">
                  <c:v>1870.6767951305935</c:v>
                </c:pt>
                <c:pt idx="3640">
                  <c:v>1827.5439555635596</c:v>
                </c:pt>
                <c:pt idx="3641">
                  <c:v>1827.2228385555982</c:v>
                </c:pt>
                <c:pt idx="3642">
                  <c:v>1974.1216633845379</c:v>
                </c:pt>
                <c:pt idx="3643">
                  <c:v>1897.8711869603776</c:v>
                </c:pt>
                <c:pt idx="3644">
                  <c:v>1894.321736041376</c:v>
                </c:pt>
                <c:pt idx="3645">
                  <c:v>1805.1625228781422</c:v>
                </c:pt>
                <c:pt idx="3646">
                  <c:v>1752.952359074791</c:v>
                </c:pt>
                <c:pt idx="3647">
                  <c:v>1769.5972529081662</c:v>
                </c:pt>
                <c:pt idx="3648">
                  <c:v>1849.2327653433513</c:v>
                </c:pt>
                <c:pt idx="3649">
                  <c:v>1780.8770539596824</c:v>
                </c:pt>
                <c:pt idx="3650">
                  <c:v>1853.3466205735483</c:v>
                </c:pt>
                <c:pt idx="3651">
                  <c:v>1806.0990613188276</c:v>
                </c:pt>
                <c:pt idx="3652">
                  <c:v>1892.8662820706727</c:v>
                </c:pt>
                <c:pt idx="3653">
                  <c:v>1123.7950757237186</c:v>
                </c:pt>
                <c:pt idx="3654">
                  <c:v>1020.4301189348383</c:v>
                </c:pt>
                <c:pt idx="3655">
                  <c:v>1242.2721211233177</c:v>
                </c:pt>
                <c:pt idx="3656">
                  <c:v>939.0537926927849</c:v>
                </c:pt>
                <c:pt idx="3657">
                  <c:v>979.43811913729849</c:v>
                </c:pt>
                <c:pt idx="3658">
                  <c:v>898.26730749949661</c:v>
                </c:pt>
                <c:pt idx="3659">
                  <c:v>900.53909407033052</c:v>
                </c:pt>
                <c:pt idx="3660">
                  <c:v>934.53991714565757</c:v>
                </c:pt>
                <c:pt idx="3661">
                  <c:v>1010.6274764402673</c:v>
                </c:pt>
                <c:pt idx="3662">
                  <c:v>1071.6259966916523</c:v>
                </c:pt>
                <c:pt idx="3663">
                  <c:v>943.41280353910713</c:v>
                </c:pt>
                <c:pt idx="3664">
                  <c:v>1059.3965226589658</c:v>
                </c:pt>
                <c:pt idx="3665">
                  <c:v>964.909954923388</c:v>
                </c:pt>
                <c:pt idx="3666">
                  <c:v>925.99146277047339</c:v>
                </c:pt>
                <c:pt idx="3667">
                  <c:v>911.8931532904794</c:v>
                </c:pt>
                <c:pt idx="3668">
                  <c:v>1017.8559274965152</c:v>
                </c:pt>
                <c:pt idx="3669">
                  <c:v>914.39029899479817</c:v>
                </c:pt>
                <c:pt idx="3670">
                  <c:v>708.97664723041589</c:v>
                </c:pt>
                <c:pt idx="3671">
                  <c:v>753.31720014638654</c:v>
                </c:pt>
                <c:pt idx="3672">
                  <c:v>732.36653435212645</c:v>
                </c:pt>
                <c:pt idx="3673">
                  <c:v>896.98873350609063</c:v>
                </c:pt>
                <c:pt idx="3674">
                  <c:v>880.47087030167893</c:v>
                </c:pt>
                <c:pt idx="3675">
                  <c:v>938.59996471016586</c:v>
                </c:pt>
                <c:pt idx="3676">
                  <c:v>1037.4897637214926</c:v>
                </c:pt>
                <c:pt idx="3677">
                  <c:v>911.43008364116008</c:v>
                </c:pt>
                <c:pt idx="3678">
                  <c:v>841.76139196488975</c:v>
                </c:pt>
                <c:pt idx="3679">
                  <c:v>977.0610753799848</c:v>
                </c:pt>
                <c:pt idx="3680">
                  <c:v>754.84367485712698</c:v>
                </c:pt>
                <c:pt idx="3681">
                  <c:v>1082.9551036200817</c:v>
                </c:pt>
                <c:pt idx="3682">
                  <c:v>975.92843343152003</c:v>
                </c:pt>
                <c:pt idx="3683">
                  <c:v>1212.193812704508</c:v>
                </c:pt>
                <c:pt idx="3684">
                  <c:v>944.37546264198454</c:v>
                </c:pt>
                <c:pt idx="3685">
                  <c:v>1157.8860964463436</c:v>
                </c:pt>
                <c:pt idx="3686">
                  <c:v>1182.1632792990008</c:v>
                </c:pt>
                <c:pt idx="3687">
                  <c:v>1207.0103115387055</c:v>
                </c:pt>
                <c:pt idx="3688">
                  <c:v>1346.7376200654226</c:v>
                </c:pt>
                <c:pt idx="3689">
                  <c:v>1229.1194589594998</c:v>
                </c:pt>
                <c:pt idx="3690">
                  <c:v>1372.1740283562499</c:v>
                </c:pt>
                <c:pt idx="3691">
                  <c:v>1040.8254801993805</c:v>
                </c:pt>
                <c:pt idx="3692">
                  <c:v>1029.9024771094159</c:v>
                </c:pt>
                <c:pt idx="3693">
                  <c:v>963.95188826633284</c:v>
                </c:pt>
                <c:pt idx="3694">
                  <c:v>951.3142671887972</c:v>
                </c:pt>
                <c:pt idx="3695">
                  <c:v>858.47533277302364</c:v>
                </c:pt>
                <c:pt idx="3696">
                  <c:v>725.42982133695079</c:v>
                </c:pt>
                <c:pt idx="3697">
                  <c:v>663.30441378881528</c:v>
                </c:pt>
                <c:pt idx="3698">
                  <c:v>853.26070791996062</c:v>
                </c:pt>
                <c:pt idx="3699">
                  <c:v>762.66142168611077</c:v>
                </c:pt>
                <c:pt idx="3700">
                  <c:v>994.66519755678803</c:v>
                </c:pt>
                <c:pt idx="3701">
                  <c:v>896.81555011661783</c:v>
                </c:pt>
                <c:pt idx="3702">
                  <c:v>683.56024851865993</c:v>
                </c:pt>
                <c:pt idx="3703">
                  <c:v>850.0411318247393</c:v>
                </c:pt>
                <c:pt idx="3704">
                  <c:v>850.99771258793419</c:v>
                </c:pt>
                <c:pt idx="3705">
                  <c:v>1000.7161799784587</c:v>
                </c:pt>
                <c:pt idx="3706">
                  <c:v>1004.4569908311784</c:v>
                </c:pt>
                <c:pt idx="3707">
                  <c:v>785.75375581684045</c:v>
                </c:pt>
                <c:pt idx="3708">
                  <c:v>803.62781327194568</c:v>
                </c:pt>
                <c:pt idx="3709">
                  <c:v>935.35699974059344</c:v>
                </c:pt>
                <c:pt idx="3710">
                  <c:v>677.98182106721981</c:v>
                </c:pt>
                <c:pt idx="3711">
                  <c:v>608.71423462661937</c:v>
                </c:pt>
                <c:pt idx="3712">
                  <c:v>584.42635755417314</c:v>
                </c:pt>
                <c:pt idx="3713">
                  <c:v>652.62402916939971</c:v>
                </c:pt>
                <c:pt idx="3714">
                  <c:v>614.02403322047667</c:v>
                </c:pt>
                <c:pt idx="3715">
                  <c:v>634.367191139684</c:v>
                </c:pt>
                <c:pt idx="3716">
                  <c:v>781.45099412098739</c:v>
                </c:pt>
                <c:pt idx="3717">
                  <c:v>588.56891280354614</c:v>
                </c:pt>
                <c:pt idx="3718">
                  <c:v>784.7879051595994</c:v>
                </c:pt>
                <c:pt idx="3719">
                  <c:v>712.3523397816524</c:v>
                </c:pt>
                <c:pt idx="3720">
                  <c:v>742.64821320389285</c:v>
                </c:pt>
                <c:pt idx="3721">
                  <c:v>1078.211375646654</c:v>
                </c:pt>
                <c:pt idx="3722">
                  <c:v>889.59927553539092</c:v>
                </c:pt>
                <c:pt idx="3723">
                  <c:v>791.34781080497294</c:v>
                </c:pt>
                <c:pt idx="3724">
                  <c:v>776.80635319365035</c:v>
                </c:pt>
                <c:pt idx="3725">
                  <c:v>1089.4207467981767</c:v>
                </c:pt>
                <c:pt idx="3726">
                  <c:v>1221.6795013076076</c:v>
                </c:pt>
                <c:pt idx="3727">
                  <c:v>1138.2989323160612</c:v>
                </c:pt>
                <c:pt idx="3728">
                  <c:v>1344.6630630969819</c:v>
                </c:pt>
                <c:pt idx="3729">
                  <c:v>1325.3213663594167</c:v>
                </c:pt>
                <c:pt idx="3730">
                  <c:v>1302.0891956199994</c:v>
                </c:pt>
                <c:pt idx="3731">
                  <c:v>1197.5395791906276</c:v>
                </c:pt>
                <c:pt idx="3732">
                  <c:v>1230.8977137347695</c:v>
                </c:pt>
                <c:pt idx="3733">
                  <c:v>1353.1979055249762</c:v>
                </c:pt>
                <c:pt idx="3734">
                  <c:v>1203.6152404278703</c:v>
                </c:pt>
                <c:pt idx="3735">
                  <c:v>1279.7660693806379</c:v>
                </c:pt>
                <c:pt idx="3736">
                  <c:v>988.81047345605543</c:v>
                </c:pt>
                <c:pt idx="3737">
                  <c:v>753.32807424754378</c:v>
                </c:pt>
                <c:pt idx="3738">
                  <c:v>831.56378131615543</c:v>
                </c:pt>
                <c:pt idx="3739">
                  <c:v>714.31820560524034</c:v>
                </c:pt>
                <c:pt idx="3740">
                  <c:v>636.51270477132823</c:v>
                </c:pt>
                <c:pt idx="3741">
                  <c:v>600.33991483033333</c:v>
                </c:pt>
                <c:pt idx="3742">
                  <c:v>571.27944861730168</c:v>
                </c:pt>
                <c:pt idx="3743">
                  <c:v>831.16243454248217</c:v>
                </c:pt>
                <c:pt idx="3744">
                  <c:v>797.19437951850659</c:v>
                </c:pt>
                <c:pt idx="3745">
                  <c:v>1084.7346718409294</c:v>
                </c:pt>
                <c:pt idx="3746">
                  <c:v>887.49223516280688</c:v>
                </c:pt>
                <c:pt idx="3747">
                  <c:v>1046.8899887266004</c:v>
                </c:pt>
                <c:pt idx="3748">
                  <c:v>812.4404985627134</c:v>
                </c:pt>
                <c:pt idx="3749">
                  <c:v>1054.7168656422543</c:v>
                </c:pt>
                <c:pt idx="3750">
                  <c:v>921.06609178379392</c:v>
                </c:pt>
                <c:pt idx="3751">
                  <c:v>909.69341655913342</c:v>
                </c:pt>
                <c:pt idx="3752">
                  <c:v>782.97781462682144</c:v>
                </c:pt>
                <c:pt idx="3753">
                  <c:v>843.94180046613428</c:v>
                </c:pt>
                <c:pt idx="3754">
                  <c:v>662.70231250994232</c:v>
                </c:pt>
                <c:pt idx="3755">
                  <c:v>931.93886743226153</c:v>
                </c:pt>
                <c:pt idx="3756">
                  <c:v>974.7374513925314</c:v>
                </c:pt>
                <c:pt idx="3757">
                  <c:v>942.68433009187072</c:v>
                </c:pt>
                <c:pt idx="3758">
                  <c:v>743.12274021391431</c:v>
                </c:pt>
                <c:pt idx="3759">
                  <c:v>764.59377017375061</c:v>
                </c:pt>
                <c:pt idx="3760">
                  <c:v>1039.2078263523767</c:v>
                </c:pt>
                <c:pt idx="3761">
                  <c:v>1109.0552352082698</c:v>
                </c:pt>
                <c:pt idx="3762">
                  <c:v>1224.9580636689489</c:v>
                </c:pt>
                <c:pt idx="3763">
                  <c:v>920.26612631945625</c:v>
                </c:pt>
                <c:pt idx="3764">
                  <c:v>953.07321364587062</c:v>
                </c:pt>
                <c:pt idx="3765">
                  <c:v>606.38479027206085</c:v>
                </c:pt>
                <c:pt idx="3766">
                  <c:v>758.14376438831255</c:v>
                </c:pt>
                <c:pt idx="3767">
                  <c:v>1080.2307971813045</c:v>
                </c:pt>
                <c:pt idx="3768">
                  <c:v>518.29217651969293</c:v>
                </c:pt>
                <c:pt idx="3769">
                  <c:v>716.50259654105105</c:v>
                </c:pt>
                <c:pt idx="3770">
                  <c:v>809.34762493515314</c:v>
                </c:pt>
                <c:pt idx="3771">
                  <c:v>563.28187496953205</c:v>
                </c:pt>
                <c:pt idx="3772">
                  <c:v>229.92604890204257</c:v>
                </c:pt>
                <c:pt idx="3773">
                  <c:v>328.88299131678906</c:v>
                </c:pt>
                <c:pt idx="3774">
                  <c:v>479.85470935881079</c:v>
                </c:pt>
                <c:pt idx="3775">
                  <c:v>470.07690396256407</c:v>
                </c:pt>
                <c:pt idx="3776">
                  <c:v>448.23102888634099</c:v>
                </c:pt>
                <c:pt idx="3777">
                  <c:v>401.46710752086915</c:v>
                </c:pt>
                <c:pt idx="3778">
                  <c:v>505.20385996911574</c:v>
                </c:pt>
                <c:pt idx="3779">
                  <c:v>326.12504395480909</c:v>
                </c:pt>
                <c:pt idx="3780">
                  <c:v>256.45548050008227</c:v>
                </c:pt>
                <c:pt idx="3781">
                  <c:v>296.34721629685305</c:v>
                </c:pt>
                <c:pt idx="3782">
                  <c:v>306.36125193037054</c:v>
                </c:pt>
                <c:pt idx="3783">
                  <c:v>244.93624880172433</c:v>
                </c:pt>
                <c:pt idx="3784">
                  <c:v>301.44964390918136</c:v>
                </c:pt>
                <c:pt idx="3785">
                  <c:v>372.31620253440036</c:v>
                </c:pt>
                <c:pt idx="3786">
                  <c:v>385.5248715666508</c:v>
                </c:pt>
                <c:pt idx="3787">
                  <c:v>305.59280475614349</c:v>
                </c:pt>
                <c:pt idx="3788">
                  <c:v>271.09813205910228</c:v>
                </c:pt>
                <c:pt idx="3789">
                  <c:v>305.5811725656543</c:v>
                </c:pt>
                <c:pt idx="3790">
                  <c:v>343.80518715954997</c:v>
                </c:pt>
                <c:pt idx="3791">
                  <c:v>306.05627693086205</c:v>
                </c:pt>
                <c:pt idx="3792">
                  <c:v>267.76818368419111</c:v>
                </c:pt>
                <c:pt idx="3793">
                  <c:v>337.01579961495781</c:v>
                </c:pt>
                <c:pt idx="3794">
                  <c:v>435.04768867166371</c:v>
                </c:pt>
                <c:pt idx="3795">
                  <c:v>470.9879405374997</c:v>
                </c:pt>
                <c:pt idx="3796">
                  <c:v>295.84677293588925</c:v>
                </c:pt>
                <c:pt idx="3797">
                  <c:v>297.99259833811101</c:v>
                </c:pt>
                <c:pt idx="3798">
                  <c:v>378.89158289832142</c:v>
                </c:pt>
                <c:pt idx="3799">
                  <c:v>264.56556897709521</c:v>
                </c:pt>
                <c:pt idx="3800">
                  <c:v>191.94676527361889</c:v>
                </c:pt>
                <c:pt idx="3801">
                  <c:v>309.89039844111971</c:v>
                </c:pt>
                <c:pt idx="3802">
                  <c:v>336.17705765342697</c:v>
                </c:pt>
                <c:pt idx="3803">
                  <c:v>401.93300186549453</c:v>
                </c:pt>
                <c:pt idx="3804">
                  <c:v>342.18516047957837</c:v>
                </c:pt>
                <c:pt idx="3805">
                  <c:v>425.82022736067523</c:v>
                </c:pt>
                <c:pt idx="3806">
                  <c:v>608.11815032565733</c:v>
                </c:pt>
                <c:pt idx="3807">
                  <c:v>734.82369177050282</c:v>
                </c:pt>
                <c:pt idx="3808">
                  <c:v>704.31661463514934</c:v>
                </c:pt>
                <c:pt idx="3809">
                  <c:v>960.84085993947667</c:v>
                </c:pt>
                <c:pt idx="3810">
                  <c:v>671.52071217581158</c:v>
                </c:pt>
                <c:pt idx="3811">
                  <c:v>968.48278941028195</c:v>
                </c:pt>
                <c:pt idx="3812">
                  <c:v>666.76944621689597</c:v>
                </c:pt>
                <c:pt idx="3813">
                  <c:v>672.14638058601281</c:v>
                </c:pt>
                <c:pt idx="3814">
                  <c:v>670.48589661506253</c:v>
                </c:pt>
                <c:pt idx="3815">
                  <c:v>528.21977921101484</c:v>
                </c:pt>
                <c:pt idx="3816">
                  <c:v>581.57197177211538</c:v>
                </c:pt>
                <c:pt idx="3817">
                  <c:v>798.833157130583</c:v>
                </c:pt>
                <c:pt idx="3818">
                  <c:v>542.83830958013152</c:v>
                </c:pt>
                <c:pt idx="3819">
                  <c:v>428.98302928196347</c:v>
                </c:pt>
                <c:pt idx="3820">
                  <c:v>634.03811914145308</c:v>
                </c:pt>
                <c:pt idx="3821">
                  <c:v>533.76780356772906</c:v>
                </c:pt>
                <c:pt idx="3822">
                  <c:v>488.79921561741912</c:v>
                </c:pt>
                <c:pt idx="3823">
                  <c:v>449.10195173490723</c:v>
                </c:pt>
                <c:pt idx="3824">
                  <c:v>1056.3207850737745</c:v>
                </c:pt>
                <c:pt idx="3825">
                  <c:v>609.16877332932893</c:v>
                </c:pt>
                <c:pt idx="3826">
                  <c:v>854.66245835499012</c:v>
                </c:pt>
                <c:pt idx="3827">
                  <c:v>913.67859477469301</c:v>
                </c:pt>
                <c:pt idx="3828">
                  <c:v>807.42358605784057</c:v>
                </c:pt>
                <c:pt idx="3829">
                  <c:v>1268.2635649992442</c:v>
                </c:pt>
                <c:pt idx="3830">
                  <c:v>622.78620495871871</c:v>
                </c:pt>
                <c:pt idx="3831">
                  <c:v>554.49658206860875</c:v>
                </c:pt>
                <c:pt idx="3832">
                  <c:v>926.69660009297672</c:v>
                </c:pt>
                <c:pt idx="3833">
                  <c:v>909.07713152816666</c:v>
                </c:pt>
                <c:pt idx="3834">
                  <c:v>604.85669797290484</c:v>
                </c:pt>
                <c:pt idx="3835">
                  <c:v>282.00559079406952</c:v>
                </c:pt>
                <c:pt idx="3836">
                  <c:v>218.07109760757274</c:v>
                </c:pt>
                <c:pt idx="3837">
                  <c:v>324.56998348987577</c:v>
                </c:pt>
                <c:pt idx="3838">
                  <c:v>306.61032341924755</c:v>
                </c:pt>
                <c:pt idx="3839">
                  <c:v>235.05512747920989</c:v>
                </c:pt>
                <c:pt idx="3840">
                  <c:v>225.67162088766477</c:v>
                </c:pt>
                <c:pt idx="3841">
                  <c:v>266.7884211193666</c:v>
                </c:pt>
                <c:pt idx="3842">
                  <c:v>168.76048288707011</c:v>
                </c:pt>
                <c:pt idx="3843">
                  <c:v>142.51698294002827</c:v>
                </c:pt>
                <c:pt idx="3844">
                  <c:v>214.82542874433702</c:v>
                </c:pt>
                <c:pt idx="3845">
                  <c:v>141.54886499079981</c:v>
                </c:pt>
                <c:pt idx="3846">
                  <c:v>153.91397056158547</c:v>
                </c:pt>
                <c:pt idx="3847">
                  <c:v>179.08938041351888</c:v>
                </c:pt>
                <c:pt idx="3848">
                  <c:v>220.9487087381867</c:v>
                </c:pt>
                <c:pt idx="3849">
                  <c:v>251.32590544163637</c:v>
                </c:pt>
                <c:pt idx="3850">
                  <c:v>273.44322616889968</c:v>
                </c:pt>
                <c:pt idx="3851">
                  <c:v>355.10940321194443</c:v>
                </c:pt>
                <c:pt idx="3852">
                  <c:v>386.98715529048917</c:v>
                </c:pt>
                <c:pt idx="3853">
                  <c:v>354.03811956422237</c:v>
                </c:pt>
                <c:pt idx="3854">
                  <c:v>299.03864449967278</c:v>
                </c:pt>
                <c:pt idx="3855">
                  <c:v>148.6177320666537</c:v>
                </c:pt>
                <c:pt idx="3856">
                  <c:v>208.63746775315727</c:v>
                </c:pt>
                <c:pt idx="3857">
                  <c:v>463.36095707203037</c:v>
                </c:pt>
                <c:pt idx="3858">
                  <c:v>550.8644418301426</c:v>
                </c:pt>
                <c:pt idx="3859">
                  <c:v>330.64719840800342</c:v>
                </c:pt>
                <c:pt idx="3860">
                  <c:v>346.99153300893141</c:v>
                </c:pt>
                <c:pt idx="3861">
                  <c:v>305.39800507171714</c:v>
                </c:pt>
                <c:pt idx="3862">
                  <c:v>195.07361673255184</c:v>
                </c:pt>
                <c:pt idx="3863">
                  <c:v>310.64796669247994</c:v>
                </c:pt>
                <c:pt idx="3864">
                  <c:v>278.14148355098826</c:v>
                </c:pt>
                <c:pt idx="3865">
                  <c:v>386.74586664573411</c:v>
                </c:pt>
                <c:pt idx="3866">
                  <c:v>464.49067416226984</c:v>
                </c:pt>
                <c:pt idx="3867">
                  <c:v>296.34150257955753</c:v>
                </c:pt>
                <c:pt idx="3868">
                  <c:v>247.02034992351005</c:v>
                </c:pt>
                <c:pt idx="3869">
                  <c:v>159.34878808078884</c:v>
                </c:pt>
                <c:pt idx="3870">
                  <c:v>172.94175382364219</c:v>
                </c:pt>
                <c:pt idx="3871">
                  <c:v>248.07342173507374</c:v>
                </c:pt>
                <c:pt idx="3872">
                  <c:v>175.48703962969691</c:v>
                </c:pt>
                <c:pt idx="3873">
                  <c:v>215.3786566916738</c:v>
                </c:pt>
                <c:pt idx="3874">
                  <c:v>234.53476678137022</c:v>
                </c:pt>
                <c:pt idx="3875">
                  <c:v>144.88666529321122</c:v>
                </c:pt>
                <c:pt idx="3876">
                  <c:v>153.23115340893997</c:v>
                </c:pt>
                <c:pt idx="3877">
                  <c:v>167.25513693069522</c:v>
                </c:pt>
                <c:pt idx="3878">
                  <c:v>142.45118997608128</c:v>
                </c:pt>
                <c:pt idx="3879">
                  <c:v>310.72563551067134</c:v>
                </c:pt>
                <c:pt idx="3880">
                  <c:v>264.75013143905909</c:v>
                </c:pt>
                <c:pt idx="3881">
                  <c:v>248.68969877032495</c:v>
                </c:pt>
                <c:pt idx="3882">
                  <c:v>275.51214378828109</c:v>
                </c:pt>
                <c:pt idx="3883">
                  <c:v>236.06820909811617</c:v>
                </c:pt>
                <c:pt idx="3884">
                  <c:v>214.27996363706927</c:v>
                </c:pt>
                <c:pt idx="3885">
                  <c:v>122.26789978715571</c:v>
                </c:pt>
                <c:pt idx="3886">
                  <c:v>91.548233780806171</c:v>
                </c:pt>
                <c:pt idx="3887">
                  <c:v>87.60109054311863</c:v>
                </c:pt>
                <c:pt idx="3888">
                  <c:v>97.76420381946437</c:v>
                </c:pt>
                <c:pt idx="3889">
                  <c:v>161.69327905970979</c:v>
                </c:pt>
                <c:pt idx="3890">
                  <c:v>189.67921434415322</c:v>
                </c:pt>
                <c:pt idx="3891">
                  <c:v>189.01326591812753</c:v>
                </c:pt>
                <c:pt idx="3892">
                  <c:v>168.49172777653047</c:v>
                </c:pt>
                <c:pt idx="3893">
                  <c:v>354.30096211172344</c:v>
                </c:pt>
                <c:pt idx="3894">
                  <c:v>252.46489074194116</c:v>
                </c:pt>
                <c:pt idx="3895">
                  <c:v>221.00886340610825</c:v>
                </c:pt>
                <c:pt idx="3896">
                  <c:v>221.78573177628135</c:v>
                </c:pt>
                <c:pt idx="3897">
                  <c:v>221.6434305422936</c:v>
                </c:pt>
                <c:pt idx="3898">
                  <c:v>278.34161573222161</c:v>
                </c:pt>
                <c:pt idx="3899">
                  <c:v>411.60020066136252</c:v>
                </c:pt>
                <c:pt idx="3900">
                  <c:v>288.95328399063243</c:v>
                </c:pt>
                <c:pt idx="3901">
                  <c:v>180.79073234814189</c:v>
                </c:pt>
                <c:pt idx="3902">
                  <c:v>333.42248632538883</c:v>
                </c:pt>
                <c:pt idx="3903">
                  <c:v>247.1356657546466</c:v>
                </c:pt>
                <c:pt idx="3904">
                  <c:v>270.45692463720007</c:v>
                </c:pt>
                <c:pt idx="3905">
                  <c:v>303.19969284792398</c:v>
                </c:pt>
                <c:pt idx="3906">
                  <c:v>308.25884042776596</c:v>
                </c:pt>
                <c:pt idx="3907">
                  <c:v>142.13726526950666</c:v>
                </c:pt>
                <c:pt idx="3908">
                  <c:v>84.165796905581118</c:v>
                </c:pt>
                <c:pt idx="3909">
                  <c:v>133.25297991011564</c:v>
                </c:pt>
                <c:pt idx="3910">
                  <c:v>203.1808151932614</c:v>
                </c:pt>
                <c:pt idx="3911">
                  <c:v>226.08477060799959</c:v>
                </c:pt>
                <c:pt idx="3912">
                  <c:v>473.76004198092517</c:v>
                </c:pt>
                <c:pt idx="3913">
                  <c:v>346.10504346376371</c:v>
                </c:pt>
                <c:pt idx="3914">
                  <c:v>256.81407709732014</c:v>
                </c:pt>
                <c:pt idx="3915">
                  <c:v>161.17203925535307</c:v>
                </c:pt>
                <c:pt idx="3916">
                  <c:v>217.78779787530908</c:v>
                </c:pt>
                <c:pt idx="3917">
                  <c:v>279.3877816208846</c:v>
                </c:pt>
                <c:pt idx="3918">
                  <c:v>240.25372308792757</c:v>
                </c:pt>
                <c:pt idx="3919">
                  <c:v>410.00293643368508</c:v>
                </c:pt>
                <c:pt idx="3920">
                  <c:v>481.7414326926899</c:v>
                </c:pt>
                <c:pt idx="3921">
                  <c:v>327.82240958910802</c:v>
                </c:pt>
                <c:pt idx="3922">
                  <c:v>278.25913011348905</c:v>
                </c:pt>
                <c:pt idx="3923">
                  <c:v>219.23711074021131</c:v>
                </c:pt>
                <c:pt idx="3924">
                  <c:v>145.56365419648483</c:v>
                </c:pt>
                <c:pt idx="3925">
                  <c:v>89.599319119643127</c:v>
                </c:pt>
                <c:pt idx="3926">
                  <c:v>5.4094514078664542</c:v>
                </c:pt>
                <c:pt idx="3927">
                  <c:v>32.653618449642345</c:v>
                </c:pt>
                <c:pt idx="3928">
                  <c:v>46.738589736303837</c:v>
                </c:pt>
                <c:pt idx="3929">
                  <c:v>45.078246922733413</c:v>
                </c:pt>
                <c:pt idx="3930">
                  <c:v>40.700323432316161</c:v>
                </c:pt>
                <c:pt idx="3931">
                  <c:v>124.72670298548584</c:v>
                </c:pt>
                <c:pt idx="3932">
                  <c:v>151.76208903075627</c:v>
                </c:pt>
                <c:pt idx="3933">
                  <c:v>231.21544645429447</c:v>
                </c:pt>
                <c:pt idx="3934">
                  <c:v>682.76183459101742</c:v>
                </c:pt>
                <c:pt idx="3935">
                  <c:v>365.03234073659098</c:v>
                </c:pt>
                <c:pt idx="3936">
                  <c:v>377.01524312153686</c:v>
                </c:pt>
                <c:pt idx="3937">
                  <c:v>506.14264606929328</c:v>
                </c:pt>
                <c:pt idx="3938">
                  <c:v>364.87295630673623</c:v>
                </c:pt>
                <c:pt idx="3939">
                  <c:v>236.86937695065907</c:v>
                </c:pt>
                <c:pt idx="3940">
                  <c:v>216.0551747052605</c:v>
                </c:pt>
                <c:pt idx="3941">
                  <c:v>316.65466575986028</c:v>
                </c:pt>
                <c:pt idx="3942">
                  <c:v>311.35897748695356</c:v>
                </c:pt>
                <c:pt idx="3943">
                  <c:v>318.41665733296196</c:v>
                </c:pt>
                <c:pt idx="3944">
                  <c:v>234.25367092231184</c:v>
                </c:pt>
                <c:pt idx="3945">
                  <c:v>246.98881456371839</c:v>
                </c:pt>
                <c:pt idx="3946">
                  <c:v>267.55759573317164</c:v>
                </c:pt>
                <c:pt idx="3947">
                  <c:v>156.58220933963997</c:v>
                </c:pt>
                <c:pt idx="3948">
                  <c:v>123.13754454620033</c:v>
                </c:pt>
                <c:pt idx="3949">
                  <c:v>109.67047250893644</c:v>
                </c:pt>
                <c:pt idx="3950">
                  <c:v>84.065970105811815</c:v>
                </c:pt>
                <c:pt idx="3951">
                  <c:v>105.10134564962587</c:v>
                </c:pt>
                <c:pt idx="3952">
                  <c:v>164.59534898950184</c:v>
                </c:pt>
                <c:pt idx="3953">
                  <c:v>231.0757317450965</c:v>
                </c:pt>
                <c:pt idx="3954">
                  <c:v>216.48722942701804</c:v>
                </c:pt>
                <c:pt idx="3955">
                  <c:v>199.05081811551722</c:v>
                </c:pt>
                <c:pt idx="3956">
                  <c:v>208.19155433399371</c:v>
                </c:pt>
                <c:pt idx="3957">
                  <c:v>255.46750060827281</c:v>
                </c:pt>
                <c:pt idx="3958">
                  <c:v>341.18746355064565</c:v>
                </c:pt>
                <c:pt idx="3959">
                  <c:v>162.68797796937784</c:v>
                </c:pt>
                <c:pt idx="3960">
                  <c:v>177.82167699330407</c:v>
                </c:pt>
                <c:pt idx="3961">
                  <c:v>134.92447255664086</c:v>
                </c:pt>
                <c:pt idx="3962">
                  <c:v>271.7205767652294</c:v>
                </c:pt>
                <c:pt idx="3963">
                  <c:v>298.72857268445904</c:v>
                </c:pt>
                <c:pt idx="3964">
                  <c:v>216.02227592912476</c:v>
                </c:pt>
                <c:pt idx="3965">
                  <c:v>226.88927933932348</c:v>
                </c:pt>
                <c:pt idx="3966">
                  <c:v>236.88466803395985</c:v>
                </c:pt>
                <c:pt idx="3967">
                  <c:v>162.17699884661064</c:v>
                </c:pt>
                <c:pt idx="3968">
                  <c:v>178.79601509353276</c:v>
                </c:pt>
                <c:pt idx="3969">
                  <c:v>122.43310614132274</c:v>
                </c:pt>
                <c:pt idx="3970">
                  <c:v>104.10916831722434</c:v>
                </c:pt>
                <c:pt idx="3971">
                  <c:v>-0.24077834875896809</c:v>
                </c:pt>
                <c:pt idx="3972">
                  <c:v>-0.36005642010380895</c:v>
                </c:pt>
                <c:pt idx="3973">
                  <c:v>0.2181010897263238</c:v>
                </c:pt>
                <c:pt idx="3974">
                  <c:v>8.749412141559203</c:v>
                </c:pt>
                <c:pt idx="3975">
                  <c:v>37.463669698568857</c:v>
                </c:pt>
                <c:pt idx="3976">
                  <c:v>55.092960054806056</c:v>
                </c:pt>
                <c:pt idx="3977">
                  <c:v>95.242261834676853</c:v>
                </c:pt>
                <c:pt idx="3978">
                  <c:v>100.0397842603079</c:v>
                </c:pt>
                <c:pt idx="3979">
                  <c:v>108.70311724863375</c:v>
                </c:pt>
                <c:pt idx="3980">
                  <c:v>123.130254359053</c:v>
                </c:pt>
                <c:pt idx="3981">
                  <c:v>179.0749512075196</c:v>
                </c:pt>
                <c:pt idx="3982">
                  <c:v>76.475102106466935</c:v>
                </c:pt>
                <c:pt idx="3983">
                  <c:v>77.386105935597996</c:v>
                </c:pt>
                <c:pt idx="3984">
                  <c:v>102.12717455506292</c:v>
                </c:pt>
                <c:pt idx="3985">
                  <c:v>116.54240397250057</c:v>
                </c:pt>
                <c:pt idx="3986">
                  <c:v>99.435002370902083</c:v>
                </c:pt>
                <c:pt idx="3987">
                  <c:v>95.420900666050599</c:v>
                </c:pt>
                <c:pt idx="3988">
                  <c:v>54.280918026151312</c:v>
                </c:pt>
                <c:pt idx="3989">
                  <c:v>59.379768831909999</c:v>
                </c:pt>
                <c:pt idx="3990">
                  <c:v>51.632564571062872</c:v>
                </c:pt>
                <c:pt idx="3991">
                  <c:v>50.185463836049053</c:v>
                </c:pt>
                <c:pt idx="3992">
                  <c:v>77.044463519106998</c:v>
                </c:pt>
                <c:pt idx="3993">
                  <c:v>89.586123746597863</c:v>
                </c:pt>
                <c:pt idx="3994">
                  <c:v>69.569285520683309</c:v>
                </c:pt>
                <c:pt idx="3995">
                  <c:v>110.8639043592319</c:v>
                </c:pt>
                <c:pt idx="3996">
                  <c:v>123.20989316318656</c:v>
                </c:pt>
                <c:pt idx="3997">
                  <c:v>117.63029095632436</c:v>
                </c:pt>
                <c:pt idx="3998">
                  <c:v>170.9399438205736</c:v>
                </c:pt>
                <c:pt idx="3999">
                  <c:v>138.26643234007037</c:v>
                </c:pt>
                <c:pt idx="4000">
                  <c:v>163.89418611070803</c:v>
                </c:pt>
                <c:pt idx="4001">
                  <c:v>173.39544580250725</c:v>
                </c:pt>
                <c:pt idx="4002">
                  <c:v>179.1945763781749</c:v>
                </c:pt>
                <c:pt idx="4003">
                  <c:v>167.34709427953482</c:v>
                </c:pt>
                <c:pt idx="4004">
                  <c:v>102.10337458055015</c:v>
                </c:pt>
                <c:pt idx="4005">
                  <c:v>77.985521485474919</c:v>
                </c:pt>
                <c:pt idx="4006">
                  <c:v>119.19685491392384</c:v>
                </c:pt>
                <c:pt idx="4007">
                  <c:v>101.83123900406221</c:v>
                </c:pt>
                <c:pt idx="4008">
                  <c:v>148.68882165237522</c:v>
                </c:pt>
                <c:pt idx="4009">
                  <c:v>118.95797500860947</c:v>
                </c:pt>
                <c:pt idx="4010">
                  <c:v>103.89798715266026</c:v>
                </c:pt>
                <c:pt idx="4011">
                  <c:v>87.911706035621819</c:v>
                </c:pt>
                <c:pt idx="4012">
                  <c:v>68.733620356649482</c:v>
                </c:pt>
                <c:pt idx="4013">
                  <c:v>-0.30891779097677863</c:v>
                </c:pt>
                <c:pt idx="4014">
                  <c:v>-4.2878900283792284E-7</c:v>
                </c:pt>
                <c:pt idx="4015">
                  <c:v>6.6921258431122224E-8</c:v>
                </c:pt>
                <c:pt idx="4016">
                  <c:v>8.8615069819761572E-8</c:v>
                </c:pt>
                <c:pt idx="4017">
                  <c:v>1.6284875951957685E-5</c:v>
                </c:pt>
                <c:pt idx="4018">
                  <c:v>-1.1031439219716783E-5</c:v>
                </c:pt>
                <c:pt idx="4019">
                  <c:v>-3.4054215112520288E-5</c:v>
                </c:pt>
                <c:pt idx="4020">
                  <c:v>2.5273044300042518E-15</c:v>
                </c:pt>
                <c:pt idx="4021">
                  <c:v>-1.0344386745374652E-5</c:v>
                </c:pt>
                <c:pt idx="4022">
                  <c:v>42.292448824312373</c:v>
                </c:pt>
                <c:pt idx="4023">
                  <c:v>98.335992863529526</c:v>
                </c:pt>
                <c:pt idx="4024">
                  <c:v>95.984343465768262</c:v>
                </c:pt>
                <c:pt idx="4025">
                  <c:v>122.345890579235</c:v>
                </c:pt>
                <c:pt idx="4026">
                  <c:v>161.85578712556145</c:v>
                </c:pt>
                <c:pt idx="4027">
                  <c:v>163.18404475874422</c:v>
                </c:pt>
                <c:pt idx="4028">
                  <c:v>173.56998095869869</c:v>
                </c:pt>
                <c:pt idx="4029">
                  <c:v>249.8567063173538</c:v>
                </c:pt>
                <c:pt idx="4030">
                  <c:v>320.21166589671992</c:v>
                </c:pt>
                <c:pt idx="4031">
                  <c:v>282.4501866427251</c:v>
                </c:pt>
                <c:pt idx="4032">
                  <c:v>151.77102723260265</c:v>
                </c:pt>
                <c:pt idx="4033">
                  <c:v>156.61706495948067</c:v>
                </c:pt>
                <c:pt idx="4034">
                  <c:v>187.43517651232995</c:v>
                </c:pt>
                <c:pt idx="4035">
                  <c:v>164.4006180045898</c:v>
                </c:pt>
                <c:pt idx="4036">
                  <c:v>54.667852048800306</c:v>
                </c:pt>
                <c:pt idx="4037">
                  <c:v>92.654586117253416</c:v>
                </c:pt>
                <c:pt idx="4038">
                  <c:v>106.11534777323398</c:v>
                </c:pt>
                <c:pt idx="4039">
                  <c:v>136.83132925572394</c:v>
                </c:pt>
                <c:pt idx="4040">
                  <c:v>132.50105787256206</c:v>
                </c:pt>
                <c:pt idx="4041">
                  <c:v>188.6121431638411</c:v>
                </c:pt>
                <c:pt idx="4042">
                  <c:v>170.83170829939363</c:v>
                </c:pt>
                <c:pt idx="4043">
                  <c:v>177.66098510046388</c:v>
                </c:pt>
                <c:pt idx="4044">
                  <c:v>132.51149001376274</c:v>
                </c:pt>
                <c:pt idx="4045">
                  <c:v>247.97158573361946</c:v>
                </c:pt>
                <c:pt idx="4046">
                  <c:v>319.97573326491766</c:v>
                </c:pt>
                <c:pt idx="4047">
                  <c:v>275.65254731844414</c:v>
                </c:pt>
                <c:pt idx="4048">
                  <c:v>301.66351763044014</c:v>
                </c:pt>
                <c:pt idx="4049">
                  <c:v>425.36319088587618</c:v>
                </c:pt>
                <c:pt idx="4050">
                  <c:v>310.11534521017626</c:v>
                </c:pt>
                <c:pt idx="4051">
                  <c:v>491.971446215583</c:v>
                </c:pt>
                <c:pt idx="4052">
                  <c:v>418.86705018309976</c:v>
                </c:pt>
                <c:pt idx="4053">
                  <c:v>212.87821885669027</c:v>
                </c:pt>
                <c:pt idx="4054">
                  <c:v>192.35435933547012</c:v>
                </c:pt>
                <c:pt idx="4055">
                  <c:v>309.12409662543877</c:v>
                </c:pt>
                <c:pt idx="4056">
                  <c:v>237.00361275760039</c:v>
                </c:pt>
                <c:pt idx="4057">
                  <c:v>269.62791699371479</c:v>
                </c:pt>
                <c:pt idx="4058">
                  <c:v>235.311859152593</c:v>
                </c:pt>
                <c:pt idx="4059">
                  <c:v>279.84193807482137</c:v>
                </c:pt>
                <c:pt idx="4060">
                  <c:v>294.78932883338291</c:v>
                </c:pt>
                <c:pt idx="4061">
                  <c:v>302.68441107249407</c:v>
                </c:pt>
                <c:pt idx="4062">
                  <c:v>251.18873557129098</c:v>
                </c:pt>
                <c:pt idx="4063">
                  <c:v>173.09679912701182</c:v>
                </c:pt>
                <c:pt idx="4064">
                  <c:v>208.18637605209696</c:v>
                </c:pt>
                <c:pt idx="4065">
                  <c:v>116.0555564719521</c:v>
                </c:pt>
                <c:pt idx="4066">
                  <c:v>105.00574096121093</c:v>
                </c:pt>
                <c:pt idx="4067">
                  <c:v>192.68958168355601</c:v>
                </c:pt>
                <c:pt idx="4068">
                  <c:v>126.83870193321863</c:v>
                </c:pt>
                <c:pt idx="4069">
                  <c:v>236.87302995508571</c:v>
                </c:pt>
                <c:pt idx="4070">
                  <c:v>219.37674644652262</c:v>
                </c:pt>
                <c:pt idx="4071">
                  <c:v>167.30113195017231</c:v>
                </c:pt>
                <c:pt idx="4072">
                  <c:v>3.6771786443125256</c:v>
                </c:pt>
                <c:pt idx="4073">
                  <c:v>14.684152580097551</c:v>
                </c:pt>
                <c:pt idx="4074">
                  <c:v>8.76625560244754</c:v>
                </c:pt>
                <c:pt idx="4075">
                  <c:v>27.55528899813114</c:v>
                </c:pt>
                <c:pt idx="4076">
                  <c:v>106.14035301453022</c:v>
                </c:pt>
                <c:pt idx="4077">
                  <c:v>176.41812386334203</c:v>
                </c:pt>
                <c:pt idx="4078">
                  <c:v>304.07208878411194</c:v>
                </c:pt>
                <c:pt idx="4079">
                  <c:v>389.55264377236358</c:v>
                </c:pt>
                <c:pt idx="4080">
                  <c:v>250.98608706034611</c:v>
                </c:pt>
                <c:pt idx="4081">
                  <c:v>135.49069762979775</c:v>
                </c:pt>
                <c:pt idx="4082">
                  <c:v>148.62098464277452</c:v>
                </c:pt>
                <c:pt idx="4083">
                  <c:v>329.07253201253985</c:v>
                </c:pt>
                <c:pt idx="4084">
                  <c:v>418.24594725782509</c:v>
                </c:pt>
                <c:pt idx="4085">
                  <c:v>487.93009858678482</c:v>
                </c:pt>
                <c:pt idx="4086">
                  <c:v>448.95635603567513</c:v>
                </c:pt>
                <c:pt idx="4087">
                  <c:v>339.91731676253238</c:v>
                </c:pt>
                <c:pt idx="4088">
                  <c:v>303.20494033633304</c:v>
                </c:pt>
                <c:pt idx="4089">
                  <c:v>140.62175780739483</c:v>
                </c:pt>
                <c:pt idx="4090">
                  <c:v>165.83774165130657</c:v>
                </c:pt>
                <c:pt idx="4091">
                  <c:v>330.06078611867724</c:v>
                </c:pt>
                <c:pt idx="4092">
                  <c:v>218.8676694627419</c:v>
                </c:pt>
                <c:pt idx="4093">
                  <c:v>136.09978502202736</c:v>
                </c:pt>
                <c:pt idx="4094">
                  <c:v>287.48477551473053</c:v>
                </c:pt>
                <c:pt idx="4095">
                  <c:v>178.13225459218026</c:v>
                </c:pt>
                <c:pt idx="4096">
                  <c:v>82.490463920526764</c:v>
                </c:pt>
                <c:pt idx="4097">
                  <c:v>238.92500931584578</c:v>
                </c:pt>
                <c:pt idx="4098">
                  <c:v>301.96093751260986</c:v>
                </c:pt>
                <c:pt idx="4099">
                  <c:v>423.91272684591439</c:v>
                </c:pt>
                <c:pt idx="4100">
                  <c:v>417.40151830620539</c:v>
                </c:pt>
                <c:pt idx="4101">
                  <c:v>480.58491375182933</c:v>
                </c:pt>
                <c:pt idx="4102">
                  <c:v>616.3084782667014</c:v>
                </c:pt>
                <c:pt idx="4103">
                  <c:v>561.6238025732473</c:v>
                </c:pt>
                <c:pt idx="4104">
                  <c:v>335.6928835852388</c:v>
                </c:pt>
                <c:pt idx="4105">
                  <c:v>601.08065545026955</c:v>
                </c:pt>
                <c:pt idx="4106">
                  <c:v>797.65971708586892</c:v>
                </c:pt>
                <c:pt idx="4107">
                  <c:v>1105.9689389649905</c:v>
                </c:pt>
                <c:pt idx="4108">
                  <c:v>1121.2904694502809</c:v>
                </c:pt>
                <c:pt idx="4109">
                  <c:v>1348.5215247208814</c:v>
                </c:pt>
                <c:pt idx="4110">
                  <c:v>777.28005762578778</c:v>
                </c:pt>
                <c:pt idx="4111">
                  <c:v>1079.7015530618567</c:v>
                </c:pt>
                <c:pt idx="4112">
                  <c:v>758.02478017244323</c:v>
                </c:pt>
                <c:pt idx="4113">
                  <c:v>876.63324520722392</c:v>
                </c:pt>
                <c:pt idx="4114">
                  <c:v>289.02424410196579</c:v>
                </c:pt>
                <c:pt idx="4115">
                  <c:v>458.80780348154724</c:v>
                </c:pt>
                <c:pt idx="4116">
                  <c:v>373.94625751405209</c:v>
                </c:pt>
                <c:pt idx="4117">
                  <c:v>588.07017043778944</c:v>
                </c:pt>
                <c:pt idx="4118">
                  <c:v>419.22086023541664</c:v>
                </c:pt>
                <c:pt idx="4119">
                  <c:v>245.69897849246109</c:v>
                </c:pt>
                <c:pt idx="4120">
                  <c:v>271.5528693776406</c:v>
                </c:pt>
                <c:pt idx="4121">
                  <c:v>293.50199335545386</c:v>
                </c:pt>
                <c:pt idx="4122">
                  <c:v>375.86872416862269</c:v>
                </c:pt>
                <c:pt idx="4123">
                  <c:v>516.22540771079207</c:v>
                </c:pt>
                <c:pt idx="4124">
                  <c:v>404.26333661205882</c:v>
                </c:pt>
                <c:pt idx="4125">
                  <c:v>349.23518034303493</c:v>
                </c:pt>
                <c:pt idx="4126">
                  <c:v>319.93624996680529</c:v>
                </c:pt>
                <c:pt idx="4127">
                  <c:v>228.96708426544677</c:v>
                </c:pt>
                <c:pt idx="4128">
                  <c:v>794.16522997289871</c:v>
                </c:pt>
                <c:pt idx="4129">
                  <c:v>748.89250917072297</c:v>
                </c:pt>
                <c:pt idx="4130">
                  <c:v>716.47906449954598</c:v>
                </c:pt>
                <c:pt idx="4131">
                  <c:v>859.44354130693853</c:v>
                </c:pt>
                <c:pt idx="4132">
                  <c:v>1078.1814472027543</c:v>
                </c:pt>
                <c:pt idx="4133">
                  <c:v>1121.4531791622474</c:v>
                </c:pt>
                <c:pt idx="4134">
                  <c:v>934.3877626131092</c:v>
                </c:pt>
                <c:pt idx="4135">
                  <c:v>905.64142917056267</c:v>
                </c:pt>
                <c:pt idx="4136">
                  <c:v>964.82254899165036</c:v>
                </c:pt>
                <c:pt idx="4137">
                  <c:v>766.99932384634224</c:v>
                </c:pt>
                <c:pt idx="4138">
                  <c:v>1032.6903632924418</c:v>
                </c:pt>
                <c:pt idx="4139">
                  <c:v>1099.6251488965906</c:v>
                </c:pt>
                <c:pt idx="4140">
                  <c:v>1026.3165161054296</c:v>
                </c:pt>
                <c:pt idx="4141">
                  <c:v>1184.6990567973608</c:v>
                </c:pt>
                <c:pt idx="4142">
                  <c:v>1032.7226272944185</c:v>
                </c:pt>
                <c:pt idx="4143">
                  <c:v>1000.1890677897053</c:v>
                </c:pt>
                <c:pt idx="4144">
                  <c:v>758.38023662819421</c:v>
                </c:pt>
                <c:pt idx="4145">
                  <c:v>358.20976997515339</c:v>
                </c:pt>
                <c:pt idx="4146">
                  <c:v>147.04064541318252</c:v>
                </c:pt>
                <c:pt idx="4147">
                  <c:v>217.08142272618247</c:v>
                </c:pt>
                <c:pt idx="4148">
                  <c:v>99.928041381871907</c:v>
                </c:pt>
                <c:pt idx="4149">
                  <c:v>159.60702615412205</c:v>
                </c:pt>
                <c:pt idx="4150">
                  <c:v>477.76120101946901</c:v>
                </c:pt>
                <c:pt idx="4151">
                  <c:v>301.12837741999874</c:v>
                </c:pt>
                <c:pt idx="4152">
                  <c:v>172.26680242635402</c:v>
                </c:pt>
                <c:pt idx="4153">
                  <c:v>588.02154474790484</c:v>
                </c:pt>
                <c:pt idx="4154">
                  <c:v>1036.3768008208572</c:v>
                </c:pt>
                <c:pt idx="4155">
                  <c:v>832.15240382539423</c:v>
                </c:pt>
                <c:pt idx="4156">
                  <c:v>614.51977557552732</c:v>
                </c:pt>
                <c:pt idx="4157">
                  <c:v>525.55769258165014</c:v>
                </c:pt>
                <c:pt idx="4158">
                  <c:v>774.43185974737673</c:v>
                </c:pt>
                <c:pt idx="4159">
                  <c:v>1220.6619364575915</c:v>
                </c:pt>
                <c:pt idx="4160">
                  <c:v>1366.8744990936689</c:v>
                </c:pt>
                <c:pt idx="4161">
                  <c:v>974.39819660699857</c:v>
                </c:pt>
                <c:pt idx="4162">
                  <c:v>1009.4501693063389</c:v>
                </c:pt>
                <c:pt idx="4163">
                  <c:v>1390.9855861760682</c:v>
                </c:pt>
                <c:pt idx="4164">
                  <c:v>1335.4602322806149</c:v>
                </c:pt>
                <c:pt idx="4165">
                  <c:v>1331.9899533677167</c:v>
                </c:pt>
                <c:pt idx="4166">
                  <c:v>1059.9507731814633</c:v>
                </c:pt>
                <c:pt idx="4167">
                  <c:v>786.62319528755529</c:v>
                </c:pt>
                <c:pt idx="4168">
                  <c:v>725.94555198334297</c:v>
                </c:pt>
                <c:pt idx="4169">
                  <c:v>986.46179443714675</c:v>
                </c:pt>
                <c:pt idx="4170">
                  <c:v>790.26331185837353</c:v>
                </c:pt>
                <c:pt idx="4171">
                  <c:v>1188.8594388132931</c:v>
                </c:pt>
                <c:pt idx="4172">
                  <c:v>1349.0808379807474</c:v>
                </c:pt>
                <c:pt idx="4173">
                  <c:v>1005.0009756058372</c:v>
                </c:pt>
                <c:pt idx="4174">
                  <c:v>899.06475117984019</c:v>
                </c:pt>
                <c:pt idx="4175">
                  <c:v>1157.194100936772</c:v>
                </c:pt>
                <c:pt idx="4176">
                  <c:v>1134.9533846208103</c:v>
                </c:pt>
                <c:pt idx="4177">
                  <c:v>1182.201145613396</c:v>
                </c:pt>
                <c:pt idx="4178">
                  <c:v>1360.3567386287657</c:v>
                </c:pt>
                <c:pt idx="4179">
                  <c:v>1547.3666416313852</c:v>
                </c:pt>
                <c:pt idx="4180">
                  <c:v>1602.8083948564449</c:v>
                </c:pt>
                <c:pt idx="4181">
                  <c:v>1501.7364391889796</c:v>
                </c:pt>
                <c:pt idx="4182">
                  <c:v>1328.6129918040683</c:v>
                </c:pt>
                <c:pt idx="4183">
                  <c:v>1625.4808212561393</c:v>
                </c:pt>
                <c:pt idx="4184">
                  <c:v>1434.0494258234628</c:v>
                </c:pt>
                <c:pt idx="4185">
                  <c:v>1496.3734143305905</c:v>
                </c:pt>
                <c:pt idx="4186">
                  <c:v>1588.7318475579611</c:v>
                </c:pt>
                <c:pt idx="4187">
                  <c:v>1735.2917316070161</c:v>
                </c:pt>
                <c:pt idx="4188">
                  <c:v>1575.0794853467337</c:v>
                </c:pt>
                <c:pt idx="4189">
                  <c:v>1179.0791061794266</c:v>
                </c:pt>
                <c:pt idx="4190">
                  <c:v>1059.5184966018951</c:v>
                </c:pt>
                <c:pt idx="4191">
                  <c:v>1041.5651485907529</c:v>
                </c:pt>
                <c:pt idx="4192">
                  <c:v>1172.8131008846042</c:v>
                </c:pt>
                <c:pt idx="4193">
                  <c:v>922.12930925285536</c:v>
                </c:pt>
                <c:pt idx="4194">
                  <c:v>1352.5402361166111</c:v>
                </c:pt>
                <c:pt idx="4195">
                  <c:v>1168.8719181472102</c:v>
                </c:pt>
                <c:pt idx="4196">
                  <c:v>1293.766674022522</c:v>
                </c:pt>
                <c:pt idx="4197">
                  <c:v>1777.6974403124375</c:v>
                </c:pt>
                <c:pt idx="4198">
                  <c:v>1635.9725034035873</c:v>
                </c:pt>
                <c:pt idx="4199">
                  <c:v>1089.3822209750217</c:v>
                </c:pt>
                <c:pt idx="4200">
                  <c:v>769.28594989249302</c:v>
                </c:pt>
                <c:pt idx="4201">
                  <c:v>1034.025939538755</c:v>
                </c:pt>
                <c:pt idx="4202">
                  <c:v>903.43038181356769</c:v>
                </c:pt>
                <c:pt idx="4203">
                  <c:v>840.64076511607254</c:v>
                </c:pt>
                <c:pt idx="4204">
                  <c:v>686.97878984295664</c:v>
                </c:pt>
                <c:pt idx="4205">
                  <c:v>679.80781510205429</c:v>
                </c:pt>
                <c:pt idx="4206">
                  <c:v>989.42617096091362</c:v>
                </c:pt>
                <c:pt idx="4207">
                  <c:v>1166.8721053624577</c:v>
                </c:pt>
                <c:pt idx="4208">
                  <c:v>1052.4885543171611</c:v>
                </c:pt>
                <c:pt idx="4209">
                  <c:v>1415.5898553131076</c:v>
                </c:pt>
                <c:pt idx="4210">
                  <c:v>1701.5679992707614</c:v>
                </c:pt>
                <c:pt idx="4211">
                  <c:v>1835.4294084560374</c:v>
                </c:pt>
                <c:pt idx="4212">
                  <c:v>1725.0931861615682</c:v>
                </c:pt>
                <c:pt idx="4213">
                  <c:v>1715.5370941675665</c:v>
                </c:pt>
                <c:pt idx="4214">
                  <c:v>1659.9031613944121</c:v>
                </c:pt>
                <c:pt idx="4215">
                  <c:v>1787.0806612742851</c:v>
                </c:pt>
                <c:pt idx="4216">
                  <c:v>1669.9253207285715</c:v>
                </c:pt>
                <c:pt idx="4217">
                  <c:v>1788.4618252674043</c:v>
                </c:pt>
                <c:pt idx="4218">
                  <c:v>1842.5622817425358</c:v>
                </c:pt>
                <c:pt idx="4219">
                  <c:v>1829.0371412479476</c:v>
                </c:pt>
                <c:pt idx="4220">
                  <c:v>1901.3074567629938</c:v>
                </c:pt>
                <c:pt idx="4221">
                  <c:v>1847.9800910318254</c:v>
                </c:pt>
                <c:pt idx="4222">
                  <c:v>1769.4071790737689</c:v>
                </c:pt>
                <c:pt idx="4223">
                  <c:v>1602.131614385248</c:v>
                </c:pt>
                <c:pt idx="4224">
                  <c:v>1702.6665251820257</c:v>
                </c:pt>
                <c:pt idx="4225">
                  <c:v>1556.9815212313626</c:v>
                </c:pt>
                <c:pt idx="4226">
                  <c:v>1620.0612284779336</c:v>
                </c:pt>
                <c:pt idx="4227">
                  <c:v>1255.1587624610443</c:v>
                </c:pt>
                <c:pt idx="4228">
                  <c:v>1674.8669491381459</c:v>
                </c:pt>
                <c:pt idx="4229">
                  <c:v>1699.4813714000209</c:v>
                </c:pt>
                <c:pt idx="4230">
                  <c:v>1495.6713592310693</c:v>
                </c:pt>
                <c:pt idx="4231">
                  <c:v>1410.3985745885184</c:v>
                </c:pt>
                <c:pt idx="4232">
                  <c:v>1170.3060911289945</c:v>
                </c:pt>
                <c:pt idx="4233">
                  <c:v>1177.8899681731275</c:v>
                </c:pt>
                <c:pt idx="4234">
                  <c:v>762.95113496132319</c:v>
                </c:pt>
                <c:pt idx="4235">
                  <c:v>668.12284382997245</c:v>
                </c:pt>
                <c:pt idx="4236">
                  <c:v>772.66989546167133</c:v>
                </c:pt>
                <c:pt idx="4237">
                  <c:v>688.68236799295926</c:v>
                </c:pt>
                <c:pt idx="4238">
                  <c:v>729.10197320733175</c:v>
                </c:pt>
                <c:pt idx="4239">
                  <c:v>776.48421898788934</c:v>
                </c:pt>
                <c:pt idx="4240">
                  <c:v>687.14465992630107</c:v>
                </c:pt>
                <c:pt idx="4241">
                  <c:v>669.54326907451275</c:v>
                </c:pt>
                <c:pt idx="4242">
                  <c:v>587.55438769296916</c:v>
                </c:pt>
                <c:pt idx="4243">
                  <c:v>355.50653292977933</c:v>
                </c:pt>
                <c:pt idx="4244">
                  <c:v>390.48604203115451</c:v>
                </c:pt>
                <c:pt idx="4245">
                  <c:v>453.70884143999245</c:v>
                </c:pt>
                <c:pt idx="4246">
                  <c:v>361.17067093583557</c:v>
                </c:pt>
                <c:pt idx="4247">
                  <c:v>566.28955999546179</c:v>
                </c:pt>
                <c:pt idx="4248">
                  <c:v>664.48277832609733</c:v>
                </c:pt>
                <c:pt idx="4249">
                  <c:v>611.39350349164727</c:v>
                </c:pt>
                <c:pt idx="4250">
                  <c:v>356.38149987963527</c:v>
                </c:pt>
                <c:pt idx="4251">
                  <c:v>372.88011407566057</c:v>
                </c:pt>
                <c:pt idx="4252">
                  <c:v>501.41331851511791</c:v>
                </c:pt>
                <c:pt idx="4253">
                  <c:v>493.11843786498645</c:v>
                </c:pt>
                <c:pt idx="4254">
                  <c:v>404.09847432164128</c:v>
                </c:pt>
                <c:pt idx="4255">
                  <c:v>501.92686242997507</c:v>
                </c:pt>
                <c:pt idx="4256">
                  <c:v>631.48514743468536</c:v>
                </c:pt>
                <c:pt idx="4257">
                  <c:v>432.01241325554349</c:v>
                </c:pt>
                <c:pt idx="4258">
                  <c:v>663.46296687801873</c:v>
                </c:pt>
                <c:pt idx="4259">
                  <c:v>779.25124890635698</c:v>
                </c:pt>
                <c:pt idx="4260">
                  <c:v>667.47608947584376</c:v>
                </c:pt>
                <c:pt idx="4261">
                  <c:v>663.48013083651574</c:v>
                </c:pt>
                <c:pt idx="4262">
                  <c:v>588.29965354140666</c:v>
                </c:pt>
                <c:pt idx="4263">
                  <c:v>359.53035093740277</c:v>
                </c:pt>
                <c:pt idx="4264">
                  <c:v>594.49015753057847</c:v>
                </c:pt>
                <c:pt idx="4265">
                  <c:v>322.86969693499992</c:v>
                </c:pt>
                <c:pt idx="4266">
                  <c:v>462.52452774203408</c:v>
                </c:pt>
                <c:pt idx="4267">
                  <c:v>573.01131419938395</c:v>
                </c:pt>
                <c:pt idx="4268">
                  <c:v>737.39109469222956</c:v>
                </c:pt>
                <c:pt idx="4269">
                  <c:v>768.5993577032101</c:v>
                </c:pt>
                <c:pt idx="4270">
                  <c:v>564.6760295275418</c:v>
                </c:pt>
                <c:pt idx="4271">
                  <c:v>786.61197792902465</c:v>
                </c:pt>
                <c:pt idx="4272">
                  <c:v>625.8946798345886</c:v>
                </c:pt>
                <c:pt idx="4273">
                  <c:v>619.93253331891117</c:v>
                </c:pt>
                <c:pt idx="4274">
                  <c:v>960.26228735281518</c:v>
                </c:pt>
                <c:pt idx="4275">
                  <c:v>1139.1441053164629</c:v>
                </c:pt>
                <c:pt idx="4276">
                  <c:v>1007.7647872971254</c:v>
                </c:pt>
                <c:pt idx="4277">
                  <c:v>635.68128562030086</c:v>
                </c:pt>
                <c:pt idx="4278">
                  <c:v>792.53499339169491</c:v>
                </c:pt>
                <c:pt idx="4279">
                  <c:v>797.13673001010693</c:v>
                </c:pt>
                <c:pt idx="4280">
                  <c:v>1009.7812906730564</c:v>
                </c:pt>
                <c:pt idx="4281">
                  <c:v>991.18459254840889</c:v>
                </c:pt>
                <c:pt idx="4282">
                  <c:v>841.74812393804427</c:v>
                </c:pt>
                <c:pt idx="4283">
                  <c:v>662.6842400794601</c:v>
                </c:pt>
                <c:pt idx="4284">
                  <c:v>804.00971797849547</c:v>
                </c:pt>
                <c:pt idx="4285">
                  <c:v>650.78914308007359</c:v>
                </c:pt>
                <c:pt idx="4286">
                  <c:v>623.77461281163642</c:v>
                </c:pt>
                <c:pt idx="4287">
                  <c:v>504.28794461017191</c:v>
                </c:pt>
                <c:pt idx="4288">
                  <c:v>448.34266303798057</c:v>
                </c:pt>
                <c:pt idx="4289">
                  <c:v>475.37608167579447</c:v>
                </c:pt>
                <c:pt idx="4290">
                  <c:v>487.28078628494887</c:v>
                </c:pt>
                <c:pt idx="4291">
                  <c:v>1651.4441352369797</c:v>
                </c:pt>
                <c:pt idx="4292">
                  <c:v>1252.1189248514693</c:v>
                </c:pt>
                <c:pt idx="4293">
                  <c:v>1342.2616546668305</c:v>
                </c:pt>
                <c:pt idx="4294">
                  <c:v>1649.4505906981865</c:v>
                </c:pt>
                <c:pt idx="4295">
                  <c:v>1830.0510596264005</c:v>
                </c:pt>
                <c:pt idx="4296">
                  <c:v>1466.5315839525379</c:v>
                </c:pt>
                <c:pt idx="4297">
                  <c:v>1530.0623301085336</c:v>
                </c:pt>
                <c:pt idx="4298">
                  <c:v>1616.7653480508202</c:v>
                </c:pt>
                <c:pt idx="4299">
                  <c:v>1667.5369336972647</c:v>
                </c:pt>
                <c:pt idx="4300">
                  <c:v>1546.0515159378724</c:v>
                </c:pt>
                <c:pt idx="4301">
                  <c:v>1519.4586811970521</c:v>
                </c:pt>
                <c:pt idx="4302">
                  <c:v>1269.1994978318435</c:v>
                </c:pt>
                <c:pt idx="4303">
                  <c:v>966.73588763257351</c:v>
                </c:pt>
                <c:pt idx="4304">
                  <c:v>1322.9131953066126</c:v>
                </c:pt>
                <c:pt idx="4305">
                  <c:v>1160.3903034396201</c:v>
                </c:pt>
                <c:pt idx="4306">
                  <c:v>1159.4414616908223</c:v>
                </c:pt>
                <c:pt idx="4307">
                  <c:v>1361.0127084240114</c:v>
                </c:pt>
                <c:pt idx="4308">
                  <c:v>1031.5320799415076</c:v>
                </c:pt>
                <c:pt idx="4309">
                  <c:v>920.34823890622363</c:v>
                </c:pt>
                <c:pt idx="4310">
                  <c:v>873.90783619138801</c:v>
                </c:pt>
                <c:pt idx="4311">
                  <c:v>1026.8609344401839</c:v>
                </c:pt>
                <c:pt idx="4312">
                  <c:v>1389.2577706858526</c:v>
                </c:pt>
                <c:pt idx="4313">
                  <c:v>1123.4147031027271</c:v>
                </c:pt>
                <c:pt idx="4314">
                  <c:v>929.92323874124497</c:v>
                </c:pt>
                <c:pt idx="4315">
                  <c:v>758.69984282479754</c:v>
                </c:pt>
                <c:pt idx="4316">
                  <c:v>757.94189479324996</c:v>
                </c:pt>
                <c:pt idx="4317">
                  <c:v>1208.9988161791725</c:v>
                </c:pt>
                <c:pt idx="4318">
                  <c:v>1799.2569040510841</c:v>
                </c:pt>
                <c:pt idx="4319">
                  <c:v>1669.3843345015571</c:v>
                </c:pt>
                <c:pt idx="4320">
                  <c:v>992.93338894313263</c:v>
                </c:pt>
                <c:pt idx="4321">
                  <c:v>591.29997565705662</c:v>
                </c:pt>
                <c:pt idx="4322">
                  <c:v>554.97735915433293</c:v>
                </c:pt>
                <c:pt idx="4323">
                  <c:v>414.2041039664104</c:v>
                </c:pt>
                <c:pt idx="4324">
                  <c:v>282.5214533065697</c:v>
                </c:pt>
                <c:pt idx="4325">
                  <c:v>219.86365717715401</c:v>
                </c:pt>
                <c:pt idx="4326">
                  <c:v>355.65172793033082</c:v>
                </c:pt>
                <c:pt idx="4327">
                  <c:v>462.95410925460351</c:v>
                </c:pt>
                <c:pt idx="4328">
                  <c:v>614.53401486300754</c:v>
                </c:pt>
                <c:pt idx="4329">
                  <c:v>504.69147404131792</c:v>
                </c:pt>
                <c:pt idx="4330">
                  <c:v>658.52953728783632</c:v>
                </c:pt>
                <c:pt idx="4331">
                  <c:v>855.47715740737306</c:v>
                </c:pt>
                <c:pt idx="4332">
                  <c:v>652.36195106677235</c:v>
                </c:pt>
                <c:pt idx="4333">
                  <c:v>568.40221709856689</c:v>
                </c:pt>
                <c:pt idx="4334">
                  <c:v>599.72756707821361</c:v>
                </c:pt>
                <c:pt idx="4335">
                  <c:v>344.04945315099809</c:v>
                </c:pt>
                <c:pt idx="4336">
                  <c:v>448.61087405217336</c:v>
                </c:pt>
                <c:pt idx="4337">
                  <c:v>420.87310169041558</c:v>
                </c:pt>
                <c:pt idx="4338">
                  <c:v>375.90715322301452</c:v>
                </c:pt>
                <c:pt idx="4339">
                  <c:v>659.19645968890143</c:v>
                </c:pt>
                <c:pt idx="4340">
                  <c:v>707.63832132116147</c:v>
                </c:pt>
                <c:pt idx="4341">
                  <c:v>728.60077373123602</c:v>
                </c:pt>
                <c:pt idx="4342">
                  <c:v>471.93665197628474</c:v>
                </c:pt>
                <c:pt idx="4343">
                  <c:v>532.43133872247779</c:v>
                </c:pt>
                <c:pt idx="4344">
                  <c:v>653.10564601196006</c:v>
                </c:pt>
                <c:pt idx="4345">
                  <c:v>747.53672435409544</c:v>
                </c:pt>
                <c:pt idx="4346">
                  <c:v>904.14681073378347</c:v>
                </c:pt>
                <c:pt idx="4347">
                  <c:v>602.02042783908848</c:v>
                </c:pt>
                <c:pt idx="4348">
                  <c:v>339.99662558250481</c:v>
                </c:pt>
                <c:pt idx="4349">
                  <c:v>455.0401374035805</c:v>
                </c:pt>
                <c:pt idx="4350">
                  <c:v>557.3617860127689</c:v>
                </c:pt>
                <c:pt idx="4351">
                  <c:v>556.89442126767779</c:v>
                </c:pt>
                <c:pt idx="4352">
                  <c:v>614.01311246075227</c:v>
                </c:pt>
                <c:pt idx="4353">
                  <c:v>532.66734225894277</c:v>
                </c:pt>
                <c:pt idx="4354">
                  <c:v>478.71551804348138</c:v>
                </c:pt>
                <c:pt idx="4355">
                  <c:v>707.88649918300507</c:v>
                </c:pt>
                <c:pt idx="4356">
                  <c:v>565.51940510070824</c:v>
                </c:pt>
                <c:pt idx="4357">
                  <c:v>703.47109929286785</c:v>
                </c:pt>
                <c:pt idx="4358">
                  <c:v>877.85431553190836</c:v>
                </c:pt>
                <c:pt idx="4359">
                  <c:v>741.49309198603237</c:v>
                </c:pt>
                <c:pt idx="4360">
                  <c:v>740.94673644502871</c:v>
                </c:pt>
                <c:pt idx="4361">
                  <c:v>649.56041359729761</c:v>
                </c:pt>
                <c:pt idx="4362">
                  <c:v>588.32950816300399</c:v>
                </c:pt>
                <c:pt idx="4363">
                  <c:v>455.04971191857322</c:v>
                </c:pt>
                <c:pt idx="4364">
                  <c:v>380.41095681455818</c:v>
                </c:pt>
                <c:pt idx="4365">
                  <c:v>483.48406203702439</c:v>
                </c:pt>
                <c:pt idx="4366">
                  <c:v>544.09703310926932</c:v>
                </c:pt>
                <c:pt idx="4367">
                  <c:v>509.62325494736734</c:v>
                </c:pt>
                <c:pt idx="4368">
                  <c:v>577.93218819427227</c:v>
                </c:pt>
                <c:pt idx="4369">
                  <c:v>437.48338806359499</c:v>
                </c:pt>
                <c:pt idx="4370">
                  <c:v>466.87703058583713</c:v>
                </c:pt>
                <c:pt idx="4371">
                  <c:v>469.3244372834634</c:v>
                </c:pt>
                <c:pt idx="4372">
                  <c:v>515.84614112021802</c:v>
                </c:pt>
                <c:pt idx="4373">
                  <c:v>341.97469887770097</c:v>
                </c:pt>
                <c:pt idx="4374">
                  <c:v>269.66421729820416</c:v>
                </c:pt>
                <c:pt idx="4375">
                  <c:v>164.47402299326018</c:v>
                </c:pt>
                <c:pt idx="4376">
                  <c:v>164.43596571169223</c:v>
                </c:pt>
                <c:pt idx="4377">
                  <c:v>214.71025977166971</c:v>
                </c:pt>
                <c:pt idx="4378">
                  <c:v>185.54564551076373</c:v>
                </c:pt>
                <c:pt idx="4379">
                  <c:v>270.0601654762275</c:v>
                </c:pt>
                <c:pt idx="4380">
                  <c:v>192.41951411881737</c:v>
                </c:pt>
                <c:pt idx="4381">
                  <c:v>171.05188140001428</c:v>
                </c:pt>
                <c:pt idx="4382">
                  <c:v>149.55251586651789</c:v>
                </c:pt>
                <c:pt idx="4383">
                  <c:v>198.92300287671901</c:v>
                </c:pt>
                <c:pt idx="4384">
                  <c:v>195.15838750533956</c:v>
                </c:pt>
                <c:pt idx="4385">
                  <c:v>187.50811525951889</c:v>
                </c:pt>
                <c:pt idx="4386">
                  <c:v>153.42850995732721</c:v>
                </c:pt>
                <c:pt idx="4387">
                  <c:v>207.74996329548819</c:v>
                </c:pt>
                <c:pt idx="4388">
                  <c:v>150.410640733332</c:v>
                </c:pt>
                <c:pt idx="4389">
                  <c:v>188.77730678718663</c:v>
                </c:pt>
                <c:pt idx="4390">
                  <c:v>117.25936873451992</c:v>
                </c:pt>
                <c:pt idx="4391">
                  <c:v>62.462068986951387</c:v>
                </c:pt>
                <c:pt idx="4392">
                  <c:v>105.62698365345082</c:v>
                </c:pt>
                <c:pt idx="4393">
                  <c:v>11.522818223654266</c:v>
                </c:pt>
                <c:pt idx="4394">
                  <c:v>6.7759728699493325</c:v>
                </c:pt>
                <c:pt idx="4395">
                  <c:v>8.9789982487147331</c:v>
                </c:pt>
                <c:pt idx="4396">
                  <c:v>70.614643381273453</c:v>
                </c:pt>
                <c:pt idx="4397">
                  <c:v>86.229350144180273</c:v>
                </c:pt>
                <c:pt idx="4398">
                  <c:v>41.804936519695545</c:v>
                </c:pt>
                <c:pt idx="4399">
                  <c:v>73.666125481573857</c:v>
                </c:pt>
                <c:pt idx="4400">
                  <c:v>77.526091222711287</c:v>
                </c:pt>
                <c:pt idx="4401">
                  <c:v>33.21428838389599</c:v>
                </c:pt>
                <c:pt idx="4402">
                  <c:v>3.7657509609879156</c:v>
                </c:pt>
                <c:pt idx="4403">
                  <c:v>35.040459700904343</c:v>
                </c:pt>
                <c:pt idx="4404">
                  <c:v>91.641984548539114</c:v>
                </c:pt>
                <c:pt idx="4405">
                  <c:v>124.97882951152546</c:v>
                </c:pt>
                <c:pt idx="4406">
                  <c:v>93.139934155057688</c:v>
                </c:pt>
                <c:pt idx="4407">
                  <c:v>102.09134195287774</c:v>
                </c:pt>
                <c:pt idx="4408">
                  <c:v>87.582828124158056</c:v>
                </c:pt>
                <c:pt idx="4409">
                  <c:v>11.652822845257536</c:v>
                </c:pt>
                <c:pt idx="4410">
                  <c:v>44.193728855036767</c:v>
                </c:pt>
                <c:pt idx="4411">
                  <c:v>94.143633858771253</c:v>
                </c:pt>
                <c:pt idx="4412">
                  <c:v>74.378097876540068</c:v>
                </c:pt>
                <c:pt idx="4413">
                  <c:v>80.297385933310068</c:v>
                </c:pt>
                <c:pt idx="4414">
                  <c:v>88.624083657934307</c:v>
                </c:pt>
                <c:pt idx="4415">
                  <c:v>71.675555844265631</c:v>
                </c:pt>
                <c:pt idx="4416">
                  <c:v>59.335419673137466</c:v>
                </c:pt>
                <c:pt idx="4417">
                  <c:v>63.514295673878642</c:v>
                </c:pt>
                <c:pt idx="4418">
                  <c:v>167.29325849372628</c:v>
                </c:pt>
                <c:pt idx="4419">
                  <c:v>195.46280492264549</c:v>
                </c:pt>
                <c:pt idx="4420">
                  <c:v>318.63396220772768</c:v>
                </c:pt>
                <c:pt idx="4421">
                  <c:v>355.40930857023039</c:v>
                </c:pt>
                <c:pt idx="4422">
                  <c:v>224.29964200170943</c:v>
                </c:pt>
                <c:pt idx="4423">
                  <c:v>240.2528181711389</c:v>
                </c:pt>
                <c:pt idx="4424">
                  <c:v>346.06612009494785</c:v>
                </c:pt>
                <c:pt idx="4425">
                  <c:v>399.31589867425805</c:v>
                </c:pt>
                <c:pt idx="4426">
                  <c:v>336.10411979039355</c:v>
                </c:pt>
                <c:pt idx="4427">
                  <c:v>289.50884936219569</c:v>
                </c:pt>
                <c:pt idx="4428">
                  <c:v>235.40661827896801</c:v>
                </c:pt>
                <c:pt idx="4429">
                  <c:v>143.14261027523548</c:v>
                </c:pt>
                <c:pt idx="4430">
                  <c:v>120.11661323558671</c:v>
                </c:pt>
                <c:pt idx="4431">
                  <c:v>122.68234884658283</c:v>
                </c:pt>
                <c:pt idx="4432">
                  <c:v>161.58205676725285</c:v>
                </c:pt>
                <c:pt idx="4433">
                  <c:v>146.93522075871522</c:v>
                </c:pt>
                <c:pt idx="4434">
                  <c:v>156.63610458104469</c:v>
                </c:pt>
                <c:pt idx="4435">
                  <c:v>199.60359864688229</c:v>
                </c:pt>
                <c:pt idx="4436">
                  <c:v>166.18750346841279</c:v>
                </c:pt>
                <c:pt idx="4437">
                  <c:v>197.75909802269209</c:v>
                </c:pt>
                <c:pt idx="4438">
                  <c:v>197.55564611241994</c:v>
                </c:pt>
                <c:pt idx="4439">
                  <c:v>205.46777802943467</c:v>
                </c:pt>
                <c:pt idx="4440">
                  <c:v>200.70322986005309</c:v>
                </c:pt>
                <c:pt idx="4441">
                  <c:v>294.20522187814697</c:v>
                </c:pt>
                <c:pt idx="4442">
                  <c:v>363.44471706733304</c:v>
                </c:pt>
                <c:pt idx="4443">
                  <c:v>348.62105074771949</c:v>
                </c:pt>
                <c:pt idx="4444">
                  <c:v>333.64728300786459</c:v>
                </c:pt>
                <c:pt idx="4445">
                  <c:v>375.51435201834073</c:v>
                </c:pt>
                <c:pt idx="4446">
                  <c:v>313.75020123829273</c:v>
                </c:pt>
                <c:pt idx="4447">
                  <c:v>332.05814386627537</c:v>
                </c:pt>
                <c:pt idx="4448">
                  <c:v>383.54355030024351</c:v>
                </c:pt>
                <c:pt idx="4449">
                  <c:v>447.95715756064101</c:v>
                </c:pt>
                <c:pt idx="4450">
                  <c:v>462.31333858695689</c:v>
                </c:pt>
                <c:pt idx="4451">
                  <c:v>336.78985435799967</c:v>
                </c:pt>
                <c:pt idx="4452">
                  <c:v>341.59069778899112</c:v>
                </c:pt>
                <c:pt idx="4453">
                  <c:v>391.74028181772894</c:v>
                </c:pt>
                <c:pt idx="4454">
                  <c:v>378.68236375614566</c:v>
                </c:pt>
                <c:pt idx="4455">
                  <c:v>492.94075946591641</c:v>
                </c:pt>
                <c:pt idx="4456">
                  <c:v>390.45500584979686</c:v>
                </c:pt>
                <c:pt idx="4457">
                  <c:v>293.14430443327387</c:v>
                </c:pt>
                <c:pt idx="4458">
                  <c:v>276.88543841010033</c:v>
                </c:pt>
                <c:pt idx="4459">
                  <c:v>324.83490445645032</c:v>
                </c:pt>
                <c:pt idx="4460">
                  <c:v>351.461197255473</c:v>
                </c:pt>
                <c:pt idx="4461">
                  <c:v>326.62122740100074</c:v>
                </c:pt>
                <c:pt idx="4462">
                  <c:v>320.48220583833125</c:v>
                </c:pt>
                <c:pt idx="4463">
                  <c:v>347.10065183232507</c:v>
                </c:pt>
                <c:pt idx="4464">
                  <c:v>635.80541836067152</c:v>
                </c:pt>
                <c:pt idx="4465">
                  <c:v>741.64987736158344</c:v>
                </c:pt>
                <c:pt idx="4466">
                  <c:v>786.92941645865255</c:v>
                </c:pt>
                <c:pt idx="4467">
                  <c:v>733.86282806850318</c:v>
                </c:pt>
                <c:pt idx="4468">
                  <c:v>686.33055335675294</c:v>
                </c:pt>
                <c:pt idx="4469">
                  <c:v>607.80429711283364</c:v>
                </c:pt>
                <c:pt idx="4470">
                  <c:v>704.85121601368951</c:v>
                </c:pt>
                <c:pt idx="4471">
                  <c:v>851.45683699382619</c:v>
                </c:pt>
                <c:pt idx="4472">
                  <c:v>1296.3506573090201</c:v>
                </c:pt>
                <c:pt idx="4473">
                  <c:v>1166.8779710170547</c:v>
                </c:pt>
                <c:pt idx="4474">
                  <c:v>954.63183213650518</c:v>
                </c:pt>
                <c:pt idx="4475">
                  <c:v>1119.1402593499397</c:v>
                </c:pt>
                <c:pt idx="4476">
                  <c:v>989.55975173404363</c:v>
                </c:pt>
                <c:pt idx="4477">
                  <c:v>842.47455960813375</c:v>
                </c:pt>
                <c:pt idx="4478">
                  <c:v>761.74306807089624</c:v>
                </c:pt>
                <c:pt idx="4479">
                  <c:v>918.98029634808472</c:v>
                </c:pt>
                <c:pt idx="4480">
                  <c:v>934.74593995626321</c:v>
                </c:pt>
                <c:pt idx="4481">
                  <c:v>1313.2294275057691</c:v>
                </c:pt>
                <c:pt idx="4482">
                  <c:v>1074.7937357863889</c:v>
                </c:pt>
                <c:pt idx="4483">
                  <c:v>1156.4398466252785</c:v>
                </c:pt>
                <c:pt idx="4484">
                  <c:v>1146.8523703495482</c:v>
                </c:pt>
                <c:pt idx="4485">
                  <c:v>1265.5489824447291</c:v>
                </c:pt>
                <c:pt idx="4486">
                  <c:v>1518.9995011150693</c:v>
                </c:pt>
                <c:pt idx="4487">
                  <c:v>1393.3517455851288</c:v>
                </c:pt>
                <c:pt idx="4488">
                  <c:v>1112.500077144148</c:v>
                </c:pt>
                <c:pt idx="4489">
                  <c:v>797.30397404045323</c:v>
                </c:pt>
                <c:pt idx="4490">
                  <c:v>857.30980560259559</c:v>
                </c:pt>
                <c:pt idx="4491">
                  <c:v>808.12168626195057</c:v>
                </c:pt>
                <c:pt idx="4492">
                  <c:v>646.04393705150869</c:v>
                </c:pt>
                <c:pt idx="4493">
                  <c:v>615.7350398694656</c:v>
                </c:pt>
                <c:pt idx="4494">
                  <c:v>317.50679544376038</c:v>
                </c:pt>
                <c:pt idx="4495">
                  <c:v>235.66585836340857</c:v>
                </c:pt>
                <c:pt idx="4496">
                  <c:v>388.91487916099379</c:v>
                </c:pt>
                <c:pt idx="4497">
                  <c:v>366.5815216571396</c:v>
                </c:pt>
                <c:pt idx="4498">
                  <c:v>362.3415080835307</c:v>
                </c:pt>
                <c:pt idx="4499">
                  <c:v>567.49166487076593</c:v>
                </c:pt>
                <c:pt idx="4500">
                  <c:v>609.72543069694029</c:v>
                </c:pt>
                <c:pt idx="4501">
                  <c:v>592.84400475577752</c:v>
                </c:pt>
                <c:pt idx="4502">
                  <c:v>994.76309054581054</c:v>
                </c:pt>
                <c:pt idx="4503">
                  <c:v>928.43603814692574</c:v>
                </c:pt>
                <c:pt idx="4504">
                  <c:v>776.87951636590276</c:v>
                </c:pt>
                <c:pt idx="4505">
                  <c:v>641.99650728691256</c:v>
                </c:pt>
                <c:pt idx="4506">
                  <c:v>736.36868167390628</c:v>
                </c:pt>
                <c:pt idx="4507">
                  <c:v>691.62603521197809</c:v>
                </c:pt>
                <c:pt idx="4508">
                  <c:v>554.97469449895573</c:v>
                </c:pt>
                <c:pt idx="4509">
                  <c:v>487.74412089961277</c:v>
                </c:pt>
                <c:pt idx="4510">
                  <c:v>757.70601898173311</c:v>
                </c:pt>
                <c:pt idx="4511">
                  <c:v>988.96804076868705</c:v>
                </c:pt>
                <c:pt idx="4512">
                  <c:v>1277.2846103192817</c:v>
                </c:pt>
                <c:pt idx="4513">
                  <c:v>1493.219570132273</c:v>
                </c:pt>
                <c:pt idx="4514">
                  <c:v>1616.3874653844337</c:v>
                </c:pt>
                <c:pt idx="4515">
                  <c:v>1114.1103553895532</c:v>
                </c:pt>
                <c:pt idx="4516">
                  <c:v>984.05035150329149</c:v>
                </c:pt>
                <c:pt idx="4517">
                  <c:v>1278.8866366948539</c:v>
                </c:pt>
                <c:pt idx="4518">
                  <c:v>1421.757240791489</c:v>
                </c:pt>
                <c:pt idx="4519">
                  <c:v>1271.9549316985122</c:v>
                </c:pt>
                <c:pt idx="4520">
                  <c:v>1427.8688523922795</c:v>
                </c:pt>
                <c:pt idx="4521">
                  <c:v>1441.1082097968429</c:v>
                </c:pt>
                <c:pt idx="4522">
                  <c:v>1624.0084251472356</c:v>
                </c:pt>
                <c:pt idx="4523">
                  <c:v>1638.234299958194</c:v>
                </c:pt>
                <c:pt idx="4524">
                  <c:v>1599.8892969272135</c:v>
                </c:pt>
                <c:pt idx="4525">
                  <c:v>1887.0300575277945</c:v>
                </c:pt>
                <c:pt idx="4526">
                  <c:v>1780.4974842233712</c:v>
                </c:pt>
                <c:pt idx="4527">
                  <c:v>1639.8704895993701</c:v>
                </c:pt>
                <c:pt idx="4528">
                  <c:v>1755.655649046914</c:v>
                </c:pt>
                <c:pt idx="4529">
                  <c:v>1441.3587949885384</c:v>
                </c:pt>
                <c:pt idx="4530">
                  <c:v>1956.7964409566441</c:v>
                </c:pt>
                <c:pt idx="4531">
                  <c:v>1855.0711360470955</c:v>
                </c:pt>
                <c:pt idx="4532">
                  <c:v>1908.6038683136424</c:v>
                </c:pt>
                <c:pt idx="4533">
                  <c:v>1940.4472822675618</c:v>
                </c:pt>
                <c:pt idx="4534">
                  <c:v>1960.9665038757221</c:v>
                </c:pt>
                <c:pt idx="4535">
                  <c:v>1977.1916269327971</c:v>
                </c:pt>
                <c:pt idx="4536">
                  <c:v>1545.2641539623746</c:v>
                </c:pt>
                <c:pt idx="4537">
                  <c:v>1224.7848298775107</c:v>
                </c:pt>
                <c:pt idx="4538">
                  <c:v>1079.1735846777938</c:v>
                </c:pt>
                <c:pt idx="4539">
                  <c:v>1621.2201426210693</c:v>
                </c:pt>
                <c:pt idx="4540">
                  <c:v>1999.9997657912802</c:v>
                </c:pt>
                <c:pt idx="4541">
                  <c:v>2000</c:v>
                </c:pt>
                <c:pt idx="4542">
                  <c:v>1999.9998544076836</c:v>
                </c:pt>
                <c:pt idx="4543">
                  <c:v>2000</c:v>
                </c:pt>
                <c:pt idx="4544">
                  <c:v>2000</c:v>
                </c:pt>
                <c:pt idx="4545">
                  <c:v>2000</c:v>
                </c:pt>
                <c:pt idx="4546">
                  <c:v>1999.9780125882955</c:v>
                </c:pt>
                <c:pt idx="4547">
                  <c:v>1999.9239713339593</c:v>
                </c:pt>
                <c:pt idx="4548">
                  <c:v>1987.6157722496193</c:v>
                </c:pt>
                <c:pt idx="4549">
                  <c:v>1900.6825056647294</c:v>
                </c:pt>
                <c:pt idx="4550">
                  <c:v>1868.2124929595634</c:v>
                </c:pt>
                <c:pt idx="4551">
                  <c:v>1871.1338078140777</c:v>
                </c:pt>
                <c:pt idx="4552">
                  <c:v>1935.0014837855208</c:v>
                </c:pt>
                <c:pt idx="4553">
                  <c:v>1957.9356763531871</c:v>
                </c:pt>
                <c:pt idx="4554">
                  <c:v>1983.1663702512319</c:v>
                </c:pt>
                <c:pt idx="4555">
                  <c:v>1996.2014213239204</c:v>
                </c:pt>
                <c:pt idx="4556">
                  <c:v>1953.3765171418615</c:v>
                </c:pt>
                <c:pt idx="4557">
                  <c:v>1987.9836525511721</c:v>
                </c:pt>
                <c:pt idx="4558">
                  <c:v>1977.2126111326086</c:v>
                </c:pt>
                <c:pt idx="4559">
                  <c:v>1759.3897678455751</c:v>
                </c:pt>
                <c:pt idx="4560">
                  <c:v>1990.832978382693</c:v>
                </c:pt>
                <c:pt idx="4561">
                  <c:v>2000</c:v>
                </c:pt>
                <c:pt idx="4562">
                  <c:v>2000</c:v>
                </c:pt>
                <c:pt idx="4563">
                  <c:v>2000</c:v>
                </c:pt>
                <c:pt idx="4564">
                  <c:v>1991.7601884973117</c:v>
                </c:pt>
                <c:pt idx="4565">
                  <c:v>1997.0127991375059</c:v>
                </c:pt>
                <c:pt idx="4566">
                  <c:v>2000</c:v>
                </c:pt>
                <c:pt idx="4567">
                  <c:v>2000</c:v>
                </c:pt>
                <c:pt idx="4568">
                  <c:v>1971.9054594144634</c:v>
                </c:pt>
                <c:pt idx="4569">
                  <c:v>1774.6061130877524</c:v>
                </c:pt>
                <c:pt idx="4570">
                  <c:v>1389.4093724018157</c:v>
                </c:pt>
                <c:pt idx="4571">
                  <c:v>1408.026769276938</c:v>
                </c:pt>
                <c:pt idx="4572">
                  <c:v>1119.1109715496325</c:v>
                </c:pt>
                <c:pt idx="4573">
                  <c:v>824.35479283806842</c:v>
                </c:pt>
                <c:pt idx="4574">
                  <c:v>699.06322030393767</c:v>
                </c:pt>
                <c:pt idx="4575">
                  <c:v>935.53780415214737</c:v>
                </c:pt>
                <c:pt idx="4576">
                  <c:v>1107.137400948819</c:v>
                </c:pt>
                <c:pt idx="4577">
                  <c:v>1433.7142111658484</c:v>
                </c:pt>
                <c:pt idx="4578">
                  <c:v>1014.2043987175171</c:v>
                </c:pt>
                <c:pt idx="4579">
                  <c:v>986.37934791783891</c:v>
                </c:pt>
                <c:pt idx="4580">
                  <c:v>776.096060159736</c:v>
                </c:pt>
                <c:pt idx="4581">
                  <c:v>845.3141355738419</c:v>
                </c:pt>
                <c:pt idx="4582">
                  <c:v>838.80248990830489</c:v>
                </c:pt>
                <c:pt idx="4583">
                  <c:v>676.8173457008719</c:v>
                </c:pt>
                <c:pt idx="4584">
                  <c:v>658.15835192614145</c:v>
                </c:pt>
                <c:pt idx="4585">
                  <c:v>1094.452333490339</c:v>
                </c:pt>
                <c:pt idx="4586">
                  <c:v>1161.0358706927555</c:v>
                </c:pt>
                <c:pt idx="4587">
                  <c:v>1089.80275411359</c:v>
                </c:pt>
                <c:pt idx="4588">
                  <c:v>1147.6489883990319</c:v>
                </c:pt>
                <c:pt idx="4589">
                  <c:v>833.68350777256103</c:v>
                </c:pt>
                <c:pt idx="4590">
                  <c:v>728.37775897429731</c:v>
                </c:pt>
                <c:pt idx="4591">
                  <c:v>1137.8221323361984</c:v>
                </c:pt>
                <c:pt idx="4592">
                  <c:v>1436.3429477124555</c:v>
                </c:pt>
                <c:pt idx="4593">
                  <c:v>1630.9442408064256</c:v>
                </c:pt>
                <c:pt idx="4594">
                  <c:v>1804.0589352415386</c:v>
                </c:pt>
                <c:pt idx="4595">
                  <c:v>1814.4036200678627</c:v>
                </c:pt>
                <c:pt idx="4596">
                  <c:v>1769.3450400235863</c:v>
                </c:pt>
                <c:pt idx="4597">
                  <c:v>1915.6860716662695</c:v>
                </c:pt>
                <c:pt idx="4598">
                  <c:v>1976.3956114152318</c:v>
                </c:pt>
                <c:pt idx="4599">
                  <c:v>1967.1172655720977</c:v>
                </c:pt>
                <c:pt idx="4600">
                  <c:v>1939.4227817470726</c:v>
                </c:pt>
                <c:pt idx="4601">
                  <c:v>1866.0312161391371</c:v>
                </c:pt>
                <c:pt idx="4602">
                  <c:v>1662.9526037380708</c:v>
                </c:pt>
                <c:pt idx="4603">
                  <c:v>1704.868440044856</c:v>
                </c:pt>
                <c:pt idx="4604">
                  <c:v>1630.7854484176619</c:v>
                </c:pt>
                <c:pt idx="4605">
                  <c:v>1858.5661861020594</c:v>
                </c:pt>
                <c:pt idx="4606">
                  <c:v>1827.1473437332706</c:v>
                </c:pt>
                <c:pt idx="4607">
                  <c:v>1843.7337172237906</c:v>
                </c:pt>
                <c:pt idx="4608">
                  <c:v>1774.1519438270072</c:v>
                </c:pt>
                <c:pt idx="4609">
                  <c:v>1993.040516879609</c:v>
                </c:pt>
                <c:pt idx="4610">
                  <c:v>2000</c:v>
                </c:pt>
                <c:pt idx="4611">
                  <c:v>1998.9770489310952</c:v>
                </c:pt>
                <c:pt idx="4612">
                  <c:v>1998.4175995956737</c:v>
                </c:pt>
                <c:pt idx="4613">
                  <c:v>1993.1774653235432</c:v>
                </c:pt>
                <c:pt idx="4614">
                  <c:v>1986.7731217268131</c:v>
                </c:pt>
                <c:pt idx="4615">
                  <c:v>1971.37282782754</c:v>
                </c:pt>
                <c:pt idx="4616">
                  <c:v>1978.7634382943224</c:v>
                </c:pt>
                <c:pt idx="4617">
                  <c:v>1979.7735774510616</c:v>
                </c:pt>
                <c:pt idx="4618">
                  <c:v>1998.4864487565967</c:v>
                </c:pt>
                <c:pt idx="4619">
                  <c:v>1998.0303855517984</c:v>
                </c:pt>
                <c:pt idx="4620">
                  <c:v>1999.9825953364866</c:v>
                </c:pt>
                <c:pt idx="4621">
                  <c:v>1995.5780518381212</c:v>
                </c:pt>
                <c:pt idx="4622">
                  <c:v>1962.472289669852</c:v>
                </c:pt>
                <c:pt idx="4623">
                  <c:v>1981.8200771880038</c:v>
                </c:pt>
                <c:pt idx="4624">
                  <c:v>1983.906243760576</c:v>
                </c:pt>
                <c:pt idx="4625">
                  <c:v>1726.0483089498318</c:v>
                </c:pt>
                <c:pt idx="4626">
                  <c:v>1771.2366676463989</c:v>
                </c:pt>
                <c:pt idx="4627">
                  <c:v>1594.1303021638246</c:v>
                </c:pt>
                <c:pt idx="4628">
                  <c:v>1732.2139764569727</c:v>
                </c:pt>
                <c:pt idx="4629">
                  <c:v>1966.2843979614627</c:v>
                </c:pt>
                <c:pt idx="4630">
                  <c:v>1829.3718053339767</c:v>
                </c:pt>
                <c:pt idx="4631">
                  <c:v>1956.6531272948771</c:v>
                </c:pt>
                <c:pt idx="4632">
                  <c:v>1963.416635280141</c:v>
                </c:pt>
                <c:pt idx="4633">
                  <c:v>1984.6361996540797</c:v>
                </c:pt>
                <c:pt idx="4634">
                  <c:v>1965.1139548062358</c:v>
                </c:pt>
                <c:pt idx="4635">
                  <c:v>1891.4772588051233</c:v>
                </c:pt>
                <c:pt idx="4636">
                  <c:v>1998.7567038530249</c:v>
                </c:pt>
                <c:pt idx="4637">
                  <c:v>1986.1419302058996</c:v>
                </c:pt>
                <c:pt idx="4638">
                  <c:v>1992.321685044433</c:v>
                </c:pt>
                <c:pt idx="4639">
                  <c:v>1971.8672736855228</c:v>
                </c:pt>
                <c:pt idx="4640">
                  <c:v>1943.8047157605463</c:v>
                </c:pt>
                <c:pt idx="4641">
                  <c:v>1976.1790429929717</c:v>
                </c:pt>
                <c:pt idx="4642">
                  <c:v>1984.0919234222908</c:v>
                </c:pt>
                <c:pt idx="4643">
                  <c:v>1963.6689214848025</c:v>
                </c:pt>
                <c:pt idx="4644">
                  <c:v>1936.1764213934409</c:v>
                </c:pt>
                <c:pt idx="4645">
                  <c:v>1956.7676270899865</c:v>
                </c:pt>
                <c:pt idx="4646">
                  <c:v>1957.4564606725771</c:v>
                </c:pt>
                <c:pt idx="4647">
                  <c:v>1947.0969871213626</c:v>
                </c:pt>
                <c:pt idx="4648">
                  <c:v>1950.59416128098</c:v>
                </c:pt>
                <c:pt idx="4649">
                  <c:v>1869.6583471103559</c:v>
                </c:pt>
                <c:pt idx="4650">
                  <c:v>1774.0539825286824</c:v>
                </c:pt>
                <c:pt idx="4651">
                  <c:v>1843.3516891040524</c:v>
                </c:pt>
                <c:pt idx="4652">
                  <c:v>1904.8387127279268</c:v>
                </c:pt>
                <c:pt idx="4653">
                  <c:v>1897.1402052232459</c:v>
                </c:pt>
                <c:pt idx="4654">
                  <c:v>1499.7541270492723</c:v>
                </c:pt>
                <c:pt idx="4655">
                  <c:v>1454.2830845525496</c:v>
                </c:pt>
                <c:pt idx="4656">
                  <c:v>1359.244332116747</c:v>
                </c:pt>
                <c:pt idx="4657">
                  <c:v>1826.0675575043629</c:v>
                </c:pt>
                <c:pt idx="4658">
                  <c:v>1772.2408659011289</c:v>
                </c:pt>
                <c:pt idx="4659">
                  <c:v>1940.5127777711871</c:v>
                </c:pt>
                <c:pt idx="4660">
                  <c:v>1760.9904439381744</c:v>
                </c:pt>
                <c:pt idx="4661">
                  <c:v>1782.9431152655243</c:v>
                </c:pt>
                <c:pt idx="4662">
                  <c:v>1806.8114799789453</c:v>
                </c:pt>
                <c:pt idx="4663">
                  <c:v>1878.4621150622604</c:v>
                </c:pt>
                <c:pt idx="4664">
                  <c:v>1531.2216270596386</c:v>
                </c:pt>
                <c:pt idx="4665">
                  <c:v>1810.457305612518</c:v>
                </c:pt>
                <c:pt idx="4666">
                  <c:v>1963.8755821869095</c:v>
                </c:pt>
                <c:pt idx="4667">
                  <c:v>1974.7398401162047</c:v>
                </c:pt>
                <c:pt idx="4668">
                  <c:v>1892.2961977254668</c:v>
                </c:pt>
                <c:pt idx="4669">
                  <c:v>1934.1540269364891</c:v>
                </c:pt>
                <c:pt idx="4670">
                  <c:v>1807.6503877418068</c:v>
                </c:pt>
                <c:pt idx="4671">
                  <c:v>1672.894657392344</c:v>
                </c:pt>
                <c:pt idx="4672">
                  <c:v>1709.7118661245054</c:v>
                </c:pt>
                <c:pt idx="4673">
                  <c:v>1712.4847504188388</c:v>
                </c:pt>
                <c:pt idx="4674">
                  <c:v>1794.183904801632</c:v>
                </c:pt>
                <c:pt idx="4675">
                  <c:v>1623.5693096506786</c:v>
                </c:pt>
                <c:pt idx="4676">
                  <c:v>1686.1912021591384</c:v>
                </c:pt>
                <c:pt idx="4677">
                  <c:v>1979.1744143638366</c:v>
                </c:pt>
                <c:pt idx="4678">
                  <c:v>1957.9329790141112</c:v>
                </c:pt>
                <c:pt idx="4679">
                  <c:v>1914.2134774170554</c:v>
                </c:pt>
                <c:pt idx="4680">
                  <c:v>1869.109230677311</c:v>
                </c:pt>
                <c:pt idx="4681">
                  <c:v>1900.5536997264462</c:v>
                </c:pt>
                <c:pt idx="4682">
                  <c:v>1876.1147863469803</c:v>
                </c:pt>
                <c:pt idx="4683">
                  <c:v>1803.4309563546731</c:v>
                </c:pt>
                <c:pt idx="4684">
                  <c:v>1831.2995453513699</c:v>
                </c:pt>
                <c:pt idx="4685">
                  <c:v>1925.6722039816002</c:v>
                </c:pt>
                <c:pt idx="4686">
                  <c:v>1909.1536108245398</c:v>
                </c:pt>
                <c:pt idx="4687">
                  <c:v>1806.8616964233083</c:v>
                </c:pt>
                <c:pt idx="4688">
                  <c:v>1912.5970504940867</c:v>
                </c:pt>
                <c:pt idx="4689">
                  <c:v>1887.1480198702366</c:v>
                </c:pt>
                <c:pt idx="4690">
                  <c:v>1844.8704513374455</c:v>
                </c:pt>
                <c:pt idx="4691">
                  <c:v>1719.7023837111569</c:v>
                </c:pt>
                <c:pt idx="4692">
                  <c:v>1837.5971194108879</c:v>
                </c:pt>
                <c:pt idx="4693">
                  <c:v>1750.3582764074242</c:v>
                </c:pt>
                <c:pt idx="4694">
                  <c:v>1593.2774755116168</c:v>
                </c:pt>
                <c:pt idx="4695">
                  <c:v>1752.584568784262</c:v>
                </c:pt>
                <c:pt idx="4696">
                  <c:v>1619.5188363893856</c:v>
                </c:pt>
                <c:pt idx="4697">
                  <c:v>1294.6810938611036</c:v>
                </c:pt>
                <c:pt idx="4698">
                  <c:v>1660.151553095257</c:v>
                </c:pt>
                <c:pt idx="4699">
                  <c:v>1854.8317085272738</c:v>
                </c:pt>
                <c:pt idx="4700">
                  <c:v>1858.378113419514</c:v>
                </c:pt>
                <c:pt idx="4701">
                  <c:v>1922.1590134443818</c:v>
                </c:pt>
                <c:pt idx="4702">
                  <c:v>1958.7969059470006</c:v>
                </c:pt>
                <c:pt idx="4703">
                  <c:v>1853.7452202036234</c:v>
                </c:pt>
                <c:pt idx="4704">
                  <c:v>1910.7206927096217</c:v>
                </c:pt>
                <c:pt idx="4705">
                  <c:v>1938.7900931455729</c:v>
                </c:pt>
                <c:pt idx="4706">
                  <c:v>1926.75703145485</c:v>
                </c:pt>
                <c:pt idx="4707">
                  <c:v>1854.4133199743987</c:v>
                </c:pt>
                <c:pt idx="4708">
                  <c:v>1905.5900714261063</c:v>
                </c:pt>
                <c:pt idx="4709">
                  <c:v>1797.7116867847963</c:v>
                </c:pt>
                <c:pt idx="4710">
                  <c:v>1484.0154001431704</c:v>
                </c:pt>
                <c:pt idx="4711">
                  <c:v>1520.0915317700187</c:v>
                </c:pt>
                <c:pt idx="4712">
                  <c:v>1539.3551820681919</c:v>
                </c:pt>
                <c:pt idx="4713">
                  <c:v>1753.9192350635026</c:v>
                </c:pt>
                <c:pt idx="4714">
                  <c:v>1905.4015285083715</c:v>
                </c:pt>
                <c:pt idx="4715">
                  <c:v>1984.3372561744366</c:v>
                </c:pt>
                <c:pt idx="4716">
                  <c:v>1945.7749371162433</c:v>
                </c:pt>
                <c:pt idx="4717">
                  <c:v>1688.223460237688</c:v>
                </c:pt>
                <c:pt idx="4718">
                  <c:v>1505.3163622613583</c:v>
                </c:pt>
                <c:pt idx="4719">
                  <c:v>1238.7065577950032</c:v>
                </c:pt>
                <c:pt idx="4720">
                  <c:v>1363.3635943812149</c:v>
                </c:pt>
                <c:pt idx="4721">
                  <c:v>1504.6741600135013</c:v>
                </c:pt>
                <c:pt idx="4722">
                  <c:v>1427.9293473839059</c:v>
                </c:pt>
                <c:pt idx="4723">
                  <c:v>1108.9212090681447</c:v>
                </c:pt>
                <c:pt idx="4724">
                  <c:v>1140.9836458781704</c:v>
                </c:pt>
                <c:pt idx="4725">
                  <c:v>1107.1107355945544</c:v>
                </c:pt>
                <c:pt idx="4726">
                  <c:v>1489.2857548328448</c:v>
                </c:pt>
                <c:pt idx="4727">
                  <c:v>1639.5708789200571</c:v>
                </c:pt>
                <c:pt idx="4728">
                  <c:v>1660.7852719266525</c:v>
                </c:pt>
                <c:pt idx="4729">
                  <c:v>1691.9320942681861</c:v>
                </c:pt>
                <c:pt idx="4730">
                  <c:v>1682.9880020626008</c:v>
                </c:pt>
                <c:pt idx="4731">
                  <c:v>1609.1093626255022</c:v>
                </c:pt>
                <c:pt idx="4732">
                  <c:v>1629.6482940913784</c:v>
                </c:pt>
                <c:pt idx="4733">
                  <c:v>1615.0704891898331</c:v>
                </c:pt>
                <c:pt idx="4734">
                  <c:v>1704.6397855351611</c:v>
                </c:pt>
                <c:pt idx="4735">
                  <c:v>1747.0615214943114</c:v>
                </c:pt>
                <c:pt idx="4736">
                  <c:v>1717.0951913990571</c:v>
                </c:pt>
                <c:pt idx="4737">
                  <c:v>1661.320182976054</c:v>
                </c:pt>
                <c:pt idx="4738">
                  <c:v>1786.419928233172</c:v>
                </c:pt>
                <c:pt idx="4739">
                  <c:v>1792.3969227633515</c:v>
                </c:pt>
                <c:pt idx="4740">
                  <c:v>1940.3167802492733</c:v>
                </c:pt>
                <c:pt idx="4741">
                  <c:v>1979.9787447018803</c:v>
                </c:pt>
                <c:pt idx="4742">
                  <c:v>1980.2696710011289</c:v>
                </c:pt>
                <c:pt idx="4743">
                  <c:v>1987.3745562549079</c:v>
                </c:pt>
                <c:pt idx="4744">
                  <c:v>1975.5599927802079</c:v>
                </c:pt>
                <c:pt idx="4745">
                  <c:v>1730.9995258638369</c:v>
                </c:pt>
                <c:pt idx="4746">
                  <c:v>1926.0322626031355</c:v>
                </c:pt>
                <c:pt idx="4747">
                  <c:v>1941.6290529884275</c:v>
                </c:pt>
                <c:pt idx="4748">
                  <c:v>1982.2166376466298</c:v>
                </c:pt>
                <c:pt idx="4749">
                  <c:v>1629.0187128562129</c:v>
                </c:pt>
                <c:pt idx="4750">
                  <c:v>1010.8502034200518</c:v>
                </c:pt>
                <c:pt idx="4751">
                  <c:v>1346.204766514026</c:v>
                </c:pt>
                <c:pt idx="4752">
                  <c:v>1323.192113373646</c:v>
                </c:pt>
                <c:pt idx="4753">
                  <c:v>1250.7955376842597</c:v>
                </c:pt>
                <c:pt idx="4754">
                  <c:v>1224.8280291623344</c:v>
                </c:pt>
                <c:pt idx="4755">
                  <c:v>1262.5873796732205</c:v>
                </c:pt>
                <c:pt idx="4756">
                  <c:v>1656.8618220853973</c:v>
                </c:pt>
                <c:pt idx="4757">
                  <c:v>1651.0748686883749</c:v>
                </c:pt>
                <c:pt idx="4758">
                  <c:v>1650.4404840844095</c:v>
                </c:pt>
                <c:pt idx="4759">
                  <c:v>1715.4868990232264</c:v>
                </c:pt>
                <c:pt idx="4760">
                  <c:v>1684.0338795594594</c:v>
                </c:pt>
                <c:pt idx="4761">
                  <c:v>1705.8604939039226</c:v>
                </c:pt>
                <c:pt idx="4762">
                  <c:v>1941.4434639853605</c:v>
                </c:pt>
                <c:pt idx="4763">
                  <c:v>1982.5463138468317</c:v>
                </c:pt>
                <c:pt idx="4764">
                  <c:v>1775.7257196027836</c:v>
                </c:pt>
                <c:pt idx="4765">
                  <c:v>1850.503835186983</c:v>
                </c:pt>
                <c:pt idx="4766">
                  <c:v>1897.6905475620088</c:v>
                </c:pt>
                <c:pt idx="4767">
                  <c:v>1803.6335388236837</c:v>
                </c:pt>
                <c:pt idx="4768">
                  <c:v>1627.2953281104124</c:v>
                </c:pt>
                <c:pt idx="4769">
                  <c:v>1792.7616771420301</c:v>
                </c:pt>
                <c:pt idx="4770">
                  <c:v>1645.9222301452999</c:v>
                </c:pt>
                <c:pt idx="4771">
                  <c:v>1457.1934458314249</c:v>
                </c:pt>
                <c:pt idx="4772">
                  <c:v>1756.6467011347279</c:v>
                </c:pt>
                <c:pt idx="4773">
                  <c:v>1836.4663171606969</c:v>
                </c:pt>
                <c:pt idx="4774">
                  <c:v>1781.179746382084</c:v>
                </c:pt>
                <c:pt idx="4775">
                  <c:v>1765.4580125519378</c:v>
                </c:pt>
                <c:pt idx="4776">
                  <c:v>1944.394380550187</c:v>
                </c:pt>
                <c:pt idx="4777">
                  <c:v>1987.3870958426994</c:v>
                </c:pt>
                <c:pt idx="4778">
                  <c:v>1839.2615625855703</c:v>
                </c:pt>
                <c:pt idx="4779">
                  <c:v>1766.6641772395058</c:v>
                </c:pt>
                <c:pt idx="4780">
                  <c:v>1881.9665794627874</c:v>
                </c:pt>
                <c:pt idx="4781">
                  <c:v>2000</c:v>
                </c:pt>
                <c:pt idx="4782">
                  <c:v>1995.5563659203146</c:v>
                </c:pt>
                <c:pt idx="4783">
                  <c:v>1952.1162108697213</c:v>
                </c:pt>
                <c:pt idx="4784">
                  <c:v>1985.7022616761863</c:v>
                </c:pt>
                <c:pt idx="4785">
                  <c:v>1939.62904841925</c:v>
                </c:pt>
                <c:pt idx="4786">
                  <c:v>1903.2291722335788</c:v>
                </c:pt>
                <c:pt idx="4787">
                  <c:v>1875.6024599862258</c:v>
                </c:pt>
                <c:pt idx="4788">
                  <c:v>1604.7934599229086</c:v>
                </c:pt>
                <c:pt idx="4789">
                  <c:v>1695.4645218632409</c:v>
                </c:pt>
                <c:pt idx="4790">
                  <c:v>1900.7240102082337</c:v>
                </c:pt>
                <c:pt idx="4791">
                  <c:v>1928.4490261438357</c:v>
                </c:pt>
                <c:pt idx="4792">
                  <c:v>1888.8351769187557</c:v>
                </c:pt>
                <c:pt idx="4793">
                  <c:v>1914.3500042349017</c:v>
                </c:pt>
                <c:pt idx="4794">
                  <c:v>1982.2937926428535</c:v>
                </c:pt>
                <c:pt idx="4795">
                  <c:v>1989.1300427287317</c:v>
                </c:pt>
                <c:pt idx="4796">
                  <c:v>1967.3128819801188</c:v>
                </c:pt>
                <c:pt idx="4797">
                  <c:v>1997.8107588499322</c:v>
                </c:pt>
                <c:pt idx="4798">
                  <c:v>1991.8556676295013</c:v>
                </c:pt>
                <c:pt idx="4799">
                  <c:v>1991.8698424995905</c:v>
                </c:pt>
                <c:pt idx="4800">
                  <c:v>1974.0902987684469</c:v>
                </c:pt>
                <c:pt idx="4801">
                  <c:v>1998.8446739478547</c:v>
                </c:pt>
                <c:pt idx="4802">
                  <c:v>1999.6057348679678</c:v>
                </c:pt>
                <c:pt idx="4803">
                  <c:v>1999.9837232611374</c:v>
                </c:pt>
                <c:pt idx="4804">
                  <c:v>2000</c:v>
                </c:pt>
                <c:pt idx="4805">
                  <c:v>1996.0374908806518</c:v>
                </c:pt>
                <c:pt idx="4806">
                  <c:v>1988.4549286863282</c:v>
                </c:pt>
                <c:pt idx="4807">
                  <c:v>1992.8472676120091</c:v>
                </c:pt>
                <c:pt idx="4808">
                  <c:v>1960.5681185941053</c:v>
                </c:pt>
                <c:pt idx="4809">
                  <c:v>1947.4471960922028</c:v>
                </c:pt>
                <c:pt idx="4810">
                  <c:v>1964.268885590662</c:v>
                </c:pt>
                <c:pt idx="4811">
                  <c:v>1970.3323962837546</c:v>
                </c:pt>
                <c:pt idx="4812">
                  <c:v>1898.0007885351342</c:v>
                </c:pt>
                <c:pt idx="4813">
                  <c:v>1975.9465864104661</c:v>
                </c:pt>
                <c:pt idx="4814">
                  <c:v>1985.007553274673</c:v>
                </c:pt>
                <c:pt idx="4815">
                  <c:v>1949.6142494545941</c:v>
                </c:pt>
                <c:pt idx="4816">
                  <c:v>1871.9766543453115</c:v>
                </c:pt>
                <c:pt idx="4817">
                  <c:v>1979.7046066647629</c:v>
                </c:pt>
                <c:pt idx="4818">
                  <c:v>1983.5301150777373</c:v>
                </c:pt>
                <c:pt idx="4819">
                  <c:v>1967.383463128911</c:v>
                </c:pt>
                <c:pt idx="4820">
                  <c:v>1968.1480187400582</c:v>
                </c:pt>
                <c:pt idx="4821">
                  <c:v>1884.1751143051115</c:v>
                </c:pt>
                <c:pt idx="4822">
                  <c:v>1941.093431757751</c:v>
                </c:pt>
                <c:pt idx="4823">
                  <c:v>1979.4643098053787</c:v>
                </c:pt>
                <c:pt idx="4824">
                  <c:v>1924.4750313816664</c:v>
                </c:pt>
                <c:pt idx="4825">
                  <c:v>1899.0167248158666</c:v>
                </c:pt>
                <c:pt idx="4826">
                  <c:v>1946.0373663658281</c:v>
                </c:pt>
                <c:pt idx="4827">
                  <c:v>1950.3803250119017</c:v>
                </c:pt>
                <c:pt idx="4828">
                  <c:v>1954.2621364320801</c:v>
                </c:pt>
                <c:pt idx="4829">
                  <c:v>1882.5675560770003</c:v>
                </c:pt>
                <c:pt idx="4830">
                  <c:v>1955.9329547814029</c:v>
                </c:pt>
                <c:pt idx="4831">
                  <c:v>1966.5821673552734</c:v>
                </c:pt>
                <c:pt idx="4832">
                  <c:v>1953.6969309038154</c:v>
                </c:pt>
                <c:pt idx="4833">
                  <c:v>1984.8211962281659</c:v>
                </c:pt>
                <c:pt idx="4834">
                  <c:v>1994.6738649216261</c:v>
                </c:pt>
                <c:pt idx="4835">
                  <c:v>1957.0014576302447</c:v>
                </c:pt>
                <c:pt idx="4836">
                  <c:v>1892.6306945839658</c:v>
                </c:pt>
                <c:pt idx="4837">
                  <c:v>1973.4964177088225</c:v>
                </c:pt>
                <c:pt idx="4838">
                  <c:v>1972.3312668248325</c:v>
                </c:pt>
                <c:pt idx="4839">
                  <c:v>1995.6425175290769</c:v>
                </c:pt>
                <c:pt idx="4840">
                  <c:v>1953.8377377074862</c:v>
                </c:pt>
                <c:pt idx="4841">
                  <c:v>1940.9483575949334</c:v>
                </c:pt>
                <c:pt idx="4842">
                  <c:v>1968.140483362303</c:v>
                </c:pt>
                <c:pt idx="4843">
                  <c:v>1947.9773129970881</c:v>
                </c:pt>
                <c:pt idx="4844">
                  <c:v>1896.8409299273869</c:v>
                </c:pt>
                <c:pt idx="4845">
                  <c:v>1923.4855437966705</c:v>
                </c:pt>
                <c:pt idx="4846">
                  <c:v>1875.9003382992362</c:v>
                </c:pt>
                <c:pt idx="4847">
                  <c:v>1907.2524757431752</c:v>
                </c:pt>
                <c:pt idx="4848">
                  <c:v>1937.0501190760078</c:v>
                </c:pt>
                <c:pt idx="4849">
                  <c:v>1944.209825268907</c:v>
                </c:pt>
                <c:pt idx="4850">
                  <c:v>1896.5802015637696</c:v>
                </c:pt>
                <c:pt idx="4851">
                  <c:v>1838.6178590610305</c:v>
                </c:pt>
                <c:pt idx="4852">
                  <c:v>1848.7889828554992</c:v>
                </c:pt>
                <c:pt idx="4853">
                  <c:v>1881.0996887621363</c:v>
                </c:pt>
                <c:pt idx="4854">
                  <c:v>1816.3137875051293</c:v>
                </c:pt>
                <c:pt idx="4855">
                  <c:v>1757.5880811940333</c:v>
                </c:pt>
                <c:pt idx="4856">
                  <c:v>1716.5275228640619</c:v>
                </c:pt>
                <c:pt idx="4857">
                  <c:v>1788.9100954420207</c:v>
                </c:pt>
                <c:pt idx="4858">
                  <c:v>1665.4556572542579</c:v>
                </c:pt>
                <c:pt idx="4859">
                  <c:v>1122.469255214161</c:v>
                </c:pt>
                <c:pt idx="4860">
                  <c:v>764.69434257682747</c:v>
                </c:pt>
                <c:pt idx="4861">
                  <c:v>720.53631656386654</c:v>
                </c:pt>
                <c:pt idx="4862">
                  <c:v>1002.2022604895207</c:v>
                </c:pt>
                <c:pt idx="4863">
                  <c:v>849.69748068386446</c:v>
                </c:pt>
                <c:pt idx="4864">
                  <c:v>400.86402306827335</c:v>
                </c:pt>
                <c:pt idx="4865">
                  <c:v>1193.7062469099892</c:v>
                </c:pt>
                <c:pt idx="4866">
                  <c:v>975.51982166263929</c:v>
                </c:pt>
                <c:pt idx="4867">
                  <c:v>580.03616482672987</c:v>
                </c:pt>
                <c:pt idx="4868">
                  <c:v>469.84846222416712</c:v>
                </c:pt>
                <c:pt idx="4869">
                  <c:v>1909.3365557970296</c:v>
                </c:pt>
                <c:pt idx="4870">
                  <c:v>1636.6768786559601</c:v>
                </c:pt>
                <c:pt idx="4871">
                  <c:v>1590.3670266131803</c:v>
                </c:pt>
                <c:pt idx="4872">
                  <c:v>1433.747750667146</c:v>
                </c:pt>
                <c:pt idx="4873">
                  <c:v>1265.2061324550859</c:v>
                </c:pt>
                <c:pt idx="4874">
                  <c:v>906.72727260636589</c:v>
                </c:pt>
                <c:pt idx="4875">
                  <c:v>764.08204626591385</c:v>
                </c:pt>
                <c:pt idx="4876">
                  <c:v>827.28062067230178</c:v>
                </c:pt>
                <c:pt idx="4877">
                  <c:v>1657.0601707158717</c:v>
                </c:pt>
                <c:pt idx="4878">
                  <c:v>1732.0789012321609</c:v>
                </c:pt>
                <c:pt idx="4879">
                  <c:v>1813.016673777978</c:v>
                </c:pt>
                <c:pt idx="4880">
                  <c:v>1778.6139768824064</c:v>
                </c:pt>
                <c:pt idx="4881">
                  <c:v>1775.6917222133259</c:v>
                </c:pt>
                <c:pt idx="4882">
                  <c:v>1836.6774916392492</c:v>
                </c:pt>
                <c:pt idx="4883">
                  <c:v>1852.7864604631923</c:v>
                </c:pt>
                <c:pt idx="4884">
                  <c:v>1748.6636231769558</c:v>
                </c:pt>
                <c:pt idx="4885">
                  <c:v>1821.2881464208865</c:v>
                </c:pt>
                <c:pt idx="4886">
                  <c:v>1870.1699153338775</c:v>
                </c:pt>
                <c:pt idx="4887">
                  <c:v>1705.0483883047277</c:v>
                </c:pt>
                <c:pt idx="4888">
                  <c:v>1925.0281035592643</c:v>
                </c:pt>
                <c:pt idx="4889">
                  <c:v>1754.5205054466794</c:v>
                </c:pt>
                <c:pt idx="4890">
                  <c:v>1766.1309590461669</c:v>
                </c:pt>
                <c:pt idx="4891">
                  <c:v>1895.531367479947</c:v>
                </c:pt>
                <c:pt idx="4892">
                  <c:v>1890.6971614727595</c:v>
                </c:pt>
                <c:pt idx="4893">
                  <c:v>1931.3661855351049</c:v>
                </c:pt>
                <c:pt idx="4894">
                  <c:v>1960.010704355959</c:v>
                </c:pt>
                <c:pt idx="4895">
                  <c:v>1836.526062910335</c:v>
                </c:pt>
                <c:pt idx="4896">
                  <c:v>1711.2267675339388</c:v>
                </c:pt>
                <c:pt idx="4897">
                  <c:v>1817.0022763779398</c:v>
                </c:pt>
                <c:pt idx="4898">
                  <c:v>1908.2194283613085</c:v>
                </c:pt>
                <c:pt idx="4899">
                  <c:v>1842.4384191838442</c:v>
                </c:pt>
                <c:pt idx="4900">
                  <c:v>1696.7469893751172</c:v>
                </c:pt>
                <c:pt idx="4901">
                  <c:v>1916.3719780253311</c:v>
                </c:pt>
                <c:pt idx="4902">
                  <c:v>1938.1361212745944</c:v>
                </c:pt>
                <c:pt idx="4903">
                  <c:v>1961.1884404563655</c:v>
                </c:pt>
                <c:pt idx="4904">
                  <c:v>1900.7965689204227</c:v>
                </c:pt>
                <c:pt idx="4905">
                  <c:v>1848.4186078103799</c:v>
                </c:pt>
                <c:pt idx="4906">
                  <c:v>1915.8809559546921</c:v>
                </c:pt>
                <c:pt idx="4907">
                  <c:v>1936.3628249634355</c:v>
                </c:pt>
                <c:pt idx="4908">
                  <c:v>1860.389569270026</c:v>
                </c:pt>
                <c:pt idx="4909">
                  <c:v>1992.6960567040553</c:v>
                </c:pt>
                <c:pt idx="4910">
                  <c:v>1937.2275638752537</c:v>
                </c:pt>
                <c:pt idx="4911">
                  <c:v>1988.4702618013566</c:v>
                </c:pt>
                <c:pt idx="4912">
                  <c:v>1885.5336472507431</c:v>
                </c:pt>
                <c:pt idx="4913">
                  <c:v>1996.0452865523666</c:v>
                </c:pt>
                <c:pt idx="4914">
                  <c:v>1977.7274770445763</c:v>
                </c:pt>
                <c:pt idx="4915">
                  <c:v>1997.0285932733921</c:v>
                </c:pt>
                <c:pt idx="4916">
                  <c:v>1975.6853246757014</c:v>
                </c:pt>
                <c:pt idx="4917">
                  <c:v>1968.0016066074479</c:v>
                </c:pt>
                <c:pt idx="4918">
                  <c:v>1981.1407051683302</c:v>
                </c:pt>
                <c:pt idx="4919">
                  <c:v>1927.6200135044135</c:v>
                </c:pt>
                <c:pt idx="4920">
                  <c:v>1997.6669194231442</c:v>
                </c:pt>
                <c:pt idx="4921">
                  <c:v>1988.859603068209</c:v>
                </c:pt>
                <c:pt idx="4922">
                  <c:v>1986.4329938214671</c:v>
                </c:pt>
                <c:pt idx="4923">
                  <c:v>1998.4627063876694</c:v>
                </c:pt>
                <c:pt idx="4924">
                  <c:v>1989.2425606110639</c:v>
                </c:pt>
                <c:pt idx="4925">
                  <c:v>1996.6453184366653</c:v>
                </c:pt>
                <c:pt idx="4926">
                  <c:v>1984.3487184550077</c:v>
                </c:pt>
                <c:pt idx="4927">
                  <c:v>1996.9731691345346</c:v>
                </c:pt>
                <c:pt idx="4928">
                  <c:v>1992.1174476248711</c:v>
                </c:pt>
                <c:pt idx="4929">
                  <c:v>1999.6534404351216</c:v>
                </c:pt>
                <c:pt idx="4930">
                  <c:v>1976.5338268489688</c:v>
                </c:pt>
                <c:pt idx="4931">
                  <c:v>1985.9273265670959</c:v>
                </c:pt>
                <c:pt idx="4932">
                  <c:v>1998.7736287238845</c:v>
                </c:pt>
                <c:pt idx="4933">
                  <c:v>1988.9875485552377</c:v>
                </c:pt>
                <c:pt idx="4934">
                  <c:v>1975.441740859641</c:v>
                </c:pt>
                <c:pt idx="4935">
                  <c:v>1972.9281921323118</c:v>
                </c:pt>
                <c:pt idx="4936">
                  <c:v>1998.145572018168</c:v>
                </c:pt>
                <c:pt idx="4937">
                  <c:v>1987.1557821107506</c:v>
                </c:pt>
                <c:pt idx="4938">
                  <c:v>1999.8927079481525</c:v>
                </c:pt>
                <c:pt idx="4939">
                  <c:v>1996.3175371940713</c:v>
                </c:pt>
                <c:pt idx="4940">
                  <c:v>1991.4358225379017</c:v>
                </c:pt>
                <c:pt idx="4941">
                  <c:v>1994.141444938788</c:v>
                </c:pt>
                <c:pt idx="4942">
                  <c:v>1998.0338005380975</c:v>
                </c:pt>
                <c:pt idx="4943">
                  <c:v>1989.3096027801816</c:v>
                </c:pt>
                <c:pt idx="4944">
                  <c:v>1990.6990639345074</c:v>
                </c:pt>
                <c:pt idx="4945">
                  <c:v>1989.7598991925863</c:v>
                </c:pt>
                <c:pt idx="4946">
                  <c:v>1977.4387752245618</c:v>
                </c:pt>
                <c:pt idx="4947">
                  <c:v>1989.1569632755202</c:v>
                </c:pt>
                <c:pt idx="4948">
                  <c:v>1994.3371115779837</c:v>
                </c:pt>
                <c:pt idx="4949">
                  <c:v>1976.5017434079618</c:v>
                </c:pt>
                <c:pt idx="4950">
                  <c:v>1978.0143280990926</c:v>
                </c:pt>
                <c:pt idx="4951">
                  <c:v>1975.3834381073898</c:v>
                </c:pt>
                <c:pt idx="4952">
                  <c:v>1960.0175736645804</c:v>
                </c:pt>
                <c:pt idx="4953">
                  <c:v>1950.7224314341863</c:v>
                </c:pt>
                <c:pt idx="4954">
                  <c:v>1975.2896018619733</c:v>
                </c:pt>
                <c:pt idx="4955">
                  <c:v>1994.7374125792217</c:v>
                </c:pt>
                <c:pt idx="4956">
                  <c:v>1979.9681777119063</c:v>
                </c:pt>
                <c:pt idx="4957">
                  <c:v>1885.176461401172</c:v>
                </c:pt>
                <c:pt idx="4958">
                  <c:v>1841.2820839628514</c:v>
                </c:pt>
                <c:pt idx="4959">
                  <c:v>1603.6093127450752</c:v>
                </c:pt>
                <c:pt idx="4960">
                  <c:v>1832.4103696875216</c:v>
                </c:pt>
                <c:pt idx="4961">
                  <c:v>1811.9490384093103</c:v>
                </c:pt>
                <c:pt idx="4962">
                  <c:v>1564.6327040672479</c:v>
                </c:pt>
                <c:pt idx="4963">
                  <c:v>1609.9150819820804</c:v>
                </c:pt>
                <c:pt idx="4964">
                  <c:v>1535.1088119478222</c:v>
                </c:pt>
                <c:pt idx="4965">
                  <c:v>1671.3596886401144</c:v>
                </c:pt>
                <c:pt idx="4966">
                  <c:v>1382.5266660838856</c:v>
                </c:pt>
                <c:pt idx="4967">
                  <c:v>881.09556201224677</c:v>
                </c:pt>
                <c:pt idx="4968">
                  <c:v>547.22471443925906</c:v>
                </c:pt>
                <c:pt idx="4969">
                  <c:v>534.98093050308546</c:v>
                </c:pt>
                <c:pt idx="4970">
                  <c:v>686.58689415358822</c:v>
                </c:pt>
                <c:pt idx="4971">
                  <c:v>541.76297054657937</c:v>
                </c:pt>
                <c:pt idx="4972">
                  <c:v>511.12560973210242</c:v>
                </c:pt>
                <c:pt idx="4973">
                  <c:v>661.9685549745509</c:v>
                </c:pt>
                <c:pt idx="4974">
                  <c:v>912.26104954626021</c:v>
                </c:pt>
                <c:pt idx="4975">
                  <c:v>860.20940022605987</c:v>
                </c:pt>
                <c:pt idx="4976">
                  <c:v>975.68933255005152</c:v>
                </c:pt>
                <c:pt idx="4977">
                  <c:v>1084.7762963273192</c:v>
                </c:pt>
                <c:pt idx="4978">
                  <c:v>754.3334256814187</c:v>
                </c:pt>
                <c:pt idx="4979">
                  <c:v>669.16292002187492</c:v>
                </c:pt>
                <c:pt idx="4980">
                  <c:v>606.7094603740984</c:v>
                </c:pt>
                <c:pt idx="4981">
                  <c:v>1037.5434436591306</c:v>
                </c:pt>
                <c:pt idx="4982">
                  <c:v>1552.8575136386498</c:v>
                </c:pt>
                <c:pt idx="4983">
                  <c:v>1674.4050414488536</c:v>
                </c:pt>
                <c:pt idx="4984">
                  <c:v>616.15021427812769</c:v>
                </c:pt>
                <c:pt idx="4985">
                  <c:v>905.89933812238951</c:v>
                </c:pt>
                <c:pt idx="4986">
                  <c:v>1218.1398121104435</c:v>
                </c:pt>
                <c:pt idx="4987">
                  <c:v>1385.7342827260984</c:v>
                </c:pt>
                <c:pt idx="4988">
                  <c:v>1280.3653311286992</c:v>
                </c:pt>
                <c:pt idx="4989">
                  <c:v>1073.7175769367557</c:v>
                </c:pt>
                <c:pt idx="4990">
                  <c:v>1038.5865844949326</c:v>
                </c:pt>
                <c:pt idx="4991">
                  <c:v>618.56106560975491</c:v>
                </c:pt>
                <c:pt idx="4992">
                  <c:v>1209.0246764117492</c:v>
                </c:pt>
                <c:pt idx="4993">
                  <c:v>1228.1641784377493</c:v>
                </c:pt>
                <c:pt idx="4994">
                  <c:v>1746.9996200034329</c:v>
                </c:pt>
                <c:pt idx="4995">
                  <c:v>1834.5877829458043</c:v>
                </c:pt>
                <c:pt idx="4996">
                  <c:v>1951.0824195058876</c:v>
                </c:pt>
                <c:pt idx="4997">
                  <c:v>1971.3079654904766</c:v>
                </c:pt>
                <c:pt idx="4998">
                  <c:v>1996.4815400675445</c:v>
                </c:pt>
                <c:pt idx="4999">
                  <c:v>1988.9173114110204</c:v>
                </c:pt>
                <c:pt idx="5000">
                  <c:v>1992.0557110158609</c:v>
                </c:pt>
                <c:pt idx="5001">
                  <c:v>1971.2975036583596</c:v>
                </c:pt>
                <c:pt idx="5002">
                  <c:v>1972.8089412058846</c:v>
                </c:pt>
                <c:pt idx="5003">
                  <c:v>1941.5183780919974</c:v>
                </c:pt>
                <c:pt idx="5004">
                  <c:v>1980.1945467335483</c:v>
                </c:pt>
                <c:pt idx="5005">
                  <c:v>1968.518682703532</c:v>
                </c:pt>
                <c:pt idx="5006">
                  <c:v>1972.3391802288993</c:v>
                </c:pt>
                <c:pt idx="5007">
                  <c:v>1996.2669818909417</c:v>
                </c:pt>
                <c:pt idx="5008">
                  <c:v>1986.2688365136707</c:v>
                </c:pt>
                <c:pt idx="5009">
                  <c:v>1997.8066784925502</c:v>
                </c:pt>
                <c:pt idx="5010">
                  <c:v>1995.9057355364157</c:v>
                </c:pt>
                <c:pt idx="5011">
                  <c:v>1993.1115353445773</c:v>
                </c:pt>
                <c:pt idx="5012">
                  <c:v>1994.7601558022011</c:v>
                </c:pt>
                <c:pt idx="5013">
                  <c:v>1947.9583505532835</c:v>
                </c:pt>
                <c:pt idx="5014">
                  <c:v>1911.883617353134</c:v>
                </c:pt>
                <c:pt idx="5015">
                  <c:v>1920.9770041362633</c:v>
                </c:pt>
                <c:pt idx="5016">
                  <c:v>1939.6498936705225</c:v>
                </c:pt>
                <c:pt idx="5017">
                  <c:v>1931.1716589276125</c:v>
                </c:pt>
                <c:pt idx="5018">
                  <c:v>1850.0802517049804</c:v>
                </c:pt>
                <c:pt idx="5019">
                  <c:v>1591.0860914767507</c:v>
                </c:pt>
                <c:pt idx="5020">
                  <c:v>1998.9068719877821</c:v>
                </c:pt>
                <c:pt idx="5021">
                  <c:v>1995.7793645367283</c:v>
                </c:pt>
                <c:pt idx="5022">
                  <c:v>1949.4926136373838</c:v>
                </c:pt>
                <c:pt idx="5023">
                  <c:v>1831.8988787897767</c:v>
                </c:pt>
                <c:pt idx="5024">
                  <c:v>1931.8240346115795</c:v>
                </c:pt>
                <c:pt idx="5025">
                  <c:v>1988.0484074189246</c:v>
                </c:pt>
                <c:pt idx="5026">
                  <c:v>1987.2925918449873</c:v>
                </c:pt>
                <c:pt idx="5027">
                  <c:v>1869.7492282313915</c:v>
                </c:pt>
                <c:pt idx="5028">
                  <c:v>1916.0549477158143</c:v>
                </c:pt>
                <c:pt idx="5029">
                  <c:v>1893.1562414037855</c:v>
                </c:pt>
                <c:pt idx="5030">
                  <c:v>1929.3528174827086</c:v>
                </c:pt>
                <c:pt idx="5031">
                  <c:v>1818.8150150482104</c:v>
                </c:pt>
                <c:pt idx="5032">
                  <c:v>1986.6491065015132</c:v>
                </c:pt>
                <c:pt idx="5033">
                  <c:v>1996.9181655083248</c:v>
                </c:pt>
                <c:pt idx="5034">
                  <c:v>1995.0823217861475</c:v>
                </c:pt>
                <c:pt idx="5035">
                  <c:v>1975.6043805991524</c:v>
                </c:pt>
                <c:pt idx="5036">
                  <c:v>1985.0602551094937</c:v>
                </c:pt>
                <c:pt idx="5037">
                  <c:v>1994.6296642611387</c:v>
                </c:pt>
                <c:pt idx="5038">
                  <c:v>1978.1430436643402</c:v>
                </c:pt>
                <c:pt idx="5039">
                  <c:v>1998.4884417427177</c:v>
                </c:pt>
                <c:pt idx="5040">
                  <c:v>1929.9447458271929</c:v>
                </c:pt>
                <c:pt idx="5041">
                  <c:v>1936.8179955162432</c:v>
                </c:pt>
                <c:pt idx="5042">
                  <c:v>1902.6069449049724</c:v>
                </c:pt>
                <c:pt idx="5043">
                  <c:v>1874.8330936633722</c:v>
                </c:pt>
                <c:pt idx="5044">
                  <c:v>1951.7934608670348</c:v>
                </c:pt>
                <c:pt idx="5045">
                  <c:v>1972.7838473312152</c:v>
                </c:pt>
                <c:pt idx="5046">
                  <c:v>1975.0445051759898</c:v>
                </c:pt>
                <c:pt idx="5047">
                  <c:v>1971.8944153222244</c:v>
                </c:pt>
                <c:pt idx="5048">
                  <c:v>1951.1021376071715</c:v>
                </c:pt>
                <c:pt idx="5049">
                  <c:v>1994.2172565850703</c:v>
                </c:pt>
                <c:pt idx="5050">
                  <c:v>1972.7589917755279</c:v>
                </c:pt>
                <c:pt idx="5051">
                  <c:v>1976.7664378151915</c:v>
                </c:pt>
                <c:pt idx="5052">
                  <c:v>1987.1943174770088</c:v>
                </c:pt>
                <c:pt idx="5053">
                  <c:v>1973.4091136883503</c:v>
                </c:pt>
                <c:pt idx="5054">
                  <c:v>1966.4556235961054</c:v>
                </c:pt>
                <c:pt idx="5055">
                  <c:v>1947.7950566331408</c:v>
                </c:pt>
                <c:pt idx="5056">
                  <c:v>1984.7432747965142</c:v>
                </c:pt>
                <c:pt idx="5057">
                  <c:v>1979.3452356662215</c:v>
                </c:pt>
                <c:pt idx="5058">
                  <c:v>1978.2060854989745</c:v>
                </c:pt>
                <c:pt idx="5059">
                  <c:v>1990.1272550094698</c:v>
                </c:pt>
                <c:pt idx="5060">
                  <c:v>1986.1990323388952</c:v>
                </c:pt>
                <c:pt idx="5061">
                  <c:v>1980.4746055196356</c:v>
                </c:pt>
                <c:pt idx="5062">
                  <c:v>1956.4569548062493</c:v>
                </c:pt>
                <c:pt idx="5063">
                  <c:v>1895.9702642545633</c:v>
                </c:pt>
                <c:pt idx="5064">
                  <c:v>1952.0302124008558</c:v>
                </c:pt>
                <c:pt idx="5065">
                  <c:v>1942.6848729840863</c:v>
                </c:pt>
                <c:pt idx="5066">
                  <c:v>1956.7802295160679</c:v>
                </c:pt>
                <c:pt idx="5067">
                  <c:v>1959.88363265214</c:v>
                </c:pt>
                <c:pt idx="5068">
                  <c:v>1983.7089867602954</c:v>
                </c:pt>
                <c:pt idx="5069">
                  <c:v>1977.9828056290037</c:v>
                </c:pt>
                <c:pt idx="5070">
                  <c:v>1960.0649527782264</c:v>
                </c:pt>
                <c:pt idx="5071">
                  <c:v>1983.1595096677584</c:v>
                </c:pt>
                <c:pt idx="5072">
                  <c:v>1993.8243151673983</c:v>
                </c:pt>
                <c:pt idx="5073">
                  <c:v>1980.0560970747636</c:v>
                </c:pt>
                <c:pt idx="5074">
                  <c:v>1967.6022596192038</c:v>
                </c:pt>
                <c:pt idx="5075">
                  <c:v>1953.9479209514241</c:v>
                </c:pt>
                <c:pt idx="5076">
                  <c:v>1977.7078821873163</c:v>
                </c:pt>
                <c:pt idx="5077">
                  <c:v>1949.2285849590494</c:v>
                </c:pt>
                <c:pt idx="5078">
                  <c:v>1905.4604008778276</c:v>
                </c:pt>
                <c:pt idx="5079">
                  <c:v>1915.879970769671</c:v>
                </c:pt>
                <c:pt idx="5080">
                  <c:v>1940.6237430334238</c:v>
                </c:pt>
                <c:pt idx="5081">
                  <c:v>1924.9983252755173</c:v>
                </c:pt>
                <c:pt idx="5082">
                  <c:v>1944.3611562743265</c:v>
                </c:pt>
                <c:pt idx="5083">
                  <c:v>1748.2594385456935</c:v>
                </c:pt>
                <c:pt idx="5084">
                  <c:v>1830.9020629683541</c:v>
                </c:pt>
                <c:pt idx="5085">
                  <c:v>1802.6715540285441</c:v>
                </c:pt>
                <c:pt idx="5086">
                  <c:v>1826.4667123957097</c:v>
                </c:pt>
                <c:pt idx="5087">
                  <c:v>1811.0426144102598</c:v>
                </c:pt>
                <c:pt idx="5088">
                  <c:v>1843.7301806308017</c:v>
                </c:pt>
                <c:pt idx="5089">
                  <c:v>1470.3667020917558</c:v>
                </c:pt>
                <c:pt idx="5090">
                  <c:v>1798.5499648240186</c:v>
                </c:pt>
                <c:pt idx="5091">
                  <c:v>1790.9687011262426</c:v>
                </c:pt>
                <c:pt idx="5092">
                  <c:v>1758.1517702234819</c:v>
                </c:pt>
                <c:pt idx="5093">
                  <c:v>1595.2330210979103</c:v>
                </c:pt>
                <c:pt idx="5094">
                  <c:v>1627.5734641667402</c:v>
                </c:pt>
                <c:pt idx="5095">
                  <c:v>1656.9581634984061</c:v>
                </c:pt>
                <c:pt idx="5096">
                  <c:v>1800.1302590619009</c:v>
                </c:pt>
                <c:pt idx="5097">
                  <c:v>1781.6158835254405</c:v>
                </c:pt>
                <c:pt idx="5098">
                  <c:v>1672.903226221011</c:v>
                </c:pt>
                <c:pt idx="5099">
                  <c:v>1736.6579899905216</c:v>
                </c:pt>
                <c:pt idx="5100">
                  <c:v>1687.1463149096926</c:v>
                </c:pt>
                <c:pt idx="5101">
                  <c:v>1677.3217405748123</c:v>
                </c:pt>
                <c:pt idx="5102">
                  <c:v>1731.4824313844774</c:v>
                </c:pt>
                <c:pt idx="5103">
                  <c:v>1324.8991021098309</c:v>
                </c:pt>
                <c:pt idx="5104">
                  <c:v>1597.7574848201721</c:v>
                </c:pt>
                <c:pt idx="5105">
                  <c:v>1299.4610386806125</c:v>
                </c:pt>
                <c:pt idx="5106">
                  <c:v>1434.5949120340624</c:v>
                </c:pt>
                <c:pt idx="5107">
                  <c:v>1102.612995570772</c:v>
                </c:pt>
                <c:pt idx="5108">
                  <c:v>1051.0915565664641</c:v>
                </c:pt>
                <c:pt idx="5109">
                  <c:v>981.14544014328715</c:v>
                </c:pt>
                <c:pt idx="5110">
                  <c:v>1178.5000223348982</c:v>
                </c:pt>
                <c:pt idx="5111">
                  <c:v>1123.1855369609054</c:v>
                </c:pt>
                <c:pt idx="5112">
                  <c:v>1143.4140879562121</c:v>
                </c:pt>
                <c:pt idx="5113">
                  <c:v>1143.4074377401648</c:v>
                </c:pt>
                <c:pt idx="5114">
                  <c:v>1443.5363769388489</c:v>
                </c:pt>
                <c:pt idx="5115">
                  <c:v>1356.1958931193153</c:v>
                </c:pt>
                <c:pt idx="5116">
                  <c:v>1383.3745769712157</c:v>
                </c:pt>
                <c:pt idx="5117">
                  <c:v>1110.1644111800738</c:v>
                </c:pt>
                <c:pt idx="5118">
                  <c:v>1429.4721645718694</c:v>
                </c:pt>
                <c:pt idx="5119">
                  <c:v>1232.3466923669273</c:v>
                </c:pt>
                <c:pt idx="5120">
                  <c:v>1381.6088357413032</c:v>
                </c:pt>
                <c:pt idx="5121">
                  <c:v>1165.2196728109018</c:v>
                </c:pt>
                <c:pt idx="5122">
                  <c:v>1287.4487212551114</c:v>
                </c:pt>
                <c:pt idx="5123">
                  <c:v>1116.6319163564099</c:v>
                </c:pt>
                <c:pt idx="5124">
                  <c:v>933.52750258586275</c:v>
                </c:pt>
                <c:pt idx="5125">
                  <c:v>1228.7186881331465</c:v>
                </c:pt>
                <c:pt idx="5126">
                  <c:v>1425.7298064140127</c:v>
                </c:pt>
                <c:pt idx="5127">
                  <c:v>1518.9799419388205</c:v>
                </c:pt>
                <c:pt idx="5128">
                  <c:v>1376.9764914420323</c:v>
                </c:pt>
                <c:pt idx="5129">
                  <c:v>1190.2062787034909</c:v>
                </c:pt>
                <c:pt idx="5130">
                  <c:v>1049.0581703443363</c:v>
                </c:pt>
                <c:pt idx="5131">
                  <c:v>849.63014818425131</c:v>
                </c:pt>
                <c:pt idx="5132">
                  <c:v>867.79776638100088</c:v>
                </c:pt>
                <c:pt idx="5133">
                  <c:v>563.32865845865024</c:v>
                </c:pt>
                <c:pt idx="5134">
                  <c:v>702.07169161342688</c:v>
                </c:pt>
                <c:pt idx="5135">
                  <c:v>699.93123257041714</c:v>
                </c:pt>
                <c:pt idx="5136">
                  <c:v>1139.3182659055144</c:v>
                </c:pt>
                <c:pt idx="5137">
                  <c:v>1231.6590555950213</c:v>
                </c:pt>
                <c:pt idx="5138">
                  <c:v>1028.5496481684218</c:v>
                </c:pt>
                <c:pt idx="5139">
                  <c:v>1102.7944553340142</c:v>
                </c:pt>
                <c:pt idx="5140">
                  <c:v>663.29920083085369</c:v>
                </c:pt>
                <c:pt idx="5141">
                  <c:v>199.82604915794988</c:v>
                </c:pt>
                <c:pt idx="5142">
                  <c:v>214.39658946635095</c:v>
                </c:pt>
                <c:pt idx="5143">
                  <c:v>293.58246998167027</c:v>
                </c:pt>
                <c:pt idx="5144">
                  <c:v>208.43547118298059</c:v>
                </c:pt>
                <c:pt idx="5145">
                  <c:v>331.22071000278237</c:v>
                </c:pt>
                <c:pt idx="5146">
                  <c:v>693.6004676393818</c:v>
                </c:pt>
                <c:pt idx="5147">
                  <c:v>1078.4534651534523</c:v>
                </c:pt>
                <c:pt idx="5148">
                  <c:v>1073.0546944444764</c:v>
                </c:pt>
                <c:pt idx="5149">
                  <c:v>1416.4754516264456</c:v>
                </c:pt>
                <c:pt idx="5150">
                  <c:v>1371.1134039426413</c:v>
                </c:pt>
                <c:pt idx="5151">
                  <c:v>1225.5928368546024</c:v>
                </c:pt>
                <c:pt idx="5152">
                  <c:v>1136.7925850862191</c:v>
                </c:pt>
                <c:pt idx="5153">
                  <c:v>1624.5383313516988</c:v>
                </c:pt>
                <c:pt idx="5154">
                  <c:v>1376.8388863279845</c:v>
                </c:pt>
                <c:pt idx="5155">
                  <c:v>1092.1203521864711</c:v>
                </c:pt>
                <c:pt idx="5156">
                  <c:v>1063.042591448643</c:v>
                </c:pt>
                <c:pt idx="5157">
                  <c:v>876.42833059211739</c:v>
                </c:pt>
                <c:pt idx="5158">
                  <c:v>1172.5788541452227</c:v>
                </c:pt>
                <c:pt idx="5159">
                  <c:v>1398.1891606508361</c:v>
                </c:pt>
                <c:pt idx="5160">
                  <c:v>1311.9165079804056</c:v>
                </c:pt>
                <c:pt idx="5161">
                  <c:v>1058.9258438723054</c:v>
                </c:pt>
                <c:pt idx="5162">
                  <c:v>894.27854712809972</c:v>
                </c:pt>
                <c:pt idx="5163">
                  <c:v>473.63666724703842</c:v>
                </c:pt>
                <c:pt idx="5164">
                  <c:v>687.30099488008898</c:v>
                </c:pt>
                <c:pt idx="5165">
                  <c:v>824.50516227262085</c:v>
                </c:pt>
                <c:pt idx="5166">
                  <c:v>1054.7253371190677</c:v>
                </c:pt>
                <c:pt idx="5167">
                  <c:v>1016.8575441673531</c:v>
                </c:pt>
                <c:pt idx="5168">
                  <c:v>1011.8622830781047</c:v>
                </c:pt>
                <c:pt idx="5169">
                  <c:v>1232.1539959621443</c:v>
                </c:pt>
                <c:pt idx="5170">
                  <c:v>1480.8996955650259</c:v>
                </c:pt>
                <c:pt idx="5171">
                  <c:v>1894.8236592920496</c:v>
                </c:pt>
                <c:pt idx="5172">
                  <c:v>982.29063422689944</c:v>
                </c:pt>
                <c:pt idx="5173">
                  <c:v>1308.2367173120467</c:v>
                </c:pt>
                <c:pt idx="5174">
                  <c:v>967.60724763170742</c:v>
                </c:pt>
                <c:pt idx="5175">
                  <c:v>977.45417950009949</c:v>
                </c:pt>
                <c:pt idx="5176">
                  <c:v>1186.3973374424741</c:v>
                </c:pt>
                <c:pt idx="5177">
                  <c:v>1144.1526214843489</c:v>
                </c:pt>
                <c:pt idx="5178">
                  <c:v>1800.584561830042</c:v>
                </c:pt>
                <c:pt idx="5179">
                  <c:v>1764.9040959114329</c:v>
                </c:pt>
                <c:pt idx="5180">
                  <c:v>1510.6880348575153</c:v>
                </c:pt>
                <c:pt idx="5181">
                  <c:v>1596.0773338865088</c:v>
                </c:pt>
                <c:pt idx="5182">
                  <c:v>1404.7378154728301</c:v>
                </c:pt>
                <c:pt idx="5183">
                  <c:v>1356.7607649515087</c:v>
                </c:pt>
                <c:pt idx="5184">
                  <c:v>1286.2352388248762</c:v>
                </c:pt>
                <c:pt idx="5185">
                  <c:v>1421.2037893888455</c:v>
                </c:pt>
                <c:pt idx="5186">
                  <c:v>1421.638134018883</c:v>
                </c:pt>
                <c:pt idx="5187">
                  <c:v>1577.4902633645886</c:v>
                </c:pt>
                <c:pt idx="5188">
                  <c:v>1660.2209091760249</c:v>
                </c:pt>
                <c:pt idx="5189">
                  <c:v>1701.126433403133</c:v>
                </c:pt>
                <c:pt idx="5190">
                  <c:v>1671.554484335134</c:v>
                </c:pt>
                <c:pt idx="5191">
                  <c:v>1710.1641746395567</c:v>
                </c:pt>
                <c:pt idx="5192">
                  <c:v>1968.8888256884397</c:v>
                </c:pt>
                <c:pt idx="5193">
                  <c:v>1934.3488077119205</c:v>
                </c:pt>
                <c:pt idx="5194">
                  <c:v>1998.4213186536138</c:v>
                </c:pt>
                <c:pt idx="5195">
                  <c:v>1999.839789120892</c:v>
                </c:pt>
                <c:pt idx="5196">
                  <c:v>2000</c:v>
                </c:pt>
                <c:pt idx="5197">
                  <c:v>2000</c:v>
                </c:pt>
                <c:pt idx="5198">
                  <c:v>2000</c:v>
                </c:pt>
                <c:pt idx="5199">
                  <c:v>1980.4014994544398</c:v>
                </c:pt>
                <c:pt idx="5200">
                  <c:v>1981.6322563774654</c:v>
                </c:pt>
                <c:pt idx="5201">
                  <c:v>2000</c:v>
                </c:pt>
                <c:pt idx="5202">
                  <c:v>2000</c:v>
                </c:pt>
                <c:pt idx="5203">
                  <c:v>1999.7642891593237</c:v>
                </c:pt>
                <c:pt idx="5204">
                  <c:v>1999.9140533713389</c:v>
                </c:pt>
                <c:pt idx="5205">
                  <c:v>1987.2020874107886</c:v>
                </c:pt>
                <c:pt idx="5206">
                  <c:v>1999.9651721320611</c:v>
                </c:pt>
                <c:pt idx="5207">
                  <c:v>1998.6731151418435</c:v>
                </c:pt>
                <c:pt idx="5208">
                  <c:v>1974.7997645806038</c:v>
                </c:pt>
                <c:pt idx="5209">
                  <c:v>1904.813139947086</c:v>
                </c:pt>
                <c:pt idx="5210">
                  <c:v>1577.8236487350123</c:v>
                </c:pt>
                <c:pt idx="5211">
                  <c:v>1825.9893345418322</c:v>
                </c:pt>
                <c:pt idx="5212">
                  <c:v>1929.6254851865763</c:v>
                </c:pt>
                <c:pt idx="5213">
                  <c:v>1966.7532735139596</c:v>
                </c:pt>
                <c:pt idx="5214">
                  <c:v>1985.5834696319462</c:v>
                </c:pt>
                <c:pt idx="5215">
                  <c:v>1906.888297687208</c:v>
                </c:pt>
                <c:pt idx="5216">
                  <c:v>1873.9819451210437</c:v>
                </c:pt>
                <c:pt idx="5217">
                  <c:v>1935.4407861241775</c:v>
                </c:pt>
                <c:pt idx="5218">
                  <c:v>1964.3125531066853</c:v>
                </c:pt>
                <c:pt idx="5219">
                  <c:v>1979.6951598538819</c:v>
                </c:pt>
                <c:pt idx="5220">
                  <c:v>1931.5069830151465</c:v>
                </c:pt>
                <c:pt idx="5221">
                  <c:v>1964.6316335575032</c:v>
                </c:pt>
                <c:pt idx="5222">
                  <c:v>1912.9864838723213</c:v>
                </c:pt>
                <c:pt idx="5223">
                  <c:v>1984.9538519486021</c:v>
                </c:pt>
                <c:pt idx="5224">
                  <c:v>1991.4438964587307</c:v>
                </c:pt>
                <c:pt idx="5225">
                  <c:v>1999.9483784933727</c:v>
                </c:pt>
                <c:pt idx="5226">
                  <c:v>1993.5469778820195</c:v>
                </c:pt>
                <c:pt idx="5227">
                  <c:v>2000</c:v>
                </c:pt>
                <c:pt idx="5228">
                  <c:v>1797.1184685996311</c:v>
                </c:pt>
                <c:pt idx="5229">
                  <c:v>1823.0760537181072</c:v>
                </c:pt>
                <c:pt idx="5230">
                  <c:v>1212.877394722012</c:v>
                </c:pt>
                <c:pt idx="5231">
                  <c:v>1609.8458453568448</c:v>
                </c:pt>
                <c:pt idx="5232">
                  <c:v>1707.2949531851723</c:v>
                </c:pt>
                <c:pt idx="5233">
                  <c:v>1547.5502417062196</c:v>
                </c:pt>
                <c:pt idx="5234">
                  <c:v>1395.5689465890148</c:v>
                </c:pt>
                <c:pt idx="5235">
                  <c:v>1689.1482211306077</c:v>
                </c:pt>
                <c:pt idx="5236">
                  <c:v>1788.3461238939904</c:v>
                </c:pt>
                <c:pt idx="5237">
                  <c:v>1842.4489582338692</c:v>
                </c:pt>
                <c:pt idx="5238">
                  <c:v>2000</c:v>
                </c:pt>
                <c:pt idx="5239">
                  <c:v>1971.8340115824687</c:v>
                </c:pt>
                <c:pt idx="5240">
                  <c:v>1973.8931394067843</c:v>
                </c:pt>
                <c:pt idx="5241">
                  <c:v>1998.3040106036024</c:v>
                </c:pt>
                <c:pt idx="5242">
                  <c:v>1992.6790034928856</c:v>
                </c:pt>
                <c:pt idx="5243">
                  <c:v>2000</c:v>
                </c:pt>
                <c:pt idx="5244">
                  <c:v>1996.3313982620148</c:v>
                </c:pt>
                <c:pt idx="5245">
                  <c:v>1990.8584380315453</c:v>
                </c:pt>
                <c:pt idx="5246">
                  <c:v>1975.7556250035427</c:v>
                </c:pt>
                <c:pt idx="5247">
                  <c:v>1954.2152322061334</c:v>
                </c:pt>
                <c:pt idx="5248">
                  <c:v>1989.7358708670756</c:v>
                </c:pt>
                <c:pt idx="5249">
                  <c:v>1939.996368765447</c:v>
                </c:pt>
                <c:pt idx="5250">
                  <c:v>1719.6426303896083</c:v>
                </c:pt>
                <c:pt idx="5251">
                  <c:v>1320.8015787571153</c:v>
                </c:pt>
                <c:pt idx="5252">
                  <c:v>1517.3840759456996</c:v>
                </c:pt>
                <c:pt idx="5253">
                  <c:v>1766.6204249942955</c:v>
                </c:pt>
                <c:pt idx="5254">
                  <c:v>1541.8024237415193</c:v>
                </c:pt>
                <c:pt idx="5255">
                  <c:v>1777.0630573702704</c:v>
                </c:pt>
                <c:pt idx="5256">
                  <c:v>1782.8464806640534</c:v>
                </c:pt>
                <c:pt idx="5257">
                  <c:v>1473.5352827498562</c:v>
                </c:pt>
                <c:pt idx="5258">
                  <c:v>1015.4496946674864</c:v>
                </c:pt>
                <c:pt idx="5259">
                  <c:v>770.96306269331399</c:v>
                </c:pt>
                <c:pt idx="5260">
                  <c:v>884.95419278637723</c:v>
                </c:pt>
                <c:pt idx="5261">
                  <c:v>1173.9402017112584</c:v>
                </c:pt>
                <c:pt idx="5262">
                  <c:v>1009.0920911193735</c:v>
                </c:pt>
                <c:pt idx="5263">
                  <c:v>876.65080601015995</c:v>
                </c:pt>
                <c:pt idx="5264">
                  <c:v>696.90994415628631</c:v>
                </c:pt>
                <c:pt idx="5265">
                  <c:v>642.94326343997943</c:v>
                </c:pt>
                <c:pt idx="5266">
                  <c:v>507.38658878970125</c:v>
                </c:pt>
                <c:pt idx="5267">
                  <c:v>477.63260338495633</c:v>
                </c:pt>
                <c:pt idx="5268">
                  <c:v>643.36688957606486</c:v>
                </c:pt>
                <c:pt idx="5269">
                  <c:v>1056.8097168480151</c:v>
                </c:pt>
                <c:pt idx="5270">
                  <c:v>1382.043467675775</c:v>
                </c:pt>
                <c:pt idx="5271">
                  <c:v>1571.9156833731538</c:v>
                </c:pt>
                <c:pt idx="5272">
                  <c:v>1433.3399177974593</c:v>
                </c:pt>
                <c:pt idx="5273">
                  <c:v>1018.6681253788018</c:v>
                </c:pt>
                <c:pt idx="5274">
                  <c:v>479.85902693159574</c:v>
                </c:pt>
                <c:pt idx="5275">
                  <c:v>359.54180678058731</c:v>
                </c:pt>
                <c:pt idx="5276">
                  <c:v>492.0446172511252</c:v>
                </c:pt>
                <c:pt idx="5277">
                  <c:v>669.9513499381726</c:v>
                </c:pt>
                <c:pt idx="5278">
                  <c:v>813.47662856759882</c:v>
                </c:pt>
                <c:pt idx="5279">
                  <c:v>648.84138061519559</c:v>
                </c:pt>
                <c:pt idx="5280">
                  <c:v>682.83685403189804</c:v>
                </c:pt>
                <c:pt idx="5281">
                  <c:v>617.61491428933357</c:v>
                </c:pt>
                <c:pt idx="5282">
                  <c:v>502.08163433146507</c:v>
                </c:pt>
                <c:pt idx="5283">
                  <c:v>569.46779853422436</c:v>
                </c:pt>
                <c:pt idx="5284">
                  <c:v>231.83487300415666</c:v>
                </c:pt>
                <c:pt idx="5285">
                  <c:v>252.83415241298971</c:v>
                </c:pt>
                <c:pt idx="5286">
                  <c:v>446.34247544048225</c:v>
                </c:pt>
                <c:pt idx="5287">
                  <c:v>528.94835397676206</c:v>
                </c:pt>
                <c:pt idx="5288">
                  <c:v>453.16497660952757</c:v>
                </c:pt>
                <c:pt idx="5289">
                  <c:v>355.71120118150219</c:v>
                </c:pt>
                <c:pt idx="5290">
                  <c:v>309.48358462534839</c:v>
                </c:pt>
                <c:pt idx="5291">
                  <c:v>359.78379974794893</c:v>
                </c:pt>
                <c:pt idx="5292">
                  <c:v>275.50511564651356</c:v>
                </c:pt>
                <c:pt idx="5293">
                  <c:v>274.09002854184428</c:v>
                </c:pt>
                <c:pt idx="5294">
                  <c:v>317.51752074163517</c:v>
                </c:pt>
                <c:pt idx="5295">
                  <c:v>179.71354356214835</c:v>
                </c:pt>
                <c:pt idx="5296">
                  <c:v>506.33369511633674</c:v>
                </c:pt>
                <c:pt idx="5297">
                  <c:v>855.52892014749068</c:v>
                </c:pt>
                <c:pt idx="5298">
                  <c:v>1097.024625919307</c:v>
                </c:pt>
                <c:pt idx="5299">
                  <c:v>914.62563540658778</c:v>
                </c:pt>
                <c:pt idx="5300">
                  <c:v>842.05795119412039</c:v>
                </c:pt>
                <c:pt idx="5301">
                  <c:v>753.34203202551578</c:v>
                </c:pt>
                <c:pt idx="5302">
                  <c:v>1433.018699636996</c:v>
                </c:pt>
                <c:pt idx="5303">
                  <c:v>1283.8343276252142</c:v>
                </c:pt>
                <c:pt idx="5304">
                  <c:v>1275.8674953116315</c:v>
                </c:pt>
                <c:pt idx="5305">
                  <c:v>1482.5522751044377</c:v>
                </c:pt>
                <c:pt idx="5306">
                  <c:v>1763.8700528431348</c:v>
                </c:pt>
                <c:pt idx="5307">
                  <c:v>1875.030947995851</c:v>
                </c:pt>
                <c:pt idx="5308">
                  <c:v>1654.1380105843812</c:v>
                </c:pt>
                <c:pt idx="5309">
                  <c:v>1357.856206258404</c:v>
                </c:pt>
                <c:pt idx="5310">
                  <c:v>1006.2446901882197</c:v>
                </c:pt>
                <c:pt idx="5311">
                  <c:v>600.43966246387208</c:v>
                </c:pt>
                <c:pt idx="5312">
                  <c:v>727.23419550358733</c:v>
                </c:pt>
                <c:pt idx="5313">
                  <c:v>677.32621435576209</c:v>
                </c:pt>
                <c:pt idx="5314">
                  <c:v>684.61174886483639</c:v>
                </c:pt>
                <c:pt idx="5315">
                  <c:v>543.02169557560069</c:v>
                </c:pt>
                <c:pt idx="5316">
                  <c:v>1279.2352955191377</c:v>
                </c:pt>
                <c:pt idx="5317">
                  <c:v>1326.7781583622077</c:v>
                </c:pt>
                <c:pt idx="5318">
                  <c:v>1570.9095967643959</c:v>
                </c:pt>
                <c:pt idx="5319">
                  <c:v>1282.7150718320836</c:v>
                </c:pt>
                <c:pt idx="5320">
                  <c:v>1167.0937395180688</c:v>
                </c:pt>
                <c:pt idx="5321">
                  <c:v>1424.8165713378194</c:v>
                </c:pt>
                <c:pt idx="5322">
                  <c:v>1232.1520116585391</c:v>
                </c:pt>
                <c:pt idx="5323">
                  <c:v>1258.2083159561464</c:v>
                </c:pt>
                <c:pt idx="5324">
                  <c:v>920.4253353185378</c:v>
                </c:pt>
                <c:pt idx="5325">
                  <c:v>1015.5343182100179</c:v>
                </c:pt>
                <c:pt idx="5326">
                  <c:v>1309.4905351816471</c:v>
                </c:pt>
                <c:pt idx="5327">
                  <c:v>1491.2195230667526</c:v>
                </c:pt>
                <c:pt idx="5328">
                  <c:v>1758.1601623505121</c:v>
                </c:pt>
                <c:pt idx="5329">
                  <c:v>1893.9246826487877</c:v>
                </c:pt>
                <c:pt idx="5330">
                  <c:v>1824.3736599972578</c:v>
                </c:pt>
                <c:pt idx="5331">
                  <c:v>1111.2557898132181</c:v>
                </c:pt>
                <c:pt idx="5332">
                  <c:v>406.90243420505726</c:v>
                </c:pt>
                <c:pt idx="5333">
                  <c:v>184.17920063935651</c:v>
                </c:pt>
                <c:pt idx="5334">
                  <c:v>143.46859234302195</c:v>
                </c:pt>
                <c:pt idx="5335">
                  <c:v>15.876862588184977</c:v>
                </c:pt>
                <c:pt idx="5336">
                  <c:v>92.220697935888808</c:v>
                </c:pt>
                <c:pt idx="5337">
                  <c:v>298.72752020788067</c:v>
                </c:pt>
                <c:pt idx="5338">
                  <c:v>443.80361109320012</c:v>
                </c:pt>
                <c:pt idx="5339">
                  <c:v>813.30257587538028</c:v>
                </c:pt>
                <c:pt idx="5340">
                  <c:v>425.35708700236694</c:v>
                </c:pt>
                <c:pt idx="5341">
                  <c:v>436.69032189420079</c:v>
                </c:pt>
                <c:pt idx="5342">
                  <c:v>522.06897984465763</c:v>
                </c:pt>
                <c:pt idx="5343">
                  <c:v>389.53800624233656</c:v>
                </c:pt>
                <c:pt idx="5344">
                  <c:v>342.75278930902658</c:v>
                </c:pt>
                <c:pt idx="5345">
                  <c:v>287.79208340148563</c:v>
                </c:pt>
                <c:pt idx="5346">
                  <c:v>196.9068111078048</c:v>
                </c:pt>
                <c:pt idx="5347">
                  <c:v>356.16218180051169</c:v>
                </c:pt>
                <c:pt idx="5348">
                  <c:v>590.55381437509402</c:v>
                </c:pt>
                <c:pt idx="5349">
                  <c:v>200.09465053600906</c:v>
                </c:pt>
                <c:pt idx="5350">
                  <c:v>160.92841101294442</c:v>
                </c:pt>
                <c:pt idx="5351">
                  <c:v>206.01300976772805</c:v>
                </c:pt>
                <c:pt idx="5352">
                  <c:v>203.87578927119432</c:v>
                </c:pt>
                <c:pt idx="5353">
                  <c:v>274.00064146672548</c:v>
                </c:pt>
                <c:pt idx="5354">
                  <c:v>153.91580978318831</c:v>
                </c:pt>
                <c:pt idx="5355">
                  <c:v>247.65250799087403</c:v>
                </c:pt>
                <c:pt idx="5356">
                  <c:v>388.68645329208658</c:v>
                </c:pt>
                <c:pt idx="5357">
                  <c:v>302.74882478639682</c:v>
                </c:pt>
                <c:pt idx="5358">
                  <c:v>389.75835273359297</c:v>
                </c:pt>
                <c:pt idx="5359">
                  <c:v>252.61370475807354</c:v>
                </c:pt>
                <c:pt idx="5360">
                  <c:v>283.17482904787551</c:v>
                </c:pt>
                <c:pt idx="5361">
                  <c:v>298.944574179254</c:v>
                </c:pt>
                <c:pt idx="5362">
                  <c:v>498.00556626376135</c:v>
                </c:pt>
                <c:pt idx="5363">
                  <c:v>547.88941907590265</c:v>
                </c:pt>
                <c:pt idx="5364">
                  <c:v>459.95011677021057</c:v>
                </c:pt>
                <c:pt idx="5365">
                  <c:v>322.04339404806535</c:v>
                </c:pt>
                <c:pt idx="5366">
                  <c:v>168.4515928517242</c:v>
                </c:pt>
                <c:pt idx="5367">
                  <c:v>188.84403678163025</c:v>
                </c:pt>
                <c:pt idx="5368">
                  <c:v>328.55451053524985</c:v>
                </c:pt>
                <c:pt idx="5369">
                  <c:v>420.21487801879488</c:v>
                </c:pt>
                <c:pt idx="5370">
                  <c:v>721.54935912170299</c:v>
                </c:pt>
                <c:pt idx="5371">
                  <c:v>821.48125537233557</c:v>
                </c:pt>
                <c:pt idx="5372">
                  <c:v>945.7225559259457</c:v>
                </c:pt>
                <c:pt idx="5373">
                  <c:v>848.91130339514882</c:v>
                </c:pt>
                <c:pt idx="5374">
                  <c:v>725.40523460341228</c:v>
                </c:pt>
                <c:pt idx="5375">
                  <c:v>798.92391262577382</c:v>
                </c:pt>
                <c:pt idx="5376">
                  <c:v>787.87154837738217</c:v>
                </c:pt>
                <c:pt idx="5377">
                  <c:v>575.54071677504692</c:v>
                </c:pt>
                <c:pt idx="5378">
                  <c:v>449.06371193685004</c:v>
                </c:pt>
                <c:pt idx="5379">
                  <c:v>723.61482735825223</c:v>
                </c:pt>
                <c:pt idx="5380">
                  <c:v>755.51419838885863</c:v>
                </c:pt>
                <c:pt idx="5381">
                  <c:v>1089.0504956897744</c:v>
                </c:pt>
                <c:pt idx="5382">
                  <c:v>1154.0695597428398</c:v>
                </c:pt>
                <c:pt idx="5383">
                  <c:v>1380.9192208514687</c:v>
                </c:pt>
              </c:numCache>
            </c:numRef>
          </c:yVal>
          <c:smooth val="0"/>
        </c:ser>
        <c:ser>
          <c:idx val="0"/>
          <c:order val="1"/>
          <c:tx>
            <c:v>Reference Turbulence Power</c:v>
          </c:tx>
          <c:spPr>
            <a:ln w="28575">
              <a:noFill/>
            </a:ln>
          </c:spPr>
          <c:marker>
            <c:symbol val="diamond"/>
            <c:size val="2"/>
          </c:marker>
          <c:xVal>
            <c:numRef>
              <c:f>'Power Look Up'!$B$2:$B$3000</c:f>
              <c:numCache>
                <c:formatCode>0.0</c:formatCode>
                <c:ptCount val="2999"/>
                <c:pt idx="0">
                  <c:v>0.01</c:v>
                </c:pt>
                <c:pt idx="1">
                  <c:v>0.02</c:v>
                </c:pt>
                <c:pt idx="2">
                  <c:v>0.03</c:v>
                </c:pt>
                <c:pt idx="3">
                  <c:v>0.04</c:v>
                </c:pt>
                <c:pt idx="4">
                  <c:v>0.05</c:v>
                </c:pt>
                <c:pt idx="5">
                  <c:v>6.0000000000000005E-2</c:v>
                </c:pt>
                <c:pt idx="6">
                  <c:v>7.0000000000000007E-2</c:v>
                </c:pt>
                <c:pt idx="7">
                  <c:v>0.08</c:v>
                </c:pt>
                <c:pt idx="8">
                  <c:v>0.09</c:v>
                </c:pt>
                <c:pt idx="9">
                  <c:v>9.9999999999999992E-2</c:v>
                </c:pt>
                <c:pt idx="10">
                  <c:v>0.10999999999999999</c:v>
                </c:pt>
                <c:pt idx="11">
                  <c:v>0.11999999999999998</c:v>
                </c:pt>
                <c:pt idx="12">
                  <c:v>0.12999999999999998</c:v>
                </c:pt>
                <c:pt idx="13">
                  <c:v>0.13999999999999999</c:v>
                </c:pt>
                <c:pt idx="14">
                  <c:v>0.15</c:v>
                </c:pt>
                <c:pt idx="15">
                  <c:v>0.16</c:v>
                </c:pt>
                <c:pt idx="16">
                  <c:v>0.17</c:v>
                </c:pt>
                <c:pt idx="17">
                  <c:v>0.18000000000000002</c:v>
                </c:pt>
                <c:pt idx="18">
                  <c:v>0.19000000000000003</c:v>
                </c:pt>
                <c:pt idx="19">
                  <c:v>0.20000000000000004</c:v>
                </c:pt>
                <c:pt idx="20">
                  <c:v>0.21000000000000005</c:v>
                </c:pt>
                <c:pt idx="21">
                  <c:v>0.22000000000000006</c:v>
                </c:pt>
                <c:pt idx="22">
                  <c:v>0.23000000000000007</c:v>
                </c:pt>
                <c:pt idx="23">
                  <c:v>0.24000000000000007</c:v>
                </c:pt>
                <c:pt idx="24">
                  <c:v>0.25000000000000006</c:v>
                </c:pt>
                <c:pt idx="25">
                  <c:v>0.26000000000000006</c:v>
                </c:pt>
                <c:pt idx="26">
                  <c:v>0.27000000000000007</c:v>
                </c:pt>
                <c:pt idx="27">
                  <c:v>0.28000000000000008</c:v>
                </c:pt>
                <c:pt idx="28">
                  <c:v>0.29000000000000009</c:v>
                </c:pt>
                <c:pt idx="29">
                  <c:v>0.3000000000000001</c:v>
                </c:pt>
                <c:pt idx="30">
                  <c:v>0.31000000000000011</c:v>
                </c:pt>
                <c:pt idx="31">
                  <c:v>0.32000000000000012</c:v>
                </c:pt>
                <c:pt idx="32">
                  <c:v>0.33000000000000013</c:v>
                </c:pt>
                <c:pt idx="33">
                  <c:v>0.34000000000000014</c:v>
                </c:pt>
                <c:pt idx="34">
                  <c:v>0.35000000000000014</c:v>
                </c:pt>
                <c:pt idx="35">
                  <c:v>0.36000000000000015</c:v>
                </c:pt>
                <c:pt idx="36">
                  <c:v>0.37000000000000016</c:v>
                </c:pt>
                <c:pt idx="37">
                  <c:v>0.38000000000000017</c:v>
                </c:pt>
                <c:pt idx="38">
                  <c:v>0.39000000000000018</c:v>
                </c:pt>
                <c:pt idx="39">
                  <c:v>0.40000000000000019</c:v>
                </c:pt>
                <c:pt idx="40">
                  <c:v>0.4100000000000002</c:v>
                </c:pt>
                <c:pt idx="41">
                  <c:v>0.42000000000000021</c:v>
                </c:pt>
                <c:pt idx="42">
                  <c:v>0.43000000000000022</c:v>
                </c:pt>
                <c:pt idx="43">
                  <c:v>0.44000000000000022</c:v>
                </c:pt>
                <c:pt idx="44">
                  <c:v>0.45000000000000023</c:v>
                </c:pt>
                <c:pt idx="45">
                  <c:v>0.46000000000000024</c:v>
                </c:pt>
                <c:pt idx="46">
                  <c:v>0.47000000000000025</c:v>
                </c:pt>
                <c:pt idx="47">
                  <c:v>0.48000000000000026</c:v>
                </c:pt>
                <c:pt idx="48">
                  <c:v>0.49000000000000027</c:v>
                </c:pt>
                <c:pt idx="49">
                  <c:v>0.50000000000000022</c:v>
                </c:pt>
                <c:pt idx="50">
                  <c:v>0.51000000000000023</c:v>
                </c:pt>
                <c:pt idx="51">
                  <c:v>0.52000000000000024</c:v>
                </c:pt>
                <c:pt idx="52">
                  <c:v>0.53000000000000025</c:v>
                </c:pt>
                <c:pt idx="53">
                  <c:v>0.54000000000000026</c:v>
                </c:pt>
                <c:pt idx="54">
                  <c:v>0.55000000000000027</c:v>
                </c:pt>
                <c:pt idx="55">
                  <c:v>0.56000000000000028</c:v>
                </c:pt>
                <c:pt idx="56">
                  <c:v>0.57000000000000028</c:v>
                </c:pt>
                <c:pt idx="57">
                  <c:v>0.58000000000000029</c:v>
                </c:pt>
                <c:pt idx="58">
                  <c:v>0.5900000000000003</c:v>
                </c:pt>
                <c:pt idx="59">
                  <c:v>0.60000000000000031</c:v>
                </c:pt>
                <c:pt idx="60">
                  <c:v>0.61000000000000032</c:v>
                </c:pt>
                <c:pt idx="61">
                  <c:v>0.62000000000000033</c:v>
                </c:pt>
                <c:pt idx="62">
                  <c:v>0.63000000000000034</c:v>
                </c:pt>
                <c:pt idx="63">
                  <c:v>0.64000000000000035</c:v>
                </c:pt>
                <c:pt idx="64">
                  <c:v>0.65000000000000036</c:v>
                </c:pt>
                <c:pt idx="65">
                  <c:v>0.66000000000000036</c:v>
                </c:pt>
                <c:pt idx="66">
                  <c:v>0.67000000000000037</c:v>
                </c:pt>
                <c:pt idx="67">
                  <c:v>0.68000000000000038</c:v>
                </c:pt>
                <c:pt idx="68">
                  <c:v>0.69000000000000039</c:v>
                </c:pt>
                <c:pt idx="69">
                  <c:v>0.7000000000000004</c:v>
                </c:pt>
                <c:pt idx="70">
                  <c:v>0.71000000000000041</c:v>
                </c:pt>
                <c:pt idx="71">
                  <c:v>0.72000000000000042</c:v>
                </c:pt>
                <c:pt idx="72">
                  <c:v>0.73000000000000043</c:v>
                </c:pt>
                <c:pt idx="73">
                  <c:v>0.74000000000000044</c:v>
                </c:pt>
                <c:pt idx="74">
                  <c:v>0.75000000000000044</c:v>
                </c:pt>
                <c:pt idx="75">
                  <c:v>0.76000000000000045</c:v>
                </c:pt>
                <c:pt idx="76">
                  <c:v>0.77000000000000046</c:v>
                </c:pt>
                <c:pt idx="77">
                  <c:v>0.78000000000000047</c:v>
                </c:pt>
                <c:pt idx="78">
                  <c:v>0.79000000000000048</c:v>
                </c:pt>
                <c:pt idx="79">
                  <c:v>0.80000000000000049</c:v>
                </c:pt>
                <c:pt idx="80">
                  <c:v>0.8100000000000005</c:v>
                </c:pt>
                <c:pt idx="81">
                  <c:v>0.82000000000000051</c:v>
                </c:pt>
                <c:pt idx="82">
                  <c:v>0.83000000000000052</c:v>
                </c:pt>
                <c:pt idx="83">
                  <c:v>0.84000000000000052</c:v>
                </c:pt>
                <c:pt idx="84">
                  <c:v>0.85000000000000053</c:v>
                </c:pt>
                <c:pt idx="85">
                  <c:v>0.86000000000000054</c:v>
                </c:pt>
                <c:pt idx="86">
                  <c:v>0.87000000000000055</c:v>
                </c:pt>
                <c:pt idx="87">
                  <c:v>0.88000000000000056</c:v>
                </c:pt>
                <c:pt idx="88">
                  <c:v>0.89000000000000057</c:v>
                </c:pt>
                <c:pt idx="89">
                  <c:v>0.90000000000000058</c:v>
                </c:pt>
                <c:pt idx="90">
                  <c:v>0.91000000000000059</c:v>
                </c:pt>
                <c:pt idx="91">
                  <c:v>0.9200000000000006</c:v>
                </c:pt>
                <c:pt idx="92">
                  <c:v>0.9300000000000006</c:v>
                </c:pt>
                <c:pt idx="93">
                  <c:v>0.94000000000000061</c:v>
                </c:pt>
                <c:pt idx="94">
                  <c:v>0.95000000000000062</c:v>
                </c:pt>
                <c:pt idx="95">
                  <c:v>0.96000000000000063</c:v>
                </c:pt>
                <c:pt idx="96">
                  <c:v>0.97000000000000064</c:v>
                </c:pt>
                <c:pt idx="97">
                  <c:v>0.98000000000000065</c:v>
                </c:pt>
                <c:pt idx="98">
                  <c:v>0.99000000000000066</c:v>
                </c:pt>
                <c:pt idx="99">
                  <c:v>1.0000000000000007</c:v>
                </c:pt>
                <c:pt idx="100">
                  <c:v>1.0100000000000007</c:v>
                </c:pt>
                <c:pt idx="101">
                  <c:v>1.0200000000000007</c:v>
                </c:pt>
                <c:pt idx="102">
                  <c:v>1.0300000000000007</c:v>
                </c:pt>
                <c:pt idx="103">
                  <c:v>1.0400000000000007</c:v>
                </c:pt>
                <c:pt idx="104">
                  <c:v>1.0500000000000007</c:v>
                </c:pt>
                <c:pt idx="105">
                  <c:v>1.0600000000000007</c:v>
                </c:pt>
                <c:pt idx="106">
                  <c:v>1.0700000000000007</c:v>
                </c:pt>
                <c:pt idx="107">
                  <c:v>1.0800000000000007</c:v>
                </c:pt>
                <c:pt idx="108">
                  <c:v>1.0900000000000007</c:v>
                </c:pt>
                <c:pt idx="109">
                  <c:v>1.1000000000000008</c:v>
                </c:pt>
                <c:pt idx="110">
                  <c:v>1.1100000000000008</c:v>
                </c:pt>
                <c:pt idx="111">
                  <c:v>1.1200000000000008</c:v>
                </c:pt>
                <c:pt idx="112">
                  <c:v>1.1300000000000008</c:v>
                </c:pt>
                <c:pt idx="113">
                  <c:v>1.1400000000000008</c:v>
                </c:pt>
                <c:pt idx="114">
                  <c:v>1.1500000000000008</c:v>
                </c:pt>
                <c:pt idx="115">
                  <c:v>1.1600000000000008</c:v>
                </c:pt>
                <c:pt idx="116">
                  <c:v>1.1700000000000008</c:v>
                </c:pt>
                <c:pt idx="117">
                  <c:v>1.1800000000000008</c:v>
                </c:pt>
                <c:pt idx="118">
                  <c:v>1.1900000000000008</c:v>
                </c:pt>
                <c:pt idx="119">
                  <c:v>1.2000000000000008</c:v>
                </c:pt>
                <c:pt idx="120">
                  <c:v>1.2100000000000009</c:v>
                </c:pt>
                <c:pt idx="121">
                  <c:v>1.2200000000000009</c:v>
                </c:pt>
                <c:pt idx="122">
                  <c:v>1.2300000000000009</c:v>
                </c:pt>
                <c:pt idx="123">
                  <c:v>1.2400000000000009</c:v>
                </c:pt>
                <c:pt idx="124">
                  <c:v>1.2500000000000009</c:v>
                </c:pt>
                <c:pt idx="125">
                  <c:v>1.2600000000000009</c:v>
                </c:pt>
                <c:pt idx="126">
                  <c:v>1.2700000000000009</c:v>
                </c:pt>
                <c:pt idx="127">
                  <c:v>1.2800000000000009</c:v>
                </c:pt>
                <c:pt idx="128">
                  <c:v>1.2900000000000009</c:v>
                </c:pt>
                <c:pt idx="129">
                  <c:v>1.3000000000000009</c:v>
                </c:pt>
                <c:pt idx="130">
                  <c:v>1.3100000000000009</c:v>
                </c:pt>
                <c:pt idx="131">
                  <c:v>1.320000000000001</c:v>
                </c:pt>
                <c:pt idx="132">
                  <c:v>1.330000000000001</c:v>
                </c:pt>
                <c:pt idx="133">
                  <c:v>1.340000000000001</c:v>
                </c:pt>
                <c:pt idx="134">
                  <c:v>1.350000000000001</c:v>
                </c:pt>
                <c:pt idx="135">
                  <c:v>1.360000000000001</c:v>
                </c:pt>
                <c:pt idx="136">
                  <c:v>1.370000000000001</c:v>
                </c:pt>
                <c:pt idx="137">
                  <c:v>1.380000000000001</c:v>
                </c:pt>
                <c:pt idx="138">
                  <c:v>1.390000000000001</c:v>
                </c:pt>
                <c:pt idx="139">
                  <c:v>1.400000000000001</c:v>
                </c:pt>
                <c:pt idx="140">
                  <c:v>1.410000000000001</c:v>
                </c:pt>
                <c:pt idx="141">
                  <c:v>1.420000000000001</c:v>
                </c:pt>
                <c:pt idx="142">
                  <c:v>1.430000000000001</c:v>
                </c:pt>
                <c:pt idx="143">
                  <c:v>1.4400000000000011</c:v>
                </c:pt>
                <c:pt idx="144">
                  <c:v>1.4500000000000011</c:v>
                </c:pt>
                <c:pt idx="145">
                  <c:v>1.4600000000000011</c:v>
                </c:pt>
                <c:pt idx="146">
                  <c:v>1.4700000000000011</c:v>
                </c:pt>
                <c:pt idx="147">
                  <c:v>1.4800000000000011</c:v>
                </c:pt>
                <c:pt idx="148">
                  <c:v>1.4900000000000011</c:v>
                </c:pt>
                <c:pt idx="149">
                  <c:v>1.5000000000000011</c:v>
                </c:pt>
                <c:pt idx="150">
                  <c:v>1.5100000000000011</c:v>
                </c:pt>
                <c:pt idx="151">
                  <c:v>1.5200000000000011</c:v>
                </c:pt>
                <c:pt idx="152">
                  <c:v>1.5300000000000011</c:v>
                </c:pt>
                <c:pt idx="153">
                  <c:v>1.5400000000000011</c:v>
                </c:pt>
                <c:pt idx="154">
                  <c:v>1.5500000000000012</c:v>
                </c:pt>
                <c:pt idx="155">
                  <c:v>1.5600000000000012</c:v>
                </c:pt>
                <c:pt idx="156">
                  <c:v>1.5700000000000012</c:v>
                </c:pt>
                <c:pt idx="157">
                  <c:v>1.5800000000000012</c:v>
                </c:pt>
                <c:pt idx="158">
                  <c:v>1.5900000000000012</c:v>
                </c:pt>
                <c:pt idx="159">
                  <c:v>1.6000000000000012</c:v>
                </c:pt>
                <c:pt idx="160">
                  <c:v>1.6100000000000012</c:v>
                </c:pt>
                <c:pt idx="161">
                  <c:v>1.6200000000000012</c:v>
                </c:pt>
                <c:pt idx="162">
                  <c:v>1.6300000000000012</c:v>
                </c:pt>
                <c:pt idx="163">
                  <c:v>1.6400000000000012</c:v>
                </c:pt>
                <c:pt idx="164">
                  <c:v>1.6500000000000012</c:v>
                </c:pt>
                <c:pt idx="165">
                  <c:v>1.6600000000000013</c:v>
                </c:pt>
                <c:pt idx="166">
                  <c:v>1.6700000000000013</c:v>
                </c:pt>
                <c:pt idx="167">
                  <c:v>1.6800000000000013</c:v>
                </c:pt>
                <c:pt idx="168">
                  <c:v>1.6900000000000013</c:v>
                </c:pt>
                <c:pt idx="169">
                  <c:v>1.7000000000000013</c:v>
                </c:pt>
                <c:pt idx="170">
                  <c:v>1.7100000000000013</c:v>
                </c:pt>
                <c:pt idx="171">
                  <c:v>1.7200000000000013</c:v>
                </c:pt>
                <c:pt idx="172">
                  <c:v>1.7300000000000013</c:v>
                </c:pt>
                <c:pt idx="173">
                  <c:v>1.7400000000000013</c:v>
                </c:pt>
                <c:pt idx="174">
                  <c:v>1.7500000000000013</c:v>
                </c:pt>
                <c:pt idx="175">
                  <c:v>1.7600000000000013</c:v>
                </c:pt>
                <c:pt idx="176">
                  <c:v>1.7700000000000014</c:v>
                </c:pt>
                <c:pt idx="177">
                  <c:v>1.7800000000000014</c:v>
                </c:pt>
                <c:pt idx="178">
                  <c:v>1.7900000000000014</c:v>
                </c:pt>
                <c:pt idx="179">
                  <c:v>1.8000000000000014</c:v>
                </c:pt>
                <c:pt idx="180">
                  <c:v>1.8100000000000014</c:v>
                </c:pt>
                <c:pt idx="181">
                  <c:v>1.8200000000000014</c:v>
                </c:pt>
                <c:pt idx="182">
                  <c:v>1.8300000000000014</c:v>
                </c:pt>
                <c:pt idx="183">
                  <c:v>1.8400000000000014</c:v>
                </c:pt>
                <c:pt idx="184">
                  <c:v>1.8500000000000014</c:v>
                </c:pt>
                <c:pt idx="185">
                  <c:v>1.8600000000000014</c:v>
                </c:pt>
                <c:pt idx="186">
                  <c:v>1.8700000000000014</c:v>
                </c:pt>
                <c:pt idx="187">
                  <c:v>1.8800000000000014</c:v>
                </c:pt>
                <c:pt idx="188">
                  <c:v>1.8900000000000015</c:v>
                </c:pt>
                <c:pt idx="189">
                  <c:v>1.9000000000000015</c:v>
                </c:pt>
                <c:pt idx="190">
                  <c:v>1.9100000000000015</c:v>
                </c:pt>
                <c:pt idx="191">
                  <c:v>1.9200000000000015</c:v>
                </c:pt>
                <c:pt idx="192">
                  <c:v>1.9300000000000015</c:v>
                </c:pt>
                <c:pt idx="193">
                  <c:v>1.9400000000000015</c:v>
                </c:pt>
                <c:pt idx="194">
                  <c:v>1.9500000000000015</c:v>
                </c:pt>
                <c:pt idx="195">
                  <c:v>1.9600000000000015</c:v>
                </c:pt>
                <c:pt idx="196">
                  <c:v>1.9700000000000015</c:v>
                </c:pt>
                <c:pt idx="197">
                  <c:v>1.9800000000000015</c:v>
                </c:pt>
                <c:pt idx="198">
                  <c:v>1.9900000000000015</c:v>
                </c:pt>
                <c:pt idx="199">
                  <c:v>2.0000000000000013</c:v>
                </c:pt>
                <c:pt idx="200">
                  <c:v>2.0100000000000011</c:v>
                </c:pt>
                <c:pt idx="201">
                  <c:v>2.0200000000000009</c:v>
                </c:pt>
                <c:pt idx="202">
                  <c:v>2.0300000000000007</c:v>
                </c:pt>
                <c:pt idx="203">
                  <c:v>2.0400000000000005</c:v>
                </c:pt>
                <c:pt idx="204">
                  <c:v>2.0500000000000003</c:v>
                </c:pt>
                <c:pt idx="205">
                  <c:v>2.06</c:v>
                </c:pt>
                <c:pt idx="206">
                  <c:v>2.0699999999999998</c:v>
                </c:pt>
                <c:pt idx="207">
                  <c:v>2.0799999999999996</c:v>
                </c:pt>
                <c:pt idx="208">
                  <c:v>2.0899999999999994</c:v>
                </c:pt>
                <c:pt idx="209">
                  <c:v>2.0999999999999992</c:v>
                </c:pt>
                <c:pt idx="210">
                  <c:v>2.109999999999999</c:v>
                </c:pt>
                <c:pt idx="211">
                  <c:v>2.1199999999999988</c:v>
                </c:pt>
                <c:pt idx="212">
                  <c:v>2.1299999999999986</c:v>
                </c:pt>
                <c:pt idx="213">
                  <c:v>2.1399999999999983</c:v>
                </c:pt>
                <c:pt idx="214">
                  <c:v>2.1499999999999981</c:v>
                </c:pt>
                <c:pt idx="215">
                  <c:v>2.1599999999999979</c:v>
                </c:pt>
                <c:pt idx="216">
                  <c:v>2.1699999999999977</c:v>
                </c:pt>
                <c:pt idx="217">
                  <c:v>2.1799999999999975</c:v>
                </c:pt>
                <c:pt idx="218">
                  <c:v>2.1899999999999973</c:v>
                </c:pt>
                <c:pt idx="219">
                  <c:v>2.1999999999999971</c:v>
                </c:pt>
                <c:pt idx="220">
                  <c:v>2.2099999999999969</c:v>
                </c:pt>
                <c:pt idx="221">
                  <c:v>2.2199999999999966</c:v>
                </c:pt>
                <c:pt idx="222">
                  <c:v>2.2299999999999964</c:v>
                </c:pt>
                <c:pt idx="223">
                  <c:v>2.2399999999999962</c:v>
                </c:pt>
                <c:pt idx="224">
                  <c:v>2.249999999999996</c:v>
                </c:pt>
                <c:pt idx="225">
                  <c:v>2.2599999999999958</c:v>
                </c:pt>
                <c:pt idx="226">
                  <c:v>2.2699999999999956</c:v>
                </c:pt>
                <c:pt idx="227">
                  <c:v>2.2799999999999954</c:v>
                </c:pt>
                <c:pt idx="228">
                  <c:v>2.2899999999999952</c:v>
                </c:pt>
                <c:pt idx="229">
                  <c:v>2.2999999999999949</c:v>
                </c:pt>
                <c:pt idx="230">
                  <c:v>2.3099999999999947</c:v>
                </c:pt>
                <c:pt idx="231">
                  <c:v>2.3199999999999945</c:v>
                </c:pt>
                <c:pt idx="232">
                  <c:v>2.3299999999999943</c:v>
                </c:pt>
                <c:pt idx="233">
                  <c:v>2.3399999999999941</c:v>
                </c:pt>
                <c:pt idx="234">
                  <c:v>2.3499999999999939</c:v>
                </c:pt>
                <c:pt idx="235">
                  <c:v>2.3599999999999937</c:v>
                </c:pt>
                <c:pt idx="236">
                  <c:v>2.3699999999999934</c:v>
                </c:pt>
                <c:pt idx="237">
                  <c:v>2.3799999999999932</c:v>
                </c:pt>
                <c:pt idx="238">
                  <c:v>2.389999999999993</c:v>
                </c:pt>
                <c:pt idx="239">
                  <c:v>2.3999999999999928</c:v>
                </c:pt>
                <c:pt idx="240">
                  <c:v>2.4099999999999926</c:v>
                </c:pt>
                <c:pt idx="241">
                  <c:v>2.4199999999999924</c:v>
                </c:pt>
                <c:pt idx="242">
                  <c:v>2.4299999999999922</c:v>
                </c:pt>
                <c:pt idx="243">
                  <c:v>2.439999999999992</c:v>
                </c:pt>
                <c:pt idx="244">
                  <c:v>2.4499999999999917</c:v>
                </c:pt>
                <c:pt idx="245">
                  <c:v>2.4599999999999915</c:v>
                </c:pt>
                <c:pt idx="246">
                  <c:v>2.4699999999999913</c:v>
                </c:pt>
                <c:pt idx="247">
                  <c:v>2.4799999999999911</c:v>
                </c:pt>
                <c:pt idx="248">
                  <c:v>2.4899999999999909</c:v>
                </c:pt>
                <c:pt idx="249">
                  <c:v>2.4999999999999907</c:v>
                </c:pt>
                <c:pt idx="250">
                  <c:v>2.5099999999999905</c:v>
                </c:pt>
                <c:pt idx="251">
                  <c:v>2.5199999999999902</c:v>
                </c:pt>
                <c:pt idx="252">
                  <c:v>2.52999999999999</c:v>
                </c:pt>
                <c:pt idx="253">
                  <c:v>2.5399999999999898</c:v>
                </c:pt>
                <c:pt idx="254">
                  <c:v>2.5499999999999896</c:v>
                </c:pt>
                <c:pt idx="255">
                  <c:v>2.5599999999999894</c:v>
                </c:pt>
                <c:pt idx="256">
                  <c:v>2.5699999999999892</c:v>
                </c:pt>
                <c:pt idx="257">
                  <c:v>2.579999999999989</c:v>
                </c:pt>
                <c:pt idx="258">
                  <c:v>2.5899999999999888</c:v>
                </c:pt>
                <c:pt idx="259">
                  <c:v>2.5999999999999885</c:v>
                </c:pt>
                <c:pt idx="260">
                  <c:v>2.6099999999999883</c:v>
                </c:pt>
                <c:pt idx="261">
                  <c:v>2.6199999999999881</c:v>
                </c:pt>
                <c:pt idx="262">
                  <c:v>2.6299999999999879</c:v>
                </c:pt>
                <c:pt idx="263">
                  <c:v>2.6399999999999877</c:v>
                </c:pt>
                <c:pt idx="264">
                  <c:v>2.6499999999999875</c:v>
                </c:pt>
                <c:pt idx="265">
                  <c:v>2.6599999999999873</c:v>
                </c:pt>
                <c:pt idx="266">
                  <c:v>2.6699999999999871</c:v>
                </c:pt>
                <c:pt idx="267">
                  <c:v>2.6799999999999868</c:v>
                </c:pt>
                <c:pt idx="268">
                  <c:v>2.6899999999999866</c:v>
                </c:pt>
                <c:pt idx="269">
                  <c:v>2.6999999999999864</c:v>
                </c:pt>
                <c:pt idx="270">
                  <c:v>2.7099999999999862</c:v>
                </c:pt>
                <c:pt idx="271">
                  <c:v>2.719999999999986</c:v>
                </c:pt>
                <c:pt idx="272">
                  <c:v>2.7299999999999858</c:v>
                </c:pt>
                <c:pt idx="273">
                  <c:v>2.7399999999999856</c:v>
                </c:pt>
                <c:pt idx="274">
                  <c:v>2.7499999999999853</c:v>
                </c:pt>
                <c:pt idx="275">
                  <c:v>2.7599999999999851</c:v>
                </c:pt>
                <c:pt idx="276">
                  <c:v>2.7699999999999849</c:v>
                </c:pt>
                <c:pt idx="277">
                  <c:v>2.7799999999999847</c:v>
                </c:pt>
                <c:pt idx="278">
                  <c:v>2.7899999999999845</c:v>
                </c:pt>
                <c:pt idx="279">
                  <c:v>2.7999999999999843</c:v>
                </c:pt>
                <c:pt idx="280">
                  <c:v>2.8099999999999841</c:v>
                </c:pt>
                <c:pt idx="281">
                  <c:v>2.8199999999999839</c:v>
                </c:pt>
                <c:pt idx="282">
                  <c:v>2.8299999999999836</c:v>
                </c:pt>
                <c:pt idx="283">
                  <c:v>2.8399999999999834</c:v>
                </c:pt>
                <c:pt idx="284">
                  <c:v>2.8499999999999832</c:v>
                </c:pt>
                <c:pt idx="285">
                  <c:v>2.859999999999983</c:v>
                </c:pt>
                <c:pt idx="286">
                  <c:v>2.8699999999999828</c:v>
                </c:pt>
                <c:pt idx="287">
                  <c:v>2.8799999999999826</c:v>
                </c:pt>
                <c:pt idx="288">
                  <c:v>2.8899999999999824</c:v>
                </c:pt>
                <c:pt idx="289">
                  <c:v>2.8999999999999821</c:v>
                </c:pt>
                <c:pt idx="290">
                  <c:v>2.9099999999999819</c:v>
                </c:pt>
                <c:pt idx="291">
                  <c:v>2.9199999999999817</c:v>
                </c:pt>
                <c:pt idx="292">
                  <c:v>2.9299999999999815</c:v>
                </c:pt>
                <c:pt idx="293">
                  <c:v>2.9399999999999813</c:v>
                </c:pt>
                <c:pt idx="294">
                  <c:v>2.9499999999999811</c:v>
                </c:pt>
                <c:pt idx="295">
                  <c:v>2.9599999999999809</c:v>
                </c:pt>
                <c:pt idx="296">
                  <c:v>2.9699999999999807</c:v>
                </c:pt>
                <c:pt idx="297">
                  <c:v>2.9799999999999804</c:v>
                </c:pt>
                <c:pt idx="298">
                  <c:v>2.9899999999999802</c:v>
                </c:pt>
                <c:pt idx="299">
                  <c:v>2.99999999999998</c:v>
                </c:pt>
                <c:pt idx="300">
                  <c:v>3.0099999999999798</c:v>
                </c:pt>
                <c:pt idx="301">
                  <c:v>3.0199999999999796</c:v>
                </c:pt>
                <c:pt idx="302">
                  <c:v>3.0299999999999794</c:v>
                </c:pt>
                <c:pt idx="303">
                  <c:v>3.0399999999999792</c:v>
                </c:pt>
                <c:pt idx="304">
                  <c:v>3.049999999999979</c:v>
                </c:pt>
                <c:pt idx="305">
                  <c:v>3.0599999999999787</c:v>
                </c:pt>
                <c:pt idx="306">
                  <c:v>3.0699999999999785</c:v>
                </c:pt>
                <c:pt idx="307">
                  <c:v>3.0799999999999783</c:v>
                </c:pt>
                <c:pt idx="308">
                  <c:v>3.0899999999999781</c:v>
                </c:pt>
                <c:pt idx="309">
                  <c:v>3.0999999999999779</c:v>
                </c:pt>
                <c:pt idx="310">
                  <c:v>3.1099999999999777</c:v>
                </c:pt>
                <c:pt idx="311">
                  <c:v>3.1199999999999775</c:v>
                </c:pt>
                <c:pt idx="312">
                  <c:v>3.1299999999999772</c:v>
                </c:pt>
                <c:pt idx="313">
                  <c:v>3.139999999999977</c:v>
                </c:pt>
                <c:pt idx="314">
                  <c:v>3.1499999999999768</c:v>
                </c:pt>
                <c:pt idx="315">
                  <c:v>3.1599999999999766</c:v>
                </c:pt>
                <c:pt idx="316">
                  <c:v>3.1699999999999764</c:v>
                </c:pt>
                <c:pt idx="317">
                  <c:v>3.1799999999999762</c:v>
                </c:pt>
                <c:pt idx="318">
                  <c:v>3.189999999999976</c:v>
                </c:pt>
                <c:pt idx="319">
                  <c:v>3.1999999999999758</c:v>
                </c:pt>
                <c:pt idx="320">
                  <c:v>3.2099999999999755</c:v>
                </c:pt>
                <c:pt idx="321">
                  <c:v>3.2199999999999753</c:v>
                </c:pt>
                <c:pt idx="322">
                  <c:v>3.2299999999999751</c:v>
                </c:pt>
                <c:pt idx="323">
                  <c:v>3.2399999999999749</c:v>
                </c:pt>
                <c:pt idx="324">
                  <c:v>3.2499999999999747</c:v>
                </c:pt>
                <c:pt idx="325">
                  <c:v>3.2599999999999745</c:v>
                </c:pt>
                <c:pt idx="326">
                  <c:v>3.2699999999999743</c:v>
                </c:pt>
                <c:pt idx="327">
                  <c:v>3.279999999999974</c:v>
                </c:pt>
                <c:pt idx="328">
                  <c:v>3.2899999999999738</c:v>
                </c:pt>
                <c:pt idx="329">
                  <c:v>3.2999999999999736</c:v>
                </c:pt>
                <c:pt idx="330">
                  <c:v>3.3099999999999734</c:v>
                </c:pt>
                <c:pt idx="331">
                  <c:v>3.3199999999999732</c:v>
                </c:pt>
                <c:pt idx="332">
                  <c:v>3.329999999999973</c:v>
                </c:pt>
                <c:pt idx="333">
                  <c:v>3.3399999999999728</c:v>
                </c:pt>
                <c:pt idx="334">
                  <c:v>3.3499999999999726</c:v>
                </c:pt>
                <c:pt idx="335">
                  <c:v>3.3599999999999723</c:v>
                </c:pt>
                <c:pt idx="336">
                  <c:v>3.3699999999999721</c:v>
                </c:pt>
                <c:pt idx="337">
                  <c:v>3.3799999999999719</c:v>
                </c:pt>
                <c:pt idx="338">
                  <c:v>3.3899999999999717</c:v>
                </c:pt>
                <c:pt idx="339">
                  <c:v>3.3999999999999715</c:v>
                </c:pt>
                <c:pt idx="340">
                  <c:v>3.4099999999999713</c:v>
                </c:pt>
                <c:pt idx="341">
                  <c:v>3.4199999999999711</c:v>
                </c:pt>
                <c:pt idx="342">
                  <c:v>3.4299999999999708</c:v>
                </c:pt>
                <c:pt idx="343">
                  <c:v>3.4399999999999706</c:v>
                </c:pt>
                <c:pt idx="344">
                  <c:v>3.4499999999999704</c:v>
                </c:pt>
                <c:pt idx="345">
                  <c:v>3.4599999999999702</c:v>
                </c:pt>
                <c:pt idx="346">
                  <c:v>3.46999999999997</c:v>
                </c:pt>
                <c:pt idx="347">
                  <c:v>3.4799999999999698</c:v>
                </c:pt>
                <c:pt idx="348">
                  <c:v>3.4899999999999696</c:v>
                </c:pt>
                <c:pt idx="349">
                  <c:v>3.4999999999999694</c:v>
                </c:pt>
                <c:pt idx="350">
                  <c:v>3.5099999999999691</c:v>
                </c:pt>
                <c:pt idx="351">
                  <c:v>3.5199999999999689</c:v>
                </c:pt>
                <c:pt idx="352">
                  <c:v>3.5299999999999687</c:v>
                </c:pt>
                <c:pt idx="353">
                  <c:v>3.5399999999999685</c:v>
                </c:pt>
                <c:pt idx="354">
                  <c:v>3.5499999999999683</c:v>
                </c:pt>
                <c:pt idx="355">
                  <c:v>3.5599999999999681</c:v>
                </c:pt>
                <c:pt idx="356">
                  <c:v>3.5699999999999679</c:v>
                </c:pt>
                <c:pt idx="357">
                  <c:v>3.5799999999999677</c:v>
                </c:pt>
                <c:pt idx="358">
                  <c:v>3.5899999999999674</c:v>
                </c:pt>
                <c:pt idx="359">
                  <c:v>3.5999999999999672</c:v>
                </c:pt>
                <c:pt idx="360">
                  <c:v>3.609999999999967</c:v>
                </c:pt>
                <c:pt idx="361">
                  <c:v>3.6199999999999668</c:v>
                </c:pt>
                <c:pt idx="362">
                  <c:v>3.6299999999999666</c:v>
                </c:pt>
                <c:pt idx="363">
                  <c:v>3.6399999999999664</c:v>
                </c:pt>
                <c:pt idx="364">
                  <c:v>3.6499999999999662</c:v>
                </c:pt>
                <c:pt idx="365">
                  <c:v>3.6599999999999659</c:v>
                </c:pt>
                <c:pt idx="366">
                  <c:v>3.6699999999999657</c:v>
                </c:pt>
                <c:pt idx="367">
                  <c:v>3.6799999999999655</c:v>
                </c:pt>
                <c:pt idx="368">
                  <c:v>3.6899999999999653</c:v>
                </c:pt>
                <c:pt idx="369">
                  <c:v>3.6999999999999651</c:v>
                </c:pt>
                <c:pt idx="370">
                  <c:v>3.7099999999999649</c:v>
                </c:pt>
                <c:pt idx="371">
                  <c:v>3.7199999999999647</c:v>
                </c:pt>
                <c:pt idx="372">
                  <c:v>3.7299999999999645</c:v>
                </c:pt>
                <c:pt idx="373">
                  <c:v>3.7399999999999642</c:v>
                </c:pt>
                <c:pt idx="374">
                  <c:v>3.749999999999964</c:v>
                </c:pt>
                <c:pt idx="375">
                  <c:v>3.7599999999999638</c:v>
                </c:pt>
                <c:pt idx="376">
                  <c:v>3.7699999999999636</c:v>
                </c:pt>
                <c:pt idx="377">
                  <c:v>3.7799999999999634</c:v>
                </c:pt>
                <c:pt idx="378">
                  <c:v>3.7899999999999632</c:v>
                </c:pt>
                <c:pt idx="379">
                  <c:v>3.799999999999963</c:v>
                </c:pt>
                <c:pt idx="380">
                  <c:v>3.8099999999999627</c:v>
                </c:pt>
                <c:pt idx="381">
                  <c:v>3.8199999999999625</c:v>
                </c:pt>
                <c:pt idx="382">
                  <c:v>3.8299999999999623</c:v>
                </c:pt>
                <c:pt idx="383">
                  <c:v>3.8399999999999621</c:v>
                </c:pt>
                <c:pt idx="384">
                  <c:v>3.8499999999999619</c:v>
                </c:pt>
                <c:pt idx="385">
                  <c:v>3.8599999999999617</c:v>
                </c:pt>
                <c:pt idx="386">
                  <c:v>3.8699999999999615</c:v>
                </c:pt>
                <c:pt idx="387">
                  <c:v>3.8799999999999613</c:v>
                </c:pt>
                <c:pt idx="388">
                  <c:v>3.889999999999961</c:v>
                </c:pt>
                <c:pt idx="389">
                  <c:v>3.8999999999999608</c:v>
                </c:pt>
                <c:pt idx="390">
                  <c:v>3.9099999999999606</c:v>
                </c:pt>
                <c:pt idx="391">
                  <c:v>3.9199999999999604</c:v>
                </c:pt>
                <c:pt idx="392">
                  <c:v>3.9299999999999602</c:v>
                </c:pt>
                <c:pt idx="393">
                  <c:v>3.93999999999996</c:v>
                </c:pt>
                <c:pt idx="394">
                  <c:v>3.9499999999999598</c:v>
                </c:pt>
                <c:pt idx="395">
                  <c:v>3.9599999999999596</c:v>
                </c:pt>
                <c:pt idx="396">
                  <c:v>3.9699999999999593</c:v>
                </c:pt>
                <c:pt idx="397">
                  <c:v>3.9799999999999591</c:v>
                </c:pt>
                <c:pt idx="398">
                  <c:v>3.9899999999999589</c:v>
                </c:pt>
                <c:pt idx="399">
                  <c:v>3.9999999999999587</c:v>
                </c:pt>
                <c:pt idx="400">
                  <c:v>4.0099999999999589</c:v>
                </c:pt>
                <c:pt idx="401">
                  <c:v>4.0199999999999587</c:v>
                </c:pt>
                <c:pt idx="402">
                  <c:v>4.0299999999999585</c:v>
                </c:pt>
                <c:pt idx="403">
                  <c:v>4.0399999999999583</c:v>
                </c:pt>
                <c:pt idx="404">
                  <c:v>4.0499999999999581</c:v>
                </c:pt>
                <c:pt idx="405">
                  <c:v>4.0599999999999579</c:v>
                </c:pt>
                <c:pt idx="406">
                  <c:v>4.0699999999999577</c:v>
                </c:pt>
                <c:pt idx="407">
                  <c:v>4.0799999999999574</c:v>
                </c:pt>
                <c:pt idx="408">
                  <c:v>4.0899999999999572</c:v>
                </c:pt>
                <c:pt idx="409">
                  <c:v>4.099999999999957</c:v>
                </c:pt>
                <c:pt idx="410">
                  <c:v>4.1099999999999568</c:v>
                </c:pt>
                <c:pt idx="411">
                  <c:v>4.1199999999999566</c:v>
                </c:pt>
                <c:pt idx="412">
                  <c:v>4.1299999999999564</c:v>
                </c:pt>
                <c:pt idx="413">
                  <c:v>4.1399999999999562</c:v>
                </c:pt>
                <c:pt idx="414">
                  <c:v>4.1499999999999559</c:v>
                </c:pt>
                <c:pt idx="415">
                  <c:v>4.1599999999999557</c:v>
                </c:pt>
                <c:pt idx="416">
                  <c:v>4.1699999999999555</c:v>
                </c:pt>
                <c:pt idx="417">
                  <c:v>4.1799999999999553</c:v>
                </c:pt>
                <c:pt idx="418">
                  <c:v>4.1899999999999551</c:v>
                </c:pt>
                <c:pt idx="419">
                  <c:v>4.1999999999999549</c:v>
                </c:pt>
                <c:pt idx="420">
                  <c:v>4.2099999999999547</c:v>
                </c:pt>
                <c:pt idx="421">
                  <c:v>4.2199999999999545</c:v>
                </c:pt>
                <c:pt idx="422">
                  <c:v>4.2299999999999542</c:v>
                </c:pt>
                <c:pt idx="423">
                  <c:v>4.239999999999954</c:v>
                </c:pt>
                <c:pt idx="424">
                  <c:v>4.2499999999999538</c:v>
                </c:pt>
                <c:pt idx="425">
                  <c:v>4.2599999999999536</c:v>
                </c:pt>
                <c:pt idx="426">
                  <c:v>4.2699999999999534</c:v>
                </c:pt>
                <c:pt idx="427">
                  <c:v>4.2799999999999532</c:v>
                </c:pt>
                <c:pt idx="428">
                  <c:v>4.289999999999953</c:v>
                </c:pt>
                <c:pt idx="429">
                  <c:v>4.2999999999999527</c:v>
                </c:pt>
                <c:pt idx="430">
                  <c:v>4.3099999999999525</c:v>
                </c:pt>
                <c:pt idx="431">
                  <c:v>4.3199999999999523</c:v>
                </c:pt>
                <c:pt idx="432">
                  <c:v>4.3299999999999521</c:v>
                </c:pt>
                <c:pt idx="433">
                  <c:v>4.3399999999999519</c:v>
                </c:pt>
                <c:pt idx="434">
                  <c:v>4.3499999999999517</c:v>
                </c:pt>
                <c:pt idx="435">
                  <c:v>4.3599999999999515</c:v>
                </c:pt>
                <c:pt idx="436">
                  <c:v>4.3699999999999513</c:v>
                </c:pt>
                <c:pt idx="437">
                  <c:v>4.379999999999951</c:v>
                </c:pt>
                <c:pt idx="438">
                  <c:v>4.3899999999999508</c:v>
                </c:pt>
                <c:pt idx="439">
                  <c:v>4.3999999999999506</c:v>
                </c:pt>
                <c:pt idx="440">
                  <c:v>4.4099999999999504</c:v>
                </c:pt>
                <c:pt idx="441">
                  <c:v>4.4199999999999502</c:v>
                </c:pt>
                <c:pt idx="442">
                  <c:v>4.42999999999995</c:v>
                </c:pt>
                <c:pt idx="443">
                  <c:v>4.4399999999999498</c:v>
                </c:pt>
                <c:pt idx="444">
                  <c:v>4.4499999999999496</c:v>
                </c:pt>
                <c:pt idx="445">
                  <c:v>4.4599999999999493</c:v>
                </c:pt>
                <c:pt idx="446">
                  <c:v>4.4699999999999491</c:v>
                </c:pt>
                <c:pt idx="447">
                  <c:v>4.4799999999999489</c:v>
                </c:pt>
                <c:pt idx="448">
                  <c:v>4.4899999999999487</c:v>
                </c:pt>
                <c:pt idx="449">
                  <c:v>4.4999999999999485</c:v>
                </c:pt>
                <c:pt idx="450">
                  <c:v>4.5099999999999483</c:v>
                </c:pt>
                <c:pt idx="451">
                  <c:v>4.5199999999999481</c:v>
                </c:pt>
                <c:pt idx="452">
                  <c:v>4.5299999999999478</c:v>
                </c:pt>
                <c:pt idx="453">
                  <c:v>4.5399999999999476</c:v>
                </c:pt>
                <c:pt idx="454">
                  <c:v>4.5499999999999474</c:v>
                </c:pt>
                <c:pt idx="455">
                  <c:v>4.5599999999999472</c:v>
                </c:pt>
                <c:pt idx="456">
                  <c:v>4.569999999999947</c:v>
                </c:pt>
                <c:pt idx="457">
                  <c:v>4.5799999999999468</c:v>
                </c:pt>
                <c:pt idx="458">
                  <c:v>4.5899999999999466</c:v>
                </c:pt>
                <c:pt idx="459">
                  <c:v>4.5999999999999464</c:v>
                </c:pt>
                <c:pt idx="460">
                  <c:v>4.6099999999999461</c:v>
                </c:pt>
                <c:pt idx="461">
                  <c:v>4.6199999999999459</c:v>
                </c:pt>
                <c:pt idx="462">
                  <c:v>4.6299999999999457</c:v>
                </c:pt>
                <c:pt idx="463">
                  <c:v>4.6399999999999455</c:v>
                </c:pt>
                <c:pt idx="464">
                  <c:v>4.6499999999999453</c:v>
                </c:pt>
                <c:pt idx="465">
                  <c:v>4.6599999999999451</c:v>
                </c:pt>
                <c:pt idx="466">
                  <c:v>4.6699999999999449</c:v>
                </c:pt>
                <c:pt idx="467">
                  <c:v>4.6799999999999446</c:v>
                </c:pt>
                <c:pt idx="468">
                  <c:v>4.6899999999999444</c:v>
                </c:pt>
                <c:pt idx="469">
                  <c:v>4.6999999999999442</c:v>
                </c:pt>
                <c:pt idx="470">
                  <c:v>4.709999999999944</c:v>
                </c:pt>
                <c:pt idx="471">
                  <c:v>4.7199999999999438</c:v>
                </c:pt>
                <c:pt idx="472">
                  <c:v>4.7299999999999436</c:v>
                </c:pt>
                <c:pt idx="473">
                  <c:v>4.7399999999999434</c:v>
                </c:pt>
                <c:pt idx="474">
                  <c:v>4.7499999999999432</c:v>
                </c:pt>
                <c:pt idx="475">
                  <c:v>4.7599999999999429</c:v>
                </c:pt>
                <c:pt idx="476">
                  <c:v>4.7699999999999427</c:v>
                </c:pt>
                <c:pt idx="477">
                  <c:v>4.7799999999999425</c:v>
                </c:pt>
                <c:pt idx="478">
                  <c:v>4.7899999999999423</c:v>
                </c:pt>
                <c:pt idx="479">
                  <c:v>4.7999999999999421</c:v>
                </c:pt>
                <c:pt idx="480">
                  <c:v>4.8099999999999419</c:v>
                </c:pt>
                <c:pt idx="481">
                  <c:v>4.8199999999999417</c:v>
                </c:pt>
                <c:pt idx="482">
                  <c:v>4.8299999999999415</c:v>
                </c:pt>
                <c:pt idx="483">
                  <c:v>4.8399999999999412</c:v>
                </c:pt>
                <c:pt idx="484">
                  <c:v>4.849999999999941</c:v>
                </c:pt>
                <c:pt idx="485">
                  <c:v>4.8599999999999408</c:v>
                </c:pt>
                <c:pt idx="486">
                  <c:v>4.8699999999999406</c:v>
                </c:pt>
                <c:pt idx="487">
                  <c:v>4.8799999999999404</c:v>
                </c:pt>
                <c:pt idx="488">
                  <c:v>4.8899999999999402</c:v>
                </c:pt>
                <c:pt idx="489">
                  <c:v>4.89999999999994</c:v>
                </c:pt>
                <c:pt idx="490">
                  <c:v>4.9099999999999397</c:v>
                </c:pt>
                <c:pt idx="491">
                  <c:v>4.9199999999999395</c:v>
                </c:pt>
                <c:pt idx="492">
                  <c:v>4.9299999999999393</c:v>
                </c:pt>
                <c:pt idx="493">
                  <c:v>4.9399999999999391</c:v>
                </c:pt>
                <c:pt idx="494">
                  <c:v>4.9499999999999389</c:v>
                </c:pt>
                <c:pt idx="495">
                  <c:v>4.9599999999999387</c:v>
                </c:pt>
                <c:pt idx="496">
                  <c:v>4.9699999999999385</c:v>
                </c:pt>
                <c:pt idx="497">
                  <c:v>4.9799999999999383</c:v>
                </c:pt>
                <c:pt idx="498">
                  <c:v>4.989999999999938</c:v>
                </c:pt>
                <c:pt idx="499">
                  <c:v>4.9999999999999378</c:v>
                </c:pt>
                <c:pt idx="500">
                  <c:v>5.0099999999999376</c:v>
                </c:pt>
                <c:pt idx="501">
                  <c:v>5.0199999999999374</c:v>
                </c:pt>
                <c:pt idx="502">
                  <c:v>5.0299999999999372</c:v>
                </c:pt>
                <c:pt idx="503">
                  <c:v>5.039999999999937</c:v>
                </c:pt>
                <c:pt idx="504">
                  <c:v>5.0499999999999368</c:v>
                </c:pt>
                <c:pt idx="505">
                  <c:v>5.0599999999999365</c:v>
                </c:pt>
                <c:pt idx="506">
                  <c:v>5.0699999999999363</c:v>
                </c:pt>
                <c:pt idx="507">
                  <c:v>5.0799999999999361</c:v>
                </c:pt>
                <c:pt idx="508">
                  <c:v>5.0899999999999359</c:v>
                </c:pt>
                <c:pt idx="509">
                  <c:v>5.0999999999999357</c:v>
                </c:pt>
                <c:pt idx="510">
                  <c:v>5.1099999999999355</c:v>
                </c:pt>
                <c:pt idx="511">
                  <c:v>5.1199999999999353</c:v>
                </c:pt>
                <c:pt idx="512">
                  <c:v>5.1299999999999351</c:v>
                </c:pt>
                <c:pt idx="513">
                  <c:v>5.1399999999999348</c:v>
                </c:pt>
                <c:pt idx="514">
                  <c:v>5.1499999999999346</c:v>
                </c:pt>
                <c:pt idx="515">
                  <c:v>5.1599999999999344</c:v>
                </c:pt>
                <c:pt idx="516">
                  <c:v>5.1699999999999342</c:v>
                </c:pt>
                <c:pt idx="517">
                  <c:v>5.179999999999934</c:v>
                </c:pt>
                <c:pt idx="518">
                  <c:v>5.1899999999999338</c:v>
                </c:pt>
                <c:pt idx="519">
                  <c:v>5.1999999999999336</c:v>
                </c:pt>
                <c:pt idx="520">
                  <c:v>5.2099999999999334</c:v>
                </c:pt>
                <c:pt idx="521">
                  <c:v>5.2199999999999331</c:v>
                </c:pt>
                <c:pt idx="522">
                  <c:v>5.2299999999999329</c:v>
                </c:pt>
                <c:pt idx="523">
                  <c:v>5.2399999999999327</c:v>
                </c:pt>
                <c:pt idx="524">
                  <c:v>5.2499999999999325</c:v>
                </c:pt>
                <c:pt idx="525">
                  <c:v>5.2599999999999323</c:v>
                </c:pt>
                <c:pt idx="526">
                  <c:v>5.2699999999999321</c:v>
                </c:pt>
                <c:pt idx="527">
                  <c:v>5.2799999999999319</c:v>
                </c:pt>
                <c:pt idx="528">
                  <c:v>5.2899999999999316</c:v>
                </c:pt>
                <c:pt idx="529">
                  <c:v>5.2999999999999314</c:v>
                </c:pt>
                <c:pt idx="530">
                  <c:v>5.3099999999999312</c:v>
                </c:pt>
                <c:pt idx="531">
                  <c:v>5.319999999999931</c:v>
                </c:pt>
                <c:pt idx="532">
                  <c:v>5.3299999999999308</c:v>
                </c:pt>
                <c:pt idx="533">
                  <c:v>5.3399999999999306</c:v>
                </c:pt>
                <c:pt idx="534">
                  <c:v>5.3499999999999304</c:v>
                </c:pt>
                <c:pt idx="535">
                  <c:v>5.3599999999999302</c:v>
                </c:pt>
                <c:pt idx="536">
                  <c:v>5.3699999999999299</c:v>
                </c:pt>
                <c:pt idx="537">
                  <c:v>5.3799999999999297</c:v>
                </c:pt>
                <c:pt idx="538">
                  <c:v>5.3899999999999295</c:v>
                </c:pt>
                <c:pt idx="539">
                  <c:v>5.3999999999999293</c:v>
                </c:pt>
                <c:pt idx="540">
                  <c:v>5.4099999999999291</c:v>
                </c:pt>
                <c:pt idx="541">
                  <c:v>5.4199999999999289</c:v>
                </c:pt>
                <c:pt idx="542">
                  <c:v>5.4299999999999287</c:v>
                </c:pt>
                <c:pt idx="543">
                  <c:v>5.4399999999999284</c:v>
                </c:pt>
                <c:pt idx="544">
                  <c:v>5.4499999999999282</c:v>
                </c:pt>
                <c:pt idx="545">
                  <c:v>5.459999999999928</c:v>
                </c:pt>
                <c:pt idx="546">
                  <c:v>5.4699999999999278</c:v>
                </c:pt>
                <c:pt idx="547">
                  <c:v>5.4799999999999276</c:v>
                </c:pt>
                <c:pt idx="548">
                  <c:v>5.4899999999999274</c:v>
                </c:pt>
                <c:pt idx="549">
                  <c:v>5.4999999999999272</c:v>
                </c:pt>
                <c:pt idx="550">
                  <c:v>5.509999999999927</c:v>
                </c:pt>
                <c:pt idx="551">
                  <c:v>5.5199999999999267</c:v>
                </c:pt>
                <c:pt idx="552">
                  <c:v>5.5299999999999265</c:v>
                </c:pt>
                <c:pt idx="553">
                  <c:v>5.5399999999999263</c:v>
                </c:pt>
                <c:pt idx="554">
                  <c:v>5.5499999999999261</c:v>
                </c:pt>
                <c:pt idx="555">
                  <c:v>5.5599999999999259</c:v>
                </c:pt>
                <c:pt idx="556">
                  <c:v>5.5699999999999257</c:v>
                </c:pt>
                <c:pt idx="557">
                  <c:v>5.5799999999999255</c:v>
                </c:pt>
                <c:pt idx="558">
                  <c:v>5.5899999999999253</c:v>
                </c:pt>
                <c:pt idx="559">
                  <c:v>5.599999999999925</c:v>
                </c:pt>
                <c:pt idx="560">
                  <c:v>5.6099999999999248</c:v>
                </c:pt>
                <c:pt idx="561">
                  <c:v>5.6199999999999246</c:v>
                </c:pt>
                <c:pt idx="562">
                  <c:v>5.6299999999999244</c:v>
                </c:pt>
                <c:pt idx="563">
                  <c:v>5.6399999999999242</c:v>
                </c:pt>
                <c:pt idx="564">
                  <c:v>5.649999999999924</c:v>
                </c:pt>
                <c:pt idx="565">
                  <c:v>5.6599999999999238</c:v>
                </c:pt>
                <c:pt idx="566">
                  <c:v>5.6699999999999235</c:v>
                </c:pt>
                <c:pt idx="567">
                  <c:v>5.6799999999999233</c:v>
                </c:pt>
                <c:pt idx="568">
                  <c:v>5.6899999999999231</c:v>
                </c:pt>
                <c:pt idx="569">
                  <c:v>5.6999999999999229</c:v>
                </c:pt>
                <c:pt idx="570">
                  <c:v>5.7099999999999227</c:v>
                </c:pt>
                <c:pt idx="571">
                  <c:v>5.7199999999999225</c:v>
                </c:pt>
                <c:pt idx="572">
                  <c:v>5.7299999999999223</c:v>
                </c:pt>
                <c:pt idx="573">
                  <c:v>5.7399999999999221</c:v>
                </c:pt>
                <c:pt idx="574">
                  <c:v>5.7499999999999218</c:v>
                </c:pt>
                <c:pt idx="575">
                  <c:v>5.7599999999999216</c:v>
                </c:pt>
                <c:pt idx="576">
                  <c:v>5.7699999999999214</c:v>
                </c:pt>
                <c:pt idx="577">
                  <c:v>5.7799999999999212</c:v>
                </c:pt>
                <c:pt idx="578">
                  <c:v>5.789999999999921</c:v>
                </c:pt>
                <c:pt idx="579">
                  <c:v>5.7999999999999208</c:v>
                </c:pt>
                <c:pt idx="580">
                  <c:v>5.8099999999999206</c:v>
                </c:pt>
                <c:pt idx="581">
                  <c:v>5.8199999999999203</c:v>
                </c:pt>
                <c:pt idx="582">
                  <c:v>5.8299999999999201</c:v>
                </c:pt>
                <c:pt idx="583">
                  <c:v>5.8399999999999199</c:v>
                </c:pt>
                <c:pt idx="584">
                  <c:v>5.8499999999999197</c:v>
                </c:pt>
                <c:pt idx="585">
                  <c:v>5.8599999999999195</c:v>
                </c:pt>
                <c:pt idx="586">
                  <c:v>5.8699999999999193</c:v>
                </c:pt>
                <c:pt idx="587">
                  <c:v>5.8799999999999191</c:v>
                </c:pt>
                <c:pt idx="588">
                  <c:v>5.8899999999999189</c:v>
                </c:pt>
                <c:pt idx="589">
                  <c:v>5.8999999999999186</c:v>
                </c:pt>
                <c:pt idx="590">
                  <c:v>5.9099999999999184</c:v>
                </c:pt>
                <c:pt idx="591">
                  <c:v>5.9199999999999182</c:v>
                </c:pt>
                <c:pt idx="592">
                  <c:v>5.929999999999918</c:v>
                </c:pt>
                <c:pt idx="593">
                  <c:v>5.9399999999999178</c:v>
                </c:pt>
                <c:pt idx="594">
                  <c:v>5.9499999999999176</c:v>
                </c:pt>
                <c:pt idx="595">
                  <c:v>5.9599999999999174</c:v>
                </c:pt>
                <c:pt idx="596">
                  <c:v>5.9699999999999172</c:v>
                </c:pt>
                <c:pt idx="597">
                  <c:v>5.9799999999999169</c:v>
                </c:pt>
                <c:pt idx="598">
                  <c:v>5.9899999999999167</c:v>
                </c:pt>
                <c:pt idx="599">
                  <c:v>5.9999999999999165</c:v>
                </c:pt>
                <c:pt idx="600">
                  <c:v>6.0099999999999163</c:v>
                </c:pt>
                <c:pt idx="601">
                  <c:v>6.0199999999999161</c:v>
                </c:pt>
                <c:pt idx="602">
                  <c:v>6.0299999999999159</c:v>
                </c:pt>
                <c:pt idx="603">
                  <c:v>6.0399999999999157</c:v>
                </c:pt>
                <c:pt idx="604">
                  <c:v>6.0499999999999154</c:v>
                </c:pt>
                <c:pt idx="605">
                  <c:v>6.0599999999999152</c:v>
                </c:pt>
                <c:pt idx="606">
                  <c:v>6.069999999999915</c:v>
                </c:pt>
                <c:pt idx="607">
                  <c:v>6.0799999999999148</c:v>
                </c:pt>
                <c:pt idx="608">
                  <c:v>6.0899999999999146</c:v>
                </c:pt>
                <c:pt idx="609">
                  <c:v>6.0999999999999144</c:v>
                </c:pt>
                <c:pt idx="610">
                  <c:v>6.1099999999999142</c:v>
                </c:pt>
                <c:pt idx="611">
                  <c:v>6.119999999999914</c:v>
                </c:pt>
                <c:pt idx="612">
                  <c:v>6.1299999999999137</c:v>
                </c:pt>
                <c:pt idx="613">
                  <c:v>6.1399999999999135</c:v>
                </c:pt>
                <c:pt idx="614">
                  <c:v>6.1499999999999133</c:v>
                </c:pt>
                <c:pt idx="615">
                  <c:v>6.1599999999999131</c:v>
                </c:pt>
                <c:pt idx="616">
                  <c:v>6.1699999999999129</c:v>
                </c:pt>
                <c:pt idx="617">
                  <c:v>6.1799999999999127</c:v>
                </c:pt>
                <c:pt idx="618">
                  <c:v>6.1899999999999125</c:v>
                </c:pt>
                <c:pt idx="619">
                  <c:v>6.1999999999999122</c:v>
                </c:pt>
                <c:pt idx="620">
                  <c:v>6.209999999999912</c:v>
                </c:pt>
                <c:pt idx="621">
                  <c:v>6.2199999999999118</c:v>
                </c:pt>
                <c:pt idx="622">
                  <c:v>6.2299999999999116</c:v>
                </c:pt>
                <c:pt idx="623">
                  <c:v>6.2399999999999114</c:v>
                </c:pt>
                <c:pt idx="624">
                  <c:v>6.2499999999999112</c:v>
                </c:pt>
                <c:pt idx="625">
                  <c:v>6.259999999999911</c:v>
                </c:pt>
                <c:pt idx="626">
                  <c:v>6.2699999999999108</c:v>
                </c:pt>
                <c:pt idx="627">
                  <c:v>6.2799999999999105</c:v>
                </c:pt>
                <c:pt idx="628">
                  <c:v>6.2899999999999103</c:v>
                </c:pt>
                <c:pt idx="629">
                  <c:v>6.2999999999999101</c:v>
                </c:pt>
                <c:pt idx="630">
                  <c:v>6.3099999999999099</c:v>
                </c:pt>
                <c:pt idx="631">
                  <c:v>6.3199999999999097</c:v>
                </c:pt>
                <c:pt idx="632">
                  <c:v>6.3299999999999095</c:v>
                </c:pt>
                <c:pt idx="633">
                  <c:v>6.3399999999999093</c:v>
                </c:pt>
                <c:pt idx="634">
                  <c:v>6.3499999999999091</c:v>
                </c:pt>
                <c:pt idx="635">
                  <c:v>6.3599999999999088</c:v>
                </c:pt>
                <c:pt idx="636">
                  <c:v>6.3699999999999086</c:v>
                </c:pt>
                <c:pt idx="637">
                  <c:v>6.3799999999999084</c:v>
                </c:pt>
                <c:pt idx="638">
                  <c:v>6.3899999999999082</c:v>
                </c:pt>
                <c:pt idx="639">
                  <c:v>6.399999999999908</c:v>
                </c:pt>
                <c:pt idx="640">
                  <c:v>6.4099999999999078</c:v>
                </c:pt>
                <c:pt idx="641">
                  <c:v>6.4199999999999076</c:v>
                </c:pt>
                <c:pt idx="642">
                  <c:v>6.4299999999999073</c:v>
                </c:pt>
                <c:pt idx="643">
                  <c:v>6.4399999999999071</c:v>
                </c:pt>
                <c:pt idx="644">
                  <c:v>6.4499999999999069</c:v>
                </c:pt>
                <c:pt idx="645">
                  <c:v>6.4599999999999067</c:v>
                </c:pt>
                <c:pt idx="646">
                  <c:v>6.4699999999999065</c:v>
                </c:pt>
                <c:pt idx="647">
                  <c:v>6.4799999999999063</c:v>
                </c:pt>
                <c:pt idx="648">
                  <c:v>6.4899999999999061</c:v>
                </c:pt>
                <c:pt idx="649">
                  <c:v>6.4999999999999059</c:v>
                </c:pt>
                <c:pt idx="650">
                  <c:v>6.5099999999999056</c:v>
                </c:pt>
                <c:pt idx="651">
                  <c:v>6.5199999999999054</c:v>
                </c:pt>
                <c:pt idx="652">
                  <c:v>6.5299999999999052</c:v>
                </c:pt>
                <c:pt idx="653">
                  <c:v>6.539999999999905</c:v>
                </c:pt>
                <c:pt idx="654">
                  <c:v>6.5499999999999048</c:v>
                </c:pt>
                <c:pt idx="655">
                  <c:v>6.5599999999999046</c:v>
                </c:pt>
                <c:pt idx="656">
                  <c:v>6.5699999999999044</c:v>
                </c:pt>
                <c:pt idx="657">
                  <c:v>6.5799999999999041</c:v>
                </c:pt>
                <c:pt idx="658">
                  <c:v>6.5899999999999039</c:v>
                </c:pt>
                <c:pt idx="659">
                  <c:v>6.5999999999999037</c:v>
                </c:pt>
                <c:pt idx="660">
                  <c:v>6.6099999999999035</c:v>
                </c:pt>
                <c:pt idx="661">
                  <c:v>6.6199999999999033</c:v>
                </c:pt>
                <c:pt idx="662">
                  <c:v>6.6299999999999031</c:v>
                </c:pt>
                <c:pt idx="663">
                  <c:v>6.6399999999999029</c:v>
                </c:pt>
                <c:pt idx="664">
                  <c:v>6.6499999999999027</c:v>
                </c:pt>
                <c:pt idx="665">
                  <c:v>6.6599999999999024</c:v>
                </c:pt>
                <c:pt idx="666">
                  <c:v>6.6699999999999022</c:v>
                </c:pt>
                <c:pt idx="667">
                  <c:v>6.679999999999902</c:v>
                </c:pt>
                <c:pt idx="668">
                  <c:v>6.6899999999999018</c:v>
                </c:pt>
                <c:pt idx="669">
                  <c:v>6.6999999999999016</c:v>
                </c:pt>
                <c:pt idx="670">
                  <c:v>6.7099999999999014</c:v>
                </c:pt>
                <c:pt idx="671">
                  <c:v>6.7199999999999012</c:v>
                </c:pt>
                <c:pt idx="672">
                  <c:v>6.729999999999901</c:v>
                </c:pt>
                <c:pt idx="673">
                  <c:v>6.7399999999999007</c:v>
                </c:pt>
                <c:pt idx="674">
                  <c:v>6.7499999999999005</c:v>
                </c:pt>
                <c:pt idx="675">
                  <c:v>6.7599999999999003</c:v>
                </c:pt>
                <c:pt idx="676">
                  <c:v>6.7699999999999001</c:v>
                </c:pt>
                <c:pt idx="677">
                  <c:v>6.7799999999998999</c:v>
                </c:pt>
                <c:pt idx="678">
                  <c:v>6.7899999999998997</c:v>
                </c:pt>
                <c:pt idx="679">
                  <c:v>6.7999999999998995</c:v>
                </c:pt>
                <c:pt idx="680">
                  <c:v>6.8099999999998992</c:v>
                </c:pt>
                <c:pt idx="681">
                  <c:v>6.819999999999899</c:v>
                </c:pt>
                <c:pt idx="682">
                  <c:v>6.8299999999998988</c:v>
                </c:pt>
                <c:pt idx="683">
                  <c:v>6.8399999999998986</c:v>
                </c:pt>
                <c:pt idx="684">
                  <c:v>6.8499999999998984</c:v>
                </c:pt>
                <c:pt idx="685">
                  <c:v>6.8599999999998982</c:v>
                </c:pt>
                <c:pt idx="686">
                  <c:v>6.869999999999898</c:v>
                </c:pt>
                <c:pt idx="687">
                  <c:v>6.8799999999998978</c:v>
                </c:pt>
                <c:pt idx="688">
                  <c:v>6.8899999999998975</c:v>
                </c:pt>
                <c:pt idx="689">
                  <c:v>6.8999999999998973</c:v>
                </c:pt>
                <c:pt idx="690">
                  <c:v>6.9099999999998971</c:v>
                </c:pt>
                <c:pt idx="691">
                  <c:v>6.9199999999998969</c:v>
                </c:pt>
                <c:pt idx="692">
                  <c:v>6.9299999999998967</c:v>
                </c:pt>
                <c:pt idx="693">
                  <c:v>6.9399999999998965</c:v>
                </c:pt>
                <c:pt idx="694">
                  <c:v>6.9499999999998963</c:v>
                </c:pt>
                <c:pt idx="695">
                  <c:v>6.959999999999896</c:v>
                </c:pt>
                <c:pt idx="696">
                  <c:v>6.9699999999998958</c:v>
                </c:pt>
                <c:pt idx="697">
                  <c:v>6.9799999999998956</c:v>
                </c:pt>
                <c:pt idx="698">
                  <c:v>6.9899999999998954</c:v>
                </c:pt>
                <c:pt idx="699">
                  <c:v>6.9999999999998952</c:v>
                </c:pt>
                <c:pt idx="700">
                  <c:v>7.009999999999895</c:v>
                </c:pt>
                <c:pt idx="701">
                  <c:v>7.0199999999998948</c:v>
                </c:pt>
                <c:pt idx="702">
                  <c:v>7.0299999999998946</c:v>
                </c:pt>
                <c:pt idx="703">
                  <c:v>7.0399999999998943</c:v>
                </c:pt>
                <c:pt idx="704">
                  <c:v>7.0499999999998941</c:v>
                </c:pt>
                <c:pt idx="705">
                  <c:v>7.0599999999998939</c:v>
                </c:pt>
                <c:pt idx="706">
                  <c:v>7.0699999999998937</c:v>
                </c:pt>
                <c:pt idx="707">
                  <c:v>7.0799999999998935</c:v>
                </c:pt>
                <c:pt idx="708">
                  <c:v>7.0899999999998933</c:v>
                </c:pt>
                <c:pt idx="709">
                  <c:v>7.0999999999998931</c:v>
                </c:pt>
                <c:pt idx="710">
                  <c:v>7.1099999999998929</c:v>
                </c:pt>
                <c:pt idx="711">
                  <c:v>7.1199999999998926</c:v>
                </c:pt>
                <c:pt idx="712">
                  <c:v>7.1299999999998924</c:v>
                </c:pt>
                <c:pt idx="713">
                  <c:v>7.1399999999998922</c:v>
                </c:pt>
                <c:pt idx="714">
                  <c:v>7.149999999999892</c:v>
                </c:pt>
                <c:pt idx="715">
                  <c:v>7.1599999999998918</c:v>
                </c:pt>
                <c:pt idx="716">
                  <c:v>7.1699999999998916</c:v>
                </c:pt>
                <c:pt idx="717">
                  <c:v>7.1799999999998914</c:v>
                </c:pt>
                <c:pt idx="718">
                  <c:v>7.1899999999998911</c:v>
                </c:pt>
                <c:pt idx="719">
                  <c:v>7.1999999999998909</c:v>
                </c:pt>
                <c:pt idx="720">
                  <c:v>7.2099999999998907</c:v>
                </c:pt>
                <c:pt idx="721">
                  <c:v>7.2199999999998905</c:v>
                </c:pt>
                <c:pt idx="722">
                  <c:v>7.2299999999998903</c:v>
                </c:pt>
                <c:pt idx="723">
                  <c:v>7.2399999999998901</c:v>
                </c:pt>
                <c:pt idx="724">
                  <c:v>7.2499999999998899</c:v>
                </c:pt>
                <c:pt idx="725">
                  <c:v>7.2599999999998897</c:v>
                </c:pt>
                <c:pt idx="726">
                  <c:v>7.2699999999998894</c:v>
                </c:pt>
                <c:pt idx="727">
                  <c:v>7.2799999999998892</c:v>
                </c:pt>
                <c:pt idx="728">
                  <c:v>7.289999999999889</c:v>
                </c:pt>
                <c:pt idx="729">
                  <c:v>7.2999999999998888</c:v>
                </c:pt>
                <c:pt idx="730">
                  <c:v>7.3099999999998886</c:v>
                </c:pt>
                <c:pt idx="731">
                  <c:v>7.3199999999998884</c:v>
                </c:pt>
                <c:pt idx="732">
                  <c:v>7.3299999999998882</c:v>
                </c:pt>
                <c:pt idx="733">
                  <c:v>7.3399999999998879</c:v>
                </c:pt>
                <c:pt idx="734">
                  <c:v>7.3499999999998877</c:v>
                </c:pt>
                <c:pt idx="735">
                  <c:v>7.3599999999998875</c:v>
                </c:pt>
                <c:pt idx="736">
                  <c:v>7.3699999999998873</c:v>
                </c:pt>
                <c:pt idx="737">
                  <c:v>7.3799999999998871</c:v>
                </c:pt>
                <c:pt idx="738">
                  <c:v>7.3899999999998869</c:v>
                </c:pt>
                <c:pt idx="739">
                  <c:v>7.3999999999998867</c:v>
                </c:pt>
                <c:pt idx="740">
                  <c:v>7.4099999999998865</c:v>
                </c:pt>
                <c:pt idx="741">
                  <c:v>7.4199999999998862</c:v>
                </c:pt>
                <c:pt idx="742">
                  <c:v>7.429999999999886</c:v>
                </c:pt>
                <c:pt idx="743">
                  <c:v>7.4399999999998858</c:v>
                </c:pt>
                <c:pt idx="744">
                  <c:v>7.4499999999998856</c:v>
                </c:pt>
                <c:pt idx="745">
                  <c:v>7.4599999999998854</c:v>
                </c:pt>
                <c:pt idx="746">
                  <c:v>7.4699999999998852</c:v>
                </c:pt>
                <c:pt idx="747">
                  <c:v>7.479999999999885</c:v>
                </c:pt>
                <c:pt idx="748">
                  <c:v>7.4899999999998847</c:v>
                </c:pt>
                <c:pt idx="749">
                  <c:v>7.4999999999998845</c:v>
                </c:pt>
                <c:pt idx="750">
                  <c:v>7.5099999999998843</c:v>
                </c:pt>
                <c:pt idx="751">
                  <c:v>7.5199999999998841</c:v>
                </c:pt>
                <c:pt idx="752">
                  <c:v>7.5299999999998839</c:v>
                </c:pt>
                <c:pt idx="753">
                  <c:v>7.5399999999998837</c:v>
                </c:pt>
                <c:pt idx="754">
                  <c:v>7.5499999999998835</c:v>
                </c:pt>
                <c:pt idx="755">
                  <c:v>7.5599999999998833</c:v>
                </c:pt>
                <c:pt idx="756">
                  <c:v>7.569999999999883</c:v>
                </c:pt>
                <c:pt idx="757">
                  <c:v>7.5799999999998828</c:v>
                </c:pt>
                <c:pt idx="758">
                  <c:v>7.5899999999998826</c:v>
                </c:pt>
                <c:pt idx="759">
                  <c:v>7.5999999999998824</c:v>
                </c:pt>
                <c:pt idx="760">
                  <c:v>7.6099999999998822</c:v>
                </c:pt>
                <c:pt idx="761">
                  <c:v>7.619999999999882</c:v>
                </c:pt>
                <c:pt idx="762">
                  <c:v>7.6299999999998818</c:v>
                </c:pt>
                <c:pt idx="763">
                  <c:v>7.6399999999998816</c:v>
                </c:pt>
                <c:pt idx="764">
                  <c:v>7.6499999999998813</c:v>
                </c:pt>
                <c:pt idx="765">
                  <c:v>7.6599999999998811</c:v>
                </c:pt>
                <c:pt idx="766">
                  <c:v>7.6699999999998809</c:v>
                </c:pt>
                <c:pt idx="767">
                  <c:v>7.6799999999998807</c:v>
                </c:pt>
                <c:pt idx="768">
                  <c:v>7.6899999999998805</c:v>
                </c:pt>
                <c:pt idx="769">
                  <c:v>7.6999999999998803</c:v>
                </c:pt>
                <c:pt idx="770">
                  <c:v>7.7099999999998801</c:v>
                </c:pt>
                <c:pt idx="771">
                  <c:v>7.7199999999998798</c:v>
                </c:pt>
                <c:pt idx="772">
                  <c:v>7.7299999999998796</c:v>
                </c:pt>
                <c:pt idx="773">
                  <c:v>7.7399999999998794</c:v>
                </c:pt>
                <c:pt idx="774">
                  <c:v>7.7499999999998792</c:v>
                </c:pt>
                <c:pt idx="775">
                  <c:v>7.759999999999879</c:v>
                </c:pt>
                <c:pt idx="776">
                  <c:v>7.7699999999998788</c:v>
                </c:pt>
                <c:pt idx="777">
                  <c:v>7.7799999999998786</c:v>
                </c:pt>
                <c:pt idx="778">
                  <c:v>7.7899999999998784</c:v>
                </c:pt>
                <c:pt idx="779">
                  <c:v>7.7999999999998781</c:v>
                </c:pt>
                <c:pt idx="780">
                  <c:v>7.8099999999998779</c:v>
                </c:pt>
                <c:pt idx="781">
                  <c:v>7.8199999999998777</c:v>
                </c:pt>
                <c:pt idx="782">
                  <c:v>7.8299999999998775</c:v>
                </c:pt>
                <c:pt idx="783">
                  <c:v>7.8399999999998773</c:v>
                </c:pt>
                <c:pt idx="784">
                  <c:v>7.8499999999998771</c:v>
                </c:pt>
                <c:pt idx="785">
                  <c:v>7.8599999999998769</c:v>
                </c:pt>
                <c:pt idx="786">
                  <c:v>7.8699999999998766</c:v>
                </c:pt>
                <c:pt idx="787">
                  <c:v>7.8799999999998764</c:v>
                </c:pt>
                <c:pt idx="788">
                  <c:v>7.8899999999998762</c:v>
                </c:pt>
                <c:pt idx="789">
                  <c:v>7.899999999999876</c:v>
                </c:pt>
                <c:pt idx="790">
                  <c:v>7.9099999999998758</c:v>
                </c:pt>
                <c:pt idx="791">
                  <c:v>7.9199999999998756</c:v>
                </c:pt>
                <c:pt idx="792">
                  <c:v>7.9299999999998754</c:v>
                </c:pt>
                <c:pt idx="793">
                  <c:v>7.9399999999998752</c:v>
                </c:pt>
                <c:pt idx="794">
                  <c:v>7.9499999999998749</c:v>
                </c:pt>
                <c:pt idx="795">
                  <c:v>7.9599999999998747</c:v>
                </c:pt>
                <c:pt idx="796">
                  <c:v>7.9699999999998745</c:v>
                </c:pt>
                <c:pt idx="797">
                  <c:v>7.9799999999998743</c:v>
                </c:pt>
                <c:pt idx="798">
                  <c:v>7.9899999999998741</c:v>
                </c:pt>
                <c:pt idx="799">
                  <c:v>7.9999999999998739</c:v>
                </c:pt>
                <c:pt idx="800">
                  <c:v>8.0099999999998737</c:v>
                </c:pt>
                <c:pt idx="801">
                  <c:v>8.0199999999998735</c:v>
                </c:pt>
                <c:pt idx="802">
                  <c:v>8.0299999999998732</c:v>
                </c:pt>
                <c:pt idx="803">
                  <c:v>8.039999999999873</c:v>
                </c:pt>
                <c:pt idx="804">
                  <c:v>8.0499999999998728</c:v>
                </c:pt>
                <c:pt idx="805">
                  <c:v>8.0599999999998726</c:v>
                </c:pt>
                <c:pt idx="806">
                  <c:v>8.0699999999998724</c:v>
                </c:pt>
                <c:pt idx="807">
                  <c:v>8.0799999999998722</c:v>
                </c:pt>
                <c:pt idx="808">
                  <c:v>8.089999999999872</c:v>
                </c:pt>
                <c:pt idx="809">
                  <c:v>8.0999999999998717</c:v>
                </c:pt>
                <c:pt idx="810">
                  <c:v>8.1099999999998715</c:v>
                </c:pt>
                <c:pt idx="811">
                  <c:v>8.1199999999998713</c:v>
                </c:pt>
                <c:pt idx="812">
                  <c:v>8.1299999999998711</c:v>
                </c:pt>
                <c:pt idx="813">
                  <c:v>8.1399999999998709</c:v>
                </c:pt>
                <c:pt idx="814">
                  <c:v>8.1499999999998707</c:v>
                </c:pt>
                <c:pt idx="815">
                  <c:v>8.1599999999998705</c:v>
                </c:pt>
                <c:pt idx="816">
                  <c:v>8.1699999999998703</c:v>
                </c:pt>
                <c:pt idx="817">
                  <c:v>8.17999999999987</c:v>
                </c:pt>
                <c:pt idx="818">
                  <c:v>8.1899999999998698</c:v>
                </c:pt>
                <c:pt idx="819">
                  <c:v>8.1999999999998696</c:v>
                </c:pt>
                <c:pt idx="820">
                  <c:v>8.2099999999998694</c:v>
                </c:pt>
                <c:pt idx="821">
                  <c:v>8.2199999999998692</c:v>
                </c:pt>
                <c:pt idx="822">
                  <c:v>8.229999999999869</c:v>
                </c:pt>
                <c:pt idx="823">
                  <c:v>8.2399999999998688</c:v>
                </c:pt>
                <c:pt idx="824">
                  <c:v>8.2499999999998685</c:v>
                </c:pt>
                <c:pt idx="825">
                  <c:v>8.2599999999998683</c:v>
                </c:pt>
                <c:pt idx="826">
                  <c:v>8.2699999999998681</c:v>
                </c:pt>
                <c:pt idx="827">
                  <c:v>8.2799999999998679</c:v>
                </c:pt>
                <c:pt idx="828">
                  <c:v>8.2899999999998677</c:v>
                </c:pt>
                <c:pt idx="829">
                  <c:v>8.2999999999998675</c:v>
                </c:pt>
                <c:pt idx="830">
                  <c:v>8.3099999999998673</c:v>
                </c:pt>
                <c:pt idx="831">
                  <c:v>8.3199999999998671</c:v>
                </c:pt>
                <c:pt idx="832">
                  <c:v>8.3299999999998668</c:v>
                </c:pt>
                <c:pt idx="833">
                  <c:v>8.3399999999998666</c:v>
                </c:pt>
                <c:pt idx="834">
                  <c:v>8.3499999999998664</c:v>
                </c:pt>
                <c:pt idx="835">
                  <c:v>8.3599999999998662</c:v>
                </c:pt>
                <c:pt idx="836">
                  <c:v>8.369999999999866</c:v>
                </c:pt>
                <c:pt idx="837">
                  <c:v>8.3799999999998658</c:v>
                </c:pt>
                <c:pt idx="838">
                  <c:v>8.3899999999998656</c:v>
                </c:pt>
                <c:pt idx="839">
                  <c:v>8.3999999999998654</c:v>
                </c:pt>
                <c:pt idx="840">
                  <c:v>8.4099999999998651</c:v>
                </c:pt>
                <c:pt idx="841">
                  <c:v>8.4199999999998649</c:v>
                </c:pt>
                <c:pt idx="842">
                  <c:v>8.4299999999998647</c:v>
                </c:pt>
                <c:pt idx="843">
                  <c:v>8.4399999999998645</c:v>
                </c:pt>
                <c:pt idx="844">
                  <c:v>8.4499999999998643</c:v>
                </c:pt>
                <c:pt idx="845">
                  <c:v>8.4599999999998641</c:v>
                </c:pt>
                <c:pt idx="846">
                  <c:v>8.4699999999998639</c:v>
                </c:pt>
                <c:pt idx="847">
                  <c:v>8.4799999999998636</c:v>
                </c:pt>
                <c:pt idx="848">
                  <c:v>8.4899999999998634</c:v>
                </c:pt>
                <c:pt idx="849">
                  <c:v>8.4999999999998632</c:v>
                </c:pt>
                <c:pt idx="850">
                  <c:v>8.509999999999863</c:v>
                </c:pt>
                <c:pt idx="851">
                  <c:v>8.5199999999998628</c:v>
                </c:pt>
                <c:pt idx="852">
                  <c:v>8.5299999999998626</c:v>
                </c:pt>
                <c:pt idx="853">
                  <c:v>8.5399999999998624</c:v>
                </c:pt>
                <c:pt idx="854">
                  <c:v>8.5499999999998622</c:v>
                </c:pt>
                <c:pt idx="855">
                  <c:v>8.5599999999998619</c:v>
                </c:pt>
                <c:pt idx="856">
                  <c:v>8.5699999999998617</c:v>
                </c:pt>
                <c:pt idx="857">
                  <c:v>8.5799999999998615</c:v>
                </c:pt>
                <c:pt idx="858">
                  <c:v>8.5899999999998613</c:v>
                </c:pt>
                <c:pt idx="859">
                  <c:v>8.5999999999998611</c:v>
                </c:pt>
                <c:pt idx="860">
                  <c:v>8.6099999999998609</c:v>
                </c:pt>
                <c:pt idx="861">
                  <c:v>8.6199999999998607</c:v>
                </c:pt>
                <c:pt idx="862">
                  <c:v>8.6299999999998604</c:v>
                </c:pt>
                <c:pt idx="863">
                  <c:v>8.6399999999998602</c:v>
                </c:pt>
                <c:pt idx="864">
                  <c:v>8.64999999999986</c:v>
                </c:pt>
                <c:pt idx="865">
                  <c:v>8.6599999999998598</c:v>
                </c:pt>
                <c:pt idx="866">
                  <c:v>8.6699999999998596</c:v>
                </c:pt>
                <c:pt idx="867">
                  <c:v>8.6799999999998594</c:v>
                </c:pt>
                <c:pt idx="868">
                  <c:v>8.6899999999998592</c:v>
                </c:pt>
                <c:pt idx="869">
                  <c:v>8.699999999999859</c:v>
                </c:pt>
                <c:pt idx="870">
                  <c:v>8.7099999999998587</c:v>
                </c:pt>
                <c:pt idx="871">
                  <c:v>8.7199999999998585</c:v>
                </c:pt>
                <c:pt idx="872">
                  <c:v>8.7299999999998583</c:v>
                </c:pt>
                <c:pt idx="873">
                  <c:v>8.7399999999998581</c:v>
                </c:pt>
                <c:pt idx="874">
                  <c:v>8.7499999999998579</c:v>
                </c:pt>
                <c:pt idx="875">
                  <c:v>8.7599999999998577</c:v>
                </c:pt>
                <c:pt idx="876">
                  <c:v>8.7699999999998575</c:v>
                </c:pt>
                <c:pt idx="877">
                  <c:v>8.7799999999998573</c:v>
                </c:pt>
                <c:pt idx="878">
                  <c:v>8.789999999999857</c:v>
                </c:pt>
                <c:pt idx="879">
                  <c:v>8.7999999999998568</c:v>
                </c:pt>
                <c:pt idx="880">
                  <c:v>8.8099999999998566</c:v>
                </c:pt>
                <c:pt idx="881">
                  <c:v>8.8199999999998564</c:v>
                </c:pt>
                <c:pt idx="882">
                  <c:v>8.8299999999998562</c:v>
                </c:pt>
                <c:pt idx="883">
                  <c:v>8.839999999999856</c:v>
                </c:pt>
                <c:pt idx="884">
                  <c:v>8.8499999999998558</c:v>
                </c:pt>
                <c:pt idx="885">
                  <c:v>8.8599999999998555</c:v>
                </c:pt>
                <c:pt idx="886">
                  <c:v>8.8699999999998553</c:v>
                </c:pt>
                <c:pt idx="887">
                  <c:v>8.8799999999998551</c:v>
                </c:pt>
                <c:pt idx="888">
                  <c:v>8.8899999999998549</c:v>
                </c:pt>
                <c:pt idx="889">
                  <c:v>8.8999999999998547</c:v>
                </c:pt>
                <c:pt idx="890">
                  <c:v>8.9099999999998545</c:v>
                </c:pt>
                <c:pt idx="891">
                  <c:v>8.9199999999998543</c:v>
                </c:pt>
                <c:pt idx="892">
                  <c:v>8.9299999999998541</c:v>
                </c:pt>
                <c:pt idx="893">
                  <c:v>8.9399999999998538</c:v>
                </c:pt>
                <c:pt idx="894">
                  <c:v>8.9499999999998536</c:v>
                </c:pt>
                <c:pt idx="895">
                  <c:v>8.9599999999998534</c:v>
                </c:pt>
                <c:pt idx="896">
                  <c:v>8.9699999999998532</c:v>
                </c:pt>
                <c:pt idx="897">
                  <c:v>8.979999999999853</c:v>
                </c:pt>
                <c:pt idx="898">
                  <c:v>8.9899999999998528</c:v>
                </c:pt>
                <c:pt idx="899">
                  <c:v>8.9999999999998526</c:v>
                </c:pt>
                <c:pt idx="900">
                  <c:v>9.0099999999998523</c:v>
                </c:pt>
                <c:pt idx="901">
                  <c:v>9.0199999999998521</c:v>
                </c:pt>
                <c:pt idx="902">
                  <c:v>9.0299999999998519</c:v>
                </c:pt>
                <c:pt idx="903">
                  <c:v>9.0399999999998517</c:v>
                </c:pt>
                <c:pt idx="904">
                  <c:v>9.0499999999998515</c:v>
                </c:pt>
                <c:pt idx="905">
                  <c:v>9.0599999999998513</c:v>
                </c:pt>
                <c:pt idx="906">
                  <c:v>9.0699999999998511</c:v>
                </c:pt>
                <c:pt idx="907">
                  <c:v>9.0799999999998509</c:v>
                </c:pt>
                <c:pt idx="908">
                  <c:v>9.0899999999998506</c:v>
                </c:pt>
                <c:pt idx="909">
                  <c:v>9.0999999999998504</c:v>
                </c:pt>
                <c:pt idx="910">
                  <c:v>9.1099999999998502</c:v>
                </c:pt>
                <c:pt idx="911">
                  <c:v>9.11999999999985</c:v>
                </c:pt>
                <c:pt idx="912">
                  <c:v>9.1299999999998498</c:v>
                </c:pt>
                <c:pt idx="913">
                  <c:v>9.1399999999998496</c:v>
                </c:pt>
                <c:pt idx="914">
                  <c:v>9.1499999999998494</c:v>
                </c:pt>
                <c:pt idx="915">
                  <c:v>9.1599999999998492</c:v>
                </c:pt>
                <c:pt idx="916">
                  <c:v>9.1699999999998489</c:v>
                </c:pt>
                <c:pt idx="917">
                  <c:v>9.1799999999998487</c:v>
                </c:pt>
                <c:pt idx="918">
                  <c:v>9.1899999999998485</c:v>
                </c:pt>
                <c:pt idx="919">
                  <c:v>9.1999999999998483</c:v>
                </c:pt>
                <c:pt idx="920">
                  <c:v>9.2099999999998481</c:v>
                </c:pt>
                <c:pt idx="921">
                  <c:v>9.2199999999998479</c:v>
                </c:pt>
                <c:pt idx="922">
                  <c:v>9.2299999999998477</c:v>
                </c:pt>
                <c:pt idx="923">
                  <c:v>9.2399999999998474</c:v>
                </c:pt>
                <c:pt idx="924">
                  <c:v>9.2499999999998472</c:v>
                </c:pt>
                <c:pt idx="925">
                  <c:v>9.259999999999847</c:v>
                </c:pt>
                <c:pt idx="926">
                  <c:v>9.2699999999998468</c:v>
                </c:pt>
                <c:pt idx="927">
                  <c:v>9.2799999999998466</c:v>
                </c:pt>
                <c:pt idx="928">
                  <c:v>9.2899999999998464</c:v>
                </c:pt>
                <c:pt idx="929">
                  <c:v>9.2999999999998462</c:v>
                </c:pt>
                <c:pt idx="930">
                  <c:v>9.309999999999846</c:v>
                </c:pt>
                <c:pt idx="931">
                  <c:v>9.3199999999998457</c:v>
                </c:pt>
                <c:pt idx="932">
                  <c:v>9.3299999999998455</c:v>
                </c:pt>
                <c:pt idx="933">
                  <c:v>9.3399999999998453</c:v>
                </c:pt>
                <c:pt idx="934">
                  <c:v>9.3499999999998451</c:v>
                </c:pt>
                <c:pt idx="935">
                  <c:v>9.3599999999998449</c:v>
                </c:pt>
                <c:pt idx="936">
                  <c:v>9.3699999999998447</c:v>
                </c:pt>
                <c:pt idx="937">
                  <c:v>9.3799999999998445</c:v>
                </c:pt>
                <c:pt idx="938">
                  <c:v>9.3899999999998442</c:v>
                </c:pt>
                <c:pt idx="939">
                  <c:v>9.399999999999844</c:v>
                </c:pt>
                <c:pt idx="940">
                  <c:v>9.4099999999998438</c:v>
                </c:pt>
                <c:pt idx="941">
                  <c:v>9.4199999999998436</c:v>
                </c:pt>
                <c:pt idx="942">
                  <c:v>9.4299999999998434</c:v>
                </c:pt>
                <c:pt idx="943">
                  <c:v>9.4399999999998432</c:v>
                </c:pt>
                <c:pt idx="944">
                  <c:v>9.449999999999843</c:v>
                </c:pt>
                <c:pt idx="945">
                  <c:v>9.4599999999998428</c:v>
                </c:pt>
                <c:pt idx="946">
                  <c:v>9.4699999999998425</c:v>
                </c:pt>
                <c:pt idx="947">
                  <c:v>9.4799999999998423</c:v>
                </c:pt>
                <c:pt idx="948">
                  <c:v>9.4899999999998421</c:v>
                </c:pt>
                <c:pt idx="949">
                  <c:v>9.4999999999998419</c:v>
                </c:pt>
                <c:pt idx="950">
                  <c:v>9.5099999999998417</c:v>
                </c:pt>
                <c:pt idx="951">
                  <c:v>9.5199999999998415</c:v>
                </c:pt>
                <c:pt idx="952">
                  <c:v>9.5299999999998413</c:v>
                </c:pt>
                <c:pt idx="953">
                  <c:v>9.5399999999998411</c:v>
                </c:pt>
                <c:pt idx="954">
                  <c:v>9.5499999999998408</c:v>
                </c:pt>
                <c:pt idx="955">
                  <c:v>9.5599999999998406</c:v>
                </c:pt>
                <c:pt idx="956">
                  <c:v>9.5699999999998404</c:v>
                </c:pt>
                <c:pt idx="957">
                  <c:v>9.5799999999998402</c:v>
                </c:pt>
                <c:pt idx="958">
                  <c:v>9.58999999999984</c:v>
                </c:pt>
                <c:pt idx="959">
                  <c:v>9.5999999999998398</c:v>
                </c:pt>
                <c:pt idx="960">
                  <c:v>9.6099999999998396</c:v>
                </c:pt>
                <c:pt idx="961">
                  <c:v>9.6199999999998393</c:v>
                </c:pt>
                <c:pt idx="962">
                  <c:v>9.6299999999998391</c:v>
                </c:pt>
                <c:pt idx="963">
                  <c:v>9.6399999999998389</c:v>
                </c:pt>
                <c:pt idx="964">
                  <c:v>9.6499999999998387</c:v>
                </c:pt>
                <c:pt idx="965">
                  <c:v>9.6599999999998385</c:v>
                </c:pt>
                <c:pt idx="966">
                  <c:v>9.6699999999998383</c:v>
                </c:pt>
                <c:pt idx="967">
                  <c:v>9.6799999999998381</c:v>
                </c:pt>
                <c:pt idx="968">
                  <c:v>9.6899999999998379</c:v>
                </c:pt>
                <c:pt idx="969">
                  <c:v>9.6999999999998376</c:v>
                </c:pt>
                <c:pt idx="970">
                  <c:v>9.7099999999998374</c:v>
                </c:pt>
                <c:pt idx="971">
                  <c:v>9.7199999999998372</c:v>
                </c:pt>
                <c:pt idx="972">
                  <c:v>9.729999999999837</c:v>
                </c:pt>
                <c:pt idx="973">
                  <c:v>9.7399999999998368</c:v>
                </c:pt>
                <c:pt idx="974">
                  <c:v>9.7499999999998366</c:v>
                </c:pt>
                <c:pt idx="975">
                  <c:v>9.7599999999998364</c:v>
                </c:pt>
                <c:pt idx="976">
                  <c:v>9.7699999999998361</c:v>
                </c:pt>
                <c:pt idx="977">
                  <c:v>9.7799999999998359</c:v>
                </c:pt>
                <c:pt idx="978">
                  <c:v>9.7899999999998357</c:v>
                </c:pt>
                <c:pt idx="979">
                  <c:v>9.7999999999998355</c:v>
                </c:pt>
                <c:pt idx="980">
                  <c:v>9.8099999999998353</c:v>
                </c:pt>
                <c:pt idx="981">
                  <c:v>9.8199999999998351</c:v>
                </c:pt>
                <c:pt idx="982">
                  <c:v>9.8299999999998349</c:v>
                </c:pt>
                <c:pt idx="983">
                  <c:v>9.8399999999998347</c:v>
                </c:pt>
                <c:pt idx="984">
                  <c:v>9.8499999999998344</c:v>
                </c:pt>
                <c:pt idx="985">
                  <c:v>9.8599999999998342</c:v>
                </c:pt>
                <c:pt idx="986">
                  <c:v>9.869999999999834</c:v>
                </c:pt>
                <c:pt idx="987">
                  <c:v>9.8799999999998338</c:v>
                </c:pt>
                <c:pt idx="988">
                  <c:v>9.8899999999998336</c:v>
                </c:pt>
                <c:pt idx="989">
                  <c:v>9.8999999999998334</c:v>
                </c:pt>
                <c:pt idx="990">
                  <c:v>9.9099999999998332</c:v>
                </c:pt>
                <c:pt idx="991">
                  <c:v>9.919999999999833</c:v>
                </c:pt>
                <c:pt idx="992">
                  <c:v>9.9299999999998327</c:v>
                </c:pt>
                <c:pt idx="993">
                  <c:v>9.9399999999998325</c:v>
                </c:pt>
                <c:pt idx="994">
                  <c:v>9.9499999999998323</c:v>
                </c:pt>
                <c:pt idx="995">
                  <c:v>9.9599999999998321</c:v>
                </c:pt>
                <c:pt idx="996">
                  <c:v>9.9699999999998319</c:v>
                </c:pt>
                <c:pt idx="997">
                  <c:v>9.9799999999998317</c:v>
                </c:pt>
                <c:pt idx="998">
                  <c:v>9.9899999999998315</c:v>
                </c:pt>
                <c:pt idx="999">
                  <c:v>9.9999999999998312</c:v>
                </c:pt>
                <c:pt idx="1000">
                  <c:v>10.009999999999831</c:v>
                </c:pt>
                <c:pt idx="1001">
                  <c:v>10.019999999999831</c:v>
                </c:pt>
                <c:pt idx="1002">
                  <c:v>10.029999999999831</c:v>
                </c:pt>
                <c:pt idx="1003">
                  <c:v>10.03999999999983</c:v>
                </c:pt>
                <c:pt idx="1004">
                  <c:v>10.04999999999983</c:v>
                </c:pt>
                <c:pt idx="1005">
                  <c:v>10.05999999999983</c:v>
                </c:pt>
                <c:pt idx="1006">
                  <c:v>10.06999999999983</c:v>
                </c:pt>
                <c:pt idx="1007">
                  <c:v>10.07999999999983</c:v>
                </c:pt>
                <c:pt idx="1008">
                  <c:v>10.089999999999829</c:v>
                </c:pt>
                <c:pt idx="1009">
                  <c:v>10.099999999999829</c:v>
                </c:pt>
                <c:pt idx="1010">
                  <c:v>10.109999999999829</c:v>
                </c:pt>
                <c:pt idx="1011">
                  <c:v>10.119999999999829</c:v>
                </c:pt>
                <c:pt idx="1012">
                  <c:v>10.129999999999828</c:v>
                </c:pt>
                <c:pt idx="1013">
                  <c:v>10.139999999999828</c:v>
                </c:pt>
                <c:pt idx="1014">
                  <c:v>10.149999999999828</c:v>
                </c:pt>
                <c:pt idx="1015">
                  <c:v>10.159999999999828</c:v>
                </c:pt>
                <c:pt idx="1016">
                  <c:v>10.169999999999828</c:v>
                </c:pt>
                <c:pt idx="1017">
                  <c:v>10.179999999999827</c:v>
                </c:pt>
                <c:pt idx="1018">
                  <c:v>10.189999999999827</c:v>
                </c:pt>
                <c:pt idx="1019">
                  <c:v>10.199999999999827</c:v>
                </c:pt>
                <c:pt idx="1020">
                  <c:v>10.209999999999827</c:v>
                </c:pt>
                <c:pt idx="1021">
                  <c:v>10.219999999999827</c:v>
                </c:pt>
                <c:pt idx="1022">
                  <c:v>10.229999999999826</c:v>
                </c:pt>
                <c:pt idx="1023">
                  <c:v>10.239999999999826</c:v>
                </c:pt>
                <c:pt idx="1024">
                  <c:v>10.249999999999826</c:v>
                </c:pt>
                <c:pt idx="1025">
                  <c:v>10.259999999999826</c:v>
                </c:pt>
                <c:pt idx="1026">
                  <c:v>10.269999999999825</c:v>
                </c:pt>
                <c:pt idx="1027">
                  <c:v>10.279999999999825</c:v>
                </c:pt>
                <c:pt idx="1028">
                  <c:v>10.289999999999825</c:v>
                </c:pt>
                <c:pt idx="1029">
                  <c:v>10.299999999999825</c:v>
                </c:pt>
                <c:pt idx="1030">
                  <c:v>10.309999999999825</c:v>
                </c:pt>
                <c:pt idx="1031">
                  <c:v>10.319999999999824</c:v>
                </c:pt>
                <c:pt idx="1032">
                  <c:v>10.329999999999824</c:v>
                </c:pt>
                <c:pt idx="1033">
                  <c:v>10.339999999999824</c:v>
                </c:pt>
                <c:pt idx="1034">
                  <c:v>10.349999999999824</c:v>
                </c:pt>
                <c:pt idx="1035">
                  <c:v>10.359999999999824</c:v>
                </c:pt>
                <c:pt idx="1036">
                  <c:v>10.369999999999823</c:v>
                </c:pt>
                <c:pt idx="1037">
                  <c:v>10.379999999999823</c:v>
                </c:pt>
                <c:pt idx="1038">
                  <c:v>10.389999999999823</c:v>
                </c:pt>
                <c:pt idx="1039">
                  <c:v>10.399999999999823</c:v>
                </c:pt>
                <c:pt idx="1040">
                  <c:v>10.409999999999823</c:v>
                </c:pt>
                <c:pt idx="1041">
                  <c:v>10.419999999999822</c:v>
                </c:pt>
                <c:pt idx="1042">
                  <c:v>10.429999999999822</c:v>
                </c:pt>
                <c:pt idx="1043">
                  <c:v>10.439999999999822</c:v>
                </c:pt>
                <c:pt idx="1044">
                  <c:v>10.449999999999822</c:v>
                </c:pt>
                <c:pt idx="1045">
                  <c:v>10.459999999999821</c:v>
                </c:pt>
                <c:pt idx="1046">
                  <c:v>10.469999999999821</c:v>
                </c:pt>
                <c:pt idx="1047">
                  <c:v>10.479999999999821</c:v>
                </c:pt>
                <c:pt idx="1048">
                  <c:v>10.489999999999821</c:v>
                </c:pt>
                <c:pt idx="1049">
                  <c:v>10.499999999999821</c:v>
                </c:pt>
                <c:pt idx="1050">
                  <c:v>10.50999999999982</c:v>
                </c:pt>
                <c:pt idx="1051">
                  <c:v>10.51999999999982</c:v>
                </c:pt>
                <c:pt idx="1052">
                  <c:v>10.52999999999982</c:v>
                </c:pt>
                <c:pt idx="1053">
                  <c:v>10.53999999999982</c:v>
                </c:pt>
                <c:pt idx="1054">
                  <c:v>10.54999999999982</c:v>
                </c:pt>
                <c:pt idx="1055">
                  <c:v>10.559999999999819</c:v>
                </c:pt>
                <c:pt idx="1056">
                  <c:v>10.569999999999819</c:v>
                </c:pt>
                <c:pt idx="1057">
                  <c:v>10.579999999999819</c:v>
                </c:pt>
                <c:pt idx="1058">
                  <c:v>10.589999999999819</c:v>
                </c:pt>
                <c:pt idx="1059">
                  <c:v>10.599999999999818</c:v>
                </c:pt>
                <c:pt idx="1060">
                  <c:v>10.609999999999818</c:v>
                </c:pt>
                <c:pt idx="1061">
                  <c:v>10.619999999999818</c:v>
                </c:pt>
                <c:pt idx="1062">
                  <c:v>10.629999999999818</c:v>
                </c:pt>
                <c:pt idx="1063">
                  <c:v>10.639999999999818</c:v>
                </c:pt>
                <c:pt idx="1064">
                  <c:v>10.649999999999817</c:v>
                </c:pt>
                <c:pt idx="1065">
                  <c:v>10.659999999999817</c:v>
                </c:pt>
                <c:pt idx="1066">
                  <c:v>10.669999999999817</c:v>
                </c:pt>
                <c:pt idx="1067">
                  <c:v>10.679999999999817</c:v>
                </c:pt>
                <c:pt idx="1068">
                  <c:v>10.689999999999817</c:v>
                </c:pt>
                <c:pt idx="1069">
                  <c:v>10.699999999999816</c:v>
                </c:pt>
                <c:pt idx="1070">
                  <c:v>10.709999999999816</c:v>
                </c:pt>
                <c:pt idx="1071">
                  <c:v>10.719999999999816</c:v>
                </c:pt>
                <c:pt idx="1072">
                  <c:v>10.729999999999816</c:v>
                </c:pt>
                <c:pt idx="1073">
                  <c:v>10.739999999999815</c:v>
                </c:pt>
                <c:pt idx="1074">
                  <c:v>10.749999999999815</c:v>
                </c:pt>
                <c:pt idx="1075">
                  <c:v>10.759999999999815</c:v>
                </c:pt>
                <c:pt idx="1076">
                  <c:v>10.769999999999815</c:v>
                </c:pt>
                <c:pt idx="1077">
                  <c:v>10.779999999999815</c:v>
                </c:pt>
                <c:pt idx="1078">
                  <c:v>10.789999999999814</c:v>
                </c:pt>
                <c:pt idx="1079">
                  <c:v>10.799999999999814</c:v>
                </c:pt>
                <c:pt idx="1080">
                  <c:v>10.809999999999814</c:v>
                </c:pt>
                <c:pt idx="1081">
                  <c:v>10.819999999999814</c:v>
                </c:pt>
                <c:pt idx="1082">
                  <c:v>10.829999999999814</c:v>
                </c:pt>
                <c:pt idx="1083">
                  <c:v>10.839999999999813</c:v>
                </c:pt>
                <c:pt idx="1084">
                  <c:v>10.849999999999813</c:v>
                </c:pt>
                <c:pt idx="1085">
                  <c:v>10.859999999999813</c:v>
                </c:pt>
                <c:pt idx="1086">
                  <c:v>10.869999999999813</c:v>
                </c:pt>
                <c:pt idx="1087">
                  <c:v>10.879999999999812</c:v>
                </c:pt>
                <c:pt idx="1088">
                  <c:v>10.889999999999812</c:v>
                </c:pt>
                <c:pt idx="1089">
                  <c:v>10.899999999999812</c:v>
                </c:pt>
                <c:pt idx="1090">
                  <c:v>10.909999999999812</c:v>
                </c:pt>
                <c:pt idx="1091">
                  <c:v>10.919999999999812</c:v>
                </c:pt>
                <c:pt idx="1092">
                  <c:v>10.929999999999811</c:v>
                </c:pt>
                <c:pt idx="1093">
                  <c:v>10.939999999999811</c:v>
                </c:pt>
                <c:pt idx="1094">
                  <c:v>10.949999999999811</c:v>
                </c:pt>
                <c:pt idx="1095">
                  <c:v>10.959999999999811</c:v>
                </c:pt>
                <c:pt idx="1096">
                  <c:v>10.969999999999811</c:v>
                </c:pt>
                <c:pt idx="1097">
                  <c:v>10.97999999999981</c:v>
                </c:pt>
                <c:pt idx="1098">
                  <c:v>10.98999999999981</c:v>
                </c:pt>
                <c:pt idx="1099">
                  <c:v>10.99999999999981</c:v>
                </c:pt>
                <c:pt idx="1100">
                  <c:v>11.00999999999981</c:v>
                </c:pt>
                <c:pt idx="1101">
                  <c:v>11.01999999999981</c:v>
                </c:pt>
                <c:pt idx="1102">
                  <c:v>11.029999999999809</c:v>
                </c:pt>
                <c:pt idx="1103">
                  <c:v>11.039999999999809</c:v>
                </c:pt>
                <c:pt idx="1104">
                  <c:v>11.049999999999809</c:v>
                </c:pt>
                <c:pt idx="1105">
                  <c:v>11.059999999999809</c:v>
                </c:pt>
                <c:pt idx="1106">
                  <c:v>11.069999999999808</c:v>
                </c:pt>
                <c:pt idx="1107">
                  <c:v>11.079999999999808</c:v>
                </c:pt>
                <c:pt idx="1108">
                  <c:v>11.089999999999808</c:v>
                </c:pt>
                <c:pt idx="1109">
                  <c:v>11.099999999999808</c:v>
                </c:pt>
                <c:pt idx="1110">
                  <c:v>11.109999999999808</c:v>
                </c:pt>
                <c:pt idx="1111">
                  <c:v>11.119999999999807</c:v>
                </c:pt>
                <c:pt idx="1112">
                  <c:v>11.129999999999807</c:v>
                </c:pt>
                <c:pt idx="1113">
                  <c:v>11.139999999999807</c:v>
                </c:pt>
                <c:pt idx="1114">
                  <c:v>11.149999999999807</c:v>
                </c:pt>
                <c:pt idx="1115">
                  <c:v>11.159999999999807</c:v>
                </c:pt>
                <c:pt idx="1116">
                  <c:v>11.169999999999806</c:v>
                </c:pt>
                <c:pt idx="1117">
                  <c:v>11.179999999999806</c:v>
                </c:pt>
                <c:pt idx="1118">
                  <c:v>11.189999999999806</c:v>
                </c:pt>
                <c:pt idx="1119">
                  <c:v>11.199999999999806</c:v>
                </c:pt>
                <c:pt idx="1120">
                  <c:v>11.209999999999805</c:v>
                </c:pt>
                <c:pt idx="1121">
                  <c:v>11.219999999999805</c:v>
                </c:pt>
                <c:pt idx="1122">
                  <c:v>11.229999999999805</c:v>
                </c:pt>
                <c:pt idx="1123">
                  <c:v>11.239999999999805</c:v>
                </c:pt>
                <c:pt idx="1124">
                  <c:v>11.249999999999805</c:v>
                </c:pt>
                <c:pt idx="1125">
                  <c:v>11.259999999999804</c:v>
                </c:pt>
                <c:pt idx="1126">
                  <c:v>11.269999999999804</c:v>
                </c:pt>
                <c:pt idx="1127">
                  <c:v>11.279999999999804</c:v>
                </c:pt>
                <c:pt idx="1128">
                  <c:v>11.289999999999804</c:v>
                </c:pt>
                <c:pt idx="1129">
                  <c:v>11.299999999999804</c:v>
                </c:pt>
                <c:pt idx="1130">
                  <c:v>11.309999999999803</c:v>
                </c:pt>
                <c:pt idx="1131">
                  <c:v>11.319999999999803</c:v>
                </c:pt>
                <c:pt idx="1132">
                  <c:v>11.329999999999803</c:v>
                </c:pt>
                <c:pt idx="1133">
                  <c:v>11.339999999999803</c:v>
                </c:pt>
                <c:pt idx="1134">
                  <c:v>11.349999999999802</c:v>
                </c:pt>
                <c:pt idx="1135">
                  <c:v>11.359999999999802</c:v>
                </c:pt>
                <c:pt idx="1136">
                  <c:v>11.369999999999802</c:v>
                </c:pt>
                <c:pt idx="1137">
                  <c:v>11.379999999999802</c:v>
                </c:pt>
                <c:pt idx="1138">
                  <c:v>11.389999999999802</c:v>
                </c:pt>
                <c:pt idx="1139">
                  <c:v>11.399999999999801</c:v>
                </c:pt>
                <c:pt idx="1140">
                  <c:v>11.409999999999801</c:v>
                </c:pt>
                <c:pt idx="1141">
                  <c:v>11.419999999999801</c:v>
                </c:pt>
                <c:pt idx="1142">
                  <c:v>11.429999999999801</c:v>
                </c:pt>
                <c:pt idx="1143">
                  <c:v>11.439999999999801</c:v>
                </c:pt>
                <c:pt idx="1144">
                  <c:v>11.4499999999998</c:v>
                </c:pt>
                <c:pt idx="1145">
                  <c:v>11.4599999999998</c:v>
                </c:pt>
                <c:pt idx="1146">
                  <c:v>11.4699999999998</c:v>
                </c:pt>
                <c:pt idx="1147">
                  <c:v>11.4799999999998</c:v>
                </c:pt>
                <c:pt idx="1148">
                  <c:v>11.489999999999799</c:v>
                </c:pt>
                <c:pt idx="1149">
                  <c:v>11.499999999999799</c:v>
                </c:pt>
                <c:pt idx="1150">
                  <c:v>11.509999999999799</c:v>
                </c:pt>
                <c:pt idx="1151">
                  <c:v>11.519999999999799</c:v>
                </c:pt>
                <c:pt idx="1152">
                  <c:v>11.529999999999799</c:v>
                </c:pt>
                <c:pt idx="1153">
                  <c:v>11.539999999999798</c:v>
                </c:pt>
                <c:pt idx="1154">
                  <c:v>11.549999999999798</c:v>
                </c:pt>
                <c:pt idx="1155">
                  <c:v>11.559999999999798</c:v>
                </c:pt>
                <c:pt idx="1156">
                  <c:v>11.569999999999798</c:v>
                </c:pt>
                <c:pt idx="1157">
                  <c:v>11.579999999999798</c:v>
                </c:pt>
                <c:pt idx="1158">
                  <c:v>11.589999999999797</c:v>
                </c:pt>
                <c:pt idx="1159">
                  <c:v>11.599999999999797</c:v>
                </c:pt>
                <c:pt idx="1160">
                  <c:v>11.609999999999797</c:v>
                </c:pt>
                <c:pt idx="1161">
                  <c:v>11.619999999999797</c:v>
                </c:pt>
                <c:pt idx="1162">
                  <c:v>11.629999999999797</c:v>
                </c:pt>
                <c:pt idx="1163">
                  <c:v>11.639999999999796</c:v>
                </c:pt>
                <c:pt idx="1164">
                  <c:v>11.649999999999796</c:v>
                </c:pt>
                <c:pt idx="1165">
                  <c:v>11.659999999999796</c:v>
                </c:pt>
                <c:pt idx="1166">
                  <c:v>11.669999999999796</c:v>
                </c:pt>
                <c:pt idx="1167">
                  <c:v>11.679999999999795</c:v>
                </c:pt>
                <c:pt idx="1168">
                  <c:v>11.689999999999795</c:v>
                </c:pt>
                <c:pt idx="1169">
                  <c:v>11.699999999999795</c:v>
                </c:pt>
                <c:pt idx="1170">
                  <c:v>11.709999999999795</c:v>
                </c:pt>
                <c:pt idx="1171">
                  <c:v>11.719999999999795</c:v>
                </c:pt>
                <c:pt idx="1172">
                  <c:v>11.729999999999794</c:v>
                </c:pt>
                <c:pt idx="1173">
                  <c:v>11.739999999999794</c:v>
                </c:pt>
                <c:pt idx="1174">
                  <c:v>11.749999999999794</c:v>
                </c:pt>
                <c:pt idx="1175">
                  <c:v>11.759999999999794</c:v>
                </c:pt>
                <c:pt idx="1176">
                  <c:v>11.769999999999794</c:v>
                </c:pt>
                <c:pt idx="1177">
                  <c:v>11.779999999999793</c:v>
                </c:pt>
                <c:pt idx="1178">
                  <c:v>11.789999999999793</c:v>
                </c:pt>
                <c:pt idx="1179">
                  <c:v>11.799999999999793</c:v>
                </c:pt>
                <c:pt idx="1180">
                  <c:v>11.809999999999793</c:v>
                </c:pt>
                <c:pt idx="1181">
                  <c:v>11.819999999999792</c:v>
                </c:pt>
                <c:pt idx="1182">
                  <c:v>11.829999999999792</c:v>
                </c:pt>
                <c:pt idx="1183">
                  <c:v>11.839999999999792</c:v>
                </c:pt>
                <c:pt idx="1184">
                  <c:v>11.849999999999792</c:v>
                </c:pt>
                <c:pt idx="1185">
                  <c:v>11.859999999999792</c:v>
                </c:pt>
                <c:pt idx="1186">
                  <c:v>11.869999999999791</c:v>
                </c:pt>
                <c:pt idx="1187">
                  <c:v>11.879999999999791</c:v>
                </c:pt>
                <c:pt idx="1188">
                  <c:v>11.889999999999791</c:v>
                </c:pt>
                <c:pt idx="1189">
                  <c:v>11.899999999999791</c:v>
                </c:pt>
                <c:pt idx="1190">
                  <c:v>11.909999999999791</c:v>
                </c:pt>
                <c:pt idx="1191">
                  <c:v>11.91999999999979</c:v>
                </c:pt>
                <c:pt idx="1192">
                  <c:v>11.92999999999979</c:v>
                </c:pt>
                <c:pt idx="1193">
                  <c:v>11.93999999999979</c:v>
                </c:pt>
                <c:pt idx="1194">
                  <c:v>11.94999999999979</c:v>
                </c:pt>
                <c:pt idx="1195">
                  <c:v>11.959999999999789</c:v>
                </c:pt>
                <c:pt idx="1196">
                  <c:v>11.969999999999789</c:v>
                </c:pt>
                <c:pt idx="1197">
                  <c:v>11.979999999999789</c:v>
                </c:pt>
                <c:pt idx="1198">
                  <c:v>11.989999999999789</c:v>
                </c:pt>
                <c:pt idx="1199">
                  <c:v>11.999999999999789</c:v>
                </c:pt>
                <c:pt idx="1200">
                  <c:v>12.009999999999788</c:v>
                </c:pt>
                <c:pt idx="1201">
                  <c:v>12.019999999999788</c:v>
                </c:pt>
                <c:pt idx="1202">
                  <c:v>12.029999999999788</c:v>
                </c:pt>
                <c:pt idx="1203">
                  <c:v>12.039999999999788</c:v>
                </c:pt>
                <c:pt idx="1204">
                  <c:v>12.049999999999788</c:v>
                </c:pt>
                <c:pt idx="1205">
                  <c:v>12.059999999999787</c:v>
                </c:pt>
                <c:pt idx="1206">
                  <c:v>12.069999999999787</c:v>
                </c:pt>
                <c:pt idx="1207">
                  <c:v>12.079999999999787</c:v>
                </c:pt>
                <c:pt idx="1208">
                  <c:v>12.089999999999787</c:v>
                </c:pt>
                <c:pt idx="1209">
                  <c:v>12.099999999999786</c:v>
                </c:pt>
                <c:pt idx="1210">
                  <c:v>12.109999999999786</c:v>
                </c:pt>
                <c:pt idx="1211">
                  <c:v>12.119999999999786</c:v>
                </c:pt>
                <c:pt idx="1212">
                  <c:v>12.129999999999786</c:v>
                </c:pt>
                <c:pt idx="1213">
                  <c:v>12.139999999999786</c:v>
                </c:pt>
                <c:pt idx="1214">
                  <c:v>12.149999999999785</c:v>
                </c:pt>
                <c:pt idx="1215">
                  <c:v>12.159999999999785</c:v>
                </c:pt>
                <c:pt idx="1216">
                  <c:v>12.169999999999785</c:v>
                </c:pt>
                <c:pt idx="1217">
                  <c:v>12.179999999999785</c:v>
                </c:pt>
                <c:pt idx="1218">
                  <c:v>12.189999999999785</c:v>
                </c:pt>
                <c:pt idx="1219">
                  <c:v>12.199999999999784</c:v>
                </c:pt>
                <c:pt idx="1220">
                  <c:v>12.209999999999784</c:v>
                </c:pt>
                <c:pt idx="1221">
                  <c:v>12.219999999999784</c:v>
                </c:pt>
                <c:pt idx="1222">
                  <c:v>12.229999999999784</c:v>
                </c:pt>
                <c:pt idx="1223">
                  <c:v>12.239999999999783</c:v>
                </c:pt>
                <c:pt idx="1224">
                  <c:v>12.249999999999783</c:v>
                </c:pt>
                <c:pt idx="1225">
                  <c:v>12.259999999999783</c:v>
                </c:pt>
                <c:pt idx="1226">
                  <c:v>12.269999999999783</c:v>
                </c:pt>
                <c:pt idx="1227">
                  <c:v>12.279999999999783</c:v>
                </c:pt>
                <c:pt idx="1228">
                  <c:v>12.289999999999782</c:v>
                </c:pt>
                <c:pt idx="1229">
                  <c:v>12.299999999999782</c:v>
                </c:pt>
                <c:pt idx="1230">
                  <c:v>12.309999999999782</c:v>
                </c:pt>
                <c:pt idx="1231">
                  <c:v>12.319999999999782</c:v>
                </c:pt>
                <c:pt idx="1232">
                  <c:v>12.329999999999782</c:v>
                </c:pt>
                <c:pt idx="1233">
                  <c:v>12.339999999999781</c:v>
                </c:pt>
                <c:pt idx="1234">
                  <c:v>12.349999999999781</c:v>
                </c:pt>
                <c:pt idx="1235">
                  <c:v>12.359999999999781</c:v>
                </c:pt>
                <c:pt idx="1236">
                  <c:v>12.369999999999781</c:v>
                </c:pt>
                <c:pt idx="1237">
                  <c:v>12.379999999999781</c:v>
                </c:pt>
                <c:pt idx="1238">
                  <c:v>12.38999999999978</c:v>
                </c:pt>
                <c:pt idx="1239">
                  <c:v>12.39999999999978</c:v>
                </c:pt>
                <c:pt idx="1240">
                  <c:v>12.40999999999978</c:v>
                </c:pt>
                <c:pt idx="1241">
                  <c:v>12.41999999999978</c:v>
                </c:pt>
                <c:pt idx="1242">
                  <c:v>12.429999999999779</c:v>
                </c:pt>
                <c:pt idx="1243">
                  <c:v>12.439999999999779</c:v>
                </c:pt>
                <c:pt idx="1244">
                  <c:v>12.449999999999779</c:v>
                </c:pt>
                <c:pt idx="1245">
                  <c:v>12.459999999999779</c:v>
                </c:pt>
                <c:pt idx="1246">
                  <c:v>12.469999999999779</c:v>
                </c:pt>
                <c:pt idx="1247">
                  <c:v>12.479999999999778</c:v>
                </c:pt>
                <c:pt idx="1248">
                  <c:v>12.489999999999778</c:v>
                </c:pt>
                <c:pt idx="1249">
                  <c:v>12.499999999999778</c:v>
                </c:pt>
                <c:pt idx="1250">
                  <c:v>12.509999999999778</c:v>
                </c:pt>
                <c:pt idx="1251">
                  <c:v>12.519999999999778</c:v>
                </c:pt>
                <c:pt idx="1252">
                  <c:v>12.529999999999777</c:v>
                </c:pt>
                <c:pt idx="1253">
                  <c:v>12.539999999999777</c:v>
                </c:pt>
                <c:pt idx="1254">
                  <c:v>12.549999999999777</c:v>
                </c:pt>
                <c:pt idx="1255">
                  <c:v>12.559999999999777</c:v>
                </c:pt>
                <c:pt idx="1256">
                  <c:v>12.569999999999776</c:v>
                </c:pt>
                <c:pt idx="1257">
                  <c:v>12.579999999999776</c:v>
                </c:pt>
                <c:pt idx="1258">
                  <c:v>12.589999999999776</c:v>
                </c:pt>
                <c:pt idx="1259">
                  <c:v>12.599999999999776</c:v>
                </c:pt>
                <c:pt idx="1260">
                  <c:v>12.609999999999776</c:v>
                </c:pt>
                <c:pt idx="1261">
                  <c:v>12.619999999999775</c:v>
                </c:pt>
                <c:pt idx="1262">
                  <c:v>12.629999999999775</c:v>
                </c:pt>
                <c:pt idx="1263">
                  <c:v>12.639999999999775</c:v>
                </c:pt>
                <c:pt idx="1264">
                  <c:v>12.649999999999775</c:v>
                </c:pt>
                <c:pt idx="1265">
                  <c:v>12.659999999999775</c:v>
                </c:pt>
                <c:pt idx="1266">
                  <c:v>12.669999999999774</c:v>
                </c:pt>
                <c:pt idx="1267">
                  <c:v>12.679999999999774</c:v>
                </c:pt>
                <c:pt idx="1268">
                  <c:v>12.689999999999774</c:v>
                </c:pt>
                <c:pt idx="1269">
                  <c:v>12.699999999999774</c:v>
                </c:pt>
                <c:pt idx="1270">
                  <c:v>12.709999999999773</c:v>
                </c:pt>
                <c:pt idx="1271">
                  <c:v>12.719999999999773</c:v>
                </c:pt>
                <c:pt idx="1272">
                  <c:v>12.729999999999773</c:v>
                </c:pt>
                <c:pt idx="1273">
                  <c:v>12.739999999999773</c:v>
                </c:pt>
                <c:pt idx="1274">
                  <c:v>12.749999999999773</c:v>
                </c:pt>
                <c:pt idx="1275">
                  <c:v>12.759999999999772</c:v>
                </c:pt>
                <c:pt idx="1276">
                  <c:v>12.769999999999772</c:v>
                </c:pt>
                <c:pt idx="1277">
                  <c:v>12.779999999999772</c:v>
                </c:pt>
                <c:pt idx="1278">
                  <c:v>12.789999999999772</c:v>
                </c:pt>
                <c:pt idx="1279">
                  <c:v>12.799999999999772</c:v>
                </c:pt>
                <c:pt idx="1280">
                  <c:v>12.809999999999771</c:v>
                </c:pt>
                <c:pt idx="1281">
                  <c:v>12.819999999999771</c:v>
                </c:pt>
                <c:pt idx="1282">
                  <c:v>12.829999999999771</c:v>
                </c:pt>
                <c:pt idx="1283">
                  <c:v>12.839999999999771</c:v>
                </c:pt>
                <c:pt idx="1284">
                  <c:v>12.84999999999977</c:v>
                </c:pt>
                <c:pt idx="1285">
                  <c:v>12.85999999999977</c:v>
                </c:pt>
                <c:pt idx="1286">
                  <c:v>12.86999999999977</c:v>
                </c:pt>
                <c:pt idx="1287">
                  <c:v>12.87999999999977</c:v>
                </c:pt>
                <c:pt idx="1288">
                  <c:v>12.88999999999977</c:v>
                </c:pt>
                <c:pt idx="1289">
                  <c:v>12.899999999999769</c:v>
                </c:pt>
                <c:pt idx="1290">
                  <c:v>12.909999999999769</c:v>
                </c:pt>
                <c:pt idx="1291">
                  <c:v>12.919999999999769</c:v>
                </c:pt>
                <c:pt idx="1292">
                  <c:v>12.929999999999769</c:v>
                </c:pt>
                <c:pt idx="1293">
                  <c:v>12.939999999999769</c:v>
                </c:pt>
                <c:pt idx="1294">
                  <c:v>12.949999999999768</c:v>
                </c:pt>
                <c:pt idx="1295">
                  <c:v>12.959999999999768</c:v>
                </c:pt>
                <c:pt idx="1296">
                  <c:v>12.969999999999768</c:v>
                </c:pt>
                <c:pt idx="1297">
                  <c:v>12.979999999999768</c:v>
                </c:pt>
                <c:pt idx="1298">
                  <c:v>12.989999999999768</c:v>
                </c:pt>
                <c:pt idx="1299">
                  <c:v>12.999999999999767</c:v>
                </c:pt>
                <c:pt idx="1300">
                  <c:v>13.009999999999767</c:v>
                </c:pt>
                <c:pt idx="1301">
                  <c:v>13.019999999999767</c:v>
                </c:pt>
                <c:pt idx="1302">
                  <c:v>13.029999999999767</c:v>
                </c:pt>
                <c:pt idx="1303">
                  <c:v>13.039999999999766</c:v>
                </c:pt>
                <c:pt idx="1304">
                  <c:v>13.049999999999766</c:v>
                </c:pt>
                <c:pt idx="1305">
                  <c:v>13.059999999999766</c:v>
                </c:pt>
                <c:pt idx="1306">
                  <c:v>13.069999999999766</c:v>
                </c:pt>
                <c:pt idx="1307">
                  <c:v>13.079999999999766</c:v>
                </c:pt>
                <c:pt idx="1308">
                  <c:v>13.089999999999765</c:v>
                </c:pt>
                <c:pt idx="1309">
                  <c:v>13.099999999999765</c:v>
                </c:pt>
                <c:pt idx="1310">
                  <c:v>13.109999999999765</c:v>
                </c:pt>
                <c:pt idx="1311">
                  <c:v>13.119999999999765</c:v>
                </c:pt>
                <c:pt idx="1312">
                  <c:v>13.129999999999765</c:v>
                </c:pt>
                <c:pt idx="1313">
                  <c:v>13.139999999999764</c:v>
                </c:pt>
                <c:pt idx="1314">
                  <c:v>13.149999999999764</c:v>
                </c:pt>
                <c:pt idx="1315">
                  <c:v>13.159999999999764</c:v>
                </c:pt>
                <c:pt idx="1316">
                  <c:v>13.169999999999764</c:v>
                </c:pt>
                <c:pt idx="1317">
                  <c:v>13.179999999999763</c:v>
                </c:pt>
                <c:pt idx="1318">
                  <c:v>13.189999999999763</c:v>
                </c:pt>
                <c:pt idx="1319">
                  <c:v>13.199999999999763</c:v>
                </c:pt>
                <c:pt idx="1320">
                  <c:v>13.209999999999763</c:v>
                </c:pt>
                <c:pt idx="1321">
                  <c:v>13.219999999999763</c:v>
                </c:pt>
                <c:pt idx="1322">
                  <c:v>13.229999999999762</c:v>
                </c:pt>
                <c:pt idx="1323">
                  <c:v>13.239999999999762</c:v>
                </c:pt>
                <c:pt idx="1324">
                  <c:v>13.249999999999762</c:v>
                </c:pt>
                <c:pt idx="1325">
                  <c:v>13.259999999999762</c:v>
                </c:pt>
                <c:pt idx="1326">
                  <c:v>13.269999999999762</c:v>
                </c:pt>
                <c:pt idx="1327">
                  <c:v>13.279999999999761</c:v>
                </c:pt>
                <c:pt idx="1328">
                  <c:v>13.289999999999761</c:v>
                </c:pt>
                <c:pt idx="1329">
                  <c:v>13.299999999999761</c:v>
                </c:pt>
                <c:pt idx="1330">
                  <c:v>13.309999999999761</c:v>
                </c:pt>
                <c:pt idx="1331">
                  <c:v>13.31999999999976</c:v>
                </c:pt>
                <c:pt idx="1332">
                  <c:v>13.32999999999976</c:v>
                </c:pt>
                <c:pt idx="1333">
                  <c:v>13.33999999999976</c:v>
                </c:pt>
                <c:pt idx="1334">
                  <c:v>13.34999999999976</c:v>
                </c:pt>
                <c:pt idx="1335">
                  <c:v>13.35999999999976</c:v>
                </c:pt>
                <c:pt idx="1336">
                  <c:v>13.369999999999759</c:v>
                </c:pt>
                <c:pt idx="1337">
                  <c:v>13.379999999999759</c:v>
                </c:pt>
                <c:pt idx="1338">
                  <c:v>13.389999999999759</c:v>
                </c:pt>
                <c:pt idx="1339">
                  <c:v>13.399999999999759</c:v>
                </c:pt>
                <c:pt idx="1340">
                  <c:v>13.409999999999759</c:v>
                </c:pt>
                <c:pt idx="1341">
                  <c:v>13.419999999999758</c:v>
                </c:pt>
                <c:pt idx="1342">
                  <c:v>13.429999999999758</c:v>
                </c:pt>
                <c:pt idx="1343">
                  <c:v>13.439999999999758</c:v>
                </c:pt>
                <c:pt idx="1344">
                  <c:v>13.449999999999758</c:v>
                </c:pt>
                <c:pt idx="1345">
                  <c:v>13.459999999999757</c:v>
                </c:pt>
                <c:pt idx="1346">
                  <c:v>13.469999999999757</c:v>
                </c:pt>
                <c:pt idx="1347">
                  <c:v>13.479999999999757</c:v>
                </c:pt>
                <c:pt idx="1348">
                  <c:v>13.489999999999757</c:v>
                </c:pt>
                <c:pt idx="1349">
                  <c:v>13.499999999999757</c:v>
                </c:pt>
                <c:pt idx="1350">
                  <c:v>13.509999999999756</c:v>
                </c:pt>
                <c:pt idx="1351">
                  <c:v>13.519999999999756</c:v>
                </c:pt>
                <c:pt idx="1352">
                  <c:v>13.529999999999756</c:v>
                </c:pt>
                <c:pt idx="1353">
                  <c:v>13.539999999999756</c:v>
                </c:pt>
                <c:pt idx="1354">
                  <c:v>13.549999999999756</c:v>
                </c:pt>
                <c:pt idx="1355">
                  <c:v>13.559999999999755</c:v>
                </c:pt>
                <c:pt idx="1356">
                  <c:v>13.569999999999755</c:v>
                </c:pt>
                <c:pt idx="1357">
                  <c:v>13.579999999999755</c:v>
                </c:pt>
                <c:pt idx="1358">
                  <c:v>13.589999999999755</c:v>
                </c:pt>
                <c:pt idx="1359">
                  <c:v>13.599999999999755</c:v>
                </c:pt>
                <c:pt idx="1360">
                  <c:v>13.609999999999754</c:v>
                </c:pt>
                <c:pt idx="1361">
                  <c:v>13.619999999999754</c:v>
                </c:pt>
                <c:pt idx="1362">
                  <c:v>13.629999999999754</c:v>
                </c:pt>
                <c:pt idx="1363">
                  <c:v>13.639999999999754</c:v>
                </c:pt>
                <c:pt idx="1364">
                  <c:v>13.649999999999753</c:v>
                </c:pt>
                <c:pt idx="1365">
                  <c:v>13.659999999999753</c:v>
                </c:pt>
                <c:pt idx="1366">
                  <c:v>13.669999999999753</c:v>
                </c:pt>
                <c:pt idx="1367">
                  <c:v>13.679999999999753</c:v>
                </c:pt>
                <c:pt idx="1368">
                  <c:v>13.689999999999753</c:v>
                </c:pt>
                <c:pt idx="1369">
                  <c:v>13.699999999999752</c:v>
                </c:pt>
                <c:pt idx="1370">
                  <c:v>13.709999999999752</c:v>
                </c:pt>
                <c:pt idx="1371">
                  <c:v>13.719999999999752</c:v>
                </c:pt>
                <c:pt idx="1372">
                  <c:v>13.729999999999752</c:v>
                </c:pt>
                <c:pt idx="1373">
                  <c:v>13.739999999999752</c:v>
                </c:pt>
                <c:pt idx="1374">
                  <c:v>13.749999999999751</c:v>
                </c:pt>
                <c:pt idx="1375">
                  <c:v>13.759999999999751</c:v>
                </c:pt>
                <c:pt idx="1376">
                  <c:v>13.769999999999751</c:v>
                </c:pt>
                <c:pt idx="1377">
                  <c:v>13.779999999999751</c:v>
                </c:pt>
                <c:pt idx="1378">
                  <c:v>13.78999999999975</c:v>
                </c:pt>
                <c:pt idx="1379">
                  <c:v>13.79999999999975</c:v>
                </c:pt>
                <c:pt idx="1380">
                  <c:v>13.80999999999975</c:v>
                </c:pt>
                <c:pt idx="1381">
                  <c:v>13.81999999999975</c:v>
                </c:pt>
                <c:pt idx="1382">
                  <c:v>13.82999999999975</c:v>
                </c:pt>
                <c:pt idx="1383">
                  <c:v>13.839999999999749</c:v>
                </c:pt>
                <c:pt idx="1384">
                  <c:v>13.849999999999749</c:v>
                </c:pt>
                <c:pt idx="1385">
                  <c:v>13.859999999999749</c:v>
                </c:pt>
                <c:pt idx="1386">
                  <c:v>13.869999999999749</c:v>
                </c:pt>
                <c:pt idx="1387">
                  <c:v>13.879999999999749</c:v>
                </c:pt>
                <c:pt idx="1388">
                  <c:v>13.889999999999748</c:v>
                </c:pt>
                <c:pt idx="1389">
                  <c:v>13.899999999999748</c:v>
                </c:pt>
                <c:pt idx="1390">
                  <c:v>13.909999999999748</c:v>
                </c:pt>
                <c:pt idx="1391">
                  <c:v>13.919999999999748</c:v>
                </c:pt>
                <c:pt idx="1392">
                  <c:v>13.929999999999747</c:v>
                </c:pt>
                <c:pt idx="1393">
                  <c:v>13.939999999999747</c:v>
                </c:pt>
                <c:pt idx="1394">
                  <c:v>13.949999999999747</c:v>
                </c:pt>
                <c:pt idx="1395">
                  <c:v>13.959999999999747</c:v>
                </c:pt>
                <c:pt idx="1396">
                  <c:v>13.969999999999747</c:v>
                </c:pt>
                <c:pt idx="1397">
                  <c:v>13.979999999999746</c:v>
                </c:pt>
                <c:pt idx="1398">
                  <c:v>13.989999999999746</c:v>
                </c:pt>
                <c:pt idx="1399">
                  <c:v>13.999999999999746</c:v>
                </c:pt>
                <c:pt idx="1400">
                  <c:v>14.009999999999746</c:v>
                </c:pt>
                <c:pt idx="1401">
                  <c:v>14.019999999999746</c:v>
                </c:pt>
                <c:pt idx="1402">
                  <c:v>14.029999999999745</c:v>
                </c:pt>
                <c:pt idx="1403">
                  <c:v>14.039999999999745</c:v>
                </c:pt>
                <c:pt idx="1404">
                  <c:v>14.049999999999745</c:v>
                </c:pt>
                <c:pt idx="1405">
                  <c:v>14.059999999999745</c:v>
                </c:pt>
                <c:pt idx="1406">
                  <c:v>14.069999999999744</c:v>
                </c:pt>
                <c:pt idx="1407">
                  <c:v>14.079999999999744</c:v>
                </c:pt>
                <c:pt idx="1408">
                  <c:v>14.089999999999744</c:v>
                </c:pt>
                <c:pt idx="1409">
                  <c:v>14.099999999999744</c:v>
                </c:pt>
                <c:pt idx="1410">
                  <c:v>14.109999999999744</c:v>
                </c:pt>
                <c:pt idx="1411">
                  <c:v>14.119999999999743</c:v>
                </c:pt>
                <c:pt idx="1412">
                  <c:v>14.129999999999743</c:v>
                </c:pt>
                <c:pt idx="1413">
                  <c:v>14.139999999999743</c:v>
                </c:pt>
                <c:pt idx="1414">
                  <c:v>14.149999999999743</c:v>
                </c:pt>
                <c:pt idx="1415">
                  <c:v>14.159999999999743</c:v>
                </c:pt>
                <c:pt idx="1416">
                  <c:v>14.169999999999742</c:v>
                </c:pt>
                <c:pt idx="1417">
                  <c:v>14.179999999999742</c:v>
                </c:pt>
                <c:pt idx="1418">
                  <c:v>14.189999999999742</c:v>
                </c:pt>
                <c:pt idx="1419">
                  <c:v>14.199999999999742</c:v>
                </c:pt>
                <c:pt idx="1420">
                  <c:v>14.209999999999742</c:v>
                </c:pt>
                <c:pt idx="1421">
                  <c:v>14.219999999999741</c:v>
                </c:pt>
                <c:pt idx="1422">
                  <c:v>14.229999999999741</c:v>
                </c:pt>
                <c:pt idx="1423">
                  <c:v>14.239999999999741</c:v>
                </c:pt>
                <c:pt idx="1424">
                  <c:v>14.249999999999741</c:v>
                </c:pt>
                <c:pt idx="1425">
                  <c:v>14.25999999999974</c:v>
                </c:pt>
                <c:pt idx="1426">
                  <c:v>14.26999999999974</c:v>
                </c:pt>
                <c:pt idx="1427">
                  <c:v>14.27999999999974</c:v>
                </c:pt>
                <c:pt idx="1428">
                  <c:v>14.28999999999974</c:v>
                </c:pt>
                <c:pt idx="1429">
                  <c:v>14.29999999999974</c:v>
                </c:pt>
                <c:pt idx="1430">
                  <c:v>14.309999999999739</c:v>
                </c:pt>
                <c:pt idx="1431">
                  <c:v>14.319999999999739</c:v>
                </c:pt>
                <c:pt idx="1432">
                  <c:v>14.329999999999739</c:v>
                </c:pt>
                <c:pt idx="1433">
                  <c:v>14.339999999999739</c:v>
                </c:pt>
                <c:pt idx="1434">
                  <c:v>14.349999999999739</c:v>
                </c:pt>
                <c:pt idx="1435">
                  <c:v>14.359999999999738</c:v>
                </c:pt>
                <c:pt idx="1436">
                  <c:v>14.369999999999738</c:v>
                </c:pt>
                <c:pt idx="1437">
                  <c:v>14.379999999999738</c:v>
                </c:pt>
                <c:pt idx="1438">
                  <c:v>14.389999999999738</c:v>
                </c:pt>
                <c:pt idx="1439">
                  <c:v>14.399999999999737</c:v>
                </c:pt>
                <c:pt idx="1440">
                  <c:v>14.409999999999737</c:v>
                </c:pt>
                <c:pt idx="1441">
                  <c:v>14.419999999999737</c:v>
                </c:pt>
                <c:pt idx="1442">
                  <c:v>14.429999999999737</c:v>
                </c:pt>
                <c:pt idx="1443">
                  <c:v>14.439999999999737</c:v>
                </c:pt>
                <c:pt idx="1444">
                  <c:v>14.449999999999736</c:v>
                </c:pt>
                <c:pt idx="1445">
                  <c:v>14.459999999999736</c:v>
                </c:pt>
                <c:pt idx="1446">
                  <c:v>14.469999999999736</c:v>
                </c:pt>
                <c:pt idx="1447">
                  <c:v>14.479999999999736</c:v>
                </c:pt>
                <c:pt idx="1448">
                  <c:v>14.489999999999736</c:v>
                </c:pt>
                <c:pt idx="1449">
                  <c:v>14.499999999999735</c:v>
                </c:pt>
                <c:pt idx="1450">
                  <c:v>14.509999999999735</c:v>
                </c:pt>
                <c:pt idx="1451">
                  <c:v>14.519999999999735</c:v>
                </c:pt>
                <c:pt idx="1452">
                  <c:v>14.529999999999735</c:v>
                </c:pt>
                <c:pt idx="1453">
                  <c:v>14.539999999999734</c:v>
                </c:pt>
                <c:pt idx="1454">
                  <c:v>14.549999999999734</c:v>
                </c:pt>
                <c:pt idx="1455">
                  <c:v>14.559999999999734</c:v>
                </c:pt>
                <c:pt idx="1456">
                  <c:v>14.569999999999734</c:v>
                </c:pt>
                <c:pt idx="1457">
                  <c:v>14.579999999999734</c:v>
                </c:pt>
                <c:pt idx="1458">
                  <c:v>14.589999999999733</c:v>
                </c:pt>
                <c:pt idx="1459">
                  <c:v>14.599999999999733</c:v>
                </c:pt>
                <c:pt idx="1460">
                  <c:v>14.609999999999733</c:v>
                </c:pt>
                <c:pt idx="1461">
                  <c:v>14.619999999999733</c:v>
                </c:pt>
                <c:pt idx="1462">
                  <c:v>14.629999999999733</c:v>
                </c:pt>
                <c:pt idx="1463">
                  <c:v>14.639999999999732</c:v>
                </c:pt>
                <c:pt idx="1464">
                  <c:v>14.649999999999732</c:v>
                </c:pt>
                <c:pt idx="1465">
                  <c:v>14.659999999999732</c:v>
                </c:pt>
                <c:pt idx="1466">
                  <c:v>14.669999999999732</c:v>
                </c:pt>
                <c:pt idx="1467">
                  <c:v>14.679999999999731</c:v>
                </c:pt>
                <c:pt idx="1468">
                  <c:v>14.689999999999731</c:v>
                </c:pt>
                <c:pt idx="1469">
                  <c:v>14.699999999999731</c:v>
                </c:pt>
                <c:pt idx="1470">
                  <c:v>14.709999999999731</c:v>
                </c:pt>
                <c:pt idx="1471">
                  <c:v>14.719999999999731</c:v>
                </c:pt>
                <c:pt idx="1472">
                  <c:v>14.72999999999973</c:v>
                </c:pt>
                <c:pt idx="1473">
                  <c:v>14.73999999999973</c:v>
                </c:pt>
                <c:pt idx="1474">
                  <c:v>14.74999999999973</c:v>
                </c:pt>
                <c:pt idx="1475">
                  <c:v>14.75999999999973</c:v>
                </c:pt>
                <c:pt idx="1476">
                  <c:v>14.76999999999973</c:v>
                </c:pt>
                <c:pt idx="1477">
                  <c:v>14.779999999999729</c:v>
                </c:pt>
                <c:pt idx="1478">
                  <c:v>14.789999999999729</c:v>
                </c:pt>
                <c:pt idx="1479">
                  <c:v>14.799999999999729</c:v>
                </c:pt>
                <c:pt idx="1480">
                  <c:v>14.809999999999729</c:v>
                </c:pt>
                <c:pt idx="1481">
                  <c:v>14.819999999999729</c:v>
                </c:pt>
                <c:pt idx="1482">
                  <c:v>14.829999999999728</c:v>
                </c:pt>
                <c:pt idx="1483">
                  <c:v>14.839999999999728</c:v>
                </c:pt>
                <c:pt idx="1484">
                  <c:v>14.849999999999728</c:v>
                </c:pt>
                <c:pt idx="1485">
                  <c:v>14.859999999999728</c:v>
                </c:pt>
                <c:pt idx="1486">
                  <c:v>14.869999999999727</c:v>
                </c:pt>
                <c:pt idx="1487">
                  <c:v>14.879999999999727</c:v>
                </c:pt>
                <c:pt idx="1488">
                  <c:v>14.889999999999727</c:v>
                </c:pt>
                <c:pt idx="1489">
                  <c:v>14.899999999999727</c:v>
                </c:pt>
                <c:pt idx="1490">
                  <c:v>14.909999999999727</c:v>
                </c:pt>
                <c:pt idx="1491">
                  <c:v>14.919999999999726</c:v>
                </c:pt>
                <c:pt idx="1492">
                  <c:v>14.929999999999726</c:v>
                </c:pt>
                <c:pt idx="1493">
                  <c:v>14.939999999999726</c:v>
                </c:pt>
                <c:pt idx="1494">
                  <c:v>14.949999999999726</c:v>
                </c:pt>
                <c:pt idx="1495">
                  <c:v>14.959999999999726</c:v>
                </c:pt>
                <c:pt idx="1496">
                  <c:v>14.969999999999725</c:v>
                </c:pt>
                <c:pt idx="1497">
                  <c:v>14.979999999999725</c:v>
                </c:pt>
                <c:pt idx="1498">
                  <c:v>14.989999999999725</c:v>
                </c:pt>
                <c:pt idx="1499">
                  <c:v>14.999999999999725</c:v>
                </c:pt>
                <c:pt idx="1500">
                  <c:v>15.009999999999724</c:v>
                </c:pt>
                <c:pt idx="1501">
                  <c:v>15.019999999999724</c:v>
                </c:pt>
                <c:pt idx="1502">
                  <c:v>15.029999999999724</c:v>
                </c:pt>
                <c:pt idx="1503">
                  <c:v>15.039999999999724</c:v>
                </c:pt>
                <c:pt idx="1504">
                  <c:v>15.049999999999724</c:v>
                </c:pt>
                <c:pt idx="1505">
                  <c:v>15.059999999999723</c:v>
                </c:pt>
                <c:pt idx="1506">
                  <c:v>15.069999999999723</c:v>
                </c:pt>
                <c:pt idx="1507">
                  <c:v>15.079999999999723</c:v>
                </c:pt>
                <c:pt idx="1508">
                  <c:v>15.089999999999723</c:v>
                </c:pt>
                <c:pt idx="1509">
                  <c:v>15.099999999999723</c:v>
                </c:pt>
                <c:pt idx="1510">
                  <c:v>15.109999999999722</c:v>
                </c:pt>
                <c:pt idx="1511">
                  <c:v>15.119999999999722</c:v>
                </c:pt>
                <c:pt idx="1512">
                  <c:v>15.129999999999722</c:v>
                </c:pt>
                <c:pt idx="1513">
                  <c:v>15.139999999999722</c:v>
                </c:pt>
                <c:pt idx="1514">
                  <c:v>15.149999999999721</c:v>
                </c:pt>
                <c:pt idx="1515">
                  <c:v>15.159999999999721</c:v>
                </c:pt>
                <c:pt idx="1516">
                  <c:v>15.169999999999721</c:v>
                </c:pt>
                <c:pt idx="1517">
                  <c:v>15.179999999999721</c:v>
                </c:pt>
                <c:pt idx="1518">
                  <c:v>15.189999999999721</c:v>
                </c:pt>
                <c:pt idx="1519">
                  <c:v>15.19999999999972</c:v>
                </c:pt>
                <c:pt idx="1520">
                  <c:v>15.20999999999972</c:v>
                </c:pt>
                <c:pt idx="1521">
                  <c:v>15.21999999999972</c:v>
                </c:pt>
                <c:pt idx="1522">
                  <c:v>15.22999999999972</c:v>
                </c:pt>
                <c:pt idx="1523">
                  <c:v>15.23999999999972</c:v>
                </c:pt>
                <c:pt idx="1524">
                  <c:v>15.249999999999719</c:v>
                </c:pt>
                <c:pt idx="1525">
                  <c:v>15.259999999999719</c:v>
                </c:pt>
                <c:pt idx="1526">
                  <c:v>15.269999999999719</c:v>
                </c:pt>
                <c:pt idx="1527">
                  <c:v>15.279999999999719</c:v>
                </c:pt>
                <c:pt idx="1528">
                  <c:v>15.289999999999718</c:v>
                </c:pt>
                <c:pt idx="1529">
                  <c:v>15.299999999999718</c:v>
                </c:pt>
                <c:pt idx="1530">
                  <c:v>15.309999999999718</c:v>
                </c:pt>
                <c:pt idx="1531">
                  <c:v>15.319999999999718</c:v>
                </c:pt>
                <c:pt idx="1532">
                  <c:v>15.329999999999718</c:v>
                </c:pt>
                <c:pt idx="1533">
                  <c:v>15.339999999999717</c:v>
                </c:pt>
                <c:pt idx="1534">
                  <c:v>15.349999999999717</c:v>
                </c:pt>
                <c:pt idx="1535">
                  <c:v>15.359999999999717</c:v>
                </c:pt>
                <c:pt idx="1536">
                  <c:v>15.369999999999717</c:v>
                </c:pt>
                <c:pt idx="1537">
                  <c:v>15.379999999999717</c:v>
                </c:pt>
                <c:pt idx="1538">
                  <c:v>15.389999999999716</c:v>
                </c:pt>
                <c:pt idx="1539">
                  <c:v>15.399999999999716</c:v>
                </c:pt>
                <c:pt idx="1540">
                  <c:v>15.409999999999716</c:v>
                </c:pt>
                <c:pt idx="1541">
                  <c:v>15.419999999999716</c:v>
                </c:pt>
                <c:pt idx="1542">
                  <c:v>15.429999999999715</c:v>
                </c:pt>
                <c:pt idx="1543">
                  <c:v>15.439999999999715</c:v>
                </c:pt>
                <c:pt idx="1544">
                  <c:v>15.449999999999715</c:v>
                </c:pt>
                <c:pt idx="1545">
                  <c:v>15.459999999999715</c:v>
                </c:pt>
                <c:pt idx="1546">
                  <c:v>15.469999999999715</c:v>
                </c:pt>
                <c:pt idx="1547">
                  <c:v>15.479999999999714</c:v>
                </c:pt>
                <c:pt idx="1548">
                  <c:v>15.489999999999714</c:v>
                </c:pt>
                <c:pt idx="1549">
                  <c:v>15.499999999999714</c:v>
                </c:pt>
                <c:pt idx="1550">
                  <c:v>15.509999999999714</c:v>
                </c:pt>
                <c:pt idx="1551">
                  <c:v>15.519999999999714</c:v>
                </c:pt>
                <c:pt idx="1552">
                  <c:v>15.529999999999713</c:v>
                </c:pt>
                <c:pt idx="1553">
                  <c:v>15.539999999999713</c:v>
                </c:pt>
                <c:pt idx="1554">
                  <c:v>15.549999999999713</c:v>
                </c:pt>
                <c:pt idx="1555">
                  <c:v>15.559999999999713</c:v>
                </c:pt>
                <c:pt idx="1556">
                  <c:v>15.569999999999713</c:v>
                </c:pt>
                <c:pt idx="1557">
                  <c:v>15.579999999999712</c:v>
                </c:pt>
                <c:pt idx="1558">
                  <c:v>15.589999999999712</c:v>
                </c:pt>
                <c:pt idx="1559">
                  <c:v>15.599999999999712</c:v>
                </c:pt>
                <c:pt idx="1560">
                  <c:v>15.609999999999712</c:v>
                </c:pt>
                <c:pt idx="1561">
                  <c:v>15.619999999999711</c:v>
                </c:pt>
                <c:pt idx="1562">
                  <c:v>15.629999999999711</c:v>
                </c:pt>
                <c:pt idx="1563">
                  <c:v>15.639999999999711</c:v>
                </c:pt>
                <c:pt idx="1564">
                  <c:v>15.649999999999711</c:v>
                </c:pt>
                <c:pt idx="1565">
                  <c:v>15.659999999999711</c:v>
                </c:pt>
                <c:pt idx="1566">
                  <c:v>15.66999999999971</c:v>
                </c:pt>
                <c:pt idx="1567">
                  <c:v>15.67999999999971</c:v>
                </c:pt>
                <c:pt idx="1568">
                  <c:v>15.68999999999971</c:v>
                </c:pt>
                <c:pt idx="1569">
                  <c:v>15.69999999999971</c:v>
                </c:pt>
                <c:pt idx="1570">
                  <c:v>15.70999999999971</c:v>
                </c:pt>
                <c:pt idx="1571">
                  <c:v>15.719999999999709</c:v>
                </c:pt>
                <c:pt idx="1572">
                  <c:v>15.729999999999709</c:v>
                </c:pt>
                <c:pt idx="1573">
                  <c:v>15.739999999999709</c:v>
                </c:pt>
                <c:pt idx="1574">
                  <c:v>15.749999999999709</c:v>
                </c:pt>
                <c:pt idx="1575">
                  <c:v>15.759999999999708</c:v>
                </c:pt>
                <c:pt idx="1576">
                  <c:v>15.769999999999708</c:v>
                </c:pt>
                <c:pt idx="1577">
                  <c:v>15.779999999999708</c:v>
                </c:pt>
                <c:pt idx="1578">
                  <c:v>15.789999999999708</c:v>
                </c:pt>
                <c:pt idx="1579">
                  <c:v>15.799999999999708</c:v>
                </c:pt>
                <c:pt idx="1580">
                  <c:v>15.809999999999707</c:v>
                </c:pt>
                <c:pt idx="1581">
                  <c:v>15.819999999999707</c:v>
                </c:pt>
                <c:pt idx="1582">
                  <c:v>15.829999999999707</c:v>
                </c:pt>
                <c:pt idx="1583">
                  <c:v>15.839999999999707</c:v>
                </c:pt>
                <c:pt idx="1584">
                  <c:v>15.849999999999707</c:v>
                </c:pt>
                <c:pt idx="1585">
                  <c:v>15.859999999999706</c:v>
                </c:pt>
                <c:pt idx="1586">
                  <c:v>15.869999999999706</c:v>
                </c:pt>
                <c:pt idx="1587">
                  <c:v>15.879999999999706</c:v>
                </c:pt>
                <c:pt idx="1588">
                  <c:v>15.889999999999706</c:v>
                </c:pt>
                <c:pt idx="1589">
                  <c:v>15.899999999999705</c:v>
                </c:pt>
                <c:pt idx="1590">
                  <c:v>15.909999999999705</c:v>
                </c:pt>
                <c:pt idx="1591">
                  <c:v>15.919999999999705</c:v>
                </c:pt>
                <c:pt idx="1592">
                  <c:v>15.929999999999705</c:v>
                </c:pt>
                <c:pt idx="1593">
                  <c:v>15.939999999999705</c:v>
                </c:pt>
                <c:pt idx="1594">
                  <c:v>15.949999999999704</c:v>
                </c:pt>
                <c:pt idx="1595">
                  <c:v>15.959999999999704</c:v>
                </c:pt>
                <c:pt idx="1596">
                  <c:v>15.969999999999704</c:v>
                </c:pt>
                <c:pt idx="1597">
                  <c:v>15.979999999999704</c:v>
                </c:pt>
                <c:pt idx="1598">
                  <c:v>15.989999999999704</c:v>
                </c:pt>
                <c:pt idx="1599">
                  <c:v>15.999999999999703</c:v>
                </c:pt>
                <c:pt idx="1600">
                  <c:v>16.009999999999703</c:v>
                </c:pt>
                <c:pt idx="1601">
                  <c:v>16.019999999999705</c:v>
                </c:pt>
                <c:pt idx="1602">
                  <c:v>16.029999999999706</c:v>
                </c:pt>
                <c:pt idx="1603">
                  <c:v>16.039999999999708</c:v>
                </c:pt>
                <c:pt idx="1604">
                  <c:v>16.049999999999709</c:v>
                </c:pt>
                <c:pt idx="1605">
                  <c:v>16.059999999999711</c:v>
                </c:pt>
                <c:pt idx="1606">
                  <c:v>16.069999999999713</c:v>
                </c:pt>
                <c:pt idx="1607">
                  <c:v>16.079999999999714</c:v>
                </c:pt>
                <c:pt idx="1608">
                  <c:v>16.089999999999716</c:v>
                </c:pt>
                <c:pt idx="1609">
                  <c:v>16.099999999999717</c:v>
                </c:pt>
                <c:pt idx="1610">
                  <c:v>16.109999999999719</c:v>
                </c:pt>
                <c:pt idx="1611">
                  <c:v>16.11999999999972</c:v>
                </c:pt>
                <c:pt idx="1612">
                  <c:v>16.129999999999722</c:v>
                </c:pt>
                <c:pt idx="1613">
                  <c:v>16.139999999999723</c:v>
                </c:pt>
                <c:pt idx="1614">
                  <c:v>16.149999999999725</c:v>
                </c:pt>
                <c:pt idx="1615">
                  <c:v>16.159999999999727</c:v>
                </c:pt>
                <c:pt idx="1616">
                  <c:v>16.169999999999728</c:v>
                </c:pt>
                <c:pt idx="1617">
                  <c:v>16.17999999999973</c:v>
                </c:pt>
                <c:pt idx="1618">
                  <c:v>16.189999999999731</c:v>
                </c:pt>
                <c:pt idx="1619">
                  <c:v>16.199999999999733</c:v>
                </c:pt>
                <c:pt idx="1620">
                  <c:v>16.209999999999734</c:v>
                </c:pt>
                <c:pt idx="1621">
                  <c:v>16.219999999999736</c:v>
                </c:pt>
                <c:pt idx="1622">
                  <c:v>16.229999999999738</c:v>
                </c:pt>
                <c:pt idx="1623">
                  <c:v>16.239999999999739</c:v>
                </c:pt>
                <c:pt idx="1624">
                  <c:v>16.249999999999741</c:v>
                </c:pt>
                <c:pt idx="1625">
                  <c:v>16.259999999999742</c:v>
                </c:pt>
                <c:pt idx="1626">
                  <c:v>16.269999999999744</c:v>
                </c:pt>
                <c:pt idx="1627">
                  <c:v>16.279999999999745</c:v>
                </c:pt>
                <c:pt idx="1628">
                  <c:v>16.289999999999747</c:v>
                </c:pt>
                <c:pt idx="1629">
                  <c:v>16.299999999999748</c:v>
                </c:pt>
                <c:pt idx="1630">
                  <c:v>16.30999999999975</c:v>
                </c:pt>
                <c:pt idx="1631">
                  <c:v>16.319999999999752</c:v>
                </c:pt>
                <c:pt idx="1632">
                  <c:v>16.329999999999753</c:v>
                </c:pt>
                <c:pt idx="1633">
                  <c:v>16.339999999999755</c:v>
                </c:pt>
                <c:pt idx="1634">
                  <c:v>16.349999999999756</c:v>
                </c:pt>
                <c:pt idx="1635">
                  <c:v>16.359999999999758</c:v>
                </c:pt>
                <c:pt idx="1636">
                  <c:v>16.369999999999759</c:v>
                </c:pt>
                <c:pt idx="1637">
                  <c:v>16.379999999999761</c:v>
                </c:pt>
                <c:pt idx="1638">
                  <c:v>16.389999999999763</c:v>
                </c:pt>
                <c:pt idx="1639">
                  <c:v>16.399999999999764</c:v>
                </c:pt>
                <c:pt idx="1640">
                  <c:v>16.409999999999766</c:v>
                </c:pt>
                <c:pt idx="1641">
                  <c:v>16.419999999999767</c:v>
                </c:pt>
                <c:pt idx="1642">
                  <c:v>16.429999999999769</c:v>
                </c:pt>
                <c:pt idx="1643">
                  <c:v>16.43999999999977</c:v>
                </c:pt>
                <c:pt idx="1644">
                  <c:v>16.449999999999772</c:v>
                </c:pt>
                <c:pt idx="1645">
                  <c:v>16.459999999999773</c:v>
                </c:pt>
                <c:pt idx="1646">
                  <c:v>16.469999999999775</c:v>
                </c:pt>
                <c:pt idx="1647">
                  <c:v>16.479999999999777</c:v>
                </c:pt>
                <c:pt idx="1648">
                  <c:v>16.489999999999778</c:v>
                </c:pt>
                <c:pt idx="1649">
                  <c:v>16.49999999999978</c:v>
                </c:pt>
                <c:pt idx="1650">
                  <c:v>16.509999999999781</c:v>
                </c:pt>
                <c:pt idx="1651">
                  <c:v>16.519999999999783</c:v>
                </c:pt>
                <c:pt idx="1652">
                  <c:v>16.529999999999784</c:v>
                </c:pt>
                <c:pt idx="1653">
                  <c:v>16.539999999999786</c:v>
                </c:pt>
                <c:pt idx="1654">
                  <c:v>16.549999999999788</c:v>
                </c:pt>
                <c:pt idx="1655">
                  <c:v>16.559999999999789</c:v>
                </c:pt>
                <c:pt idx="1656">
                  <c:v>16.569999999999791</c:v>
                </c:pt>
                <c:pt idx="1657">
                  <c:v>16.579999999999792</c:v>
                </c:pt>
                <c:pt idx="1658">
                  <c:v>16.589999999999794</c:v>
                </c:pt>
                <c:pt idx="1659">
                  <c:v>16.599999999999795</c:v>
                </c:pt>
                <c:pt idx="1660">
                  <c:v>16.609999999999797</c:v>
                </c:pt>
                <c:pt idx="1661">
                  <c:v>16.619999999999798</c:v>
                </c:pt>
                <c:pt idx="1662">
                  <c:v>16.6299999999998</c:v>
                </c:pt>
                <c:pt idx="1663">
                  <c:v>16.639999999999802</c:v>
                </c:pt>
                <c:pt idx="1664">
                  <c:v>16.649999999999803</c:v>
                </c:pt>
                <c:pt idx="1665">
                  <c:v>16.659999999999805</c:v>
                </c:pt>
                <c:pt idx="1666">
                  <c:v>16.669999999999806</c:v>
                </c:pt>
                <c:pt idx="1667">
                  <c:v>16.679999999999808</c:v>
                </c:pt>
                <c:pt idx="1668">
                  <c:v>16.689999999999809</c:v>
                </c:pt>
                <c:pt idx="1669">
                  <c:v>16.699999999999811</c:v>
                </c:pt>
                <c:pt idx="1670">
                  <c:v>16.709999999999813</c:v>
                </c:pt>
                <c:pt idx="1671">
                  <c:v>16.719999999999814</c:v>
                </c:pt>
                <c:pt idx="1672">
                  <c:v>16.729999999999816</c:v>
                </c:pt>
                <c:pt idx="1673">
                  <c:v>16.739999999999817</c:v>
                </c:pt>
                <c:pt idx="1674">
                  <c:v>16.749999999999819</c:v>
                </c:pt>
                <c:pt idx="1675">
                  <c:v>16.75999999999982</c:v>
                </c:pt>
                <c:pt idx="1676">
                  <c:v>16.769999999999822</c:v>
                </c:pt>
                <c:pt idx="1677">
                  <c:v>16.779999999999824</c:v>
                </c:pt>
                <c:pt idx="1678">
                  <c:v>16.789999999999825</c:v>
                </c:pt>
                <c:pt idx="1679">
                  <c:v>16.799999999999827</c:v>
                </c:pt>
                <c:pt idx="1680">
                  <c:v>16.809999999999828</c:v>
                </c:pt>
                <c:pt idx="1681">
                  <c:v>16.81999999999983</c:v>
                </c:pt>
                <c:pt idx="1682">
                  <c:v>16.829999999999831</c:v>
                </c:pt>
                <c:pt idx="1683">
                  <c:v>16.839999999999833</c:v>
                </c:pt>
                <c:pt idx="1684">
                  <c:v>16.849999999999834</c:v>
                </c:pt>
                <c:pt idx="1685">
                  <c:v>16.859999999999836</c:v>
                </c:pt>
                <c:pt idx="1686">
                  <c:v>16.869999999999838</c:v>
                </c:pt>
                <c:pt idx="1687">
                  <c:v>16.879999999999839</c:v>
                </c:pt>
                <c:pt idx="1688">
                  <c:v>16.889999999999841</c:v>
                </c:pt>
                <c:pt idx="1689">
                  <c:v>16.899999999999842</c:v>
                </c:pt>
                <c:pt idx="1690">
                  <c:v>16.909999999999844</c:v>
                </c:pt>
                <c:pt idx="1691">
                  <c:v>16.919999999999845</c:v>
                </c:pt>
                <c:pt idx="1692">
                  <c:v>16.929999999999847</c:v>
                </c:pt>
                <c:pt idx="1693">
                  <c:v>16.939999999999849</c:v>
                </c:pt>
                <c:pt idx="1694">
                  <c:v>16.94999999999985</c:v>
                </c:pt>
                <c:pt idx="1695">
                  <c:v>16.959999999999852</c:v>
                </c:pt>
                <c:pt idx="1696">
                  <c:v>16.969999999999853</c:v>
                </c:pt>
                <c:pt idx="1697">
                  <c:v>16.979999999999855</c:v>
                </c:pt>
                <c:pt idx="1698">
                  <c:v>16.989999999999856</c:v>
                </c:pt>
                <c:pt idx="1699">
                  <c:v>16.999999999999858</c:v>
                </c:pt>
                <c:pt idx="1700">
                  <c:v>17.009999999999859</c:v>
                </c:pt>
                <c:pt idx="1701">
                  <c:v>17.019999999999861</c:v>
                </c:pt>
                <c:pt idx="1702">
                  <c:v>17.029999999999863</c:v>
                </c:pt>
                <c:pt idx="1703">
                  <c:v>17.039999999999864</c:v>
                </c:pt>
                <c:pt idx="1704">
                  <c:v>17.049999999999866</c:v>
                </c:pt>
                <c:pt idx="1705">
                  <c:v>17.059999999999867</c:v>
                </c:pt>
                <c:pt idx="1706">
                  <c:v>17.069999999999869</c:v>
                </c:pt>
                <c:pt idx="1707">
                  <c:v>17.07999999999987</c:v>
                </c:pt>
                <c:pt idx="1708">
                  <c:v>17.089999999999872</c:v>
                </c:pt>
                <c:pt idx="1709">
                  <c:v>17.099999999999874</c:v>
                </c:pt>
                <c:pt idx="1710">
                  <c:v>17.109999999999875</c:v>
                </c:pt>
                <c:pt idx="1711">
                  <c:v>17.119999999999877</c:v>
                </c:pt>
                <c:pt idx="1712">
                  <c:v>17.129999999999878</c:v>
                </c:pt>
                <c:pt idx="1713">
                  <c:v>17.13999999999988</c:v>
                </c:pt>
                <c:pt idx="1714">
                  <c:v>17.149999999999881</c:v>
                </c:pt>
                <c:pt idx="1715">
                  <c:v>17.159999999999883</c:v>
                </c:pt>
                <c:pt idx="1716">
                  <c:v>17.169999999999884</c:v>
                </c:pt>
                <c:pt idx="1717">
                  <c:v>17.179999999999886</c:v>
                </c:pt>
                <c:pt idx="1718">
                  <c:v>17.189999999999888</c:v>
                </c:pt>
                <c:pt idx="1719">
                  <c:v>17.199999999999889</c:v>
                </c:pt>
                <c:pt idx="1720">
                  <c:v>17.209999999999891</c:v>
                </c:pt>
                <c:pt idx="1721">
                  <c:v>17.219999999999892</c:v>
                </c:pt>
                <c:pt idx="1722">
                  <c:v>17.229999999999894</c:v>
                </c:pt>
                <c:pt idx="1723">
                  <c:v>17.239999999999895</c:v>
                </c:pt>
                <c:pt idx="1724">
                  <c:v>17.249999999999897</c:v>
                </c:pt>
                <c:pt idx="1725">
                  <c:v>17.259999999999899</c:v>
                </c:pt>
                <c:pt idx="1726">
                  <c:v>17.2699999999999</c:v>
                </c:pt>
                <c:pt idx="1727">
                  <c:v>17.279999999999902</c:v>
                </c:pt>
                <c:pt idx="1728">
                  <c:v>17.289999999999903</c:v>
                </c:pt>
                <c:pt idx="1729">
                  <c:v>17.299999999999905</c:v>
                </c:pt>
                <c:pt idx="1730">
                  <c:v>17.309999999999906</c:v>
                </c:pt>
                <c:pt idx="1731">
                  <c:v>17.319999999999908</c:v>
                </c:pt>
                <c:pt idx="1732">
                  <c:v>17.329999999999909</c:v>
                </c:pt>
                <c:pt idx="1733">
                  <c:v>17.339999999999911</c:v>
                </c:pt>
                <c:pt idx="1734">
                  <c:v>17.349999999999913</c:v>
                </c:pt>
                <c:pt idx="1735">
                  <c:v>17.359999999999914</c:v>
                </c:pt>
                <c:pt idx="1736">
                  <c:v>17.369999999999916</c:v>
                </c:pt>
                <c:pt idx="1737">
                  <c:v>17.379999999999917</c:v>
                </c:pt>
                <c:pt idx="1738">
                  <c:v>17.389999999999919</c:v>
                </c:pt>
                <c:pt idx="1739">
                  <c:v>17.39999999999992</c:v>
                </c:pt>
                <c:pt idx="1740">
                  <c:v>17.409999999999922</c:v>
                </c:pt>
                <c:pt idx="1741">
                  <c:v>17.419999999999924</c:v>
                </c:pt>
                <c:pt idx="1742">
                  <c:v>17.429999999999925</c:v>
                </c:pt>
                <c:pt idx="1743">
                  <c:v>17.439999999999927</c:v>
                </c:pt>
                <c:pt idx="1744">
                  <c:v>17.449999999999928</c:v>
                </c:pt>
                <c:pt idx="1745">
                  <c:v>17.45999999999993</c:v>
                </c:pt>
                <c:pt idx="1746">
                  <c:v>17.469999999999931</c:v>
                </c:pt>
                <c:pt idx="1747">
                  <c:v>17.479999999999933</c:v>
                </c:pt>
                <c:pt idx="1748">
                  <c:v>17.489999999999934</c:v>
                </c:pt>
                <c:pt idx="1749">
                  <c:v>17.499999999999936</c:v>
                </c:pt>
                <c:pt idx="1750">
                  <c:v>17.509999999999938</c:v>
                </c:pt>
                <c:pt idx="1751">
                  <c:v>17.519999999999939</c:v>
                </c:pt>
                <c:pt idx="1752">
                  <c:v>17.529999999999941</c:v>
                </c:pt>
                <c:pt idx="1753">
                  <c:v>17.539999999999942</c:v>
                </c:pt>
                <c:pt idx="1754">
                  <c:v>17.549999999999944</c:v>
                </c:pt>
                <c:pt idx="1755">
                  <c:v>17.559999999999945</c:v>
                </c:pt>
                <c:pt idx="1756">
                  <c:v>17.569999999999947</c:v>
                </c:pt>
                <c:pt idx="1757">
                  <c:v>17.579999999999949</c:v>
                </c:pt>
                <c:pt idx="1758">
                  <c:v>17.58999999999995</c:v>
                </c:pt>
                <c:pt idx="1759">
                  <c:v>17.599999999999952</c:v>
                </c:pt>
                <c:pt idx="1760">
                  <c:v>17.609999999999953</c:v>
                </c:pt>
                <c:pt idx="1761">
                  <c:v>17.619999999999955</c:v>
                </c:pt>
                <c:pt idx="1762">
                  <c:v>17.629999999999956</c:v>
                </c:pt>
                <c:pt idx="1763">
                  <c:v>17.639999999999958</c:v>
                </c:pt>
                <c:pt idx="1764">
                  <c:v>17.649999999999959</c:v>
                </c:pt>
                <c:pt idx="1765">
                  <c:v>17.659999999999961</c:v>
                </c:pt>
                <c:pt idx="1766">
                  <c:v>17.669999999999963</c:v>
                </c:pt>
                <c:pt idx="1767">
                  <c:v>17.679999999999964</c:v>
                </c:pt>
                <c:pt idx="1768">
                  <c:v>17.689999999999966</c:v>
                </c:pt>
                <c:pt idx="1769">
                  <c:v>17.699999999999967</c:v>
                </c:pt>
                <c:pt idx="1770">
                  <c:v>17.709999999999969</c:v>
                </c:pt>
                <c:pt idx="1771">
                  <c:v>17.71999999999997</c:v>
                </c:pt>
                <c:pt idx="1772">
                  <c:v>17.729999999999972</c:v>
                </c:pt>
                <c:pt idx="1773">
                  <c:v>17.739999999999974</c:v>
                </c:pt>
                <c:pt idx="1774">
                  <c:v>17.749999999999975</c:v>
                </c:pt>
                <c:pt idx="1775">
                  <c:v>17.759999999999977</c:v>
                </c:pt>
                <c:pt idx="1776">
                  <c:v>17.769999999999978</c:v>
                </c:pt>
                <c:pt idx="1777">
                  <c:v>17.77999999999998</c:v>
                </c:pt>
                <c:pt idx="1778">
                  <c:v>17.789999999999981</c:v>
                </c:pt>
                <c:pt idx="1779">
                  <c:v>17.799999999999983</c:v>
                </c:pt>
                <c:pt idx="1780">
                  <c:v>17.809999999999985</c:v>
                </c:pt>
                <c:pt idx="1781">
                  <c:v>17.819999999999986</c:v>
                </c:pt>
                <c:pt idx="1782">
                  <c:v>17.829999999999988</c:v>
                </c:pt>
                <c:pt idx="1783">
                  <c:v>17.839999999999989</c:v>
                </c:pt>
                <c:pt idx="1784">
                  <c:v>17.849999999999991</c:v>
                </c:pt>
                <c:pt idx="1785">
                  <c:v>17.859999999999992</c:v>
                </c:pt>
                <c:pt idx="1786">
                  <c:v>17.869999999999994</c:v>
                </c:pt>
                <c:pt idx="1787">
                  <c:v>17.879999999999995</c:v>
                </c:pt>
                <c:pt idx="1788">
                  <c:v>17.889999999999997</c:v>
                </c:pt>
                <c:pt idx="1789">
                  <c:v>17.899999999999999</c:v>
                </c:pt>
                <c:pt idx="1790">
                  <c:v>17.91</c:v>
                </c:pt>
                <c:pt idx="1791">
                  <c:v>17.920000000000002</c:v>
                </c:pt>
                <c:pt idx="1792">
                  <c:v>17.930000000000003</c:v>
                </c:pt>
                <c:pt idx="1793">
                  <c:v>17.940000000000005</c:v>
                </c:pt>
                <c:pt idx="1794">
                  <c:v>17.950000000000006</c:v>
                </c:pt>
                <c:pt idx="1795">
                  <c:v>17.960000000000008</c:v>
                </c:pt>
                <c:pt idx="1796">
                  <c:v>17.97000000000001</c:v>
                </c:pt>
                <c:pt idx="1797">
                  <c:v>17.980000000000011</c:v>
                </c:pt>
                <c:pt idx="1798">
                  <c:v>17.990000000000013</c:v>
                </c:pt>
                <c:pt idx="1799">
                  <c:v>18.000000000000014</c:v>
                </c:pt>
                <c:pt idx="1800">
                  <c:v>18.010000000000016</c:v>
                </c:pt>
                <c:pt idx="1801">
                  <c:v>18.020000000000017</c:v>
                </c:pt>
                <c:pt idx="1802">
                  <c:v>18.030000000000019</c:v>
                </c:pt>
                <c:pt idx="1803">
                  <c:v>18.04000000000002</c:v>
                </c:pt>
                <c:pt idx="1804">
                  <c:v>18.050000000000022</c:v>
                </c:pt>
                <c:pt idx="1805">
                  <c:v>18.060000000000024</c:v>
                </c:pt>
                <c:pt idx="1806">
                  <c:v>18.070000000000025</c:v>
                </c:pt>
                <c:pt idx="1807">
                  <c:v>18.080000000000027</c:v>
                </c:pt>
                <c:pt idx="1808">
                  <c:v>18.090000000000028</c:v>
                </c:pt>
                <c:pt idx="1809">
                  <c:v>18.10000000000003</c:v>
                </c:pt>
                <c:pt idx="1810">
                  <c:v>18.110000000000031</c:v>
                </c:pt>
                <c:pt idx="1811">
                  <c:v>18.120000000000033</c:v>
                </c:pt>
                <c:pt idx="1812">
                  <c:v>18.130000000000035</c:v>
                </c:pt>
                <c:pt idx="1813">
                  <c:v>18.140000000000036</c:v>
                </c:pt>
                <c:pt idx="1814">
                  <c:v>18.150000000000038</c:v>
                </c:pt>
                <c:pt idx="1815">
                  <c:v>18.160000000000039</c:v>
                </c:pt>
                <c:pt idx="1816">
                  <c:v>18.170000000000041</c:v>
                </c:pt>
                <c:pt idx="1817">
                  <c:v>18.180000000000042</c:v>
                </c:pt>
                <c:pt idx="1818">
                  <c:v>18.190000000000044</c:v>
                </c:pt>
                <c:pt idx="1819">
                  <c:v>18.200000000000045</c:v>
                </c:pt>
                <c:pt idx="1820">
                  <c:v>18.210000000000047</c:v>
                </c:pt>
                <c:pt idx="1821">
                  <c:v>18.220000000000049</c:v>
                </c:pt>
                <c:pt idx="1822">
                  <c:v>18.23000000000005</c:v>
                </c:pt>
                <c:pt idx="1823">
                  <c:v>18.240000000000052</c:v>
                </c:pt>
                <c:pt idx="1824">
                  <c:v>18.250000000000053</c:v>
                </c:pt>
                <c:pt idx="1825">
                  <c:v>18.260000000000055</c:v>
                </c:pt>
                <c:pt idx="1826">
                  <c:v>18.270000000000056</c:v>
                </c:pt>
                <c:pt idx="1827">
                  <c:v>18.280000000000058</c:v>
                </c:pt>
                <c:pt idx="1828">
                  <c:v>18.29000000000006</c:v>
                </c:pt>
                <c:pt idx="1829">
                  <c:v>18.300000000000061</c:v>
                </c:pt>
                <c:pt idx="1830">
                  <c:v>18.310000000000063</c:v>
                </c:pt>
                <c:pt idx="1831">
                  <c:v>18.320000000000064</c:v>
                </c:pt>
                <c:pt idx="1832">
                  <c:v>18.330000000000066</c:v>
                </c:pt>
                <c:pt idx="1833">
                  <c:v>18.340000000000067</c:v>
                </c:pt>
                <c:pt idx="1834">
                  <c:v>18.350000000000069</c:v>
                </c:pt>
                <c:pt idx="1835">
                  <c:v>18.36000000000007</c:v>
                </c:pt>
                <c:pt idx="1836">
                  <c:v>18.370000000000072</c:v>
                </c:pt>
                <c:pt idx="1837">
                  <c:v>18.380000000000074</c:v>
                </c:pt>
                <c:pt idx="1838">
                  <c:v>18.390000000000075</c:v>
                </c:pt>
                <c:pt idx="1839">
                  <c:v>18.400000000000077</c:v>
                </c:pt>
                <c:pt idx="1840">
                  <c:v>18.410000000000078</c:v>
                </c:pt>
                <c:pt idx="1841">
                  <c:v>18.42000000000008</c:v>
                </c:pt>
                <c:pt idx="1842">
                  <c:v>18.430000000000081</c:v>
                </c:pt>
                <c:pt idx="1843">
                  <c:v>18.440000000000083</c:v>
                </c:pt>
                <c:pt idx="1844">
                  <c:v>18.450000000000085</c:v>
                </c:pt>
                <c:pt idx="1845">
                  <c:v>18.460000000000086</c:v>
                </c:pt>
                <c:pt idx="1846">
                  <c:v>18.470000000000088</c:v>
                </c:pt>
                <c:pt idx="1847">
                  <c:v>18.480000000000089</c:v>
                </c:pt>
                <c:pt idx="1848">
                  <c:v>18.490000000000091</c:v>
                </c:pt>
                <c:pt idx="1849">
                  <c:v>18.500000000000092</c:v>
                </c:pt>
                <c:pt idx="1850">
                  <c:v>18.510000000000094</c:v>
                </c:pt>
                <c:pt idx="1851">
                  <c:v>18.520000000000095</c:v>
                </c:pt>
                <c:pt idx="1852">
                  <c:v>18.530000000000097</c:v>
                </c:pt>
                <c:pt idx="1853">
                  <c:v>18.540000000000099</c:v>
                </c:pt>
                <c:pt idx="1854">
                  <c:v>18.5500000000001</c:v>
                </c:pt>
                <c:pt idx="1855">
                  <c:v>18.560000000000102</c:v>
                </c:pt>
                <c:pt idx="1856">
                  <c:v>18.570000000000103</c:v>
                </c:pt>
                <c:pt idx="1857">
                  <c:v>18.580000000000105</c:v>
                </c:pt>
                <c:pt idx="1858">
                  <c:v>18.590000000000106</c:v>
                </c:pt>
                <c:pt idx="1859">
                  <c:v>18.600000000000108</c:v>
                </c:pt>
                <c:pt idx="1860">
                  <c:v>18.61000000000011</c:v>
                </c:pt>
                <c:pt idx="1861">
                  <c:v>18.620000000000111</c:v>
                </c:pt>
                <c:pt idx="1862">
                  <c:v>18.630000000000113</c:v>
                </c:pt>
                <c:pt idx="1863">
                  <c:v>18.640000000000114</c:v>
                </c:pt>
                <c:pt idx="1864">
                  <c:v>18.650000000000116</c:v>
                </c:pt>
                <c:pt idx="1865">
                  <c:v>18.660000000000117</c:v>
                </c:pt>
                <c:pt idx="1866">
                  <c:v>18.670000000000119</c:v>
                </c:pt>
                <c:pt idx="1867">
                  <c:v>18.680000000000121</c:v>
                </c:pt>
                <c:pt idx="1868">
                  <c:v>18.690000000000122</c:v>
                </c:pt>
                <c:pt idx="1869">
                  <c:v>18.700000000000124</c:v>
                </c:pt>
                <c:pt idx="1870">
                  <c:v>18.710000000000125</c:v>
                </c:pt>
                <c:pt idx="1871">
                  <c:v>18.720000000000127</c:v>
                </c:pt>
                <c:pt idx="1872">
                  <c:v>18.730000000000128</c:v>
                </c:pt>
                <c:pt idx="1873">
                  <c:v>18.74000000000013</c:v>
                </c:pt>
                <c:pt idx="1874">
                  <c:v>18.750000000000131</c:v>
                </c:pt>
                <c:pt idx="1875">
                  <c:v>18.760000000000133</c:v>
                </c:pt>
                <c:pt idx="1876">
                  <c:v>18.770000000000135</c:v>
                </c:pt>
                <c:pt idx="1877">
                  <c:v>18.780000000000136</c:v>
                </c:pt>
                <c:pt idx="1878">
                  <c:v>18.790000000000138</c:v>
                </c:pt>
                <c:pt idx="1879">
                  <c:v>18.800000000000139</c:v>
                </c:pt>
                <c:pt idx="1880">
                  <c:v>18.810000000000141</c:v>
                </c:pt>
                <c:pt idx="1881">
                  <c:v>18.820000000000142</c:v>
                </c:pt>
                <c:pt idx="1882">
                  <c:v>18.830000000000144</c:v>
                </c:pt>
                <c:pt idx="1883">
                  <c:v>18.840000000000146</c:v>
                </c:pt>
                <c:pt idx="1884">
                  <c:v>18.850000000000147</c:v>
                </c:pt>
                <c:pt idx="1885">
                  <c:v>18.860000000000149</c:v>
                </c:pt>
                <c:pt idx="1886">
                  <c:v>18.87000000000015</c:v>
                </c:pt>
                <c:pt idx="1887">
                  <c:v>18.880000000000152</c:v>
                </c:pt>
                <c:pt idx="1888">
                  <c:v>18.890000000000153</c:v>
                </c:pt>
                <c:pt idx="1889">
                  <c:v>18.900000000000155</c:v>
                </c:pt>
                <c:pt idx="1890">
                  <c:v>18.910000000000156</c:v>
                </c:pt>
                <c:pt idx="1891">
                  <c:v>18.920000000000158</c:v>
                </c:pt>
                <c:pt idx="1892">
                  <c:v>18.93000000000016</c:v>
                </c:pt>
                <c:pt idx="1893">
                  <c:v>18.940000000000161</c:v>
                </c:pt>
                <c:pt idx="1894">
                  <c:v>18.950000000000163</c:v>
                </c:pt>
                <c:pt idx="1895">
                  <c:v>18.960000000000164</c:v>
                </c:pt>
                <c:pt idx="1896">
                  <c:v>18.970000000000166</c:v>
                </c:pt>
                <c:pt idx="1897">
                  <c:v>18.980000000000167</c:v>
                </c:pt>
                <c:pt idx="1898">
                  <c:v>18.990000000000169</c:v>
                </c:pt>
                <c:pt idx="1899">
                  <c:v>19.000000000000171</c:v>
                </c:pt>
                <c:pt idx="1900">
                  <c:v>19.010000000000172</c:v>
                </c:pt>
                <c:pt idx="1901">
                  <c:v>19.020000000000174</c:v>
                </c:pt>
                <c:pt idx="1902">
                  <c:v>19.030000000000175</c:v>
                </c:pt>
                <c:pt idx="1903">
                  <c:v>19.040000000000177</c:v>
                </c:pt>
                <c:pt idx="1904">
                  <c:v>19.050000000000178</c:v>
                </c:pt>
                <c:pt idx="1905">
                  <c:v>19.06000000000018</c:v>
                </c:pt>
                <c:pt idx="1906">
                  <c:v>19.070000000000181</c:v>
                </c:pt>
                <c:pt idx="1907">
                  <c:v>19.080000000000183</c:v>
                </c:pt>
                <c:pt idx="1908">
                  <c:v>19.090000000000185</c:v>
                </c:pt>
                <c:pt idx="1909">
                  <c:v>19.100000000000186</c:v>
                </c:pt>
                <c:pt idx="1910">
                  <c:v>19.110000000000188</c:v>
                </c:pt>
                <c:pt idx="1911">
                  <c:v>19.120000000000189</c:v>
                </c:pt>
                <c:pt idx="1912">
                  <c:v>19.130000000000191</c:v>
                </c:pt>
                <c:pt idx="1913">
                  <c:v>19.140000000000192</c:v>
                </c:pt>
                <c:pt idx="1914">
                  <c:v>19.150000000000194</c:v>
                </c:pt>
                <c:pt idx="1915">
                  <c:v>19.160000000000196</c:v>
                </c:pt>
                <c:pt idx="1916">
                  <c:v>19.170000000000197</c:v>
                </c:pt>
                <c:pt idx="1917">
                  <c:v>19.180000000000199</c:v>
                </c:pt>
                <c:pt idx="1918">
                  <c:v>19.1900000000002</c:v>
                </c:pt>
                <c:pt idx="1919">
                  <c:v>19.200000000000202</c:v>
                </c:pt>
                <c:pt idx="1920">
                  <c:v>19.210000000000203</c:v>
                </c:pt>
                <c:pt idx="1921">
                  <c:v>19.220000000000205</c:v>
                </c:pt>
                <c:pt idx="1922">
                  <c:v>19.230000000000206</c:v>
                </c:pt>
                <c:pt idx="1923">
                  <c:v>19.240000000000208</c:v>
                </c:pt>
                <c:pt idx="1924">
                  <c:v>19.25000000000021</c:v>
                </c:pt>
                <c:pt idx="1925">
                  <c:v>19.260000000000211</c:v>
                </c:pt>
                <c:pt idx="1926">
                  <c:v>19.270000000000213</c:v>
                </c:pt>
                <c:pt idx="1927">
                  <c:v>19.280000000000214</c:v>
                </c:pt>
                <c:pt idx="1928">
                  <c:v>19.290000000000216</c:v>
                </c:pt>
                <c:pt idx="1929">
                  <c:v>19.300000000000217</c:v>
                </c:pt>
                <c:pt idx="1930">
                  <c:v>19.310000000000219</c:v>
                </c:pt>
                <c:pt idx="1931">
                  <c:v>19.320000000000221</c:v>
                </c:pt>
                <c:pt idx="1932">
                  <c:v>19.330000000000222</c:v>
                </c:pt>
                <c:pt idx="1933">
                  <c:v>19.340000000000224</c:v>
                </c:pt>
                <c:pt idx="1934">
                  <c:v>19.350000000000225</c:v>
                </c:pt>
                <c:pt idx="1935">
                  <c:v>19.360000000000227</c:v>
                </c:pt>
                <c:pt idx="1936">
                  <c:v>19.370000000000228</c:v>
                </c:pt>
                <c:pt idx="1937">
                  <c:v>19.38000000000023</c:v>
                </c:pt>
                <c:pt idx="1938">
                  <c:v>19.390000000000231</c:v>
                </c:pt>
                <c:pt idx="1939">
                  <c:v>19.400000000000233</c:v>
                </c:pt>
                <c:pt idx="1940">
                  <c:v>19.410000000000235</c:v>
                </c:pt>
                <c:pt idx="1941">
                  <c:v>19.420000000000236</c:v>
                </c:pt>
                <c:pt idx="1942">
                  <c:v>19.430000000000238</c:v>
                </c:pt>
                <c:pt idx="1943">
                  <c:v>19.440000000000239</c:v>
                </c:pt>
                <c:pt idx="1944">
                  <c:v>19.450000000000241</c:v>
                </c:pt>
                <c:pt idx="1945">
                  <c:v>19.460000000000242</c:v>
                </c:pt>
                <c:pt idx="1946">
                  <c:v>19.470000000000244</c:v>
                </c:pt>
                <c:pt idx="1947">
                  <c:v>19.480000000000246</c:v>
                </c:pt>
                <c:pt idx="1948">
                  <c:v>19.490000000000247</c:v>
                </c:pt>
                <c:pt idx="1949">
                  <c:v>19.500000000000249</c:v>
                </c:pt>
                <c:pt idx="1950">
                  <c:v>19.51000000000025</c:v>
                </c:pt>
                <c:pt idx="1951">
                  <c:v>19.520000000000252</c:v>
                </c:pt>
                <c:pt idx="1952">
                  <c:v>19.530000000000253</c:v>
                </c:pt>
                <c:pt idx="1953">
                  <c:v>19.540000000000255</c:v>
                </c:pt>
                <c:pt idx="1954">
                  <c:v>19.550000000000257</c:v>
                </c:pt>
                <c:pt idx="1955">
                  <c:v>19.560000000000258</c:v>
                </c:pt>
                <c:pt idx="1956">
                  <c:v>19.57000000000026</c:v>
                </c:pt>
                <c:pt idx="1957">
                  <c:v>19.580000000000261</c:v>
                </c:pt>
                <c:pt idx="1958">
                  <c:v>19.590000000000263</c:v>
                </c:pt>
                <c:pt idx="1959">
                  <c:v>19.600000000000264</c:v>
                </c:pt>
                <c:pt idx="1960">
                  <c:v>19.610000000000266</c:v>
                </c:pt>
                <c:pt idx="1961">
                  <c:v>19.620000000000267</c:v>
                </c:pt>
                <c:pt idx="1962">
                  <c:v>19.630000000000269</c:v>
                </c:pt>
                <c:pt idx="1963">
                  <c:v>19.640000000000271</c:v>
                </c:pt>
                <c:pt idx="1964">
                  <c:v>19.650000000000272</c:v>
                </c:pt>
                <c:pt idx="1965">
                  <c:v>19.660000000000274</c:v>
                </c:pt>
                <c:pt idx="1966">
                  <c:v>19.670000000000275</c:v>
                </c:pt>
                <c:pt idx="1967">
                  <c:v>19.680000000000277</c:v>
                </c:pt>
                <c:pt idx="1968">
                  <c:v>19.690000000000278</c:v>
                </c:pt>
                <c:pt idx="1969">
                  <c:v>19.70000000000028</c:v>
                </c:pt>
                <c:pt idx="1970">
                  <c:v>19.710000000000282</c:v>
                </c:pt>
                <c:pt idx="1971">
                  <c:v>19.720000000000283</c:v>
                </c:pt>
                <c:pt idx="1972">
                  <c:v>19.730000000000285</c:v>
                </c:pt>
                <c:pt idx="1973">
                  <c:v>19.740000000000286</c:v>
                </c:pt>
                <c:pt idx="1974">
                  <c:v>19.750000000000288</c:v>
                </c:pt>
                <c:pt idx="1975">
                  <c:v>19.760000000000289</c:v>
                </c:pt>
                <c:pt idx="1976">
                  <c:v>19.770000000000291</c:v>
                </c:pt>
                <c:pt idx="1977">
                  <c:v>19.780000000000292</c:v>
                </c:pt>
                <c:pt idx="1978">
                  <c:v>19.790000000000294</c:v>
                </c:pt>
                <c:pt idx="1979">
                  <c:v>19.800000000000296</c:v>
                </c:pt>
                <c:pt idx="1980">
                  <c:v>19.810000000000297</c:v>
                </c:pt>
                <c:pt idx="1981">
                  <c:v>19.820000000000299</c:v>
                </c:pt>
                <c:pt idx="1982">
                  <c:v>19.8300000000003</c:v>
                </c:pt>
                <c:pt idx="1983">
                  <c:v>19.840000000000302</c:v>
                </c:pt>
                <c:pt idx="1984">
                  <c:v>19.850000000000303</c:v>
                </c:pt>
                <c:pt idx="1985">
                  <c:v>19.860000000000305</c:v>
                </c:pt>
                <c:pt idx="1986">
                  <c:v>19.870000000000307</c:v>
                </c:pt>
                <c:pt idx="1987">
                  <c:v>19.880000000000308</c:v>
                </c:pt>
                <c:pt idx="1988">
                  <c:v>19.89000000000031</c:v>
                </c:pt>
                <c:pt idx="1989">
                  <c:v>19.900000000000311</c:v>
                </c:pt>
                <c:pt idx="1990">
                  <c:v>19.910000000000313</c:v>
                </c:pt>
                <c:pt idx="1991">
                  <c:v>19.920000000000314</c:v>
                </c:pt>
                <c:pt idx="1992">
                  <c:v>19.930000000000316</c:v>
                </c:pt>
                <c:pt idx="1993">
                  <c:v>19.940000000000317</c:v>
                </c:pt>
                <c:pt idx="1994">
                  <c:v>19.950000000000319</c:v>
                </c:pt>
                <c:pt idx="1995">
                  <c:v>19.960000000000321</c:v>
                </c:pt>
                <c:pt idx="1996">
                  <c:v>19.970000000000322</c:v>
                </c:pt>
                <c:pt idx="1997">
                  <c:v>19.980000000000324</c:v>
                </c:pt>
                <c:pt idx="1998">
                  <c:v>19.990000000000325</c:v>
                </c:pt>
                <c:pt idx="1999">
                  <c:v>20.000000000000327</c:v>
                </c:pt>
                <c:pt idx="2000">
                  <c:v>20.010000000000328</c:v>
                </c:pt>
                <c:pt idx="2001">
                  <c:v>20.02000000000033</c:v>
                </c:pt>
                <c:pt idx="2002">
                  <c:v>20.030000000000332</c:v>
                </c:pt>
                <c:pt idx="2003">
                  <c:v>20.040000000000333</c:v>
                </c:pt>
                <c:pt idx="2004">
                  <c:v>20.050000000000335</c:v>
                </c:pt>
                <c:pt idx="2005">
                  <c:v>20.060000000000336</c:v>
                </c:pt>
                <c:pt idx="2006">
                  <c:v>20.070000000000338</c:v>
                </c:pt>
                <c:pt idx="2007">
                  <c:v>20.080000000000339</c:v>
                </c:pt>
                <c:pt idx="2008">
                  <c:v>20.090000000000341</c:v>
                </c:pt>
                <c:pt idx="2009">
                  <c:v>20.100000000000342</c:v>
                </c:pt>
                <c:pt idx="2010">
                  <c:v>20.110000000000344</c:v>
                </c:pt>
                <c:pt idx="2011">
                  <c:v>20.120000000000346</c:v>
                </c:pt>
                <c:pt idx="2012">
                  <c:v>20.130000000000347</c:v>
                </c:pt>
                <c:pt idx="2013">
                  <c:v>20.140000000000349</c:v>
                </c:pt>
                <c:pt idx="2014">
                  <c:v>20.15000000000035</c:v>
                </c:pt>
                <c:pt idx="2015">
                  <c:v>20.160000000000352</c:v>
                </c:pt>
                <c:pt idx="2016">
                  <c:v>20.170000000000353</c:v>
                </c:pt>
                <c:pt idx="2017">
                  <c:v>20.180000000000355</c:v>
                </c:pt>
                <c:pt idx="2018">
                  <c:v>20.190000000000357</c:v>
                </c:pt>
                <c:pt idx="2019">
                  <c:v>20.200000000000358</c:v>
                </c:pt>
                <c:pt idx="2020">
                  <c:v>20.21000000000036</c:v>
                </c:pt>
                <c:pt idx="2021">
                  <c:v>20.220000000000361</c:v>
                </c:pt>
                <c:pt idx="2022">
                  <c:v>20.230000000000363</c:v>
                </c:pt>
                <c:pt idx="2023">
                  <c:v>20.240000000000364</c:v>
                </c:pt>
                <c:pt idx="2024">
                  <c:v>20.250000000000366</c:v>
                </c:pt>
                <c:pt idx="2025">
                  <c:v>20.260000000000367</c:v>
                </c:pt>
                <c:pt idx="2026">
                  <c:v>20.270000000000369</c:v>
                </c:pt>
                <c:pt idx="2027">
                  <c:v>20.280000000000371</c:v>
                </c:pt>
                <c:pt idx="2028">
                  <c:v>20.290000000000372</c:v>
                </c:pt>
                <c:pt idx="2029">
                  <c:v>20.300000000000374</c:v>
                </c:pt>
                <c:pt idx="2030">
                  <c:v>20.310000000000375</c:v>
                </c:pt>
                <c:pt idx="2031">
                  <c:v>20.320000000000377</c:v>
                </c:pt>
                <c:pt idx="2032">
                  <c:v>20.330000000000378</c:v>
                </c:pt>
                <c:pt idx="2033">
                  <c:v>20.34000000000038</c:v>
                </c:pt>
                <c:pt idx="2034">
                  <c:v>20.350000000000382</c:v>
                </c:pt>
                <c:pt idx="2035">
                  <c:v>20.360000000000383</c:v>
                </c:pt>
                <c:pt idx="2036">
                  <c:v>20.370000000000385</c:v>
                </c:pt>
                <c:pt idx="2037">
                  <c:v>20.380000000000386</c:v>
                </c:pt>
                <c:pt idx="2038">
                  <c:v>20.390000000000388</c:v>
                </c:pt>
                <c:pt idx="2039">
                  <c:v>20.400000000000389</c:v>
                </c:pt>
                <c:pt idx="2040">
                  <c:v>20.410000000000391</c:v>
                </c:pt>
                <c:pt idx="2041">
                  <c:v>20.420000000000393</c:v>
                </c:pt>
                <c:pt idx="2042">
                  <c:v>20.430000000000394</c:v>
                </c:pt>
                <c:pt idx="2043">
                  <c:v>20.440000000000396</c:v>
                </c:pt>
                <c:pt idx="2044">
                  <c:v>20.450000000000397</c:v>
                </c:pt>
                <c:pt idx="2045">
                  <c:v>20.460000000000399</c:v>
                </c:pt>
                <c:pt idx="2046">
                  <c:v>20.4700000000004</c:v>
                </c:pt>
                <c:pt idx="2047">
                  <c:v>20.480000000000402</c:v>
                </c:pt>
                <c:pt idx="2048">
                  <c:v>20.490000000000403</c:v>
                </c:pt>
                <c:pt idx="2049">
                  <c:v>20.500000000000405</c:v>
                </c:pt>
                <c:pt idx="2050">
                  <c:v>20.510000000000407</c:v>
                </c:pt>
                <c:pt idx="2051">
                  <c:v>20.520000000000408</c:v>
                </c:pt>
                <c:pt idx="2052">
                  <c:v>20.53000000000041</c:v>
                </c:pt>
                <c:pt idx="2053">
                  <c:v>20.540000000000411</c:v>
                </c:pt>
                <c:pt idx="2054">
                  <c:v>20.550000000000413</c:v>
                </c:pt>
                <c:pt idx="2055">
                  <c:v>20.560000000000414</c:v>
                </c:pt>
                <c:pt idx="2056">
                  <c:v>20.570000000000416</c:v>
                </c:pt>
                <c:pt idx="2057">
                  <c:v>20.580000000000418</c:v>
                </c:pt>
                <c:pt idx="2058">
                  <c:v>20.590000000000419</c:v>
                </c:pt>
                <c:pt idx="2059">
                  <c:v>20.600000000000421</c:v>
                </c:pt>
                <c:pt idx="2060">
                  <c:v>20.610000000000422</c:v>
                </c:pt>
                <c:pt idx="2061">
                  <c:v>20.620000000000424</c:v>
                </c:pt>
                <c:pt idx="2062">
                  <c:v>20.630000000000425</c:v>
                </c:pt>
                <c:pt idx="2063">
                  <c:v>20.640000000000427</c:v>
                </c:pt>
                <c:pt idx="2064">
                  <c:v>20.650000000000428</c:v>
                </c:pt>
                <c:pt idx="2065">
                  <c:v>20.66000000000043</c:v>
                </c:pt>
                <c:pt idx="2066">
                  <c:v>20.670000000000432</c:v>
                </c:pt>
                <c:pt idx="2067">
                  <c:v>20.680000000000433</c:v>
                </c:pt>
                <c:pt idx="2068">
                  <c:v>20.690000000000435</c:v>
                </c:pt>
                <c:pt idx="2069">
                  <c:v>20.700000000000436</c:v>
                </c:pt>
                <c:pt idx="2070">
                  <c:v>20.710000000000438</c:v>
                </c:pt>
                <c:pt idx="2071">
                  <c:v>20.720000000000439</c:v>
                </c:pt>
                <c:pt idx="2072">
                  <c:v>20.730000000000441</c:v>
                </c:pt>
                <c:pt idx="2073">
                  <c:v>20.740000000000443</c:v>
                </c:pt>
                <c:pt idx="2074">
                  <c:v>20.750000000000444</c:v>
                </c:pt>
                <c:pt idx="2075">
                  <c:v>20.760000000000446</c:v>
                </c:pt>
                <c:pt idx="2076">
                  <c:v>20.770000000000447</c:v>
                </c:pt>
                <c:pt idx="2077">
                  <c:v>20.780000000000449</c:v>
                </c:pt>
                <c:pt idx="2078">
                  <c:v>20.79000000000045</c:v>
                </c:pt>
                <c:pt idx="2079">
                  <c:v>20.800000000000452</c:v>
                </c:pt>
                <c:pt idx="2080">
                  <c:v>20.810000000000453</c:v>
                </c:pt>
                <c:pt idx="2081">
                  <c:v>20.820000000000455</c:v>
                </c:pt>
                <c:pt idx="2082">
                  <c:v>20.830000000000457</c:v>
                </c:pt>
                <c:pt idx="2083">
                  <c:v>20.840000000000458</c:v>
                </c:pt>
                <c:pt idx="2084">
                  <c:v>20.85000000000046</c:v>
                </c:pt>
                <c:pt idx="2085">
                  <c:v>20.860000000000461</c:v>
                </c:pt>
                <c:pt idx="2086">
                  <c:v>20.870000000000463</c:v>
                </c:pt>
                <c:pt idx="2087">
                  <c:v>20.880000000000464</c:v>
                </c:pt>
                <c:pt idx="2088">
                  <c:v>20.890000000000466</c:v>
                </c:pt>
                <c:pt idx="2089">
                  <c:v>20.900000000000468</c:v>
                </c:pt>
                <c:pt idx="2090">
                  <c:v>20.910000000000469</c:v>
                </c:pt>
                <c:pt idx="2091">
                  <c:v>20.920000000000471</c:v>
                </c:pt>
                <c:pt idx="2092">
                  <c:v>20.930000000000472</c:v>
                </c:pt>
                <c:pt idx="2093">
                  <c:v>20.940000000000474</c:v>
                </c:pt>
                <c:pt idx="2094">
                  <c:v>20.950000000000475</c:v>
                </c:pt>
                <c:pt idx="2095">
                  <c:v>20.960000000000477</c:v>
                </c:pt>
                <c:pt idx="2096">
                  <c:v>20.970000000000478</c:v>
                </c:pt>
                <c:pt idx="2097">
                  <c:v>20.98000000000048</c:v>
                </c:pt>
                <c:pt idx="2098">
                  <c:v>20.990000000000482</c:v>
                </c:pt>
                <c:pt idx="2099">
                  <c:v>21.000000000000483</c:v>
                </c:pt>
                <c:pt idx="2100">
                  <c:v>21.010000000000485</c:v>
                </c:pt>
                <c:pt idx="2101">
                  <c:v>21.020000000000486</c:v>
                </c:pt>
                <c:pt idx="2102">
                  <c:v>21.030000000000488</c:v>
                </c:pt>
                <c:pt idx="2103">
                  <c:v>21.040000000000489</c:v>
                </c:pt>
                <c:pt idx="2104">
                  <c:v>21.050000000000491</c:v>
                </c:pt>
                <c:pt idx="2105">
                  <c:v>21.060000000000493</c:v>
                </c:pt>
                <c:pt idx="2106">
                  <c:v>21.070000000000494</c:v>
                </c:pt>
                <c:pt idx="2107">
                  <c:v>21.080000000000496</c:v>
                </c:pt>
                <c:pt idx="2108">
                  <c:v>21.090000000000497</c:v>
                </c:pt>
                <c:pt idx="2109">
                  <c:v>21.100000000000499</c:v>
                </c:pt>
                <c:pt idx="2110">
                  <c:v>21.1100000000005</c:v>
                </c:pt>
                <c:pt idx="2111">
                  <c:v>21.120000000000502</c:v>
                </c:pt>
                <c:pt idx="2112">
                  <c:v>21.130000000000503</c:v>
                </c:pt>
                <c:pt idx="2113">
                  <c:v>21.140000000000505</c:v>
                </c:pt>
                <c:pt idx="2114">
                  <c:v>21.150000000000507</c:v>
                </c:pt>
                <c:pt idx="2115">
                  <c:v>21.160000000000508</c:v>
                </c:pt>
                <c:pt idx="2116">
                  <c:v>21.17000000000051</c:v>
                </c:pt>
                <c:pt idx="2117">
                  <c:v>21.180000000000511</c:v>
                </c:pt>
                <c:pt idx="2118">
                  <c:v>21.190000000000513</c:v>
                </c:pt>
                <c:pt idx="2119">
                  <c:v>21.200000000000514</c:v>
                </c:pt>
                <c:pt idx="2120">
                  <c:v>21.210000000000516</c:v>
                </c:pt>
                <c:pt idx="2121">
                  <c:v>21.220000000000518</c:v>
                </c:pt>
                <c:pt idx="2122">
                  <c:v>21.230000000000519</c:v>
                </c:pt>
                <c:pt idx="2123">
                  <c:v>21.240000000000521</c:v>
                </c:pt>
                <c:pt idx="2124">
                  <c:v>21.250000000000522</c:v>
                </c:pt>
                <c:pt idx="2125">
                  <c:v>21.260000000000524</c:v>
                </c:pt>
                <c:pt idx="2126">
                  <c:v>21.270000000000525</c:v>
                </c:pt>
                <c:pt idx="2127">
                  <c:v>21.280000000000527</c:v>
                </c:pt>
                <c:pt idx="2128">
                  <c:v>21.290000000000529</c:v>
                </c:pt>
                <c:pt idx="2129">
                  <c:v>21.30000000000053</c:v>
                </c:pt>
                <c:pt idx="2130">
                  <c:v>21.310000000000532</c:v>
                </c:pt>
                <c:pt idx="2131">
                  <c:v>21.320000000000533</c:v>
                </c:pt>
                <c:pt idx="2132">
                  <c:v>21.330000000000535</c:v>
                </c:pt>
                <c:pt idx="2133">
                  <c:v>21.340000000000536</c:v>
                </c:pt>
                <c:pt idx="2134">
                  <c:v>21.350000000000538</c:v>
                </c:pt>
                <c:pt idx="2135">
                  <c:v>21.360000000000539</c:v>
                </c:pt>
                <c:pt idx="2136">
                  <c:v>21.370000000000541</c:v>
                </c:pt>
                <c:pt idx="2137">
                  <c:v>21.380000000000543</c:v>
                </c:pt>
                <c:pt idx="2138">
                  <c:v>21.390000000000544</c:v>
                </c:pt>
                <c:pt idx="2139">
                  <c:v>21.400000000000546</c:v>
                </c:pt>
                <c:pt idx="2140">
                  <c:v>21.410000000000547</c:v>
                </c:pt>
                <c:pt idx="2141">
                  <c:v>21.420000000000549</c:v>
                </c:pt>
                <c:pt idx="2142">
                  <c:v>21.43000000000055</c:v>
                </c:pt>
                <c:pt idx="2143">
                  <c:v>21.440000000000552</c:v>
                </c:pt>
                <c:pt idx="2144">
                  <c:v>21.450000000000554</c:v>
                </c:pt>
                <c:pt idx="2145">
                  <c:v>21.460000000000555</c:v>
                </c:pt>
                <c:pt idx="2146">
                  <c:v>21.470000000000557</c:v>
                </c:pt>
                <c:pt idx="2147">
                  <c:v>21.480000000000558</c:v>
                </c:pt>
                <c:pt idx="2148">
                  <c:v>21.49000000000056</c:v>
                </c:pt>
                <c:pt idx="2149">
                  <c:v>21.500000000000561</c:v>
                </c:pt>
                <c:pt idx="2150">
                  <c:v>21.510000000000563</c:v>
                </c:pt>
                <c:pt idx="2151">
                  <c:v>21.520000000000564</c:v>
                </c:pt>
                <c:pt idx="2152">
                  <c:v>21.530000000000566</c:v>
                </c:pt>
                <c:pt idx="2153">
                  <c:v>21.540000000000568</c:v>
                </c:pt>
                <c:pt idx="2154">
                  <c:v>21.550000000000569</c:v>
                </c:pt>
                <c:pt idx="2155">
                  <c:v>21.560000000000571</c:v>
                </c:pt>
                <c:pt idx="2156">
                  <c:v>21.570000000000572</c:v>
                </c:pt>
                <c:pt idx="2157">
                  <c:v>21.580000000000574</c:v>
                </c:pt>
                <c:pt idx="2158">
                  <c:v>21.590000000000575</c:v>
                </c:pt>
                <c:pt idx="2159">
                  <c:v>21.600000000000577</c:v>
                </c:pt>
                <c:pt idx="2160">
                  <c:v>21.610000000000579</c:v>
                </c:pt>
                <c:pt idx="2161">
                  <c:v>21.62000000000058</c:v>
                </c:pt>
                <c:pt idx="2162">
                  <c:v>21.630000000000582</c:v>
                </c:pt>
                <c:pt idx="2163">
                  <c:v>21.640000000000583</c:v>
                </c:pt>
                <c:pt idx="2164">
                  <c:v>21.650000000000585</c:v>
                </c:pt>
                <c:pt idx="2165">
                  <c:v>21.660000000000586</c:v>
                </c:pt>
                <c:pt idx="2166">
                  <c:v>21.670000000000588</c:v>
                </c:pt>
                <c:pt idx="2167">
                  <c:v>21.680000000000589</c:v>
                </c:pt>
                <c:pt idx="2168">
                  <c:v>21.690000000000591</c:v>
                </c:pt>
                <c:pt idx="2169">
                  <c:v>21.700000000000593</c:v>
                </c:pt>
                <c:pt idx="2170">
                  <c:v>21.710000000000594</c:v>
                </c:pt>
                <c:pt idx="2171">
                  <c:v>21.720000000000596</c:v>
                </c:pt>
                <c:pt idx="2172">
                  <c:v>21.730000000000597</c:v>
                </c:pt>
                <c:pt idx="2173">
                  <c:v>21.740000000000599</c:v>
                </c:pt>
                <c:pt idx="2174">
                  <c:v>21.7500000000006</c:v>
                </c:pt>
                <c:pt idx="2175">
                  <c:v>21.760000000000602</c:v>
                </c:pt>
                <c:pt idx="2176">
                  <c:v>21.770000000000604</c:v>
                </c:pt>
                <c:pt idx="2177">
                  <c:v>21.780000000000605</c:v>
                </c:pt>
                <c:pt idx="2178">
                  <c:v>21.790000000000607</c:v>
                </c:pt>
                <c:pt idx="2179">
                  <c:v>21.800000000000608</c:v>
                </c:pt>
                <c:pt idx="2180">
                  <c:v>21.81000000000061</c:v>
                </c:pt>
                <c:pt idx="2181">
                  <c:v>21.820000000000611</c:v>
                </c:pt>
                <c:pt idx="2182">
                  <c:v>21.830000000000613</c:v>
                </c:pt>
                <c:pt idx="2183">
                  <c:v>21.840000000000614</c:v>
                </c:pt>
                <c:pt idx="2184">
                  <c:v>21.850000000000616</c:v>
                </c:pt>
                <c:pt idx="2185">
                  <c:v>21.860000000000618</c:v>
                </c:pt>
                <c:pt idx="2186">
                  <c:v>21.870000000000619</c:v>
                </c:pt>
                <c:pt idx="2187">
                  <c:v>21.880000000000621</c:v>
                </c:pt>
                <c:pt idx="2188">
                  <c:v>21.890000000000622</c:v>
                </c:pt>
                <c:pt idx="2189">
                  <c:v>21.900000000000624</c:v>
                </c:pt>
                <c:pt idx="2190">
                  <c:v>21.910000000000625</c:v>
                </c:pt>
                <c:pt idx="2191">
                  <c:v>21.920000000000627</c:v>
                </c:pt>
                <c:pt idx="2192">
                  <c:v>21.930000000000629</c:v>
                </c:pt>
                <c:pt idx="2193">
                  <c:v>21.94000000000063</c:v>
                </c:pt>
                <c:pt idx="2194">
                  <c:v>21.950000000000632</c:v>
                </c:pt>
                <c:pt idx="2195">
                  <c:v>21.960000000000633</c:v>
                </c:pt>
                <c:pt idx="2196">
                  <c:v>21.970000000000635</c:v>
                </c:pt>
                <c:pt idx="2197">
                  <c:v>21.980000000000636</c:v>
                </c:pt>
                <c:pt idx="2198">
                  <c:v>21.990000000000638</c:v>
                </c:pt>
                <c:pt idx="2199">
                  <c:v>22.000000000000639</c:v>
                </c:pt>
                <c:pt idx="2200">
                  <c:v>22.010000000000641</c:v>
                </c:pt>
                <c:pt idx="2201">
                  <c:v>22.020000000000643</c:v>
                </c:pt>
                <c:pt idx="2202">
                  <c:v>22.030000000000644</c:v>
                </c:pt>
                <c:pt idx="2203">
                  <c:v>22.040000000000646</c:v>
                </c:pt>
                <c:pt idx="2204">
                  <c:v>22.050000000000647</c:v>
                </c:pt>
                <c:pt idx="2205">
                  <c:v>22.060000000000649</c:v>
                </c:pt>
                <c:pt idx="2206">
                  <c:v>22.07000000000065</c:v>
                </c:pt>
                <c:pt idx="2207">
                  <c:v>22.080000000000652</c:v>
                </c:pt>
                <c:pt idx="2208">
                  <c:v>22.090000000000654</c:v>
                </c:pt>
                <c:pt idx="2209">
                  <c:v>22.100000000000655</c:v>
                </c:pt>
                <c:pt idx="2210">
                  <c:v>22.110000000000657</c:v>
                </c:pt>
                <c:pt idx="2211">
                  <c:v>22.120000000000658</c:v>
                </c:pt>
                <c:pt idx="2212">
                  <c:v>22.13000000000066</c:v>
                </c:pt>
                <c:pt idx="2213">
                  <c:v>22.140000000000661</c:v>
                </c:pt>
                <c:pt idx="2214">
                  <c:v>22.150000000000663</c:v>
                </c:pt>
                <c:pt idx="2215">
                  <c:v>22.160000000000664</c:v>
                </c:pt>
                <c:pt idx="2216">
                  <c:v>22.170000000000666</c:v>
                </c:pt>
                <c:pt idx="2217">
                  <c:v>22.180000000000668</c:v>
                </c:pt>
                <c:pt idx="2218">
                  <c:v>22.190000000000669</c:v>
                </c:pt>
                <c:pt idx="2219">
                  <c:v>22.200000000000671</c:v>
                </c:pt>
                <c:pt idx="2220">
                  <c:v>22.210000000000672</c:v>
                </c:pt>
                <c:pt idx="2221">
                  <c:v>22.220000000000674</c:v>
                </c:pt>
                <c:pt idx="2222">
                  <c:v>22.230000000000675</c:v>
                </c:pt>
                <c:pt idx="2223">
                  <c:v>22.240000000000677</c:v>
                </c:pt>
                <c:pt idx="2224">
                  <c:v>22.250000000000679</c:v>
                </c:pt>
                <c:pt idx="2225">
                  <c:v>22.26000000000068</c:v>
                </c:pt>
                <c:pt idx="2226">
                  <c:v>22.270000000000682</c:v>
                </c:pt>
                <c:pt idx="2227">
                  <c:v>22.280000000000683</c:v>
                </c:pt>
                <c:pt idx="2228">
                  <c:v>22.290000000000685</c:v>
                </c:pt>
                <c:pt idx="2229">
                  <c:v>22.300000000000686</c:v>
                </c:pt>
                <c:pt idx="2230">
                  <c:v>22.310000000000688</c:v>
                </c:pt>
                <c:pt idx="2231">
                  <c:v>22.32000000000069</c:v>
                </c:pt>
                <c:pt idx="2232">
                  <c:v>22.330000000000691</c:v>
                </c:pt>
                <c:pt idx="2233">
                  <c:v>22.340000000000693</c:v>
                </c:pt>
                <c:pt idx="2234">
                  <c:v>22.350000000000694</c:v>
                </c:pt>
                <c:pt idx="2235">
                  <c:v>22.360000000000696</c:v>
                </c:pt>
                <c:pt idx="2236">
                  <c:v>22.370000000000697</c:v>
                </c:pt>
                <c:pt idx="2237">
                  <c:v>22.380000000000699</c:v>
                </c:pt>
                <c:pt idx="2238">
                  <c:v>22.3900000000007</c:v>
                </c:pt>
                <c:pt idx="2239">
                  <c:v>22.400000000000702</c:v>
                </c:pt>
                <c:pt idx="2240">
                  <c:v>22.410000000000704</c:v>
                </c:pt>
                <c:pt idx="2241">
                  <c:v>22.420000000000705</c:v>
                </c:pt>
                <c:pt idx="2242">
                  <c:v>22.430000000000707</c:v>
                </c:pt>
                <c:pt idx="2243">
                  <c:v>22.440000000000708</c:v>
                </c:pt>
                <c:pt idx="2244">
                  <c:v>22.45000000000071</c:v>
                </c:pt>
                <c:pt idx="2245">
                  <c:v>22.460000000000711</c:v>
                </c:pt>
                <c:pt idx="2246">
                  <c:v>22.470000000000713</c:v>
                </c:pt>
                <c:pt idx="2247">
                  <c:v>22.480000000000715</c:v>
                </c:pt>
                <c:pt idx="2248">
                  <c:v>22.490000000000716</c:v>
                </c:pt>
                <c:pt idx="2249">
                  <c:v>22.500000000000718</c:v>
                </c:pt>
                <c:pt idx="2250">
                  <c:v>22.510000000000719</c:v>
                </c:pt>
                <c:pt idx="2251">
                  <c:v>22.520000000000721</c:v>
                </c:pt>
                <c:pt idx="2252">
                  <c:v>22.530000000000722</c:v>
                </c:pt>
                <c:pt idx="2253">
                  <c:v>22.540000000000724</c:v>
                </c:pt>
                <c:pt idx="2254">
                  <c:v>22.550000000000725</c:v>
                </c:pt>
                <c:pt idx="2255">
                  <c:v>22.560000000000727</c:v>
                </c:pt>
                <c:pt idx="2256">
                  <c:v>22.570000000000729</c:v>
                </c:pt>
                <c:pt idx="2257">
                  <c:v>22.58000000000073</c:v>
                </c:pt>
                <c:pt idx="2258">
                  <c:v>22.590000000000732</c:v>
                </c:pt>
                <c:pt idx="2259">
                  <c:v>22.600000000000733</c:v>
                </c:pt>
                <c:pt idx="2260">
                  <c:v>22.610000000000735</c:v>
                </c:pt>
                <c:pt idx="2261">
                  <c:v>22.620000000000736</c:v>
                </c:pt>
                <c:pt idx="2262">
                  <c:v>22.630000000000738</c:v>
                </c:pt>
                <c:pt idx="2263">
                  <c:v>22.64000000000074</c:v>
                </c:pt>
                <c:pt idx="2264">
                  <c:v>22.650000000000741</c:v>
                </c:pt>
                <c:pt idx="2265">
                  <c:v>22.660000000000743</c:v>
                </c:pt>
                <c:pt idx="2266">
                  <c:v>22.670000000000744</c:v>
                </c:pt>
                <c:pt idx="2267">
                  <c:v>22.680000000000746</c:v>
                </c:pt>
                <c:pt idx="2268">
                  <c:v>22.690000000000747</c:v>
                </c:pt>
                <c:pt idx="2269">
                  <c:v>22.700000000000749</c:v>
                </c:pt>
                <c:pt idx="2270">
                  <c:v>22.71000000000075</c:v>
                </c:pt>
                <c:pt idx="2271">
                  <c:v>22.720000000000752</c:v>
                </c:pt>
                <c:pt idx="2272">
                  <c:v>22.730000000000754</c:v>
                </c:pt>
                <c:pt idx="2273">
                  <c:v>22.740000000000755</c:v>
                </c:pt>
                <c:pt idx="2274">
                  <c:v>22.750000000000757</c:v>
                </c:pt>
                <c:pt idx="2275">
                  <c:v>22.760000000000758</c:v>
                </c:pt>
                <c:pt idx="2276">
                  <c:v>22.77000000000076</c:v>
                </c:pt>
                <c:pt idx="2277">
                  <c:v>22.780000000000761</c:v>
                </c:pt>
                <c:pt idx="2278">
                  <c:v>22.790000000000763</c:v>
                </c:pt>
                <c:pt idx="2279">
                  <c:v>22.800000000000765</c:v>
                </c:pt>
                <c:pt idx="2280">
                  <c:v>22.810000000000766</c:v>
                </c:pt>
                <c:pt idx="2281">
                  <c:v>22.820000000000768</c:v>
                </c:pt>
                <c:pt idx="2282">
                  <c:v>22.830000000000769</c:v>
                </c:pt>
                <c:pt idx="2283">
                  <c:v>22.840000000000771</c:v>
                </c:pt>
                <c:pt idx="2284">
                  <c:v>22.850000000000772</c:v>
                </c:pt>
                <c:pt idx="2285">
                  <c:v>22.860000000000774</c:v>
                </c:pt>
                <c:pt idx="2286">
                  <c:v>22.870000000000775</c:v>
                </c:pt>
                <c:pt idx="2287">
                  <c:v>22.880000000000777</c:v>
                </c:pt>
                <c:pt idx="2288">
                  <c:v>22.890000000000779</c:v>
                </c:pt>
                <c:pt idx="2289">
                  <c:v>22.90000000000078</c:v>
                </c:pt>
                <c:pt idx="2290">
                  <c:v>22.910000000000782</c:v>
                </c:pt>
                <c:pt idx="2291">
                  <c:v>22.920000000000783</c:v>
                </c:pt>
                <c:pt idx="2292">
                  <c:v>22.930000000000785</c:v>
                </c:pt>
                <c:pt idx="2293">
                  <c:v>22.940000000000786</c:v>
                </c:pt>
                <c:pt idx="2294">
                  <c:v>22.950000000000788</c:v>
                </c:pt>
                <c:pt idx="2295">
                  <c:v>22.96000000000079</c:v>
                </c:pt>
                <c:pt idx="2296">
                  <c:v>22.970000000000791</c:v>
                </c:pt>
                <c:pt idx="2297">
                  <c:v>22.980000000000793</c:v>
                </c:pt>
                <c:pt idx="2298">
                  <c:v>22.990000000000794</c:v>
                </c:pt>
                <c:pt idx="2299">
                  <c:v>23.000000000000796</c:v>
                </c:pt>
                <c:pt idx="2300">
                  <c:v>23.010000000000797</c:v>
                </c:pt>
                <c:pt idx="2301">
                  <c:v>23.020000000000799</c:v>
                </c:pt>
                <c:pt idx="2302">
                  <c:v>23.0300000000008</c:v>
                </c:pt>
                <c:pt idx="2303">
                  <c:v>23.040000000000802</c:v>
                </c:pt>
                <c:pt idx="2304">
                  <c:v>23.050000000000804</c:v>
                </c:pt>
                <c:pt idx="2305">
                  <c:v>23.060000000000805</c:v>
                </c:pt>
                <c:pt idx="2306">
                  <c:v>23.070000000000807</c:v>
                </c:pt>
                <c:pt idx="2307">
                  <c:v>23.080000000000808</c:v>
                </c:pt>
                <c:pt idx="2308">
                  <c:v>23.09000000000081</c:v>
                </c:pt>
                <c:pt idx="2309">
                  <c:v>23.100000000000811</c:v>
                </c:pt>
                <c:pt idx="2310">
                  <c:v>23.110000000000813</c:v>
                </c:pt>
                <c:pt idx="2311">
                  <c:v>23.120000000000815</c:v>
                </c:pt>
                <c:pt idx="2312">
                  <c:v>23.130000000000816</c:v>
                </c:pt>
                <c:pt idx="2313">
                  <c:v>23.140000000000818</c:v>
                </c:pt>
                <c:pt idx="2314">
                  <c:v>23.150000000000819</c:v>
                </c:pt>
                <c:pt idx="2315">
                  <c:v>23.160000000000821</c:v>
                </c:pt>
                <c:pt idx="2316">
                  <c:v>23.170000000000822</c:v>
                </c:pt>
                <c:pt idx="2317">
                  <c:v>23.180000000000824</c:v>
                </c:pt>
                <c:pt idx="2318">
                  <c:v>23.190000000000826</c:v>
                </c:pt>
                <c:pt idx="2319">
                  <c:v>23.200000000000827</c:v>
                </c:pt>
                <c:pt idx="2320">
                  <c:v>23.210000000000829</c:v>
                </c:pt>
                <c:pt idx="2321">
                  <c:v>23.22000000000083</c:v>
                </c:pt>
                <c:pt idx="2322">
                  <c:v>23.230000000000832</c:v>
                </c:pt>
                <c:pt idx="2323">
                  <c:v>23.240000000000833</c:v>
                </c:pt>
                <c:pt idx="2324">
                  <c:v>23.250000000000835</c:v>
                </c:pt>
                <c:pt idx="2325">
                  <c:v>23.260000000000836</c:v>
                </c:pt>
                <c:pt idx="2326">
                  <c:v>23.270000000000838</c:v>
                </c:pt>
                <c:pt idx="2327">
                  <c:v>23.28000000000084</c:v>
                </c:pt>
                <c:pt idx="2328">
                  <c:v>23.290000000000841</c:v>
                </c:pt>
                <c:pt idx="2329">
                  <c:v>23.300000000000843</c:v>
                </c:pt>
                <c:pt idx="2330">
                  <c:v>23.310000000000844</c:v>
                </c:pt>
                <c:pt idx="2331">
                  <c:v>23.320000000000846</c:v>
                </c:pt>
                <c:pt idx="2332">
                  <c:v>23.330000000000847</c:v>
                </c:pt>
                <c:pt idx="2333">
                  <c:v>23.340000000000849</c:v>
                </c:pt>
                <c:pt idx="2334">
                  <c:v>23.350000000000851</c:v>
                </c:pt>
                <c:pt idx="2335">
                  <c:v>23.360000000000852</c:v>
                </c:pt>
                <c:pt idx="2336">
                  <c:v>23.370000000000854</c:v>
                </c:pt>
                <c:pt idx="2337">
                  <c:v>23.380000000000855</c:v>
                </c:pt>
                <c:pt idx="2338">
                  <c:v>23.390000000000857</c:v>
                </c:pt>
                <c:pt idx="2339">
                  <c:v>23.400000000000858</c:v>
                </c:pt>
                <c:pt idx="2340">
                  <c:v>23.41000000000086</c:v>
                </c:pt>
                <c:pt idx="2341">
                  <c:v>23.420000000000861</c:v>
                </c:pt>
                <c:pt idx="2342">
                  <c:v>23.430000000000863</c:v>
                </c:pt>
                <c:pt idx="2343">
                  <c:v>23.440000000000865</c:v>
                </c:pt>
                <c:pt idx="2344">
                  <c:v>23.450000000000866</c:v>
                </c:pt>
                <c:pt idx="2345">
                  <c:v>23.460000000000868</c:v>
                </c:pt>
                <c:pt idx="2346">
                  <c:v>23.470000000000869</c:v>
                </c:pt>
                <c:pt idx="2347">
                  <c:v>23.480000000000871</c:v>
                </c:pt>
                <c:pt idx="2348">
                  <c:v>23.490000000000872</c:v>
                </c:pt>
                <c:pt idx="2349">
                  <c:v>23.500000000000874</c:v>
                </c:pt>
                <c:pt idx="2350">
                  <c:v>23.510000000000876</c:v>
                </c:pt>
                <c:pt idx="2351">
                  <c:v>23.520000000000877</c:v>
                </c:pt>
                <c:pt idx="2352">
                  <c:v>23.530000000000879</c:v>
                </c:pt>
                <c:pt idx="2353">
                  <c:v>23.54000000000088</c:v>
                </c:pt>
                <c:pt idx="2354">
                  <c:v>23.550000000000882</c:v>
                </c:pt>
                <c:pt idx="2355">
                  <c:v>23.560000000000883</c:v>
                </c:pt>
                <c:pt idx="2356">
                  <c:v>23.570000000000885</c:v>
                </c:pt>
                <c:pt idx="2357">
                  <c:v>23.580000000000886</c:v>
                </c:pt>
                <c:pt idx="2358">
                  <c:v>23.590000000000888</c:v>
                </c:pt>
                <c:pt idx="2359">
                  <c:v>23.60000000000089</c:v>
                </c:pt>
                <c:pt idx="2360">
                  <c:v>23.610000000000891</c:v>
                </c:pt>
                <c:pt idx="2361">
                  <c:v>23.620000000000893</c:v>
                </c:pt>
                <c:pt idx="2362">
                  <c:v>23.630000000000894</c:v>
                </c:pt>
                <c:pt idx="2363">
                  <c:v>23.640000000000896</c:v>
                </c:pt>
                <c:pt idx="2364">
                  <c:v>23.650000000000897</c:v>
                </c:pt>
                <c:pt idx="2365">
                  <c:v>23.660000000000899</c:v>
                </c:pt>
                <c:pt idx="2366">
                  <c:v>23.670000000000901</c:v>
                </c:pt>
                <c:pt idx="2367">
                  <c:v>23.680000000000902</c:v>
                </c:pt>
                <c:pt idx="2368">
                  <c:v>23.690000000000904</c:v>
                </c:pt>
                <c:pt idx="2369">
                  <c:v>23.700000000000905</c:v>
                </c:pt>
                <c:pt idx="2370">
                  <c:v>23.710000000000907</c:v>
                </c:pt>
                <c:pt idx="2371">
                  <c:v>23.720000000000908</c:v>
                </c:pt>
                <c:pt idx="2372">
                  <c:v>23.73000000000091</c:v>
                </c:pt>
                <c:pt idx="2373">
                  <c:v>23.740000000000911</c:v>
                </c:pt>
                <c:pt idx="2374">
                  <c:v>23.750000000000913</c:v>
                </c:pt>
                <c:pt idx="2375">
                  <c:v>23.760000000000915</c:v>
                </c:pt>
                <c:pt idx="2376">
                  <c:v>23.770000000000916</c:v>
                </c:pt>
                <c:pt idx="2377">
                  <c:v>23.780000000000918</c:v>
                </c:pt>
                <c:pt idx="2378">
                  <c:v>23.790000000000919</c:v>
                </c:pt>
                <c:pt idx="2379">
                  <c:v>23.800000000000921</c:v>
                </c:pt>
                <c:pt idx="2380">
                  <c:v>23.810000000000922</c:v>
                </c:pt>
                <c:pt idx="2381">
                  <c:v>23.820000000000924</c:v>
                </c:pt>
                <c:pt idx="2382">
                  <c:v>23.830000000000926</c:v>
                </c:pt>
                <c:pt idx="2383">
                  <c:v>23.840000000000927</c:v>
                </c:pt>
                <c:pt idx="2384">
                  <c:v>23.850000000000929</c:v>
                </c:pt>
                <c:pt idx="2385">
                  <c:v>23.86000000000093</c:v>
                </c:pt>
                <c:pt idx="2386">
                  <c:v>23.870000000000932</c:v>
                </c:pt>
                <c:pt idx="2387">
                  <c:v>23.880000000000933</c:v>
                </c:pt>
                <c:pt idx="2388">
                  <c:v>23.890000000000935</c:v>
                </c:pt>
                <c:pt idx="2389">
                  <c:v>23.900000000000936</c:v>
                </c:pt>
                <c:pt idx="2390">
                  <c:v>23.910000000000938</c:v>
                </c:pt>
                <c:pt idx="2391">
                  <c:v>23.92000000000094</c:v>
                </c:pt>
                <c:pt idx="2392">
                  <c:v>23.930000000000941</c:v>
                </c:pt>
                <c:pt idx="2393">
                  <c:v>23.940000000000943</c:v>
                </c:pt>
                <c:pt idx="2394">
                  <c:v>23.950000000000944</c:v>
                </c:pt>
                <c:pt idx="2395">
                  <c:v>23.960000000000946</c:v>
                </c:pt>
                <c:pt idx="2396">
                  <c:v>23.970000000000947</c:v>
                </c:pt>
                <c:pt idx="2397">
                  <c:v>23.980000000000949</c:v>
                </c:pt>
                <c:pt idx="2398">
                  <c:v>23.990000000000951</c:v>
                </c:pt>
                <c:pt idx="2399">
                  <c:v>24.000000000000952</c:v>
                </c:pt>
                <c:pt idx="2400">
                  <c:v>24.010000000000954</c:v>
                </c:pt>
                <c:pt idx="2401">
                  <c:v>24.020000000000955</c:v>
                </c:pt>
                <c:pt idx="2402">
                  <c:v>24.030000000000957</c:v>
                </c:pt>
                <c:pt idx="2403">
                  <c:v>24.040000000000958</c:v>
                </c:pt>
                <c:pt idx="2404">
                  <c:v>24.05000000000096</c:v>
                </c:pt>
                <c:pt idx="2405">
                  <c:v>24.060000000000962</c:v>
                </c:pt>
                <c:pt idx="2406">
                  <c:v>24.070000000000963</c:v>
                </c:pt>
                <c:pt idx="2407">
                  <c:v>24.080000000000965</c:v>
                </c:pt>
                <c:pt idx="2408">
                  <c:v>24.090000000000966</c:v>
                </c:pt>
                <c:pt idx="2409">
                  <c:v>24.100000000000968</c:v>
                </c:pt>
                <c:pt idx="2410">
                  <c:v>24.110000000000969</c:v>
                </c:pt>
                <c:pt idx="2411">
                  <c:v>24.120000000000971</c:v>
                </c:pt>
                <c:pt idx="2412">
                  <c:v>24.130000000000972</c:v>
                </c:pt>
                <c:pt idx="2413">
                  <c:v>24.140000000000974</c:v>
                </c:pt>
                <c:pt idx="2414">
                  <c:v>24.150000000000976</c:v>
                </c:pt>
                <c:pt idx="2415">
                  <c:v>24.160000000000977</c:v>
                </c:pt>
                <c:pt idx="2416">
                  <c:v>24.170000000000979</c:v>
                </c:pt>
                <c:pt idx="2417">
                  <c:v>24.18000000000098</c:v>
                </c:pt>
                <c:pt idx="2418">
                  <c:v>24.190000000000982</c:v>
                </c:pt>
                <c:pt idx="2419">
                  <c:v>24.200000000000983</c:v>
                </c:pt>
                <c:pt idx="2420">
                  <c:v>24.210000000000985</c:v>
                </c:pt>
                <c:pt idx="2421">
                  <c:v>24.220000000000987</c:v>
                </c:pt>
                <c:pt idx="2422">
                  <c:v>24.230000000000988</c:v>
                </c:pt>
                <c:pt idx="2423">
                  <c:v>24.24000000000099</c:v>
                </c:pt>
                <c:pt idx="2424">
                  <c:v>24.250000000000991</c:v>
                </c:pt>
                <c:pt idx="2425">
                  <c:v>24.260000000000993</c:v>
                </c:pt>
                <c:pt idx="2426">
                  <c:v>24.270000000000994</c:v>
                </c:pt>
                <c:pt idx="2427">
                  <c:v>24.280000000000996</c:v>
                </c:pt>
                <c:pt idx="2428">
                  <c:v>24.290000000000997</c:v>
                </c:pt>
                <c:pt idx="2429">
                  <c:v>24.300000000000999</c:v>
                </c:pt>
                <c:pt idx="2430">
                  <c:v>24.310000000001001</c:v>
                </c:pt>
                <c:pt idx="2431">
                  <c:v>24.320000000001002</c:v>
                </c:pt>
                <c:pt idx="2432">
                  <c:v>24.330000000001004</c:v>
                </c:pt>
                <c:pt idx="2433">
                  <c:v>24.340000000001005</c:v>
                </c:pt>
                <c:pt idx="2434">
                  <c:v>24.350000000001007</c:v>
                </c:pt>
                <c:pt idx="2435">
                  <c:v>24.360000000001008</c:v>
                </c:pt>
                <c:pt idx="2436">
                  <c:v>24.37000000000101</c:v>
                </c:pt>
                <c:pt idx="2437">
                  <c:v>24.380000000001012</c:v>
                </c:pt>
                <c:pt idx="2438">
                  <c:v>24.390000000001013</c:v>
                </c:pt>
                <c:pt idx="2439">
                  <c:v>24.400000000001015</c:v>
                </c:pt>
                <c:pt idx="2440">
                  <c:v>24.410000000001016</c:v>
                </c:pt>
                <c:pt idx="2441">
                  <c:v>24.420000000001018</c:v>
                </c:pt>
                <c:pt idx="2442">
                  <c:v>24.430000000001019</c:v>
                </c:pt>
                <c:pt idx="2443">
                  <c:v>24.440000000001021</c:v>
                </c:pt>
                <c:pt idx="2444">
                  <c:v>24.450000000001022</c:v>
                </c:pt>
                <c:pt idx="2445">
                  <c:v>24.460000000001024</c:v>
                </c:pt>
                <c:pt idx="2446">
                  <c:v>24.470000000001026</c:v>
                </c:pt>
                <c:pt idx="2447">
                  <c:v>24.480000000001027</c:v>
                </c:pt>
                <c:pt idx="2448">
                  <c:v>24.490000000001029</c:v>
                </c:pt>
                <c:pt idx="2449">
                  <c:v>24.50000000000103</c:v>
                </c:pt>
                <c:pt idx="2450">
                  <c:v>24.510000000001032</c:v>
                </c:pt>
                <c:pt idx="2451">
                  <c:v>24.520000000001033</c:v>
                </c:pt>
                <c:pt idx="2452">
                  <c:v>24.530000000001035</c:v>
                </c:pt>
                <c:pt idx="2453">
                  <c:v>24.540000000001037</c:v>
                </c:pt>
                <c:pt idx="2454">
                  <c:v>24.550000000001038</c:v>
                </c:pt>
                <c:pt idx="2455">
                  <c:v>24.56000000000104</c:v>
                </c:pt>
                <c:pt idx="2456">
                  <c:v>24.570000000001041</c:v>
                </c:pt>
                <c:pt idx="2457">
                  <c:v>24.580000000001043</c:v>
                </c:pt>
                <c:pt idx="2458">
                  <c:v>24.590000000001044</c:v>
                </c:pt>
                <c:pt idx="2459">
                  <c:v>24.600000000001046</c:v>
                </c:pt>
                <c:pt idx="2460">
                  <c:v>24.610000000001047</c:v>
                </c:pt>
                <c:pt idx="2461">
                  <c:v>24.620000000001049</c:v>
                </c:pt>
                <c:pt idx="2462">
                  <c:v>24.630000000001051</c:v>
                </c:pt>
                <c:pt idx="2463">
                  <c:v>24.640000000001052</c:v>
                </c:pt>
                <c:pt idx="2464">
                  <c:v>24.650000000001054</c:v>
                </c:pt>
                <c:pt idx="2465">
                  <c:v>24.660000000001055</c:v>
                </c:pt>
                <c:pt idx="2466">
                  <c:v>24.670000000001057</c:v>
                </c:pt>
                <c:pt idx="2467">
                  <c:v>24.680000000001058</c:v>
                </c:pt>
                <c:pt idx="2468">
                  <c:v>24.69000000000106</c:v>
                </c:pt>
                <c:pt idx="2469">
                  <c:v>24.700000000001062</c:v>
                </c:pt>
                <c:pt idx="2470">
                  <c:v>24.710000000001063</c:v>
                </c:pt>
                <c:pt idx="2471">
                  <c:v>24.720000000001065</c:v>
                </c:pt>
                <c:pt idx="2472">
                  <c:v>24.730000000001066</c:v>
                </c:pt>
                <c:pt idx="2473">
                  <c:v>24.740000000001068</c:v>
                </c:pt>
                <c:pt idx="2474">
                  <c:v>24.750000000001069</c:v>
                </c:pt>
                <c:pt idx="2475">
                  <c:v>24.760000000001071</c:v>
                </c:pt>
                <c:pt idx="2476">
                  <c:v>24.770000000001072</c:v>
                </c:pt>
                <c:pt idx="2477">
                  <c:v>24.780000000001074</c:v>
                </c:pt>
                <c:pt idx="2478">
                  <c:v>24.790000000001076</c:v>
                </c:pt>
                <c:pt idx="2479">
                  <c:v>24.800000000001077</c:v>
                </c:pt>
                <c:pt idx="2480" formatCode="General">
                  <c:v>24.810000000001079</c:v>
                </c:pt>
                <c:pt idx="2481" formatCode="General">
                  <c:v>24.82000000000108</c:v>
                </c:pt>
                <c:pt idx="2482" formatCode="General">
                  <c:v>24.830000000001082</c:v>
                </c:pt>
                <c:pt idx="2483" formatCode="General">
                  <c:v>24.840000000001083</c:v>
                </c:pt>
                <c:pt idx="2484" formatCode="General">
                  <c:v>24.850000000001085</c:v>
                </c:pt>
                <c:pt idx="2485" formatCode="General">
                  <c:v>24.860000000001087</c:v>
                </c:pt>
                <c:pt idx="2486" formatCode="General">
                  <c:v>24.870000000001088</c:v>
                </c:pt>
                <c:pt idx="2487" formatCode="General">
                  <c:v>24.88000000000109</c:v>
                </c:pt>
                <c:pt idx="2488" formatCode="General">
                  <c:v>24.890000000001091</c:v>
                </c:pt>
                <c:pt idx="2489" formatCode="General">
                  <c:v>24.900000000001093</c:v>
                </c:pt>
                <c:pt idx="2490" formatCode="General">
                  <c:v>24.910000000001094</c:v>
                </c:pt>
                <c:pt idx="2491" formatCode="General">
                  <c:v>24.920000000001096</c:v>
                </c:pt>
                <c:pt idx="2492" formatCode="General">
                  <c:v>24.930000000001098</c:v>
                </c:pt>
                <c:pt idx="2493" formatCode="General">
                  <c:v>24.940000000001099</c:v>
                </c:pt>
                <c:pt idx="2494" formatCode="General">
                  <c:v>24.950000000001101</c:v>
                </c:pt>
                <c:pt idx="2495" formatCode="General">
                  <c:v>24.960000000001102</c:v>
                </c:pt>
                <c:pt idx="2496" formatCode="General">
                  <c:v>24.970000000001104</c:v>
                </c:pt>
                <c:pt idx="2497" formatCode="General">
                  <c:v>24.980000000001105</c:v>
                </c:pt>
                <c:pt idx="2498" formatCode="General">
                  <c:v>24.990000000001107</c:v>
                </c:pt>
                <c:pt idx="2499" formatCode="General">
                  <c:v>25.000000000001108</c:v>
                </c:pt>
                <c:pt idx="2500" formatCode="General">
                  <c:v>25.01000000000111</c:v>
                </c:pt>
                <c:pt idx="2501" formatCode="General">
                  <c:v>25.020000000001112</c:v>
                </c:pt>
                <c:pt idx="2502" formatCode="General">
                  <c:v>25.030000000001113</c:v>
                </c:pt>
                <c:pt idx="2503" formatCode="General">
                  <c:v>25.040000000001115</c:v>
                </c:pt>
                <c:pt idx="2504" formatCode="General">
                  <c:v>25.050000000001116</c:v>
                </c:pt>
                <c:pt idx="2505" formatCode="General">
                  <c:v>25.060000000001118</c:v>
                </c:pt>
                <c:pt idx="2506" formatCode="General">
                  <c:v>25.070000000001119</c:v>
                </c:pt>
                <c:pt idx="2507" formatCode="General">
                  <c:v>25.080000000001121</c:v>
                </c:pt>
                <c:pt idx="2508" formatCode="General">
                  <c:v>25.090000000001123</c:v>
                </c:pt>
                <c:pt idx="2509" formatCode="General">
                  <c:v>25.100000000001124</c:v>
                </c:pt>
                <c:pt idx="2510" formatCode="General">
                  <c:v>25.110000000001126</c:v>
                </c:pt>
                <c:pt idx="2511" formatCode="General">
                  <c:v>25.120000000001127</c:v>
                </c:pt>
                <c:pt idx="2512" formatCode="General">
                  <c:v>25.130000000001129</c:v>
                </c:pt>
                <c:pt idx="2513" formatCode="General">
                  <c:v>25.14000000000113</c:v>
                </c:pt>
                <c:pt idx="2514" formatCode="General">
                  <c:v>25.150000000001132</c:v>
                </c:pt>
                <c:pt idx="2515" formatCode="General">
                  <c:v>25.160000000001133</c:v>
                </c:pt>
                <c:pt idx="2516" formatCode="General">
                  <c:v>25.170000000001135</c:v>
                </c:pt>
                <c:pt idx="2517" formatCode="General">
                  <c:v>25.180000000001137</c:v>
                </c:pt>
                <c:pt idx="2518" formatCode="General">
                  <c:v>25.190000000001138</c:v>
                </c:pt>
                <c:pt idx="2519" formatCode="General">
                  <c:v>25.20000000000114</c:v>
                </c:pt>
                <c:pt idx="2520" formatCode="General">
                  <c:v>25.210000000001141</c:v>
                </c:pt>
                <c:pt idx="2521" formatCode="General">
                  <c:v>25.220000000001143</c:v>
                </c:pt>
                <c:pt idx="2522" formatCode="General">
                  <c:v>25.230000000001144</c:v>
                </c:pt>
                <c:pt idx="2523" formatCode="General">
                  <c:v>25.240000000001146</c:v>
                </c:pt>
                <c:pt idx="2524" formatCode="General">
                  <c:v>25.250000000001148</c:v>
                </c:pt>
                <c:pt idx="2525" formatCode="General">
                  <c:v>25.260000000001149</c:v>
                </c:pt>
                <c:pt idx="2526" formatCode="General">
                  <c:v>25.270000000001151</c:v>
                </c:pt>
                <c:pt idx="2527" formatCode="General">
                  <c:v>25.280000000001152</c:v>
                </c:pt>
                <c:pt idx="2528" formatCode="General">
                  <c:v>25.290000000001154</c:v>
                </c:pt>
                <c:pt idx="2529" formatCode="General">
                  <c:v>25.300000000001155</c:v>
                </c:pt>
                <c:pt idx="2530" formatCode="General">
                  <c:v>25.310000000001157</c:v>
                </c:pt>
                <c:pt idx="2531" formatCode="General">
                  <c:v>25.320000000001158</c:v>
                </c:pt>
                <c:pt idx="2532" formatCode="General">
                  <c:v>25.33000000000116</c:v>
                </c:pt>
                <c:pt idx="2533" formatCode="General">
                  <c:v>25.340000000001162</c:v>
                </c:pt>
                <c:pt idx="2534" formatCode="General">
                  <c:v>25.350000000001163</c:v>
                </c:pt>
                <c:pt idx="2535" formatCode="General">
                  <c:v>25.360000000001165</c:v>
                </c:pt>
                <c:pt idx="2536" formatCode="General">
                  <c:v>25.370000000001166</c:v>
                </c:pt>
                <c:pt idx="2537" formatCode="General">
                  <c:v>25.380000000001168</c:v>
                </c:pt>
                <c:pt idx="2538" formatCode="General">
                  <c:v>25.390000000001169</c:v>
                </c:pt>
                <c:pt idx="2539" formatCode="General">
                  <c:v>25.400000000001171</c:v>
                </c:pt>
                <c:pt idx="2540" formatCode="General">
                  <c:v>25.410000000001173</c:v>
                </c:pt>
                <c:pt idx="2541" formatCode="General">
                  <c:v>25.420000000001174</c:v>
                </c:pt>
                <c:pt idx="2542" formatCode="General">
                  <c:v>25.430000000001176</c:v>
                </c:pt>
                <c:pt idx="2543" formatCode="General">
                  <c:v>25.440000000001177</c:v>
                </c:pt>
                <c:pt idx="2544" formatCode="General">
                  <c:v>25.450000000001179</c:v>
                </c:pt>
                <c:pt idx="2545" formatCode="General">
                  <c:v>25.46000000000118</c:v>
                </c:pt>
                <c:pt idx="2546" formatCode="General">
                  <c:v>25.470000000001182</c:v>
                </c:pt>
                <c:pt idx="2547" formatCode="General">
                  <c:v>25.480000000001183</c:v>
                </c:pt>
                <c:pt idx="2548" formatCode="General">
                  <c:v>25.490000000001185</c:v>
                </c:pt>
                <c:pt idx="2549" formatCode="General">
                  <c:v>25.500000000001187</c:v>
                </c:pt>
                <c:pt idx="2550" formatCode="General">
                  <c:v>25.510000000001188</c:v>
                </c:pt>
                <c:pt idx="2551" formatCode="General">
                  <c:v>25.52000000000119</c:v>
                </c:pt>
                <c:pt idx="2552" formatCode="General">
                  <c:v>25.530000000001191</c:v>
                </c:pt>
                <c:pt idx="2553" formatCode="General">
                  <c:v>25.540000000001193</c:v>
                </c:pt>
                <c:pt idx="2554" formatCode="General">
                  <c:v>25.550000000001194</c:v>
                </c:pt>
                <c:pt idx="2555" formatCode="General">
                  <c:v>25.560000000001196</c:v>
                </c:pt>
                <c:pt idx="2556" formatCode="General">
                  <c:v>25.570000000001198</c:v>
                </c:pt>
                <c:pt idx="2557" formatCode="General">
                  <c:v>25.580000000001199</c:v>
                </c:pt>
                <c:pt idx="2558" formatCode="General">
                  <c:v>25.590000000001201</c:v>
                </c:pt>
                <c:pt idx="2559" formatCode="General">
                  <c:v>25.600000000001202</c:v>
                </c:pt>
                <c:pt idx="2560" formatCode="General">
                  <c:v>25.610000000001204</c:v>
                </c:pt>
                <c:pt idx="2561" formatCode="General">
                  <c:v>25.620000000001205</c:v>
                </c:pt>
                <c:pt idx="2562" formatCode="General">
                  <c:v>25.630000000001207</c:v>
                </c:pt>
                <c:pt idx="2563" formatCode="General">
                  <c:v>25.640000000001208</c:v>
                </c:pt>
                <c:pt idx="2564" formatCode="General">
                  <c:v>25.65000000000121</c:v>
                </c:pt>
                <c:pt idx="2565" formatCode="General">
                  <c:v>25.660000000001212</c:v>
                </c:pt>
                <c:pt idx="2566" formatCode="General">
                  <c:v>25.670000000001213</c:v>
                </c:pt>
                <c:pt idx="2567" formatCode="General">
                  <c:v>25.680000000001215</c:v>
                </c:pt>
                <c:pt idx="2568" formatCode="General">
                  <c:v>25.690000000001216</c:v>
                </c:pt>
                <c:pt idx="2569" formatCode="General">
                  <c:v>25.700000000001218</c:v>
                </c:pt>
                <c:pt idx="2570" formatCode="General">
                  <c:v>25.710000000001219</c:v>
                </c:pt>
                <c:pt idx="2571" formatCode="General">
                  <c:v>25.720000000001221</c:v>
                </c:pt>
                <c:pt idx="2572" formatCode="General">
                  <c:v>25.730000000001223</c:v>
                </c:pt>
                <c:pt idx="2573" formatCode="General">
                  <c:v>25.740000000001224</c:v>
                </c:pt>
                <c:pt idx="2574" formatCode="General">
                  <c:v>25.750000000001226</c:v>
                </c:pt>
                <c:pt idx="2575" formatCode="General">
                  <c:v>25.760000000001227</c:v>
                </c:pt>
                <c:pt idx="2576" formatCode="General">
                  <c:v>25.770000000001229</c:v>
                </c:pt>
                <c:pt idx="2577" formatCode="General">
                  <c:v>25.78000000000123</c:v>
                </c:pt>
                <c:pt idx="2578" formatCode="General">
                  <c:v>25.790000000001232</c:v>
                </c:pt>
                <c:pt idx="2579" formatCode="General">
                  <c:v>25.800000000001234</c:v>
                </c:pt>
                <c:pt idx="2580" formatCode="General">
                  <c:v>25.810000000001235</c:v>
                </c:pt>
                <c:pt idx="2581" formatCode="General">
                  <c:v>25.820000000001237</c:v>
                </c:pt>
                <c:pt idx="2582" formatCode="General">
                  <c:v>25.830000000001238</c:v>
                </c:pt>
                <c:pt idx="2583" formatCode="General">
                  <c:v>25.84000000000124</c:v>
                </c:pt>
                <c:pt idx="2584" formatCode="General">
                  <c:v>25.850000000001241</c:v>
                </c:pt>
                <c:pt idx="2585" formatCode="General">
                  <c:v>25.860000000001243</c:v>
                </c:pt>
                <c:pt idx="2586" formatCode="General">
                  <c:v>25.870000000001244</c:v>
                </c:pt>
                <c:pt idx="2587" formatCode="General">
                  <c:v>25.880000000001246</c:v>
                </c:pt>
                <c:pt idx="2588" formatCode="General">
                  <c:v>25.890000000001248</c:v>
                </c:pt>
                <c:pt idx="2589" formatCode="General">
                  <c:v>25.900000000001249</c:v>
                </c:pt>
                <c:pt idx="2590" formatCode="General">
                  <c:v>25.910000000001251</c:v>
                </c:pt>
                <c:pt idx="2591" formatCode="General">
                  <c:v>25.920000000001252</c:v>
                </c:pt>
                <c:pt idx="2592" formatCode="General">
                  <c:v>25.930000000001254</c:v>
                </c:pt>
                <c:pt idx="2593" formatCode="General">
                  <c:v>25.940000000001255</c:v>
                </c:pt>
                <c:pt idx="2594" formatCode="General">
                  <c:v>25.950000000001257</c:v>
                </c:pt>
                <c:pt idx="2595" formatCode="General">
                  <c:v>25.960000000001259</c:v>
                </c:pt>
                <c:pt idx="2596" formatCode="General">
                  <c:v>25.97000000000126</c:v>
                </c:pt>
                <c:pt idx="2597" formatCode="General">
                  <c:v>25.980000000001262</c:v>
                </c:pt>
                <c:pt idx="2598" formatCode="General">
                  <c:v>25.990000000001263</c:v>
                </c:pt>
                <c:pt idx="2599" formatCode="General">
                  <c:v>26.000000000001265</c:v>
                </c:pt>
                <c:pt idx="2600" formatCode="General">
                  <c:v>26.010000000001266</c:v>
                </c:pt>
                <c:pt idx="2601" formatCode="General">
                  <c:v>26.020000000001268</c:v>
                </c:pt>
                <c:pt idx="2602" formatCode="General">
                  <c:v>26.030000000001269</c:v>
                </c:pt>
                <c:pt idx="2603" formatCode="General">
                  <c:v>26.040000000001271</c:v>
                </c:pt>
                <c:pt idx="2604" formatCode="General">
                  <c:v>26.050000000001273</c:v>
                </c:pt>
                <c:pt idx="2605" formatCode="General">
                  <c:v>26.060000000001274</c:v>
                </c:pt>
                <c:pt idx="2606" formatCode="General">
                  <c:v>26.070000000001276</c:v>
                </c:pt>
                <c:pt idx="2607" formatCode="General">
                  <c:v>26.080000000001277</c:v>
                </c:pt>
                <c:pt idx="2608" formatCode="General">
                  <c:v>26.090000000001279</c:v>
                </c:pt>
                <c:pt idx="2609" formatCode="General">
                  <c:v>26.10000000000128</c:v>
                </c:pt>
                <c:pt idx="2610" formatCode="General">
                  <c:v>26.110000000001282</c:v>
                </c:pt>
                <c:pt idx="2611" formatCode="General">
                  <c:v>26.120000000001284</c:v>
                </c:pt>
                <c:pt idx="2612" formatCode="General">
                  <c:v>26.130000000001285</c:v>
                </c:pt>
                <c:pt idx="2613" formatCode="General">
                  <c:v>26.140000000001287</c:v>
                </c:pt>
                <c:pt idx="2614" formatCode="General">
                  <c:v>26.150000000001288</c:v>
                </c:pt>
                <c:pt idx="2615" formatCode="General">
                  <c:v>26.16000000000129</c:v>
                </c:pt>
                <c:pt idx="2616" formatCode="General">
                  <c:v>26.170000000001291</c:v>
                </c:pt>
                <c:pt idx="2617" formatCode="General">
                  <c:v>26.180000000001293</c:v>
                </c:pt>
                <c:pt idx="2618" formatCode="General">
                  <c:v>26.190000000001294</c:v>
                </c:pt>
                <c:pt idx="2619" formatCode="General">
                  <c:v>26.200000000001296</c:v>
                </c:pt>
                <c:pt idx="2620" formatCode="General">
                  <c:v>26.210000000001298</c:v>
                </c:pt>
                <c:pt idx="2621" formatCode="General">
                  <c:v>26.220000000001299</c:v>
                </c:pt>
                <c:pt idx="2622" formatCode="General">
                  <c:v>26.230000000001301</c:v>
                </c:pt>
                <c:pt idx="2623" formatCode="General">
                  <c:v>26.240000000001302</c:v>
                </c:pt>
                <c:pt idx="2624" formatCode="General">
                  <c:v>26.250000000001304</c:v>
                </c:pt>
                <c:pt idx="2625" formatCode="General">
                  <c:v>26.260000000001305</c:v>
                </c:pt>
                <c:pt idx="2626" formatCode="General">
                  <c:v>26.270000000001307</c:v>
                </c:pt>
                <c:pt idx="2627" formatCode="General">
                  <c:v>26.280000000001309</c:v>
                </c:pt>
                <c:pt idx="2628" formatCode="General">
                  <c:v>26.29000000000131</c:v>
                </c:pt>
                <c:pt idx="2629" formatCode="General">
                  <c:v>26.300000000001312</c:v>
                </c:pt>
                <c:pt idx="2630" formatCode="General">
                  <c:v>26.310000000001313</c:v>
                </c:pt>
                <c:pt idx="2631" formatCode="General">
                  <c:v>26.320000000001315</c:v>
                </c:pt>
                <c:pt idx="2632" formatCode="General">
                  <c:v>26.330000000001316</c:v>
                </c:pt>
                <c:pt idx="2633" formatCode="General">
                  <c:v>26.340000000001318</c:v>
                </c:pt>
                <c:pt idx="2634" formatCode="General">
                  <c:v>26.350000000001319</c:v>
                </c:pt>
                <c:pt idx="2635" formatCode="General">
                  <c:v>26.360000000001321</c:v>
                </c:pt>
                <c:pt idx="2636" formatCode="General">
                  <c:v>26.370000000001323</c:v>
                </c:pt>
                <c:pt idx="2637" formatCode="General">
                  <c:v>26.380000000001324</c:v>
                </c:pt>
                <c:pt idx="2638" formatCode="General">
                  <c:v>26.390000000001326</c:v>
                </c:pt>
                <c:pt idx="2639" formatCode="General">
                  <c:v>26.400000000001327</c:v>
                </c:pt>
                <c:pt idx="2640" formatCode="General">
                  <c:v>26.410000000001329</c:v>
                </c:pt>
                <c:pt idx="2641" formatCode="General">
                  <c:v>26.42000000000133</c:v>
                </c:pt>
                <c:pt idx="2642" formatCode="General">
                  <c:v>26.430000000001332</c:v>
                </c:pt>
                <c:pt idx="2643" formatCode="General">
                  <c:v>26.440000000001334</c:v>
                </c:pt>
                <c:pt idx="2644" formatCode="General">
                  <c:v>26.450000000001335</c:v>
                </c:pt>
                <c:pt idx="2645" formatCode="General">
                  <c:v>26.460000000001337</c:v>
                </c:pt>
                <c:pt idx="2646" formatCode="General">
                  <c:v>26.470000000001338</c:v>
                </c:pt>
                <c:pt idx="2647" formatCode="General">
                  <c:v>26.48000000000134</c:v>
                </c:pt>
                <c:pt idx="2648" formatCode="General">
                  <c:v>26.490000000001341</c:v>
                </c:pt>
                <c:pt idx="2649" formatCode="General">
                  <c:v>26.500000000001343</c:v>
                </c:pt>
                <c:pt idx="2650" formatCode="General">
                  <c:v>26.510000000001344</c:v>
                </c:pt>
                <c:pt idx="2651" formatCode="General">
                  <c:v>26.520000000001346</c:v>
                </c:pt>
                <c:pt idx="2652" formatCode="General">
                  <c:v>26.530000000001348</c:v>
                </c:pt>
                <c:pt idx="2653" formatCode="General">
                  <c:v>26.540000000001349</c:v>
                </c:pt>
                <c:pt idx="2654" formatCode="General">
                  <c:v>26.550000000001351</c:v>
                </c:pt>
                <c:pt idx="2655" formatCode="General">
                  <c:v>26.560000000001352</c:v>
                </c:pt>
                <c:pt idx="2656" formatCode="General">
                  <c:v>26.570000000001354</c:v>
                </c:pt>
                <c:pt idx="2657" formatCode="General">
                  <c:v>26.580000000001355</c:v>
                </c:pt>
                <c:pt idx="2658" formatCode="General">
                  <c:v>26.590000000001357</c:v>
                </c:pt>
                <c:pt idx="2659" formatCode="General">
                  <c:v>26.600000000001359</c:v>
                </c:pt>
                <c:pt idx="2660" formatCode="General">
                  <c:v>26.61000000000136</c:v>
                </c:pt>
                <c:pt idx="2661" formatCode="General">
                  <c:v>26.620000000001362</c:v>
                </c:pt>
                <c:pt idx="2662" formatCode="General">
                  <c:v>26.630000000001363</c:v>
                </c:pt>
                <c:pt idx="2663" formatCode="General">
                  <c:v>26.640000000001365</c:v>
                </c:pt>
                <c:pt idx="2664" formatCode="General">
                  <c:v>26.650000000001366</c:v>
                </c:pt>
                <c:pt idx="2665" formatCode="General">
                  <c:v>26.660000000001368</c:v>
                </c:pt>
                <c:pt idx="2666" formatCode="General">
                  <c:v>26.67000000000137</c:v>
                </c:pt>
                <c:pt idx="2667" formatCode="General">
                  <c:v>26.680000000001371</c:v>
                </c:pt>
                <c:pt idx="2668" formatCode="General">
                  <c:v>26.690000000001373</c:v>
                </c:pt>
                <c:pt idx="2669" formatCode="General">
                  <c:v>26.700000000001374</c:v>
                </c:pt>
                <c:pt idx="2670" formatCode="General">
                  <c:v>26.710000000001376</c:v>
                </c:pt>
                <c:pt idx="2671" formatCode="General">
                  <c:v>26.720000000001377</c:v>
                </c:pt>
                <c:pt idx="2672" formatCode="General">
                  <c:v>26.730000000001379</c:v>
                </c:pt>
                <c:pt idx="2673" formatCode="General">
                  <c:v>26.74000000000138</c:v>
                </c:pt>
                <c:pt idx="2674" formatCode="General">
                  <c:v>26.750000000001382</c:v>
                </c:pt>
                <c:pt idx="2675" formatCode="General">
                  <c:v>26.760000000001384</c:v>
                </c:pt>
                <c:pt idx="2676" formatCode="General">
                  <c:v>26.770000000001385</c:v>
                </c:pt>
                <c:pt idx="2677" formatCode="General">
                  <c:v>26.780000000001387</c:v>
                </c:pt>
                <c:pt idx="2678" formatCode="General">
                  <c:v>26.790000000001388</c:v>
                </c:pt>
                <c:pt idx="2679" formatCode="General">
                  <c:v>26.80000000000139</c:v>
                </c:pt>
                <c:pt idx="2680" formatCode="General">
                  <c:v>26.810000000001391</c:v>
                </c:pt>
                <c:pt idx="2681" formatCode="General">
                  <c:v>26.820000000001393</c:v>
                </c:pt>
                <c:pt idx="2682" formatCode="General">
                  <c:v>26.830000000001395</c:v>
                </c:pt>
                <c:pt idx="2683" formatCode="General">
                  <c:v>26.840000000001396</c:v>
                </c:pt>
                <c:pt idx="2684" formatCode="General">
                  <c:v>26.850000000001398</c:v>
                </c:pt>
                <c:pt idx="2685" formatCode="General">
                  <c:v>26.860000000001399</c:v>
                </c:pt>
                <c:pt idx="2686" formatCode="General">
                  <c:v>26.870000000001401</c:v>
                </c:pt>
                <c:pt idx="2687" formatCode="General">
                  <c:v>26.880000000001402</c:v>
                </c:pt>
                <c:pt idx="2688" formatCode="General">
                  <c:v>26.890000000001404</c:v>
                </c:pt>
                <c:pt idx="2689" formatCode="General">
                  <c:v>26.900000000001405</c:v>
                </c:pt>
                <c:pt idx="2690" formatCode="General">
                  <c:v>26.910000000001407</c:v>
                </c:pt>
                <c:pt idx="2691" formatCode="General">
                  <c:v>26.920000000001409</c:v>
                </c:pt>
                <c:pt idx="2692" formatCode="General">
                  <c:v>26.93000000000141</c:v>
                </c:pt>
                <c:pt idx="2693" formatCode="General">
                  <c:v>26.940000000001412</c:v>
                </c:pt>
                <c:pt idx="2694" formatCode="General">
                  <c:v>26.950000000001413</c:v>
                </c:pt>
                <c:pt idx="2695" formatCode="General">
                  <c:v>26.960000000001415</c:v>
                </c:pt>
                <c:pt idx="2696" formatCode="General">
                  <c:v>26.970000000001416</c:v>
                </c:pt>
                <c:pt idx="2697" formatCode="General">
                  <c:v>26.980000000001418</c:v>
                </c:pt>
                <c:pt idx="2698" formatCode="General">
                  <c:v>26.99000000000142</c:v>
                </c:pt>
                <c:pt idx="2699" formatCode="General">
                  <c:v>27.000000000001421</c:v>
                </c:pt>
                <c:pt idx="2700" formatCode="General">
                  <c:v>27.010000000001423</c:v>
                </c:pt>
                <c:pt idx="2701" formatCode="General">
                  <c:v>27.020000000001424</c:v>
                </c:pt>
                <c:pt idx="2702" formatCode="General">
                  <c:v>27.030000000001426</c:v>
                </c:pt>
                <c:pt idx="2703" formatCode="General">
                  <c:v>27.040000000001427</c:v>
                </c:pt>
                <c:pt idx="2704" formatCode="General">
                  <c:v>27.050000000001429</c:v>
                </c:pt>
                <c:pt idx="2705" formatCode="General">
                  <c:v>27.06000000000143</c:v>
                </c:pt>
                <c:pt idx="2706" formatCode="General">
                  <c:v>27.070000000001432</c:v>
                </c:pt>
                <c:pt idx="2707" formatCode="General">
                  <c:v>27.080000000001434</c:v>
                </c:pt>
                <c:pt idx="2708" formatCode="General">
                  <c:v>27.090000000001435</c:v>
                </c:pt>
                <c:pt idx="2709" formatCode="General">
                  <c:v>27.100000000001437</c:v>
                </c:pt>
                <c:pt idx="2710" formatCode="General">
                  <c:v>27.110000000001438</c:v>
                </c:pt>
                <c:pt idx="2711" formatCode="General">
                  <c:v>27.12000000000144</c:v>
                </c:pt>
                <c:pt idx="2712" formatCode="General">
                  <c:v>27.130000000001441</c:v>
                </c:pt>
                <c:pt idx="2713" formatCode="General">
                  <c:v>27.140000000001443</c:v>
                </c:pt>
                <c:pt idx="2714" formatCode="General">
                  <c:v>27.150000000001445</c:v>
                </c:pt>
                <c:pt idx="2715" formatCode="General">
                  <c:v>27.160000000001446</c:v>
                </c:pt>
                <c:pt idx="2716" formatCode="General">
                  <c:v>27.170000000001448</c:v>
                </c:pt>
                <c:pt idx="2717" formatCode="General">
                  <c:v>27.180000000001449</c:v>
                </c:pt>
                <c:pt idx="2718" formatCode="General">
                  <c:v>27.190000000001451</c:v>
                </c:pt>
                <c:pt idx="2719" formatCode="General">
                  <c:v>27.200000000001452</c:v>
                </c:pt>
                <c:pt idx="2720" formatCode="General">
                  <c:v>27.210000000001454</c:v>
                </c:pt>
                <c:pt idx="2721" formatCode="General">
                  <c:v>27.220000000001455</c:v>
                </c:pt>
                <c:pt idx="2722" formatCode="General">
                  <c:v>27.230000000001457</c:v>
                </c:pt>
                <c:pt idx="2723" formatCode="General">
                  <c:v>27.240000000001459</c:v>
                </c:pt>
                <c:pt idx="2724" formatCode="General">
                  <c:v>27.25000000000146</c:v>
                </c:pt>
                <c:pt idx="2725" formatCode="General">
                  <c:v>27.260000000001462</c:v>
                </c:pt>
                <c:pt idx="2726" formatCode="General">
                  <c:v>27.270000000001463</c:v>
                </c:pt>
                <c:pt idx="2727" formatCode="General">
                  <c:v>27.280000000001465</c:v>
                </c:pt>
                <c:pt idx="2728" formatCode="General">
                  <c:v>27.290000000001466</c:v>
                </c:pt>
                <c:pt idx="2729" formatCode="General">
                  <c:v>27.300000000001468</c:v>
                </c:pt>
                <c:pt idx="2730" formatCode="General">
                  <c:v>27.31000000000147</c:v>
                </c:pt>
                <c:pt idx="2731" formatCode="General">
                  <c:v>27.320000000001471</c:v>
                </c:pt>
                <c:pt idx="2732" formatCode="General">
                  <c:v>27.330000000001473</c:v>
                </c:pt>
                <c:pt idx="2733" formatCode="General">
                  <c:v>27.340000000001474</c:v>
                </c:pt>
                <c:pt idx="2734" formatCode="General">
                  <c:v>27.350000000001476</c:v>
                </c:pt>
                <c:pt idx="2735" formatCode="General">
                  <c:v>27.360000000001477</c:v>
                </c:pt>
                <c:pt idx="2736" formatCode="General">
                  <c:v>27.370000000001479</c:v>
                </c:pt>
                <c:pt idx="2737" formatCode="General">
                  <c:v>27.38000000000148</c:v>
                </c:pt>
                <c:pt idx="2738" formatCode="General">
                  <c:v>27.390000000001482</c:v>
                </c:pt>
                <c:pt idx="2739" formatCode="General">
                  <c:v>27.400000000001484</c:v>
                </c:pt>
                <c:pt idx="2740" formatCode="General">
                  <c:v>27.410000000001485</c:v>
                </c:pt>
                <c:pt idx="2741" formatCode="General">
                  <c:v>27.420000000001487</c:v>
                </c:pt>
                <c:pt idx="2742" formatCode="General">
                  <c:v>27.430000000001488</c:v>
                </c:pt>
                <c:pt idx="2743" formatCode="General">
                  <c:v>27.44000000000149</c:v>
                </c:pt>
                <c:pt idx="2744" formatCode="General">
                  <c:v>27.450000000001491</c:v>
                </c:pt>
                <c:pt idx="2745" formatCode="General">
                  <c:v>27.460000000001493</c:v>
                </c:pt>
                <c:pt idx="2746" formatCode="General">
                  <c:v>27.470000000001495</c:v>
                </c:pt>
                <c:pt idx="2747" formatCode="General">
                  <c:v>27.480000000001496</c:v>
                </c:pt>
                <c:pt idx="2748" formatCode="General">
                  <c:v>27.490000000001498</c:v>
                </c:pt>
                <c:pt idx="2749" formatCode="General">
                  <c:v>27.500000000001499</c:v>
                </c:pt>
                <c:pt idx="2750" formatCode="General">
                  <c:v>27.510000000001501</c:v>
                </c:pt>
                <c:pt idx="2751" formatCode="General">
                  <c:v>27.520000000001502</c:v>
                </c:pt>
                <c:pt idx="2752" formatCode="General">
                  <c:v>27.530000000001504</c:v>
                </c:pt>
                <c:pt idx="2753" formatCode="General">
                  <c:v>27.540000000001505</c:v>
                </c:pt>
                <c:pt idx="2754" formatCode="General">
                  <c:v>27.550000000001507</c:v>
                </c:pt>
                <c:pt idx="2755" formatCode="General">
                  <c:v>27.560000000001509</c:v>
                </c:pt>
                <c:pt idx="2756" formatCode="General">
                  <c:v>27.57000000000151</c:v>
                </c:pt>
                <c:pt idx="2757" formatCode="General">
                  <c:v>27.580000000001512</c:v>
                </c:pt>
                <c:pt idx="2758" formatCode="General">
                  <c:v>27.590000000001513</c:v>
                </c:pt>
                <c:pt idx="2759" formatCode="General">
                  <c:v>27.600000000001515</c:v>
                </c:pt>
                <c:pt idx="2760" formatCode="General">
                  <c:v>27.610000000001516</c:v>
                </c:pt>
                <c:pt idx="2761" formatCode="General">
                  <c:v>27.620000000001518</c:v>
                </c:pt>
                <c:pt idx="2762" formatCode="General">
                  <c:v>27.63000000000152</c:v>
                </c:pt>
                <c:pt idx="2763" formatCode="General">
                  <c:v>27.640000000001521</c:v>
                </c:pt>
                <c:pt idx="2764" formatCode="General">
                  <c:v>27.650000000001523</c:v>
                </c:pt>
                <c:pt idx="2765" formatCode="General">
                  <c:v>27.660000000001524</c:v>
                </c:pt>
                <c:pt idx="2766" formatCode="General">
                  <c:v>27.670000000001526</c:v>
                </c:pt>
                <c:pt idx="2767" formatCode="General">
                  <c:v>27.680000000001527</c:v>
                </c:pt>
                <c:pt idx="2768" formatCode="General">
                  <c:v>27.690000000001529</c:v>
                </c:pt>
                <c:pt idx="2769" formatCode="General">
                  <c:v>27.700000000001531</c:v>
                </c:pt>
                <c:pt idx="2770" formatCode="General">
                  <c:v>27.710000000001532</c:v>
                </c:pt>
                <c:pt idx="2771" formatCode="General">
                  <c:v>27.720000000001534</c:v>
                </c:pt>
                <c:pt idx="2772" formatCode="General">
                  <c:v>27.730000000001535</c:v>
                </c:pt>
                <c:pt idx="2773" formatCode="General">
                  <c:v>27.740000000001537</c:v>
                </c:pt>
                <c:pt idx="2774" formatCode="General">
                  <c:v>27.750000000001538</c:v>
                </c:pt>
                <c:pt idx="2775" formatCode="General">
                  <c:v>27.76000000000154</c:v>
                </c:pt>
                <c:pt idx="2776" formatCode="General">
                  <c:v>27.770000000001541</c:v>
                </c:pt>
                <c:pt idx="2777" formatCode="General">
                  <c:v>27.780000000001543</c:v>
                </c:pt>
                <c:pt idx="2778" formatCode="General">
                  <c:v>27.790000000001545</c:v>
                </c:pt>
                <c:pt idx="2779" formatCode="General">
                  <c:v>27.800000000001546</c:v>
                </c:pt>
                <c:pt idx="2780" formatCode="General">
                  <c:v>27.810000000001548</c:v>
                </c:pt>
                <c:pt idx="2781" formatCode="General">
                  <c:v>27.820000000001549</c:v>
                </c:pt>
                <c:pt idx="2782" formatCode="General">
                  <c:v>27.830000000001551</c:v>
                </c:pt>
                <c:pt idx="2783" formatCode="General">
                  <c:v>27.840000000001552</c:v>
                </c:pt>
                <c:pt idx="2784" formatCode="General">
                  <c:v>27.850000000001554</c:v>
                </c:pt>
                <c:pt idx="2785" formatCode="General">
                  <c:v>27.860000000001556</c:v>
                </c:pt>
                <c:pt idx="2786" formatCode="General">
                  <c:v>27.870000000001557</c:v>
                </c:pt>
                <c:pt idx="2787" formatCode="General">
                  <c:v>27.880000000001559</c:v>
                </c:pt>
                <c:pt idx="2788" formatCode="General">
                  <c:v>27.89000000000156</c:v>
                </c:pt>
                <c:pt idx="2789" formatCode="General">
                  <c:v>27.900000000001562</c:v>
                </c:pt>
                <c:pt idx="2790" formatCode="General">
                  <c:v>27.910000000001563</c:v>
                </c:pt>
                <c:pt idx="2791" formatCode="General">
                  <c:v>27.920000000001565</c:v>
                </c:pt>
                <c:pt idx="2792" formatCode="General">
                  <c:v>27.930000000001566</c:v>
                </c:pt>
                <c:pt idx="2793" formatCode="General">
                  <c:v>27.940000000001568</c:v>
                </c:pt>
                <c:pt idx="2794" formatCode="General">
                  <c:v>27.95000000000157</c:v>
                </c:pt>
                <c:pt idx="2795" formatCode="General">
                  <c:v>27.960000000001571</c:v>
                </c:pt>
                <c:pt idx="2796" formatCode="General">
                  <c:v>27.970000000001573</c:v>
                </c:pt>
                <c:pt idx="2797" formatCode="General">
                  <c:v>27.980000000001574</c:v>
                </c:pt>
                <c:pt idx="2798" formatCode="General">
                  <c:v>27.990000000001576</c:v>
                </c:pt>
                <c:pt idx="2799" formatCode="General">
                  <c:v>28.000000000001577</c:v>
                </c:pt>
                <c:pt idx="2800" formatCode="General">
                  <c:v>28.010000000001579</c:v>
                </c:pt>
                <c:pt idx="2801" formatCode="General">
                  <c:v>28.020000000001581</c:v>
                </c:pt>
                <c:pt idx="2802" formatCode="General">
                  <c:v>28.030000000001582</c:v>
                </c:pt>
                <c:pt idx="2803" formatCode="General">
                  <c:v>28.040000000001584</c:v>
                </c:pt>
                <c:pt idx="2804" formatCode="General">
                  <c:v>28.050000000001585</c:v>
                </c:pt>
                <c:pt idx="2805" formatCode="General">
                  <c:v>28.060000000001587</c:v>
                </c:pt>
                <c:pt idx="2806" formatCode="General">
                  <c:v>28.070000000001588</c:v>
                </c:pt>
                <c:pt idx="2807" formatCode="General">
                  <c:v>28.08000000000159</c:v>
                </c:pt>
                <c:pt idx="2808" formatCode="General">
                  <c:v>28.090000000001591</c:v>
                </c:pt>
                <c:pt idx="2809" formatCode="General">
                  <c:v>28.100000000001593</c:v>
                </c:pt>
                <c:pt idx="2810" formatCode="General">
                  <c:v>28.110000000001595</c:v>
                </c:pt>
                <c:pt idx="2811" formatCode="General">
                  <c:v>28.120000000001596</c:v>
                </c:pt>
                <c:pt idx="2812" formatCode="General">
                  <c:v>28.130000000001598</c:v>
                </c:pt>
                <c:pt idx="2813" formatCode="General">
                  <c:v>28.140000000001599</c:v>
                </c:pt>
                <c:pt idx="2814" formatCode="General">
                  <c:v>28.150000000001601</c:v>
                </c:pt>
                <c:pt idx="2815" formatCode="General">
                  <c:v>28.160000000001602</c:v>
                </c:pt>
                <c:pt idx="2816" formatCode="General">
                  <c:v>28.170000000001604</c:v>
                </c:pt>
                <c:pt idx="2817" formatCode="General">
                  <c:v>28.180000000001606</c:v>
                </c:pt>
                <c:pt idx="2818" formatCode="General">
                  <c:v>28.190000000001607</c:v>
                </c:pt>
                <c:pt idx="2819" formatCode="General">
                  <c:v>28.200000000001609</c:v>
                </c:pt>
                <c:pt idx="2820" formatCode="General">
                  <c:v>28.21000000000161</c:v>
                </c:pt>
                <c:pt idx="2821" formatCode="General">
                  <c:v>28.220000000001612</c:v>
                </c:pt>
                <c:pt idx="2822" formatCode="General">
                  <c:v>28.230000000001613</c:v>
                </c:pt>
                <c:pt idx="2823" formatCode="General">
                  <c:v>28.240000000001615</c:v>
                </c:pt>
                <c:pt idx="2824" formatCode="General">
                  <c:v>28.250000000001616</c:v>
                </c:pt>
                <c:pt idx="2825" formatCode="General">
                  <c:v>28.260000000001618</c:v>
                </c:pt>
                <c:pt idx="2826" formatCode="General">
                  <c:v>28.27000000000162</c:v>
                </c:pt>
                <c:pt idx="2827" formatCode="General">
                  <c:v>28.280000000001621</c:v>
                </c:pt>
                <c:pt idx="2828" formatCode="General">
                  <c:v>28.290000000001623</c:v>
                </c:pt>
                <c:pt idx="2829" formatCode="General">
                  <c:v>28.300000000001624</c:v>
                </c:pt>
                <c:pt idx="2830" formatCode="General">
                  <c:v>28.310000000001626</c:v>
                </c:pt>
                <c:pt idx="2831" formatCode="General">
                  <c:v>28.320000000001627</c:v>
                </c:pt>
                <c:pt idx="2832" formatCode="General">
                  <c:v>28.330000000001629</c:v>
                </c:pt>
                <c:pt idx="2833" formatCode="General">
                  <c:v>28.340000000001631</c:v>
                </c:pt>
                <c:pt idx="2834" formatCode="General">
                  <c:v>28.350000000001632</c:v>
                </c:pt>
                <c:pt idx="2835" formatCode="General">
                  <c:v>28.360000000001634</c:v>
                </c:pt>
                <c:pt idx="2836" formatCode="General">
                  <c:v>28.370000000001635</c:v>
                </c:pt>
                <c:pt idx="2837" formatCode="General">
                  <c:v>28.380000000001637</c:v>
                </c:pt>
                <c:pt idx="2838" formatCode="General">
                  <c:v>28.390000000001638</c:v>
                </c:pt>
                <c:pt idx="2839" formatCode="General">
                  <c:v>28.40000000000164</c:v>
                </c:pt>
                <c:pt idx="2840" formatCode="General">
                  <c:v>28.410000000001641</c:v>
                </c:pt>
                <c:pt idx="2841" formatCode="General">
                  <c:v>28.420000000001643</c:v>
                </c:pt>
                <c:pt idx="2842" formatCode="General">
                  <c:v>28.430000000001645</c:v>
                </c:pt>
                <c:pt idx="2843" formatCode="General">
                  <c:v>28.440000000001646</c:v>
                </c:pt>
                <c:pt idx="2844" formatCode="General">
                  <c:v>28.450000000001648</c:v>
                </c:pt>
                <c:pt idx="2845" formatCode="General">
                  <c:v>28.460000000001649</c:v>
                </c:pt>
                <c:pt idx="2846" formatCode="General">
                  <c:v>28.470000000001651</c:v>
                </c:pt>
                <c:pt idx="2847" formatCode="General">
                  <c:v>28.480000000001652</c:v>
                </c:pt>
                <c:pt idx="2848" formatCode="General">
                  <c:v>28.490000000001654</c:v>
                </c:pt>
                <c:pt idx="2849" formatCode="General">
                  <c:v>28.500000000001656</c:v>
                </c:pt>
                <c:pt idx="2850" formatCode="General">
                  <c:v>28.510000000001657</c:v>
                </c:pt>
                <c:pt idx="2851" formatCode="General">
                  <c:v>28.520000000001659</c:v>
                </c:pt>
                <c:pt idx="2852" formatCode="General">
                  <c:v>28.53000000000166</c:v>
                </c:pt>
                <c:pt idx="2853" formatCode="General">
                  <c:v>28.540000000001662</c:v>
                </c:pt>
                <c:pt idx="2854" formatCode="General">
                  <c:v>28.550000000001663</c:v>
                </c:pt>
                <c:pt idx="2855" formatCode="General">
                  <c:v>28.560000000001665</c:v>
                </c:pt>
                <c:pt idx="2856" formatCode="General">
                  <c:v>28.570000000001667</c:v>
                </c:pt>
                <c:pt idx="2857" formatCode="General">
                  <c:v>28.580000000001668</c:v>
                </c:pt>
                <c:pt idx="2858" formatCode="General">
                  <c:v>28.59000000000167</c:v>
                </c:pt>
                <c:pt idx="2859" formatCode="General">
                  <c:v>28.600000000001671</c:v>
                </c:pt>
                <c:pt idx="2860" formatCode="General">
                  <c:v>28.610000000001673</c:v>
                </c:pt>
                <c:pt idx="2861" formatCode="General">
                  <c:v>28.620000000001674</c:v>
                </c:pt>
                <c:pt idx="2862" formatCode="General">
                  <c:v>28.630000000001676</c:v>
                </c:pt>
                <c:pt idx="2863" formatCode="General">
                  <c:v>28.640000000001677</c:v>
                </c:pt>
                <c:pt idx="2864" formatCode="General">
                  <c:v>28.650000000001679</c:v>
                </c:pt>
                <c:pt idx="2865" formatCode="General">
                  <c:v>28.660000000001681</c:v>
                </c:pt>
                <c:pt idx="2866" formatCode="General">
                  <c:v>28.670000000001682</c:v>
                </c:pt>
                <c:pt idx="2867" formatCode="General">
                  <c:v>28.680000000001684</c:v>
                </c:pt>
                <c:pt idx="2868" formatCode="General">
                  <c:v>28.690000000001685</c:v>
                </c:pt>
                <c:pt idx="2869" formatCode="General">
                  <c:v>28.700000000001687</c:v>
                </c:pt>
                <c:pt idx="2870" formatCode="General">
                  <c:v>28.710000000001688</c:v>
                </c:pt>
                <c:pt idx="2871" formatCode="General">
                  <c:v>28.72000000000169</c:v>
                </c:pt>
                <c:pt idx="2872" formatCode="General">
                  <c:v>28.730000000001692</c:v>
                </c:pt>
                <c:pt idx="2873" formatCode="General">
                  <c:v>28.740000000001693</c:v>
                </c:pt>
                <c:pt idx="2874" formatCode="General">
                  <c:v>28.750000000001695</c:v>
                </c:pt>
                <c:pt idx="2875" formatCode="General">
                  <c:v>28.760000000001696</c:v>
                </c:pt>
                <c:pt idx="2876" formatCode="General">
                  <c:v>28.770000000001698</c:v>
                </c:pt>
                <c:pt idx="2877" formatCode="General">
                  <c:v>28.780000000001699</c:v>
                </c:pt>
                <c:pt idx="2878" formatCode="General">
                  <c:v>28.790000000001701</c:v>
                </c:pt>
                <c:pt idx="2879" formatCode="General">
                  <c:v>28.800000000001702</c:v>
                </c:pt>
                <c:pt idx="2880" formatCode="General">
                  <c:v>28.810000000001704</c:v>
                </c:pt>
                <c:pt idx="2881" formatCode="General">
                  <c:v>28.820000000001706</c:v>
                </c:pt>
                <c:pt idx="2882" formatCode="General">
                  <c:v>28.830000000001707</c:v>
                </c:pt>
                <c:pt idx="2883" formatCode="General">
                  <c:v>28.840000000001709</c:v>
                </c:pt>
                <c:pt idx="2884" formatCode="General">
                  <c:v>28.85000000000171</c:v>
                </c:pt>
                <c:pt idx="2885" formatCode="General">
                  <c:v>28.860000000001712</c:v>
                </c:pt>
                <c:pt idx="2886" formatCode="General">
                  <c:v>28.870000000001713</c:v>
                </c:pt>
                <c:pt idx="2887" formatCode="General">
                  <c:v>28.880000000001715</c:v>
                </c:pt>
                <c:pt idx="2888" formatCode="General">
                  <c:v>28.890000000001717</c:v>
                </c:pt>
                <c:pt idx="2889" formatCode="General">
                  <c:v>28.900000000001718</c:v>
                </c:pt>
                <c:pt idx="2890" formatCode="General">
                  <c:v>28.91000000000172</c:v>
                </c:pt>
                <c:pt idx="2891" formatCode="General">
                  <c:v>28.920000000001721</c:v>
                </c:pt>
                <c:pt idx="2892" formatCode="General">
                  <c:v>28.930000000001723</c:v>
                </c:pt>
                <c:pt idx="2893" formatCode="General">
                  <c:v>28.940000000001724</c:v>
                </c:pt>
                <c:pt idx="2894" formatCode="General">
                  <c:v>28.950000000001726</c:v>
                </c:pt>
                <c:pt idx="2895" formatCode="General">
                  <c:v>28.960000000001727</c:v>
                </c:pt>
                <c:pt idx="2896" formatCode="General">
                  <c:v>28.970000000001729</c:v>
                </c:pt>
                <c:pt idx="2897" formatCode="General">
                  <c:v>28.980000000001731</c:v>
                </c:pt>
                <c:pt idx="2898" formatCode="General">
                  <c:v>28.990000000001732</c:v>
                </c:pt>
                <c:pt idx="2899" formatCode="General">
                  <c:v>29.000000000001734</c:v>
                </c:pt>
                <c:pt idx="2900" formatCode="General">
                  <c:v>29.010000000001735</c:v>
                </c:pt>
                <c:pt idx="2901" formatCode="General">
                  <c:v>29.020000000001737</c:v>
                </c:pt>
                <c:pt idx="2902" formatCode="General">
                  <c:v>29.030000000001738</c:v>
                </c:pt>
                <c:pt idx="2903" formatCode="General">
                  <c:v>29.04000000000174</c:v>
                </c:pt>
                <c:pt idx="2904" formatCode="General">
                  <c:v>29.050000000001742</c:v>
                </c:pt>
                <c:pt idx="2905" formatCode="General">
                  <c:v>29.060000000001743</c:v>
                </c:pt>
                <c:pt idx="2906" formatCode="General">
                  <c:v>29.070000000001745</c:v>
                </c:pt>
                <c:pt idx="2907" formatCode="General">
                  <c:v>29.080000000001746</c:v>
                </c:pt>
                <c:pt idx="2908" formatCode="General">
                  <c:v>29.090000000001748</c:v>
                </c:pt>
                <c:pt idx="2909" formatCode="General">
                  <c:v>29.100000000001749</c:v>
                </c:pt>
                <c:pt idx="2910" formatCode="General">
                  <c:v>29.110000000001751</c:v>
                </c:pt>
                <c:pt idx="2911" formatCode="General">
                  <c:v>29.120000000001752</c:v>
                </c:pt>
                <c:pt idx="2912" formatCode="General">
                  <c:v>29.130000000001754</c:v>
                </c:pt>
                <c:pt idx="2913" formatCode="General">
                  <c:v>29.140000000001756</c:v>
                </c:pt>
                <c:pt idx="2914" formatCode="General">
                  <c:v>29.150000000001757</c:v>
                </c:pt>
                <c:pt idx="2915" formatCode="General">
                  <c:v>29.160000000001759</c:v>
                </c:pt>
                <c:pt idx="2916" formatCode="General">
                  <c:v>29.17000000000176</c:v>
                </c:pt>
                <c:pt idx="2917" formatCode="General">
                  <c:v>29.180000000001762</c:v>
                </c:pt>
                <c:pt idx="2918" formatCode="General">
                  <c:v>29.190000000001763</c:v>
                </c:pt>
                <c:pt idx="2919" formatCode="General">
                  <c:v>29.200000000001765</c:v>
                </c:pt>
                <c:pt idx="2920" formatCode="General">
                  <c:v>29.210000000001767</c:v>
                </c:pt>
                <c:pt idx="2921" formatCode="General">
                  <c:v>29.220000000001768</c:v>
                </c:pt>
                <c:pt idx="2922" formatCode="General">
                  <c:v>29.23000000000177</c:v>
                </c:pt>
                <c:pt idx="2923" formatCode="General">
                  <c:v>29.240000000001771</c:v>
                </c:pt>
                <c:pt idx="2924" formatCode="General">
                  <c:v>29.250000000001773</c:v>
                </c:pt>
                <c:pt idx="2925" formatCode="General">
                  <c:v>29.260000000001774</c:v>
                </c:pt>
                <c:pt idx="2926" formatCode="General">
                  <c:v>29.270000000001776</c:v>
                </c:pt>
                <c:pt idx="2927" formatCode="General">
                  <c:v>29.280000000001777</c:v>
                </c:pt>
                <c:pt idx="2928" formatCode="General">
                  <c:v>29.290000000001779</c:v>
                </c:pt>
                <c:pt idx="2929" formatCode="General">
                  <c:v>29.300000000001781</c:v>
                </c:pt>
                <c:pt idx="2930" formatCode="General">
                  <c:v>29.310000000001782</c:v>
                </c:pt>
                <c:pt idx="2931" formatCode="General">
                  <c:v>29.320000000001784</c:v>
                </c:pt>
                <c:pt idx="2932" formatCode="General">
                  <c:v>29.330000000001785</c:v>
                </c:pt>
                <c:pt idx="2933" formatCode="General">
                  <c:v>29.340000000001787</c:v>
                </c:pt>
                <c:pt idx="2934" formatCode="General">
                  <c:v>29.350000000001788</c:v>
                </c:pt>
                <c:pt idx="2935" formatCode="General">
                  <c:v>29.36000000000179</c:v>
                </c:pt>
                <c:pt idx="2936" formatCode="General">
                  <c:v>29.370000000001792</c:v>
                </c:pt>
                <c:pt idx="2937" formatCode="General">
                  <c:v>29.380000000001793</c:v>
                </c:pt>
                <c:pt idx="2938" formatCode="General">
                  <c:v>29.390000000001795</c:v>
                </c:pt>
                <c:pt idx="2939" formatCode="General">
                  <c:v>29.400000000001796</c:v>
                </c:pt>
                <c:pt idx="2940" formatCode="General">
                  <c:v>29.410000000001798</c:v>
                </c:pt>
                <c:pt idx="2941" formatCode="General">
                  <c:v>29.420000000001799</c:v>
                </c:pt>
                <c:pt idx="2942" formatCode="General">
                  <c:v>29.430000000001801</c:v>
                </c:pt>
                <c:pt idx="2943" formatCode="General">
                  <c:v>29.440000000001803</c:v>
                </c:pt>
                <c:pt idx="2944" formatCode="General">
                  <c:v>29.450000000001804</c:v>
                </c:pt>
                <c:pt idx="2945" formatCode="General">
                  <c:v>29.460000000001806</c:v>
                </c:pt>
                <c:pt idx="2946" formatCode="General">
                  <c:v>29.470000000001807</c:v>
                </c:pt>
                <c:pt idx="2947" formatCode="General">
                  <c:v>29.480000000001809</c:v>
                </c:pt>
                <c:pt idx="2948" formatCode="General">
                  <c:v>29.49000000000181</c:v>
                </c:pt>
                <c:pt idx="2949" formatCode="General">
                  <c:v>29.500000000001812</c:v>
                </c:pt>
                <c:pt idx="2950" formatCode="General">
                  <c:v>29.510000000001813</c:v>
                </c:pt>
                <c:pt idx="2951" formatCode="General">
                  <c:v>29.520000000001815</c:v>
                </c:pt>
                <c:pt idx="2952" formatCode="General">
                  <c:v>29.530000000001817</c:v>
                </c:pt>
                <c:pt idx="2953" formatCode="General">
                  <c:v>29.540000000001818</c:v>
                </c:pt>
                <c:pt idx="2954" formatCode="General">
                  <c:v>29.55000000000182</c:v>
                </c:pt>
                <c:pt idx="2955" formatCode="General">
                  <c:v>29.560000000001821</c:v>
                </c:pt>
                <c:pt idx="2956" formatCode="General">
                  <c:v>29.570000000001823</c:v>
                </c:pt>
                <c:pt idx="2957" formatCode="General">
                  <c:v>29.580000000001824</c:v>
                </c:pt>
                <c:pt idx="2958" formatCode="General">
                  <c:v>29.590000000001826</c:v>
                </c:pt>
                <c:pt idx="2959" formatCode="General">
                  <c:v>29.600000000001828</c:v>
                </c:pt>
                <c:pt idx="2960" formatCode="General">
                  <c:v>29.610000000001829</c:v>
                </c:pt>
                <c:pt idx="2961" formatCode="General">
                  <c:v>29.620000000001831</c:v>
                </c:pt>
                <c:pt idx="2962" formatCode="General">
                  <c:v>29.630000000001832</c:v>
                </c:pt>
                <c:pt idx="2963" formatCode="General">
                  <c:v>29.640000000001834</c:v>
                </c:pt>
                <c:pt idx="2964" formatCode="General">
                  <c:v>29.650000000001835</c:v>
                </c:pt>
                <c:pt idx="2965" formatCode="General">
                  <c:v>29.660000000001837</c:v>
                </c:pt>
                <c:pt idx="2966" formatCode="General">
                  <c:v>29.670000000001838</c:v>
                </c:pt>
                <c:pt idx="2967" formatCode="General">
                  <c:v>29.68000000000184</c:v>
                </c:pt>
                <c:pt idx="2968" formatCode="General">
                  <c:v>29.690000000001842</c:v>
                </c:pt>
                <c:pt idx="2969" formatCode="General">
                  <c:v>29.700000000001843</c:v>
                </c:pt>
                <c:pt idx="2970" formatCode="General">
                  <c:v>29.710000000001845</c:v>
                </c:pt>
                <c:pt idx="2971" formatCode="General">
                  <c:v>29.720000000001846</c:v>
                </c:pt>
                <c:pt idx="2972" formatCode="General">
                  <c:v>29.730000000001848</c:v>
                </c:pt>
                <c:pt idx="2973" formatCode="General">
                  <c:v>29.740000000001849</c:v>
                </c:pt>
                <c:pt idx="2974" formatCode="General">
                  <c:v>29.750000000001851</c:v>
                </c:pt>
                <c:pt idx="2975" formatCode="General">
                  <c:v>29.760000000001853</c:v>
                </c:pt>
                <c:pt idx="2976" formatCode="General">
                  <c:v>29.770000000001854</c:v>
                </c:pt>
                <c:pt idx="2977" formatCode="General">
                  <c:v>29.780000000001856</c:v>
                </c:pt>
                <c:pt idx="2978" formatCode="General">
                  <c:v>29.790000000001857</c:v>
                </c:pt>
                <c:pt idx="2979" formatCode="General">
                  <c:v>29.800000000001859</c:v>
                </c:pt>
                <c:pt idx="2980" formatCode="General">
                  <c:v>29.81000000000186</c:v>
                </c:pt>
                <c:pt idx="2981" formatCode="General">
                  <c:v>29.820000000001862</c:v>
                </c:pt>
                <c:pt idx="2982" formatCode="General">
                  <c:v>29.830000000001863</c:v>
                </c:pt>
                <c:pt idx="2983" formatCode="General">
                  <c:v>29.840000000001865</c:v>
                </c:pt>
                <c:pt idx="2984" formatCode="General">
                  <c:v>29.850000000001867</c:v>
                </c:pt>
                <c:pt idx="2985" formatCode="General">
                  <c:v>29.860000000001868</c:v>
                </c:pt>
                <c:pt idx="2986" formatCode="General">
                  <c:v>29.87000000000187</c:v>
                </c:pt>
                <c:pt idx="2987" formatCode="General">
                  <c:v>29.880000000001871</c:v>
                </c:pt>
                <c:pt idx="2988" formatCode="General">
                  <c:v>29.890000000001873</c:v>
                </c:pt>
                <c:pt idx="2989" formatCode="General">
                  <c:v>29.900000000001874</c:v>
                </c:pt>
                <c:pt idx="2990" formatCode="General">
                  <c:v>29.910000000001876</c:v>
                </c:pt>
                <c:pt idx="2991" formatCode="General">
                  <c:v>29.920000000001878</c:v>
                </c:pt>
                <c:pt idx="2992" formatCode="General">
                  <c:v>29.930000000001879</c:v>
                </c:pt>
                <c:pt idx="2993" formatCode="General">
                  <c:v>29.940000000001881</c:v>
                </c:pt>
                <c:pt idx="2994" formatCode="General">
                  <c:v>29.950000000001882</c:v>
                </c:pt>
                <c:pt idx="2995" formatCode="General">
                  <c:v>29.960000000001884</c:v>
                </c:pt>
                <c:pt idx="2996" formatCode="General">
                  <c:v>29.970000000001885</c:v>
                </c:pt>
                <c:pt idx="2997" formatCode="General">
                  <c:v>29.980000000001887</c:v>
                </c:pt>
                <c:pt idx="2998" formatCode="General">
                  <c:v>29.990000000001888</c:v>
                </c:pt>
              </c:numCache>
            </c:numRef>
          </c:xVal>
          <c:yVal>
            <c:numRef>
              <c:f>'Power Look Up'!$C$2:$C$3000</c:f>
              <c:numCache>
                <c:formatCode>0.0</c:formatCode>
                <c:ptCount val="29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0.90999999999816206</c:v>
                </c:pt>
                <c:pt idx="301">
                  <c:v>1.8199999999981427</c:v>
                </c:pt>
                <c:pt idx="302">
                  <c:v>2.7299999999981233</c:v>
                </c:pt>
                <c:pt idx="303">
                  <c:v>3.6399999999981039</c:v>
                </c:pt>
                <c:pt idx="304">
                  <c:v>4.549999999998084</c:v>
                </c:pt>
                <c:pt idx="305">
                  <c:v>5.4599999999980646</c:v>
                </c:pt>
                <c:pt idx="306">
                  <c:v>6.3699999999980452</c:v>
                </c:pt>
                <c:pt idx="307">
                  <c:v>7.2799999999980258</c:v>
                </c:pt>
                <c:pt idx="308">
                  <c:v>8.1899999999980064</c:v>
                </c:pt>
                <c:pt idx="309">
                  <c:v>9.099999999997987</c:v>
                </c:pt>
                <c:pt idx="310">
                  <c:v>10.009999999997968</c:v>
                </c:pt>
                <c:pt idx="311">
                  <c:v>10.919999999997948</c:v>
                </c:pt>
                <c:pt idx="312">
                  <c:v>11.829999999997929</c:v>
                </c:pt>
                <c:pt idx="313">
                  <c:v>12.739999999997909</c:v>
                </c:pt>
                <c:pt idx="314">
                  <c:v>13.64999999999789</c:v>
                </c:pt>
                <c:pt idx="315">
                  <c:v>14.559999999997871</c:v>
                </c:pt>
                <c:pt idx="316">
                  <c:v>15.469999999997851</c:v>
                </c:pt>
                <c:pt idx="317">
                  <c:v>16.379999999997832</c:v>
                </c:pt>
                <c:pt idx="318">
                  <c:v>17.289999999997814</c:v>
                </c:pt>
                <c:pt idx="319">
                  <c:v>18.199999999997793</c:v>
                </c:pt>
                <c:pt idx="320">
                  <c:v>19.109999999997775</c:v>
                </c:pt>
                <c:pt idx="321">
                  <c:v>20.019999999997754</c:v>
                </c:pt>
                <c:pt idx="322">
                  <c:v>20.929999999997737</c:v>
                </c:pt>
                <c:pt idx="323">
                  <c:v>21.839999999997715</c:v>
                </c:pt>
                <c:pt idx="324">
                  <c:v>22.749999999997698</c:v>
                </c:pt>
                <c:pt idx="325">
                  <c:v>23.659999999997677</c:v>
                </c:pt>
                <c:pt idx="326">
                  <c:v>24.569999999997659</c:v>
                </c:pt>
                <c:pt idx="327">
                  <c:v>25.479999999997638</c:v>
                </c:pt>
                <c:pt idx="328">
                  <c:v>26.38999999999762</c:v>
                </c:pt>
                <c:pt idx="329">
                  <c:v>27.299999999997599</c:v>
                </c:pt>
                <c:pt idx="330">
                  <c:v>28.209999999997581</c:v>
                </c:pt>
                <c:pt idx="331">
                  <c:v>29.11999999999756</c:v>
                </c:pt>
                <c:pt idx="332">
                  <c:v>30.029999999997543</c:v>
                </c:pt>
                <c:pt idx="333">
                  <c:v>30.939999999997521</c:v>
                </c:pt>
                <c:pt idx="334">
                  <c:v>31.849999999997504</c:v>
                </c:pt>
                <c:pt idx="335">
                  <c:v>32.759999999997483</c:v>
                </c:pt>
                <c:pt idx="336">
                  <c:v>33.669999999997465</c:v>
                </c:pt>
                <c:pt idx="337">
                  <c:v>34.579999999997447</c:v>
                </c:pt>
                <c:pt idx="338">
                  <c:v>35.489999999997423</c:v>
                </c:pt>
                <c:pt idx="339">
                  <c:v>36.399999999997405</c:v>
                </c:pt>
                <c:pt idx="340">
                  <c:v>37.309999999997387</c:v>
                </c:pt>
                <c:pt idx="341">
                  <c:v>38.21999999999737</c:v>
                </c:pt>
                <c:pt idx="342">
                  <c:v>39.129999999997345</c:v>
                </c:pt>
                <c:pt idx="343">
                  <c:v>40.039999999997328</c:v>
                </c:pt>
                <c:pt idx="344">
                  <c:v>40.94999999999731</c:v>
                </c:pt>
                <c:pt idx="345">
                  <c:v>41.859999999997292</c:v>
                </c:pt>
                <c:pt idx="346">
                  <c:v>42.769999999997268</c:v>
                </c:pt>
                <c:pt idx="347">
                  <c:v>43.67999999999725</c:v>
                </c:pt>
                <c:pt idx="348">
                  <c:v>44.589999999997232</c:v>
                </c:pt>
                <c:pt idx="349">
                  <c:v>45.499999999997215</c:v>
                </c:pt>
                <c:pt idx="350">
                  <c:v>46.40999999999719</c:v>
                </c:pt>
                <c:pt idx="351">
                  <c:v>47.319999999997172</c:v>
                </c:pt>
                <c:pt idx="352">
                  <c:v>48.229999999997155</c:v>
                </c:pt>
                <c:pt idx="353">
                  <c:v>49.139999999997137</c:v>
                </c:pt>
                <c:pt idx="354">
                  <c:v>50.049999999997112</c:v>
                </c:pt>
                <c:pt idx="355">
                  <c:v>50.959999999997095</c:v>
                </c:pt>
                <c:pt idx="356">
                  <c:v>51.869999999997077</c:v>
                </c:pt>
                <c:pt idx="357">
                  <c:v>52.779999999997059</c:v>
                </c:pt>
                <c:pt idx="358">
                  <c:v>53.689999999997035</c:v>
                </c:pt>
                <c:pt idx="359">
                  <c:v>54.599999999997017</c:v>
                </c:pt>
                <c:pt idx="360">
                  <c:v>55.509999999997</c:v>
                </c:pt>
                <c:pt idx="361">
                  <c:v>56.419999999996982</c:v>
                </c:pt>
                <c:pt idx="362">
                  <c:v>57.329999999996957</c:v>
                </c:pt>
                <c:pt idx="363">
                  <c:v>58.23999999999694</c:v>
                </c:pt>
                <c:pt idx="364">
                  <c:v>59.149999999996922</c:v>
                </c:pt>
                <c:pt idx="365">
                  <c:v>60.059999999996904</c:v>
                </c:pt>
                <c:pt idx="366">
                  <c:v>60.96999999999688</c:v>
                </c:pt>
                <c:pt idx="367">
                  <c:v>61.879999999996862</c:v>
                </c:pt>
                <c:pt idx="368">
                  <c:v>62.789999999996844</c:v>
                </c:pt>
                <c:pt idx="369">
                  <c:v>63.699999999996827</c:v>
                </c:pt>
                <c:pt idx="370">
                  <c:v>64.609999999996802</c:v>
                </c:pt>
                <c:pt idx="371">
                  <c:v>65.519999999996784</c:v>
                </c:pt>
                <c:pt idx="372">
                  <c:v>66.429999999996767</c:v>
                </c:pt>
                <c:pt idx="373">
                  <c:v>67.339999999996749</c:v>
                </c:pt>
                <c:pt idx="374">
                  <c:v>68.249999999996732</c:v>
                </c:pt>
                <c:pt idx="375">
                  <c:v>69.159999999996714</c:v>
                </c:pt>
                <c:pt idx="376">
                  <c:v>70.069999999996682</c:v>
                </c:pt>
                <c:pt idx="377">
                  <c:v>70.979999999996664</c:v>
                </c:pt>
                <c:pt idx="378">
                  <c:v>71.889999999996647</c:v>
                </c:pt>
                <c:pt idx="379">
                  <c:v>72.799999999996629</c:v>
                </c:pt>
                <c:pt idx="380">
                  <c:v>73.709999999996612</c:v>
                </c:pt>
                <c:pt idx="381">
                  <c:v>74.619999999996594</c:v>
                </c:pt>
                <c:pt idx="382">
                  <c:v>75.529999999996576</c:v>
                </c:pt>
                <c:pt idx="383">
                  <c:v>76.439999999996559</c:v>
                </c:pt>
                <c:pt idx="384">
                  <c:v>77.349999999996527</c:v>
                </c:pt>
                <c:pt idx="385">
                  <c:v>78.259999999996509</c:v>
                </c:pt>
                <c:pt idx="386">
                  <c:v>79.169999999996492</c:v>
                </c:pt>
                <c:pt idx="387">
                  <c:v>80.079999999996474</c:v>
                </c:pt>
                <c:pt idx="388">
                  <c:v>80.989999999996456</c:v>
                </c:pt>
                <c:pt idx="389">
                  <c:v>81.899999999996439</c:v>
                </c:pt>
                <c:pt idx="390">
                  <c:v>82.809999999996421</c:v>
                </c:pt>
                <c:pt idx="391">
                  <c:v>83.719999999996404</c:v>
                </c:pt>
                <c:pt idx="392">
                  <c:v>84.629999999996372</c:v>
                </c:pt>
                <c:pt idx="393">
                  <c:v>85.539999999996354</c:v>
                </c:pt>
                <c:pt idx="394">
                  <c:v>86.449999999996336</c:v>
                </c:pt>
                <c:pt idx="395">
                  <c:v>87.359999999996319</c:v>
                </c:pt>
                <c:pt idx="396">
                  <c:v>88.269999999996301</c:v>
                </c:pt>
                <c:pt idx="397">
                  <c:v>89.179999999996284</c:v>
                </c:pt>
                <c:pt idx="398">
                  <c:v>90.089999999996266</c:v>
                </c:pt>
                <c:pt idx="399">
                  <c:v>90.999999999996248</c:v>
                </c:pt>
                <c:pt idx="400">
                  <c:v>92.089999999995527</c:v>
                </c:pt>
                <c:pt idx="401">
                  <c:v>93.179999999995502</c:v>
                </c:pt>
                <c:pt idx="402">
                  <c:v>94.269999999995477</c:v>
                </c:pt>
                <c:pt idx="403">
                  <c:v>95.359999999995452</c:v>
                </c:pt>
                <c:pt idx="404">
                  <c:v>96.449999999995427</c:v>
                </c:pt>
                <c:pt idx="405">
                  <c:v>97.539999999995402</c:v>
                </c:pt>
                <c:pt idx="406">
                  <c:v>98.629999999995391</c:v>
                </c:pt>
                <c:pt idx="407">
                  <c:v>99.719999999995366</c:v>
                </c:pt>
                <c:pt idx="408">
                  <c:v>100.80999999999534</c:v>
                </c:pt>
                <c:pt idx="409">
                  <c:v>101.89999999999532</c:v>
                </c:pt>
                <c:pt idx="410">
                  <c:v>102.98999999999529</c:v>
                </c:pt>
                <c:pt idx="411">
                  <c:v>104.07999999999527</c:v>
                </c:pt>
                <c:pt idx="412">
                  <c:v>105.16999999999524</c:v>
                </c:pt>
                <c:pt idx="413">
                  <c:v>106.25999999999522</c:v>
                </c:pt>
                <c:pt idx="414">
                  <c:v>107.34999999999519</c:v>
                </c:pt>
                <c:pt idx="415">
                  <c:v>108.43999999999517</c:v>
                </c:pt>
                <c:pt idx="416">
                  <c:v>109.52999999999516</c:v>
                </c:pt>
                <c:pt idx="417">
                  <c:v>110.61999999999513</c:v>
                </c:pt>
                <c:pt idx="418">
                  <c:v>111.70999999999511</c:v>
                </c:pt>
                <c:pt idx="419">
                  <c:v>112.79999999999508</c:v>
                </c:pt>
                <c:pt idx="420">
                  <c:v>113.88999999999506</c:v>
                </c:pt>
                <c:pt idx="421">
                  <c:v>114.97999999999504</c:v>
                </c:pt>
                <c:pt idx="422">
                  <c:v>116.06999999999502</c:v>
                </c:pt>
                <c:pt idx="423">
                  <c:v>117.15999999999499</c:v>
                </c:pt>
                <c:pt idx="424">
                  <c:v>118.24999999999497</c:v>
                </c:pt>
                <c:pt idx="425">
                  <c:v>119.33999999999494</c:v>
                </c:pt>
                <c:pt idx="426">
                  <c:v>120.42999999999492</c:v>
                </c:pt>
                <c:pt idx="427">
                  <c:v>121.51999999999489</c:v>
                </c:pt>
                <c:pt idx="428">
                  <c:v>122.60999999999487</c:v>
                </c:pt>
                <c:pt idx="429">
                  <c:v>123.69999999999484</c:v>
                </c:pt>
                <c:pt idx="430">
                  <c:v>124.78999999999482</c:v>
                </c:pt>
                <c:pt idx="431">
                  <c:v>125.87999999999479</c:v>
                </c:pt>
                <c:pt idx="432">
                  <c:v>126.96999999999478</c:v>
                </c:pt>
                <c:pt idx="433">
                  <c:v>128.05999999999477</c:v>
                </c:pt>
                <c:pt idx="434">
                  <c:v>129.14999999999475</c:v>
                </c:pt>
                <c:pt idx="435">
                  <c:v>130.23999999999472</c:v>
                </c:pt>
                <c:pt idx="436">
                  <c:v>131.3299999999947</c:v>
                </c:pt>
                <c:pt idx="437">
                  <c:v>132.41999999999467</c:v>
                </c:pt>
                <c:pt idx="438">
                  <c:v>133.50999999999465</c:v>
                </c:pt>
                <c:pt idx="439">
                  <c:v>134.59999999999462</c:v>
                </c:pt>
                <c:pt idx="440">
                  <c:v>135.6899999999946</c:v>
                </c:pt>
                <c:pt idx="441">
                  <c:v>136.77999999999457</c:v>
                </c:pt>
                <c:pt idx="442">
                  <c:v>137.86999999999455</c:v>
                </c:pt>
                <c:pt idx="443">
                  <c:v>138.95999999999452</c:v>
                </c:pt>
                <c:pt idx="444">
                  <c:v>140.0499999999945</c:v>
                </c:pt>
                <c:pt idx="445">
                  <c:v>141.13999999999447</c:v>
                </c:pt>
                <c:pt idx="446">
                  <c:v>142.22999999999445</c:v>
                </c:pt>
                <c:pt idx="447">
                  <c:v>143.31999999999442</c:v>
                </c:pt>
                <c:pt idx="448">
                  <c:v>144.4099999999944</c:v>
                </c:pt>
                <c:pt idx="449">
                  <c:v>145.49999999999437</c:v>
                </c:pt>
                <c:pt idx="450">
                  <c:v>146.58999999999435</c:v>
                </c:pt>
                <c:pt idx="451">
                  <c:v>147.67999999999432</c:v>
                </c:pt>
                <c:pt idx="452">
                  <c:v>148.7699999999943</c:v>
                </c:pt>
                <c:pt idx="453">
                  <c:v>149.8599999999943</c:v>
                </c:pt>
                <c:pt idx="454">
                  <c:v>150.94999999999428</c:v>
                </c:pt>
                <c:pt idx="455">
                  <c:v>152.03999999999425</c:v>
                </c:pt>
                <c:pt idx="456">
                  <c:v>153.12999999999423</c:v>
                </c:pt>
                <c:pt idx="457">
                  <c:v>154.2199999999942</c:v>
                </c:pt>
                <c:pt idx="458">
                  <c:v>155.30999999999418</c:v>
                </c:pt>
                <c:pt idx="459">
                  <c:v>156.39999999999415</c:v>
                </c:pt>
                <c:pt idx="460">
                  <c:v>157.48999999999413</c:v>
                </c:pt>
                <c:pt idx="461">
                  <c:v>158.5799999999941</c:v>
                </c:pt>
                <c:pt idx="462">
                  <c:v>159.66999999999408</c:v>
                </c:pt>
                <c:pt idx="463">
                  <c:v>160.75999999999408</c:v>
                </c:pt>
                <c:pt idx="464">
                  <c:v>161.84999999999405</c:v>
                </c:pt>
                <c:pt idx="465">
                  <c:v>162.93999999999403</c:v>
                </c:pt>
                <c:pt idx="466">
                  <c:v>164.029999999994</c:v>
                </c:pt>
                <c:pt idx="467">
                  <c:v>165.11999999999398</c:v>
                </c:pt>
                <c:pt idx="468">
                  <c:v>166.20999999999395</c:v>
                </c:pt>
                <c:pt idx="469">
                  <c:v>167.29999999999393</c:v>
                </c:pt>
                <c:pt idx="470">
                  <c:v>168.3899999999939</c:v>
                </c:pt>
                <c:pt idx="471">
                  <c:v>169.47999999999388</c:v>
                </c:pt>
                <c:pt idx="472">
                  <c:v>170.56999999999385</c:v>
                </c:pt>
                <c:pt idx="473">
                  <c:v>171.65999999999383</c:v>
                </c:pt>
                <c:pt idx="474">
                  <c:v>172.7499999999938</c:v>
                </c:pt>
                <c:pt idx="475">
                  <c:v>173.83999999999378</c:v>
                </c:pt>
                <c:pt idx="476">
                  <c:v>174.92999999999375</c:v>
                </c:pt>
                <c:pt idx="477">
                  <c:v>176.01999999999373</c:v>
                </c:pt>
                <c:pt idx="478">
                  <c:v>177.1099999999937</c:v>
                </c:pt>
                <c:pt idx="479">
                  <c:v>178.19999999999368</c:v>
                </c:pt>
                <c:pt idx="480">
                  <c:v>179.28999999999365</c:v>
                </c:pt>
                <c:pt idx="481">
                  <c:v>180.37999999999363</c:v>
                </c:pt>
                <c:pt idx="482">
                  <c:v>181.4699999999936</c:v>
                </c:pt>
                <c:pt idx="483">
                  <c:v>182.55999999999358</c:v>
                </c:pt>
                <c:pt idx="484">
                  <c:v>183.64999999999355</c:v>
                </c:pt>
                <c:pt idx="485">
                  <c:v>184.73999999999353</c:v>
                </c:pt>
                <c:pt idx="486">
                  <c:v>185.82999999999353</c:v>
                </c:pt>
                <c:pt idx="487">
                  <c:v>186.91999999999351</c:v>
                </c:pt>
                <c:pt idx="488">
                  <c:v>188.00999999999348</c:v>
                </c:pt>
                <c:pt idx="489">
                  <c:v>189.09999999999346</c:v>
                </c:pt>
                <c:pt idx="490">
                  <c:v>190.18999999999343</c:v>
                </c:pt>
                <c:pt idx="491">
                  <c:v>191.27999999999341</c:v>
                </c:pt>
                <c:pt idx="492">
                  <c:v>192.36999999999338</c:v>
                </c:pt>
                <c:pt idx="493">
                  <c:v>193.45999999999336</c:v>
                </c:pt>
                <c:pt idx="494">
                  <c:v>194.54999999999333</c:v>
                </c:pt>
                <c:pt idx="495">
                  <c:v>195.63999999999334</c:v>
                </c:pt>
                <c:pt idx="496">
                  <c:v>196.72999999999331</c:v>
                </c:pt>
                <c:pt idx="497">
                  <c:v>197.81999999999329</c:v>
                </c:pt>
                <c:pt idx="498">
                  <c:v>198.90999999999326</c:v>
                </c:pt>
                <c:pt idx="499">
                  <c:v>199.99999999999324</c:v>
                </c:pt>
                <c:pt idx="500">
                  <c:v>201.61999999998989</c:v>
                </c:pt>
                <c:pt idx="501">
                  <c:v>203.23999999998986</c:v>
                </c:pt>
                <c:pt idx="502">
                  <c:v>204.85999999998984</c:v>
                </c:pt>
                <c:pt idx="503">
                  <c:v>206.47999999998979</c:v>
                </c:pt>
                <c:pt idx="504">
                  <c:v>208.09999999998976</c:v>
                </c:pt>
                <c:pt idx="505">
                  <c:v>209.71999999998971</c:v>
                </c:pt>
                <c:pt idx="506">
                  <c:v>211.33999999998969</c:v>
                </c:pt>
                <c:pt idx="507">
                  <c:v>212.95999999998966</c:v>
                </c:pt>
                <c:pt idx="508">
                  <c:v>214.57999999998961</c:v>
                </c:pt>
                <c:pt idx="509">
                  <c:v>216.19999999998959</c:v>
                </c:pt>
                <c:pt idx="510">
                  <c:v>217.81999999998953</c:v>
                </c:pt>
                <c:pt idx="511">
                  <c:v>219.43999999998951</c:v>
                </c:pt>
                <c:pt idx="512">
                  <c:v>221.05999999998949</c:v>
                </c:pt>
                <c:pt idx="513">
                  <c:v>222.67999999998943</c:v>
                </c:pt>
                <c:pt idx="514">
                  <c:v>224.29999999998941</c:v>
                </c:pt>
                <c:pt idx="515">
                  <c:v>225.91999999998939</c:v>
                </c:pt>
                <c:pt idx="516">
                  <c:v>227.53999999998933</c:v>
                </c:pt>
                <c:pt idx="517">
                  <c:v>229.15999999998931</c:v>
                </c:pt>
                <c:pt idx="518">
                  <c:v>230.77999999998929</c:v>
                </c:pt>
                <c:pt idx="519">
                  <c:v>232.39999999998923</c:v>
                </c:pt>
                <c:pt idx="520">
                  <c:v>234.01999999998921</c:v>
                </c:pt>
                <c:pt idx="521">
                  <c:v>235.63999999998919</c:v>
                </c:pt>
                <c:pt idx="522">
                  <c:v>237.25999999998913</c:v>
                </c:pt>
                <c:pt idx="523">
                  <c:v>238.87999999998908</c:v>
                </c:pt>
                <c:pt idx="524">
                  <c:v>240.49999999998906</c:v>
                </c:pt>
                <c:pt idx="525">
                  <c:v>242.11999999998903</c:v>
                </c:pt>
                <c:pt idx="526">
                  <c:v>243.73999999998898</c:v>
                </c:pt>
                <c:pt idx="527">
                  <c:v>245.35999999998896</c:v>
                </c:pt>
                <c:pt idx="528">
                  <c:v>246.97999999998893</c:v>
                </c:pt>
                <c:pt idx="529">
                  <c:v>248.59999999998888</c:v>
                </c:pt>
                <c:pt idx="530">
                  <c:v>250.21999999998886</c:v>
                </c:pt>
                <c:pt idx="531">
                  <c:v>251.83999999998883</c:v>
                </c:pt>
                <c:pt idx="532">
                  <c:v>253.45999999998878</c:v>
                </c:pt>
                <c:pt idx="533">
                  <c:v>255.07999999998876</c:v>
                </c:pt>
                <c:pt idx="534">
                  <c:v>256.69999999998873</c:v>
                </c:pt>
                <c:pt idx="535">
                  <c:v>258.31999999998868</c:v>
                </c:pt>
                <c:pt idx="536">
                  <c:v>259.93999999998863</c:v>
                </c:pt>
                <c:pt idx="537">
                  <c:v>261.55999999998863</c:v>
                </c:pt>
                <c:pt idx="538">
                  <c:v>263.17999999998858</c:v>
                </c:pt>
                <c:pt idx="539">
                  <c:v>264.79999999998853</c:v>
                </c:pt>
                <c:pt idx="540">
                  <c:v>266.41999999998848</c:v>
                </c:pt>
                <c:pt idx="541">
                  <c:v>268.03999999998848</c:v>
                </c:pt>
                <c:pt idx="542">
                  <c:v>269.65999999998843</c:v>
                </c:pt>
                <c:pt idx="543">
                  <c:v>271.27999999998838</c:v>
                </c:pt>
                <c:pt idx="544">
                  <c:v>272.89999999998838</c:v>
                </c:pt>
                <c:pt idx="545">
                  <c:v>274.51999999998833</c:v>
                </c:pt>
                <c:pt idx="546">
                  <c:v>276.13999999998828</c:v>
                </c:pt>
                <c:pt idx="547">
                  <c:v>277.75999999998828</c:v>
                </c:pt>
                <c:pt idx="548">
                  <c:v>279.37999999998823</c:v>
                </c:pt>
                <c:pt idx="549">
                  <c:v>280.99999999998818</c:v>
                </c:pt>
                <c:pt idx="550">
                  <c:v>282.61999999998818</c:v>
                </c:pt>
                <c:pt idx="551">
                  <c:v>284.23999999998813</c:v>
                </c:pt>
                <c:pt idx="552">
                  <c:v>285.85999999998808</c:v>
                </c:pt>
                <c:pt idx="553">
                  <c:v>287.47999999998808</c:v>
                </c:pt>
                <c:pt idx="554">
                  <c:v>289.09999999998803</c:v>
                </c:pt>
                <c:pt idx="555">
                  <c:v>290.71999999998798</c:v>
                </c:pt>
                <c:pt idx="556">
                  <c:v>292.33999999998798</c:v>
                </c:pt>
                <c:pt idx="557">
                  <c:v>293.95999999998793</c:v>
                </c:pt>
                <c:pt idx="558">
                  <c:v>295.57999999998788</c:v>
                </c:pt>
                <c:pt idx="559">
                  <c:v>297.19999999998788</c:v>
                </c:pt>
                <c:pt idx="560">
                  <c:v>298.81999999998783</c:v>
                </c:pt>
                <c:pt idx="561">
                  <c:v>300.43999999998778</c:v>
                </c:pt>
                <c:pt idx="562">
                  <c:v>302.05999999998778</c:v>
                </c:pt>
                <c:pt idx="563">
                  <c:v>303.67999999998773</c:v>
                </c:pt>
                <c:pt idx="564">
                  <c:v>305.29999999998768</c:v>
                </c:pt>
                <c:pt idx="565">
                  <c:v>306.91999999998768</c:v>
                </c:pt>
                <c:pt idx="566">
                  <c:v>308.53999999998763</c:v>
                </c:pt>
                <c:pt idx="567">
                  <c:v>310.15999999998758</c:v>
                </c:pt>
                <c:pt idx="568">
                  <c:v>311.77999999998758</c:v>
                </c:pt>
                <c:pt idx="569">
                  <c:v>313.39999999998753</c:v>
                </c:pt>
                <c:pt idx="570">
                  <c:v>315.01999999998748</c:v>
                </c:pt>
                <c:pt idx="571">
                  <c:v>316.63999999998742</c:v>
                </c:pt>
                <c:pt idx="572">
                  <c:v>318.25999999998737</c:v>
                </c:pt>
                <c:pt idx="573">
                  <c:v>319.87999999998738</c:v>
                </c:pt>
                <c:pt idx="574">
                  <c:v>321.49999999998732</c:v>
                </c:pt>
                <c:pt idx="575">
                  <c:v>323.11999999998727</c:v>
                </c:pt>
                <c:pt idx="576">
                  <c:v>324.73999999998728</c:v>
                </c:pt>
                <c:pt idx="577">
                  <c:v>326.35999999998722</c:v>
                </c:pt>
                <c:pt idx="578">
                  <c:v>327.97999999998717</c:v>
                </c:pt>
                <c:pt idx="579">
                  <c:v>329.59999999998718</c:v>
                </c:pt>
                <c:pt idx="580">
                  <c:v>331.21999999998712</c:v>
                </c:pt>
                <c:pt idx="581">
                  <c:v>332.83999999998707</c:v>
                </c:pt>
                <c:pt idx="582">
                  <c:v>334.45999999998708</c:v>
                </c:pt>
                <c:pt idx="583">
                  <c:v>336.07999999998702</c:v>
                </c:pt>
                <c:pt idx="584">
                  <c:v>337.69999999998697</c:v>
                </c:pt>
                <c:pt idx="585">
                  <c:v>339.31999999998698</c:v>
                </c:pt>
                <c:pt idx="586">
                  <c:v>340.93999999998692</c:v>
                </c:pt>
                <c:pt idx="587">
                  <c:v>342.55999999998687</c:v>
                </c:pt>
                <c:pt idx="588">
                  <c:v>344.17999999998688</c:v>
                </c:pt>
                <c:pt idx="589">
                  <c:v>345.79999999998682</c:v>
                </c:pt>
                <c:pt idx="590">
                  <c:v>347.41999999998677</c:v>
                </c:pt>
                <c:pt idx="591">
                  <c:v>349.03999999998678</c:v>
                </c:pt>
                <c:pt idx="592">
                  <c:v>350.65999999998672</c:v>
                </c:pt>
                <c:pt idx="593">
                  <c:v>352.27999999998667</c:v>
                </c:pt>
                <c:pt idx="594">
                  <c:v>353.89999999998668</c:v>
                </c:pt>
                <c:pt idx="595">
                  <c:v>355.51999999998662</c:v>
                </c:pt>
                <c:pt idx="596">
                  <c:v>357.13999999998657</c:v>
                </c:pt>
                <c:pt idx="597">
                  <c:v>358.75999999998658</c:v>
                </c:pt>
                <c:pt idx="598">
                  <c:v>360.37999999998652</c:v>
                </c:pt>
                <c:pt idx="599">
                  <c:v>361.99999999998647</c:v>
                </c:pt>
                <c:pt idx="600">
                  <c:v>364.25999999998106</c:v>
                </c:pt>
                <c:pt idx="601">
                  <c:v>366.51999999998105</c:v>
                </c:pt>
                <c:pt idx="602">
                  <c:v>368.77999999998099</c:v>
                </c:pt>
                <c:pt idx="603">
                  <c:v>371.03999999998092</c:v>
                </c:pt>
                <c:pt idx="604">
                  <c:v>373.29999999998091</c:v>
                </c:pt>
                <c:pt idx="605">
                  <c:v>375.55999999998085</c:v>
                </c:pt>
                <c:pt idx="606">
                  <c:v>377.81999999998078</c:v>
                </c:pt>
                <c:pt idx="607">
                  <c:v>380.07999999998077</c:v>
                </c:pt>
                <c:pt idx="608">
                  <c:v>382.33999999998071</c:v>
                </c:pt>
                <c:pt idx="609">
                  <c:v>384.59999999998064</c:v>
                </c:pt>
                <c:pt idx="610">
                  <c:v>386.85999999998057</c:v>
                </c:pt>
                <c:pt idx="611">
                  <c:v>389.11999999998056</c:v>
                </c:pt>
                <c:pt idx="612">
                  <c:v>391.3799999999805</c:v>
                </c:pt>
                <c:pt idx="613">
                  <c:v>393.63999999998043</c:v>
                </c:pt>
                <c:pt idx="614">
                  <c:v>395.89999999998042</c:v>
                </c:pt>
                <c:pt idx="615">
                  <c:v>398.15999999998036</c:v>
                </c:pt>
                <c:pt idx="616">
                  <c:v>400.41999999998029</c:v>
                </c:pt>
                <c:pt idx="617">
                  <c:v>402.67999999998028</c:v>
                </c:pt>
                <c:pt idx="618">
                  <c:v>404.93999999998022</c:v>
                </c:pt>
                <c:pt idx="619">
                  <c:v>407.19999999998015</c:v>
                </c:pt>
                <c:pt idx="620">
                  <c:v>409.45999999998014</c:v>
                </c:pt>
                <c:pt idx="621">
                  <c:v>411.71999999998008</c:v>
                </c:pt>
                <c:pt idx="622">
                  <c:v>413.97999999998001</c:v>
                </c:pt>
                <c:pt idx="623">
                  <c:v>416.23999999998</c:v>
                </c:pt>
                <c:pt idx="624">
                  <c:v>418.49999999997993</c:v>
                </c:pt>
                <c:pt idx="625">
                  <c:v>420.75999999997987</c:v>
                </c:pt>
                <c:pt idx="626">
                  <c:v>423.01999999997986</c:v>
                </c:pt>
                <c:pt idx="627">
                  <c:v>425.27999999997979</c:v>
                </c:pt>
                <c:pt idx="628">
                  <c:v>427.53999999997973</c:v>
                </c:pt>
                <c:pt idx="629">
                  <c:v>429.79999999997972</c:v>
                </c:pt>
                <c:pt idx="630">
                  <c:v>432.05999999997965</c:v>
                </c:pt>
                <c:pt idx="631">
                  <c:v>434.31999999997959</c:v>
                </c:pt>
                <c:pt idx="632">
                  <c:v>436.57999999997958</c:v>
                </c:pt>
                <c:pt idx="633">
                  <c:v>438.83999999997951</c:v>
                </c:pt>
                <c:pt idx="634">
                  <c:v>441.09999999997945</c:v>
                </c:pt>
                <c:pt idx="635">
                  <c:v>443.35999999997938</c:v>
                </c:pt>
                <c:pt idx="636">
                  <c:v>445.61999999997931</c:v>
                </c:pt>
                <c:pt idx="637">
                  <c:v>447.8799999999793</c:v>
                </c:pt>
                <c:pt idx="638">
                  <c:v>450.13999999997924</c:v>
                </c:pt>
                <c:pt idx="639">
                  <c:v>452.39999999997917</c:v>
                </c:pt>
                <c:pt idx="640">
                  <c:v>454.65999999997916</c:v>
                </c:pt>
                <c:pt idx="641">
                  <c:v>456.9199999999791</c:v>
                </c:pt>
                <c:pt idx="642">
                  <c:v>459.17999999997903</c:v>
                </c:pt>
                <c:pt idx="643">
                  <c:v>461.43999999997902</c:v>
                </c:pt>
                <c:pt idx="644">
                  <c:v>463.69999999997896</c:v>
                </c:pt>
                <c:pt idx="645">
                  <c:v>465.95999999997889</c:v>
                </c:pt>
                <c:pt idx="646">
                  <c:v>468.21999999997888</c:v>
                </c:pt>
                <c:pt idx="647">
                  <c:v>470.47999999997882</c:v>
                </c:pt>
                <c:pt idx="648">
                  <c:v>472.73999999997875</c:v>
                </c:pt>
                <c:pt idx="649">
                  <c:v>474.99999999997874</c:v>
                </c:pt>
                <c:pt idx="650">
                  <c:v>477.25999999997867</c:v>
                </c:pt>
                <c:pt idx="651">
                  <c:v>479.51999999997861</c:v>
                </c:pt>
                <c:pt idx="652">
                  <c:v>481.7799999999786</c:v>
                </c:pt>
                <c:pt idx="653">
                  <c:v>484.03999999997853</c:v>
                </c:pt>
                <c:pt idx="654">
                  <c:v>486.29999999997847</c:v>
                </c:pt>
                <c:pt idx="655">
                  <c:v>488.55999999997846</c:v>
                </c:pt>
                <c:pt idx="656">
                  <c:v>490.81999999997839</c:v>
                </c:pt>
                <c:pt idx="657">
                  <c:v>493.07999999997833</c:v>
                </c:pt>
                <c:pt idx="658">
                  <c:v>495.33999999997832</c:v>
                </c:pt>
                <c:pt idx="659">
                  <c:v>497.59999999997825</c:v>
                </c:pt>
                <c:pt idx="660">
                  <c:v>499.85999999997819</c:v>
                </c:pt>
                <c:pt idx="661">
                  <c:v>502.11999999997818</c:v>
                </c:pt>
                <c:pt idx="662">
                  <c:v>504.37999999997811</c:v>
                </c:pt>
                <c:pt idx="663">
                  <c:v>506.63999999997804</c:v>
                </c:pt>
                <c:pt idx="664">
                  <c:v>508.89999999997804</c:v>
                </c:pt>
                <c:pt idx="665">
                  <c:v>511.15999999997791</c:v>
                </c:pt>
                <c:pt idx="666">
                  <c:v>513.4199999999779</c:v>
                </c:pt>
                <c:pt idx="667">
                  <c:v>515.67999999997789</c:v>
                </c:pt>
                <c:pt idx="668">
                  <c:v>517.93999999997777</c:v>
                </c:pt>
                <c:pt idx="669">
                  <c:v>520.19999999997776</c:v>
                </c:pt>
                <c:pt idx="670">
                  <c:v>522.45999999997775</c:v>
                </c:pt>
                <c:pt idx="671">
                  <c:v>524.71999999997763</c:v>
                </c:pt>
                <c:pt idx="672">
                  <c:v>526.97999999997762</c:v>
                </c:pt>
                <c:pt idx="673">
                  <c:v>529.2399999999775</c:v>
                </c:pt>
                <c:pt idx="674">
                  <c:v>531.49999999997749</c:v>
                </c:pt>
                <c:pt idx="675">
                  <c:v>533.75999999997748</c:v>
                </c:pt>
                <c:pt idx="676">
                  <c:v>536.01999999997747</c:v>
                </c:pt>
                <c:pt idx="677">
                  <c:v>538.27999999997735</c:v>
                </c:pt>
                <c:pt idx="678">
                  <c:v>540.53999999997734</c:v>
                </c:pt>
                <c:pt idx="679">
                  <c:v>542.79999999997722</c:v>
                </c:pt>
                <c:pt idx="680">
                  <c:v>545.05999999997721</c:v>
                </c:pt>
                <c:pt idx="681">
                  <c:v>547.3199999999772</c:v>
                </c:pt>
                <c:pt idx="682">
                  <c:v>549.57999999997719</c:v>
                </c:pt>
                <c:pt idx="683">
                  <c:v>551.83999999997707</c:v>
                </c:pt>
                <c:pt idx="684">
                  <c:v>554.09999999997706</c:v>
                </c:pt>
                <c:pt idx="685">
                  <c:v>556.35999999997694</c:v>
                </c:pt>
                <c:pt idx="686">
                  <c:v>558.61999999997693</c:v>
                </c:pt>
                <c:pt idx="687">
                  <c:v>560.87999999997692</c:v>
                </c:pt>
                <c:pt idx="688">
                  <c:v>563.13999999997691</c:v>
                </c:pt>
                <c:pt idx="689">
                  <c:v>565.39999999997679</c:v>
                </c:pt>
                <c:pt idx="690">
                  <c:v>567.65999999997678</c:v>
                </c:pt>
                <c:pt idx="691">
                  <c:v>569.91999999997665</c:v>
                </c:pt>
                <c:pt idx="692">
                  <c:v>572.17999999997664</c:v>
                </c:pt>
                <c:pt idx="693">
                  <c:v>574.43999999997664</c:v>
                </c:pt>
                <c:pt idx="694">
                  <c:v>576.69999999997663</c:v>
                </c:pt>
                <c:pt idx="695">
                  <c:v>578.9599999999765</c:v>
                </c:pt>
                <c:pt idx="696">
                  <c:v>581.21999999997649</c:v>
                </c:pt>
                <c:pt idx="697">
                  <c:v>583.47999999997637</c:v>
                </c:pt>
                <c:pt idx="698">
                  <c:v>585.73999999997636</c:v>
                </c:pt>
                <c:pt idx="699">
                  <c:v>587.99999999997635</c:v>
                </c:pt>
                <c:pt idx="700">
                  <c:v>591.00999999996839</c:v>
                </c:pt>
                <c:pt idx="701">
                  <c:v>594.01999999996838</c:v>
                </c:pt>
                <c:pt idx="702">
                  <c:v>597.02999999996825</c:v>
                </c:pt>
                <c:pt idx="703">
                  <c:v>600.03999999996824</c:v>
                </c:pt>
                <c:pt idx="704">
                  <c:v>603.04999999996812</c:v>
                </c:pt>
                <c:pt idx="705">
                  <c:v>606.05999999996811</c:v>
                </c:pt>
                <c:pt idx="706">
                  <c:v>609.06999999996799</c:v>
                </c:pt>
                <c:pt idx="707">
                  <c:v>612.07999999996798</c:v>
                </c:pt>
                <c:pt idx="708">
                  <c:v>615.08999999996786</c:v>
                </c:pt>
                <c:pt idx="709">
                  <c:v>618.09999999996785</c:v>
                </c:pt>
                <c:pt idx="710">
                  <c:v>621.10999999996773</c:v>
                </c:pt>
                <c:pt idx="711">
                  <c:v>624.11999999996772</c:v>
                </c:pt>
                <c:pt idx="712">
                  <c:v>627.12999999996759</c:v>
                </c:pt>
                <c:pt idx="713">
                  <c:v>630.13999999996759</c:v>
                </c:pt>
                <c:pt idx="714">
                  <c:v>633.14999999996746</c:v>
                </c:pt>
                <c:pt idx="715">
                  <c:v>636.15999999996745</c:v>
                </c:pt>
                <c:pt idx="716">
                  <c:v>639.16999999996733</c:v>
                </c:pt>
                <c:pt idx="717">
                  <c:v>642.17999999996732</c:v>
                </c:pt>
                <c:pt idx="718">
                  <c:v>645.1899999999672</c:v>
                </c:pt>
                <c:pt idx="719">
                  <c:v>648.19999999996719</c:v>
                </c:pt>
                <c:pt idx="720">
                  <c:v>651.20999999996707</c:v>
                </c:pt>
                <c:pt idx="721">
                  <c:v>654.21999999996706</c:v>
                </c:pt>
                <c:pt idx="722">
                  <c:v>657.22999999996694</c:v>
                </c:pt>
                <c:pt idx="723">
                  <c:v>660.23999999996693</c:v>
                </c:pt>
                <c:pt idx="724">
                  <c:v>663.2499999999668</c:v>
                </c:pt>
                <c:pt idx="725">
                  <c:v>666.25999999996679</c:v>
                </c:pt>
                <c:pt idx="726">
                  <c:v>669.26999999996679</c:v>
                </c:pt>
                <c:pt idx="727">
                  <c:v>672.27999999996666</c:v>
                </c:pt>
                <c:pt idx="728">
                  <c:v>675.28999999996654</c:v>
                </c:pt>
                <c:pt idx="729">
                  <c:v>678.29999999996653</c:v>
                </c:pt>
                <c:pt idx="730">
                  <c:v>681.30999999996652</c:v>
                </c:pt>
                <c:pt idx="731">
                  <c:v>684.3199999999664</c:v>
                </c:pt>
                <c:pt idx="732">
                  <c:v>687.32999999996628</c:v>
                </c:pt>
                <c:pt idx="733">
                  <c:v>690.33999999996627</c:v>
                </c:pt>
                <c:pt idx="734">
                  <c:v>693.34999999996626</c:v>
                </c:pt>
                <c:pt idx="735">
                  <c:v>696.35999999996613</c:v>
                </c:pt>
                <c:pt idx="736">
                  <c:v>699.36999999996613</c:v>
                </c:pt>
                <c:pt idx="737">
                  <c:v>702.379999999966</c:v>
                </c:pt>
                <c:pt idx="738">
                  <c:v>705.38999999996599</c:v>
                </c:pt>
                <c:pt idx="739">
                  <c:v>708.39999999996587</c:v>
                </c:pt>
                <c:pt idx="740">
                  <c:v>711.40999999996586</c:v>
                </c:pt>
                <c:pt idx="741">
                  <c:v>714.41999999996574</c:v>
                </c:pt>
                <c:pt idx="742">
                  <c:v>717.42999999996573</c:v>
                </c:pt>
                <c:pt idx="743">
                  <c:v>720.43999999996561</c:v>
                </c:pt>
                <c:pt idx="744">
                  <c:v>723.4499999999656</c:v>
                </c:pt>
                <c:pt idx="745">
                  <c:v>726.45999999996548</c:v>
                </c:pt>
                <c:pt idx="746">
                  <c:v>729.46999999996547</c:v>
                </c:pt>
                <c:pt idx="747">
                  <c:v>732.47999999996534</c:v>
                </c:pt>
                <c:pt idx="748">
                  <c:v>735.48999999996533</c:v>
                </c:pt>
                <c:pt idx="749">
                  <c:v>738.49999999996521</c:v>
                </c:pt>
                <c:pt idx="750">
                  <c:v>741.5099999999652</c:v>
                </c:pt>
                <c:pt idx="751">
                  <c:v>744.51999999996508</c:v>
                </c:pt>
                <c:pt idx="752">
                  <c:v>747.52999999996507</c:v>
                </c:pt>
                <c:pt idx="753">
                  <c:v>750.53999999996495</c:v>
                </c:pt>
                <c:pt idx="754">
                  <c:v>753.54999999996494</c:v>
                </c:pt>
                <c:pt idx="755">
                  <c:v>756.55999999996493</c:v>
                </c:pt>
                <c:pt idx="756">
                  <c:v>759.56999999996481</c:v>
                </c:pt>
                <c:pt idx="757">
                  <c:v>762.57999999996468</c:v>
                </c:pt>
                <c:pt idx="758">
                  <c:v>765.58999999996468</c:v>
                </c:pt>
                <c:pt idx="759">
                  <c:v>768.59999999996467</c:v>
                </c:pt>
                <c:pt idx="760">
                  <c:v>771.60999999996454</c:v>
                </c:pt>
                <c:pt idx="761">
                  <c:v>774.61999999996442</c:v>
                </c:pt>
                <c:pt idx="762">
                  <c:v>777.62999999996441</c:v>
                </c:pt>
                <c:pt idx="763">
                  <c:v>780.6399999999644</c:v>
                </c:pt>
                <c:pt idx="764">
                  <c:v>783.64999999996428</c:v>
                </c:pt>
                <c:pt idx="765">
                  <c:v>786.65999999996416</c:v>
                </c:pt>
                <c:pt idx="766">
                  <c:v>789.66999999996415</c:v>
                </c:pt>
                <c:pt idx="767">
                  <c:v>792.67999999996414</c:v>
                </c:pt>
                <c:pt idx="768">
                  <c:v>795.68999999996402</c:v>
                </c:pt>
                <c:pt idx="769">
                  <c:v>798.69999999996389</c:v>
                </c:pt>
                <c:pt idx="770">
                  <c:v>801.70999999996388</c:v>
                </c:pt>
                <c:pt idx="771">
                  <c:v>804.71999999996387</c:v>
                </c:pt>
                <c:pt idx="772">
                  <c:v>807.72999999996375</c:v>
                </c:pt>
                <c:pt idx="773">
                  <c:v>810.73999999996374</c:v>
                </c:pt>
                <c:pt idx="774">
                  <c:v>813.74999999996362</c:v>
                </c:pt>
                <c:pt idx="775">
                  <c:v>816.75999999996361</c:v>
                </c:pt>
                <c:pt idx="776">
                  <c:v>819.76999999996349</c:v>
                </c:pt>
                <c:pt idx="777">
                  <c:v>822.77999999996348</c:v>
                </c:pt>
                <c:pt idx="778">
                  <c:v>825.78999999996336</c:v>
                </c:pt>
                <c:pt idx="779">
                  <c:v>828.79999999996335</c:v>
                </c:pt>
                <c:pt idx="780">
                  <c:v>831.80999999996322</c:v>
                </c:pt>
                <c:pt idx="781">
                  <c:v>834.81999999996322</c:v>
                </c:pt>
                <c:pt idx="782">
                  <c:v>837.82999999996309</c:v>
                </c:pt>
                <c:pt idx="783">
                  <c:v>840.83999999996308</c:v>
                </c:pt>
                <c:pt idx="784">
                  <c:v>843.84999999996296</c:v>
                </c:pt>
                <c:pt idx="785">
                  <c:v>846.85999999996295</c:v>
                </c:pt>
                <c:pt idx="786">
                  <c:v>849.86999999996283</c:v>
                </c:pt>
                <c:pt idx="787">
                  <c:v>852.87999999996282</c:v>
                </c:pt>
                <c:pt idx="788">
                  <c:v>855.88999999996281</c:v>
                </c:pt>
                <c:pt idx="789">
                  <c:v>858.89999999996269</c:v>
                </c:pt>
                <c:pt idx="790">
                  <c:v>861.90999999996257</c:v>
                </c:pt>
                <c:pt idx="791">
                  <c:v>864.91999999996256</c:v>
                </c:pt>
                <c:pt idx="792">
                  <c:v>867.92999999996255</c:v>
                </c:pt>
                <c:pt idx="793">
                  <c:v>870.93999999996242</c:v>
                </c:pt>
                <c:pt idx="794">
                  <c:v>873.9499999999623</c:v>
                </c:pt>
                <c:pt idx="795">
                  <c:v>876.95999999996229</c:v>
                </c:pt>
                <c:pt idx="796">
                  <c:v>879.96999999996228</c:v>
                </c:pt>
                <c:pt idx="797">
                  <c:v>882.97999999996216</c:v>
                </c:pt>
                <c:pt idx="798">
                  <c:v>885.98999999996204</c:v>
                </c:pt>
                <c:pt idx="799">
                  <c:v>888.99999999996203</c:v>
                </c:pt>
                <c:pt idx="800">
                  <c:v>892.66999999995369</c:v>
                </c:pt>
                <c:pt idx="801">
                  <c:v>896.33999999995353</c:v>
                </c:pt>
                <c:pt idx="802">
                  <c:v>900.00999999995349</c:v>
                </c:pt>
                <c:pt idx="803">
                  <c:v>903.67999999995345</c:v>
                </c:pt>
                <c:pt idx="804">
                  <c:v>907.3499999999533</c:v>
                </c:pt>
                <c:pt idx="805">
                  <c:v>911.01999999995326</c:v>
                </c:pt>
                <c:pt idx="806">
                  <c:v>914.68999999995322</c:v>
                </c:pt>
                <c:pt idx="807">
                  <c:v>918.35999999995306</c:v>
                </c:pt>
                <c:pt idx="808">
                  <c:v>922.02999999995302</c:v>
                </c:pt>
                <c:pt idx="809">
                  <c:v>925.69999999995298</c:v>
                </c:pt>
                <c:pt idx="810">
                  <c:v>929.36999999995282</c:v>
                </c:pt>
                <c:pt idx="811">
                  <c:v>933.03999999995278</c:v>
                </c:pt>
                <c:pt idx="812">
                  <c:v>936.70999999995274</c:v>
                </c:pt>
                <c:pt idx="813">
                  <c:v>940.37999999995259</c:v>
                </c:pt>
                <c:pt idx="814">
                  <c:v>944.04999999995255</c:v>
                </c:pt>
                <c:pt idx="815">
                  <c:v>947.71999999995251</c:v>
                </c:pt>
                <c:pt idx="816">
                  <c:v>951.38999999995235</c:v>
                </c:pt>
                <c:pt idx="817">
                  <c:v>955.05999999995231</c:v>
                </c:pt>
                <c:pt idx="818">
                  <c:v>958.72999999995227</c:v>
                </c:pt>
                <c:pt idx="819">
                  <c:v>962.39999999995212</c:v>
                </c:pt>
                <c:pt idx="820">
                  <c:v>966.06999999995207</c:v>
                </c:pt>
                <c:pt idx="821">
                  <c:v>969.73999999995203</c:v>
                </c:pt>
                <c:pt idx="822">
                  <c:v>973.40999999995188</c:v>
                </c:pt>
                <c:pt idx="823">
                  <c:v>977.07999999995184</c:v>
                </c:pt>
                <c:pt idx="824">
                  <c:v>980.7499999999518</c:v>
                </c:pt>
                <c:pt idx="825">
                  <c:v>984.41999999995164</c:v>
                </c:pt>
                <c:pt idx="826">
                  <c:v>988.0899999999516</c:v>
                </c:pt>
                <c:pt idx="827">
                  <c:v>991.75999999995156</c:v>
                </c:pt>
                <c:pt idx="828">
                  <c:v>995.42999999995141</c:v>
                </c:pt>
                <c:pt idx="829">
                  <c:v>999.09999999995136</c:v>
                </c:pt>
                <c:pt idx="830">
                  <c:v>1002.7699999999513</c:v>
                </c:pt>
                <c:pt idx="831">
                  <c:v>1006.4399999999512</c:v>
                </c:pt>
                <c:pt idx="832">
                  <c:v>1010.1099999999511</c:v>
                </c:pt>
                <c:pt idx="833">
                  <c:v>1013.7799999999511</c:v>
                </c:pt>
                <c:pt idx="834">
                  <c:v>1017.4499999999509</c:v>
                </c:pt>
                <c:pt idx="835">
                  <c:v>1021.1199999999509</c:v>
                </c:pt>
                <c:pt idx="836">
                  <c:v>1024.7899999999509</c:v>
                </c:pt>
                <c:pt idx="837">
                  <c:v>1028.4599999999507</c:v>
                </c:pt>
                <c:pt idx="838">
                  <c:v>1032.1299999999505</c:v>
                </c:pt>
                <c:pt idx="839">
                  <c:v>1035.7999999999506</c:v>
                </c:pt>
                <c:pt idx="840">
                  <c:v>1039.4699999999505</c:v>
                </c:pt>
                <c:pt idx="841">
                  <c:v>1043.1399999999503</c:v>
                </c:pt>
                <c:pt idx="842">
                  <c:v>1046.8099999999504</c:v>
                </c:pt>
                <c:pt idx="843">
                  <c:v>1050.4799999999502</c:v>
                </c:pt>
                <c:pt idx="844">
                  <c:v>1054.1499999999501</c:v>
                </c:pt>
                <c:pt idx="845">
                  <c:v>1057.8199999999501</c:v>
                </c:pt>
                <c:pt idx="846">
                  <c:v>1061.48999999995</c:v>
                </c:pt>
                <c:pt idx="847">
                  <c:v>1065.1599999999498</c:v>
                </c:pt>
                <c:pt idx="848">
                  <c:v>1068.8299999999499</c:v>
                </c:pt>
                <c:pt idx="849">
                  <c:v>1072.4999999999498</c:v>
                </c:pt>
                <c:pt idx="850">
                  <c:v>1076.1699999999496</c:v>
                </c:pt>
                <c:pt idx="851">
                  <c:v>1079.8399999999497</c:v>
                </c:pt>
                <c:pt idx="852">
                  <c:v>1083.5099999999495</c:v>
                </c:pt>
                <c:pt idx="853">
                  <c:v>1087.1799999999496</c:v>
                </c:pt>
                <c:pt idx="854">
                  <c:v>1090.8499999999494</c:v>
                </c:pt>
                <c:pt idx="855">
                  <c:v>1094.5199999999493</c:v>
                </c:pt>
                <c:pt idx="856">
                  <c:v>1098.1899999999494</c:v>
                </c:pt>
                <c:pt idx="857">
                  <c:v>1101.8599999999492</c:v>
                </c:pt>
                <c:pt idx="858">
                  <c:v>1105.529999999949</c:v>
                </c:pt>
                <c:pt idx="859">
                  <c:v>1109.1999999999491</c:v>
                </c:pt>
                <c:pt idx="860">
                  <c:v>1112.869999999949</c:v>
                </c:pt>
                <c:pt idx="861">
                  <c:v>1116.5399999999488</c:v>
                </c:pt>
                <c:pt idx="862">
                  <c:v>1120.2099999999489</c:v>
                </c:pt>
                <c:pt idx="863">
                  <c:v>1123.8799999999487</c:v>
                </c:pt>
                <c:pt idx="864">
                  <c:v>1127.5499999999486</c:v>
                </c:pt>
                <c:pt idx="865">
                  <c:v>1131.2199999999486</c:v>
                </c:pt>
                <c:pt idx="866">
                  <c:v>1134.8899999999485</c:v>
                </c:pt>
                <c:pt idx="867">
                  <c:v>1138.5599999999483</c:v>
                </c:pt>
                <c:pt idx="868">
                  <c:v>1142.2299999999484</c:v>
                </c:pt>
                <c:pt idx="869">
                  <c:v>1145.8999999999482</c:v>
                </c:pt>
                <c:pt idx="870">
                  <c:v>1149.5699999999481</c:v>
                </c:pt>
                <c:pt idx="871">
                  <c:v>1153.2399999999479</c:v>
                </c:pt>
                <c:pt idx="872">
                  <c:v>1156.909999999948</c:v>
                </c:pt>
                <c:pt idx="873">
                  <c:v>1160.5799999999479</c:v>
                </c:pt>
                <c:pt idx="874">
                  <c:v>1164.2499999999477</c:v>
                </c:pt>
                <c:pt idx="875">
                  <c:v>1167.9199999999478</c:v>
                </c:pt>
                <c:pt idx="876">
                  <c:v>1171.5899999999476</c:v>
                </c:pt>
                <c:pt idx="877">
                  <c:v>1175.2599999999477</c:v>
                </c:pt>
                <c:pt idx="878">
                  <c:v>1178.9299999999475</c:v>
                </c:pt>
                <c:pt idx="879">
                  <c:v>1182.5999999999474</c:v>
                </c:pt>
                <c:pt idx="880">
                  <c:v>1186.2699999999475</c:v>
                </c:pt>
                <c:pt idx="881">
                  <c:v>1189.9399999999473</c:v>
                </c:pt>
                <c:pt idx="882">
                  <c:v>1193.6099999999471</c:v>
                </c:pt>
                <c:pt idx="883">
                  <c:v>1197.2799999999472</c:v>
                </c:pt>
                <c:pt idx="884">
                  <c:v>1200.9499999999471</c:v>
                </c:pt>
                <c:pt idx="885">
                  <c:v>1204.6199999999469</c:v>
                </c:pt>
                <c:pt idx="886">
                  <c:v>1208.289999999947</c:v>
                </c:pt>
                <c:pt idx="887">
                  <c:v>1211.9599999999468</c:v>
                </c:pt>
                <c:pt idx="888">
                  <c:v>1215.6299999999467</c:v>
                </c:pt>
                <c:pt idx="889">
                  <c:v>1219.2999999999467</c:v>
                </c:pt>
                <c:pt idx="890">
                  <c:v>1222.9699999999466</c:v>
                </c:pt>
                <c:pt idx="891">
                  <c:v>1226.6399999999464</c:v>
                </c:pt>
                <c:pt idx="892">
                  <c:v>1230.3099999999465</c:v>
                </c:pt>
                <c:pt idx="893">
                  <c:v>1233.9799999999464</c:v>
                </c:pt>
                <c:pt idx="894">
                  <c:v>1237.6499999999462</c:v>
                </c:pt>
                <c:pt idx="895">
                  <c:v>1241.3199999999463</c:v>
                </c:pt>
                <c:pt idx="896">
                  <c:v>1244.9899999999461</c:v>
                </c:pt>
                <c:pt idx="897">
                  <c:v>1248.659999999946</c:v>
                </c:pt>
                <c:pt idx="898">
                  <c:v>1252.329999999946</c:v>
                </c:pt>
                <c:pt idx="899">
                  <c:v>1255.9999999999459</c:v>
                </c:pt>
                <c:pt idx="900">
                  <c:v>1259.8099999999438</c:v>
                </c:pt>
                <c:pt idx="901">
                  <c:v>1263.6199999999437</c:v>
                </c:pt>
                <c:pt idx="902">
                  <c:v>1267.4299999999437</c:v>
                </c:pt>
                <c:pt idx="903">
                  <c:v>1271.2399999999434</c:v>
                </c:pt>
                <c:pt idx="904">
                  <c:v>1275.0499999999433</c:v>
                </c:pt>
                <c:pt idx="905">
                  <c:v>1278.8599999999433</c:v>
                </c:pt>
                <c:pt idx="906">
                  <c:v>1282.6699999999432</c:v>
                </c:pt>
                <c:pt idx="907">
                  <c:v>1286.4799999999432</c:v>
                </c:pt>
                <c:pt idx="908">
                  <c:v>1290.2899999999431</c:v>
                </c:pt>
                <c:pt idx="909">
                  <c:v>1294.0999999999431</c:v>
                </c:pt>
                <c:pt idx="910">
                  <c:v>1297.909999999943</c:v>
                </c:pt>
                <c:pt idx="911">
                  <c:v>1301.719999999943</c:v>
                </c:pt>
                <c:pt idx="912">
                  <c:v>1305.5299999999427</c:v>
                </c:pt>
                <c:pt idx="913">
                  <c:v>1309.3399999999426</c:v>
                </c:pt>
                <c:pt idx="914">
                  <c:v>1313.1499999999426</c:v>
                </c:pt>
                <c:pt idx="915">
                  <c:v>1316.9599999999425</c:v>
                </c:pt>
                <c:pt idx="916">
                  <c:v>1320.7699999999425</c:v>
                </c:pt>
                <c:pt idx="917">
                  <c:v>1324.5799999999424</c:v>
                </c:pt>
                <c:pt idx="918">
                  <c:v>1328.3899999999423</c:v>
                </c:pt>
                <c:pt idx="919">
                  <c:v>1332.1999999999423</c:v>
                </c:pt>
                <c:pt idx="920">
                  <c:v>1336.009999999942</c:v>
                </c:pt>
                <c:pt idx="921">
                  <c:v>1339.819999999942</c:v>
                </c:pt>
                <c:pt idx="922">
                  <c:v>1343.6299999999419</c:v>
                </c:pt>
                <c:pt idx="923">
                  <c:v>1347.4399999999418</c:v>
                </c:pt>
                <c:pt idx="924">
                  <c:v>1351.2499999999418</c:v>
                </c:pt>
                <c:pt idx="925">
                  <c:v>1355.0599999999417</c:v>
                </c:pt>
                <c:pt idx="926">
                  <c:v>1358.8699999999417</c:v>
                </c:pt>
                <c:pt idx="927">
                  <c:v>1362.6799999999416</c:v>
                </c:pt>
                <c:pt idx="928">
                  <c:v>1366.4899999999416</c:v>
                </c:pt>
                <c:pt idx="929">
                  <c:v>1370.2999999999413</c:v>
                </c:pt>
                <c:pt idx="930">
                  <c:v>1374.1099999999412</c:v>
                </c:pt>
                <c:pt idx="931">
                  <c:v>1377.9199999999412</c:v>
                </c:pt>
                <c:pt idx="932">
                  <c:v>1381.7299999999411</c:v>
                </c:pt>
                <c:pt idx="933">
                  <c:v>1385.5399999999411</c:v>
                </c:pt>
                <c:pt idx="934">
                  <c:v>1389.349999999941</c:v>
                </c:pt>
                <c:pt idx="935">
                  <c:v>1393.159999999941</c:v>
                </c:pt>
                <c:pt idx="936">
                  <c:v>1396.9699999999409</c:v>
                </c:pt>
                <c:pt idx="937">
                  <c:v>1400.7799999999406</c:v>
                </c:pt>
                <c:pt idx="938">
                  <c:v>1404.5899999999406</c:v>
                </c:pt>
                <c:pt idx="939">
                  <c:v>1408.3999999999405</c:v>
                </c:pt>
                <c:pt idx="940">
                  <c:v>1412.2099999999405</c:v>
                </c:pt>
                <c:pt idx="941">
                  <c:v>1416.0199999999404</c:v>
                </c:pt>
                <c:pt idx="942">
                  <c:v>1419.8299999999404</c:v>
                </c:pt>
                <c:pt idx="943">
                  <c:v>1423.6399999999403</c:v>
                </c:pt>
                <c:pt idx="944">
                  <c:v>1427.4499999999402</c:v>
                </c:pt>
                <c:pt idx="945">
                  <c:v>1431.2599999999402</c:v>
                </c:pt>
                <c:pt idx="946">
                  <c:v>1435.0699999999401</c:v>
                </c:pt>
                <c:pt idx="947">
                  <c:v>1438.8799999999399</c:v>
                </c:pt>
                <c:pt idx="948">
                  <c:v>1442.6899999999398</c:v>
                </c:pt>
                <c:pt idx="949">
                  <c:v>1446.4999999999397</c:v>
                </c:pt>
                <c:pt idx="950">
                  <c:v>1450.3099999999397</c:v>
                </c:pt>
                <c:pt idx="951">
                  <c:v>1454.1199999999396</c:v>
                </c:pt>
                <c:pt idx="952">
                  <c:v>1457.9299999999396</c:v>
                </c:pt>
                <c:pt idx="953">
                  <c:v>1461.7399999999395</c:v>
                </c:pt>
                <c:pt idx="954">
                  <c:v>1465.5499999999392</c:v>
                </c:pt>
                <c:pt idx="955">
                  <c:v>1469.3599999999392</c:v>
                </c:pt>
                <c:pt idx="956">
                  <c:v>1473.1699999999391</c:v>
                </c:pt>
                <c:pt idx="957">
                  <c:v>1476.9799999999391</c:v>
                </c:pt>
                <c:pt idx="958">
                  <c:v>1480.789999999939</c:v>
                </c:pt>
                <c:pt idx="959">
                  <c:v>1484.599999999939</c:v>
                </c:pt>
                <c:pt idx="960">
                  <c:v>1488.4099999999389</c:v>
                </c:pt>
                <c:pt idx="961">
                  <c:v>1492.2199999999389</c:v>
                </c:pt>
                <c:pt idx="962">
                  <c:v>1496.0299999999388</c:v>
                </c:pt>
                <c:pt idx="963">
                  <c:v>1499.8399999999388</c:v>
                </c:pt>
                <c:pt idx="964">
                  <c:v>1503.6499999999385</c:v>
                </c:pt>
                <c:pt idx="965">
                  <c:v>1507.4599999999384</c:v>
                </c:pt>
                <c:pt idx="966">
                  <c:v>1511.2699999999384</c:v>
                </c:pt>
                <c:pt idx="967">
                  <c:v>1515.0799999999383</c:v>
                </c:pt>
                <c:pt idx="968">
                  <c:v>1518.8899999999383</c:v>
                </c:pt>
                <c:pt idx="969">
                  <c:v>1522.6999999999382</c:v>
                </c:pt>
                <c:pt idx="970">
                  <c:v>1526.5099999999379</c:v>
                </c:pt>
                <c:pt idx="971">
                  <c:v>1530.3199999999379</c:v>
                </c:pt>
                <c:pt idx="972">
                  <c:v>1534.1299999999378</c:v>
                </c:pt>
                <c:pt idx="973">
                  <c:v>1537.9399999999378</c:v>
                </c:pt>
                <c:pt idx="974">
                  <c:v>1541.7499999999377</c:v>
                </c:pt>
                <c:pt idx="975">
                  <c:v>1545.5599999999376</c:v>
                </c:pt>
                <c:pt idx="976">
                  <c:v>1549.3699999999376</c:v>
                </c:pt>
                <c:pt idx="977">
                  <c:v>1553.1799999999375</c:v>
                </c:pt>
                <c:pt idx="978">
                  <c:v>1556.9899999999375</c:v>
                </c:pt>
                <c:pt idx="979">
                  <c:v>1560.7999999999374</c:v>
                </c:pt>
                <c:pt idx="980">
                  <c:v>1564.6099999999374</c:v>
                </c:pt>
                <c:pt idx="981">
                  <c:v>1568.4199999999371</c:v>
                </c:pt>
                <c:pt idx="982">
                  <c:v>1572.229999999937</c:v>
                </c:pt>
                <c:pt idx="983">
                  <c:v>1576.039999999937</c:v>
                </c:pt>
                <c:pt idx="984">
                  <c:v>1579.8499999999369</c:v>
                </c:pt>
                <c:pt idx="985">
                  <c:v>1583.6599999999369</c:v>
                </c:pt>
                <c:pt idx="986">
                  <c:v>1587.4699999999368</c:v>
                </c:pt>
                <c:pt idx="987">
                  <c:v>1591.2799999999368</c:v>
                </c:pt>
                <c:pt idx="988">
                  <c:v>1595.0899999999365</c:v>
                </c:pt>
                <c:pt idx="989">
                  <c:v>1598.8999999999364</c:v>
                </c:pt>
                <c:pt idx="990">
                  <c:v>1602.7099999999364</c:v>
                </c:pt>
                <c:pt idx="991">
                  <c:v>1606.5199999999363</c:v>
                </c:pt>
                <c:pt idx="992">
                  <c:v>1610.3299999999363</c:v>
                </c:pt>
                <c:pt idx="993">
                  <c:v>1614.1399999999362</c:v>
                </c:pt>
                <c:pt idx="994">
                  <c:v>1617.9499999999362</c:v>
                </c:pt>
                <c:pt idx="995">
                  <c:v>1621.7599999999361</c:v>
                </c:pt>
                <c:pt idx="996">
                  <c:v>1625.569999999936</c:v>
                </c:pt>
                <c:pt idx="997">
                  <c:v>1629.379999999936</c:v>
                </c:pt>
                <c:pt idx="998">
                  <c:v>1633.1899999999357</c:v>
                </c:pt>
                <c:pt idx="999">
                  <c:v>1636.9999999999357</c:v>
                </c:pt>
                <c:pt idx="1000" formatCode="General">
                  <c:v>1639.6699999999548</c:v>
                </c:pt>
                <c:pt idx="1001" formatCode="General">
                  <c:v>1642.3399999999549</c:v>
                </c:pt>
                <c:pt idx="1002" formatCode="General">
                  <c:v>1645.0099999999547</c:v>
                </c:pt>
                <c:pt idx="1003" formatCode="General">
                  <c:v>1647.6799999999548</c:v>
                </c:pt>
                <c:pt idx="1004" formatCode="General">
                  <c:v>1650.3499999999547</c:v>
                </c:pt>
                <c:pt idx="1005" formatCode="General">
                  <c:v>1653.0199999999545</c:v>
                </c:pt>
                <c:pt idx="1006" formatCode="General">
                  <c:v>1655.6899999999546</c:v>
                </c:pt>
                <c:pt idx="1007" formatCode="General">
                  <c:v>1658.3599999999544</c:v>
                </c:pt>
                <c:pt idx="1008" formatCode="General">
                  <c:v>1661.0299999999545</c:v>
                </c:pt>
                <c:pt idx="1009" formatCode="General">
                  <c:v>1663.6999999999543</c:v>
                </c:pt>
                <c:pt idx="1010" formatCode="General">
                  <c:v>1666.3699999999544</c:v>
                </c:pt>
                <c:pt idx="1011" formatCode="General">
                  <c:v>1669.0399999999543</c:v>
                </c:pt>
                <c:pt idx="1012" formatCode="General">
                  <c:v>1671.7099999999541</c:v>
                </c:pt>
                <c:pt idx="1013" formatCode="General">
                  <c:v>1674.3799999999542</c:v>
                </c:pt>
                <c:pt idx="1014" formatCode="General">
                  <c:v>1677.049999999954</c:v>
                </c:pt>
                <c:pt idx="1015" formatCode="General">
                  <c:v>1679.7199999999541</c:v>
                </c:pt>
                <c:pt idx="1016" formatCode="General">
                  <c:v>1682.3899999999539</c:v>
                </c:pt>
                <c:pt idx="1017" formatCode="General">
                  <c:v>1685.059999999954</c:v>
                </c:pt>
                <c:pt idx="1018" formatCode="General">
                  <c:v>1687.7299999999539</c:v>
                </c:pt>
                <c:pt idx="1019" formatCode="General">
                  <c:v>1690.3999999999537</c:v>
                </c:pt>
                <c:pt idx="1020" formatCode="General">
                  <c:v>1693.0699999999538</c:v>
                </c:pt>
                <c:pt idx="1021" formatCode="General">
                  <c:v>1695.7399999999536</c:v>
                </c:pt>
                <c:pt idx="1022" formatCode="General">
                  <c:v>1698.4099999999537</c:v>
                </c:pt>
                <c:pt idx="1023" formatCode="General">
                  <c:v>1701.0799999999535</c:v>
                </c:pt>
                <c:pt idx="1024" formatCode="General">
                  <c:v>1703.7499999999536</c:v>
                </c:pt>
                <c:pt idx="1025" formatCode="General">
                  <c:v>1706.4199999999535</c:v>
                </c:pt>
                <c:pt idx="1026" formatCode="General">
                  <c:v>1709.0899999999533</c:v>
                </c:pt>
                <c:pt idx="1027" formatCode="General">
                  <c:v>1711.7599999999534</c:v>
                </c:pt>
                <c:pt idx="1028" formatCode="General">
                  <c:v>1714.4299999999532</c:v>
                </c:pt>
                <c:pt idx="1029" formatCode="General">
                  <c:v>1717.0999999999533</c:v>
                </c:pt>
                <c:pt idx="1030" formatCode="General">
                  <c:v>1719.7699999999531</c:v>
                </c:pt>
                <c:pt idx="1031" formatCode="General">
                  <c:v>1722.4399999999532</c:v>
                </c:pt>
                <c:pt idx="1032" formatCode="General">
                  <c:v>1725.1099999999531</c:v>
                </c:pt>
                <c:pt idx="1033" formatCode="General">
                  <c:v>1727.7799999999529</c:v>
                </c:pt>
                <c:pt idx="1034" formatCode="General">
                  <c:v>1730.449999999953</c:v>
                </c:pt>
                <c:pt idx="1035" formatCode="General">
                  <c:v>1733.1199999999528</c:v>
                </c:pt>
                <c:pt idx="1036" formatCode="General">
                  <c:v>1735.7899999999529</c:v>
                </c:pt>
                <c:pt idx="1037" formatCode="General">
                  <c:v>1738.4599999999527</c:v>
                </c:pt>
                <c:pt idx="1038" formatCode="General">
                  <c:v>1741.1299999999528</c:v>
                </c:pt>
                <c:pt idx="1039" formatCode="General">
                  <c:v>1743.7999999999527</c:v>
                </c:pt>
                <c:pt idx="1040" formatCode="General">
                  <c:v>1746.4699999999525</c:v>
                </c:pt>
                <c:pt idx="1041" formatCode="General">
                  <c:v>1749.1399999999526</c:v>
                </c:pt>
                <c:pt idx="1042" formatCode="General">
                  <c:v>1751.8099999999524</c:v>
                </c:pt>
                <c:pt idx="1043" formatCode="General">
                  <c:v>1754.4799999999525</c:v>
                </c:pt>
                <c:pt idx="1044" formatCode="General">
                  <c:v>1757.1499999999523</c:v>
                </c:pt>
                <c:pt idx="1045" formatCode="General">
                  <c:v>1759.8199999999524</c:v>
                </c:pt>
                <c:pt idx="1046" formatCode="General">
                  <c:v>1762.4899999999523</c:v>
                </c:pt>
                <c:pt idx="1047" formatCode="General">
                  <c:v>1765.1599999999521</c:v>
                </c:pt>
                <c:pt idx="1048" formatCode="General">
                  <c:v>1767.8299999999522</c:v>
                </c:pt>
                <c:pt idx="1049" formatCode="General">
                  <c:v>1770.499999999952</c:v>
                </c:pt>
                <c:pt idx="1050" formatCode="General">
                  <c:v>1773.1699999999521</c:v>
                </c:pt>
                <c:pt idx="1051" formatCode="General">
                  <c:v>1775.8399999999519</c:v>
                </c:pt>
                <c:pt idx="1052" formatCode="General">
                  <c:v>1778.509999999952</c:v>
                </c:pt>
                <c:pt idx="1053" formatCode="General">
                  <c:v>1781.1799999999519</c:v>
                </c:pt>
                <c:pt idx="1054" formatCode="General">
                  <c:v>1783.8499999999517</c:v>
                </c:pt>
                <c:pt idx="1055" formatCode="General">
                  <c:v>1786.5199999999518</c:v>
                </c:pt>
                <c:pt idx="1056" formatCode="General">
                  <c:v>1789.1899999999516</c:v>
                </c:pt>
                <c:pt idx="1057" formatCode="General">
                  <c:v>1791.8599999999517</c:v>
                </c:pt>
                <c:pt idx="1058" formatCode="General">
                  <c:v>1794.5299999999515</c:v>
                </c:pt>
                <c:pt idx="1059" formatCode="General">
                  <c:v>1797.1999999999516</c:v>
                </c:pt>
                <c:pt idx="1060" formatCode="General">
                  <c:v>1799.8699999999515</c:v>
                </c:pt>
                <c:pt idx="1061" formatCode="General">
                  <c:v>1802.5399999999513</c:v>
                </c:pt>
                <c:pt idx="1062" formatCode="General">
                  <c:v>1805.2099999999514</c:v>
                </c:pt>
                <c:pt idx="1063" formatCode="General">
                  <c:v>1807.8799999999512</c:v>
                </c:pt>
                <c:pt idx="1064" formatCode="General">
                  <c:v>1810.5499999999513</c:v>
                </c:pt>
                <c:pt idx="1065" formatCode="General">
                  <c:v>1813.2199999999511</c:v>
                </c:pt>
                <c:pt idx="1066" formatCode="General">
                  <c:v>1815.8899999999512</c:v>
                </c:pt>
                <c:pt idx="1067" formatCode="General">
                  <c:v>1818.5599999999511</c:v>
                </c:pt>
                <c:pt idx="1068" formatCode="General">
                  <c:v>1821.2299999999509</c:v>
                </c:pt>
                <c:pt idx="1069" formatCode="General">
                  <c:v>1823.899999999951</c:v>
                </c:pt>
                <c:pt idx="1070" formatCode="General">
                  <c:v>1826.5699999999508</c:v>
                </c:pt>
                <c:pt idx="1071" formatCode="General">
                  <c:v>1829.2399999999509</c:v>
                </c:pt>
                <c:pt idx="1072" formatCode="General">
                  <c:v>1831.9099999999507</c:v>
                </c:pt>
                <c:pt idx="1073" formatCode="General">
                  <c:v>1834.5799999999508</c:v>
                </c:pt>
                <c:pt idx="1074" formatCode="General">
                  <c:v>1837.2499999999507</c:v>
                </c:pt>
                <c:pt idx="1075" formatCode="General">
                  <c:v>1839.9199999999505</c:v>
                </c:pt>
                <c:pt idx="1076" formatCode="General">
                  <c:v>1842.5899999999506</c:v>
                </c:pt>
                <c:pt idx="1077" formatCode="General">
                  <c:v>1845.2599999999504</c:v>
                </c:pt>
                <c:pt idx="1078" formatCode="General">
                  <c:v>1847.9299999999505</c:v>
                </c:pt>
                <c:pt idx="1079" formatCode="General">
                  <c:v>1850.5999999999503</c:v>
                </c:pt>
                <c:pt idx="1080" formatCode="General">
                  <c:v>1853.2699999999504</c:v>
                </c:pt>
                <c:pt idx="1081" formatCode="General">
                  <c:v>1855.9399999999503</c:v>
                </c:pt>
                <c:pt idx="1082" formatCode="General">
                  <c:v>1858.6099999999501</c:v>
                </c:pt>
                <c:pt idx="1083" formatCode="General">
                  <c:v>1861.2799999999502</c:v>
                </c:pt>
                <c:pt idx="1084" formatCode="General">
                  <c:v>1863.94999999995</c:v>
                </c:pt>
                <c:pt idx="1085" formatCode="General">
                  <c:v>1866.6199999999501</c:v>
                </c:pt>
                <c:pt idx="1086" formatCode="General">
                  <c:v>1869.2899999999499</c:v>
                </c:pt>
                <c:pt idx="1087" formatCode="General">
                  <c:v>1871.95999999995</c:v>
                </c:pt>
                <c:pt idx="1088" formatCode="General">
                  <c:v>1874.6299999999499</c:v>
                </c:pt>
                <c:pt idx="1089" formatCode="General">
                  <c:v>1877.2999999999497</c:v>
                </c:pt>
                <c:pt idx="1090" formatCode="General">
                  <c:v>1879.9699999999498</c:v>
                </c:pt>
                <c:pt idx="1091" formatCode="General">
                  <c:v>1882.6399999999496</c:v>
                </c:pt>
                <c:pt idx="1092" formatCode="General">
                  <c:v>1885.3099999999497</c:v>
                </c:pt>
                <c:pt idx="1093" formatCode="General">
                  <c:v>1887.9799999999495</c:v>
                </c:pt>
                <c:pt idx="1094" formatCode="General">
                  <c:v>1890.6499999999496</c:v>
                </c:pt>
                <c:pt idx="1095" formatCode="General">
                  <c:v>1893.3199999999495</c:v>
                </c:pt>
                <c:pt idx="1096" formatCode="General">
                  <c:v>1895.9899999999493</c:v>
                </c:pt>
                <c:pt idx="1097" formatCode="General">
                  <c:v>1898.6599999999494</c:v>
                </c:pt>
                <c:pt idx="1098" formatCode="General">
                  <c:v>1901.3299999999495</c:v>
                </c:pt>
                <c:pt idx="1099" formatCode="General">
                  <c:v>1903.9999999999493</c:v>
                </c:pt>
                <c:pt idx="1100" formatCode="General">
                  <c:v>1904.839999999984</c:v>
                </c:pt>
                <c:pt idx="1101" formatCode="General">
                  <c:v>1905.6799999999839</c:v>
                </c:pt>
                <c:pt idx="1102" formatCode="General">
                  <c:v>1906.5199999999841</c:v>
                </c:pt>
                <c:pt idx="1103" formatCode="General">
                  <c:v>1907.359999999984</c:v>
                </c:pt>
                <c:pt idx="1104" formatCode="General">
                  <c:v>1908.1999999999839</c:v>
                </c:pt>
                <c:pt idx="1105" formatCode="General">
                  <c:v>1909.0399999999838</c:v>
                </c:pt>
                <c:pt idx="1106" formatCode="General">
                  <c:v>1909.879999999984</c:v>
                </c:pt>
                <c:pt idx="1107" formatCode="General">
                  <c:v>1910.7199999999839</c:v>
                </c:pt>
                <c:pt idx="1108" formatCode="General">
                  <c:v>1911.5599999999838</c:v>
                </c:pt>
                <c:pt idx="1109" formatCode="General">
                  <c:v>1912.3999999999839</c:v>
                </c:pt>
                <c:pt idx="1110" formatCode="General">
                  <c:v>1913.2399999999839</c:v>
                </c:pt>
                <c:pt idx="1111" formatCode="General">
                  <c:v>1914.0799999999838</c:v>
                </c:pt>
                <c:pt idx="1112" formatCode="General">
                  <c:v>1914.9199999999837</c:v>
                </c:pt>
                <c:pt idx="1113" formatCode="General">
                  <c:v>1915.7599999999838</c:v>
                </c:pt>
                <c:pt idx="1114" formatCode="General">
                  <c:v>1916.5999999999838</c:v>
                </c:pt>
                <c:pt idx="1115" formatCode="General">
                  <c:v>1917.4399999999837</c:v>
                </c:pt>
                <c:pt idx="1116" formatCode="General">
                  <c:v>1918.2799999999838</c:v>
                </c:pt>
                <c:pt idx="1117" formatCode="General">
                  <c:v>1919.1199999999837</c:v>
                </c:pt>
                <c:pt idx="1118" formatCode="General">
                  <c:v>1919.9599999999837</c:v>
                </c:pt>
                <c:pt idx="1119" formatCode="General">
                  <c:v>1920.7999999999836</c:v>
                </c:pt>
                <c:pt idx="1120" formatCode="General">
                  <c:v>1921.6399999999837</c:v>
                </c:pt>
                <c:pt idx="1121" formatCode="General">
                  <c:v>1922.4799999999836</c:v>
                </c:pt>
                <c:pt idx="1122" formatCode="General">
                  <c:v>1923.3199999999836</c:v>
                </c:pt>
                <c:pt idx="1123" formatCode="General">
                  <c:v>1924.1599999999837</c:v>
                </c:pt>
                <c:pt idx="1124" formatCode="General">
                  <c:v>1924.9999999999836</c:v>
                </c:pt>
                <c:pt idx="1125" formatCode="General">
                  <c:v>1925.8399999999835</c:v>
                </c:pt>
                <c:pt idx="1126" formatCode="General">
                  <c:v>1926.6799999999835</c:v>
                </c:pt>
                <c:pt idx="1127" formatCode="General">
                  <c:v>1927.5199999999836</c:v>
                </c:pt>
                <c:pt idx="1128" formatCode="General">
                  <c:v>1928.3599999999835</c:v>
                </c:pt>
                <c:pt idx="1129" formatCode="General">
                  <c:v>1929.1999999999834</c:v>
                </c:pt>
                <c:pt idx="1130" formatCode="General">
                  <c:v>1930.0399999999836</c:v>
                </c:pt>
                <c:pt idx="1131" formatCode="General">
                  <c:v>1930.8799999999835</c:v>
                </c:pt>
                <c:pt idx="1132" formatCode="General">
                  <c:v>1931.7199999999834</c:v>
                </c:pt>
                <c:pt idx="1133" formatCode="General">
                  <c:v>1932.5599999999833</c:v>
                </c:pt>
                <c:pt idx="1134" formatCode="General">
                  <c:v>1933.3999999999835</c:v>
                </c:pt>
                <c:pt idx="1135" formatCode="General">
                  <c:v>1934.2399999999834</c:v>
                </c:pt>
                <c:pt idx="1136" formatCode="General">
                  <c:v>1935.0799999999833</c:v>
                </c:pt>
                <c:pt idx="1137" formatCode="General">
                  <c:v>1935.9199999999832</c:v>
                </c:pt>
                <c:pt idx="1138" formatCode="General">
                  <c:v>1936.7599999999834</c:v>
                </c:pt>
                <c:pt idx="1139" formatCode="General">
                  <c:v>1937.5999999999833</c:v>
                </c:pt>
                <c:pt idx="1140" formatCode="General">
                  <c:v>1938.4399999999832</c:v>
                </c:pt>
                <c:pt idx="1141" formatCode="General">
                  <c:v>1939.2799999999834</c:v>
                </c:pt>
                <c:pt idx="1142" formatCode="General">
                  <c:v>1940.1199999999833</c:v>
                </c:pt>
                <c:pt idx="1143" formatCode="General">
                  <c:v>1940.9599999999832</c:v>
                </c:pt>
                <c:pt idx="1144" formatCode="General">
                  <c:v>1941.7999999999831</c:v>
                </c:pt>
                <c:pt idx="1145" formatCode="General">
                  <c:v>1942.6399999999833</c:v>
                </c:pt>
                <c:pt idx="1146" formatCode="General">
                  <c:v>1943.4799999999832</c:v>
                </c:pt>
                <c:pt idx="1147" formatCode="General">
                  <c:v>1944.3199999999831</c:v>
                </c:pt>
                <c:pt idx="1148" formatCode="General">
                  <c:v>1945.1599999999833</c:v>
                </c:pt>
                <c:pt idx="1149" formatCode="General">
                  <c:v>1945.9999999999832</c:v>
                </c:pt>
                <c:pt idx="1150" formatCode="General">
                  <c:v>1946.8399999999831</c:v>
                </c:pt>
                <c:pt idx="1151" formatCode="General">
                  <c:v>1947.679999999983</c:v>
                </c:pt>
                <c:pt idx="1152" formatCode="General">
                  <c:v>1948.5199999999832</c:v>
                </c:pt>
                <c:pt idx="1153" formatCode="General">
                  <c:v>1949.3599999999831</c:v>
                </c:pt>
                <c:pt idx="1154" formatCode="General">
                  <c:v>1950.199999999983</c:v>
                </c:pt>
                <c:pt idx="1155" formatCode="General">
                  <c:v>1951.0399999999831</c:v>
                </c:pt>
                <c:pt idx="1156" formatCode="General">
                  <c:v>1951.8799999999831</c:v>
                </c:pt>
                <c:pt idx="1157" formatCode="General">
                  <c:v>1952.719999999983</c:v>
                </c:pt>
                <c:pt idx="1158" formatCode="General">
                  <c:v>1953.5599999999829</c:v>
                </c:pt>
                <c:pt idx="1159" formatCode="General">
                  <c:v>1954.399999999983</c:v>
                </c:pt>
                <c:pt idx="1160" formatCode="General">
                  <c:v>1955.239999999983</c:v>
                </c:pt>
                <c:pt idx="1161" formatCode="General">
                  <c:v>1956.0799999999829</c:v>
                </c:pt>
                <c:pt idx="1162" formatCode="General">
                  <c:v>1956.9199999999828</c:v>
                </c:pt>
                <c:pt idx="1163" formatCode="General">
                  <c:v>1957.7599999999829</c:v>
                </c:pt>
                <c:pt idx="1164" formatCode="General">
                  <c:v>1958.5999999999829</c:v>
                </c:pt>
                <c:pt idx="1165" formatCode="General">
                  <c:v>1959.4399999999828</c:v>
                </c:pt>
                <c:pt idx="1166" formatCode="General">
                  <c:v>1960.2799999999829</c:v>
                </c:pt>
                <c:pt idx="1167" formatCode="General">
                  <c:v>1961.1199999999828</c:v>
                </c:pt>
                <c:pt idx="1168" formatCode="General">
                  <c:v>1961.9599999999828</c:v>
                </c:pt>
                <c:pt idx="1169" formatCode="General">
                  <c:v>1962.7999999999827</c:v>
                </c:pt>
                <c:pt idx="1170" formatCode="General">
                  <c:v>1963.6399999999828</c:v>
                </c:pt>
                <c:pt idx="1171" formatCode="General">
                  <c:v>1964.4799999999827</c:v>
                </c:pt>
                <c:pt idx="1172" formatCode="General">
                  <c:v>1965.3199999999827</c:v>
                </c:pt>
                <c:pt idx="1173" formatCode="General">
                  <c:v>1966.1599999999828</c:v>
                </c:pt>
                <c:pt idx="1174" formatCode="General">
                  <c:v>1966.9999999999827</c:v>
                </c:pt>
                <c:pt idx="1175" formatCode="General">
                  <c:v>1967.8399999999826</c:v>
                </c:pt>
                <c:pt idx="1176" formatCode="General">
                  <c:v>1968.6799999999826</c:v>
                </c:pt>
                <c:pt idx="1177" formatCode="General">
                  <c:v>1969.5199999999827</c:v>
                </c:pt>
                <c:pt idx="1178" formatCode="General">
                  <c:v>1970.3599999999826</c:v>
                </c:pt>
                <c:pt idx="1179" formatCode="General">
                  <c:v>1971.1999999999825</c:v>
                </c:pt>
                <c:pt idx="1180" formatCode="General">
                  <c:v>1972.0399999999827</c:v>
                </c:pt>
                <c:pt idx="1181" formatCode="General">
                  <c:v>1972.8799999999826</c:v>
                </c:pt>
                <c:pt idx="1182" formatCode="General">
                  <c:v>1973.7199999999825</c:v>
                </c:pt>
                <c:pt idx="1183" formatCode="General">
                  <c:v>1974.5599999999824</c:v>
                </c:pt>
                <c:pt idx="1184" formatCode="General">
                  <c:v>1975.3999999999826</c:v>
                </c:pt>
                <c:pt idx="1185" formatCode="General">
                  <c:v>1976.2399999999825</c:v>
                </c:pt>
                <c:pt idx="1186" formatCode="General">
                  <c:v>1977.0799999999824</c:v>
                </c:pt>
                <c:pt idx="1187" formatCode="General">
                  <c:v>1977.9199999999823</c:v>
                </c:pt>
                <c:pt idx="1188" formatCode="General">
                  <c:v>1978.7599999999825</c:v>
                </c:pt>
                <c:pt idx="1189" formatCode="General">
                  <c:v>1979.5999999999824</c:v>
                </c:pt>
                <c:pt idx="1190" formatCode="General">
                  <c:v>1980.4399999999823</c:v>
                </c:pt>
                <c:pt idx="1191" formatCode="General">
                  <c:v>1981.2799999999825</c:v>
                </c:pt>
                <c:pt idx="1192" formatCode="General">
                  <c:v>1982.1199999999824</c:v>
                </c:pt>
                <c:pt idx="1193" formatCode="General">
                  <c:v>1982.9599999999823</c:v>
                </c:pt>
                <c:pt idx="1194" formatCode="General">
                  <c:v>1983.7999999999824</c:v>
                </c:pt>
                <c:pt idx="1195" formatCode="General">
                  <c:v>1984.6399999999824</c:v>
                </c:pt>
                <c:pt idx="1196" formatCode="General">
                  <c:v>1985.4799999999823</c:v>
                </c:pt>
                <c:pt idx="1197" formatCode="General">
                  <c:v>1986.3199999999822</c:v>
                </c:pt>
                <c:pt idx="1198" formatCode="General">
                  <c:v>1987.1599999999823</c:v>
                </c:pt>
                <c:pt idx="1199" formatCode="General">
                  <c:v>1987.9999999999823</c:v>
                </c:pt>
                <c:pt idx="1200" formatCode="General">
                  <c:v>1988.1099999999976</c:v>
                </c:pt>
                <c:pt idx="1201" formatCode="General">
                  <c:v>1988.2199999999978</c:v>
                </c:pt>
                <c:pt idx="1202" formatCode="General">
                  <c:v>1988.3299999999977</c:v>
                </c:pt>
                <c:pt idx="1203" formatCode="General">
                  <c:v>1988.4399999999976</c:v>
                </c:pt>
                <c:pt idx="1204" formatCode="General">
                  <c:v>1988.5499999999977</c:v>
                </c:pt>
                <c:pt idx="1205" formatCode="General">
                  <c:v>1988.6599999999976</c:v>
                </c:pt>
                <c:pt idx="1206" formatCode="General">
                  <c:v>1988.7699999999977</c:v>
                </c:pt>
                <c:pt idx="1207" formatCode="General">
                  <c:v>1988.8799999999976</c:v>
                </c:pt>
                <c:pt idx="1208" formatCode="General">
                  <c:v>1988.9899999999977</c:v>
                </c:pt>
                <c:pt idx="1209" formatCode="General">
                  <c:v>1989.0999999999976</c:v>
                </c:pt>
                <c:pt idx="1210" formatCode="General">
                  <c:v>1989.2099999999978</c:v>
                </c:pt>
                <c:pt idx="1211" formatCode="General">
                  <c:v>1989.3199999999977</c:v>
                </c:pt>
                <c:pt idx="1212" formatCode="General">
                  <c:v>1989.4299999999976</c:v>
                </c:pt>
                <c:pt idx="1213" formatCode="General">
                  <c:v>1989.5399999999977</c:v>
                </c:pt>
                <c:pt idx="1214" formatCode="General">
                  <c:v>1989.6499999999976</c:v>
                </c:pt>
                <c:pt idx="1215" formatCode="General">
                  <c:v>1989.7599999999977</c:v>
                </c:pt>
                <c:pt idx="1216" formatCode="General">
                  <c:v>1989.8699999999976</c:v>
                </c:pt>
                <c:pt idx="1217" formatCode="General">
                  <c:v>1989.9799999999977</c:v>
                </c:pt>
                <c:pt idx="1218" formatCode="General">
                  <c:v>1990.0899999999976</c:v>
                </c:pt>
                <c:pt idx="1219" formatCode="General">
                  <c:v>1990.1999999999975</c:v>
                </c:pt>
                <c:pt idx="1220" formatCode="General">
                  <c:v>1990.3099999999977</c:v>
                </c:pt>
                <c:pt idx="1221" formatCode="General">
                  <c:v>1990.4199999999976</c:v>
                </c:pt>
                <c:pt idx="1222" formatCode="General">
                  <c:v>1990.5299999999977</c:v>
                </c:pt>
                <c:pt idx="1223" formatCode="General">
                  <c:v>1990.6399999999976</c:v>
                </c:pt>
                <c:pt idx="1224" formatCode="General">
                  <c:v>1990.7499999999977</c:v>
                </c:pt>
                <c:pt idx="1225" formatCode="General">
                  <c:v>1990.8599999999976</c:v>
                </c:pt>
                <c:pt idx="1226" formatCode="General">
                  <c:v>1990.9699999999975</c:v>
                </c:pt>
                <c:pt idx="1227" formatCode="General">
                  <c:v>1991.0799999999977</c:v>
                </c:pt>
                <c:pt idx="1228" formatCode="General">
                  <c:v>1991.1899999999976</c:v>
                </c:pt>
                <c:pt idx="1229" formatCode="General">
                  <c:v>1991.2999999999977</c:v>
                </c:pt>
                <c:pt idx="1230" formatCode="General">
                  <c:v>1991.4099999999976</c:v>
                </c:pt>
                <c:pt idx="1231" formatCode="General">
                  <c:v>1991.5199999999977</c:v>
                </c:pt>
                <c:pt idx="1232" formatCode="General">
                  <c:v>1991.6299999999976</c:v>
                </c:pt>
                <c:pt idx="1233" formatCode="General">
                  <c:v>1991.7399999999975</c:v>
                </c:pt>
                <c:pt idx="1234" formatCode="General">
                  <c:v>1991.8499999999976</c:v>
                </c:pt>
                <c:pt idx="1235" formatCode="General">
                  <c:v>1991.9599999999975</c:v>
                </c:pt>
                <c:pt idx="1236" formatCode="General">
                  <c:v>1992.0699999999977</c:v>
                </c:pt>
                <c:pt idx="1237" formatCode="General">
                  <c:v>1992.1799999999976</c:v>
                </c:pt>
                <c:pt idx="1238" formatCode="General">
                  <c:v>1992.2899999999977</c:v>
                </c:pt>
                <c:pt idx="1239" formatCode="General">
                  <c:v>1992.3999999999976</c:v>
                </c:pt>
                <c:pt idx="1240" formatCode="General">
                  <c:v>1992.5099999999975</c:v>
                </c:pt>
                <c:pt idx="1241" formatCode="General">
                  <c:v>1992.6199999999976</c:v>
                </c:pt>
                <c:pt idx="1242" formatCode="General">
                  <c:v>1992.7299999999975</c:v>
                </c:pt>
                <c:pt idx="1243" formatCode="General">
                  <c:v>1992.8399999999976</c:v>
                </c:pt>
                <c:pt idx="1244" formatCode="General">
                  <c:v>1992.9499999999975</c:v>
                </c:pt>
                <c:pt idx="1245" formatCode="General">
                  <c:v>1993.0599999999977</c:v>
                </c:pt>
                <c:pt idx="1246" formatCode="General">
                  <c:v>1993.1699999999976</c:v>
                </c:pt>
                <c:pt idx="1247" formatCode="General">
                  <c:v>1993.2799999999975</c:v>
                </c:pt>
                <c:pt idx="1248" formatCode="General">
                  <c:v>1993.3899999999976</c:v>
                </c:pt>
                <c:pt idx="1249" formatCode="General">
                  <c:v>1993.4999999999975</c:v>
                </c:pt>
                <c:pt idx="1250" formatCode="General">
                  <c:v>1993.6099999999976</c:v>
                </c:pt>
                <c:pt idx="1251" formatCode="General">
                  <c:v>1993.7199999999975</c:v>
                </c:pt>
                <c:pt idx="1252" formatCode="General">
                  <c:v>1993.8299999999977</c:v>
                </c:pt>
                <c:pt idx="1253" formatCode="General">
                  <c:v>1993.9399999999976</c:v>
                </c:pt>
                <c:pt idx="1254" formatCode="General">
                  <c:v>1994.0499999999975</c:v>
                </c:pt>
                <c:pt idx="1255" formatCode="General">
                  <c:v>1994.1599999999976</c:v>
                </c:pt>
                <c:pt idx="1256" formatCode="General">
                  <c:v>1994.2699999999975</c:v>
                </c:pt>
                <c:pt idx="1257" formatCode="General">
                  <c:v>1994.3799999999976</c:v>
                </c:pt>
                <c:pt idx="1258" formatCode="General">
                  <c:v>1994.4899999999975</c:v>
                </c:pt>
                <c:pt idx="1259" formatCode="General">
                  <c:v>1994.5999999999976</c:v>
                </c:pt>
                <c:pt idx="1260" formatCode="General">
                  <c:v>1994.7099999999975</c:v>
                </c:pt>
                <c:pt idx="1261" formatCode="General">
                  <c:v>1994.8199999999974</c:v>
                </c:pt>
                <c:pt idx="1262" formatCode="General">
                  <c:v>1994.9299999999976</c:v>
                </c:pt>
                <c:pt idx="1263" formatCode="General">
                  <c:v>1995.0399999999975</c:v>
                </c:pt>
                <c:pt idx="1264" formatCode="General">
                  <c:v>1995.1499999999976</c:v>
                </c:pt>
                <c:pt idx="1265" formatCode="General">
                  <c:v>1995.2599999999975</c:v>
                </c:pt>
                <c:pt idx="1266" formatCode="General">
                  <c:v>1995.3699999999976</c:v>
                </c:pt>
                <c:pt idx="1267" formatCode="General">
                  <c:v>1995.4799999999975</c:v>
                </c:pt>
                <c:pt idx="1268" formatCode="General">
                  <c:v>1995.5899999999974</c:v>
                </c:pt>
                <c:pt idx="1269" formatCode="General">
                  <c:v>1995.6999999999975</c:v>
                </c:pt>
                <c:pt idx="1270" formatCode="General">
                  <c:v>1995.8099999999974</c:v>
                </c:pt>
                <c:pt idx="1271" formatCode="General">
                  <c:v>1995.9199999999976</c:v>
                </c:pt>
                <c:pt idx="1272" formatCode="General">
                  <c:v>1996.0299999999975</c:v>
                </c:pt>
                <c:pt idx="1273" formatCode="General">
                  <c:v>1996.1399999999976</c:v>
                </c:pt>
                <c:pt idx="1274" formatCode="General">
                  <c:v>1996.2499999999975</c:v>
                </c:pt>
                <c:pt idx="1275" formatCode="General">
                  <c:v>1996.3599999999974</c:v>
                </c:pt>
                <c:pt idx="1276" formatCode="General">
                  <c:v>1996.4699999999975</c:v>
                </c:pt>
                <c:pt idx="1277" formatCode="General">
                  <c:v>1996.5799999999974</c:v>
                </c:pt>
                <c:pt idx="1278" formatCode="General">
                  <c:v>1996.6899999999976</c:v>
                </c:pt>
                <c:pt idx="1279" formatCode="General">
                  <c:v>1996.7999999999975</c:v>
                </c:pt>
                <c:pt idx="1280" formatCode="General">
                  <c:v>1996.9099999999976</c:v>
                </c:pt>
                <c:pt idx="1281" formatCode="General">
                  <c:v>1997.0199999999975</c:v>
                </c:pt>
                <c:pt idx="1282" formatCode="General">
                  <c:v>1997.1299999999974</c:v>
                </c:pt>
                <c:pt idx="1283" formatCode="General">
                  <c:v>1997.2399999999975</c:v>
                </c:pt>
                <c:pt idx="1284" formatCode="General">
                  <c:v>1997.3499999999974</c:v>
                </c:pt>
                <c:pt idx="1285" formatCode="General">
                  <c:v>1997.4599999999975</c:v>
                </c:pt>
                <c:pt idx="1286" formatCode="General">
                  <c:v>1997.5699999999974</c:v>
                </c:pt>
                <c:pt idx="1287" formatCode="General">
                  <c:v>1997.6799999999976</c:v>
                </c:pt>
                <c:pt idx="1288" formatCode="General">
                  <c:v>1997.7899999999975</c:v>
                </c:pt>
                <c:pt idx="1289" formatCode="General">
                  <c:v>1997.8999999999974</c:v>
                </c:pt>
                <c:pt idx="1290" formatCode="General">
                  <c:v>1998.0099999999975</c:v>
                </c:pt>
                <c:pt idx="1291" formatCode="General">
                  <c:v>1998.1199999999974</c:v>
                </c:pt>
                <c:pt idx="1292" formatCode="General">
                  <c:v>1998.2299999999975</c:v>
                </c:pt>
                <c:pt idx="1293" formatCode="General">
                  <c:v>1998.3399999999974</c:v>
                </c:pt>
                <c:pt idx="1294" formatCode="General">
                  <c:v>1998.4499999999975</c:v>
                </c:pt>
                <c:pt idx="1295" formatCode="General">
                  <c:v>1998.5599999999974</c:v>
                </c:pt>
                <c:pt idx="1296" formatCode="General">
                  <c:v>1998.6699999999973</c:v>
                </c:pt>
                <c:pt idx="1297" formatCode="General">
                  <c:v>1998.7799999999975</c:v>
                </c:pt>
                <c:pt idx="1298" formatCode="General">
                  <c:v>1998.8899999999974</c:v>
                </c:pt>
                <c:pt idx="1299" formatCode="General">
                  <c:v>1998.9999999999975</c:v>
                </c:pt>
                <c:pt idx="1300" formatCode="General">
                  <c:v>1999.0099999999998</c:v>
                </c:pt>
                <c:pt idx="1301" formatCode="General">
                  <c:v>1999.0199999999998</c:v>
                </c:pt>
                <c:pt idx="1302" formatCode="General">
                  <c:v>1999.0299999999997</c:v>
                </c:pt>
                <c:pt idx="1303" formatCode="General">
                  <c:v>1999.0399999999997</c:v>
                </c:pt>
                <c:pt idx="1304" formatCode="General">
                  <c:v>1999.0499999999997</c:v>
                </c:pt>
                <c:pt idx="1305" formatCode="General">
                  <c:v>1999.0599999999997</c:v>
                </c:pt>
                <c:pt idx="1306" formatCode="General">
                  <c:v>1999.0699999999997</c:v>
                </c:pt>
                <c:pt idx="1307" formatCode="General">
                  <c:v>1999.0799999999997</c:v>
                </c:pt>
                <c:pt idx="1308" formatCode="General">
                  <c:v>1999.0899999999997</c:v>
                </c:pt>
                <c:pt idx="1309" formatCode="General">
                  <c:v>1999.0999999999997</c:v>
                </c:pt>
                <c:pt idx="1310" formatCode="General">
                  <c:v>1999.1099999999997</c:v>
                </c:pt>
                <c:pt idx="1311" formatCode="General">
                  <c:v>1999.1199999999997</c:v>
                </c:pt>
                <c:pt idx="1312" formatCode="General">
                  <c:v>1999.1299999999997</c:v>
                </c:pt>
                <c:pt idx="1313" formatCode="General">
                  <c:v>1999.1399999999999</c:v>
                </c:pt>
                <c:pt idx="1314" formatCode="General">
                  <c:v>1999.1499999999999</c:v>
                </c:pt>
                <c:pt idx="1315" formatCode="General">
                  <c:v>1999.1599999999999</c:v>
                </c:pt>
                <c:pt idx="1316" formatCode="General">
                  <c:v>1999.1699999999998</c:v>
                </c:pt>
                <c:pt idx="1317" formatCode="General">
                  <c:v>1999.1799999999998</c:v>
                </c:pt>
                <c:pt idx="1318" formatCode="General">
                  <c:v>1999.1899999999998</c:v>
                </c:pt>
                <c:pt idx="1319" formatCode="General">
                  <c:v>1999.1999999999998</c:v>
                </c:pt>
                <c:pt idx="1320" formatCode="General">
                  <c:v>1999.2099999999998</c:v>
                </c:pt>
                <c:pt idx="1321" formatCode="General">
                  <c:v>1999.2199999999998</c:v>
                </c:pt>
                <c:pt idx="1322" formatCode="General">
                  <c:v>1999.2299999999998</c:v>
                </c:pt>
                <c:pt idx="1323" formatCode="General">
                  <c:v>1999.2399999999998</c:v>
                </c:pt>
                <c:pt idx="1324" formatCode="General">
                  <c:v>1999.2499999999998</c:v>
                </c:pt>
                <c:pt idx="1325" formatCode="General">
                  <c:v>1999.2599999999998</c:v>
                </c:pt>
                <c:pt idx="1326" formatCode="General">
                  <c:v>1999.2699999999998</c:v>
                </c:pt>
                <c:pt idx="1327" formatCode="General">
                  <c:v>1999.2799999999997</c:v>
                </c:pt>
                <c:pt idx="1328" formatCode="General">
                  <c:v>1999.2899999999997</c:v>
                </c:pt>
                <c:pt idx="1329" formatCode="General">
                  <c:v>1999.2999999999997</c:v>
                </c:pt>
                <c:pt idx="1330" formatCode="General">
                  <c:v>1999.3099999999997</c:v>
                </c:pt>
                <c:pt idx="1331" formatCode="General">
                  <c:v>1999.3199999999997</c:v>
                </c:pt>
                <c:pt idx="1332" formatCode="General">
                  <c:v>1999.3299999999997</c:v>
                </c:pt>
                <c:pt idx="1333" formatCode="General">
                  <c:v>1999.3399999999997</c:v>
                </c:pt>
                <c:pt idx="1334" formatCode="General">
                  <c:v>1999.3499999999997</c:v>
                </c:pt>
                <c:pt idx="1335" formatCode="General">
                  <c:v>1999.3599999999997</c:v>
                </c:pt>
                <c:pt idx="1336" formatCode="General">
                  <c:v>1999.3699999999997</c:v>
                </c:pt>
                <c:pt idx="1337" formatCode="General">
                  <c:v>1999.3799999999997</c:v>
                </c:pt>
                <c:pt idx="1338" formatCode="General">
                  <c:v>1999.3899999999999</c:v>
                </c:pt>
                <c:pt idx="1339" formatCode="General">
                  <c:v>1999.3999999999999</c:v>
                </c:pt>
                <c:pt idx="1340" formatCode="General">
                  <c:v>1999.4099999999999</c:v>
                </c:pt>
                <c:pt idx="1341" formatCode="General">
                  <c:v>1999.4199999999998</c:v>
                </c:pt>
                <c:pt idx="1342" formatCode="General">
                  <c:v>1999.4299999999998</c:v>
                </c:pt>
                <c:pt idx="1343" formatCode="General">
                  <c:v>1999.4399999999998</c:v>
                </c:pt>
                <c:pt idx="1344" formatCode="General">
                  <c:v>1999.4499999999998</c:v>
                </c:pt>
                <c:pt idx="1345" formatCode="General">
                  <c:v>1999.4599999999998</c:v>
                </c:pt>
                <c:pt idx="1346" formatCode="General">
                  <c:v>1999.4699999999998</c:v>
                </c:pt>
                <c:pt idx="1347" formatCode="General">
                  <c:v>1999.4799999999998</c:v>
                </c:pt>
                <c:pt idx="1348" formatCode="General">
                  <c:v>1999.4899999999998</c:v>
                </c:pt>
                <c:pt idx="1349" formatCode="General">
                  <c:v>1999.4999999999998</c:v>
                </c:pt>
                <c:pt idx="1350" formatCode="General">
                  <c:v>1999.5099999999998</c:v>
                </c:pt>
                <c:pt idx="1351" formatCode="General">
                  <c:v>1999.5199999999998</c:v>
                </c:pt>
                <c:pt idx="1352" formatCode="General">
                  <c:v>1999.5299999999997</c:v>
                </c:pt>
                <c:pt idx="1353" formatCode="General">
                  <c:v>1999.5399999999997</c:v>
                </c:pt>
                <c:pt idx="1354" formatCode="General">
                  <c:v>1999.5499999999997</c:v>
                </c:pt>
                <c:pt idx="1355" formatCode="General">
                  <c:v>1999.5599999999997</c:v>
                </c:pt>
                <c:pt idx="1356" formatCode="General">
                  <c:v>1999.5699999999997</c:v>
                </c:pt>
                <c:pt idx="1357" formatCode="General">
                  <c:v>1999.5799999999997</c:v>
                </c:pt>
                <c:pt idx="1358" formatCode="General">
                  <c:v>1999.5899999999997</c:v>
                </c:pt>
                <c:pt idx="1359" formatCode="General">
                  <c:v>1999.5999999999997</c:v>
                </c:pt>
                <c:pt idx="1360" formatCode="General">
                  <c:v>1999.6099999999997</c:v>
                </c:pt>
                <c:pt idx="1361" formatCode="General">
                  <c:v>1999.6199999999997</c:v>
                </c:pt>
                <c:pt idx="1362" formatCode="General">
                  <c:v>1999.6299999999997</c:v>
                </c:pt>
                <c:pt idx="1363" formatCode="General">
                  <c:v>1999.6399999999996</c:v>
                </c:pt>
                <c:pt idx="1364" formatCode="General">
                  <c:v>1999.6499999999999</c:v>
                </c:pt>
                <c:pt idx="1365" formatCode="General">
                  <c:v>1999.6599999999999</c:v>
                </c:pt>
                <c:pt idx="1366" formatCode="General">
                  <c:v>1999.6699999999998</c:v>
                </c:pt>
                <c:pt idx="1367" formatCode="General">
                  <c:v>1999.6799999999998</c:v>
                </c:pt>
                <c:pt idx="1368" formatCode="General">
                  <c:v>1999.6899999999998</c:v>
                </c:pt>
                <c:pt idx="1369" formatCode="General">
                  <c:v>1999.6999999999998</c:v>
                </c:pt>
                <c:pt idx="1370" formatCode="General">
                  <c:v>1999.7099999999998</c:v>
                </c:pt>
                <c:pt idx="1371" formatCode="General">
                  <c:v>1999.7199999999998</c:v>
                </c:pt>
                <c:pt idx="1372" formatCode="General">
                  <c:v>1999.7299999999998</c:v>
                </c:pt>
                <c:pt idx="1373" formatCode="General">
                  <c:v>1999.7399999999998</c:v>
                </c:pt>
                <c:pt idx="1374" formatCode="General">
                  <c:v>1999.7499999999998</c:v>
                </c:pt>
                <c:pt idx="1375" formatCode="General">
                  <c:v>1999.7599999999998</c:v>
                </c:pt>
                <c:pt idx="1376" formatCode="General">
                  <c:v>1999.7699999999998</c:v>
                </c:pt>
                <c:pt idx="1377" formatCode="General">
                  <c:v>1999.7799999999997</c:v>
                </c:pt>
                <c:pt idx="1378" formatCode="General">
                  <c:v>1999.7899999999997</c:v>
                </c:pt>
                <c:pt idx="1379" formatCode="General">
                  <c:v>1999.7999999999997</c:v>
                </c:pt>
                <c:pt idx="1380" formatCode="General">
                  <c:v>1999.8099999999997</c:v>
                </c:pt>
                <c:pt idx="1381" formatCode="General">
                  <c:v>1999.8199999999997</c:v>
                </c:pt>
                <c:pt idx="1382" formatCode="General">
                  <c:v>1999.8299999999997</c:v>
                </c:pt>
                <c:pt idx="1383" formatCode="General">
                  <c:v>1999.8399999999997</c:v>
                </c:pt>
                <c:pt idx="1384" formatCode="General">
                  <c:v>1999.8499999999997</c:v>
                </c:pt>
                <c:pt idx="1385" formatCode="General">
                  <c:v>1999.8599999999997</c:v>
                </c:pt>
                <c:pt idx="1386" formatCode="General">
                  <c:v>1999.8699999999997</c:v>
                </c:pt>
                <c:pt idx="1387" formatCode="General">
                  <c:v>1999.8799999999997</c:v>
                </c:pt>
                <c:pt idx="1388" formatCode="General">
                  <c:v>1999.8899999999996</c:v>
                </c:pt>
                <c:pt idx="1389" formatCode="General">
                  <c:v>1999.8999999999996</c:v>
                </c:pt>
                <c:pt idx="1390" formatCode="General">
                  <c:v>1999.9099999999999</c:v>
                </c:pt>
                <c:pt idx="1391" formatCode="General">
                  <c:v>1999.9199999999998</c:v>
                </c:pt>
                <c:pt idx="1392" formatCode="General">
                  <c:v>1999.9299999999998</c:v>
                </c:pt>
                <c:pt idx="1393" formatCode="General">
                  <c:v>1999.9399999999998</c:v>
                </c:pt>
                <c:pt idx="1394" formatCode="General">
                  <c:v>1999.9499999999998</c:v>
                </c:pt>
                <c:pt idx="1395" formatCode="General">
                  <c:v>1999.9599999999998</c:v>
                </c:pt>
                <c:pt idx="1396" formatCode="General">
                  <c:v>1999.9699999999998</c:v>
                </c:pt>
                <c:pt idx="1397" formatCode="General">
                  <c:v>1999.9799999999998</c:v>
                </c:pt>
                <c:pt idx="1398" formatCode="General">
                  <c:v>1999.9899999999998</c:v>
                </c:pt>
                <c:pt idx="1399" formatCode="General">
                  <c:v>1999.9999999999998</c:v>
                </c:pt>
                <c:pt idx="1400" formatCode="General">
                  <c:v>2000</c:v>
                </c:pt>
                <c:pt idx="1401" formatCode="General">
                  <c:v>2000</c:v>
                </c:pt>
                <c:pt idx="1402" formatCode="General">
                  <c:v>2000</c:v>
                </c:pt>
                <c:pt idx="1403" formatCode="General">
                  <c:v>2000</c:v>
                </c:pt>
                <c:pt idx="1404" formatCode="General">
                  <c:v>2000</c:v>
                </c:pt>
                <c:pt idx="1405" formatCode="General">
                  <c:v>2000</c:v>
                </c:pt>
                <c:pt idx="1406" formatCode="General">
                  <c:v>2000</c:v>
                </c:pt>
                <c:pt idx="1407" formatCode="General">
                  <c:v>2000</c:v>
                </c:pt>
                <c:pt idx="1408" formatCode="General">
                  <c:v>2000</c:v>
                </c:pt>
                <c:pt idx="1409" formatCode="General">
                  <c:v>2000</c:v>
                </c:pt>
                <c:pt idx="1410" formatCode="General">
                  <c:v>2000</c:v>
                </c:pt>
                <c:pt idx="1411" formatCode="General">
                  <c:v>2000</c:v>
                </c:pt>
                <c:pt idx="1412" formatCode="General">
                  <c:v>2000</c:v>
                </c:pt>
                <c:pt idx="1413" formatCode="General">
                  <c:v>2000</c:v>
                </c:pt>
                <c:pt idx="1414" formatCode="General">
                  <c:v>2000</c:v>
                </c:pt>
                <c:pt idx="1415" formatCode="General">
                  <c:v>2000</c:v>
                </c:pt>
                <c:pt idx="1416" formatCode="General">
                  <c:v>2000</c:v>
                </c:pt>
                <c:pt idx="1417" formatCode="General">
                  <c:v>2000</c:v>
                </c:pt>
                <c:pt idx="1418" formatCode="General">
                  <c:v>2000</c:v>
                </c:pt>
                <c:pt idx="1419" formatCode="General">
                  <c:v>2000</c:v>
                </c:pt>
                <c:pt idx="1420" formatCode="General">
                  <c:v>2000</c:v>
                </c:pt>
                <c:pt idx="1421" formatCode="General">
                  <c:v>2000</c:v>
                </c:pt>
                <c:pt idx="1422" formatCode="General">
                  <c:v>2000</c:v>
                </c:pt>
                <c:pt idx="1423" formatCode="General">
                  <c:v>2000</c:v>
                </c:pt>
                <c:pt idx="1424" formatCode="General">
                  <c:v>2000</c:v>
                </c:pt>
                <c:pt idx="1425" formatCode="General">
                  <c:v>2000</c:v>
                </c:pt>
                <c:pt idx="1426" formatCode="General">
                  <c:v>2000</c:v>
                </c:pt>
                <c:pt idx="1427" formatCode="General">
                  <c:v>2000</c:v>
                </c:pt>
                <c:pt idx="1428" formatCode="General">
                  <c:v>2000</c:v>
                </c:pt>
                <c:pt idx="1429" formatCode="General">
                  <c:v>2000</c:v>
                </c:pt>
                <c:pt idx="1430" formatCode="General">
                  <c:v>2000</c:v>
                </c:pt>
                <c:pt idx="1431" formatCode="General">
                  <c:v>2000</c:v>
                </c:pt>
                <c:pt idx="1432" formatCode="General">
                  <c:v>2000</c:v>
                </c:pt>
                <c:pt idx="1433" formatCode="General">
                  <c:v>2000</c:v>
                </c:pt>
                <c:pt idx="1434" formatCode="General">
                  <c:v>2000</c:v>
                </c:pt>
                <c:pt idx="1435" formatCode="General">
                  <c:v>2000</c:v>
                </c:pt>
                <c:pt idx="1436" formatCode="General">
                  <c:v>2000</c:v>
                </c:pt>
                <c:pt idx="1437" formatCode="General">
                  <c:v>2000</c:v>
                </c:pt>
                <c:pt idx="1438" formatCode="General">
                  <c:v>2000</c:v>
                </c:pt>
                <c:pt idx="1439" formatCode="General">
                  <c:v>2000</c:v>
                </c:pt>
                <c:pt idx="1440" formatCode="General">
                  <c:v>2000</c:v>
                </c:pt>
                <c:pt idx="1441" formatCode="General">
                  <c:v>2000</c:v>
                </c:pt>
                <c:pt idx="1442" formatCode="General">
                  <c:v>2000</c:v>
                </c:pt>
                <c:pt idx="1443" formatCode="General">
                  <c:v>2000</c:v>
                </c:pt>
                <c:pt idx="1444" formatCode="General">
                  <c:v>2000</c:v>
                </c:pt>
                <c:pt idx="1445" formatCode="General">
                  <c:v>2000</c:v>
                </c:pt>
                <c:pt idx="1446" formatCode="General">
                  <c:v>2000</c:v>
                </c:pt>
                <c:pt idx="1447" formatCode="General">
                  <c:v>2000</c:v>
                </c:pt>
                <c:pt idx="1448" formatCode="General">
                  <c:v>2000</c:v>
                </c:pt>
                <c:pt idx="1449" formatCode="General">
                  <c:v>2000</c:v>
                </c:pt>
                <c:pt idx="1450" formatCode="General">
                  <c:v>2000</c:v>
                </c:pt>
                <c:pt idx="1451" formatCode="General">
                  <c:v>2000</c:v>
                </c:pt>
                <c:pt idx="1452" formatCode="General">
                  <c:v>2000</c:v>
                </c:pt>
                <c:pt idx="1453" formatCode="General">
                  <c:v>2000</c:v>
                </c:pt>
                <c:pt idx="1454" formatCode="General">
                  <c:v>2000</c:v>
                </c:pt>
                <c:pt idx="1455" formatCode="General">
                  <c:v>2000</c:v>
                </c:pt>
                <c:pt idx="1456" formatCode="General">
                  <c:v>2000</c:v>
                </c:pt>
                <c:pt idx="1457" formatCode="General">
                  <c:v>2000</c:v>
                </c:pt>
                <c:pt idx="1458" formatCode="General">
                  <c:v>2000</c:v>
                </c:pt>
                <c:pt idx="1459" formatCode="General">
                  <c:v>2000</c:v>
                </c:pt>
                <c:pt idx="1460" formatCode="General">
                  <c:v>2000</c:v>
                </c:pt>
                <c:pt idx="1461" formatCode="General">
                  <c:v>2000</c:v>
                </c:pt>
                <c:pt idx="1462" formatCode="General">
                  <c:v>2000</c:v>
                </c:pt>
                <c:pt idx="1463" formatCode="General">
                  <c:v>2000</c:v>
                </c:pt>
                <c:pt idx="1464" formatCode="General">
                  <c:v>2000</c:v>
                </c:pt>
                <c:pt idx="1465" formatCode="General">
                  <c:v>2000</c:v>
                </c:pt>
                <c:pt idx="1466" formatCode="General">
                  <c:v>2000</c:v>
                </c:pt>
                <c:pt idx="1467" formatCode="General">
                  <c:v>2000</c:v>
                </c:pt>
                <c:pt idx="1468" formatCode="General">
                  <c:v>2000</c:v>
                </c:pt>
                <c:pt idx="1469" formatCode="General">
                  <c:v>2000</c:v>
                </c:pt>
                <c:pt idx="1470" formatCode="General">
                  <c:v>2000</c:v>
                </c:pt>
                <c:pt idx="1471" formatCode="General">
                  <c:v>2000</c:v>
                </c:pt>
                <c:pt idx="1472" formatCode="General">
                  <c:v>2000</c:v>
                </c:pt>
                <c:pt idx="1473" formatCode="General">
                  <c:v>2000</c:v>
                </c:pt>
                <c:pt idx="1474" formatCode="General">
                  <c:v>2000</c:v>
                </c:pt>
                <c:pt idx="1475" formatCode="General">
                  <c:v>2000</c:v>
                </c:pt>
                <c:pt idx="1476" formatCode="General">
                  <c:v>2000</c:v>
                </c:pt>
                <c:pt idx="1477" formatCode="General">
                  <c:v>2000</c:v>
                </c:pt>
                <c:pt idx="1478" formatCode="General">
                  <c:v>2000</c:v>
                </c:pt>
                <c:pt idx="1479" formatCode="General">
                  <c:v>2000</c:v>
                </c:pt>
                <c:pt idx="1480" formatCode="General">
                  <c:v>2000</c:v>
                </c:pt>
                <c:pt idx="1481" formatCode="General">
                  <c:v>2000</c:v>
                </c:pt>
                <c:pt idx="1482" formatCode="General">
                  <c:v>2000</c:v>
                </c:pt>
                <c:pt idx="1483" formatCode="General">
                  <c:v>2000</c:v>
                </c:pt>
                <c:pt idx="1484" formatCode="General">
                  <c:v>2000</c:v>
                </c:pt>
                <c:pt idx="1485" formatCode="General">
                  <c:v>2000</c:v>
                </c:pt>
                <c:pt idx="1486" formatCode="General">
                  <c:v>2000</c:v>
                </c:pt>
                <c:pt idx="1487" formatCode="General">
                  <c:v>2000</c:v>
                </c:pt>
                <c:pt idx="1488" formatCode="General">
                  <c:v>2000</c:v>
                </c:pt>
                <c:pt idx="1489" formatCode="General">
                  <c:v>2000</c:v>
                </c:pt>
                <c:pt idx="1490" formatCode="General">
                  <c:v>2000</c:v>
                </c:pt>
                <c:pt idx="1491" formatCode="General">
                  <c:v>2000</c:v>
                </c:pt>
                <c:pt idx="1492" formatCode="General">
                  <c:v>2000</c:v>
                </c:pt>
                <c:pt idx="1493" formatCode="General">
                  <c:v>2000</c:v>
                </c:pt>
                <c:pt idx="1494" formatCode="General">
                  <c:v>2000</c:v>
                </c:pt>
                <c:pt idx="1495" formatCode="General">
                  <c:v>2000</c:v>
                </c:pt>
                <c:pt idx="1496" formatCode="General">
                  <c:v>2000</c:v>
                </c:pt>
                <c:pt idx="1497" formatCode="General">
                  <c:v>2000</c:v>
                </c:pt>
                <c:pt idx="1498" formatCode="General">
                  <c:v>2000</c:v>
                </c:pt>
                <c:pt idx="1499" formatCode="General">
                  <c:v>2000</c:v>
                </c:pt>
                <c:pt idx="1500" formatCode="General">
                  <c:v>2000</c:v>
                </c:pt>
                <c:pt idx="1501" formatCode="General">
                  <c:v>2000</c:v>
                </c:pt>
                <c:pt idx="1502" formatCode="General">
                  <c:v>2000</c:v>
                </c:pt>
                <c:pt idx="1503" formatCode="General">
                  <c:v>2000</c:v>
                </c:pt>
                <c:pt idx="1504" formatCode="General">
                  <c:v>2000</c:v>
                </c:pt>
                <c:pt idx="1505" formatCode="General">
                  <c:v>2000</c:v>
                </c:pt>
                <c:pt idx="1506" formatCode="General">
                  <c:v>2000</c:v>
                </c:pt>
                <c:pt idx="1507" formatCode="General">
                  <c:v>2000</c:v>
                </c:pt>
                <c:pt idx="1508" formatCode="General">
                  <c:v>2000</c:v>
                </c:pt>
                <c:pt idx="1509" formatCode="General">
                  <c:v>2000</c:v>
                </c:pt>
                <c:pt idx="1510" formatCode="General">
                  <c:v>2000</c:v>
                </c:pt>
                <c:pt idx="1511" formatCode="General">
                  <c:v>2000</c:v>
                </c:pt>
                <c:pt idx="1512" formatCode="General">
                  <c:v>2000</c:v>
                </c:pt>
                <c:pt idx="1513" formatCode="General">
                  <c:v>2000</c:v>
                </c:pt>
                <c:pt idx="1514" formatCode="General">
                  <c:v>2000</c:v>
                </c:pt>
                <c:pt idx="1515" formatCode="General">
                  <c:v>2000</c:v>
                </c:pt>
                <c:pt idx="1516" formatCode="General">
                  <c:v>2000</c:v>
                </c:pt>
                <c:pt idx="1517" formatCode="General">
                  <c:v>2000</c:v>
                </c:pt>
                <c:pt idx="1518" formatCode="General">
                  <c:v>2000</c:v>
                </c:pt>
                <c:pt idx="1519" formatCode="General">
                  <c:v>2000</c:v>
                </c:pt>
                <c:pt idx="1520" formatCode="General">
                  <c:v>2000</c:v>
                </c:pt>
                <c:pt idx="1521" formatCode="General">
                  <c:v>2000</c:v>
                </c:pt>
                <c:pt idx="1522" formatCode="General">
                  <c:v>2000</c:v>
                </c:pt>
                <c:pt idx="1523" formatCode="General">
                  <c:v>2000</c:v>
                </c:pt>
                <c:pt idx="1524" formatCode="General">
                  <c:v>2000</c:v>
                </c:pt>
                <c:pt idx="1525" formatCode="General">
                  <c:v>2000</c:v>
                </c:pt>
                <c:pt idx="1526" formatCode="General">
                  <c:v>2000</c:v>
                </c:pt>
                <c:pt idx="1527" formatCode="General">
                  <c:v>2000</c:v>
                </c:pt>
                <c:pt idx="1528" formatCode="General">
                  <c:v>2000</c:v>
                </c:pt>
                <c:pt idx="1529" formatCode="General">
                  <c:v>2000</c:v>
                </c:pt>
                <c:pt idx="1530" formatCode="General">
                  <c:v>2000</c:v>
                </c:pt>
                <c:pt idx="1531" formatCode="General">
                  <c:v>2000</c:v>
                </c:pt>
                <c:pt idx="1532" formatCode="General">
                  <c:v>2000</c:v>
                </c:pt>
                <c:pt idx="1533" formatCode="General">
                  <c:v>2000</c:v>
                </c:pt>
                <c:pt idx="1534" formatCode="General">
                  <c:v>2000</c:v>
                </c:pt>
                <c:pt idx="1535" formatCode="General">
                  <c:v>2000</c:v>
                </c:pt>
                <c:pt idx="1536" formatCode="General">
                  <c:v>2000</c:v>
                </c:pt>
                <c:pt idx="1537" formatCode="General">
                  <c:v>2000</c:v>
                </c:pt>
                <c:pt idx="1538" formatCode="General">
                  <c:v>2000</c:v>
                </c:pt>
                <c:pt idx="1539" formatCode="General">
                  <c:v>2000</c:v>
                </c:pt>
                <c:pt idx="1540" formatCode="General">
                  <c:v>2000</c:v>
                </c:pt>
                <c:pt idx="1541" formatCode="General">
                  <c:v>2000</c:v>
                </c:pt>
                <c:pt idx="1542" formatCode="General">
                  <c:v>2000</c:v>
                </c:pt>
                <c:pt idx="1543" formatCode="General">
                  <c:v>2000</c:v>
                </c:pt>
                <c:pt idx="1544" formatCode="General">
                  <c:v>2000</c:v>
                </c:pt>
                <c:pt idx="1545" formatCode="General">
                  <c:v>2000</c:v>
                </c:pt>
                <c:pt idx="1546" formatCode="General">
                  <c:v>2000</c:v>
                </c:pt>
                <c:pt idx="1547" formatCode="General">
                  <c:v>2000</c:v>
                </c:pt>
                <c:pt idx="1548" formatCode="General">
                  <c:v>2000</c:v>
                </c:pt>
                <c:pt idx="1549" formatCode="General">
                  <c:v>2000</c:v>
                </c:pt>
                <c:pt idx="1550" formatCode="General">
                  <c:v>2000</c:v>
                </c:pt>
                <c:pt idx="1551" formatCode="General">
                  <c:v>2000</c:v>
                </c:pt>
                <c:pt idx="1552" formatCode="General">
                  <c:v>2000</c:v>
                </c:pt>
                <c:pt idx="1553" formatCode="General">
                  <c:v>2000</c:v>
                </c:pt>
                <c:pt idx="1554" formatCode="General">
                  <c:v>2000</c:v>
                </c:pt>
                <c:pt idx="1555" formatCode="General">
                  <c:v>2000</c:v>
                </c:pt>
                <c:pt idx="1556" formatCode="General">
                  <c:v>2000</c:v>
                </c:pt>
                <c:pt idx="1557" formatCode="General">
                  <c:v>2000</c:v>
                </c:pt>
                <c:pt idx="1558" formatCode="General">
                  <c:v>2000</c:v>
                </c:pt>
                <c:pt idx="1559" formatCode="General">
                  <c:v>2000</c:v>
                </c:pt>
                <c:pt idx="1560" formatCode="General">
                  <c:v>2000</c:v>
                </c:pt>
                <c:pt idx="1561" formatCode="General">
                  <c:v>2000</c:v>
                </c:pt>
                <c:pt idx="1562" formatCode="General">
                  <c:v>2000</c:v>
                </c:pt>
                <c:pt idx="1563" formatCode="General">
                  <c:v>2000</c:v>
                </c:pt>
                <c:pt idx="1564" formatCode="General">
                  <c:v>2000</c:v>
                </c:pt>
                <c:pt idx="1565" formatCode="General">
                  <c:v>2000</c:v>
                </c:pt>
                <c:pt idx="1566" formatCode="General">
                  <c:v>2000</c:v>
                </c:pt>
                <c:pt idx="1567" formatCode="General">
                  <c:v>2000</c:v>
                </c:pt>
                <c:pt idx="1568" formatCode="General">
                  <c:v>2000</c:v>
                </c:pt>
                <c:pt idx="1569" formatCode="General">
                  <c:v>2000</c:v>
                </c:pt>
                <c:pt idx="1570" formatCode="General">
                  <c:v>2000</c:v>
                </c:pt>
                <c:pt idx="1571" formatCode="General">
                  <c:v>2000</c:v>
                </c:pt>
                <c:pt idx="1572" formatCode="General">
                  <c:v>2000</c:v>
                </c:pt>
                <c:pt idx="1573" formatCode="General">
                  <c:v>2000</c:v>
                </c:pt>
                <c:pt idx="1574" formatCode="General">
                  <c:v>2000</c:v>
                </c:pt>
                <c:pt idx="1575" formatCode="General">
                  <c:v>2000</c:v>
                </c:pt>
                <c:pt idx="1576" formatCode="General">
                  <c:v>2000</c:v>
                </c:pt>
                <c:pt idx="1577" formatCode="General">
                  <c:v>2000</c:v>
                </c:pt>
                <c:pt idx="1578" formatCode="General">
                  <c:v>2000</c:v>
                </c:pt>
                <c:pt idx="1579" formatCode="General">
                  <c:v>2000</c:v>
                </c:pt>
                <c:pt idx="1580" formatCode="General">
                  <c:v>2000</c:v>
                </c:pt>
                <c:pt idx="1581" formatCode="General">
                  <c:v>2000</c:v>
                </c:pt>
                <c:pt idx="1582" formatCode="General">
                  <c:v>2000</c:v>
                </c:pt>
                <c:pt idx="1583" formatCode="General">
                  <c:v>2000</c:v>
                </c:pt>
                <c:pt idx="1584" formatCode="General">
                  <c:v>2000</c:v>
                </c:pt>
                <c:pt idx="1585" formatCode="General">
                  <c:v>2000</c:v>
                </c:pt>
                <c:pt idx="1586" formatCode="General">
                  <c:v>2000</c:v>
                </c:pt>
                <c:pt idx="1587" formatCode="General">
                  <c:v>2000</c:v>
                </c:pt>
                <c:pt idx="1588" formatCode="General">
                  <c:v>2000</c:v>
                </c:pt>
                <c:pt idx="1589" formatCode="General">
                  <c:v>2000</c:v>
                </c:pt>
                <c:pt idx="1590" formatCode="General">
                  <c:v>2000</c:v>
                </c:pt>
                <c:pt idx="1591" formatCode="General">
                  <c:v>2000</c:v>
                </c:pt>
                <c:pt idx="1592" formatCode="General">
                  <c:v>2000</c:v>
                </c:pt>
                <c:pt idx="1593" formatCode="General">
                  <c:v>2000</c:v>
                </c:pt>
                <c:pt idx="1594" formatCode="General">
                  <c:v>2000</c:v>
                </c:pt>
                <c:pt idx="1595" formatCode="General">
                  <c:v>2000</c:v>
                </c:pt>
                <c:pt idx="1596" formatCode="General">
                  <c:v>2000</c:v>
                </c:pt>
                <c:pt idx="1597" formatCode="General">
                  <c:v>2000</c:v>
                </c:pt>
                <c:pt idx="1598" formatCode="General">
                  <c:v>2000</c:v>
                </c:pt>
                <c:pt idx="1599" formatCode="General">
                  <c:v>2000</c:v>
                </c:pt>
                <c:pt idx="1600" formatCode="General">
                  <c:v>2000</c:v>
                </c:pt>
                <c:pt idx="1601" formatCode="General">
                  <c:v>2000</c:v>
                </c:pt>
                <c:pt idx="1602" formatCode="General">
                  <c:v>2000</c:v>
                </c:pt>
                <c:pt idx="1603" formatCode="General">
                  <c:v>2000</c:v>
                </c:pt>
                <c:pt idx="1604" formatCode="General">
                  <c:v>2000</c:v>
                </c:pt>
                <c:pt idx="1605" formatCode="General">
                  <c:v>2000</c:v>
                </c:pt>
                <c:pt idx="1606" formatCode="General">
                  <c:v>2000</c:v>
                </c:pt>
                <c:pt idx="1607" formatCode="General">
                  <c:v>2000</c:v>
                </c:pt>
                <c:pt idx="1608" formatCode="General">
                  <c:v>2000</c:v>
                </c:pt>
                <c:pt idx="1609" formatCode="General">
                  <c:v>2000</c:v>
                </c:pt>
                <c:pt idx="1610" formatCode="General">
                  <c:v>2000</c:v>
                </c:pt>
                <c:pt idx="1611" formatCode="General">
                  <c:v>2000</c:v>
                </c:pt>
                <c:pt idx="1612" formatCode="General">
                  <c:v>2000</c:v>
                </c:pt>
                <c:pt idx="1613" formatCode="General">
                  <c:v>2000</c:v>
                </c:pt>
                <c:pt idx="1614" formatCode="General">
                  <c:v>2000</c:v>
                </c:pt>
                <c:pt idx="1615" formatCode="General">
                  <c:v>2000</c:v>
                </c:pt>
                <c:pt idx="1616" formatCode="General">
                  <c:v>2000</c:v>
                </c:pt>
                <c:pt idx="1617" formatCode="General">
                  <c:v>2000</c:v>
                </c:pt>
                <c:pt idx="1618" formatCode="General">
                  <c:v>2000</c:v>
                </c:pt>
                <c:pt idx="1619" formatCode="General">
                  <c:v>2000</c:v>
                </c:pt>
                <c:pt idx="1620" formatCode="General">
                  <c:v>2000</c:v>
                </c:pt>
                <c:pt idx="1621" formatCode="General">
                  <c:v>2000</c:v>
                </c:pt>
                <c:pt idx="1622" formatCode="General">
                  <c:v>2000</c:v>
                </c:pt>
                <c:pt idx="1623" formatCode="General">
                  <c:v>2000</c:v>
                </c:pt>
                <c:pt idx="1624" formatCode="General">
                  <c:v>2000</c:v>
                </c:pt>
                <c:pt idx="1625" formatCode="General">
                  <c:v>2000</c:v>
                </c:pt>
                <c:pt idx="1626" formatCode="General">
                  <c:v>2000</c:v>
                </c:pt>
                <c:pt idx="1627" formatCode="General">
                  <c:v>2000</c:v>
                </c:pt>
                <c:pt idx="1628" formatCode="General">
                  <c:v>2000</c:v>
                </c:pt>
                <c:pt idx="1629" formatCode="General">
                  <c:v>2000</c:v>
                </c:pt>
                <c:pt idx="1630" formatCode="General">
                  <c:v>2000</c:v>
                </c:pt>
                <c:pt idx="1631" formatCode="General">
                  <c:v>2000</c:v>
                </c:pt>
                <c:pt idx="1632" formatCode="General">
                  <c:v>2000</c:v>
                </c:pt>
                <c:pt idx="1633" formatCode="General">
                  <c:v>2000</c:v>
                </c:pt>
                <c:pt idx="1634" formatCode="General">
                  <c:v>2000</c:v>
                </c:pt>
                <c:pt idx="1635" formatCode="General">
                  <c:v>2000</c:v>
                </c:pt>
                <c:pt idx="1636" formatCode="General">
                  <c:v>2000</c:v>
                </c:pt>
                <c:pt idx="1637" formatCode="General">
                  <c:v>2000</c:v>
                </c:pt>
                <c:pt idx="1638" formatCode="General">
                  <c:v>2000</c:v>
                </c:pt>
                <c:pt idx="1639" formatCode="General">
                  <c:v>2000</c:v>
                </c:pt>
                <c:pt idx="1640" formatCode="General">
                  <c:v>2000</c:v>
                </c:pt>
                <c:pt idx="1641" formatCode="General">
                  <c:v>2000</c:v>
                </c:pt>
                <c:pt idx="1642" formatCode="General">
                  <c:v>2000</c:v>
                </c:pt>
                <c:pt idx="1643" formatCode="General">
                  <c:v>2000</c:v>
                </c:pt>
                <c:pt idx="1644" formatCode="General">
                  <c:v>2000</c:v>
                </c:pt>
                <c:pt idx="1645" formatCode="General">
                  <c:v>2000</c:v>
                </c:pt>
                <c:pt idx="1646" formatCode="General">
                  <c:v>2000</c:v>
                </c:pt>
                <c:pt idx="1647" formatCode="General">
                  <c:v>2000</c:v>
                </c:pt>
                <c:pt idx="1648" formatCode="General">
                  <c:v>2000</c:v>
                </c:pt>
                <c:pt idx="1649" formatCode="General">
                  <c:v>2000</c:v>
                </c:pt>
                <c:pt idx="1650" formatCode="General">
                  <c:v>2000</c:v>
                </c:pt>
                <c:pt idx="1651" formatCode="General">
                  <c:v>2000</c:v>
                </c:pt>
                <c:pt idx="1652" formatCode="General">
                  <c:v>2000</c:v>
                </c:pt>
                <c:pt idx="1653" formatCode="General">
                  <c:v>2000</c:v>
                </c:pt>
                <c:pt idx="1654" formatCode="General">
                  <c:v>2000</c:v>
                </c:pt>
                <c:pt idx="1655" formatCode="General">
                  <c:v>2000</c:v>
                </c:pt>
                <c:pt idx="1656" formatCode="General">
                  <c:v>2000</c:v>
                </c:pt>
                <c:pt idx="1657" formatCode="General">
                  <c:v>2000</c:v>
                </c:pt>
                <c:pt idx="1658" formatCode="General">
                  <c:v>2000</c:v>
                </c:pt>
                <c:pt idx="1659" formatCode="General">
                  <c:v>2000</c:v>
                </c:pt>
                <c:pt idx="1660" formatCode="General">
                  <c:v>2000</c:v>
                </c:pt>
                <c:pt idx="1661" formatCode="General">
                  <c:v>2000</c:v>
                </c:pt>
                <c:pt idx="1662" formatCode="General">
                  <c:v>2000</c:v>
                </c:pt>
                <c:pt idx="1663" formatCode="General">
                  <c:v>2000</c:v>
                </c:pt>
                <c:pt idx="1664" formatCode="General">
                  <c:v>2000</c:v>
                </c:pt>
                <c:pt idx="1665" formatCode="General">
                  <c:v>2000</c:v>
                </c:pt>
                <c:pt idx="1666" formatCode="General">
                  <c:v>2000</c:v>
                </c:pt>
                <c:pt idx="1667" formatCode="General">
                  <c:v>2000</c:v>
                </c:pt>
                <c:pt idx="1668" formatCode="General">
                  <c:v>2000</c:v>
                </c:pt>
                <c:pt idx="1669" formatCode="General">
                  <c:v>2000</c:v>
                </c:pt>
                <c:pt idx="1670" formatCode="General">
                  <c:v>2000</c:v>
                </c:pt>
                <c:pt idx="1671" formatCode="General">
                  <c:v>2000</c:v>
                </c:pt>
                <c:pt idx="1672" formatCode="General">
                  <c:v>2000</c:v>
                </c:pt>
                <c:pt idx="1673" formatCode="General">
                  <c:v>2000</c:v>
                </c:pt>
                <c:pt idx="1674" formatCode="General">
                  <c:v>2000</c:v>
                </c:pt>
                <c:pt idx="1675" formatCode="General">
                  <c:v>2000</c:v>
                </c:pt>
                <c:pt idx="1676" formatCode="General">
                  <c:v>2000</c:v>
                </c:pt>
                <c:pt idx="1677" formatCode="General">
                  <c:v>2000</c:v>
                </c:pt>
                <c:pt idx="1678" formatCode="General">
                  <c:v>2000</c:v>
                </c:pt>
                <c:pt idx="1679" formatCode="General">
                  <c:v>2000</c:v>
                </c:pt>
                <c:pt idx="1680" formatCode="General">
                  <c:v>2000</c:v>
                </c:pt>
                <c:pt idx="1681" formatCode="General">
                  <c:v>2000</c:v>
                </c:pt>
                <c:pt idx="1682" formatCode="General">
                  <c:v>2000</c:v>
                </c:pt>
                <c:pt idx="1683" formatCode="General">
                  <c:v>2000</c:v>
                </c:pt>
                <c:pt idx="1684" formatCode="General">
                  <c:v>2000</c:v>
                </c:pt>
                <c:pt idx="1685" formatCode="General">
                  <c:v>2000</c:v>
                </c:pt>
                <c:pt idx="1686" formatCode="General">
                  <c:v>2000</c:v>
                </c:pt>
                <c:pt idx="1687" formatCode="General">
                  <c:v>2000</c:v>
                </c:pt>
                <c:pt idx="1688" formatCode="General">
                  <c:v>2000</c:v>
                </c:pt>
                <c:pt idx="1689" formatCode="General">
                  <c:v>2000</c:v>
                </c:pt>
                <c:pt idx="1690" formatCode="General">
                  <c:v>2000</c:v>
                </c:pt>
                <c:pt idx="1691" formatCode="General">
                  <c:v>2000</c:v>
                </c:pt>
                <c:pt idx="1692" formatCode="General">
                  <c:v>2000</c:v>
                </c:pt>
                <c:pt idx="1693" formatCode="General">
                  <c:v>2000</c:v>
                </c:pt>
                <c:pt idx="1694" formatCode="General">
                  <c:v>2000</c:v>
                </c:pt>
                <c:pt idx="1695" formatCode="General">
                  <c:v>2000</c:v>
                </c:pt>
                <c:pt idx="1696" formatCode="General">
                  <c:v>2000</c:v>
                </c:pt>
                <c:pt idx="1697" formatCode="General">
                  <c:v>2000</c:v>
                </c:pt>
                <c:pt idx="1698" formatCode="General">
                  <c:v>2000</c:v>
                </c:pt>
                <c:pt idx="1699" formatCode="General">
                  <c:v>2000</c:v>
                </c:pt>
                <c:pt idx="1700" formatCode="General">
                  <c:v>2000</c:v>
                </c:pt>
                <c:pt idx="1701" formatCode="General">
                  <c:v>2000</c:v>
                </c:pt>
                <c:pt idx="1702" formatCode="General">
                  <c:v>2000</c:v>
                </c:pt>
                <c:pt idx="1703" formatCode="General">
                  <c:v>2000</c:v>
                </c:pt>
                <c:pt idx="1704" formatCode="General">
                  <c:v>2000</c:v>
                </c:pt>
                <c:pt idx="1705" formatCode="General">
                  <c:v>2000</c:v>
                </c:pt>
                <c:pt idx="1706" formatCode="General">
                  <c:v>2000</c:v>
                </c:pt>
                <c:pt idx="1707" formatCode="General">
                  <c:v>2000</c:v>
                </c:pt>
                <c:pt idx="1708" formatCode="General">
                  <c:v>2000</c:v>
                </c:pt>
                <c:pt idx="1709" formatCode="General">
                  <c:v>2000</c:v>
                </c:pt>
                <c:pt idx="1710" formatCode="General">
                  <c:v>2000</c:v>
                </c:pt>
                <c:pt idx="1711" formatCode="General">
                  <c:v>2000</c:v>
                </c:pt>
                <c:pt idx="1712" formatCode="General">
                  <c:v>2000</c:v>
                </c:pt>
                <c:pt idx="1713" formatCode="General">
                  <c:v>2000</c:v>
                </c:pt>
                <c:pt idx="1714" formatCode="General">
                  <c:v>2000</c:v>
                </c:pt>
                <c:pt idx="1715" formatCode="General">
                  <c:v>2000</c:v>
                </c:pt>
                <c:pt idx="1716" formatCode="General">
                  <c:v>2000</c:v>
                </c:pt>
                <c:pt idx="1717" formatCode="General">
                  <c:v>2000</c:v>
                </c:pt>
                <c:pt idx="1718" formatCode="General">
                  <c:v>2000</c:v>
                </c:pt>
                <c:pt idx="1719" formatCode="General">
                  <c:v>2000</c:v>
                </c:pt>
                <c:pt idx="1720" formatCode="General">
                  <c:v>2000</c:v>
                </c:pt>
                <c:pt idx="1721" formatCode="General">
                  <c:v>2000</c:v>
                </c:pt>
                <c:pt idx="1722" formatCode="General">
                  <c:v>2000</c:v>
                </c:pt>
                <c:pt idx="1723" formatCode="General">
                  <c:v>2000</c:v>
                </c:pt>
                <c:pt idx="1724" formatCode="General">
                  <c:v>2000</c:v>
                </c:pt>
                <c:pt idx="1725" formatCode="General">
                  <c:v>2000</c:v>
                </c:pt>
                <c:pt idx="1726" formatCode="General">
                  <c:v>2000</c:v>
                </c:pt>
                <c:pt idx="1727" formatCode="General">
                  <c:v>2000</c:v>
                </c:pt>
                <c:pt idx="1728" formatCode="General">
                  <c:v>2000</c:v>
                </c:pt>
                <c:pt idx="1729" formatCode="General">
                  <c:v>2000</c:v>
                </c:pt>
                <c:pt idx="1730" formatCode="General">
                  <c:v>2000</c:v>
                </c:pt>
                <c:pt idx="1731" formatCode="General">
                  <c:v>2000</c:v>
                </c:pt>
                <c:pt idx="1732" formatCode="General">
                  <c:v>2000</c:v>
                </c:pt>
                <c:pt idx="1733" formatCode="General">
                  <c:v>2000</c:v>
                </c:pt>
                <c:pt idx="1734" formatCode="General">
                  <c:v>2000</c:v>
                </c:pt>
                <c:pt idx="1735" formatCode="General">
                  <c:v>2000</c:v>
                </c:pt>
                <c:pt idx="1736" formatCode="General">
                  <c:v>2000</c:v>
                </c:pt>
                <c:pt idx="1737" formatCode="General">
                  <c:v>2000</c:v>
                </c:pt>
                <c:pt idx="1738" formatCode="General">
                  <c:v>2000</c:v>
                </c:pt>
                <c:pt idx="1739" formatCode="General">
                  <c:v>2000</c:v>
                </c:pt>
                <c:pt idx="1740" formatCode="General">
                  <c:v>2000</c:v>
                </c:pt>
                <c:pt idx="1741" formatCode="General">
                  <c:v>2000</c:v>
                </c:pt>
                <c:pt idx="1742" formatCode="General">
                  <c:v>2000</c:v>
                </c:pt>
                <c:pt idx="1743" formatCode="General">
                  <c:v>2000</c:v>
                </c:pt>
                <c:pt idx="1744" formatCode="General">
                  <c:v>2000</c:v>
                </c:pt>
                <c:pt idx="1745" formatCode="General">
                  <c:v>2000</c:v>
                </c:pt>
                <c:pt idx="1746" formatCode="General">
                  <c:v>2000</c:v>
                </c:pt>
                <c:pt idx="1747" formatCode="General">
                  <c:v>2000</c:v>
                </c:pt>
                <c:pt idx="1748" formatCode="General">
                  <c:v>2000</c:v>
                </c:pt>
                <c:pt idx="1749" formatCode="General">
                  <c:v>2000</c:v>
                </c:pt>
                <c:pt idx="1750" formatCode="General">
                  <c:v>2000</c:v>
                </c:pt>
                <c:pt idx="1751" formatCode="General">
                  <c:v>2000</c:v>
                </c:pt>
                <c:pt idx="1752" formatCode="General">
                  <c:v>2000</c:v>
                </c:pt>
                <c:pt idx="1753" formatCode="General">
                  <c:v>2000</c:v>
                </c:pt>
                <c:pt idx="1754" formatCode="General">
                  <c:v>2000</c:v>
                </c:pt>
                <c:pt idx="1755" formatCode="General">
                  <c:v>2000</c:v>
                </c:pt>
                <c:pt idx="1756" formatCode="General">
                  <c:v>2000</c:v>
                </c:pt>
                <c:pt idx="1757" formatCode="General">
                  <c:v>2000</c:v>
                </c:pt>
                <c:pt idx="1758" formatCode="General">
                  <c:v>2000</c:v>
                </c:pt>
                <c:pt idx="1759" formatCode="General">
                  <c:v>2000</c:v>
                </c:pt>
                <c:pt idx="1760" formatCode="General">
                  <c:v>2000</c:v>
                </c:pt>
                <c:pt idx="1761" formatCode="General">
                  <c:v>2000</c:v>
                </c:pt>
                <c:pt idx="1762" formatCode="General">
                  <c:v>2000</c:v>
                </c:pt>
                <c:pt idx="1763" formatCode="General">
                  <c:v>2000</c:v>
                </c:pt>
                <c:pt idx="1764" formatCode="General">
                  <c:v>2000</c:v>
                </c:pt>
                <c:pt idx="1765" formatCode="General">
                  <c:v>2000</c:v>
                </c:pt>
                <c:pt idx="1766" formatCode="General">
                  <c:v>2000</c:v>
                </c:pt>
                <c:pt idx="1767" formatCode="General">
                  <c:v>2000</c:v>
                </c:pt>
                <c:pt idx="1768" formatCode="General">
                  <c:v>2000</c:v>
                </c:pt>
                <c:pt idx="1769" formatCode="General">
                  <c:v>2000</c:v>
                </c:pt>
                <c:pt idx="1770" formatCode="General">
                  <c:v>2000</c:v>
                </c:pt>
                <c:pt idx="1771" formatCode="General">
                  <c:v>2000</c:v>
                </c:pt>
                <c:pt idx="1772" formatCode="General">
                  <c:v>2000</c:v>
                </c:pt>
                <c:pt idx="1773" formatCode="General">
                  <c:v>2000</c:v>
                </c:pt>
                <c:pt idx="1774" formatCode="General">
                  <c:v>2000</c:v>
                </c:pt>
                <c:pt idx="1775" formatCode="General">
                  <c:v>2000</c:v>
                </c:pt>
                <c:pt idx="1776" formatCode="General">
                  <c:v>2000</c:v>
                </c:pt>
                <c:pt idx="1777" formatCode="General">
                  <c:v>2000</c:v>
                </c:pt>
                <c:pt idx="1778" formatCode="General">
                  <c:v>2000</c:v>
                </c:pt>
                <c:pt idx="1779" formatCode="General">
                  <c:v>2000</c:v>
                </c:pt>
                <c:pt idx="1780" formatCode="General">
                  <c:v>2000</c:v>
                </c:pt>
                <c:pt idx="1781" formatCode="General">
                  <c:v>2000</c:v>
                </c:pt>
                <c:pt idx="1782" formatCode="General">
                  <c:v>2000</c:v>
                </c:pt>
                <c:pt idx="1783" formatCode="General">
                  <c:v>2000</c:v>
                </c:pt>
                <c:pt idx="1784" formatCode="General">
                  <c:v>2000</c:v>
                </c:pt>
                <c:pt idx="1785" formatCode="General">
                  <c:v>2000</c:v>
                </c:pt>
                <c:pt idx="1786" formatCode="General">
                  <c:v>2000</c:v>
                </c:pt>
                <c:pt idx="1787" formatCode="General">
                  <c:v>2000</c:v>
                </c:pt>
                <c:pt idx="1788" formatCode="General">
                  <c:v>2000</c:v>
                </c:pt>
                <c:pt idx="1789" formatCode="General">
                  <c:v>2000</c:v>
                </c:pt>
                <c:pt idx="1790" formatCode="General">
                  <c:v>2000</c:v>
                </c:pt>
                <c:pt idx="1791" formatCode="General">
                  <c:v>2000</c:v>
                </c:pt>
                <c:pt idx="1792" formatCode="General">
                  <c:v>2000</c:v>
                </c:pt>
                <c:pt idx="1793" formatCode="General">
                  <c:v>2000</c:v>
                </c:pt>
                <c:pt idx="1794" formatCode="General">
                  <c:v>2000</c:v>
                </c:pt>
                <c:pt idx="1795" formatCode="General">
                  <c:v>2000</c:v>
                </c:pt>
                <c:pt idx="1796" formatCode="General">
                  <c:v>2000</c:v>
                </c:pt>
                <c:pt idx="1797" formatCode="General">
                  <c:v>2000</c:v>
                </c:pt>
                <c:pt idx="1798" formatCode="General">
                  <c:v>2000</c:v>
                </c:pt>
                <c:pt idx="1799" formatCode="General">
                  <c:v>2000</c:v>
                </c:pt>
                <c:pt idx="1800" formatCode="General">
                  <c:v>2000</c:v>
                </c:pt>
                <c:pt idx="1801" formatCode="General">
                  <c:v>2000</c:v>
                </c:pt>
                <c:pt idx="1802" formatCode="General">
                  <c:v>2000</c:v>
                </c:pt>
                <c:pt idx="1803" formatCode="General">
                  <c:v>2000</c:v>
                </c:pt>
                <c:pt idx="1804" formatCode="General">
                  <c:v>2000</c:v>
                </c:pt>
                <c:pt idx="1805" formatCode="General">
                  <c:v>2000</c:v>
                </c:pt>
                <c:pt idx="1806" formatCode="General">
                  <c:v>2000</c:v>
                </c:pt>
                <c:pt idx="1807" formatCode="General">
                  <c:v>2000</c:v>
                </c:pt>
                <c:pt idx="1808" formatCode="General">
                  <c:v>2000</c:v>
                </c:pt>
                <c:pt idx="1809" formatCode="General">
                  <c:v>2000</c:v>
                </c:pt>
                <c:pt idx="1810" formatCode="General">
                  <c:v>2000</c:v>
                </c:pt>
                <c:pt idx="1811" formatCode="General">
                  <c:v>2000</c:v>
                </c:pt>
                <c:pt idx="1812" formatCode="General">
                  <c:v>2000</c:v>
                </c:pt>
                <c:pt idx="1813" formatCode="General">
                  <c:v>2000</c:v>
                </c:pt>
                <c:pt idx="1814" formatCode="General">
                  <c:v>2000</c:v>
                </c:pt>
                <c:pt idx="1815" formatCode="General">
                  <c:v>2000</c:v>
                </c:pt>
                <c:pt idx="1816" formatCode="General">
                  <c:v>2000</c:v>
                </c:pt>
                <c:pt idx="1817" formatCode="General">
                  <c:v>2000</c:v>
                </c:pt>
                <c:pt idx="1818" formatCode="General">
                  <c:v>2000</c:v>
                </c:pt>
                <c:pt idx="1819" formatCode="General">
                  <c:v>2000</c:v>
                </c:pt>
                <c:pt idx="1820" formatCode="General">
                  <c:v>2000</c:v>
                </c:pt>
                <c:pt idx="1821" formatCode="General">
                  <c:v>2000</c:v>
                </c:pt>
                <c:pt idx="1822" formatCode="General">
                  <c:v>2000</c:v>
                </c:pt>
                <c:pt idx="1823" formatCode="General">
                  <c:v>2000</c:v>
                </c:pt>
                <c:pt idx="1824" formatCode="General">
                  <c:v>2000</c:v>
                </c:pt>
                <c:pt idx="1825" formatCode="General">
                  <c:v>2000</c:v>
                </c:pt>
                <c:pt idx="1826" formatCode="General">
                  <c:v>2000</c:v>
                </c:pt>
                <c:pt idx="1827" formatCode="General">
                  <c:v>2000</c:v>
                </c:pt>
                <c:pt idx="1828" formatCode="General">
                  <c:v>2000</c:v>
                </c:pt>
                <c:pt idx="1829" formatCode="General">
                  <c:v>2000</c:v>
                </c:pt>
                <c:pt idx="1830" formatCode="General">
                  <c:v>2000</c:v>
                </c:pt>
                <c:pt idx="1831" formatCode="General">
                  <c:v>2000</c:v>
                </c:pt>
                <c:pt idx="1832" formatCode="General">
                  <c:v>2000</c:v>
                </c:pt>
                <c:pt idx="1833" formatCode="General">
                  <c:v>2000</c:v>
                </c:pt>
                <c:pt idx="1834" formatCode="General">
                  <c:v>2000</c:v>
                </c:pt>
                <c:pt idx="1835" formatCode="General">
                  <c:v>2000</c:v>
                </c:pt>
                <c:pt idx="1836" formatCode="General">
                  <c:v>2000</c:v>
                </c:pt>
                <c:pt idx="1837" formatCode="General">
                  <c:v>2000</c:v>
                </c:pt>
                <c:pt idx="1838" formatCode="General">
                  <c:v>2000</c:v>
                </c:pt>
                <c:pt idx="1839" formatCode="General">
                  <c:v>2000</c:v>
                </c:pt>
                <c:pt idx="1840" formatCode="General">
                  <c:v>2000</c:v>
                </c:pt>
                <c:pt idx="1841" formatCode="General">
                  <c:v>2000</c:v>
                </c:pt>
                <c:pt idx="1842" formatCode="General">
                  <c:v>2000</c:v>
                </c:pt>
                <c:pt idx="1843" formatCode="General">
                  <c:v>2000</c:v>
                </c:pt>
                <c:pt idx="1844" formatCode="General">
                  <c:v>2000</c:v>
                </c:pt>
                <c:pt idx="1845" formatCode="General">
                  <c:v>2000</c:v>
                </c:pt>
                <c:pt idx="1846" formatCode="General">
                  <c:v>2000</c:v>
                </c:pt>
                <c:pt idx="1847" formatCode="General">
                  <c:v>2000</c:v>
                </c:pt>
                <c:pt idx="1848" formatCode="General">
                  <c:v>2000</c:v>
                </c:pt>
                <c:pt idx="1849" formatCode="General">
                  <c:v>2000</c:v>
                </c:pt>
                <c:pt idx="1850" formatCode="General">
                  <c:v>2000</c:v>
                </c:pt>
                <c:pt idx="1851" formatCode="General">
                  <c:v>2000</c:v>
                </c:pt>
                <c:pt idx="1852" formatCode="General">
                  <c:v>2000</c:v>
                </c:pt>
                <c:pt idx="1853" formatCode="General">
                  <c:v>2000</c:v>
                </c:pt>
                <c:pt idx="1854" formatCode="General">
                  <c:v>2000</c:v>
                </c:pt>
                <c:pt idx="1855" formatCode="General">
                  <c:v>2000</c:v>
                </c:pt>
                <c:pt idx="1856" formatCode="General">
                  <c:v>2000</c:v>
                </c:pt>
                <c:pt idx="1857" formatCode="General">
                  <c:v>2000</c:v>
                </c:pt>
                <c:pt idx="1858" formatCode="General">
                  <c:v>2000</c:v>
                </c:pt>
                <c:pt idx="1859" formatCode="General">
                  <c:v>2000</c:v>
                </c:pt>
                <c:pt idx="1860" formatCode="General">
                  <c:v>2000</c:v>
                </c:pt>
                <c:pt idx="1861" formatCode="General">
                  <c:v>2000</c:v>
                </c:pt>
                <c:pt idx="1862" formatCode="General">
                  <c:v>2000</c:v>
                </c:pt>
                <c:pt idx="1863" formatCode="General">
                  <c:v>2000</c:v>
                </c:pt>
                <c:pt idx="1864" formatCode="General">
                  <c:v>2000</c:v>
                </c:pt>
                <c:pt idx="1865" formatCode="General">
                  <c:v>2000</c:v>
                </c:pt>
                <c:pt idx="1866" formatCode="General">
                  <c:v>2000</c:v>
                </c:pt>
                <c:pt idx="1867" formatCode="General">
                  <c:v>2000</c:v>
                </c:pt>
                <c:pt idx="1868" formatCode="General">
                  <c:v>2000</c:v>
                </c:pt>
                <c:pt idx="1869" formatCode="General">
                  <c:v>2000</c:v>
                </c:pt>
                <c:pt idx="1870" formatCode="General">
                  <c:v>2000</c:v>
                </c:pt>
                <c:pt idx="1871" formatCode="General">
                  <c:v>2000</c:v>
                </c:pt>
                <c:pt idx="1872" formatCode="General">
                  <c:v>2000</c:v>
                </c:pt>
                <c:pt idx="1873" formatCode="General">
                  <c:v>2000</c:v>
                </c:pt>
                <c:pt idx="1874" formatCode="General">
                  <c:v>2000</c:v>
                </c:pt>
                <c:pt idx="1875" formatCode="General">
                  <c:v>2000</c:v>
                </c:pt>
                <c:pt idx="1876" formatCode="General">
                  <c:v>2000</c:v>
                </c:pt>
                <c:pt idx="1877" formatCode="General">
                  <c:v>2000</c:v>
                </c:pt>
                <c:pt idx="1878" formatCode="General">
                  <c:v>2000</c:v>
                </c:pt>
                <c:pt idx="1879" formatCode="General">
                  <c:v>2000</c:v>
                </c:pt>
                <c:pt idx="1880" formatCode="General">
                  <c:v>2000</c:v>
                </c:pt>
                <c:pt idx="1881" formatCode="General">
                  <c:v>2000</c:v>
                </c:pt>
                <c:pt idx="1882" formatCode="General">
                  <c:v>2000</c:v>
                </c:pt>
                <c:pt idx="1883" formatCode="General">
                  <c:v>2000</c:v>
                </c:pt>
                <c:pt idx="1884" formatCode="General">
                  <c:v>2000</c:v>
                </c:pt>
                <c:pt idx="1885" formatCode="General">
                  <c:v>2000</c:v>
                </c:pt>
                <c:pt idx="1886" formatCode="General">
                  <c:v>2000</c:v>
                </c:pt>
                <c:pt idx="1887" formatCode="General">
                  <c:v>2000</c:v>
                </c:pt>
                <c:pt idx="1888" formatCode="General">
                  <c:v>2000</c:v>
                </c:pt>
                <c:pt idx="1889" formatCode="General">
                  <c:v>2000</c:v>
                </c:pt>
                <c:pt idx="1890" formatCode="General">
                  <c:v>2000</c:v>
                </c:pt>
                <c:pt idx="1891" formatCode="General">
                  <c:v>2000</c:v>
                </c:pt>
                <c:pt idx="1892" formatCode="General">
                  <c:v>2000</c:v>
                </c:pt>
                <c:pt idx="1893" formatCode="General">
                  <c:v>2000</c:v>
                </c:pt>
                <c:pt idx="1894" formatCode="General">
                  <c:v>2000</c:v>
                </c:pt>
                <c:pt idx="1895" formatCode="General">
                  <c:v>2000</c:v>
                </c:pt>
                <c:pt idx="1896" formatCode="General">
                  <c:v>2000</c:v>
                </c:pt>
                <c:pt idx="1897" formatCode="General">
                  <c:v>2000</c:v>
                </c:pt>
                <c:pt idx="1898" formatCode="General">
                  <c:v>2000</c:v>
                </c:pt>
                <c:pt idx="1899" formatCode="General">
                  <c:v>2000</c:v>
                </c:pt>
                <c:pt idx="1900" formatCode="General">
                  <c:v>2000</c:v>
                </c:pt>
                <c:pt idx="1901" formatCode="General">
                  <c:v>2000</c:v>
                </c:pt>
                <c:pt idx="1902" formatCode="General">
                  <c:v>2000</c:v>
                </c:pt>
                <c:pt idx="1903" formatCode="General">
                  <c:v>2000</c:v>
                </c:pt>
                <c:pt idx="1904" formatCode="General">
                  <c:v>2000</c:v>
                </c:pt>
                <c:pt idx="1905" formatCode="General">
                  <c:v>2000</c:v>
                </c:pt>
                <c:pt idx="1906" formatCode="General">
                  <c:v>2000</c:v>
                </c:pt>
                <c:pt idx="1907" formatCode="General">
                  <c:v>2000</c:v>
                </c:pt>
                <c:pt idx="1908" formatCode="General">
                  <c:v>2000</c:v>
                </c:pt>
                <c:pt idx="1909" formatCode="General">
                  <c:v>2000</c:v>
                </c:pt>
                <c:pt idx="1910" formatCode="General">
                  <c:v>2000</c:v>
                </c:pt>
                <c:pt idx="1911" formatCode="General">
                  <c:v>2000</c:v>
                </c:pt>
                <c:pt idx="1912" formatCode="General">
                  <c:v>2000</c:v>
                </c:pt>
                <c:pt idx="1913" formatCode="General">
                  <c:v>2000</c:v>
                </c:pt>
                <c:pt idx="1914" formatCode="General">
                  <c:v>2000</c:v>
                </c:pt>
                <c:pt idx="1915" formatCode="General">
                  <c:v>2000</c:v>
                </c:pt>
                <c:pt idx="1916" formatCode="General">
                  <c:v>2000</c:v>
                </c:pt>
                <c:pt idx="1917" formatCode="General">
                  <c:v>2000</c:v>
                </c:pt>
                <c:pt idx="1918" formatCode="General">
                  <c:v>2000</c:v>
                </c:pt>
                <c:pt idx="1919" formatCode="General">
                  <c:v>2000</c:v>
                </c:pt>
                <c:pt idx="1920" formatCode="General">
                  <c:v>2000</c:v>
                </c:pt>
                <c:pt idx="1921" formatCode="General">
                  <c:v>2000</c:v>
                </c:pt>
                <c:pt idx="1922" formatCode="General">
                  <c:v>2000</c:v>
                </c:pt>
                <c:pt idx="1923" formatCode="General">
                  <c:v>2000</c:v>
                </c:pt>
                <c:pt idx="1924" formatCode="General">
                  <c:v>2000</c:v>
                </c:pt>
                <c:pt idx="1925" formatCode="General">
                  <c:v>2000</c:v>
                </c:pt>
                <c:pt idx="1926" formatCode="General">
                  <c:v>2000</c:v>
                </c:pt>
                <c:pt idx="1927" formatCode="General">
                  <c:v>2000</c:v>
                </c:pt>
                <c:pt idx="1928" formatCode="General">
                  <c:v>2000</c:v>
                </c:pt>
                <c:pt idx="1929" formatCode="General">
                  <c:v>2000</c:v>
                </c:pt>
                <c:pt idx="1930" formatCode="General">
                  <c:v>2000</c:v>
                </c:pt>
                <c:pt idx="1931" formatCode="General">
                  <c:v>2000</c:v>
                </c:pt>
                <c:pt idx="1932" formatCode="General">
                  <c:v>2000</c:v>
                </c:pt>
                <c:pt idx="1933" formatCode="General">
                  <c:v>2000</c:v>
                </c:pt>
                <c:pt idx="1934" formatCode="General">
                  <c:v>2000</c:v>
                </c:pt>
                <c:pt idx="1935" formatCode="General">
                  <c:v>2000</c:v>
                </c:pt>
                <c:pt idx="1936" formatCode="General">
                  <c:v>2000</c:v>
                </c:pt>
                <c:pt idx="1937" formatCode="General">
                  <c:v>2000</c:v>
                </c:pt>
                <c:pt idx="1938" formatCode="General">
                  <c:v>2000</c:v>
                </c:pt>
                <c:pt idx="1939" formatCode="General">
                  <c:v>2000</c:v>
                </c:pt>
                <c:pt idx="1940" formatCode="General">
                  <c:v>2000</c:v>
                </c:pt>
                <c:pt idx="1941" formatCode="General">
                  <c:v>2000</c:v>
                </c:pt>
                <c:pt idx="1942" formatCode="General">
                  <c:v>2000</c:v>
                </c:pt>
                <c:pt idx="1943" formatCode="General">
                  <c:v>2000</c:v>
                </c:pt>
                <c:pt idx="1944" formatCode="General">
                  <c:v>2000</c:v>
                </c:pt>
                <c:pt idx="1945" formatCode="General">
                  <c:v>2000</c:v>
                </c:pt>
                <c:pt idx="1946" formatCode="General">
                  <c:v>2000</c:v>
                </c:pt>
                <c:pt idx="1947" formatCode="General">
                  <c:v>2000</c:v>
                </c:pt>
                <c:pt idx="1948" formatCode="General">
                  <c:v>2000</c:v>
                </c:pt>
                <c:pt idx="1949" formatCode="General">
                  <c:v>2000</c:v>
                </c:pt>
                <c:pt idx="1950" formatCode="General">
                  <c:v>2000</c:v>
                </c:pt>
                <c:pt idx="1951" formatCode="General">
                  <c:v>2000</c:v>
                </c:pt>
                <c:pt idx="1952" formatCode="General">
                  <c:v>2000</c:v>
                </c:pt>
                <c:pt idx="1953" formatCode="General">
                  <c:v>2000</c:v>
                </c:pt>
                <c:pt idx="1954" formatCode="General">
                  <c:v>2000</c:v>
                </c:pt>
                <c:pt idx="1955" formatCode="General">
                  <c:v>2000</c:v>
                </c:pt>
                <c:pt idx="1956" formatCode="General">
                  <c:v>2000</c:v>
                </c:pt>
                <c:pt idx="1957" formatCode="General">
                  <c:v>2000</c:v>
                </c:pt>
                <c:pt idx="1958" formatCode="General">
                  <c:v>2000</c:v>
                </c:pt>
                <c:pt idx="1959" formatCode="General">
                  <c:v>2000</c:v>
                </c:pt>
                <c:pt idx="1960" formatCode="General">
                  <c:v>2000</c:v>
                </c:pt>
                <c:pt idx="1961" formatCode="General">
                  <c:v>2000</c:v>
                </c:pt>
                <c:pt idx="1962" formatCode="General">
                  <c:v>2000</c:v>
                </c:pt>
                <c:pt idx="1963" formatCode="General">
                  <c:v>2000</c:v>
                </c:pt>
                <c:pt idx="1964" formatCode="General">
                  <c:v>2000</c:v>
                </c:pt>
                <c:pt idx="1965" formatCode="General">
                  <c:v>2000</c:v>
                </c:pt>
                <c:pt idx="1966" formatCode="General">
                  <c:v>2000</c:v>
                </c:pt>
                <c:pt idx="1967" formatCode="General">
                  <c:v>2000</c:v>
                </c:pt>
                <c:pt idx="1968" formatCode="General">
                  <c:v>2000</c:v>
                </c:pt>
                <c:pt idx="1969" formatCode="General">
                  <c:v>2000</c:v>
                </c:pt>
                <c:pt idx="1970" formatCode="General">
                  <c:v>2000</c:v>
                </c:pt>
                <c:pt idx="1971" formatCode="General">
                  <c:v>2000</c:v>
                </c:pt>
                <c:pt idx="1972" formatCode="General">
                  <c:v>2000</c:v>
                </c:pt>
                <c:pt idx="1973" formatCode="General">
                  <c:v>2000</c:v>
                </c:pt>
                <c:pt idx="1974" formatCode="General">
                  <c:v>2000</c:v>
                </c:pt>
                <c:pt idx="1975" formatCode="General">
                  <c:v>2000</c:v>
                </c:pt>
                <c:pt idx="1976" formatCode="General">
                  <c:v>2000</c:v>
                </c:pt>
                <c:pt idx="1977" formatCode="General">
                  <c:v>2000</c:v>
                </c:pt>
                <c:pt idx="1978" formatCode="General">
                  <c:v>2000</c:v>
                </c:pt>
                <c:pt idx="1979" formatCode="General">
                  <c:v>2000</c:v>
                </c:pt>
                <c:pt idx="1980" formatCode="General">
                  <c:v>2000</c:v>
                </c:pt>
                <c:pt idx="1981" formatCode="General">
                  <c:v>2000</c:v>
                </c:pt>
                <c:pt idx="1982" formatCode="General">
                  <c:v>2000</c:v>
                </c:pt>
                <c:pt idx="1983" formatCode="General">
                  <c:v>2000</c:v>
                </c:pt>
                <c:pt idx="1984" formatCode="General">
                  <c:v>2000</c:v>
                </c:pt>
                <c:pt idx="1985" formatCode="General">
                  <c:v>2000</c:v>
                </c:pt>
                <c:pt idx="1986" formatCode="General">
                  <c:v>2000</c:v>
                </c:pt>
                <c:pt idx="1987" formatCode="General">
                  <c:v>2000</c:v>
                </c:pt>
                <c:pt idx="1988" formatCode="General">
                  <c:v>2000</c:v>
                </c:pt>
                <c:pt idx="1989" formatCode="General">
                  <c:v>2000</c:v>
                </c:pt>
                <c:pt idx="1990" formatCode="General">
                  <c:v>2000</c:v>
                </c:pt>
                <c:pt idx="1991" formatCode="General">
                  <c:v>2000</c:v>
                </c:pt>
                <c:pt idx="1992" formatCode="General">
                  <c:v>2000</c:v>
                </c:pt>
                <c:pt idx="1993" formatCode="General">
                  <c:v>2000</c:v>
                </c:pt>
                <c:pt idx="1994" formatCode="General">
                  <c:v>2000</c:v>
                </c:pt>
                <c:pt idx="1995" formatCode="General">
                  <c:v>2000</c:v>
                </c:pt>
                <c:pt idx="1996" formatCode="General">
                  <c:v>2000</c:v>
                </c:pt>
                <c:pt idx="1997" formatCode="General">
                  <c:v>2000</c:v>
                </c:pt>
                <c:pt idx="1998" formatCode="General">
                  <c:v>2000</c:v>
                </c:pt>
                <c:pt idx="1999" formatCode="General">
                  <c:v>2000</c:v>
                </c:pt>
                <c:pt idx="2000" formatCode="General">
                  <c:v>2000</c:v>
                </c:pt>
                <c:pt idx="2001" formatCode="General">
                  <c:v>2000</c:v>
                </c:pt>
                <c:pt idx="2002" formatCode="General">
                  <c:v>2000</c:v>
                </c:pt>
                <c:pt idx="2003" formatCode="General">
                  <c:v>2000</c:v>
                </c:pt>
                <c:pt idx="2004" formatCode="General">
                  <c:v>2000</c:v>
                </c:pt>
                <c:pt idx="2005" formatCode="General">
                  <c:v>2000</c:v>
                </c:pt>
                <c:pt idx="2006" formatCode="General">
                  <c:v>2000</c:v>
                </c:pt>
                <c:pt idx="2007" formatCode="General">
                  <c:v>2000</c:v>
                </c:pt>
                <c:pt idx="2008" formatCode="General">
                  <c:v>2000</c:v>
                </c:pt>
                <c:pt idx="2009" formatCode="General">
                  <c:v>2000</c:v>
                </c:pt>
                <c:pt idx="2010" formatCode="General">
                  <c:v>2000</c:v>
                </c:pt>
                <c:pt idx="2011" formatCode="General">
                  <c:v>2000</c:v>
                </c:pt>
                <c:pt idx="2012" formatCode="General">
                  <c:v>2000</c:v>
                </c:pt>
                <c:pt idx="2013" formatCode="General">
                  <c:v>2000</c:v>
                </c:pt>
                <c:pt idx="2014" formatCode="General">
                  <c:v>2000</c:v>
                </c:pt>
                <c:pt idx="2015" formatCode="General">
                  <c:v>2000</c:v>
                </c:pt>
                <c:pt idx="2016" formatCode="General">
                  <c:v>2000</c:v>
                </c:pt>
                <c:pt idx="2017" formatCode="General">
                  <c:v>2000</c:v>
                </c:pt>
                <c:pt idx="2018" formatCode="General">
                  <c:v>2000</c:v>
                </c:pt>
                <c:pt idx="2019" formatCode="General">
                  <c:v>2000</c:v>
                </c:pt>
                <c:pt idx="2020" formatCode="General">
                  <c:v>2000</c:v>
                </c:pt>
                <c:pt idx="2021" formatCode="General">
                  <c:v>2000</c:v>
                </c:pt>
                <c:pt idx="2022" formatCode="General">
                  <c:v>2000</c:v>
                </c:pt>
                <c:pt idx="2023" formatCode="General">
                  <c:v>2000</c:v>
                </c:pt>
                <c:pt idx="2024" formatCode="General">
                  <c:v>2000</c:v>
                </c:pt>
                <c:pt idx="2025" formatCode="General">
                  <c:v>2000</c:v>
                </c:pt>
                <c:pt idx="2026" formatCode="General">
                  <c:v>2000</c:v>
                </c:pt>
                <c:pt idx="2027" formatCode="General">
                  <c:v>2000</c:v>
                </c:pt>
                <c:pt idx="2028" formatCode="General">
                  <c:v>2000</c:v>
                </c:pt>
                <c:pt idx="2029" formatCode="General">
                  <c:v>2000</c:v>
                </c:pt>
                <c:pt idx="2030" formatCode="General">
                  <c:v>2000</c:v>
                </c:pt>
                <c:pt idx="2031" formatCode="General">
                  <c:v>2000</c:v>
                </c:pt>
                <c:pt idx="2032" formatCode="General">
                  <c:v>2000</c:v>
                </c:pt>
                <c:pt idx="2033" formatCode="General">
                  <c:v>2000</c:v>
                </c:pt>
                <c:pt idx="2034" formatCode="General">
                  <c:v>2000</c:v>
                </c:pt>
                <c:pt idx="2035" formatCode="General">
                  <c:v>2000</c:v>
                </c:pt>
                <c:pt idx="2036" formatCode="General">
                  <c:v>2000</c:v>
                </c:pt>
                <c:pt idx="2037" formatCode="General">
                  <c:v>2000</c:v>
                </c:pt>
                <c:pt idx="2038" formatCode="General">
                  <c:v>2000</c:v>
                </c:pt>
                <c:pt idx="2039" formatCode="General">
                  <c:v>2000</c:v>
                </c:pt>
                <c:pt idx="2040" formatCode="General">
                  <c:v>2000</c:v>
                </c:pt>
                <c:pt idx="2041" formatCode="General">
                  <c:v>2000</c:v>
                </c:pt>
                <c:pt idx="2042" formatCode="General">
                  <c:v>2000</c:v>
                </c:pt>
                <c:pt idx="2043" formatCode="General">
                  <c:v>2000</c:v>
                </c:pt>
                <c:pt idx="2044" formatCode="General">
                  <c:v>2000</c:v>
                </c:pt>
                <c:pt idx="2045" formatCode="General">
                  <c:v>2000</c:v>
                </c:pt>
                <c:pt idx="2046" formatCode="General">
                  <c:v>2000</c:v>
                </c:pt>
                <c:pt idx="2047" formatCode="General">
                  <c:v>2000</c:v>
                </c:pt>
                <c:pt idx="2048" formatCode="General">
                  <c:v>2000</c:v>
                </c:pt>
                <c:pt idx="2049" formatCode="General">
                  <c:v>2000</c:v>
                </c:pt>
                <c:pt idx="2050" formatCode="General">
                  <c:v>2000</c:v>
                </c:pt>
                <c:pt idx="2051" formatCode="General">
                  <c:v>2000</c:v>
                </c:pt>
                <c:pt idx="2052" formatCode="General">
                  <c:v>2000</c:v>
                </c:pt>
                <c:pt idx="2053" formatCode="General">
                  <c:v>2000</c:v>
                </c:pt>
                <c:pt idx="2054" formatCode="General">
                  <c:v>2000</c:v>
                </c:pt>
                <c:pt idx="2055" formatCode="General">
                  <c:v>2000</c:v>
                </c:pt>
                <c:pt idx="2056" formatCode="General">
                  <c:v>2000</c:v>
                </c:pt>
                <c:pt idx="2057" formatCode="General">
                  <c:v>2000</c:v>
                </c:pt>
                <c:pt idx="2058" formatCode="General">
                  <c:v>2000</c:v>
                </c:pt>
                <c:pt idx="2059" formatCode="General">
                  <c:v>2000</c:v>
                </c:pt>
                <c:pt idx="2060" formatCode="General">
                  <c:v>2000</c:v>
                </c:pt>
                <c:pt idx="2061" formatCode="General">
                  <c:v>2000</c:v>
                </c:pt>
                <c:pt idx="2062" formatCode="General">
                  <c:v>2000</c:v>
                </c:pt>
                <c:pt idx="2063" formatCode="General">
                  <c:v>2000</c:v>
                </c:pt>
                <c:pt idx="2064" formatCode="General">
                  <c:v>2000</c:v>
                </c:pt>
                <c:pt idx="2065" formatCode="General">
                  <c:v>2000</c:v>
                </c:pt>
                <c:pt idx="2066" formatCode="General">
                  <c:v>2000</c:v>
                </c:pt>
                <c:pt idx="2067" formatCode="General">
                  <c:v>2000</c:v>
                </c:pt>
                <c:pt idx="2068" formatCode="General">
                  <c:v>2000</c:v>
                </c:pt>
                <c:pt idx="2069" formatCode="General">
                  <c:v>2000</c:v>
                </c:pt>
                <c:pt idx="2070" formatCode="General">
                  <c:v>2000</c:v>
                </c:pt>
                <c:pt idx="2071" formatCode="General">
                  <c:v>2000</c:v>
                </c:pt>
                <c:pt idx="2072" formatCode="General">
                  <c:v>2000</c:v>
                </c:pt>
                <c:pt idx="2073" formatCode="General">
                  <c:v>2000</c:v>
                </c:pt>
                <c:pt idx="2074" formatCode="General">
                  <c:v>2000</c:v>
                </c:pt>
                <c:pt idx="2075" formatCode="General">
                  <c:v>2000</c:v>
                </c:pt>
                <c:pt idx="2076" formatCode="General">
                  <c:v>2000</c:v>
                </c:pt>
                <c:pt idx="2077" formatCode="General">
                  <c:v>2000</c:v>
                </c:pt>
                <c:pt idx="2078" formatCode="General">
                  <c:v>2000</c:v>
                </c:pt>
                <c:pt idx="2079" formatCode="General">
                  <c:v>2000</c:v>
                </c:pt>
                <c:pt idx="2080" formatCode="General">
                  <c:v>2000</c:v>
                </c:pt>
                <c:pt idx="2081" formatCode="General">
                  <c:v>2000</c:v>
                </c:pt>
                <c:pt idx="2082" formatCode="General">
                  <c:v>2000</c:v>
                </c:pt>
                <c:pt idx="2083" formatCode="General">
                  <c:v>2000</c:v>
                </c:pt>
                <c:pt idx="2084" formatCode="General">
                  <c:v>2000</c:v>
                </c:pt>
                <c:pt idx="2085" formatCode="General">
                  <c:v>2000</c:v>
                </c:pt>
                <c:pt idx="2086" formatCode="General">
                  <c:v>2000</c:v>
                </c:pt>
                <c:pt idx="2087" formatCode="General">
                  <c:v>2000</c:v>
                </c:pt>
                <c:pt idx="2088" formatCode="General">
                  <c:v>2000</c:v>
                </c:pt>
                <c:pt idx="2089" formatCode="General">
                  <c:v>2000</c:v>
                </c:pt>
                <c:pt idx="2090" formatCode="General">
                  <c:v>2000</c:v>
                </c:pt>
                <c:pt idx="2091" formatCode="General">
                  <c:v>2000</c:v>
                </c:pt>
                <c:pt idx="2092" formatCode="General">
                  <c:v>2000</c:v>
                </c:pt>
                <c:pt idx="2093" formatCode="General">
                  <c:v>2000</c:v>
                </c:pt>
                <c:pt idx="2094" formatCode="General">
                  <c:v>2000</c:v>
                </c:pt>
                <c:pt idx="2095" formatCode="General">
                  <c:v>2000</c:v>
                </c:pt>
                <c:pt idx="2096" formatCode="General">
                  <c:v>2000</c:v>
                </c:pt>
                <c:pt idx="2097" formatCode="General">
                  <c:v>2000</c:v>
                </c:pt>
                <c:pt idx="2098" formatCode="General">
                  <c:v>2000</c:v>
                </c:pt>
                <c:pt idx="2099" formatCode="General">
                  <c:v>2000</c:v>
                </c:pt>
                <c:pt idx="2100" formatCode="General">
                  <c:v>2000</c:v>
                </c:pt>
                <c:pt idx="2101" formatCode="General">
                  <c:v>2000</c:v>
                </c:pt>
                <c:pt idx="2102" formatCode="General">
                  <c:v>2000</c:v>
                </c:pt>
                <c:pt idx="2103" formatCode="General">
                  <c:v>2000</c:v>
                </c:pt>
                <c:pt idx="2104" formatCode="General">
                  <c:v>2000</c:v>
                </c:pt>
                <c:pt idx="2105" formatCode="General">
                  <c:v>2000</c:v>
                </c:pt>
                <c:pt idx="2106" formatCode="General">
                  <c:v>2000</c:v>
                </c:pt>
                <c:pt idx="2107" formatCode="General">
                  <c:v>2000</c:v>
                </c:pt>
                <c:pt idx="2108" formatCode="General">
                  <c:v>2000</c:v>
                </c:pt>
                <c:pt idx="2109" formatCode="General">
                  <c:v>2000</c:v>
                </c:pt>
                <c:pt idx="2110" formatCode="General">
                  <c:v>2000</c:v>
                </c:pt>
                <c:pt idx="2111" formatCode="General">
                  <c:v>2000</c:v>
                </c:pt>
                <c:pt idx="2112" formatCode="General">
                  <c:v>2000</c:v>
                </c:pt>
                <c:pt idx="2113" formatCode="General">
                  <c:v>2000</c:v>
                </c:pt>
                <c:pt idx="2114" formatCode="General">
                  <c:v>2000</c:v>
                </c:pt>
                <c:pt idx="2115" formatCode="General">
                  <c:v>2000</c:v>
                </c:pt>
                <c:pt idx="2116" formatCode="General">
                  <c:v>2000</c:v>
                </c:pt>
                <c:pt idx="2117" formatCode="General">
                  <c:v>2000</c:v>
                </c:pt>
                <c:pt idx="2118" formatCode="General">
                  <c:v>2000</c:v>
                </c:pt>
                <c:pt idx="2119" formatCode="General">
                  <c:v>2000</c:v>
                </c:pt>
                <c:pt idx="2120" formatCode="General">
                  <c:v>2000</c:v>
                </c:pt>
                <c:pt idx="2121" formatCode="General">
                  <c:v>2000</c:v>
                </c:pt>
                <c:pt idx="2122" formatCode="General">
                  <c:v>2000</c:v>
                </c:pt>
                <c:pt idx="2123" formatCode="General">
                  <c:v>2000</c:v>
                </c:pt>
                <c:pt idx="2124" formatCode="General">
                  <c:v>2000</c:v>
                </c:pt>
                <c:pt idx="2125" formatCode="General">
                  <c:v>2000</c:v>
                </c:pt>
                <c:pt idx="2126" formatCode="General">
                  <c:v>2000</c:v>
                </c:pt>
                <c:pt idx="2127" formatCode="General">
                  <c:v>2000</c:v>
                </c:pt>
                <c:pt idx="2128" formatCode="General">
                  <c:v>2000</c:v>
                </c:pt>
                <c:pt idx="2129" formatCode="General">
                  <c:v>2000</c:v>
                </c:pt>
                <c:pt idx="2130" formatCode="General">
                  <c:v>2000</c:v>
                </c:pt>
                <c:pt idx="2131" formatCode="General">
                  <c:v>2000</c:v>
                </c:pt>
                <c:pt idx="2132" formatCode="General">
                  <c:v>2000</c:v>
                </c:pt>
                <c:pt idx="2133" formatCode="General">
                  <c:v>2000</c:v>
                </c:pt>
                <c:pt idx="2134" formatCode="General">
                  <c:v>2000</c:v>
                </c:pt>
                <c:pt idx="2135" formatCode="General">
                  <c:v>2000</c:v>
                </c:pt>
                <c:pt idx="2136" formatCode="General">
                  <c:v>2000</c:v>
                </c:pt>
                <c:pt idx="2137" formatCode="General">
                  <c:v>2000</c:v>
                </c:pt>
                <c:pt idx="2138" formatCode="General">
                  <c:v>2000</c:v>
                </c:pt>
                <c:pt idx="2139" formatCode="General">
                  <c:v>2000</c:v>
                </c:pt>
                <c:pt idx="2140" formatCode="General">
                  <c:v>2000</c:v>
                </c:pt>
                <c:pt idx="2141" formatCode="General">
                  <c:v>2000</c:v>
                </c:pt>
                <c:pt idx="2142" formatCode="General">
                  <c:v>2000</c:v>
                </c:pt>
                <c:pt idx="2143" formatCode="General">
                  <c:v>2000</c:v>
                </c:pt>
                <c:pt idx="2144" formatCode="General">
                  <c:v>2000</c:v>
                </c:pt>
                <c:pt idx="2145" formatCode="General">
                  <c:v>2000</c:v>
                </c:pt>
                <c:pt idx="2146" formatCode="General">
                  <c:v>2000</c:v>
                </c:pt>
                <c:pt idx="2147" formatCode="General">
                  <c:v>2000</c:v>
                </c:pt>
                <c:pt idx="2148" formatCode="General">
                  <c:v>2000</c:v>
                </c:pt>
                <c:pt idx="2149" formatCode="General">
                  <c:v>2000</c:v>
                </c:pt>
                <c:pt idx="2150" formatCode="General">
                  <c:v>2000</c:v>
                </c:pt>
                <c:pt idx="2151" formatCode="General">
                  <c:v>2000</c:v>
                </c:pt>
                <c:pt idx="2152" formatCode="General">
                  <c:v>2000</c:v>
                </c:pt>
                <c:pt idx="2153" formatCode="General">
                  <c:v>2000</c:v>
                </c:pt>
                <c:pt idx="2154" formatCode="General">
                  <c:v>2000</c:v>
                </c:pt>
                <c:pt idx="2155" formatCode="General">
                  <c:v>2000</c:v>
                </c:pt>
                <c:pt idx="2156" formatCode="General">
                  <c:v>2000</c:v>
                </c:pt>
                <c:pt idx="2157" formatCode="General">
                  <c:v>2000</c:v>
                </c:pt>
                <c:pt idx="2158" formatCode="General">
                  <c:v>2000</c:v>
                </c:pt>
                <c:pt idx="2159" formatCode="General">
                  <c:v>2000</c:v>
                </c:pt>
                <c:pt idx="2160" formatCode="General">
                  <c:v>2000</c:v>
                </c:pt>
                <c:pt idx="2161" formatCode="General">
                  <c:v>2000</c:v>
                </c:pt>
                <c:pt idx="2162" formatCode="General">
                  <c:v>2000</c:v>
                </c:pt>
                <c:pt idx="2163" formatCode="General">
                  <c:v>2000</c:v>
                </c:pt>
                <c:pt idx="2164" formatCode="General">
                  <c:v>2000</c:v>
                </c:pt>
                <c:pt idx="2165" formatCode="General">
                  <c:v>2000</c:v>
                </c:pt>
                <c:pt idx="2166" formatCode="General">
                  <c:v>2000</c:v>
                </c:pt>
                <c:pt idx="2167" formatCode="General">
                  <c:v>2000</c:v>
                </c:pt>
                <c:pt idx="2168" formatCode="General">
                  <c:v>2000</c:v>
                </c:pt>
                <c:pt idx="2169" formatCode="General">
                  <c:v>2000</c:v>
                </c:pt>
                <c:pt idx="2170" formatCode="General">
                  <c:v>2000</c:v>
                </c:pt>
                <c:pt idx="2171" formatCode="General">
                  <c:v>2000</c:v>
                </c:pt>
                <c:pt idx="2172" formatCode="General">
                  <c:v>2000</c:v>
                </c:pt>
                <c:pt idx="2173" formatCode="General">
                  <c:v>2000</c:v>
                </c:pt>
                <c:pt idx="2174" formatCode="General">
                  <c:v>2000</c:v>
                </c:pt>
                <c:pt idx="2175" formatCode="General">
                  <c:v>2000</c:v>
                </c:pt>
                <c:pt idx="2176" formatCode="General">
                  <c:v>2000</c:v>
                </c:pt>
                <c:pt idx="2177" formatCode="General">
                  <c:v>2000</c:v>
                </c:pt>
                <c:pt idx="2178" formatCode="General">
                  <c:v>2000</c:v>
                </c:pt>
                <c:pt idx="2179" formatCode="General">
                  <c:v>2000</c:v>
                </c:pt>
                <c:pt idx="2180" formatCode="General">
                  <c:v>2000</c:v>
                </c:pt>
                <c:pt idx="2181" formatCode="General">
                  <c:v>2000</c:v>
                </c:pt>
                <c:pt idx="2182" formatCode="General">
                  <c:v>2000</c:v>
                </c:pt>
                <c:pt idx="2183" formatCode="General">
                  <c:v>2000</c:v>
                </c:pt>
                <c:pt idx="2184" formatCode="General">
                  <c:v>2000</c:v>
                </c:pt>
                <c:pt idx="2185" formatCode="General">
                  <c:v>2000</c:v>
                </c:pt>
                <c:pt idx="2186" formatCode="General">
                  <c:v>2000</c:v>
                </c:pt>
                <c:pt idx="2187" formatCode="General">
                  <c:v>2000</c:v>
                </c:pt>
                <c:pt idx="2188" formatCode="General">
                  <c:v>2000</c:v>
                </c:pt>
                <c:pt idx="2189" formatCode="General">
                  <c:v>2000</c:v>
                </c:pt>
                <c:pt idx="2190" formatCode="General">
                  <c:v>2000</c:v>
                </c:pt>
                <c:pt idx="2191" formatCode="General">
                  <c:v>2000</c:v>
                </c:pt>
                <c:pt idx="2192" formatCode="General">
                  <c:v>2000</c:v>
                </c:pt>
                <c:pt idx="2193" formatCode="General">
                  <c:v>2000</c:v>
                </c:pt>
                <c:pt idx="2194" formatCode="General">
                  <c:v>2000</c:v>
                </c:pt>
                <c:pt idx="2195" formatCode="General">
                  <c:v>2000</c:v>
                </c:pt>
                <c:pt idx="2196" formatCode="General">
                  <c:v>2000</c:v>
                </c:pt>
                <c:pt idx="2197" formatCode="General">
                  <c:v>2000</c:v>
                </c:pt>
                <c:pt idx="2198" formatCode="General">
                  <c:v>2000</c:v>
                </c:pt>
                <c:pt idx="2199" formatCode="General">
                  <c:v>2000</c:v>
                </c:pt>
                <c:pt idx="2200" formatCode="General">
                  <c:v>2000</c:v>
                </c:pt>
                <c:pt idx="2201" formatCode="General">
                  <c:v>2000</c:v>
                </c:pt>
                <c:pt idx="2202" formatCode="General">
                  <c:v>2000</c:v>
                </c:pt>
                <c:pt idx="2203" formatCode="General">
                  <c:v>2000</c:v>
                </c:pt>
                <c:pt idx="2204" formatCode="General">
                  <c:v>2000</c:v>
                </c:pt>
                <c:pt idx="2205" formatCode="General">
                  <c:v>2000</c:v>
                </c:pt>
                <c:pt idx="2206" formatCode="General">
                  <c:v>2000</c:v>
                </c:pt>
                <c:pt idx="2207" formatCode="General">
                  <c:v>2000</c:v>
                </c:pt>
                <c:pt idx="2208" formatCode="General">
                  <c:v>2000</c:v>
                </c:pt>
                <c:pt idx="2209" formatCode="General">
                  <c:v>2000</c:v>
                </c:pt>
                <c:pt idx="2210" formatCode="General">
                  <c:v>2000</c:v>
                </c:pt>
                <c:pt idx="2211" formatCode="General">
                  <c:v>2000</c:v>
                </c:pt>
                <c:pt idx="2212" formatCode="General">
                  <c:v>2000</c:v>
                </c:pt>
                <c:pt idx="2213" formatCode="General">
                  <c:v>2000</c:v>
                </c:pt>
                <c:pt idx="2214" formatCode="General">
                  <c:v>2000</c:v>
                </c:pt>
                <c:pt idx="2215" formatCode="General">
                  <c:v>2000</c:v>
                </c:pt>
                <c:pt idx="2216" formatCode="General">
                  <c:v>2000</c:v>
                </c:pt>
                <c:pt idx="2217" formatCode="General">
                  <c:v>2000</c:v>
                </c:pt>
                <c:pt idx="2218" formatCode="General">
                  <c:v>2000</c:v>
                </c:pt>
                <c:pt idx="2219" formatCode="General">
                  <c:v>2000</c:v>
                </c:pt>
                <c:pt idx="2220" formatCode="General">
                  <c:v>2000</c:v>
                </c:pt>
                <c:pt idx="2221" formatCode="General">
                  <c:v>2000</c:v>
                </c:pt>
                <c:pt idx="2222" formatCode="General">
                  <c:v>2000</c:v>
                </c:pt>
                <c:pt idx="2223" formatCode="General">
                  <c:v>2000</c:v>
                </c:pt>
                <c:pt idx="2224" formatCode="General">
                  <c:v>2000</c:v>
                </c:pt>
                <c:pt idx="2225" formatCode="General">
                  <c:v>2000</c:v>
                </c:pt>
                <c:pt idx="2226" formatCode="General">
                  <c:v>2000</c:v>
                </c:pt>
                <c:pt idx="2227" formatCode="General">
                  <c:v>2000</c:v>
                </c:pt>
                <c:pt idx="2228" formatCode="General">
                  <c:v>2000</c:v>
                </c:pt>
                <c:pt idx="2229" formatCode="General">
                  <c:v>2000</c:v>
                </c:pt>
                <c:pt idx="2230" formatCode="General">
                  <c:v>2000</c:v>
                </c:pt>
                <c:pt idx="2231" formatCode="General">
                  <c:v>2000</c:v>
                </c:pt>
                <c:pt idx="2232" formatCode="General">
                  <c:v>2000</c:v>
                </c:pt>
                <c:pt idx="2233" formatCode="General">
                  <c:v>2000</c:v>
                </c:pt>
                <c:pt idx="2234" formatCode="General">
                  <c:v>2000</c:v>
                </c:pt>
                <c:pt idx="2235" formatCode="General">
                  <c:v>2000</c:v>
                </c:pt>
                <c:pt idx="2236" formatCode="General">
                  <c:v>2000</c:v>
                </c:pt>
                <c:pt idx="2237" formatCode="General">
                  <c:v>2000</c:v>
                </c:pt>
                <c:pt idx="2238" formatCode="General">
                  <c:v>2000</c:v>
                </c:pt>
                <c:pt idx="2239" formatCode="General">
                  <c:v>2000</c:v>
                </c:pt>
                <c:pt idx="2240" formatCode="General">
                  <c:v>2000</c:v>
                </c:pt>
                <c:pt idx="2241" formatCode="General">
                  <c:v>2000</c:v>
                </c:pt>
                <c:pt idx="2242" formatCode="General">
                  <c:v>2000</c:v>
                </c:pt>
                <c:pt idx="2243" formatCode="General">
                  <c:v>2000</c:v>
                </c:pt>
                <c:pt idx="2244" formatCode="General">
                  <c:v>2000</c:v>
                </c:pt>
                <c:pt idx="2245" formatCode="General">
                  <c:v>2000</c:v>
                </c:pt>
                <c:pt idx="2246" formatCode="General">
                  <c:v>2000</c:v>
                </c:pt>
                <c:pt idx="2247" formatCode="General">
                  <c:v>2000</c:v>
                </c:pt>
                <c:pt idx="2248" formatCode="General">
                  <c:v>2000</c:v>
                </c:pt>
                <c:pt idx="2249" formatCode="General">
                  <c:v>2000</c:v>
                </c:pt>
                <c:pt idx="2250" formatCode="General">
                  <c:v>2000</c:v>
                </c:pt>
                <c:pt idx="2251" formatCode="General">
                  <c:v>2000</c:v>
                </c:pt>
                <c:pt idx="2252" formatCode="General">
                  <c:v>2000</c:v>
                </c:pt>
                <c:pt idx="2253" formatCode="General">
                  <c:v>2000</c:v>
                </c:pt>
                <c:pt idx="2254" formatCode="General">
                  <c:v>2000</c:v>
                </c:pt>
                <c:pt idx="2255" formatCode="General">
                  <c:v>2000</c:v>
                </c:pt>
                <c:pt idx="2256" formatCode="General">
                  <c:v>2000</c:v>
                </c:pt>
                <c:pt idx="2257" formatCode="General">
                  <c:v>2000</c:v>
                </c:pt>
                <c:pt idx="2258" formatCode="General">
                  <c:v>2000</c:v>
                </c:pt>
                <c:pt idx="2259" formatCode="General">
                  <c:v>2000</c:v>
                </c:pt>
                <c:pt idx="2260" formatCode="General">
                  <c:v>2000</c:v>
                </c:pt>
                <c:pt idx="2261" formatCode="General">
                  <c:v>2000</c:v>
                </c:pt>
                <c:pt idx="2262" formatCode="General">
                  <c:v>2000</c:v>
                </c:pt>
                <c:pt idx="2263" formatCode="General">
                  <c:v>2000</c:v>
                </c:pt>
                <c:pt idx="2264" formatCode="General">
                  <c:v>2000</c:v>
                </c:pt>
                <c:pt idx="2265" formatCode="General">
                  <c:v>2000</c:v>
                </c:pt>
                <c:pt idx="2266" formatCode="General">
                  <c:v>2000</c:v>
                </c:pt>
                <c:pt idx="2267" formatCode="General">
                  <c:v>2000</c:v>
                </c:pt>
                <c:pt idx="2268" formatCode="General">
                  <c:v>2000</c:v>
                </c:pt>
                <c:pt idx="2269" formatCode="General">
                  <c:v>2000</c:v>
                </c:pt>
                <c:pt idx="2270" formatCode="General">
                  <c:v>2000</c:v>
                </c:pt>
                <c:pt idx="2271" formatCode="General">
                  <c:v>2000</c:v>
                </c:pt>
                <c:pt idx="2272" formatCode="General">
                  <c:v>2000</c:v>
                </c:pt>
                <c:pt idx="2273" formatCode="General">
                  <c:v>2000</c:v>
                </c:pt>
                <c:pt idx="2274" formatCode="General">
                  <c:v>2000</c:v>
                </c:pt>
                <c:pt idx="2275" formatCode="General">
                  <c:v>2000</c:v>
                </c:pt>
                <c:pt idx="2276" formatCode="General">
                  <c:v>2000</c:v>
                </c:pt>
                <c:pt idx="2277" formatCode="General">
                  <c:v>2000</c:v>
                </c:pt>
                <c:pt idx="2278" formatCode="General">
                  <c:v>2000</c:v>
                </c:pt>
                <c:pt idx="2279" formatCode="General">
                  <c:v>2000</c:v>
                </c:pt>
                <c:pt idx="2280" formatCode="General">
                  <c:v>2000</c:v>
                </c:pt>
                <c:pt idx="2281" formatCode="General">
                  <c:v>2000</c:v>
                </c:pt>
                <c:pt idx="2282" formatCode="General">
                  <c:v>2000</c:v>
                </c:pt>
                <c:pt idx="2283" formatCode="General">
                  <c:v>2000</c:v>
                </c:pt>
                <c:pt idx="2284" formatCode="General">
                  <c:v>2000</c:v>
                </c:pt>
                <c:pt idx="2285" formatCode="General">
                  <c:v>2000</c:v>
                </c:pt>
                <c:pt idx="2286" formatCode="General">
                  <c:v>2000</c:v>
                </c:pt>
                <c:pt idx="2287" formatCode="General">
                  <c:v>2000</c:v>
                </c:pt>
                <c:pt idx="2288" formatCode="General">
                  <c:v>2000</c:v>
                </c:pt>
                <c:pt idx="2289" formatCode="General">
                  <c:v>2000</c:v>
                </c:pt>
                <c:pt idx="2290" formatCode="General">
                  <c:v>2000</c:v>
                </c:pt>
                <c:pt idx="2291" formatCode="General">
                  <c:v>2000</c:v>
                </c:pt>
                <c:pt idx="2292" formatCode="General">
                  <c:v>2000</c:v>
                </c:pt>
                <c:pt idx="2293" formatCode="General">
                  <c:v>2000</c:v>
                </c:pt>
                <c:pt idx="2294" formatCode="General">
                  <c:v>2000</c:v>
                </c:pt>
                <c:pt idx="2295" formatCode="General">
                  <c:v>2000</c:v>
                </c:pt>
                <c:pt idx="2296" formatCode="General">
                  <c:v>2000</c:v>
                </c:pt>
                <c:pt idx="2297" formatCode="General">
                  <c:v>2000</c:v>
                </c:pt>
                <c:pt idx="2298" formatCode="General">
                  <c:v>2000</c:v>
                </c:pt>
                <c:pt idx="2299" formatCode="General">
                  <c:v>2000</c:v>
                </c:pt>
                <c:pt idx="2300" formatCode="General">
                  <c:v>2000</c:v>
                </c:pt>
                <c:pt idx="2301" formatCode="General">
                  <c:v>2000</c:v>
                </c:pt>
                <c:pt idx="2302" formatCode="General">
                  <c:v>2000</c:v>
                </c:pt>
                <c:pt idx="2303" formatCode="General">
                  <c:v>2000</c:v>
                </c:pt>
                <c:pt idx="2304" formatCode="General">
                  <c:v>2000</c:v>
                </c:pt>
                <c:pt idx="2305" formatCode="General">
                  <c:v>2000</c:v>
                </c:pt>
                <c:pt idx="2306" formatCode="General">
                  <c:v>2000</c:v>
                </c:pt>
                <c:pt idx="2307" formatCode="General">
                  <c:v>2000</c:v>
                </c:pt>
                <c:pt idx="2308" formatCode="General">
                  <c:v>2000</c:v>
                </c:pt>
                <c:pt idx="2309" formatCode="General">
                  <c:v>2000</c:v>
                </c:pt>
                <c:pt idx="2310" formatCode="General">
                  <c:v>2000</c:v>
                </c:pt>
                <c:pt idx="2311" formatCode="General">
                  <c:v>2000</c:v>
                </c:pt>
                <c:pt idx="2312" formatCode="General">
                  <c:v>2000</c:v>
                </c:pt>
                <c:pt idx="2313" formatCode="General">
                  <c:v>2000</c:v>
                </c:pt>
                <c:pt idx="2314" formatCode="General">
                  <c:v>2000</c:v>
                </c:pt>
                <c:pt idx="2315" formatCode="General">
                  <c:v>2000</c:v>
                </c:pt>
                <c:pt idx="2316" formatCode="General">
                  <c:v>2000</c:v>
                </c:pt>
                <c:pt idx="2317" formatCode="General">
                  <c:v>2000</c:v>
                </c:pt>
                <c:pt idx="2318" formatCode="General">
                  <c:v>2000</c:v>
                </c:pt>
                <c:pt idx="2319" formatCode="General">
                  <c:v>2000</c:v>
                </c:pt>
                <c:pt idx="2320" formatCode="General">
                  <c:v>2000</c:v>
                </c:pt>
                <c:pt idx="2321" formatCode="General">
                  <c:v>2000</c:v>
                </c:pt>
                <c:pt idx="2322" formatCode="General">
                  <c:v>2000</c:v>
                </c:pt>
                <c:pt idx="2323" formatCode="General">
                  <c:v>2000</c:v>
                </c:pt>
                <c:pt idx="2324" formatCode="General">
                  <c:v>2000</c:v>
                </c:pt>
                <c:pt idx="2325" formatCode="General">
                  <c:v>2000</c:v>
                </c:pt>
                <c:pt idx="2326" formatCode="General">
                  <c:v>2000</c:v>
                </c:pt>
                <c:pt idx="2327" formatCode="General">
                  <c:v>2000</c:v>
                </c:pt>
                <c:pt idx="2328" formatCode="General">
                  <c:v>2000</c:v>
                </c:pt>
                <c:pt idx="2329" formatCode="General">
                  <c:v>2000</c:v>
                </c:pt>
                <c:pt idx="2330" formatCode="General">
                  <c:v>2000</c:v>
                </c:pt>
                <c:pt idx="2331" formatCode="General">
                  <c:v>2000</c:v>
                </c:pt>
                <c:pt idx="2332" formatCode="General">
                  <c:v>2000</c:v>
                </c:pt>
                <c:pt idx="2333" formatCode="General">
                  <c:v>2000</c:v>
                </c:pt>
                <c:pt idx="2334" formatCode="General">
                  <c:v>2000</c:v>
                </c:pt>
                <c:pt idx="2335" formatCode="General">
                  <c:v>2000</c:v>
                </c:pt>
                <c:pt idx="2336" formatCode="General">
                  <c:v>2000</c:v>
                </c:pt>
                <c:pt idx="2337" formatCode="General">
                  <c:v>2000</c:v>
                </c:pt>
                <c:pt idx="2338" formatCode="General">
                  <c:v>2000</c:v>
                </c:pt>
                <c:pt idx="2339" formatCode="General">
                  <c:v>2000</c:v>
                </c:pt>
                <c:pt idx="2340" formatCode="General">
                  <c:v>2000</c:v>
                </c:pt>
                <c:pt idx="2341" formatCode="General">
                  <c:v>2000</c:v>
                </c:pt>
                <c:pt idx="2342" formatCode="General">
                  <c:v>2000</c:v>
                </c:pt>
                <c:pt idx="2343" formatCode="General">
                  <c:v>2000</c:v>
                </c:pt>
                <c:pt idx="2344" formatCode="General">
                  <c:v>2000</c:v>
                </c:pt>
                <c:pt idx="2345" formatCode="General">
                  <c:v>2000</c:v>
                </c:pt>
                <c:pt idx="2346" formatCode="General">
                  <c:v>2000</c:v>
                </c:pt>
                <c:pt idx="2347" formatCode="General">
                  <c:v>2000</c:v>
                </c:pt>
                <c:pt idx="2348" formatCode="General">
                  <c:v>2000</c:v>
                </c:pt>
                <c:pt idx="2349" formatCode="General">
                  <c:v>2000</c:v>
                </c:pt>
                <c:pt idx="2350" formatCode="General">
                  <c:v>2000</c:v>
                </c:pt>
                <c:pt idx="2351" formatCode="General">
                  <c:v>2000</c:v>
                </c:pt>
                <c:pt idx="2352" formatCode="General">
                  <c:v>2000</c:v>
                </c:pt>
                <c:pt idx="2353" formatCode="General">
                  <c:v>2000</c:v>
                </c:pt>
                <c:pt idx="2354" formatCode="General">
                  <c:v>2000</c:v>
                </c:pt>
                <c:pt idx="2355" formatCode="General">
                  <c:v>2000</c:v>
                </c:pt>
                <c:pt idx="2356" formatCode="General">
                  <c:v>2000</c:v>
                </c:pt>
                <c:pt idx="2357" formatCode="General">
                  <c:v>2000</c:v>
                </c:pt>
                <c:pt idx="2358" formatCode="General">
                  <c:v>2000</c:v>
                </c:pt>
                <c:pt idx="2359" formatCode="General">
                  <c:v>2000</c:v>
                </c:pt>
                <c:pt idx="2360" formatCode="General">
                  <c:v>2000</c:v>
                </c:pt>
                <c:pt idx="2361" formatCode="General">
                  <c:v>2000</c:v>
                </c:pt>
                <c:pt idx="2362" formatCode="General">
                  <c:v>2000</c:v>
                </c:pt>
                <c:pt idx="2363" formatCode="General">
                  <c:v>2000</c:v>
                </c:pt>
                <c:pt idx="2364" formatCode="General">
                  <c:v>2000</c:v>
                </c:pt>
                <c:pt idx="2365" formatCode="General">
                  <c:v>2000</c:v>
                </c:pt>
                <c:pt idx="2366" formatCode="General">
                  <c:v>2000</c:v>
                </c:pt>
                <c:pt idx="2367" formatCode="General">
                  <c:v>2000</c:v>
                </c:pt>
                <c:pt idx="2368" formatCode="General">
                  <c:v>2000</c:v>
                </c:pt>
                <c:pt idx="2369" formatCode="General">
                  <c:v>2000</c:v>
                </c:pt>
                <c:pt idx="2370" formatCode="General">
                  <c:v>2000</c:v>
                </c:pt>
                <c:pt idx="2371" formatCode="General">
                  <c:v>2000</c:v>
                </c:pt>
                <c:pt idx="2372" formatCode="General">
                  <c:v>2000</c:v>
                </c:pt>
                <c:pt idx="2373" formatCode="General">
                  <c:v>2000</c:v>
                </c:pt>
                <c:pt idx="2374" formatCode="General">
                  <c:v>2000</c:v>
                </c:pt>
                <c:pt idx="2375" formatCode="General">
                  <c:v>2000</c:v>
                </c:pt>
                <c:pt idx="2376" formatCode="General">
                  <c:v>2000</c:v>
                </c:pt>
                <c:pt idx="2377" formatCode="General">
                  <c:v>2000</c:v>
                </c:pt>
                <c:pt idx="2378" formatCode="General">
                  <c:v>2000</c:v>
                </c:pt>
                <c:pt idx="2379" formatCode="General">
                  <c:v>2000</c:v>
                </c:pt>
                <c:pt idx="2380" formatCode="General">
                  <c:v>2000</c:v>
                </c:pt>
                <c:pt idx="2381" formatCode="General">
                  <c:v>2000</c:v>
                </c:pt>
                <c:pt idx="2382" formatCode="General">
                  <c:v>2000</c:v>
                </c:pt>
                <c:pt idx="2383" formatCode="General">
                  <c:v>2000</c:v>
                </c:pt>
                <c:pt idx="2384" formatCode="General">
                  <c:v>2000</c:v>
                </c:pt>
                <c:pt idx="2385" formatCode="General">
                  <c:v>2000</c:v>
                </c:pt>
                <c:pt idx="2386" formatCode="General">
                  <c:v>2000</c:v>
                </c:pt>
                <c:pt idx="2387" formatCode="General">
                  <c:v>2000</c:v>
                </c:pt>
                <c:pt idx="2388" formatCode="General">
                  <c:v>2000</c:v>
                </c:pt>
                <c:pt idx="2389" formatCode="General">
                  <c:v>2000</c:v>
                </c:pt>
                <c:pt idx="2390" formatCode="General">
                  <c:v>2000</c:v>
                </c:pt>
                <c:pt idx="2391" formatCode="General">
                  <c:v>2000</c:v>
                </c:pt>
                <c:pt idx="2392" formatCode="General">
                  <c:v>2000</c:v>
                </c:pt>
                <c:pt idx="2393" formatCode="General">
                  <c:v>2000</c:v>
                </c:pt>
                <c:pt idx="2394" formatCode="General">
                  <c:v>2000</c:v>
                </c:pt>
                <c:pt idx="2395" formatCode="General">
                  <c:v>2000</c:v>
                </c:pt>
                <c:pt idx="2396" formatCode="General">
                  <c:v>2000</c:v>
                </c:pt>
                <c:pt idx="2397" formatCode="General">
                  <c:v>2000</c:v>
                </c:pt>
                <c:pt idx="2398" formatCode="General">
                  <c:v>2000</c:v>
                </c:pt>
                <c:pt idx="2399" formatCode="General">
                  <c:v>2000</c:v>
                </c:pt>
                <c:pt idx="2400" formatCode="General">
                  <c:v>2000</c:v>
                </c:pt>
                <c:pt idx="2401" formatCode="General">
                  <c:v>2000</c:v>
                </c:pt>
                <c:pt idx="2402" formatCode="General">
                  <c:v>2000</c:v>
                </c:pt>
                <c:pt idx="2403" formatCode="General">
                  <c:v>2000</c:v>
                </c:pt>
                <c:pt idx="2404" formatCode="General">
                  <c:v>2000</c:v>
                </c:pt>
                <c:pt idx="2405" formatCode="General">
                  <c:v>2000</c:v>
                </c:pt>
                <c:pt idx="2406" formatCode="General">
                  <c:v>2000</c:v>
                </c:pt>
                <c:pt idx="2407" formatCode="General">
                  <c:v>2000</c:v>
                </c:pt>
                <c:pt idx="2408" formatCode="General">
                  <c:v>2000</c:v>
                </c:pt>
                <c:pt idx="2409" formatCode="General">
                  <c:v>2000</c:v>
                </c:pt>
                <c:pt idx="2410" formatCode="General">
                  <c:v>2000</c:v>
                </c:pt>
                <c:pt idx="2411" formatCode="General">
                  <c:v>2000</c:v>
                </c:pt>
                <c:pt idx="2412" formatCode="General">
                  <c:v>2000</c:v>
                </c:pt>
                <c:pt idx="2413" formatCode="General">
                  <c:v>2000</c:v>
                </c:pt>
                <c:pt idx="2414" formatCode="General">
                  <c:v>2000</c:v>
                </c:pt>
                <c:pt idx="2415" formatCode="General">
                  <c:v>2000</c:v>
                </c:pt>
                <c:pt idx="2416" formatCode="General">
                  <c:v>2000</c:v>
                </c:pt>
                <c:pt idx="2417" formatCode="General">
                  <c:v>2000</c:v>
                </c:pt>
                <c:pt idx="2418" formatCode="General">
                  <c:v>2000</c:v>
                </c:pt>
                <c:pt idx="2419" formatCode="General">
                  <c:v>2000</c:v>
                </c:pt>
                <c:pt idx="2420" formatCode="General">
                  <c:v>2000</c:v>
                </c:pt>
                <c:pt idx="2421" formatCode="General">
                  <c:v>2000</c:v>
                </c:pt>
                <c:pt idx="2422" formatCode="General">
                  <c:v>2000</c:v>
                </c:pt>
                <c:pt idx="2423" formatCode="General">
                  <c:v>2000</c:v>
                </c:pt>
                <c:pt idx="2424" formatCode="General">
                  <c:v>2000</c:v>
                </c:pt>
                <c:pt idx="2425" formatCode="General">
                  <c:v>2000</c:v>
                </c:pt>
                <c:pt idx="2426" formatCode="General">
                  <c:v>2000</c:v>
                </c:pt>
                <c:pt idx="2427" formatCode="General">
                  <c:v>2000</c:v>
                </c:pt>
                <c:pt idx="2428" formatCode="General">
                  <c:v>2000</c:v>
                </c:pt>
                <c:pt idx="2429" formatCode="General">
                  <c:v>2000</c:v>
                </c:pt>
                <c:pt idx="2430" formatCode="General">
                  <c:v>2000</c:v>
                </c:pt>
                <c:pt idx="2431" formatCode="General">
                  <c:v>2000</c:v>
                </c:pt>
                <c:pt idx="2432" formatCode="General">
                  <c:v>2000</c:v>
                </c:pt>
                <c:pt idx="2433" formatCode="General">
                  <c:v>2000</c:v>
                </c:pt>
                <c:pt idx="2434" formatCode="General">
                  <c:v>2000</c:v>
                </c:pt>
                <c:pt idx="2435" formatCode="General">
                  <c:v>2000</c:v>
                </c:pt>
                <c:pt idx="2436" formatCode="General">
                  <c:v>2000</c:v>
                </c:pt>
                <c:pt idx="2437" formatCode="General">
                  <c:v>2000</c:v>
                </c:pt>
                <c:pt idx="2438" formatCode="General">
                  <c:v>2000</c:v>
                </c:pt>
                <c:pt idx="2439" formatCode="General">
                  <c:v>2000</c:v>
                </c:pt>
                <c:pt idx="2440" formatCode="General">
                  <c:v>2000</c:v>
                </c:pt>
                <c:pt idx="2441" formatCode="General">
                  <c:v>2000</c:v>
                </c:pt>
                <c:pt idx="2442" formatCode="General">
                  <c:v>2000</c:v>
                </c:pt>
                <c:pt idx="2443" formatCode="General">
                  <c:v>2000</c:v>
                </c:pt>
                <c:pt idx="2444" formatCode="General">
                  <c:v>2000</c:v>
                </c:pt>
                <c:pt idx="2445" formatCode="General">
                  <c:v>2000</c:v>
                </c:pt>
                <c:pt idx="2446" formatCode="General">
                  <c:v>2000</c:v>
                </c:pt>
                <c:pt idx="2447" formatCode="General">
                  <c:v>2000</c:v>
                </c:pt>
                <c:pt idx="2448" formatCode="General">
                  <c:v>2000</c:v>
                </c:pt>
                <c:pt idx="2449" formatCode="General">
                  <c:v>2000</c:v>
                </c:pt>
                <c:pt idx="2450" formatCode="General">
                  <c:v>2000</c:v>
                </c:pt>
                <c:pt idx="2451" formatCode="General">
                  <c:v>2000</c:v>
                </c:pt>
                <c:pt idx="2452" formatCode="General">
                  <c:v>2000</c:v>
                </c:pt>
                <c:pt idx="2453" formatCode="General">
                  <c:v>2000</c:v>
                </c:pt>
                <c:pt idx="2454" formatCode="General">
                  <c:v>2000</c:v>
                </c:pt>
                <c:pt idx="2455" formatCode="General">
                  <c:v>2000</c:v>
                </c:pt>
                <c:pt idx="2456" formatCode="General">
                  <c:v>2000</c:v>
                </c:pt>
                <c:pt idx="2457" formatCode="General">
                  <c:v>2000</c:v>
                </c:pt>
                <c:pt idx="2458" formatCode="General">
                  <c:v>2000</c:v>
                </c:pt>
                <c:pt idx="2459" formatCode="General">
                  <c:v>2000</c:v>
                </c:pt>
                <c:pt idx="2460" formatCode="General">
                  <c:v>2000</c:v>
                </c:pt>
                <c:pt idx="2461" formatCode="General">
                  <c:v>2000</c:v>
                </c:pt>
                <c:pt idx="2462" formatCode="General">
                  <c:v>2000</c:v>
                </c:pt>
                <c:pt idx="2463" formatCode="General">
                  <c:v>2000</c:v>
                </c:pt>
                <c:pt idx="2464" formatCode="General">
                  <c:v>2000</c:v>
                </c:pt>
                <c:pt idx="2465" formatCode="General">
                  <c:v>2000</c:v>
                </c:pt>
                <c:pt idx="2466" formatCode="General">
                  <c:v>2000</c:v>
                </c:pt>
                <c:pt idx="2467" formatCode="General">
                  <c:v>2000</c:v>
                </c:pt>
                <c:pt idx="2468" formatCode="General">
                  <c:v>2000</c:v>
                </c:pt>
                <c:pt idx="2469" formatCode="General">
                  <c:v>2000</c:v>
                </c:pt>
                <c:pt idx="2470" formatCode="General">
                  <c:v>2000</c:v>
                </c:pt>
                <c:pt idx="2471" formatCode="General">
                  <c:v>2000</c:v>
                </c:pt>
                <c:pt idx="2472" formatCode="General">
                  <c:v>2000</c:v>
                </c:pt>
                <c:pt idx="2473" formatCode="General">
                  <c:v>2000</c:v>
                </c:pt>
                <c:pt idx="2474" formatCode="General">
                  <c:v>2000</c:v>
                </c:pt>
                <c:pt idx="2475" formatCode="General">
                  <c:v>2000</c:v>
                </c:pt>
                <c:pt idx="2476" formatCode="General">
                  <c:v>2000</c:v>
                </c:pt>
                <c:pt idx="2477" formatCode="General">
                  <c:v>2000</c:v>
                </c:pt>
                <c:pt idx="2478" formatCode="General">
                  <c:v>2000</c:v>
                </c:pt>
                <c:pt idx="2479" formatCode="General">
                  <c:v>2000</c:v>
                </c:pt>
                <c:pt idx="2480" formatCode="General">
                  <c:v>2000</c:v>
                </c:pt>
                <c:pt idx="2481" formatCode="General">
                  <c:v>2000</c:v>
                </c:pt>
                <c:pt idx="2482" formatCode="General">
                  <c:v>2000</c:v>
                </c:pt>
                <c:pt idx="2483" formatCode="General">
                  <c:v>2000</c:v>
                </c:pt>
                <c:pt idx="2484" formatCode="General">
                  <c:v>2000</c:v>
                </c:pt>
                <c:pt idx="2485" formatCode="General">
                  <c:v>2000</c:v>
                </c:pt>
                <c:pt idx="2486" formatCode="General">
                  <c:v>2000</c:v>
                </c:pt>
                <c:pt idx="2487" formatCode="General">
                  <c:v>2000</c:v>
                </c:pt>
                <c:pt idx="2488" formatCode="General">
                  <c:v>2000</c:v>
                </c:pt>
                <c:pt idx="2489" formatCode="General">
                  <c:v>2000</c:v>
                </c:pt>
                <c:pt idx="2490" formatCode="General">
                  <c:v>2000</c:v>
                </c:pt>
                <c:pt idx="2491" formatCode="General">
                  <c:v>2000</c:v>
                </c:pt>
                <c:pt idx="2492" formatCode="General">
                  <c:v>2000</c:v>
                </c:pt>
                <c:pt idx="2493" formatCode="General">
                  <c:v>2000</c:v>
                </c:pt>
                <c:pt idx="2494" formatCode="General">
                  <c:v>2000</c:v>
                </c:pt>
                <c:pt idx="2495" formatCode="General">
                  <c:v>2000</c:v>
                </c:pt>
                <c:pt idx="2496" formatCode="General">
                  <c:v>2000</c:v>
                </c:pt>
                <c:pt idx="2497" formatCode="General">
                  <c:v>2000</c:v>
                </c:pt>
                <c:pt idx="2498" formatCode="General">
                  <c:v>2000</c:v>
                </c:pt>
                <c:pt idx="2499" formatCode="General">
                  <c:v>0</c:v>
                </c:pt>
                <c:pt idx="2500" formatCode="General">
                  <c:v>0</c:v>
                </c:pt>
                <c:pt idx="2501" formatCode="General">
                  <c:v>0</c:v>
                </c:pt>
                <c:pt idx="2502" formatCode="General">
                  <c:v>0</c:v>
                </c:pt>
                <c:pt idx="2503" formatCode="General">
                  <c:v>0</c:v>
                </c:pt>
                <c:pt idx="2504" formatCode="General">
                  <c:v>0</c:v>
                </c:pt>
                <c:pt idx="2505" formatCode="General">
                  <c:v>0</c:v>
                </c:pt>
                <c:pt idx="2506" formatCode="General">
                  <c:v>0</c:v>
                </c:pt>
                <c:pt idx="2507" formatCode="General">
                  <c:v>0</c:v>
                </c:pt>
                <c:pt idx="2508" formatCode="General">
                  <c:v>0</c:v>
                </c:pt>
                <c:pt idx="2509" formatCode="General">
                  <c:v>0</c:v>
                </c:pt>
                <c:pt idx="2510" formatCode="General">
                  <c:v>0</c:v>
                </c:pt>
                <c:pt idx="2511" formatCode="General">
                  <c:v>0</c:v>
                </c:pt>
                <c:pt idx="2512" formatCode="General">
                  <c:v>0</c:v>
                </c:pt>
                <c:pt idx="2513" formatCode="General">
                  <c:v>0</c:v>
                </c:pt>
                <c:pt idx="2514" formatCode="General">
                  <c:v>0</c:v>
                </c:pt>
                <c:pt idx="2515" formatCode="General">
                  <c:v>0</c:v>
                </c:pt>
                <c:pt idx="2516" formatCode="General">
                  <c:v>0</c:v>
                </c:pt>
                <c:pt idx="2517" formatCode="General">
                  <c:v>0</c:v>
                </c:pt>
                <c:pt idx="2518" formatCode="General">
                  <c:v>0</c:v>
                </c:pt>
                <c:pt idx="2519" formatCode="General">
                  <c:v>0</c:v>
                </c:pt>
                <c:pt idx="2520" formatCode="General">
                  <c:v>0</c:v>
                </c:pt>
                <c:pt idx="2521" formatCode="General">
                  <c:v>0</c:v>
                </c:pt>
                <c:pt idx="2522" formatCode="General">
                  <c:v>0</c:v>
                </c:pt>
                <c:pt idx="2523" formatCode="General">
                  <c:v>0</c:v>
                </c:pt>
                <c:pt idx="2524" formatCode="General">
                  <c:v>0</c:v>
                </c:pt>
                <c:pt idx="2525" formatCode="General">
                  <c:v>0</c:v>
                </c:pt>
                <c:pt idx="2526" formatCode="General">
                  <c:v>0</c:v>
                </c:pt>
                <c:pt idx="2527" formatCode="General">
                  <c:v>0</c:v>
                </c:pt>
                <c:pt idx="2528" formatCode="General">
                  <c:v>0</c:v>
                </c:pt>
                <c:pt idx="2529" formatCode="General">
                  <c:v>0</c:v>
                </c:pt>
                <c:pt idx="2530" formatCode="General">
                  <c:v>0</c:v>
                </c:pt>
                <c:pt idx="2531" formatCode="General">
                  <c:v>0</c:v>
                </c:pt>
                <c:pt idx="2532" formatCode="General">
                  <c:v>0</c:v>
                </c:pt>
                <c:pt idx="2533" formatCode="General">
                  <c:v>0</c:v>
                </c:pt>
                <c:pt idx="2534" formatCode="General">
                  <c:v>0</c:v>
                </c:pt>
                <c:pt idx="2535" formatCode="General">
                  <c:v>0</c:v>
                </c:pt>
                <c:pt idx="2536" formatCode="General">
                  <c:v>0</c:v>
                </c:pt>
                <c:pt idx="2537" formatCode="General">
                  <c:v>0</c:v>
                </c:pt>
                <c:pt idx="2538" formatCode="General">
                  <c:v>0</c:v>
                </c:pt>
                <c:pt idx="2539" formatCode="General">
                  <c:v>0</c:v>
                </c:pt>
                <c:pt idx="2540" formatCode="General">
                  <c:v>0</c:v>
                </c:pt>
                <c:pt idx="2541" formatCode="General">
                  <c:v>0</c:v>
                </c:pt>
                <c:pt idx="2542" formatCode="General">
                  <c:v>0</c:v>
                </c:pt>
                <c:pt idx="2543" formatCode="General">
                  <c:v>0</c:v>
                </c:pt>
                <c:pt idx="2544" formatCode="General">
                  <c:v>0</c:v>
                </c:pt>
                <c:pt idx="2545" formatCode="General">
                  <c:v>0</c:v>
                </c:pt>
                <c:pt idx="2546" formatCode="General">
                  <c:v>0</c:v>
                </c:pt>
                <c:pt idx="2547" formatCode="General">
                  <c:v>0</c:v>
                </c:pt>
                <c:pt idx="2548" formatCode="General">
                  <c:v>0</c:v>
                </c:pt>
                <c:pt idx="2549" formatCode="General">
                  <c:v>0</c:v>
                </c:pt>
                <c:pt idx="2550" formatCode="General">
                  <c:v>0</c:v>
                </c:pt>
                <c:pt idx="2551" formatCode="General">
                  <c:v>0</c:v>
                </c:pt>
                <c:pt idx="2552" formatCode="General">
                  <c:v>0</c:v>
                </c:pt>
                <c:pt idx="2553" formatCode="General">
                  <c:v>0</c:v>
                </c:pt>
                <c:pt idx="2554" formatCode="General">
                  <c:v>0</c:v>
                </c:pt>
                <c:pt idx="2555" formatCode="General">
                  <c:v>0</c:v>
                </c:pt>
                <c:pt idx="2556" formatCode="General">
                  <c:v>0</c:v>
                </c:pt>
                <c:pt idx="2557" formatCode="General">
                  <c:v>0</c:v>
                </c:pt>
                <c:pt idx="2558" formatCode="General">
                  <c:v>0</c:v>
                </c:pt>
                <c:pt idx="2559" formatCode="General">
                  <c:v>0</c:v>
                </c:pt>
                <c:pt idx="2560" formatCode="General">
                  <c:v>0</c:v>
                </c:pt>
                <c:pt idx="2561" formatCode="General">
                  <c:v>0</c:v>
                </c:pt>
                <c:pt idx="2562" formatCode="General">
                  <c:v>0</c:v>
                </c:pt>
                <c:pt idx="2563" formatCode="General">
                  <c:v>0</c:v>
                </c:pt>
                <c:pt idx="2564" formatCode="General">
                  <c:v>0</c:v>
                </c:pt>
                <c:pt idx="2565" formatCode="General">
                  <c:v>0</c:v>
                </c:pt>
                <c:pt idx="2566" formatCode="General">
                  <c:v>0</c:v>
                </c:pt>
                <c:pt idx="2567" formatCode="General">
                  <c:v>0</c:v>
                </c:pt>
                <c:pt idx="2568" formatCode="General">
                  <c:v>0</c:v>
                </c:pt>
                <c:pt idx="2569" formatCode="General">
                  <c:v>0</c:v>
                </c:pt>
                <c:pt idx="2570" formatCode="General">
                  <c:v>0</c:v>
                </c:pt>
                <c:pt idx="2571" formatCode="General">
                  <c:v>0</c:v>
                </c:pt>
                <c:pt idx="2572" formatCode="General">
                  <c:v>0</c:v>
                </c:pt>
                <c:pt idx="2573" formatCode="General">
                  <c:v>0</c:v>
                </c:pt>
                <c:pt idx="2574" formatCode="General">
                  <c:v>0</c:v>
                </c:pt>
                <c:pt idx="2575" formatCode="General">
                  <c:v>0</c:v>
                </c:pt>
                <c:pt idx="2576" formatCode="General">
                  <c:v>0</c:v>
                </c:pt>
                <c:pt idx="2577" formatCode="General">
                  <c:v>0</c:v>
                </c:pt>
                <c:pt idx="2578" formatCode="General">
                  <c:v>0</c:v>
                </c:pt>
                <c:pt idx="2579" formatCode="General">
                  <c:v>0</c:v>
                </c:pt>
                <c:pt idx="2580" formatCode="General">
                  <c:v>0</c:v>
                </c:pt>
                <c:pt idx="2581" formatCode="General">
                  <c:v>0</c:v>
                </c:pt>
                <c:pt idx="2582" formatCode="General">
                  <c:v>0</c:v>
                </c:pt>
                <c:pt idx="2583" formatCode="General">
                  <c:v>0</c:v>
                </c:pt>
                <c:pt idx="2584" formatCode="General">
                  <c:v>0</c:v>
                </c:pt>
                <c:pt idx="2585" formatCode="General">
                  <c:v>0</c:v>
                </c:pt>
                <c:pt idx="2586" formatCode="General">
                  <c:v>0</c:v>
                </c:pt>
                <c:pt idx="2587" formatCode="General">
                  <c:v>0</c:v>
                </c:pt>
                <c:pt idx="2588" formatCode="General">
                  <c:v>0</c:v>
                </c:pt>
                <c:pt idx="2589" formatCode="General">
                  <c:v>0</c:v>
                </c:pt>
                <c:pt idx="2590" formatCode="General">
                  <c:v>0</c:v>
                </c:pt>
                <c:pt idx="2591" formatCode="General">
                  <c:v>0</c:v>
                </c:pt>
                <c:pt idx="2592" formatCode="General">
                  <c:v>0</c:v>
                </c:pt>
                <c:pt idx="2593" formatCode="General">
                  <c:v>0</c:v>
                </c:pt>
                <c:pt idx="2594" formatCode="General">
                  <c:v>0</c:v>
                </c:pt>
                <c:pt idx="2595" formatCode="General">
                  <c:v>0</c:v>
                </c:pt>
                <c:pt idx="2596" formatCode="General">
                  <c:v>0</c:v>
                </c:pt>
                <c:pt idx="2597" formatCode="General">
                  <c:v>0</c:v>
                </c:pt>
                <c:pt idx="2598" formatCode="General">
                  <c:v>0</c:v>
                </c:pt>
                <c:pt idx="2599" formatCode="General">
                  <c:v>0</c:v>
                </c:pt>
                <c:pt idx="2600" formatCode="General">
                  <c:v>0</c:v>
                </c:pt>
                <c:pt idx="2601" formatCode="General">
                  <c:v>0</c:v>
                </c:pt>
                <c:pt idx="2602" formatCode="General">
                  <c:v>0</c:v>
                </c:pt>
                <c:pt idx="2603" formatCode="General">
                  <c:v>0</c:v>
                </c:pt>
                <c:pt idx="2604" formatCode="General">
                  <c:v>0</c:v>
                </c:pt>
                <c:pt idx="2605" formatCode="General">
                  <c:v>0</c:v>
                </c:pt>
                <c:pt idx="2606" formatCode="General">
                  <c:v>0</c:v>
                </c:pt>
                <c:pt idx="2607" formatCode="General">
                  <c:v>0</c:v>
                </c:pt>
                <c:pt idx="2608" formatCode="General">
                  <c:v>0</c:v>
                </c:pt>
                <c:pt idx="2609" formatCode="General">
                  <c:v>0</c:v>
                </c:pt>
                <c:pt idx="2610" formatCode="General">
                  <c:v>0</c:v>
                </c:pt>
                <c:pt idx="2611" formatCode="General">
                  <c:v>0</c:v>
                </c:pt>
                <c:pt idx="2612" formatCode="General">
                  <c:v>0</c:v>
                </c:pt>
                <c:pt idx="2613" formatCode="General">
                  <c:v>0</c:v>
                </c:pt>
                <c:pt idx="2614" formatCode="General">
                  <c:v>0</c:v>
                </c:pt>
                <c:pt idx="2615" formatCode="General">
                  <c:v>0</c:v>
                </c:pt>
                <c:pt idx="2616" formatCode="General">
                  <c:v>0</c:v>
                </c:pt>
                <c:pt idx="2617" formatCode="General">
                  <c:v>0</c:v>
                </c:pt>
                <c:pt idx="2618" formatCode="General">
                  <c:v>0</c:v>
                </c:pt>
                <c:pt idx="2619" formatCode="General">
                  <c:v>0</c:v>
                </c:pt>
                <c:pt idx="2620" formatCode="General">
                  <c:v>0</c:v>
                </c:pt>
                <c:pt idx="2621" formatCode="General">
                  <c:v>0</c:v>
                </c:pt>
                <c:pt idx="2622" formatCode="General">
                  <c:v>0</c:v>
                </c:pt>
                <c:pt idx="2623" formatCode="General">
                  <c:v>0</c:v>
                </c:pt>
                <c:pt idx="2624" formatCode="General">
                  <c:v>0</c:v>
                </c:pt>
                <c:pt idx="2625" formatCode="General">
                  <c:v>0</c:v>
                </c:pt>
                <c:pt idx="2626" formatCode="General">
                  <c:v>0</c:v>
                </c:pt>
                <c:pt idx="2627" formatCode="General">
                  <c:v>0</c:v>
                </c:pt>
                <c:pt idx="2628" formatCode="General">
                  <c:v>0</c:v>
                </c:pt>
                <c:pt idx="2629" formatCode="General">
                  <c:v>0</c:v>
                </c:pt>
                <c:pt idx="2630" formatCode="General">
                  <c:v>0</c:v>
                </c:pt>
                <c:pt idx="2631" formatCode="General">
                  <c:v>0</c:v>
                </c:pt>
                <c:pt idx="2632" formatCode="General">
                  <c:v>0</c:v>
                </c:pt>
                <c:pt idx="2633" formatCode="General">
                  <c:v>0</c:v>
                </c:pt>
                <c:pt idx="2634" formatCode="General">
                  <c:v>0</c:v>
                </c:pt>
                <c:pt idx="2635" formatCode="General">
                  <c:v>0</c:v>
                </c:pt>
                <c:pt idx="2636" formatCode="General">
                  <c:v>0</c:v>
                </c:pt>
                <c:pt idx="2637" formatCode="General">
                  <c:v>0</c:v>
                </c:pt>
                <c:pt idx="2638" formatCode="General">
                  <c:v>0</c:v>
                </c:pt>
                <c:pt idx="2639" formatCode="General">
                  <c:v>0</c:v>
                </c:pt>
                <c:pt idx="2640" formatCode="General">
                  <c:v>0</c:v>
                </c:pt>
                <c:pt idx="2641" formatCode="General">
                  <c:v>0</c:v>
                </c:pt>
                <c:pt idx="2642" formatCode="General">
                  <c:v>0</c:v>
                </c:pt>
                <c:pt idx="2643" formatCode="General">
                  <c:v>0</c:v>
                </c:pt>
                <c:pt idx="2644" formatCode="General">
                  <c:v>0</c:v>
                </c:pt>
                <c:pt idx="2645" formatCode="General">
                  <c:v>0</c:v>
                </c:pt>
                <c:pt idx="2646" formatCode="General">
                  <c:v>0</c:v>
                </c:pt>
                <c:pt idx="2647" formatCode="General">
                  <c:v>0</c:v>
                </c:pt>
                <c:pt idx="2648" formatCode="General">
                  <c:v>0</c:v>
                </c:pt>
                <c:pt idx="2649" formatCode="General">
                  <c:v>0</c:v>
                </c:pt>
                <c:pt idx="2650" formatCode="General">
                  <c:v>0</c:v>
                </c:pt>
                <c:pt idx="2651" formatCode="General">
                  <c:v>0</c:v>
                </c:pt>
                <c:pt idx="2652" formatCode="General">
                  <c:v>0</c:v>
                </c:pt>
                <c:pt idx="2653" formatCode="General">
                  <c:v>0</c:v>
                </c:pt>
                <c:pt idx="2654" formatCode="General">
                  <c:v>0</c:v>
                </c:pt>
                <c:pt idx="2655" formatCode="General">
                  <c:v>0</c:v>
                </c:pt>
                <c:pt idx="2656" formatCode="General">
                  <c:v>0</c:v>
                </c:pt>
                <c:pt idx="2657" formatCode="General">
                  <c:v>0</c:v>
                </c:pt>
                <c:pt idx="2658" formatCode="General">
                  <c:v>0</c:v>
                </c:pt>
                <c:pt idx="2659" formatCode="General">
                  <c:v>0</c:v>
                </c:pt>
                <c:pt idx="2660" formatCode="General">
                  <c:v>0</c:v>
                </c:pt>
                <c:pt idx="2661" formatCode="General">
                  <c:v>0</c:v>
                </c:pt>
                <c:pt idx="2662" formatCode="General">
                  <c:v>0</c:v>
                </c:pt>
                <c:pt idx="2663" formatCode="General">
                  <c:v>0</c:v>
                </c:pt>
                <c:pt idx="2664" formatCode="General">
                  <c:v>0</c:v>
                </c:pt>
                <c:pt idx="2665" formatCode="General">
                  <c:v>0</c:v>
                </c:pt>
                <c:pt idx="2666" formatCode="General">
                  <c:v>0</c:v>
                </c:pt>
                <c:pt idx="2667" formatCode="General">
                  <c:v>0</c:v>
                </c:pt>
                <c:pt idx="2668" formatCode="General">
                  <c:v>0</c:v>
                </c:pt>
                <c:pt idx="2669" formatCode="General">
                  <c:v>0</c:v>
                </c:pt>
                <c:pt idx="2670" formatCode="General">
                  <c:v>0</c:v>
                </c:pt>
                <c:pt idx="2671" formatCode="General">
                  <c:v>0</c:v>
                </c:pt>
                <c:pt idx="2672" formatCode="General">
                  <c:v>0</c:v>
                </c:pt>
                <c:pt idx="2673" formatCode="General">
                  <c:v>0</c:v>
                </c:pt>
                <c:pt idx="2674" formatCode="General">
                  <c:v>0</c:v>
                </c:pt>
                <c:pt idx="2675" formatCode="General">
                  <c:v>0</c:v>
                </c:pt>
                <c:pt idx="2676" formatCode="General">
                  <c:v>0</c:v>
                </c:pt>
                <c:pt idx="2677" formatCode="General">
                  <c:v>0</c:v>
                </c:pt>
                <c:pt idx="2678" formatCode="General">
                  <c:v>0</c:v>
                </c:pt>
                <c:pt idx="2679" formatCode="General">
                  <c:v>0</c:v>
                </c:pt>
                <c:pt idx="2680" formatCode="General">
                  <c:v>0</c:v>
                </c:pt>
                <c:pt idx="2681" formatCode="General">
                  <c:v>0</c:v>
                </c:pt>
                <c:pt idx="2682" formatCode="General">
                  <c:v>0</c:v>
                </c:pt>
                <c:pt idx="2683" formatCode="General">
                  <c:v>0</c:v>
                </c:pt>
                <c:pt idx="2684" formatCode="General">
                  <c:v>0</c:v>
                </c:pt>
                <c:pt idx="2685" formatCode="General">
                  <c:v>0</c:v>
                </c:pt>
                <c:pt idx="2686" formatCode="General">
                  <c:v>0</c:v>
                </c:pt>
                <c:pt idx="2687" formatCode="General">
                  <c:v>0</c:v>
                </c:pt>
                <c:pt idx="2688" formatCode="General">
                  <c:v>0</c:v>
                </c:pt>
                <c:pt idx="2689" formatCode="General">
                  <c:v>0</c:v>
                </c:pt>
                <c:pt idx="2690" formatCode="General">
                  <c:v>0</c:v>
                </c:pt>
                <c:pt idx="2691" formatCode="General">
                  <c:v>0</c:v>
                </c:pt>
                <c:pt idx="2692" formatCode="General">
                  <c:v>0</c:v>
                </c:pt>
                <c:pt idx="2693" formatCode="General">
                  <c:v>0</c:v>
                </c:pt>
                <c:pt idx="2694" formatCode="General">
                  <c:v>0</c:v>
                </c:pt>
                <c:pt idx="2695" formatCode="General">
                  <c:v>0</c:v>
                </c:pt>
                <c:pt idx="2696" formatCode="General">
                  <c:v>0</c:v>
                </c:pt>
                <c:pt idx="2697" formatCode="General">
                  <c:v>0</c:v>
                </c:pt>
                <c:pt idx="2698" formatCode="General">
                  <c:v>0</c:v>
                </c:pt>
                <c:pt idx="2699" formatCode="General">
                  <c:v>0</c:v>
                </c:pt>
                <c:pt idx="2700" formatCode="General">
                  <c:v>0</c:v>
                </c:pt>
                <c:pt idx="2701" formatCode="General">
                  <c:v>0</c:v>
                </c:pt>
                <c:pt idx="2702" formatCode="General">
                  <c:v>0</c:v>
                </c:pt>
                <c:pt idx="2703" formatCode="General">
                  <c:v>0</c:v>
                </c:pt>
                <c:pt idx="2704" formatCode="General">
                  <c:v>0</c:v>
                </c:pt>
                <c:pt idx="2705" formatCode="General">
                  <c:v>0</c:v>
                </c:pt>
                <c:pt idx="2706" formatCode="General">
                  <c:v>0</c:v>
                </c:pt>
                <c:pt idx="2707" formatCode="General">
                  <c:v>0</c:v>
                </c:pt>
                <c:pt idx="2708" formatCode="General">
                  <c:v>0</c:v>
                </c:pt>
                <c:pt idx="2709" formatCode="General">
                  <c:v>0</c:v>
                </c:pt>
                <c:pt idx="2710" formatCode="General">
                  <c:v>0</c:v>
                </c:pt>
                <c:pt idx="2711" formatCode="General">
                  <c:v>0</c:v>
                </c:pt>
                <c:pt idx="2712" formatCode="General">
                  <c:v>0</c:v>
                </c:pt>
                <c:pt idx="2713" formatCode="General">
                  <c:v>0</c:v>
                </c:pt>
                <c:pt idx="2714" formatCode="General">
                  <c:v>0</c:v>
                </c:pt>
                <c:pt idx="2715" formatCode="General">
                  <c:v>0</c:v>
                </c:pt>
                <c:pt idx="2716" formatCode="General">
                  <c:v>0</c:v>
                </c:pt>
                <c:pt idx="2717" formatCode="General">
                  <c:v>0</c:v>
                </c:pt>
                <c:pt idx="2718" formatCode="General">
                  <c:v>0</c:v>
                </c:pt>
                <c:pt idx="2719" formatCode="General">
                  <c:v>0</c:v>
                </c:pt>
                <c:pt idx="2720" formatCode="General">
                  <c:v>0</c:v>
                </c:pt>
                <c:pt idx="2721" formatCode="General">
                  <c:v>0</c:v>
                </c:pt>
                <c:pt idx="2722" formatCode="General">
                  <c:v>0</c:v>
                </c:pt>
                <c:pt idx="2723" formatCode="General">
                  <c:v>0</c:v>
                </c:pt>
                <c:pt idx="2724" formatCode="General">
                  <c:v>0</c:v>
                </c:pt>
                <c:pt idx="2725" formatCode="General">
                  <c:v>0</c:v>
                </c:pt>
                <c:pt idx="2726" formatCode="General">
                  <c:v>0</c:v>
                </c:pt>
                <c:pt idx="2727" formatCode="General">
                  <c:v>0</c:v>
                </c:pt>
                <c:pt idx="2728" formatCode="General">
                  <c:v>0</c:v>
                </c:pt>
                <c:pt idx="2729" formatCode="General">
                  <c:v>0</c:v>
                </c:pt>
                <c:pt idx="2730" formatCode="General">
                  <c:v>0</c:v>
                </c:pt>
                <c:pt idx="2731" formatCode="General">
                  <c:v>0</c:v>
                </c:pt>
                <c:pt idx="2732" formatCode="General">
                  <c:v>0</c:v>
                </c:pt>
                <c:pt idx="2733" formatCode="General">
                  <c:v>0</c:v>
                </c:pt>
                <c:pt idx="2734" formatCode="General">
                  <c:v>0</c:v>
                </c:pt>
                <c:pt idx="2735" formatCode="General">
                  <c:v>0</c:v>
                </c:pt>
                <c:pt idx="2736" formatCode="General">
                  <c:v>0</c:v>
                </c:pt>
                <c:pt idx="2737" formatCode="General">
                  <c:v>0</c:v>
                </c:pt>
                <c:pt idx="2738" formatCode="General">
                  <c:v>0</c:v>
                </c:pt>
                <c:pt idx="2739" formatCode="General">
                  <c:v>0</c:v>
                </c:pt>
                <c:pt idx="2740" formatCode="General">
                  <c:v>0</c:v>
                </c:pt>
                <c:pt idx="2741" formatCode="General">
                  <c:v>0</c:v>
                </c:pt>
                <c:pt idx="2742" formatCode="General">
                  <c:v>0</c:v>
                </c:pt>
                <c:pt idx="2743" formatCode="General">
                  <c:v>0</c:v>
                </c:pt>
                <c:pt idx="2744" formatCode="General">
                  <c:v>0</c:v>
                </c:pt>
                <c:pt idx="2745" formatCode="General">
                  <c:v>0</c:v>
                </c:pt>
                <c:pt idx="2746" formatCode="General">
                  <c:v>0</c:v>
                </c:pt>
                <c:pt idx="2747" formatCode="General">
                  <c:v>0</c:v>
                </c:pt>
                <c:pt idx="2748" formatCode="General">
                  <c:v>0</c:v>
                </c:pt>
                <c:pt idx="2749" formatCode="General">
                  <c:v>0</c:v>
                </c:pt>
                <c:pt idx="2750" formatCode="General">
                  <c:v>0</c:v>
                </c:pt>
                <c:pt idx="2751" formatCode="General">
                  <c:v>0</c:v>
                </c:pt>
                <c:pt idx="2752" formatCode="General">
                  <c:v>0</c:v>
                </c:pt>
                <c:pt idx="2753" formatCode="General">
                  <c:v>0</c:v>
                </c:pt>
                <c:pt idx="2754" formatCode="General">
                  <c:v>0</c:v>
                </c:pt>
                <c:pt idx="2755" formatCode="General">
                  <c:v>0</c:v>
                </c:pt>
                <c:pt idx="2756" formatCode="General">
                  <c:v>0</c:v>
                </c:pt>
                <c:pt idx="2757" formatCode="General">
                  <c:v>0</c:v>
                </c:pt>
                <c:pt idx="2758" formatCode="General">
                  <c:v>0</c:v>
                </c:pt>
                <c:pt idx="2759" formatCode="General">
                  <c:v>0</c:v>
                </c:pt>
                <c:pt idx="2760" formatCode="General">
                  <c:v>0</c:v>
                </c:pt>
                <c:pt idx="2761" formatCode="General">
                  <c:v>0</c:v>
                </c:pt>
                <c:pt idx="2762" formatCode="General">
                  <c:v>0</c:v>
                </c:pt>
                <c:pt idx="2763" formatCode="General">
                  <c:v>0</c:v>
                </c:pt>
                <c:pt idx="2764" formatCode="General">
                  <c:v>0</c:v>
                </c:pt>
                <c:pt idx="2765" formatCode="General">
                  <c:v>0</c:v>
                </c:pt>
                <c:pt idx="2766" formatCode="General">
                  <c:v>0</c:v>
                </c:pt>
                <c:pt idx="2767" formatCode="General">
                  <c:v>0</c:v>
                </c:pt>
                <c:pt idx="2768" formatCode="General">
                  <c:v>0</c:v>
                </c:pt>
                <c:pt idx="2769" formatCode="General">
                  <c:v>0</c:v>
                </c:pt>
                <c:pt idx="2770" formatCode="General">
                  <c:v>0</c:v>
                </c:pt>
                <c:pt idx="2771" formatCode="General">
                  <c:v>0</c:v>
                </c:pt>
                <c:pt idx="2772" formatCode="General">
                  <c:v>0</c:v>
                </c:pt>
                <c:pt idx="2773" formatCode="General">
                  <c:v>0</c:v>
                </c:pt>
                <c:pt idx="2774" formatCode="General">
                  <c:v>0</c:v>
                </c:pt>
                <c:pt idx="2775" formatCode="General">
                  <c:v>0</c:v>
                </c:pt>
                <c:pt idx="2776" formatCode="General">
                  <c:v>0</c:v>
                </c:pt>
                <c:pt idx="2777" formatCode="General">
                  <c:v>0</c:v>
                </c:pt>
                <c:pt idx="2778" formatCode="General">
                  <c:v>0</c:v>
                </c:pt>
                <c:pt idx="2779" formatCode="General">
                  <c:v>0</c:v>
                </c:pt>
                <c:pt idx="2780" formatCode="General">
                  <c:v>0</c:v>
                </c:pt>
                <c:pt idx="2781" formatCode="General">
                  <c:v>0</c:v>
                </c:pt>
                <c:pt idx="2782" formatCode="General">
                  <c:v>0</c:v>
                </c:pt>
                <c:pt idx="2783" formatCode="General">
                  <c:v>0</c:v>
                </c:pt>
                <c:pt idx="2784" formatCode="General">
                  <c:v>0</c:v>
                </c:pt>
                <c:pt idx="2785" formatCode="General">
                  <c:v>0</c:v>
                </c:pt>
                <c:pt idx="2786" formatCode="General">
                  <c:v>0</c:v>
                </c:pt>
                <c:pt idx="2787" formatCode="General">
                  <c:v>0</c:v>
                </c:pt>
                <c:pt idx="2788" formatCode="General">
                  <c:v>0</c:v>
                </c:pt>
                <c:pt idx="2789" formatCode="General">
                  <c:v>0</c:v>
                </c:pt>
                <c:pt idx="2790" formatCode="General">
                  <c:v>0</c:v>
                </c:pt>
                <c:pt idx="2791" formatCode="General">
                  <c:v>0</c:v>
                </c:pt>
                <c:pt idx="2792" formatCode="General">
                  <c:v>0</c:v>
                </c:pt>
                <c:pt idx="2793" formatCode="General">
                  <c:v>0</c:v>
                </c:pt>
                <c:pt idx="2794" formatCode="General">
                  <c:v>0</c:v>
                </c:pt>
                <c:pt idx="2795" formatCode="General">
                  <c:v>0</c:v>
                </c:pt>
                <c:pt idx="2796" formatCode="General">
                  <c:v>0</c:v>
                </c:pt>
                <c:pt idx="2797" formatCode="General">
                  <c:v>0</c:v>
                </c:pt>
                <c:pt idx="2798" formatCode="General">
                  <c:v>0</c:v>
                </c:pt>
                <c:pt idx="2799" formatCode="General">
                  <c:v>0</c:v>
                </c:pt>
                <c:pt idx="2800" formatCode="General">
                  <c:v>0</c:v>
                </c:pt>
                <c:pt idx="2801" formatCode="General">
                  <c:v>0</c:v>
                </c:pt>
                <c:pt idx="2802" formatCode="General">
                  <c:v>0</c:v>
                </c:pt>
                <c:pt idx="2803" formatCode="General">
                  <c:v>0</c:v>
                </c:pt>
                <c:pt idx="2804" formatCode="General">
                  <c:v>0</c:v>
                </c:pt>
                <c:pt idx="2805" formatCode="General">
                  <c:v>0</c:v>
                </c:pt>
                <c:pt idx="2806" formatCode="General">
                  <c:v>0</c:v>
                </c:pt>
                <c:pt idx="2807" formatCode="General">
                  <c:v>0</c:v>
                </c:pt>
                <c:pt idx="2808" formatCode="General">
                  <c:v>0</c:v>
                </c:pt>
                <c:pt idx="2809" formatCode="General">
                  <c:v>0</c:v>
                </c:pt>
                <c:pt idx="2810" formatCode="General">
                  <c:v>0</c:v>
                </c:pt>
                <c:pt idx="2811" formatCode="General">
                  <c:v>0</c:v>
                </c:pt>
                <c:pt idx="2812" formatCode="General">
                  <c:v>0</c:v>
                </c:pt>
                <c:pt idx="2813" formatCode="General">
                  <c:v>0</c:v>
                </c:pt>
                <c:pt idx="2814" formatCode="General">
                  <c:v>0</c:v>
                </c:pt>
                <c:pt idx="2815" formatCode="General">
                  <c:v>0</c:v>
                </c:pt>
                <c:pt idx="2816" formatCode="General">
                  <c:v>0</c:v>
                </c:pt>
                <c:pt idx="2817" formatCode="General">
                  <c:v>0</c:v>
                </c:pt>
                <c:pt idx="2818" formatCode="General">
                  <c:v>0</c:v>
                </c:pt>
                <c:pt idx="2819" formatCode="General">
                  <c:v>0</c:v>
                </c:pt>
                <c:pt idx="2820" formatCode="General">
                  <c:v>0</c:v>
                </c:pt>
                <c:pt idx="2821" formatCode="General">
                  <c:v>0</c:v>
                </c:pt>
                <c:pt idx="2822" formatCode="General">
                  <c:v>0</c:v>
                </c:pt>
                <c:pt idx="2823" formatCode="General">
                  <c:v>0</c:v>
                </c:pt>
                <c:pt idx="2824" formatCode="General">
                  <c:v>0</c:v>
                </c:pt>
                <c:pt idx="2825" formatCode="General">
                  <c:v>0</c:v>
                </c:pt>
                <c:pt idx="2826" formatCode="General">
                  <c:v>0</c:v>
                </c:pt>
                <c:pt idx="2827" formatCode="General">
                  <c:v>0</c:v>
                </c:pt>
                <c:pt idx="2828" formatCode="General">
                  <c:v>0</c:v>
                </c:pt>
                <c:pt idx="2829" formatCode="General">
                  <c:v>0</c:v>
                </c:pt>
                <c:pt idx="2830" formatCode="General">
                  <c:v>0</c:v>
                </c:pt>
                <c:pt idx="2831" formatCode="General">
                  <c:v>0</c:v>
                </c:pt>
                <c:pt idx="2832" formatCode="General">
                  <c:v>0</c:v>
                </c:pt>
                <c:pt idx="2833" formatCode="General">
                  <c:v>0</c:v>
                </c:pt>
                <c:pt idx="2834" formatCode="General">
                  <c:v>0</c:v>
                </c:pt>
                <c:pt idx="2835" formatCode="General">
                  <c:v>0</c:v>
                </c:pt>
                <c:pt idx="2836" formatCode="General">
                  <c:v>0</c:v>
                </c:pt>
                <c:pt idx="2837" formatCode="General">
                  <c:v>0</c:v>
                </c:pt>
                <c:pt idx="2838" formatCode="General">
                  <c:v>0</c:v>
                </c:pt>
                <c:pt idx="2839" formatCode="General">
                  <c:v>0</c:v>
                </c:pt>
                <c:pt idx="2840" formatCode="General">
                  <c:v>0</c:v>
                </c:pt>
                <c:pt idx="2841" formatCode="General">
                  <c:v>0</c:v>
                </c:pt>
                <c:pt idx="2842" formatCode="General">
                  <c:v>0</c:v>
                </c:pt>
                <c:pt idx="2843" formatCode="General">
                  <c:v>0</c:v>
                </c:pt>
                <c:pt idx="2844" formatCode="General">
                  <c:v>0</c:v>
                </c:pt>
                <c:pt idx="2845" formatCode="General">
                  <c:v>0</c:v>
                </c:pt>
                <c:pt idx="2846" formatCode="General">
                  <c:v>0</c:v>
                </c:pt>
                <c:pt idx="2847" formatCode="General">
                  <c:v>0</c:v>
                </c:pt>
                <c:pt idx="2848" formatCode="General">
                  <c:v>0</c:v>
                </c:pt>
                <c:pt idx="2849" formatCode="General">
                  <c:v>0</c:v>
                </c:pt>
                <c:pt idx="2850" formatCode="General">
                  <c:v>0</c:v>
                </c:pt>
                <c:pt idx="2851" formatCode="General">
                  <c:v>0</c:v>
                </c:pt>
                <c:pt idx="2852" formatCode="General">
                  <c:v>0</c:v>
                </c:pt>
                <c:pt idx="2853" formatCode="General">
                  <c:v>0</c:v>
                </c:pt>
                <c:pt idx="2854" formatCode="General">
                  <c:v>0</c:v>
                </c:pt>
                <c:pt idx="2855" formatCode="General">
                  <c:v>0</c:v>
                </c:pt>
                <c:pt idx="2856" formatCode="General">
                  <c:v>0</c:v>
                </c:pt>
                <c:pt idx="2857" formatCode="General">
                  <c:v>0</c:v>
                </c:pt>
                <c:pt idx="2858" formatCode="General">
                  <c:v>0</c:v>
                </c:pt>
                <c:pt idx="2859" formatCode="General">
                  <c:v>0</c:v>
                </c:pt>
                <c:pt idx="2860" formatCode="General">
                  <c:v>0</c:v>
                </c:pt>
                <c:pt idx="2861" formatCode="General">
                  <c:v>0</c:v>
                </c:pt>
                <c:pt idx="2862" formatCode="General">
                  <c:v>0</c:v>
                </c:pt>
                <c:pt idx="2863" formatCode="General">
                  <c:v>0</c:v>
                </c:pt>
                <c:pt idx="2864" formatCode="General">
                  <c:v>0</c:v>
                </c:pt>
                <c:pt idx="2865" formatCode="General">
                  <c:v>0</c:v>
                </c:pt>
                <c:pt idx="2866" formatCode="General">
                  <c:v>0</c:v>
                </c:pt>
                <c:pt idx="2867" formatCode="General">
                  <c:v>0</c:v>
                </c:pt>
                <c:pt idx="2868" formatCode="General">
                  <c:v>0</c:v>
                </c:pt>
                <c:pt idx="2869" formatCode="General">
                  <c:v>0</c:v>
                </c:pt>
                <c:pt idx="2870" formatCode="General">
                  <c:v>0</c:v>
                </c:pt>
                <c:pt idx="2871" formatCode="General">
                  <c:v>0</c:v>
                </c:pt>
                <c:pt idx="2872" formatCode="General">
                  <c:v>0</c:v>
                </c:pt>
                <c:pt idx="2873" formatCode="General">
                  <c:v>0</c:v>
                </c:pt>
                <c:pt idx="2874" formatCode="General">
                  <c:v>0</c:v>
                </c:pt>
                <c:pt idx="2875" formatCode="General">
                  <c:v>0</c:v>
                </c:pt>
                <c:pt idx="2876" formatCode="General">
                  <c:v>0</c:v>
                </c:pt>
                <c:pt idx="2877" formatCode="General">
                  <c:v>0</c:v>
                </c:pt>
                <c:pt idx="2878" formatCode="General">
                  <c:v>0</c:v>
                </c:pt>
                <c:pt idx="2879" formatCode="General">
                  <c:v>0</c:v>
                </c:pt>
                <c:pt idx="2880" formatCode="General">
                  <c:v>0</c:v>
                </c:pt>
                <c:pt idx="2881" formatCode="General">
                  <c:v>0</c:v>
                </c:pt>
                <c:pt idx="2882" formatCode="General">
                  <c:v>0</c:v>
                </c:pt>
                <c:pt idx="2883" formatCode="General">
                  <c:v>0</c:v>
                </c:pt>
                <c:pt idx="2884" formatCode="General">
                  <c:v>0</c:v>
                </c:pt>
                <c:pt idx="2885" formatCode="General">
                  <c:v>0</c:v>
                </c:pt>
                <c:pt idx="2886" formatCode="General">
                  <c:v>0</c:v>
                </c:pt>
                <c:pt idx="2887" formatCode="General">
                  <c:v>0</c:v>
                </c:pt>
                <c:pt idx="2888" formatCode="General">
                  <c:v>0</c:v>
                </c:pt>
                <c:pt idx="2889" formatCode="General">
                  <c:v>0</c:v>
                </c:pt>
                <c:pt idx="2890" formatCode="General">
                  <c:v>0</c:v>
                </c:pt>
                <c:pt idx="2891" formatCode="General">
                  <c:v>0</c:v>
                </c:pt>
                <c:pt idx="2892" formatCode="General">
                  <c:v>0</c:v>
                </c:pt>
                <c:pt idx="2893" formatCode="General">
                  <c:v>0</c:v>
                </c:pt>
                <c:pt idx="2894" formatCode="General">
                  <c:v>0</c:v>
                </c:pt>
                <c:pt idx="2895" formatCode="General">
                  <c:v>0</c:v>
                </c:pt>
                <c:pt idx="2896" formatCode="General">
                  <c:v>0</c:v>
                </c:pt>
                <c:pt idx="2897" formatCode="General">
                  <c:v>0</c:v>
                </c:pt>
                <c:pt idx="2898" formatCode="General">
                  <c:v>0</c:v>
                </c:pt>
                <c:pt idx="2899" formatCode="General">
                  <c:v>0</c:v>
                </c:pt>
                <c:pt idx="2900" formatCode="General">
                  <c:v>0</c:v>
                </c:pt>
                <c:pt idx="2901" formatCode="General">
                  <c:v>0</c:v>
                </c:pt>
                <c:pt idx="2902" formatCode="General">
                  <c:v>0</c:v>
                </c:pt>
                <c:pt idx="2903" formatCode="General">
                  <c:v>0</c:v>
                </c:pt>
                <c:pt idx="2904" formatCode="General">
                  <c:v>0</c:v>
                </c:pt>
                <c:pt idx="2905" formatCode="General">
                  <c:v>0</c:v>
                </c:pt>
                <c:pt idx="2906" formatCode="General">
                  <c:v>0</c:v>
                </c:pt>
                <c:pt idx="2907" formatCode="General">
                  <c:v>0</c:v>
                </c:pt>
                <c:pt idx="2908" formatCode="General">
                  <c:v>0</c:v>
                </c:pt>
                <c:pt idx="2909" formatCode="General">
                  <c:v>0</c:v>
                </c:pt>
                <c:pt idx="2910" formatCode="General">
                  <c:v>0</c:v>
                </c:pt>
                <c:pt idx="2911" formatCode="General">
                  <c:v>0</c:v>
                </c:pt>
                <c:pt idx="2912" formatCode="General">
                  <c:v>0</c:v>
                </c:pt>
                <c:pt idx="2913" formatCode="General">
                  <c:v>0</c:v>
                </c:pt>
                <c:pt idx="2914" formatCode="General">
                  <c:v>0</c:v>
                </c:pt>
                <c:pt idx="2915" formatCode="General">
                  <c:v>0</c:v>
                </c:pt>
                <c:pt idx="2916" formatCode="General">
                  <c:v>0</c:v>
                </c:pt>
                <c:pt idx="2917" formatCode="General">
                  <c:v>0</c:v>
                </c:pt>
                <c:pt idx="2918" formatCode="General">
                  <c:v>0</c:v>
                </c:pt>
                <c:pt idx="2919" formatCode="General">
                  <c:v>0</c:v>
                </c:pt>
                <c:pt idx="2920" formatCode="General">
                  <c:v>0</c:v>
                </c:pt>
                <c:pt idx="2921" formatCode="General">
                  <c:v>0</c:v>
                </c:pt>
                <c:pt idx="2922" formatCode="General">
                  <c:v>0</c:v>
                </c:pt>
                <c:pt idx="2923" formatCode="General">
                  <c:v>0</c:v>
                </c:pt>
                <c:pt idx="2924" formatCode="General">
                  <c:v>0</c:v>
                </c:pt>
                <c:pt idx="2925" formatCode="General">
                  <c:v>0</c:v>
                </c:pt>
                <c:pt idx="2926" formatCode="General">
                  <c:v>0</c:v>
                </c:pt>
                <c:pt idx="2927" formatCode="General">
                  <c:v>0</c:v>
                </c:pt>
                <c:pt idx="2928" formatCode="General">
                  <c:v>0</c:v>
                </c:pt>
                <c:pt idx="2929" formatCode="General">
                  <c:v>0</c:v>
                </c:pt>
                <c:pt idx="2930" formatCode="General">
                  <c:v>0</c:v>
                </c:pt>
                <c:pt idx="2931" formatCode="General">
                  <c:v>0</c:v>
                </c:pt>
                <c:pt idx="2932" formatCode="General">
                  <c:v>0</c:v>
                </c:pt>
                <c:pt idx="2933" formatCode="General">
                  <c:v>0</c:v>
                </c:pt>
                <c:pt idx="2934" formatCode="General">
                  <c:v>0</c:v>
                </c:pt>
                <c:pt idx="2935" formatCode="General">
                  <c:v>0</c:v>
                </c:pt>
                <c:pt idx="2936" formatCode="General">
                  <c:v>0</c:v>
                </c:pt>
                <c:pt idx="2937" formatCode="General">
                  <c:v>0</c:v>
                </c:pt>
                <c:pt idx="2938" formatCode="General">
                  <c:v>0</c:v>
                </c:pt>
                <c:pt idx="2939" formatCode="General">
                  <c:v>0</c:v>
                </c:pt>
                <c:pt idx="2940" formatCode="General">
                  <c:v>0</c:v>
                </c:pt>
                <c:pt idx="2941" formatCode="General">
                  <c:v>0</c:v>
                </c:pt>
                <c:pt idx="2942" formatCode="General">
                  <c:v>0</c:v>
                </c:pt>
                <c:pt idx="2943" formatCode="General">
                  <c:v>0</c:v>
                </c:pt>
                <c:pt idx="2944" formatCode="General">
                  <c:v>0</c:v>
                </c:pt>
                <c:pt idx="2945" formatCode="General">
                  <c:v>0</c:v>
                </c:pt>
                <c:pt idx="2946" formatCode="General">
                  <c:v>0</c:v>
                </c:pt>
                <c:pt idx="2947" formatCode="General">
                  <c:v>0</c:v>
                </c:pt>
                <c:pt idx="2948" formatCode="General">
                  <c:v>0</c:v>
                </c:pt>
                <c:pt idx="2949" formatCode="General">
                  <c:v>0</c:v>
                </c:pt>
                <c:pt idx="2950" formatCode="General">
                  <c:v>0</c:v>
                </c:pt>
                <c:pt idx="2951" formatCode="General">
                  <c:v>0</c:v>
                </c:pt>
                <c:pt idx="2952" formatCode="General">
                  <c:v>0</c:v>
                </c:pt>
                <c:pt idx="2953" formatCode="General">
                  <c:v>0</c:v>
                </c:pt>
                <c:pt idx="2954" formatCode="General">
                  <c:v>0</c:v>
                </c:pt>
                <c:pt idx="2955" formatCode="General">
                  <c:v>0</c:v>
                </c:pt>
                <c:pt idx="2956" formatCode="General">
                  <c:v>0</c:v>
                </c:pt>
                <c:pt idx="2957" formatCode="General">
                  <c:v>0</c:v>
                </c:pt>
                <c:pt idx="2958" formatCode="General">
                  <c:v>0</c:v>
                </c:pt>
                <c:pt idx="2959" formatCode="General">
                  <c:v>0</c:v>
                </c:pt>
                <c:pt idx="2960" formatCode="General">
                  <c:v>0</c:v>
                </c:pt>
                <c:pt idx="2961" formatCode="General">
                  <c:v>0</c:v>
                </c:pt>
                <c:pt idx="2962" formatCode="General">
                  <c:v>0</c:v>
                </c:pt>
                <c:pt idx="2963" formatCode="General">
                  <c:v>0</c:v>
                </c:pt>
                <c:pt idx="2964" formatCode="General">
                  <c:v>0</c:v>
                </c:pt>
                <c:pt idx="2965" formatCode="General">
                  <c:v>0</c:v>
                </c:pt>
                <c:pt idx="2966" formatCode="General">
                  <c:v>0</c:v>
                </c:pt>
                <c:pt idx="2967" formatCode="General">
                  <c:v>0</c:v>
                </c:pt>
                <c:pt idx="2968" formatCode="General">
                  <c:v>0</c:v>
                </c:pt>
                <c:pt idx="2969" formatCode="General">
                  <c:v>0</c:v>
                </c:pt>
                <c:pt idx="2970" formatCode="General">
                  <c:v>0</c:v>
                </c:pt>
                <c:pt idx="2971" formatCode="General">
                  <c:v>0</c:v>
                </c:pt>
                <c:pt idx="2972" formatCode="General">
                  <c:v>0</c:v>
                </c:pt>
                <c:pt idx="2973" formatCode="General">
                  <c:v>0</c:v>
                </c:pt>
                <c:pt idx="2974" formatCode="General">
                  <c:v>0</c:v>
                </c:pt>
                <c:pt idx="2975" formatCode="General">
                  <c:v>0</c:v>
                </c:pt>
                <c:pt idx="2976" formatCode="General">
                  <c:v>0</c:v>
                </c:pt>
                <c:pt idx="2977" formatCode="General">
                  <c:v>0</c:v>
                </c:pt>
                <c:pt idx="2978" formatCode="General">
                  <c:v>0</c:v>
                </c:pt>
                <c:pt idx="2979" formatCode="General">
                  <c:v>0</c:v>
                </c:pt>
                <c:pt idx="2980" formatCode="General">
                  <c:v>0</c:v>
                </c:pt>
                <c:pt idx="2981" formatCode="General">
                  <c:v>0</c:v>
                </c:pt>
                <c:pt idx="2982" formatCode="General">
                  <c:v>0</c:v>
                </c:pt>
                <c:pt idx="2983" formatCode="General">
                  <c:v>0</c:v>
                </c:pt>
                <c:pt idx="2984" formatCode="General">
                  <c:v>0</c:v>
                </c:pt>
                <c:pt idx="2985" formatCode="General">
                  <c:v>0</c:v>
                </c:pt>
                <c:pt idx="2986" formatCode="General">
                  <c:v>0</c:v>
                </c:pt>
                <c:pt idx="2987" formatCode="General">
                  <c:v>0</c:v>
                </c:pt>
                <c:pt idx="2988" formatCode="General">
                  <c:v>0</c:v>
                </c:pt>
                <c:pt idx="2989" formatCode="General">
                  <c:v>0</c:v>
                </c:pt>
                <c:pt idx="2990" formatCode="General">
                  <c:v>0</c:v>
                </c:pt>
                <c:pt idx="2991" formatCode="General">
                  <c:v>0</c:v>
                </c:pt>
                <c:pt idx="2992" formatCode="General">
                  <c:v>0</c:v>
                </c:pt>
                <c:pt idx="2993" formatCode="General">
                  <c:v>0</c:v>
                </c:pt>
                <c:pt idx="2994" formatCode="General">
                  <c:v>0</c:v>
                </c:pt>
                <c:pt idx="2995" formatCode="General">
                  <c:v>0</c:v>
                </c:pt>
                <c:pt idx="2996" formatCode="General">
                  <c:v>0</c:v>
                </c:pt>
                <c:pt idx="2997" formatCode="General">
                  <c:v>0</c:v>
                </c:pt>
                <c:pt idx="2998" formatCode="General">
                  <c:v>0</c:v>
                </c:pt>
              </c:numCache>
            </c:numRef>
          </c:yVal>
          <c:smooth val="0"/>
        </c:ser>
        <c:dLbls>
          <c:showLegendKey val="0"/>
          <c:showVal val="0"/>
          <c:showCatName val="0"/>
          <c:showSerName val="0"/>
          <c:showPercent val="0"/>
          <c:showBubbleSize val="0"/>
        </c:dLbls>
        <c:axId val="164999168"/>
        <c:axId val="165001088"/>
      </c:scatterChart>
      <c:valAx>
        <c:axId val="164999168"/>
        <c:scaling>
          <c:orientation val="minMax"/>
          <c:max val="30"/>
          <c:min val="0"/>
        </c:scaling>
        <c:delete val="0"/>
        <c:axPos val="b"/>
        <c:title>
          <c:tx>
            <c:rich>
              <a:bodyPr/>
              <a:lstStyle/>
              <a:p>
                <a:pPr>
                  <a:defRPr sz="1800"/>
                </a:pPr>
                <a:r>
                  <a:rPr lang="en-GB" sz="1800"/>
                  <a:t>Wind Speed [m/s]</a:t>
                </a:r>
              </a:p>
            </c:rich>
          </c:tx>
          <c:layout/>
          <c:overlay val="0"/>
        </c:title>
        <c:numFmt formatCode="0.00" sourceLinked="1"/>
        <c:majorTickMark val="out"/>
        <c:minorTickMark val="none"/>
        <c:tickLblPos val="nextTo"/>
        <c:txPr>
          <a:bodyPr/>
          <a:lstStyle/>
          <a:p>
            <a:pPr>
              <a:defRPr sz="1800"/>
            </a:pPr>
            <a:endParaRPr lang="en-US"/>
          </a:p>
        </c:txPr>
        <c:crossAx val="165001088"/>
        <c:crosses val="autoZero"/>
        <c:crossBetween val="midCat"/>
      </c:valAx>
      <c:valAx>
        <c:axId val="165001088"/>
        <c:scaling>
          <c:orientation val="minMax"/>
        </c:scaling>
        <c:delete val="0"/>
        <c:axPos val="l"/>
        <c:majorGridlines/>
        <c:title>
          <c:tx>
            <c:rich>
              <a:bodyPr rot="-5400000" vert="horz"/>
              <a:lstStyle/>
              <a:p>
                <a:pPr>
                  <a:defRPr sz="1800"/>
                </a:pPr>
                <a:r>
                  <a:rPr lang="en-GB" sz="1800"/>
                  <a:t>Power [kW]</a:t>
                </a:r>
              </a:p>
            </c:rich>
          </c:tx>
          <c:layout/>
          <c:overlay val="0"/>
        </c:title>
        <c:numFmt formatCode="0" sourceLinked="1"/>
        <c:majorTickMark val="out"/>
        <c:minorTickMark val="none"/>
        <c:tickLblPos val="nextTo"/>
        <c:txPr>
          <a:bodyPr/>
          <a:lstStyle/>
          <a:p>
            <a:pPr>
              <a:defRPr sz="1800"/>
            </a:pPr>
            <a:endParaRPr lang="en-US"/>
          </a:p>
        </c:txPr>
        <c:crossAx val="164999168"/>
        <c:crosses val="autoZero"/>
        <c:crossBetween val="midCat"/>
      </c:valAx>
    </c:plotArea>
    <c:legend>
      <c:legendPos val="t"/>
      <c:layout>
        <c:manualLayout>
          <c:xMode val="edge"/>
          <c:yMode val="edge"/>
          <c:x val="0.15360418833070899"/>
          <c:y val="1.6667997595783354E-2"/>
          <c:w val="0.7163638945837788"/>
          <c:h val="9.7369249692496926E-2"/>
        </c:manualLayout>
      </c:layout>
      <c:overlay val="0"/>
      <c:txPr>
        <a:bodyPr/>
        <a:lstStyle/>
        <a:p>
          <a:pPr>
            <a:defRPr sz="1800"/>
          </a:pPr>
          <a:endParaRPr lang="en-US"/>
        </a:p>
      </c:txPr>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sheetPr>
    <tabColor rgb="FFFFC000"/>
  </sheetPr>
  <sheetViews>
    <sheetView zoomScale="81"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9301574" cy="609129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7"/>
  <sheetViews>
    <sheetView workbookViewId="0">
      <selection activeCell="E22" sqref="E22"/>
    </sheetView>
  </sheetViews>
  <sheetFormatPr defaultRowHeight="12.75" x14ac:dyDescent="0.2"/>
  <cols>
    <col min="2" max="2" width="2.85546875" customWidth="1"/>
    <col min="3" max="3" width="10.140625" bestFit="1" customWidth="1"/>
    <col min="4" max="4" width="10.42578125" bestFit="1" customWidth="1"/>
    <col min="5" max="5" width="15.42578125" bestFit="1" customWidth="1"/>
    <col min="6" max="6" width="81.7109375" customWidth="1"/>
  </cols>
  <sheetData>
    <row r="2" spans="2:6" ht="15" x14ac:dyDescent="0.25">
      <c r="C2" s="4" t="s">
        <v>4</v>
      </c>
      <c r="D2" s="4" t="s">
        <v>5</v>
      </c>
      <c r="E2" s="4" t="s">
        <v>6</v>
      </c>
      <c r="F2" s="4" t="s">
        <v>7</v>
      </c>
    </row>
    <row r="3" spans="2:6" ht="25.5" x14ac:dyDescent="0.2">
      <c r="B3" s="5" t="s">
        <v>8</v>
      </c>
      <c r="C3" s="6" t="s">
        <v>9</v>
      </c>
      <c r="D3" s="7">
        <v>41596</v>
      </c>
      <c r="E3" s="11" t="s">
        <v>10</v>
      </c>
      <c r="F3" s="12" t="s">
        <v>53</v>
      </c>
    </row>
    <row r="4" spans="2:6" x14ac:dyDescent="0.2">
      <c r="B4" s="5" t="s">
        <v>25</v>
      </c>
      <c r="C4" s="6" t="s">
        <v>9</v>
      </c>
      <c r="D4" s="7">
        <v>41598</v>
      </c>
      <c r="E4" s="11" t="s">
        <v>10</v>
      </c>
      <c r="F4" s="12" t="s">
        <v>26</v>
      </c>
    </row>
    <row r="5" spans="2:6" ht="25.5" x14ac:dyDescent="0.2">
      <c r="B5" s="5" t="s">
        <v>27</v>
      </c>
      <c r="C5" s="6" t="s">
        <v>9</v>
      </c>
      <c r="D5" s="7">
        <v>41604</v>
      </c>
      <c r="E5" s="11" t="s">
        <v>10</v>
      </c>
      <c r="F5" s="12" t="s">
        <v>28</v>
      </c>
    </row>
    <row r="6" spans="2:6" ht="38.25" x14ac:dyDescent="0.2">
      <c r="B6" s="5" t="s">
        <v>52</v>
      </c>
      <c r="C6" s="6" t="s">
        <v>9</v>
      </c>
      <c r="D6" s="7">
        <v>41833</v>
      </c>
      <c r="E6" s="11" t="s">
        <v>10</v>
      </c>
      <c r="F6" s="12" t="s">
        <v>51</v>
      </c>
    </row>
    <row r="7" spans="2:6" x14ac:dyDescent="0.2">
      <c r="B7" s="1"/>
      <c r="C7" s="1"/>
      <c r="D7" s="1"/>
      <c r="E7" s="1"/>
      <c r="F7" s="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5"/>
  <sheetViews>
    <sheetView workbookViewId="0">
      <selection activeCell="C16" sqref="C16"/>
    </sheetView>
  </sheetViews>
  <sheetFormatPr defaultRowHeight="12.75" x14ac:dyDescent="0.2"/>
  <cols>
    <col min="2" max="2" width="3.85546875" customWidth="1"/>
    <col min="3" max="3" width="68.5703125" customWidth="1"/>
  </cols>
  <sheetData>
    <row r="2" spans="2:3" x14ac:dyDescent="0.2">
      <c r="B2" s="38">
        <v>0</v>
      </c>
      <c r="C2" s="38" t="s">
        <v>11</v>
      </c>
    </row>
    <row r="3" spans="2:3" ht="53.25" customHeight="1" x14ac:dyDescent="0.2">
      <c r="B3" s="6">
        <v>1</v>
      </c>
      <c r="C3" s="8" t="s">
        <v>48</v>
      </c>
    </row>
    <row r="4" spans="2:3" ht="89.25" x14ac:dyDescent="0.2">
      <c r="B4" s="6">
        <v>2</v>
      </c>
      <c r="C4" s="8" t="s">
        <v>49</v>
      </c>
    </row>
    <row r="5" spans="2:3" x14ac:dyDescent="0.2">
      <c r="B5" s="9"/>
      <c r="C5" s="10"/>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R5386"/>
  <sheetViews>
    <sheetView tabSelected="1" workbookViewId="0">
      <selection activeCell="G10" sqref="G10"/>
    </sheetView>
  </sheetViews>
  <sheetFormatPr defaultRowHeight="12.75" x14ac:dyDescent="0.2"/>
  <cols>
    <col min="1" max="1" width="3.5703125" customWidth="1"/>
    <col min="2" max="2" width="35.85546875" bestFit="1" customWidth="1"/>
    <col min="3" max="3" width="14.5703125" customWidth="1"/>
    <col min="4" max="4" width="3" customWidth="1"/>
    <col min="5" max="5" width="17.7109375" style="14" bestFit="1" customWidth="1"/>
    <col min="6" max="6" width="12.7109375" style="21" customWidth="1"/>
    <col min="7" max="7" width="12.7109375" style="24" customWidth="1"/>
    <col min="8" max="9" width="15.140625" style="3" customWidth="1"/>
    <col min="10" max="10" width="3.5703125" customWidth="1"/>
    <col min="11" max="12" width="18" style="40" customWidth="1"/>
    <col min="13" max="13" width="3.5703125" customWidth="1"/>
    <col min="14" max="14" width="10.28515625" style="40" customWidth="1"/>
    <col min="15" max="15" width="9.140625" style="40"/>
    <col min="16" max="16" width="2.7109375" customWidth="1"/>
    <col min="17" max="17" width="9.140625" style="40"/>
    <col min="18" max="18" width="10.85546875" style="40" customWidth="1"/>
  </cols>
  <sheetData>
    <row r="1" spans="2:18" ht="12.75" customHeight="1" x14ac:dyDescent="0.2">
      <c r="E1"/>
      <c r="F1" s="19"/>
      <c r="G1" s="22"/>
      <c r="H1" s="17"/>
      <c r="I1" s="17"/>
      <c r="K1" s="57" t="s">
        <v>50</v>
      </c>
      <c r="L1" s="57"/>
    </row>
    <row r="2" spans="2:18" ht="45" x14ac:dyDescent="0.2">
      <c r="B2" s="56" t="s">
        <v>1</v>
      </c>
      <c r="C2" s="56"/>
      <c r="E2" s="51" t="s">
        <v>13</v>
      </c>
      <c r="F2" s="20" t="s">
        <v>21</v>
      </c>
      <c r="G2" s="23" t="s">
        <v>14</v>
      </c>
      <c r="H2" s="18" t="s">
        <v>17</v>
      </c>
      <c r="I2" s="18" t="s">
        <v>16</v>
      </c>
      <c r="K2" s="41" t="s">
        <v>32</v>
      </c>
      <c r="L2" s="41" t="s">
        <v>34</v>
      </c>
      <c r="N2" s="41" t="s">
        <v>30</v>
      </c>
      <c r="O2" s="41" t="s">
        <v>31</v>
      </c>
      <c r="Q2" s="41" t="s">
        <v>0</v>
      </c>
      <c r="R2" s="41" t="s">
        <v>33</v>
      </c>
    </row>
    <row r="3" spans="2:18" x14ac:dyDescent="0.2">
      <c r="B3" s="55" t="s">
        <v>2</v>
      </c>
      <c r="C3" s="55"/>
      <c r="E3" s="15">
        <v>41249.597222222219</v>
      </c>
      <c r="F3" s="21">
        <v>11.253928673213537</v>
      </c>
      <c r="G3" s="24">
        <v>0.12084668736501374</v>
      </c>
      <c r="H3" s="3">
        <f t="shared" ref="H3:H66" si="0">INDEX(PowerArray,MIN(MaximumPowerIndex,ROUND(F3*100,0)))</f>
        <v>1924.9999999999836</v>
      </c>
      <c r="I3" s="3">
        <f>MIN(H3-K3+L3,'Power Look Up'!$F$4)</f>
        <v>1887.6520155539336</v>
      </c>
      <c r="K3" s="50">
        <f t="array" ref="K3">_xlfn.SUM(_xlfn.NORM.DIST($Q$3:$Q$1003,$F3,$N3,FALSE)*WindSpeedStep*$R$3:$R$1003)</f>
        <v>1906.6181742607844</v>
      </c>
      <c r="L3" s="50">
        <f t="array" ref="L3">_xlfn.SUM(_xlfn.NORM.DIST($Q$3:$Q$1003,$F3,$O3,FALSE)*WindSpeedStep*$R$3:$R$1003)</f>
        <v>1869.2701898147343</v>
      </c>
      <c r="N3" s="42">
        <f t="shared" ref="N3:N66" si="1">ReferenceTurbulence*F3</f>
        <v>1.1253928673213538</v>
      </c>
      <c r="O3" s="42">
        <f t="shared" ref="O3:O66" si="2">F3*G3</f>
        <v>1.36</v>
      </c>
      <c r="Q3" s="42">
        <f>'Zero Turbulence Curve'!E2</f>
        <v>0</v>
      </c>
      <c r="R3" s="42">
        <f>'Zero Turbulence Curve'!F2</f>
        <v>0</v>
      </c>
    </row>
    <row r="4" spans="2:18" x14ac:dyDescent="0.2">
      <c r="B4" s="54" t="s">
        <v>3</v>
      </c>
      <c r="C4" s="54"/>
      <c r="E4" s="15">
        <v>41249.625</v>
      </c>
      <c r="F4" s="21">
        <v>11.965925465360497</v>
      </c>
      <c r="G4" s="24">
        <v>0.20056952610540896</v>
      </c>
      <c r="H4" s="3">
        <f t="shared" si="0"/>
        <v>1985.4799999999823</v>
      </c>
      <c r="I4" s="3">
        <f>MIN(H4-K4+L4,'Power Look Up'!$F$4)</f>
        <v>1829.8853829424061</v>
      </c>
      <c r="K4" s="50">
        <f t="array" ref="K4">_xlfn.SUM(_xlfn.NORM.DIST($Q$3:$Q$1003,$F4,$N4,FALSE)*WindSpeedStep*$R$3:$R$1003)</f>
        <v>1971.0582247857265</v>
      </c>
      <c r="L4" s="50">
        <f t="array" ref="L4">_xlfn.SUM(_xlfn.NORM.DIST($Q$3:$Q$1003,$F4,$O4,FALSE)*WindSpeedStep*$R$3:$R$1003)</f>
        <v>1815.4636077281502</v>
      </c>
      <c r="N4" s="42">
        <f t="shared" si="1"/>
        <v>1.1965925465360499</v>
      </c>
      <c r="O4" s="42">
        <f t="shared" si="2"/>
        <v>2.4</v>
      </c>
      <c r="Q4" s="42">
        <f>'Zero Turbulence Curve'!E3</f>
        <v>0.1</v>
      </c>
      <c r="R4" s="42">
        <f>'Zero Turbulence Curve'!F3</f>
        <v>0</v>
      </c>
    </row>
    <row r="5" spans="2:18" ht="13.5" thickBot="1" x14ac:dyDescent="0.25">
      <c r="E5" s="15">
        <v>41249.631944444445</v>
      </c>
      <c r="F5" s="21">
        <v>10.698523995459254</v>
      </c>
      <c r="G5" s="24">
        <v>0.15703100733456668</v>
      </c>
      <c r="H5" s="3">
        <f t="shared" si="0"/>
        <v>1823.899999999951</v>
      </c>
      <c r="I5" s="3">
        <f>MIN(H5-K5+L5,'Power Look Up'!$F$4)</f>
        <v>1727.9758040211052</v>
      </c>
      <c r="K5" s="50">
        <f t="array" ref="K5">_xlfn.SUM(_xlfn.NORM.DIST($Q$3:$Q$1003,$F5,$N5,FALSE)*WindSpeedStep*$R$3:$R$1003)</f>
        <v>1811.5893241792742</v>
      </c>
      <c r="L5" s="50">
        <f t="array" ref="L5">_xlfn.SUM(_xlfn.NORM.DIST($Q$3:$Q$1003,$F5,$O5,FALSE)*WindSpeedStep*$R$3:$R$1003)</f>
        <v>1715.6651282004284</v>
      </c>
      <c r="N5" s="42">
        <f t="shared" si="1"/>
        <v>1.0698523995459255</v>
      </c>
      <c r="O5" s="42">
        <f t="shared" si="2"/>
        <v>1.6799999999999997</v>
      </c>
      <c r="Q5" s="42">
        <f>'Zero Turbulence Curve'!E4</f>
        <v>0.2</v>
      </c>
      <c r="R5" s="42">
        <f>'Zero Turbulence Curve'!F4</f>
        <v>0</v>
      </c>
    </row>
    <row r="6" spans="2:18" ht="15.75" x14ac:dyDescent="0.25">
      <c r="B6" s="52" t="s">
        <v>24</v>
      </c>
      <c r="C6" s="53"/>
      <c r="E6" s="15">
        <v>41249.638888888891</v>
      </c>
      <c r="F6" s="21">
        <v>10.788983264241908</v>
      </c>
      <c r="G6" s="24">
        <v>0.12049328172642643</v>
      </c>
      <c r="H6" s="3">
        <f t="shared" si="0"/>
        <v>1847.9299999999505</v>
      </c>
      <c r="I6" s="3">
        <f>MIN(H6-K6+L6,'Power Look Up'!$F$4)</f>
        <v>1811.6364311667867</v>
      </c>
      <c r="K6" s="50">
        <f t="array" ref="K6">_xlfn.SUM(_xlfn.NORM.DIST($Q$3:$Q$1003,$F6,$N6,FALSE)*WindSpeedStep*$R$3:$R$1003)</f>
        <v>1830.2622504037636</v>
      </c>
      <c r="L6" s="50">
        <f t="array" ref="L6">_xlfn.SUM(_xlfn.NORM.DIST($Q$3:$Q$1003,$F6,$O6,FALSE)*WindSpeedStep*$R$3:$R$1003)</f>
        <v>1793.9686815705998</v>
      </c>
      <c r="N6" s="42">
        <f t="shared" si="1"/>
        <v>1.0788983264241909</v>
      </c>
      <c r="O6" s="42">
        <f t="shared" si="2"/>
        <v>1.3</v>
      </c>
      <c r="Q6" s="42">
        <f>'Zero Turbulence Curve'!E5</f>
        <v>0.30000000000000004</v>
      </c>
      <c r="R6" s="42">
        <f>'Zero Turbulence Curve'!F5</f>
        <v>0</v>
      </c>
    </row>
    <row r="7" spans="2:18" ht="15" x14ac:dyDescent="0.25">
      <c r="B7" s="32" t="s">
        <v>18</v>
      </c>
      <c r="C7" s="37">
        <f>SUM('Input Time Series'!H:H)/6/1000</f>
        <v>953.93562333331352</v>
      </c>
      <c r="E7" s="15">
        <v>41249.645833333336</v>
      </c>
      <c r="F7" s="21">
        <v>11.312296542730264</v>
      </c>
      <c r="G7" s="24">
        <v>0.14143900789342587</v>
      </c>
      <c r="H7" s="3">
        <f t="shared" si="0"/>
        <v>1930.0399999999836</v>
      </c>
      <c r="I7" s="3">
        <f>MIN(H7-K7+L7,'Power Look Up'!$F$4)</f>
        <v>1856.6906526435243</v>
      </c>
      <c r="K7" s="50">
        <f t="array" ref="K7">_xlfn.SUM(_xlfn.NORM.DIST($Q$3:$Q$1003,$F7,$N7,FALSE)*WindSpeedStep*$R$3:$R$1003)</f>
        <v>1914.0486968517037</v>
      </c>
      <c r="L7" s="50">
        <f t="array" ref="L7">_xlfn.SUM(_xlfn.NORM.DIST($Q$3:$Q$1003,$F7,$O7,FALSE)*WindSpeedStep*$R$3:$R$1003)</f>
        <v>1840.6993494952444</v>
      </c>
      <c r="N7" s="42">
        <f t="shared" si="1"/>
        <v>1.1312296542730265</v>
      </c>
      <c r="O7" s="42">
        <f t="shared" si="2"/>
        <v>1.5999999999999999</v>
      </c>
      <c r="Q7" s="42">
        <f>'Zero Turbulence Curve'!E6</f>
        <v>0.4</v>
      </c>
      <c r="R7" s="42">
        <f>'Zero Turbulence Curve'!F6</f>
        <v>0</v>
      </c>
    </row>
    <row r="8" spans="2:18" ht="15" x14ac:dyDescent="0.25">
      <c r="B8" s="32" t="s">
        <v>19</v>
      </c>
      <c r="C8" s="37">
        <f>SUM('Input Time Series'!I:I)/6/1000</f>
        <v>942.12831202880943</v>
      </c>
      <c r="E8" s="15">
        <v>41249.652777777781</v>
      </c>
      <c r="F8" s="21">
        <v>10.624901692277923</v>
      </c>
      <c r="G8" s="24">
        <v>0.14023659165551788</v>
      </c>
      <c r="H8" s="3">
        <f t="shared" si="0"/>
        <v>1802.5399999999513</v>
      </c>
      <c r="I8" s="3">
        <f>MIN(H8-K8+L8,'Power Look Up'!$F$4)</f>
        <v>1735.3131726739268</v>
      </c>
      <c r="K8" s="50">
        <f t="array" ref="K8">_xlfn.SUM(_xlfn.NORM.DIST($Q$3:$Q$1003,$F8,$N8,FALSE)*WindSpeedStep*$R$3:$R$1003)</f>
        <v>1795.4303545236687</v>
      </c>
      <c r="L8" s="50">
        <f t="array" ref="L8">_xlfn.SUM(_xlfn.NORM.DIST($Q$3:$Q$1003,$F8,$O8,FALSE)*WindSpeedStep*$R$3:$R$1003)</f>
        <v>1728.2035271976442</v>
      </c>
      <c r="N8" s="42">
        <f t="shared" si="1"/>
        <v>1.0624901692277924</v>
      </c>
      <c r="O8" s="42">
        <f t="shared" si="2"/>
        <v>1.49</v>
      </c>
      <c r="Q8" s="42">
        <f>'Zero Turbulence Curve'!E7</f>
        <v>0.5</v>
      </c>
      <c r="R8" s="42">
        <f>'Zero Turbulence Curve'!F7</f>
        <v>0</v>
      </c>
    </row>
    <row r="9" spans="2:18" x14ac:dyDescent="0.2">
      <c r="B9" s="33"/>
      <c r="C9" s="34"/>
      <c r="E9" s="15">
        <v>41249.819444444445</v>
      </c>
      <c r="F9" s="21">
        <v>13.065905326014637</v>
      </c>
      <c r="G9" s="24">
        <v>0.18980697763531476</v>
      </c>
      <c r="H9" s="3">
        <f t="shared" si="0"/>
        <v>1999.0699999999997</v>
      </c>
      <c r="I9" s="3">
        <f>MIN(H9-K9+L9,'Power Look Up'!$F$4)</f>
        <v>1907.8100099415954</v>
      </c>
      <c r="K9" s="50">
        <f t="array" ref="K9">_xlfn.SUM(_xlfn.NORM.DIST($Q$3:$Q$1003,$F9,$N9,FALSE)*WindSpeedStep*$R$3:$R$1003)</f>
        <v>2000.9725057584899</v>
      </c>
      <c r="L9" s="50">
        <f t="array" ref="L9">_xlfn.SUM(_xlfn.NORM.DIST($Q$3:$Q$1003,$F9,$O9,FALSE)*WindSpeedStep*$R$3:$R$1003)</f>
        <v>1909.7125157000855</v>
      </c>
      <c r="N9" s="42">
        <f t="shared" si="1"/>
        <v>1.3065905326014637</v>
      </c>
      <c r="O9" s="42">
        <f t="shared" si="2"/>
        <v>2.48</v>
      </c>
      <c r="Q9" s="42">
        <f>'Zero Turbulence Curve'!E8</f>
        <v>0.6</v>
      </c>
      <c r="R9" s="42">
        <f>'Zero Turbulence Curve'!F8</f>
        <v>0</v>
      </c>
    </row>
    <row r="10" spans="2:18" ht="15.75" thickBot="1" x14ac:dyDescent="0.3">
      <c r="B10" s="35" t="s">
        <v>23</v>
      </c>
      <c r="C10" s="36">
        <f>C8/$C$7-1</f>
        <v>-1.2377471829017272E-2</v>
      </c>
      <c r="E10" s="15">
        <v>41249.826388888891</v>
      </c>
      <c r="F10" s="21">
        <v>13.836151991102607</v>
      </c>
      <c r="G10" s="24">
        <v>0.18285430816508277</v>
      </c>
      <c r="H10" s="3">
        <f t="shared" si="0"/>
        <v>1999.8399999999997</v>
      </c>
      <c r="I10" s="3">
        <f>MIN(H10-K10+L10,'Power Look Up'!$F$4)</f>
        <v>1945.1120106483679</v>
      </c>
      <c r="K10" s="50">
        <f t="array" ref="K10">_xlfn.SUM(_xlfn.NORM.DIST($Q$3:$Q$1003,$F10,$N10,FALSE)*WindSpeedStep*$R$3:$R$1003)</f>
        <v>2003.4655983092969</v>
      </c>
      <c r="L10" s="50">
        <f t="array" ref="L10">_xlfn.SUM(_xlfn.NORM.DIST($Q$3:$Q$1003,$F10,$O10,FALSE)*WindSpeedStep*$R$3:$R$1003)</f>
        <v>1948.7376089576651</v>
      </c>
      <c r="N10" s="42">
        <f t="shared" si="1"/>
        <v>1.3836151991102608</v>
      </c>
      <c r="O10" s="42">
        <f t="shared" si="2"/>
        <v>2.5299999999999998</v>
      </c>
      <c r="Q10" s="42">
        <f>'Zero Turbulence Curve'!E9</f>
        <v>0.7</v>
      </c>
      <c r="R10" s="42">
        <f>'Zero Turbulence Curve'!F9</f>
        <v>0</v>
      </c>
    </row>
    <row r="11" spans="2:18" x14ac:dyDescent="0.2">
      <c r="E11" s="15">
        <v>41249.833333333336</v>
      </c>
      <c r="F11" s="21">
        <v>14.488556712433507</v>
      </c>
      <c r="G11" s="24">
        <v>0.17738136731000456</v>
      </c>
      <c r="H11" s="3">
        <f t="shared" si="0"/>
        <v>2000</v>
      </c>
      <c r="I11" s="3">
        <f>MIN(H11-K11+L11,'Power Look Up'!$F$4)</f>
        <v>1966.7629983990594</v>
      </c>
      <c r="K11" s="50">
        <f t="array" ref="K11">_xlfn.SUM(_xlfn.NORM.DIST($Q$3:$Q$1003,$F11,$N11,FALSE)*WindSpeedStep*$R$3:$R$1003)</f>
        <v>2002.8347483517971</v>
      </c>
      <c r="L11" s="50">
        <f t="array" ref="L11">_xlfn.SUM(_xlfn.NORM.DIST($Q$3:$Q$1003,$F11,$O11,FALSE)*WindSpeedStep*$R$3:$R$1003)</f>
        <v>1969.5977467508565</v>
      </c>
      <c r="N11" s="42">
        <f t="shared" si="1"/>
        <v>1.4488556712433507</v>
      </c>
      <c r="O11" s="42">
        <f t="shared" si="2"/>
        <v>2.57</v>
      </c>
      <c r="Q11" s="42">
        <f>'Zero Turbulence Curve'!E10</f>
        <v>0.79999999999999993</v>
      </c>
      <c r="R11" s="42">
        <f>'Zero Turbulence Curve'!F10</f>
        <v>0</v>
      </c>
    </row>
    <row r="12" spans="2:18" x14ac:dyDescent="0.2">
      <c r="B12" s="1" t="s">
        <v>29</v>
      </c>
      <c r="C12" s="14">
        <v>0.1</v>
      </c>
      <c r="E12" s="15">
        <v>41249.840277777781</v>
      </c>
      <c r="F12" s="21">
        <v>14.552543439235224</v>
      </c>
      <c r="G12" s="24">
        <v>0.14705333187532907</v>
      </c>
      <c r="H12" s="3">
        <f t="shared" si="0"/>
        <v>2000</v>
      </c>
      <c r="I12" s="3">
        <f>MIN(H12-K12+L12,'Power Look Up'!$F$4)</f>
        <v>1987.8823680306821</v>
      </c>
      <c r="K12" s="50">
        <f t="array" ref="K12">_xlfn.SUM(_xlfn.NORM.DIST($Q$3:$Q$1003,$F12,$N12,FALSE)*WindSpeedStep*$R$3:$R$1003)</f>
        <v>2002.7390976542576</v>
      </c>
      <c r="L12" s="50">
        <f t="array" ref="L12">_xlfn.SUM(_xlfn.NORM.DIST($Q$3:$Q$1003,$F12,$O12,FALSE)*WindSpeedStep*$R$3:$R$1003)</f>
        <v>1990.6214656849397</v>
      </c>
      <c r="N12" s="42">
        <f t="shared" si="1"/>
        <v>1.4552543439235226</v>
      </c>
      <c r="O12" s="42">
        <f t="shared" si="2"/>
        <v>2.14</v>
      </c>
      <c r="Q12" s="42">
        <f>'Zero Turbulence Curve'!E11</f>
        <v>0.89999999999999991</v>
      </c>
      <c r="R12" s="42">
        <f>'Zero Turbulence Curve'!F11</f>
        <v>0</v>
      </c>
    </row>
    <row r="13" spans="2:18" x14ac:dyDescent="0.2">
      <c r="E13" s="15">
        <v>41249.847222222219</v>
      </c>
      <c r="F13" s="21">
        <v>14.229351906022098</v>
      </c>
      <c r="G13" s="24">
        <v>0.15952940197081628</v>
      </c>
      <c r="H13" s="3">
        <f t="shared" si="0"/>
        <v>2000</v>
      </c>
      <c r="I13" s="3">
        <f>MIN(H13-K13+L13,'Power Look Up'!$F$4)</f>
        <v>1975.7189256929194</v>
      </c>
      <c r="K13" s="50">
        <f t="array" ref="K13">_xlfn.SUM(_xlfn.NORM.DIST($Q$3:$Q$1003,$F13,$N13,FALSE)*WindSpeedStep*$R$3:$R$1003)</f>
        <v>2003.1886608330526</v>
      </c>
      <c r="L13" s="50">
        <f t="array" ref="L13">_xlfn.SUM(_xlfn.NORM.DIST($Q$3:$Q$1003,$F13,$O13,FALSE)*WindSpeedStep*$R$3:$R$1003)</f>
        <v>1978.907586525972</v>
      </c>
      <c r="N13" s="42">
        <f t="shared" si="1"/>
        <v>1.4229351906022099</v>
      </c>
      <c r="O13" s="42">
        <f t="shared" si="2"/>
        <v>2.27</v>
      </c>
      <c r="Q13" s="42">
        <f>'Zero Turbulence Curve'!E12</f>
        <v>0.99999999999999989</v>
      </c>
      <c r="R13" s="42">
        <f>'Zero Turbulence Curve'!F12</f>
        <v>2.9629751600585492E-39</v>
      </c>
    </row>
    <row r="14" spans="2:18" x14ac:dyDescent="0.2">
      <c r="E14" s="15">
        <v>41249.902777777781</v>
      </c>
      <c r="F14" s="21">
        <v>13.803279646628877</v>
      </c>
      <c r="G14" s="24">
        <v>0.161555808263627</v>
      </c>
      <c r="H14" s="3">
        <f t="shared" si="0"/>
        <v>1999.7999999999997</v>
      </c>
      <c r="I14" s="3">
        <f>MIN(H14-K14+L14,'Power Look Up'!$F$4)</f>
        <v>1965.1921260753497</v>
      </c>
      <c r="K14" s="50">
        <f t="array" ref="K14">_xlfn.SUM(_xlfn.NORM.DIST($Q$3:$Q$1003,$F14,$N14,FALSE)*WindSpeedStep*$R$3:$R$1003)</f>
        <v>2003.4631689824598</v>
      </c>
      <c r="L14" s="50">
        <f t="array" ref="L14">_xlfn.SUM(_xlfn.NORM.DIST($Q$3:$Q$1003,$F14,$O14,FALSE)*WindSpeedStep*$R$3:$R$1003)</f>
        <v>1968.8552950578098</v>
      </c>
      <c r="N14" s="42">
        <f t="shared" si="1"/>
        <v>1.3803279646628877</v>
      </c>
      <c r="O14" s="42">
        <f t="shared" si="2"/>
        <v>2.23</v>
      </c>
      <c r="Q14" s="42">
        <f>'Zero Turbulence Curve'!E13</f>
        <v>1.0999999999999999</v>
      </c>
      <c r="R14" s="42">
        <f>'Zero Turbulence Curve'!F13</f>
        <v>-2.6688107653495399E-24</v>
      </c>
    </row>
    <row r="15" spans="2:18" x14ac:dyDescent="0.2">
      <c r="E15" s="15">
        <v>41249.909722222219</v>
      </c>
      <c r="F15" s="21">
        <v>15.255920884835835</v>
      </c>
      <c r="G15" s="24">
        <v>0.1730475675594334</v>
      </c>
      <c r="H15" s="3">
        <f t="shared" si="0"/>
        <v>2000</v>
      </c>
      <c r="I15" s="3">
        <f>MIN(H15-K15+L15,'Power Look Up'!$F$4)</f>
        <v>1981.7552050429731</v>
      </c>
      <c r="K15" s="50">
        <f t="array" ref="K15">_xlfn.SUM(_xlfn.NORM.DIST($Q$3:$Q$1003,$F15,$N15,FALSE)*WindSpeedStep*$R$3:$R$1003)</f>
        <v>2001.7109204660842</v>
      </c>
      <c r="L15" s="50">
        <f t="array" ref="L15">_xlfn.SUM(_xlfn.NORM.DIST($Q$3:$Q$1003,$F15,$O15,FALSE)*WindSpeedStep*$R$3:$R$1003)</f>
        <v>1983.4661255090573</v>
      </c>
      <c r="N15" s="42">
        <f t="shared" si="1"/>
        <v>1.5255920884835836</v>
      </c>
      <c r="O15" s="42">
        <f t="shared" si="2"/>
        <v>2.64</v>
      </c>
      <c r="Q15" s="42">
        <f>'Zero Turbulence Curve'!E14</f>
        <v>1.2</v>
      </c>
      <c r="R15" s="42">
        <f>'Zero Turbulence Curve'!F14</f>
        <v>-5.3376215306990857E-24</v>
      </c>
    </row>
    <row r="16" spans="2:18" x14ac:dyDescent="0.2">
      <c r="E16" s="15">
        <v>41249.916666666664</v>
      </c>
      <c r="F16" s="21">
        <v>16.309245005356996</v>
      </c>
      <c r="G16" s="24">
        <v>0.12446928103251981</v>
      </c>
      <c r="H16" s="3">
        <f t="shared" si="0"/>
        <v>2000</v>
      </c>
      <c r="I16" s="3">
        <f>MIN(H16-K16+L16,'Power Look Up'!$F$4)</f>
        <v>1999.8198814485359</v>
      </c>
      <c r="K16" s="50">
        <f t="array" ref="K16">_xlfn.SUM(_xlfn.NORM.DIST($Q$3:$Q$1003,$F16,$N16,FALSE)*WindSpeedStep*$R$3:$R$1003)</f>
        <v>2000.7021030059043</v>
      </c>
      <c r="L16" s="50">
        <f t="array" ref="L16">_xlfn.SUM(_xlfn.NORM.DIST($Q$3:$Q$1003,$F16,$O16,FALSE)*WindSpeedStep*$R$3:$R$1003)</f>
        <v>2000.5219844544401</v>
      </c>
      <c r="N16" s="42">
        <f t="shared" si="1"/>
        <v>1.6309245005356996</v>
      </c>
      <c r="O16" s="42">
        <f t="shared" si="2"/>
        <v>2.0299999999999998</v>
      </c>
      <c r="Q16" s="42">
        <f>'Zero Turbulence Curve'!E15</f>
        <v>1.3</v>
      </c>
      <c r="R16" s="42">
        <f>'Zero Turbulence Curve'!F15</f>
        <v>-8.0064322960486323E-24</v>
      </c>
    </row>
    <row r="17" spans="5:18" x14ac:dyDescent="0.2">
      <c r="E17" s="15">
        <v>41249.923611111109</v>
      </c>
      <c r="F17" s="21">
        <v>16.970230568845789</v>
      </c>
      <c r="G17" s="24">
        <v>0.13022804793572765</v>
      </c>
      <c r="H17" s="3">
        <f t="shared" si="0"/>
        <v>2000</v>
      </c>
      <c r="I17" s="3">
        <f>MIN(H17-K17+L17,'Power Look Up'!$F$4)</f>
        <v>1999.8762834961949</v>
      </c>
      <c r="K17" s="50">
        <f t="array" ref="K17">_xlfn.SUM(_xlfn.NORM.DIST($Q$3:$Q$1003,$F17,$N17,FALSE)*WindSpeedStep*$R$3:$R$1003)</f>
        <v>2000.3786242396336</v>
      </c>
      <c r="L17" s="50">
        <f t="array" ref="L17">_xlfn.SUM(_xlfn.NORM.DIST($Q$3:$Q$1003,$F17,$O17,FALSE)*WindSpeedStep*$R$3:$R$1003)</f>
        <v>2000.2549077358285</v>
      </c>
      <c r="N17" s="42">
        <f t="shared" si="1"/>
        <v>1.697023056884579</v>
      </c>
      <c r="O17" s="42">
        <f t="shared" si="2"/>
        <v>2.21</v>
      </c>
      <c r="Q17" s="42">
        <f>'Zero Turbulence Curve'!E16</f>
        <v>1.4000000000000001</v>
      </c>
      <c r="R17" s="42">
        <f>'Zero Turbulence Curve'!F16</f>
        <v>-1.0675243061398177E-23</v>
      </c>
    </row>
    <row r="18" spans="5:18" x14ac:dyDescent="0.2">
      <c r="E18" s="15">
        <v>41249.930555555555</v>
      </c>
      <c r="F18" s="21">
        <v>15.833248162540606</v>
      </c>
      <c r="G18" s="24">
        <v>0.1313691277144893</v>
      </c>
      <c r="H18" s="3">
        <f t="shared" si="0"/>
        <v>2000</v>
      </c>
      <c r="I18" s="3">
        <f>MIN(H18-K18+L18,'Power Look Up'!$F$4)</f>
        <v>1998.8331235501414</v>
      </c>
      <c r="K18" s="50">
        <f t="array" ref="K18">_xlfn.SUM(_xlfn.NORM.DIST($Q$3:$Q$1003,$F18,$N18,FALSE)*WindSpeedStep*$R$3:$R$1003)</f>
        <v>2001.0697125373324</v>
      </c>
      <c r="L18" s="50">
        <f t="array" ref="L18">_xlfn.SUM(_xlfn.NORM.DIST($Q$3:$Q$1003,$F18,$O18,FALSE)*WindSpeedStep*$R$3:$R$1003)</f>
        <v>1999.9028360874738</v>
      </c>
      <c r="N18" s="42">
        <f t="shared" si="1"/>
        <v>1.5833248162540607</v>
      </c>
      <c r="O18" s="42">
        <f t="shared" si="2"/>
        <v>2.08</v>
      </c>
      <c r="Q18" s="42">
        <f>'Zero Turbulence Curve'!E17</f>
        <v>1.5000000000000002</v>
      </c>
      <c r="R18" s="42">
        <f>'Zero Turbulence Curve'!F17</f>
        <v>-1.3344053826747724E-23</v>
      </c>
    </row>
    <row r="19" spans="5:18" x14ac:dyDescent="0.2">
      <c r="E19" s="15">
        <v>41249.9375</v>
      </c>
      <c r="F19" s="21">
        <v>14.235374395101516</v>
      </c>
      <c r="G19" s="24">
        <v>0.12504061716933201</v>
      </c>
      <c r="H19" s="3">
        <f t="shared" si="0"/>
        <v>2000</v>
      </c>
      <c r="I19" s="3">
        <f>MIN(H19-K19+L19,'Power Look Up'!$F$4)</f>
        <v>1994.6103045800414</v>
      </c>
      <c r="K19" s="50">
        <f t="array" ref="K19">_xlfn.SUM(_xlfn.NORM.DIST($Q$3:$Q$1003,$F19,$N19,FALSE)*WindSpeedStep*$R$3:$R$1003)</f>
        <v>2003.1813867300455</v>
      </c>
      <c r="L19" s="50">
        <f t="array" ref="L19">_xlfn.SUM(_xlfn.NORM.DIST($Q$3:$Q$1003,$F19,$O19,FALSE)*WindSpeedStep*$R$3:$R$1003)</f>
        <v>1997.7916913100869</v>
      </c>
      <c r="N19" s="42">
        <f t="shared" si="1"/>
        <v>1.4235374395101517</v>
      </c>
      <c r="O19" s="42">
        <f t="shared" si="2"/>
        <v>1.78</v>
      </c>
      <c r="Q19" s="42">
        <f>'Zero Turbulence Curve'!E18</f>
        <v>1.6000000000000003</v>
      </c>
      <c r="R19" s="42">
        <f>'Zero Turbulence Curve'!F18</f>
        <v>-1.601286459209727E-23</v>
      </c>
    </row>
    <row r="20" spans="5:18" x14ac:dyDescent="0.2">
      <c r="E20" s="15">
        <v>41249.944444444445</v>
      </c>
      <c r="F20" s="21">
        <v>13.766740151802672</v>
      </c>
      <c r="G20" s="24">
        <v>0.14455128651058483</v>
      </c>
      <c r="H20" s="3">
        <f t="shared" si="0"/>
        <v>1999.7699999999998</v>
      </c>
      <c r="I20" s="3">
        <f>MIN(H20-K20+L20,'Power Look Up'!$F$4)</f>
        <v>1978.4940378255324</v>
      </c>
      <c r="K20" s="50">
        <f t="array" ref="K20">_xlfn.SUM(_xlfn.NORM.DIST($Q$3:$Q$1003,$F20,$N20,FALSE)*WindSpeedStep*$R$3:$R$1003)</f>
        <v>2003.4539840384371</v>
      </c>
      <c r="L20" s="50">
        <f t="array" ref="L20">_xlfn.SUM(_xlfn.NORM.DIST($Q$3:$Q$1003,$F20,$O20,FALSE)*WindSpeedStep*$R$3:$R$1003)</f>
        <v>1982.1780218639697</v>
      </c>
      <c r="N20" s="42">
        <f t="shared" si="1"/>
        <v>1.3766740151802672</v>
      </c>
      <c r="O20" s="42">
        <f t="shared" si="2"/>
        <v>1.99</v>
      </c>
      <c r="Q20" s="42">
        <f>'Zero Turbulence Curve'!E19</f>
        <v>1.7000000000000004</v>
      </c>
      <c r="R20" s="42">
        <f>'Zero Turbulence Curve'!F19</f>
        <v>-1.8681675357446817E-23</v>
      </c>
    </row>
    <row r="21" spans="5:18" x14ac:dyDescent="0.2">
      <c r="E21" s="15">
        <v>41249.951388888891</v>
      </c>
      <c r="F21" s="21">
        <v>12.497744577775842</v>
      </c>
      <c r="G21" s="24">
        <v>0.121621944706963</v>
      </c>
      <c r="H21" s="3">
        <f t="shared" si="0"/>
        <v>1993.4999999999975</v>
      </c>
      <c r="I21" s="3">
        <f>MIN(H21-K21+L21,'Power Look Up'!$F$4)</f>
        <v>1971.0831702300375</v>
      </c>
      <c r="K21" s="50">
        <f t="array" ref="K21">_xlfn.SUM(_xlfn.NORM.DIST($Q$3:$Q$1003,$F21,$N21,FALSE)*WindSpeedStep*$R$3:$R$1003)</f>
        <v>1992.031235946655</v>
      </c>
      <c r="L21" s="50">
        <f t="array" ref="L21">_xlfn.SUM(_xlfn.NORM.DIST($Q$3:$Q$1003,$F21,$O21,FALSE)*WindSpeedStep*$R$3:$R$1003)</f>
        <v>1969.614406176695</v>
      </c>
      <c r="N21" s="42">
        <f t="shared" si="1"/>
        <v>1.2497744577775842</v>
      </c>
      <c r="O21" s="42">
        <f t="shared" si="2"/>
        <v>1.52</v>
      </c>
      <c r="Q21" s="42">
        <f>'Zero Turbulence Curve'!E20</f>
        <v>1.8000000000000005</v>
      </c>
      <c r="R21" s="42">
        <f>'Zero Turbulence Curve'!F20</f>
        <v>-2.1350486122796361E-23</v>
      </c>
    </row>
    <row r="22" spans="5:18" x14ac:dyDescent="0.2">
      <c r="E22" s="15">
        <v>41249.958333333336</v>
      </c>
      <c r="F22" s="21">
        <v>13.302810894236938</v>
      </c>
      <c r="G22" s="24">
        <v>0.14583384033824381</v>
      </c>
      <c r="H22" s="3">
        <f t="shared" si="0"/>
        <v>1999.2999999999997</v>
      </c>
      <c r="I22" s="3">
        <f>MIN(H22-K22+L22,'Power Look Up'!$F$4)</f>
        <v>1967.6713752582316</v>
      </c>
      <c r="K22" s="50">
        <f t="array" ref="K22">_xlfn.SUM(_xlfn.NORM.DIST($Q$3:$Q$1003,$F22,$N22,FALSE)*WindSpeedStep*$R$3:$R$1003)</f>
        <v>2002.4650738988405</v>
      </c>
      <c r="L22" s="50">
        <f t="array" ref="L22">_xlfn.SUM(_xlfn.NORM.DIST($Q$3:$Q$1003,$F22,$O22,FALSE)*WindSpeedStep*$R$3:$R$1003)</f>
        <v>1970.8364491570724</v>
      </c>
      <c r="N22" s="42">
        <f t="shared" si="1"/>
        <v>1.3302810894236938</v>
      </c>
      <c r="O22" s="42">
        <f t="shared" si="2"/>
        <v>1.94</v>
      </c>
      <c r="Q22" s="42">
        <f>'Zero Turbulence Curve'!E21</f>
        <v>1.9000000000000006</v>
      </c>
      <c r="R22" s="42">
        <f>'Zero Turbulence Curve'!F21</f>
        <v>-2.4019296888145907E-23</v>
      </c>
    </row>
    <row r="23" spans="5:18" x14ac:dyDescent="0.2">
      <c r="E23" s="15">
        <v>41249.965277777781</v>
      </c>
      <c r="F23" s="21">
        <v>14.576723522351038</v>
      </c>
      <c r="G23" s="24">
        <v>0.13446094364036323</v>
      </c>
      <c r="H23" s="3">
        <f t="shared" si="0"/>
        <v>2000</v>
      </c>
      <c r="I23" s="3">
        <f>MIN(H23-K23+L23,'Power Look Up'!$F$4)</f>
        <v>1993.4929073022463</v>
      </c>
      <c r="K23" s="50">
        <f t="array" ref="K23">_xlfn.SUM(_xlfn.NORM.DIST($Q$3:$Q$1003,$F23,$N23,FALSE)*WindSpeedStep*$R$3:$R$1003)</f>
        <v>2002.7025359368145</v>
      </c>
      <c r="L23" s="50">
        <f t="array" ref="L23">_xlfn.SUM(_xlfn.NORM.DIST($Q$3:$Q$1003,$F23,$O23,FALSE)*WindSpeedStep*$R$3:$R$1003)</f>
        <v>1996.1954432390608</v>
      </c>
      <c r="N23" s="42">
        <f t="shared" si="1"/>
        <v>1.4576723522351038</v>
      </c>
      <c r="O23" s="42">
        <f t="shared" si="2"/>
        <v>1.96</v>
      </c>
      <c r="Q23" s="42">
        <f>'Zero Turbulence Curve'!E22</f>
        <v>2.0000000000000004</v>
      </c>
      <c r="R23" s="42">
        <f>'Zero Turbulence Curve'!F22</f>
        <v>-1.1585821468482176E-17</v>
      </c>
    </row>
    <row r="24" spans="5:18" x14ac:dyDescent="0.2">
      <c r="E24" s="15">
        <v>41249.972222222219</v>
      </c>
      <c r="F24" s="21">
        <v>13.690921954242862</v>
      </c>
      <c r="G24" s="24">
        <v>0.15411672106903684</v>
      </c>
      <c r="H24" s="3">
        <f t="shared" si="0"/>
        <v>1999.6899999999998</v>
      </c>
      <c r="I24" s="3">
        <f>MIN(H24-K24+L24,'Power Look Up'!$F$4)</f>
        <v>1969.1647438776365</v>
      </c>
      <c r="K24" s="50">
        <f t="array" ref="K24">_xlfn.SUM(_xlfn.NORM.DIST($Q$3:$Q$1003,$F24,$N24,FALSE)*WindSpeedStep*$R$3:$R$1003)</f>
        <v>2003.4107533899657</v>
      </c>
      <c r="L24" s="50">
        <f t="array" ref="L24">_xlfn.SUM(_xlfn.NORM.DIST($Q$3:$Q$1003,$F24,$O24,FALSE)*WindSpeedStep*$R$3:$R$1003)</f>
        <v>1972.8854972676024</v>
      </c>
      <c r="N24" s="42">
        <f t="shared" si="1"/>
        <v>1.3690921954242863</v>
      </c>
      <c r="O24" s="42">
        <f t="shared" si="2"/>
        <v>2.11</v>
      </c>
      <c r="Q24" s="42">
        <f>'Zero Turbulence Curve'!E23</f>
        <v>2.1000000000000005</v>
      </c>
      <c r="R24" s="42">
        <f>'Zero Turbulence Curve'!F23</f>
        <v>-2.6088890527843009E-3</v>
      </c>
    </row>
    <row r="25" spans="5:18" x14ac:dyDescent="0.2">
      <c r="E25" s="15">
        <v>41249.979166666664</v>
      </c>
      <c r="F25" s="21">
        <v>15.030216291871374</v>
      </c>
      <c r="G25" s="24">
        <v>0.16367029936424898</v>
      </c>
      <c r="H25" s="3">
        <f t="shared" si="0"/>
        <v>2000</v>
      </c>
      <c r="I25" s="3">
        <f>MIN(H25-K25+L25,'Power Look Up'!$F$4)</f>
        <v>1984.4141532746871</v>
      </c>
      <c r="K25" s="50">
        <f t="array" ref="K25">_xlfn.SUM(_xlfn.NORM.DIST($Q$3:$Q$1003,$F25,$N25,FALSE)*WindSpeedStep*$R$3:$R$1003)</f>
        <v>2002.0204992013123</v>
      </c>
      <c r="L25" s="50">
        <f t="array" ref="L25">_xlfn.SUM(_xlfn.NORM.DIST($Q$3:$Q$1003,$F25,$O25,FALSE)*WindSpeedStep*$R$3:$R$1003)</f>
        <v>1986.4346524759994</v>
      </c>
      <c r="N25" s="42">
        <f t="shared" si="1"/>
        <v>1.5030216291871374</v>
      </c>
      <c r="O25" s="42">
        <f t="shared" si="2"/>
        <v>2.46</v>
      </c>
      <c r="Q25" s="42">
        <f>'Zero Turbulence Curve'!E24</f>
        <v>2.2000000000000006</v>
      </c>
      <c r="R25" s="42">
        <f>'Zero Turbulence Curve'!F24</f>
        <v>-5.2177781055685905E-3</v>
      </c>
    </row>
    <row r="26" spans="5:18" x14ac:dyDescent="0.2">
      <c r="E26" s="15">
        <v>41249.993055555555</v>
      </c>
      <c r="F26" s="21">
        <v>14.460266928160095</v>
      </c>
      <c r="G26" s="24">
        <v>0.13969313360780555</v>
      </c>
      <c r="H26" s="3">
        <f t="shared" si="0"/>
        <v>2000</v>
      </c>
      <c r="I26" s="3">
        <f>MIN(H26-K26+L26,'Power Look Up'!$F$4)</f>
        <v>1990.4726714685321</v>
      </c>
      <c r="K26" s="50">
        <f t="array" ref="K26">_xlfn.SUM(_xlfn.NORM.DIST($Q$3:$Q$1003,$F26,$N26,FALSE)*WindSpeedStep*$R$3:$R$1003)</f>
        <v>2002.8763687860057</v>
      </c>
      <c r="L26" s="50">
        <f t="array" ref="L26">_xlfn.SUM(_xlfn.NORM.DIST($Q$3:$Q$1003,$F26,$O26,FALSE)*WindSpeedStep*$R$3:$R$1003)</f>
        <v>1993.3490402545378</v>
      </c>
      <c r="N26" s="42">
        <f t="shared" si="1"/>
        <v>1.4460266928160097</v>
      </c>
      <c r="O26" s="42">
        <f t="shared" si="2"/>
        <v>2.02</v>
      </c>
      <c r="Q26" s="42">
        <f>'Zero Turbulence Curve'!E25</f>
        <v>2.3000000000000007</v>
      </c>
      <c r="R26" s="42">
        <f>'Zero Turbulence Curve'!F25</f>
        <v>-7.8266671583528801E-3</v>
      </c>
    </row>
    <row r="27" spans="5:18" x14ac:dyDescent="0.2">
      <c r="E27" s="15">
        <v>41250</v>
      </c>
      <c r="F27" s="21">
        <v>13.358487269981202</v>
      </c>
      <c r="G27" s="24">
        <v>0.15346048984204216</v>
      </c>
      <c r="H27" s="3">
        <f t="shared" si="0"/>
        <v>1999.3599999999997</v>
      </c>
      <c r="I27" s="3">
        <f>MIN(H27-K27+L27,'Power Look Up'!$F$4)</f>
        <v>1961.5583467025017</v>
      </c>
      <c r="K27" s="50">
        <f t="array" ref="K27">_xlfn.SUM(_xlfn.NORM.DIST($Q$3:$Q$1003,$F27,$N27,FALSE)*WindSpeedStep*$R$3:$R$1003)</f>
        <v>2002.696144026683</v>
      </c>
      <c r="L27" s="50">
        <f t="array" ref="L27">_xlfn.SUM(_xlfn.NORM.DIST($Q$3:$Q$1003,$F27,$O27,FALSE)*WindSpeedStep*$R$3:$R$1003)</f>
        <v>1964.894490729185</v>
      </c>
      <c r="N27" s="42">
        <f t="shared" si="1"/>
        <v>1.3358487269981203</v>
      </c>
      <c r="O27" s="42">
        <f t="shared" si="2"/>
        <v>2.0499999999999998</v>
      </c>
      <c r="Q27" s="42">
        <f>'Zero Turbulence Curve'!E26</f>
        <v>2.4000000000000008</v>
      </c>
      <c r="R27" s="42">
        <f>'Zero Turbulence Curve'!F26</f>
        <v>-1.0435556211137169E-2</v>
      </c>
    </row>
    <row r="28" spans="5:18" x14ac:dyDescent="0.2">
      <c r="E28" s="15">
        <v>41250.006944444445</v>
      </c>
      <c r="F28" s="21">
        <v>13.580095815771262</v>
      </c>
      <c r="G28" s="24">
        <v>0.15831994333229185</v>
      </c>
      <c r="H28" s="3">
        <f t="shared" si="0"/>
        <v>1999.5799999999997</v>
      </c>
      <c r="I28" s="3">
        <f>MIN(H28-K28+L28,'Power Look Up'!$F$4)</f>
        <v>1962.6005291197712</v>
      </c>
      <c r="K28" s="50">
        <f t="array" ref="K28">_xlfn.SUM(_xlfn.NORM.DIST($Q$3:$Q$1003,$F28,$N28,FALSE)*WindSpeedStep*$R$3:$R$1003)</f>
        <v>2003.279036350094</v>
      </c>
      <c r="L28" s="50">
        <f t="array" ref="L28">_xlfn.SUM(_xlfn.NORM.DIST($Q$3:$Q$1003,$F28,$O28,FALSE)*WindSpeedStep*$R$3:$R$1003)</f>
        <v>1966.2995654698655</v>
      </c>
      <c r="N28" s="42">
        <f t="shared" si="1"/>
        <v>1.3580095815771263</v>
      </c>
      <c r="O28" s="42">
        <f t="shared" si="2"/>
        <v>2.15</v>
      </c>
      <c r="Q28" s="42">
        <f>'Zero Turbulence Curve'!E27</f>
        <v>2.5000000000000009</v>
      </c>
      <c r="R28" s="42">
        <f>'Zero Turbulence Curve'!F27</f>
        <v>-1.3044445263921458E-2</v>
      </c>
    </row>
    <row r="29" spans="5:18" x14ac:dyDescent="0.2">
      <c r="E29" s="15">
        <v>41250.013888888891</v>
      </c>
      <c r="F29" s="21">
        <v>12.510634187358791</v>
      </c>
      <c r="G29" s="24">
        <v>0.16705787801803151</v>
      </c>
      <c r="H29" s="3">
        <f t="shared" si="0"/>
        <v>1993.6099999999976</v>
      </c>
      <c r="I29" s="3">
        <f>MIN(H29-K29+L29,'Power Look Up'!$F$4)</f>
        <v>1911.2275181776406</v>
      </c>
      <c r="K29" s="50">
        <f t="array" ref="K29">_xlfn.SUM(_xlfn.NORM.DIST($Q$3:$Q$1003,$F29,$N29,FALSE)*WindSpeedStep*$R$3:$R$1003)</f>
        <v>1992.3542506625922</v>
      </c>
      <c r="L29" s="50">
        <f t="array" ref="L29">_xlfn.SUM(_xlfn.NORM.DIST($Q$3:$Q$1003,$F29,$O29,FALSE)*WindSpeedStep*$R$3:$R$1003)</f>
        <v>1909.9717688402352</v>
      </c>
      <c r="N29" s="42">
        <f t="shared" si="1"/>
        <v>1.2510634187358791</v>
      </c>
      <c r="O29" s="42">
        <f t="shared" si="2"/>
        <v>2.09</v>
      </c>
      <c r="Q29" s="42">
        <f>'Zero Turbulence Curve'!E28</f>
        <v>2.600000000000001</v>
      </c>
      <c r="R29" s="42">
        <f>'Zero Turbulence Curve'!F28</f>
        <v>-1.5653334316705746E-2</v>
      </c>
    </row>
    <row r="30" spans="5:18" x14ac:dyDescent="0.2">
      <c r="E30" s="15">
        <v>41250.020833333336</v>
      </c>
      <c r="F30" s="21">
        <v>12.172451222840222</v>
      </c>
      <c r="G30" s="24">
        <v>0.16923460708839352</v>
      </c>
      <c r="H30" s="3">
        <f t="shared" si="0"/>
        <v>1989.8699999999976</v>
      </c>
      <c r="I30" s="3">
        <f>MIN(H30-K30+L30,'Power Look Up'!$F$4)</f>
        <v>1891.4418093295712</v>
      </c>
      <c r="K30" s="50">
        <f t="array" ref="K30">_xlfn.SUM(_xlfn.NORM.DIST($Q$3:$Q$1003,$F30,$N30,FALSE)*WindSpeedStep*$R$3:$R$1003)</f>
        <v>1981.2110149398784</v>
      </c>
      <c r="L30" s="50">
        <f t="array" ref="L30">_xlfn.SUM(_xlfn.NORM.DIST($Q$3:$Q$1003,$F30,$O30,FALSE)*WindSpeedStep*$R$3:$R$1003)</f>
        <v>1882.782824269452</v>
      </c>
      <c r="N30" s="42">
        <f t="shared" si="1"/>
        <v>1.2172451222840222</v>
      </c>
      <c r="O30" s="42">
        <f t="shared" si="2"/>
        <v>2.06</v>
      </c>
      <c r="Q30" s="42">
        <f>'Zero Turbulence Curve'!E29</f>
        <v>2.7000000000000011</v>
      </c>
      <c r="R30" s="42">
        <f>'Zero Turbulence Curve'!F29</f>
        <v>-1.8262223369490037E-2</v>
      </c>
    </row>
    <row r="31" spans="5:18" x14ac:dyDescent="0.2">
      <c r="E31" s="15">
        <v>41250.027777777781</v>
      </c>
      <c r="F31" s="21">
        <v>12.504925589940683</v>
      </c>
      <c r="G31" s="24">
        <v>0.13994485512234872</v>
      </c>
      <c r="H31" s="3">
        <f t="shared" si="0"/>
        <v>1993.4999999999975</v>
      </c>
      <c r="I31" s="3">
        <f>MIN(H31-K31+L31,'Power Look Up'!$F$4)</f>
        <v>1948.4698746300801</v>
      </c>
      <c r="K31" s="50">
        <f t="array" ref="K31">_xlfn.SUM(_xlfn.NORM.DIST($Q$3:$Q$1003,$F31,$N31,FALSE)*WindSpeedStep*$R$3:$R$1003)</f>
        <v>1992.2120592658041</v>
      </c>
      <c r="L31" s="50">
        <f t="array" ref="L31">_xlfn.SUM(_xlfn.NORM.DIST($Q$3:$Q$1003,$F31,$O31,FALSE)*WindSpeedStep*$R$3:$R$1003)</f>
        <v>1947.1819338958867</v>
      </c>
      <c r="N31" s="42">
        <f t="shared" si="1"/>
        <v>1.2504925589940683</v>
      </c>
      <c r="O31" s="42">
        <f t="shared" si="2"/>
        <v>1.75</v>
      </c>
      <c r="Q31" s="42">
        <f>'Zero Turbulence Curve'!E30</f>
        <v>2.8000000000000012</v>
      </c>
      <c r="R31" s="42">
        <f>'Zero Turbulence Curve'!F30</f>
        <v>-2.0871112422274327E-2</v>
      </c>
    </row>
    <row r="32" spans="5:18" x14ac:dyDescent="0.2">
      <c r="E32" s="15">
        <v>41250.034722222219</v>
      </c>
      <c r="F32" s="21">
        <v>12.916894842614026</v>
      </c>
      <c r="G32" s="24">
        <v>0.17496465114386869</v>
      </c>
      <c r="H32" s="3">
        <f t="shared" si="0"/>
        <v>1998.1199999999974</v>
      </c>
      <c r="I32" s="3">
        <f>MIN(H32-K32+L32,'Power Look Up'!$F$4)</f>
        <v>1920.5557445096492</v>
      </c>
      <c r="K32" s="50">
        <f t="array" ref="K32">_xlfn.SUM(_xlfn.NORM.DIST($Q$3:$Q$1003,$F32,$N32,FALSE)*WindSpeedStep*$R$3:$R$1003)</f>
        <v>1999.4978134412818</v>
      </c>
      <c r="L32" s="50">
        <f t="array" ref="L32">_xlfn.SUM(_xlfn.NORM.DIST($Q$3:$Q$1003,$F32,$O32,FALSE)*WindSpeedStep*$R$3:$R$1003)</f>
        <v>1921.9335579509336</v>
      </c>
      <c r="N32" s="42">
        <f t="shared" si="1"/>
        <v>1.2916894842614026</v>
      </c>
      <c r="O32" s="42">
        <f t="shared" si="2"/>
        <v>2.2599999999999998</v>
      </c>
      <c r="Q32" s="42">
        <f>'Zero Turbulence Curve'!E31</f>
        <v>2.9000000000000012</v>
      </c>
      <c r="R32" s="42">
        <f>'Zero Turbulence Curve'!F31</f>
        <v>-2.3480001475058614E-2</v>
      </c>
    </row>
    <row r="33" spans="5:18" x14ac:dyDescent="0.2">
      <c r="E33" s="15">
        <v>41250.041666666664</v>
      </c>
      <c r="F33" s="21">
        <v>12.126368171144673</v>
      </c>
      <c r="G33" s="24">
        <v>0.15668335095755623</v>
      </c>
      <c r="H33" s="3">
        <f t="shared" si="0"/>
        <v>1989.4299999999976</v>
      </c>
      <c r="I33" s="3">
        <f>MIN(H33-K33+L33,'Power Look Up'!$F$4)</f>
        <v>1908.8658407817516</v>
      </c>
      <c r="K33" s="50">
        <f t="array" ref="K33">_xlfn.SUM(_xlfn.NORM.DIST($Q$3:$Q$1003,$F33,$N33,FALSE)*WindSpeedStep*$R$3:$R$1003)</f>
        <v>1979.196843613048</v>
      </c>
      <c r="L33" s="50">
        <f t="array" ref="L33">_xlfn.SUM(_xlfn.NORM.DIST($Q$3:$Q$1003,$F33,$O33,FALSE)*WindSpeedStep*$R$3:$R$1003)</f>
        <v>1898.632684394802</v>
      </c>
      <c r="N33" s="42">
        <f t="shared" si="1"/>
        <v>1.2126368171144675</v>
      </c>
      <c r="O33" s="42">
        <f t="shared" si="2"/>
        <v>1.9000000000000001</v>
      </c>
      <c r="Q33" s="42">
        <f>'Zero Turbulence Curve'!E32</f>
        <v>3.0000000000000013</v>
      </c>
      <c r="R33" s="42">
        <f>'Zero Turbulence Curve'!F32</f>
        <v>-2.6088890527805608E-2</v>
      </c>
    </row>
    <row r="34" spans="5:18" x14ac:dyDescent="0.2">
      <c r="E34" s="15">
        <v>41250.048611111109</v>
      </c>
      <c r="F34" s="21">
        <v>12.239239009179316</v>
      </c>
      <c r="G34" s="24">
        <v>0.1854690474054409</v>
      </c>
      <c r="H34" s="3">
        <f t="shared" si="0"/>
        <v>1990.6399999999976</v>
      </c>
      <c r="I34" s="3">
        <f>MIN(H34-K34+L34,'Power Look Up'!$F$4)</f>
        <v>1869.702951708163</v>
      </c>
      <c r="K34" s="50">
        <f t="array" ref="K34">_xlfn.SUM(_xlfn.NORM.DIST($Q$3:$Q$1003,$F34,$N34,FALSE)*WindSpeedStep*$R$3:$R$1003)</f>
        <v>1983.8975635481299</v>
      </c>
      <c r="L34" s="50">
        <f t="array" ref="L34">_xlfn.SUM(_xlfn.NORM.DIST($Q$3:$Q$1003,$F34,$O34,FALSE)*WindSpeedStep*$R$3:$R$1003)</f>
        <v>1862.9605152562954</v>
      </c>
      <c r="N34" s="42">
        <f t="shared" si="1"/>
        <v>1.2239239009179317</v>
      </c>
      <c r="O34" s="42">
        <f t="shared" si="2"/>
        <v>2.27</v>
      </c>
      <c r="Q34" s="42">
        <f>'Zero Turbulence Curve'!E33</f>
        <v>3.1000000000000014</v>
      </c>
      <c r="R34" s="42">
        <f>'Zero Turbulence Curve'!F33</f>
        <v>2.7708526289082291</v>
      </c>
    </row>
    <row r="35" spans="5:18" x14ac:dyDescent="0.2">
      <c r="E35" s="15">
        <v>41250.055555555555</v>
      </c>
      <c r="F35" s="21">
        <v>10.358760712230454</v>
      </c>
      <c r="G35" s="24">
        <v>0.16025082981597011</v>
      </c>
      <c r="H35" s="3">
        <f t="shared" si="0"/>
        <v>1733.1199999999528</v>
      </c>
      <c r="I35" s="3">
        <f>MIN(H35-K35+L35,'Power Look Up'!$F$4)</f>
        <v>1644.8599853809308</v>
      </c>
      <c r="K35" s="50">
        <f t="array" ref="K35">_xlfn.SUM(_xlfn.NORM.DIST($Q$3:$Q$1003,$F35,$N35,FALSE)*WindSpeedStep*$R$3:$R$1003)</f>
        <v>1729.7936860922273</v>
      </c>
      <c r="L35" s="50">
        <f t="array" ref="L35">_xlfn.SUM(_xlfn.NORM.DIST($Q$3:$Q$1003,$F35,$O35,FALSE)*WindSpeedStep*$R$3:$R$1003)</f>
        <v>1641.5336714732052</v>
      </c>
      <c r="N35" s="42">
        <f t="shared" si="1"/>
        <v>1.0358760712230455</v>
      </c>
      <c r="O35" s="42">
        <f t="shared" si="2"/>
        <v>1.66</v>
      </c>
      <c r="Q35" s="42">
        <f>'Zero Turbulence Curve'!E34</f>
        <v>3.2000000000000015</v>
      </c>
      <c r="R35" s="42">
        <f>'Zero Turbulence Curve'!F34</f>
        <v>5.5677941483442632</v>
      </c>
    </row>
    <row r="36" spans="5:18" x14ac:dyDescent="0.2">
      <c r="E36" s="15">
        <v>41250.0625</v>
      </c>
      <c r="F36" s="21">
        <v>10.556970633573613</v>
      </c>
      <c r="G36" s="24">
        <v>0.15534759515048946</v>
      </c>
      <c r="H36" s="3">
        <f t="shared" si="0"/>
        <v>1786.5199999999518</v>
      </c>
      <c r="I36" s="3">
        <f>MIN(H36-K36+L36,'Power Look Up'!$F$4)</f>
        <v>1697.393869796447</v>
      </c>
      <c r="K36" s="50">
        <f t="array" ref="K36">_xlfn.SUM(_xlfn.NORM.DIST($Q$3:$Q$1003,$F36,$N36,FALSE)*WindSpeedStep*$R$3:$R$1003)</f>
        <v>1779.7507872795675</v>
      </c>
      <c r="L36" s="50">
        <f t="array" ref="L36">_xlfn.SUM(_xlfn.NORM.DIST($Q$3:$Q$1003,$F36,$O36,FALSE)*WindSpeedStep*$R$3:$R$1003)</f>
        <v>1690.6246570760627</v>
      </c>
      <c r="N36" s="42">
        <f t="shared" si="1"/>
        <v>1.0556970633573612</v>
      </c>
      <c r="O36" s="42">
        <f t="shared" si="2"/>
        <v>1.64</v>
      </c>
      <c r="Q36" s="42">
        <f>'Zero Turbulence Curve'!E35</f>
        <v>3.3000000000000016</v>
      </c>
      <c r="R36" s="42">
        <f>'Zero Turbulence Curve'!F35</f>
        <v>8.3647356677802982</v>
      </c>
    </row>
    <row r="37" spans="5:18" x14ac:dyDescent="0.2">
      <c r="E37" s="15">
        <v>41250.069444444445</v>
      </c>
      <c r="F37" s="21">
        <v>11.446423792200372</v>
      </c>
      <c r="G37" s="24">
        <v>0.13191893183519193</v>
      </c>
      <c r="H37" s="3">
        <f t="shared" si="0"/>
        <v>1941.7999999999831</v>
      </c>
      <c r="I37" s="3">
        <f>MIN(H37-K37+L37,'Power Look Up'!$F$4)</f>
        <v>1886.4944165832385</v>
      </c>
      <c r="K37" s="50">
        <f t="array" ref="K37">_xlfn.SUM(_xlfn.NORM.DIST($Q$3:$Q$1003,$F37,$N37,FALSE)*WindSpeedStep*$R$3:$R$1003)</f>
        <v>1929.4940610212525</v>
      </c>
      <c r="L37" s="50">
        <f t="array" ref="L37">_xlfn.SUM(_xlfn.NORM.DIST($Q$3:$Q$1003,$F37,$O37,FALSE)*WindSpeedStep*$R$3:$R$1003)</f>
        <v>1874.1884776045079</v>
      </c>
      <c r="N37" s="42">
        <f t="shared" si="1"/>
        <v>1.1446423792200373</v>
      </c>
      <c r="O37" s="42">
        <f t="shared" si="2"/>
        <v>1.51</v>
      </c>
      <c r="Q37" s="42">
        <f>'Zero Turbulence Curve'!E36</f>
        <v>3.4000000000000017</v>
      </c>
      <c r="R37" s="42">
        <f>'Zero Turbulence Curve'!F36</f>
        <v>11.161677187216332</v>
      </c>
    </row>
    <row r="38" spans="5:18" x14ac:dyDescent="0.2">
      <c r="E38" s="15">
        <v>41250.076388888891</v>
      </c>
      <c r="F38" s="21">
        <v>9.9128201290249844</v>
      </c>
      <c r="G38" s="24">
        <v>0.14829281484648382</v>
      </c>
      <c r="H38" s="3">
        <f t="shared" si="0"/>
        <v>1602.7099999999364</v>
      </c>
      <c r="I38" s="3">
        <f>MIN(H38-K38+L38,'Power Look Up'!$F$4)</f>
        <v>1553.4580852913857</v>
      </c>
      <c r="K38" s="50">
        <f t="array" ref="K38">_xlfn.SUM(_xlfn.NORM.DIST($Q$3:$Q$1003,$F38,$N38,FALSE)*WindSpeedStep*$R$3:$R$1003)</f>
        <v>1595.7907626001017</v>
      </c>
      <c r="L38" s="50">
        <f t="array" ref="L38">_xlfn.SUM(_xlfn.NORM.DIST($Q$3:$Q$1003,$F38,$O38,FALSE)*WindSpeedStep*$R$3:$R$1003)</f>
        <v>1546.5388478915511</v>
      </c>
      <c r="N38" s="42">
        <f t="shared" si="1"/>
        <v>0.99128201290249851</v>
      </c>
      <c r="O38" s="42">
        <f t="shared" si="2"/>
        <v>1.47</v>
      </c>
      <c r="Q38" s="42">
        <f>'Zero Turbulence Curve'!E37</f>
        <v>3.5000000000000018</v>
      </c>
      <c r="R38" s="42">
        <f>'Zero Turbulence Curve'!F37</f>
        <v>13.958618706652366</v>
      </c>
    </row>
    <row r="39" spans="5:18" x14ac:dyDescent="0.2">
      <c r="E39" s="15">
        <v>41250.083333333336</v>
      </c>
      <c r="F39" s="21">
        <v>10.002041531931724</v>
      </c>
      <c r="G39" s="24">
        <v>0.13897162849828171</v>
      </c>
      <c r="H39" s="3">
        <f t="shared" si="0"/>
        <v>1636.9999999999357</v>
      </c>
      <c r="I39" s="3">
        <f>MIN(H39-K39+L39,'Power Look Up'!$F$4)</f>
        <v>1593.414829044925</v>
      </c>
      <c r="K39" s="50">
        <f t="array" ref="K39">_xlfn.SUM(_xlfn.NORM.DIST($Q$3:$Q$1003,$F39,$N39,FALSE)*WindSpeedStep*$R$3:$R$1003)</f>
        <v>1624.805254955025</v>
      </c>
      <c r="L39" s="50">
        <f t="array" ref="L39">_xlfn.SUM(_xlfn.NORM.DIST($Q$3:$Q$1003,$F39,$O39,FALSE)*WindSpeedStep*$R$3:$R$1003)</f>
        <v>1581.2200840000144</v>
      </c>
      <c r="N39" s="42">
        <f t="shared" si="1"/>
        <v>1.0002041531931725</v>
      </c>
      <c r="O39" s="42">
        <f t="shared" si="2"/>
        <v>1.39</v>
      </c>
      <c r="Q39" s="42">
        <f>'Zero Turbulence Curve'!E38</f>
        <v>3.6000000000000019</v>
      </c>
      <c r="R39" s="42">
        <f>'Zero Turbulence Curve'!F38</f>
        <v>16.755560226088402</v>
      </c>
    </row>
    <row r="40" spans="5:18" x14ac:dyDescent="0.2">
      <c r="E40" s="15">
        <v>41250.090277777781</v>
      </c>
      <c r="F40" s="21">
        <v>11.389136103924951</v>
      </c>
      <c r="G40" s="24">
        <v>0.14575293374779558</v>
      </c>
      <c r="H40" s="3">
        <f t="shared" si="0"/>
        <v>1936.7599999999834</v>
      </c>
      <c r="I40" s="3">
        <f>MIN(H40-K40+L40,'Power Look Up'!$F$4)</f>
        <v>1856.7199046286694</v>
      </c>
      <c r="K40" s="50">
        <f t="array" ref="K40">_xlfn.SUM(_xlfn.NORM.DIST($Q$3:$Q$1003,$F40,$N40,FALSE)*WindSpeedStep*$R$3:$R$1003)</f>
        <v>1923.1674306246543</v>
      </c>
      <c r="L40" s="50">
        <f t="array" ref="L40">_xlfn.SUM(_xlfn.NORM.DIST($Q$3:$Q$1003,$F40,$O40,FALSE)*WindSpeedStep*$R$3:$R$1003)</f>
        <v>1843.1273352533403</v>
      </c>
      <c r="N40" s="42">
        <f t="shared" si="1"/>
        <v>1.1389136103924951</v>
      </c>
      <c r="O40" s="42">
        <f t="shared" si="2"/>
        <v>1.66</v>
      </c>
      <c r="Q40" s="42">
        <f>'Zero Turbulence Curve'!E39</f>
        <v>3.700000000000002</v>
      </c>
      <c r="R40" s="42">
        <f>'Zero Turbulence Curve'!F39</f>
        <v>19.552501745524438</v>
      </c>
    </row>
    <row r="41" spans="5:18" x14ac:dyDescent="0.2">
      <c r="E41" s="15">
        <v>41250.097222222219</v>
      </c>
      <c r="F41" s="21">
        <v>10.850918556584405</v>
      </c>
      <c r="G41" s="24">
        <v>0.2009046504802271</v>
      </c>
      <c r="H41" s="3">
        <f t="shared" si="0"/>
        <v>1863.94999999995</v>
      </c>
      <c r="I41" s="3">
        <f>MIN(H41-K41+L41,'Power Look Up'!$F$4)</f>
        <v>1696.409351517651</v>
      </c>
      <c r="K41" s="50">
        <f t="array" ref="K41">_xlfn.SUM(_xlfn.NORM.DIST($Q$3:$Q$1003,$F41,$N41,FALSE)*WindSpeedStep*$R$3:$R$1003)</f>
        <v>1842.3037138278521</v>
      </c>
      <c r="L41" s="50">
        <f t="array" ref="L41">_xlfn.SUM(_xlfn.NORM.DIST($Q$3:$Q$1003,$F41,$O41,FALSE)*WindSpeedStep*$R$3:$R$1003)</f>
        <v>1674.7630653455531</v>
      </c>
      <c r="N41" s="42">
        <f t="shared" si="1"/>
        <v>1.0850918556584406</v>
      </c>
      <c r="O41" s="42">
        <f t="shared" si="2"/>
        <v>2.1800000000000002</v>
      </c>
      <c r="Q41" s="42">
        <f>'Zero Turbulence Curve'!E40</f>
        <v>3.800000000000002</v>
      </c>
      <c r="R41" s="42">
        <f>'Zero Turbulence Curve'!F40</f>
        <v>22.34944326496047</v>
      </c>
    </row>
    <row r="42" spans="5:18" x14ac:dyDescent="0.2">
      <c r="E42" s="15">
        <v>41250.125</v>
      </c>
      <c r="F42" s="21">
        <v>14.693175213742247</v>
      </c>
      <c r="G42" s="24">
        <v>0.10753291763119086</v>
      </c>
      <c r="H42" s="3">
        <f t="shared" si="0"/>
        <v>2000</v>
      </c>
      <c r="I42" s="3">
        <f>MIN(H42-K42+L42,'Power Look Up'!$F$4)</f>
        <v>1999.5726876079782</v>
      </c>
      <c r="K42" s="50">
        <f t="array" ref="K42">_xlfn.SUM(_xlfn.NORM.DIST($Q$3:$Q$1003,$F42,$N42,FALSE)*WindSpeedStep*$R$3:$R$1003)</f>
        <v>2002.5248126769427</v>
      </c>
      <c r="L42" s="50">
        <f t="array" ref="L42">_xlfn.SUM(_xlfn.NORM.DIST($Q$3:$Q$1003,$F42,$O42,FALSE)*WindSpeedStep*$R$3:$R$1003)</f>
        <v>2002.0975002849209</v>
      </c>
      <c r="N42" s="42">
        <f t="shared" si="1"/>
        <v>1.4693175213742249</v>
      </c>
      <c r="O42" s="42">
        <f t="shared" si="2"/>
        <v>1.58</v>
      </c>
      <c r="Q42" s="42">
        <f>'Zero Turbulence Curve'!E41</f>
        <v>3.9000000000000021</v>
      </c>
      <c r="R42" s="42">
        <f>'Zero Turbulence Curve'!F41</f>
        <v>25.146384784396506</v>
      </c>
    </row>
    <row r="43" spans="5:18" x14ac:dyDescent="0.2">
      <c r="E43" s="15">
        <v>41250.131944444445</v>
      </c>
      <c r="F43" s="21">
        <v>14.209213236619572</v>
      </c>
      <c r="G43" s="24">
        <v>0.15201404638177368</v>
      </c>
      <c r="H43" s="3">
        <f t="shared" si="0"/>
        <v>2000</v>
      </c>
      <c r="I43" s="3">
        <f>MIN(H43-K43+L43,'Power Look Up'!$F$4)</f>
        <v>1980.6347453634019</v>
      </c>
      <c r="K43" s="50">
        <f t="array" ref="K43">_xlfn.SUM(_xlfn.NORM.DIST($Q$3:$Q$1003,$F43,$N43,FALSE)*WindSpeedStep*$R$3:$R$1003)</f>
        <v>2003.2125363649698</v>
      </c>
      <c r="L43" s="50">
        <f t="array" ref="L43">_xlfn.SUM(_xlfn.NORM.DIST($Q$3:$Q$1003,$F43,$O43,FALSE)*WindSpeedStep*$R$3:$R$1003)</f>
        <v>1983.8472817283716</v>
      </c>
      <c r="N43" s="42">
        <f t="shared" si="1"/>
        <v>1.4209213236619573</v>
      </c>
      <c r="O43" s="42">
        <f t="shared" si="2"/>
        <v>2.16</v>
      </c>
      <c r="Q43" s="42">
        <f>'Zero Turbulence Curve'!E42</f>
        <v>4.0000000000000018</v>
      </c>
      <c r="R43" s="42">
        <f>'Zero Turbulence Curve'!F42</f>
        <v>27.943326303832777</v>
      </c>
    </row>
    <row r="44" spans="5:18" x14ac:dyDescent="0.2">
      <c r="E44" s="15">
        <v>41250.138888888891</v>
      </c>
      <c r="F44" s="21">
        <v>14.672938327966149</v>
      </c>
      <c r="G44" s="24">
        <v>0.13221618987537229</v>
      </c>
      <c r="H44" s="3">
        <f t="shared" si="0"/>
        <v>2000</v>
      </c>
      <c r="I44" s="3">
        <f>MIN(H44-K44+L44,'Power Look Up'!$F$4)</f>
        <v>1994.838666903423</v>
      </c>
      <c r="K44" s="50">
        <f t="array" ref="K44">_xlfn.SUM(_xlfn.NORM.DIST($Q$3:$Q$1003,$F44,$N44,FALSE)*WindSpeedStep*$R$3:$R$1003)</f>
        <v>2002.5557940127364</v>
      </c>
      <c r="L44" s="50">
        <f t="array" ref="L44">_xlfn.SUM(_xlfn.NORM.DIST($Q$3:$Q$1003,$F44,$O44,FALSE)*WindSpeedStep*$R$3:$R$1003)</f>
        <v>1997.3944609161595</v>
      </c>
      <c r="N44" s="42">
        <f t="shared" si="1"/>
        <v>1.467293832796615</v>
      </c>
      <c r="O44" s="42">
        <f t="shared" si="2"/>
        <v>1.94</v>
      </c>
      <c r="Q44" s="42">
        <f>'Zero Turbulence Curve'!E43</f>
        <v>4.1000000000000014</v>
      </c>
      <c r="R44" s="42">
        <f>'Zero Turbulence Curve'!F43</f>
        <v>44.793906438758128</v>
      </c>
    </row>
    <row r="45" spans="5:18" x14ac:dyDescent="0.2">
      <c r="E45" s="15">
        <v>41250.145833333336</v>
      </c>
      <c r="F45" s="21">
        <v>13.99579103966698</v>
      </c>
      <c r="G45" s="24">
        <v>0.19648764347838066</v>
      </c>
      <c r="H45" s="3">
        <f t="shared" si="0"/>
        <v>1999.9999999999998</v>
      </c>
      <c r="I45" s="3">
        <f>MIN(H45-K45+L45,'Power Look Up'!$F$4)</f>
        <v>1935.5449010473533</v>
      </c>
      <c r="K45" s="50">
        <f t="array" ref="K45">_xlfn.SUM(_xlfn.NORM.DIST($Q$3:$Q$1003,$F45,$N45,FALSE)*WindSpeedStep*$R$3:$R$1003)</f>
        <v>2003.4109381375406</v>
      </c>
      <c r="L45" s="50">
        <f t="array" ref="L45">_xlfn.SUM(_xlfn.NORM.DIST($Q$3:$Q$1003,$F45,$O45,FALSE)*WindSpeedStep*$R$3:$R$1003)</f>
        <v>1938.9558391848941</v>
      </c>
      <c r="N45" s="42">
        <f t="shared" si="1"/>
        <v>1.399579103966698</v>
      </c>
      <c r="O45" s="42">
        <f t="shared" si="2"/>
        <v>2.75</v>
      </c>
      <c r="Q45" s="42">
        <f>'Zero Turbulence Curve'!E44</f>
        <v>4.2000000000000011</v>
      </c>
      <c r="R45" s="42">
        <f>'Zero Turbulence Curve'!F44</f>
        <v>61.644486573683466</v>
      </c>
    </row>
    <row r="46" spans="5:18" x14ac:dyDescent="0.2">
      <c r="E46" s="15">
        <v>41250.152777777781</v>
      </c>
      <c r="F46" s="21">
        <v>15.565222143711573</v>
      </c>
      <c r="G46" s="24">
        <v>0.14840777591685395</v>
      </c>
      <c r="H46" s="3">
        <f t="shared" si="0"/>
        <v>2000</v>
      </c>
      <c r="I46" s="3">
        <f>MIN(H46-K46+L46,'Power Look Up'!$F$4)</f>
        <v>1994.7358308607031</v>
      </c>
      <c r="K46" s="50">
        <f t="array" ref="K46">_xlfn.SUM(_xlfn.NORM.DIST($Q$3:$Q$1003,$F46,$N46,FALSE)*WindSpeedStep*$R$3:$R$1003)</f>
        <v>2001.3393383263804</v>
      </c>
      <c r="L46" s="50">
        <f t="array" ref="L46">_xlfn.SUM(_xlfn.NORM.DIST($Q$3:$Q$1003,$F46,$O46,FALSE)*WindSpeedStep*$R$3:$R$1003)</f>
        <v>1996.0751691870835</v>
      </c>
      <c r="N46" s="42">
        <f t="shared" si="1"/>
        <v>1.5565222143711575</v>
      </c>
      <c r="O46" s="42">
        <f t="shared" si="2"/>
        <v>2.31</v>
      </c>
      <c r="Q46" s="42">
        <f>'Zero Turbulence Curve'!E45</f>
        <v>4.3000000000000007</v>
      </c>
      <c r="R46" s="42">
        <f>'Zero Turbulence Curve'!F45</f>
        <v>78.495066708608817</v>
      </c>
    </row>
    <row r="47" spans="5:18" x14ac:dyDescent="0.2">
      <c r="E47" s="15">
        <v>41250.159722222219</v>
      </c>
      <c r="F47" s="21">
        <v>15.576791032777722</v>
      </c>
      <c r="G47" s="24">
        <v>0.13802586139056669</v>
      </c>
      <c r="H47" s="3">
        <f t="shared" si="0"/>
        <v>2000</v>
      </c>
      <c r="I47" s="3">
        <f>MIN(H47-K47+L47,'Power Look Up'!$F$4)</f>
        <v>1997.2401612099209</v>
      </c>
      <c r="K47" s="50">
        <f t="array" ref="K47">_xlfn.SUM(_xlfn.NORM.DIST($Q$3:$Q$1003,$F47,$N47,FALSE)*WindSpeedStep*$R$3:$R$1003)</f>
        <v>2001.3266987462416</v>
      </c>
      <c r="L47" s="50">
        <f t="array" ref="L47">_xlfn.SUM(_xlfn.NORM.DIST($Q$3:$Q$1003,$F47,$O47,FALSE)*WindSpeedStep*$R$3:$R$1003)</f>
        <v>1998.5668599561625</v>
      </c>
      <c r="N47" s="42">
        <f t="shared" si="1"/>
        <v>1.5576791032777724</v>
      </c>
      <c r="O47" s="42">
        <f t="shared" si="2"/>
        <v>2.15</v>
      </c>
      <c r="Q47" s="42">
        <f>'Zero Turbulence Curve'!E46</f>
        <v>4.4000000000000004</v>
      </c>
      <c r="R47" s="42">
        <f>'Zero Turbulence Curve'!F46</f>
        <v>95.345646843534155</v>
      </c>
    </row>
    <row r="48" spans="5:18" x14ac:dyDescent="0.2">
      <c r="E48" s="15">
        <v>41250.173611111109</v>
      </c>
      <c r="F48" s="21">
        <v>15.757269160970413</v>
      </c>
      <c r="G48" s="24">
        <v>0.1516760280975496</v>
      </c>
      <c r="H48" s="3">
        <f t="shared" si="0"/>
        <v>2000</v>
      </c>
      <c r="I48" s="3">
        <f>MIN(H48-K48+L48,'Power Look Up'!$F$4)</f>
        <v>1994.7091346912969</v>
      </c>
      <c r="K48" s="50">
        <f t="array" ref="K48">_xlfn.SUM(_xlfn.NORM.DIST($Q$3:$Q$1003,$F48,$N48,FALSE)*WindSpeedStep*$R$3:$R$1003)</f>
        <v>2001.1412732344354</v>
      </c>
      <c r="L48" s="50">
        <f t="array" ref="L48">_xlfn.SUM(_xlfn.NORM.DIST($Q$3:$Q$1003,$F48,$O48,FALSE)*WindSpeedStep*$R$3:$R$1003)</f>
        <v>1995.8504079257323</v>
      </c>
      <c r="N48" s="42">
        <f t="shared" si="1"/>
        <v>1.5757269160970413</v>
      </c>
      <c r="O48" s="42">
        <f t="shared" si="2"/>
        <v>2.39</v>
      </c>
      <c r="Q48" s="42">
        <f>'Zero Turbulence Curve'!E47</f>
        <v>4.5</v>
      </c>
      <c r="R48" s="42">
        <f>'Zero Turbulence Curve'!F47</f>
        <v>112.19622697845951</v>
      </c>
    </row>
    <row r="49" spans="5:18" x14ac:dyDescent="0.2">
      <c r="E49" s="15">
        <v>41250.1875</v>
      </c>
      <c r="F49" s="21">
        <v>14.934951580106745</v>
      </c>
      <c r="G49" s="24">
        <v>0.13659234106371435</v>
      </c>
      <c r="H49" s="3">
        <f t="shared" si="0"/>
        <v>2000</v>
      </c>
      <c r="I49" s="3">
        <f>MIN(H49-K49+L49,'Power Look Up'!$F$4)</f>
        <v>1994.9568568091875</v>
      </c>
      <c r="K49" s="50">
        <f t="array" ref="K49">_xlfn.SUM(_xlfn.NORM.DIST($Q$3:$Q$1003,$F49,$N49,FALSE)*WindSpeedStep*$R$3:$R$1003)</f>
        <v>2002.1592449990965</v>
      </c>
      <c r="L49" s="50">
        <f t="array" ref="L49">_xlfn.SUM(_xlfn.NORM.DIST($Q$3:$Q$1003,$F49,$O49,FALSE)*WindSpeedStep*$R$3:$R$1003)</f>
        <v>1997.1161018082839</v>
      </c>
      <c r="N49" s="42">
        <f t="shared" si="1"/>
        <v>1.4934951580106746</v>
      </c>
      <c r="O49" s="42">
        <f t="shared" si="2"/>
        <v>2.04</v>
      </c>
      <c r="Q49" s="42">
        <f>'Zero Turbulence Curve'!E48</f>
        <v>4.5999999999999996</v>
      </c>
      <c r="R49" s="42">
        <f>'Zero Turbulence Curve'!F48</f>
        <v>129.04680711338486</v>
      </c>
    </row>
    <row r="50" spans="5:18" x14ac:dyDescent="0.2">
      <c r="E50" s="15">
        <v>41250.194444444445</v>
      </c>
      <c r="F50" s="21">
        <v>16.014621505285415</v>
      </c>
      <c r="G50" s="24">
        <v>0.11989043883218402</v>
      </c>
      <c r="H50" s="3">
        <f t="shared" si="0"/>
        <v>2000</v>
      </c>
      <c r="I50" s="3">
        <f>MIN(H50-K50+L50,'Power Look Up'!$F$4)</f>
        <v>1999.8520776781884</v>
      </c>
      <c r="K50" s="50">
        <f t="array" ref="K50">_xlfn.SUM(_xlfn.NORM.DIST($Q$3:$Q$1003,$F50,$N50,FALSE)*WindSpeedStep*$R$3:$R$1003)</f>
        <v>2000.9138159462018</v>
      </c>
      <c r="L50" s="50">
        <f t="array" ref="L50">_xlfn.SUM(_xlfn.NORM.DIST($Q$3:$Q$1003,$F50,$O50,FALSE)*WindSpeedStep*$R$3:$R$1003)</f>
        <v>2000.7658936243902</v>
      </c>
      <c r="N50" s="42">
        <f t="shared" si="1"/>
        <v>1.6014621505285416</v>
      </c>
      <c r="O50" s="42">
        <f t="shared" si="2"/>
        <v>1.92</v>
      </c>
      <c r="Q50" s="42">
        <f>'Zero Turbulence Curve'!E49</f>
        <v>4.6999999999999993</v>
      </c>
      <c r="R50" s="42">
        <f>'Zero Turbulence Curve'!F49</f>
        <v>145.8973872483102</v>
      </c>
    </row>
    <row r="51" spans="5:18" x14ac:dyDescent="0.2">
      <c r="E51" s="15">
        <v>41250.201388888891</v>
      </c>
      <c r="F51" s="21">
        <v>14.008515183003984</v>
      </c>
      <c r="G51" s="24">
        <v>0.15776118818654752</v>
      </c>
      <c r="H51" s="3">
        <f t="shared" si="0"/>
        <v>2000</v>
      </c>
      <c r="I51" s="3">
        <f>MIN(H51-K51+L51,'Power Look Up'!$F$4)</f>
        <v>1972.9917018472629</v>
      </c>
      <c r="K51" s="50">
        <f t="array" ref="K51">_xlfn.SUM(_xlfn.NORM.DIST($Q$3:$Q$1003,$F51,$N51,FALSE)*WindSpeedStep*$R$3:$R$1003)</f>
        <v>2003.4025434139915</v>
      </c>
      <c r="L51" s="50">
        <f t="array" ref="L51">_xlfn.SUM(_xlfn.NORM.DIST($Q$3:$Q$1003,$F51,$O51,FALSE)*WindSpeedStep*$R$3:$R$1003)</f>
        <v>1976.3942452612544</v>
      </c>
      <c r="N51" s="42">
        <f t="shared" si="1"/>
        <v>1.4008515183003984</v>
      </c>
      <c r="O51" s="42">
        <f t="shared" si="2"/>
        <v>2.21</v>
      </c>
      <c r="Q51" s="42">
        <f>'Zero Turbulence Curve'!E50</f>
        <v>4.7999999999999989</v>
      </c>
      <c r="R51" s="42">
        <f>'Zero Turbulence Curve'!F50</f>
        <v>162.74796738323556</v>
      </c>
    </row>
    <row r="52" spans="5:18" x14ac:dyDescent="0.2">
      <c r="E52" s="15">
        <v>41250.208333333336</v>
      </c>
      <c r="F52" s="21">
        <v>13.510228416583299</v>
      </c>
      <c r="G52" s="24">
        <v>0.14655562725864976</v>
      </c>
      <c r="H52" s="3">
        <f t="shared" si="0"/>
        <v>1999.5099999999998</v>
      </c>
      <c r="I52" s="3">
        <f>MIN(H52-K52+L52,'Power Look Up'!$F$4)</f>
        <v>1971.7492573124414</v>
      </c>
      <c r="K52" s="50">
        <f t="array" ref="K52">_xlfn.SUM(_xlfn.NORM.DIST($Q$3:$Q$1003,$F52,$N52,FALSE)*WindSpeedStep*$R$3:$R$1003)</f>
        <v>2003.1464979805587</v>
      </c>
      <c r="L52" s="50">
        <f t="array" ref="L52">_xlfn.SUM(_xlfn.NORM.DIST($Q$3:$Q$1003,$F52,$O52,FALSE)*WindSpeedStep*$R$3:$R$1003)</f>
        <v>1975.3857552930003</v>
      </c>
      <c r="N52" s="42">
        <f t="shared" si="1"/>
        <v>1.3510228416583301</v>
      </c>
      <c r="O52" s="42">
        <f t="shared" si="2"/>
        <v>1.98</v>
      </c>
      <c r="Q52" s="42">
        <f>'Zero Turbulence Curve'!E51</f>
        <v>4.8999999999999986</v>
      </c>
      <c r="R52" s="42">
        <f>'Zero Turbulence Curve'!F51</f>
        <v>179.5985475181609</v>
      </c>
    </row>
    <row r="53" spans="5:18" x14ac:dyDescent="0.2">
      <c r="E53" s="15">
        <v>41250.222222222219</v>
      </c>
      <c r="F53" s="21">
        <v>14.38516197992241</v>
      </c>
      <c r="G53" s="24">
        <v>0.17587566991120152</v>
      </c>
      <c r="H53" s="3">
        <f t="shared" si="0"/>
        <v>2000</v>
      </c>
      <c r="I53" s="3">
        <f>MIN(H53-K53+L53,'Power Look Up'!$F$4)</f>
        <v>1965.8841376732264</v>
      </c>
      <c r="K53" s="50">
        <f t="array" ref="K53">_xlfn.SUM(_xlfn.NORM.DIST($Q$3:$Q$1003,$F53,$N53,FALSE)*WindSpeedStep*$R$3:$R$1003)</f>
        <v>2002.9841253600832</v>
      </c>
      <c r="L53" s="50">
        <f t="array" ref="L53">_xlfn.SUM(_xlfn.NORM.DIST($Q$3:$Q$1003,$F53,$O53,FALSE)*WindSpeedStep*$R$3:$R$1003)</f>
        <v>1968.8682630333096</v>
      </c>
      <c r="N53" s="42">
        <f t="shared" si="1"/>
        <v>1.4385161979922412</v>
      </c>
      <c r="O53" s="42">
        <f t="shared" si="2"/>
        <v>2.5299999999999998</v>
      </c>
      <c r="Q53" s="42">
        <f>'Zero Turbulence Curve'!E52</f>
        <v>4.9999999999999982</v>
      </c>
      <c r="R53" s="42">
        <f>'Zero Turbulence Curve'!F52</f>
        <v>196.44912765308624</v>
      </c>
    </row>
    <row r="54" spans="5:18" x14ac:dyDescent="0.2">
      <c r="E54" s="15">
        <v>41250.270833333336</v>
      </c>
      <c r="F54" s="21">
        <v>16.202858815308378</v>
      </c>
      <c r="G54" s="24">
        <v>0.13454415821610119</v>
      </c>
      <c r="H54" s="3">
        <f t="shared" si="0"/>
        <v>2000</v>
      </c>
      <c r="I54" s="3">
        <f>MIN(H54-K54+L54,'Power Look Up'!$F$4)</f>
        <v>1999.0336725233906</v>
      </c>
      <c r="K54" s="50">
        <f t="array" ref="K54">_xlfn.SUM(_xlfn.NORM.DIST($Q$3:$Q$1003,$F54,$N54,FALSE)*WindSpeedStep*$R$3:$R$1003)</f>
        <v>2000.772972100182</v>
      </c>
      <c r="L54" s="50">
        <f t="array" ref="L54">_xlfn.SUM(_xlfn.NORM.DIST($Q$3:$Q$1003,$F54,$O54,FALSE)*WindSpeedStep*$R$3:$R$1003)</f>
        <v>1999.8066446235725</v>
      </c>
      <c r="N54" s="42">
        <f t="shared" si="1"/>
        <v>1.6202858815308379</v>
      </c>
      <c r="O54" s="42">
        <f t="shared" si="2"/>
        <v>2.1800000000000002</v>
      </c>
      <c r="Q54" s="42">
        <f>'Zero Turbulence Curve'!E53</f>
        <v>5.0999999999999979</v>
      </c>
      <c r="R54" s="42">
        <f>'Zero Turbulence Curve'!F53</f>
        <v>211.9184764417565</v>
      </c>
    </row>
    <row r="55" spans="5:18" x14ac:dyDescent="0.2">
      <c r="E55" s="15">
        <v>41250.305555555555</v>
      </c>
      <c r="F55" s="21">
        <v>14.278902214496398</v>
      </c>
      <c r="G55" s="24">
        <v>0.145669461752341</v>
      </c>
      <c r="H55" s="3">
        <f t="shared" si="0"/>
        <v>2000</v>
      </c>
      <c r="I55" s="3">
        <f>MIN(H55-K55+L55,'Power Look Up'!$F$4)</f>
        <v>1985.5043628718518</v>
      </c>
      <c r="K55" s="50">
        <f t="array" ref="K55">_xlfn.SUM(_xlfn.NORM.DIST($Q$3:$Q$1003,$F55,$N55,FALSE)*WindSpeedStep*$R$3:$R$1003)</f>
        <v>2003.1271121098412</v>
      </c>
      <c r="L55" s="50">
        <f t="array" ref="L55">_xlfn.SUM(_xlfn.NORM.DIST($Q$3:$Q$1003,$F55,$O55,FALSE)*WindSpeedStep*$R$3:$R$1003)</f>
        <v>1988.6314749816929</v>
      </c>
      <c r="N55" s="42">
        <f t="shared" si="1"/>
        <v>1.4278902214496398</v>
      </c>
      <c r="O55" s="42">
        <f t="shared" si="2"/>
        <v>2.08</v>
      </c>
      <c r="Q55" s="42">
        <f>'Zero Turbulence Curve'!E54</f>
        <v>5.1999999999999975</v>
      </c>
      <c r="R55" s="42">
        <f>'Zero Turbulence Curve'!F54</f>
        <v>227.38782523042673</v>
      </c>
    </row>
    <row r="56" spans="5:18" x14ac:dyDescent="0.2">
      <c r="E56" s="15">
        <v>41250.3125</v>
      </c>
      <c r="F56" s="21">
        <v>14.098390521688117</v>
      </c>
      <c r="G56" s="24">
        <v>0.11632533497189786</v>
      </c>
      <c r="H56" s="3">
        <f t="shared" si="0"/>
        <v>2000</v>
      </c>
      <c r="I56" s="3">
        <f>MIN(H56-K56+L56,'Power Look Up'!$F$4)</f>
        <v>1996.6971584757405</v>
      </c>
      <c r="K56" s="50">
        <f t="array" ref="K56">_xlfn.SUM(_xlfn.NORM.DIST($Q$3:$Q$1003,$F56,$N56,FALSE)*WindSpeedStep*$R$3:$R$1003)</f>
        <v>2003.329632543785</v>
      </c>
      <c r="L56" s="50">
        <f t="array" ref="L56">_xlfn.SUM(_xlfn.NORM.DIST($Q$3:$Q$1003,$F56,$O56,FALSE)*WindSpeedStep*$R$3:$R$1003)</f>
        <v>2000.0267910195255</v>
      </c>
      <c r="N56" s="42">
        <f t="shared" si="1"/>
        <v>1.4098390521688118</v>
      </c>
      <c r="O56" s="42">
        <f t="shared" si="2"/>
        <v>1.64</v>
      </c>
      <c r="Q56" s="42">
        <f>'Zero Turbulence Curve'!E55</f>
        <v>5.2999999999999972</v>
      </c>
      <c r="R56" s="42">
        <f>'Zero Turbulence Curve'!F55</f>
        <v>242.85717401909699</v>
      </c>
    </row>
    <row r="57" spans="5:18" x14ac:dyDescent="0.2">
      <c r="E57" s="15">
        <v>41250.319444444445</v>
      </c>
      <c r="F57" s="21">
        <v>14.420782495991796</v>
      </c>
      <c r="G57" s="24">
        <v>0.11303131438623754</v>
      </c>
      <c r="H57" s="3">
        <f t="shared" si="0"/>
        <v>2000</v>
      </c>
      <c r="I57" s="3">
        <f>MIN(H57-K57+L57,'Power Look Up'!$F$4)</f>
        <v>1998.4749383451099</v>
      </c>
      <c r="K57" s="50">
        <f t="array" ref="K57">_xlfn.SUM(_xlfn.NORM.DIST($Q$3:$Q$1003,$F57,$N57,FALSE)*WindSpeedStep*$R$3:$R$1003)</f>
        <v>2002.9335737616636</v>
      </c>
      <c r="L57" s="50">
        <f t="array" ref="L57">_xlfn.SUM(_xlfn.NORM.DIST($Q$3:$Q$1003,$F57,$O57,FALSE)*WindSpeedStep*$R$3:$R$1003)</f>
        <v>2001.4085121067735</v>
      </c>
      <c r="N57" s="42">
        <f t="shared" si="1"/>
        <v>1.4420782495991797</v>
      </c>
      <c r="O57" s="42">
        <f t="shared" si="2"/>
        <v>1.63</v>
      </c>
      <c r="Q57" s="42">
        <f>'Zero Turbulence Curve'!E56</f>
        <v>5.3999999999999968</v>
      </c>
      <c r="R57" s="42">
        <f>'Zero Turbulence Curve'!F56</f>
        <v>258.32652280776722</v>
      </c>
    </row>
    <row r="58" spans="5:18" x14ac:dyDescent="0.2">
      <c r="E58" s="15">
        <v>41250.326388888891</v>
      </c>
      <c r="F58" s="21">
        <v>14.592041477294625</v>
      </c>
      <c r="G58" s="24">
        <v>0.13363448856928081</v>
      </c>
      <c r="H58" s="3">
        <f t="shared" si="0"/>
        <v>2000</v>
      </c>
      <c r="I58" s="3">
        <f>MIN(H58-K58+L58,'Power Look Up'!$F$4)</f>
        <v>1993.884722049904</v>
      </c>
      <c r="K58" s="50">
        <f t="array" ref="K58">_xlfn.SUM(_xlfn.NORM.DIST($Q$3:$Q$1003,$F58,$N58,FALSE)*WindSpeedStep*$R$3:$R$1003)</f>
        <v>2002.6792868038981</v>
      </c>
      <c r="L58" s="50">
        <f t="array" ref="L58">_xlfn.SUM(_xlfn.NORM.DIST($Q$3:$Q$1003,$F58,$O58,FALSE)*WindSpeedStep*$R$3:$R$1003)</f>
        <v>1996.5640088538021</v>
      </c>
      <c r="N58" s="42">
        <f t="shared" si="1"/>
        <v>1.4592041477294626</v>
      </c>
      <c r="O58" s="42">
        <f t="shared" si="2"/>
        <v>1.9500000000000002</v>
      </c>
      <c r="Q58" s="42">
        <f>'Zero Turbulence Curve'!E57</f>
        <v>5.4999999999999964</v>
      </c>
      <c r="R58" s="42">
        <f>'Zero Turbulence Curve'!F57</f>
        <v>273.79587159643745</v>
      </c>
    </row>
    <row r="59" spans="5:18" x14ac:dyDescent="0.2">
      <c r="E59" s="15">
        <v>41250.347222222219</v>
      </c>
      <c r="F59" s="21">
        <v>12.776244373589581</v>
      </c>
      <c r="G59" s="24">
        <v>0.10644755690579344</v>
      </c>
      <c r="H59" s="3">
        <f t="shared" si="0"/>
        <v>1996.5799999999974</v>
      </c>
      <c r="I59" s="3">
        <f>MIN(H59-K59+L59,'Power Look Up'!$F$4)</f>
        <v>1991.8266591710433</v>
      </c>
      <c r="K59" s="50">
        <f t="array" ref="K59">_xlfn.SUM(_xlfn.NORM.DIST($Q$3:$Q$1003,$F59,$N59,FALSE)*WindSpeedStep*$R$3:$R$1003)</f>
        <v>1997.6127036915639</v>
      </c>
      <c r="L59" s="50">
        <f t="array" ref="L59">_xlfn.SUM(_xlfn.NORM.DIST($Q$3:$Q$1003,$F59,$O59,FALSE)*WindSpeedStep*$R$3:$R$1003)</f>
        <v>1992.8593628626097</v>
      </c>
      <c r="N59" s="42">
        <f t="shared" si="1"/>
        <v>1.2776244373589583</v>
      </c>
      <c r="O59" s="42">
        <f t="shared" si="2"/>
        <v>1.36</v>
      </c>
      <c r="Q59" s="42">
        <f>'Zero Turbulence Curve'!E58</f>
        <v>5.5999999999999961</v>
      </c>
      <c r="R59" s="42">
        <f>'Zero Turbulence Curve'!F58</f>
        <v>289.26522038510768</v>
      </c>
    </row>
    <row r="60" spans="5:18" x14ac:dyDescent="0.2">
      <c r="E60" s="15">
        <v>41250.354166666664</v>
      </c>
      <c r="F60" s="21">
        <v>12.999213323221049</v>
      </c>
      <c r="G60" s="24">
        <v>0.15693257347780123</v>
      </c>
      <c r="H60" s="3">
        <f t="shared" si="0"/>
        <v>1998.9999999999975</v>
      </c>
      <c r="I60" s="3">
        <f>MIN(H60-K60+L60,'Power Look Up'!$F$4)</f>
        <v>1947.1486228325718</v>
      </c>
      <c r="K60" s="50">
        <f t="array" ref="K60">_xlfn.SUM(_xlfn.NORM.DIST($Q$3:$Q$1003,$F60,$N60,FALSE)*WindSpeedStep*$R$3:$R$1003)</f>
        <v>2000.3719057394524</v>
      </c>
      <c r="L60" s="50">
        <f t="array" ref="L60">_xlfn.SUM(_xlfn.NORM.DIST($Q$3:$Q$1003,$F60,$O60,FALSE)*WindSpeedStep*$R$3:$R$1003)</f>
        <v>1948.5205285720267</v>
      </c>
      <c r="N60" s="42">
        <f t="shared" si="1"/>
        <v>1.299921332322105</v>
      </c>
      <c r="O60" s="42">
        <f t="shared" si="2"/>
        <v>2.04</v>
      </c>
      <c r="Q60" s="42">
        <f>'Zero Turbulence Curve'!E59</f>
        <v>5.6999999999999957</v>
      </c>
      <c r="R60" s="42">
        <f>'Zero Turbulence Curve'!F59</f>
        <v>304.73456917377797</v>
      </c>
    </row>
    <row r="61" spans="5:18" x14ac:dyDescent="0.2">
      <c r="E61" s="15">
        <v>41250.361111111109</v>
      </c>
      <c r="F61" s="21">
        <v>12.573902888800299</v>
      </c>
      <c r="G61" s="24">
        <v>0.1407677485386464</v>
      </c>
      <c r="H61" s="3">
        <f t="shared" si="0"/>
        <v>1994.2699999999975</v>
      </c>
      <c r="I61" s="3">
        <f>MIN(H61-K61+L61,'Power Look Up'!$F$4)</f>
        <v>1949.9938003383756</v>
      </c>
      <c r="K61" s="50">
        <f t="array" ref="K61">_xlfn.SUM(_xlfn.NORM.DIST($Q$3:$Q$1003,$F61,$N61,FALSE)*WindSpeedStep*$R$3:$R$1003)</f>
        <v>1993.8407853909755</v>
      </c>
      <c r="L61" s="50">
        <f t="array" ref="L61">_xlfn.SUM(_xlfn.NORM.DIST($Q$3:$Q$1003,$F61,$O61,FALSE)*WindSpeedStep*$R$3:$R$1003)</f>
        <v>1949.5645857293537</v>
      </c>
      <c r="N61" s="42">
        <f t="shared" si="1"/>
        <v>1.2573902888800301</v>
      </c>
      <c r="O61" s="42">
        <f t="shared" si="2"/>
        <v>1.7700000000000002</v>
      </c>
      <c r="Q61" s="42">
        <f>'Zero Turbulence Curve'!E60</f>
        <v>5.7999999999999954</v>
      </c>
      <c r="R61" s="42">
        <f>'Zero Turbulence Curve'!F60</f>
        <v>320.2039179624482</v>
      </c>
    </row>
    <row r="62" spans="5:18" x14ac:dyDescent="0.2">
      <c r="E62" s="15">
        <v>41250.368055555555</v>
      </c>
      <c r="F62" s="21">
        <v>11.669218990482074</v>
      </c>
      <c r="G62" s="24">
        <v>0.11740288712701613</v>
      </c>
      <c r="H62" s="3">
        <f t="shared" si="0"/>
        <v>1960.2799999999829</v>
      </c>
      <c r="I62" s="3">
        <f>MIN(H62-K62+L62,'Power Look Up'!$F$4)</f>
        <v>1932.2833292053479</v>
      </c>
      <c r="K62" s="50">
        <f t="array" ref="K62">_xlfn.SUM(_xlfn.NORM.DIST($Q$3:$Q$1003,$F62,$N62,FALSE)*WindSpeedStep*$R$3:$R$1003)</f>
        <v>1950.559624247202</v>
      </c>
      <c r="L62" s="50">
        <f t="array" ref="L62">_xlfn.SUM(_xlfn.NORM.DIST($Q$3:$Q$1003,$F62,$O62,FALSE)*WindSpeedStep*$R$3:$R$1003)</f>
        <v>1922.5629534525669</v>
      </c>
      <c r="N62" s="42">
        <f t="shared" si="1"/>
        <v>1.1669218990482075</v>
      </c>
      <c r="O62" s="42">
        <f t="shared" si="2"/>
        <v>1.37</v>
      </c>
      <c r="Q62" s="42">
        <f>'Zero Turbulence Curve'!E61</f>
        <v>5.899999999999995</v>
      </c>
      <c r="R62" s="42">
        <f>'Zero Turbulence Curve'!F61</f>
        <v>335.67326675111849</v>
      </c>
    </row>
    <row r="63" spans="5:18" x14ac:dyDescent="0.2">
      <c r="E63" s="15">
        <v>41250.375</v>
      </c>
      <c r="F63" s="21">
        <v>10.052907044966419</v>
      </c>
      <c r="G63" s="24">
        <v>0.14821583382152692</v>
      </c>
      <c r="H63" s="3">
        <f t="shared" si="0"/>
        <v>1650.3499999999547</v>
      </c>
      <c r="I63" s="3">
        <f>MIN(H63-K63+L63,'Power Look Up'!$F$4)</f>
        <v>1593.4776931357108</v>
      </c>
      <c r="K63" s="50">
        <f t="array" ref="K63">_xlfn.SUM(_xlfn.NORM.DIST($Q$3:$Q$1003,$F63,$N63,FALSE)*WindSpeedStep*$R$3:$R$1003)</f>
        <v>1640.8841691821069</v>
      </c>
      <c r="L63" s="50">
        <f t="array" ref="L63">_xlfn.SUM(_xlfn.NORM.DIST($Q$3:$Q$1003,$F63,$O63,FALSE)*WindSpeedStep*$R$3:$R$1003)</f>
        <v>1584.011862317863</v>
      </c>
      <c r="N63" s="42">
        <f t="shared" si="1"/>
        <v>1.0052907044966419</v>
      </c>
      <c r="O63" s="42">
        <f t="shared" si="2"/>
        <v>1.49</v>
      </c>
      <c r="Q63" s="42">
        <f>'Zero Turbulence Curve'!E62</f>
        <v>5.9999999999999947</v>
      </c>
      <c r="R63" s="42">
        <f>'Zero Turbulence Curve'!F62</f>
        <v>351.14261553978872</v>
      </c>
    </row>
    <row r="64" spans="5:18" x14ac:dyDescent="0.2">
      <c r="E64" s="15">
        <v>41250.381944444445</v>
      </c>
      <c r="F64" s="21">
        <v>10.334648238567192</v>
      </c>
      <c r="G64" s="24">
        <v>0.10837330639085963</v>
      </c>
      <c r="H64" s="3">
        <f t="shared" si="0"/>
        <v>1725.1099999999531</v>
      </c>
      <c r="I64" s="3">
        <f>MIN(H64-K64+L64,'Power Look Up'!$F$4)</f>
        <v>1712.7762583845024</v>
      </c>
      <c r="K64" s="50">
        <f t="array" ref="K64">_xlfn.SUM(_xlfn.NORM.DIST($Q$3:$Q$1003,$F64,$N64,FALSE)*WindSpeedStep*$R$3:$R$1003)</f>
        <v>1723.2940504699434</v>
      </c>
      <c r="L64" s="50">
        <f t="array" ref="L64">_xlfn.SUM(_xlfn.NORM.DIST($Q$3:$Q$1003,$F64,$O64,FALSE)*WindSpeedStep*$R$3:$R$1003)</f>
        <v>1710.9603088544927</v>
      </c>
      <c r="N64" s="42">
        <f t="shared" si="1"/>
        <v>1.0334648238567192</v>
      </c>
      <c r="O64" s="42">
        <f t="shared" si="2"/>
        <v>1.1200000000000001</v>
      </c>
      <c r="Q64" s="42">
        <f>'Zero Turbulence Curve'!E63</f>
        <v>6.0999999999999943</v>
      </c>
      <c r="R64" s="42">
        <f>'Zero Turbulence Curve'!F63</f>
        <v>373.09539307278789</v>
      </c>
    </row>
    <row r="65" spans="5:18" x14ac:dyDescent="0.2">
      <c r="E65" s="15">
        <v>41250.402777777781</v>
      </c>
      <c r="F65" s="21">
        <v>11.212651557536294</v>
      </c>
      <c r="G65" s="24">
        <v>0.17034329392999312</v>
      </c>
      <c r="H65" s="3">
        <f t="shared" si="0"/>
        <v>1921.6399999999837</v>
      </c>
      <c r="I65" s="3">
        <f>MIN(H65-K65+L65,'Power Look Up'!$F$4)</f>
        <v>1798.2014752482009</v>
      </c>
      <c r="K65" s="50">
        <f t="array" ref="K65">_xlfn.SUM(_xlfn.NORM.DIST($Q$3:$Q$1003,$F65,$N65,FALSE)*WindSpeedStep*$R$3:$R$1003)</f>
        <v>1901.0918659860488</v>
      </c>
      <c r="L65" s="50">
        <f t="array" ref="L65">_xlfn.SUM(_xlfn.NORM.DIST($Q$3:$Q$1003,$F65,$O65,FALSE)*WindSpeedStep*$R$3:$R$1003)</f>
        <v>1777.653341234266</v>
      </c>
      <c r="N65" s="42">
        <f t="shared" si="1"/>
        <v>1.1212651557536295</v>
      </c>
      <c r="O65" s="42">
        <f t="shared" si="2"/>
        <v>1.91</v>
      </c>
      <c r="Q65" s="42">
        <f>'Zero Turbulence Curve'!E64</f>
        <v>6.199999999999994</v>
      </c>
      <c r="R65" s="42">
        <f>'Zero Turbulence Curve'!F64</f>
        <v>395.04817060578739</v>
      </c>
    </row>
    <row r="66" spans="5:18" x14ac:dyDescent="0.2">
      <c r="E66" s="15">
        <v>41250.416666666664</v>
      </c>
      <c r="F66" s="21">
        <v>14.388811308534814</v>
      </c>
      <c r="G66" s="24">
        <v>0.13135205956025947</v>
      </c>
      <c r="H66" s="3">
        <f t="shared" si="0"/>
        <v>2000</v>
      </c>
      <c r="I66" s="3">
        <f>MIN(H66-K66+L66,'Power Look Up'!$F$4)</f>
        <v>1993.3330668872386</v>
      </c>
      <c r="K66" s="50">
        <f t="array" ref="K66">_xlfn.SUM(_xlfn.NORM.DIST($Q$3:$Q$1003,$F66,$N66,FALSE)*WindSpeedStep*$R$3:$R$1003)</f>
        <v>2002.9789977558137</v>
      </c>
      <c r="L66" s="50">
        <f t="array" ref="L66">_xlfn.SUM(_xlfn.NORM.DIST($Q$3:$Q$1003,$F66,$O66,FALSE)*WindSpeedStep*$R$3:$R$1003)</f>
        <v>1996.3120646430523</v>
      </c>
      <c r="N66" s="42">
        <f t="shared" si="1"/>
        <v>1.4388811308534815</v>
      </c>
      <c r="O66" s="42">
        <f t="shared" si="2"/>
        <v>1.89</v>
      </c>
      <c r="Q66" s="42">
        <f>'Zero Turbulence Curve'!E65</f>
        <v>6.2999999999999936</v>
      </c>
      <c r="R66" s="42">
        <f>'Zero Turbulence Curve'!F65</f>
        <v>417.0009481387869</v>
      </c>
    </row>
    <row r="67" spans="5:18" x14ac:dyDescent="0.2">
      <c r="E67" s="15">
        <v>41250.423611111109</v>
      </c>
      <c r="F67" s="21">
        <v>15.268910810240099</v>
      </c>
      <c r="G67" s="24">
        <v>0.15652720941936121</v>
      </c>
      <c r="H67" s="3">
        <f t="shared" ref="H67:H130" si="3">INDEX(PowerArray,MIN(MaximumPowerIndex,ROUND(F67*100,0)))</f>
        <v>2000</v>
      </c>
      <c r="I67" s="3">
        <f>MIN(H67-K67+L67,'Power Look Up'!$F$4)</f>
        <v>1990.0759293003134</v>
      </c>
      <c r="K67" s="50">
        <f t="array" ref="K67">_xlfn.SUM(_xlfn.NORM.DIST($Q$3:$Q$1003,$F67,$N67,FALSE)*WindSpeedStep*$R$3:$R$1003)</f>
        <v>2001.6940368071635</v>
      </c>
      <c r="L67" s="50">
        <f t="array" ref="L67">_xlfn.SUM(_xlfn.NORM.DIST($Q$3:$Q$1003,$F67,$O67,FALSE)*WindSpeedStep*$R$3:$R$1003)</f>
        <v>1991.7699661074769</v>
      </c>
      <c r="N67" s="42">
        <f t="shared" ref="N67:N130" si="4">ReferenceTurbulence*F67</f>
        <v>1.5268910810240099</v>
      </c>
      <c r="O67" s="42">
        <f t="shared" ref="O67:O130" si="5">F67*G67</f>
        <v>2.39</v>
      </c>
      <c r="Q67" s="42">
        <f>'Zero Turbulence Curve'!E66</f>
        <v>6.3999999999999932</v>
      </c>
      <c r="R67" s="42">
        <f>'Zero Turbulence Curve'!F66</f>
        <v>438.9537256717864</v>
      </c>
    </row>
    <row r="68" spans="5:18" x14ac:dyDescent="0.2">
      <c r="E68" s="15">
        <v>41250.430555555555</v>
      </c>
      <c r="F68" s="21">
        <v>15.583328236101165</v>
      </c>
      <c r="G68" s="24">
        <v>0.11871661637173193</v>
      </c>
      <c r="H68" s="3">
        <f t="shared" si="3"/>
        <v>2000</v>
      </c>
      <c r="I68" s="3">
        <f>MIN(H68-K68+L68,'Power Look Up'!$F$4)</f>
        <v>1999.6155089638353</v>
      </c>
      <c r="K68" s="50">
        <f t="array" ref="K68">_xlfn.SUM(_xlfn.NORM.DIST($Q$3:$Q$1003,$F68,$N68,FALSE)*WindSpeedStep*$R$3:$R$1003)</f>
        <v>2001.3195969446647</v>
      </c>
      <c r="L68" s="50">
        <f t="array" ref="L68">_xlfn.SUM(_xlfn.NORM.DIST($Q$3:$Q$1003,$F68,$O68,FALSE)*WindSpeedStep*$R$3:$R$1003)</f>
        <v>2000.9351059085</v>
      </c>
      <c r="N68" s="42">
        <f t="shared" si="4"/>
        <v>1.5583328236101166</v>
      </c>
      <c r="O68" s="42">
        <f t="shared" si="5"/>
        <v>1.85</v>
      </c>
      <c r="Q68" s="42">
        <f>'Zero Turbulence Curve'!E67</f>
        <v>6.4999999999999929</v>
      </c>
      <c r="R68" s="42">
        <f>'Zero Turbulence Curve'!F67</f>
        <v>460.90650320478596</v>
      </c>
    </row>
    <row r="69" spans="5:18" x14ac:dyDescent="0.2">
      <c r="E69" s="15">
        <v>41250.4375</v>
      </c>
      <c r="F69" s="21">
        <v>14.116280187844922</v>
      </c>
      <c r="G69" s="24">
        <v>0.17497527444424335</v>
      </c>
      <c r="H69" s="3">
        <f t="shared" si="3"/>
        <v>2000</v>
      </c>
      <c r="I69" s="3">
        <f>MIN(H69-K69+L69,'Power Look Up'!$F$4)</f>
        <v>1960.6418143805281</v>
      </c>
      <c r="K69" s="50">
        <f t="array" ref="K69">_xlfn.SUM(_xlfn.NORM.DIST($Q$3:$Q$1003,$F69,$N69,FALSE)*WindSpeedStep*$R$3:$R$1003)</f>
        <v>2003.31256021232</v>
      </c>
      <c r="L69" s="50">
        <f t="array" ref="L69">_xlfn.SUM(_xlfn.NORM.DIST($Q$3:$Q$1003,$F69,$O69,FALSE)*WindSpeedStep*$R$3:$R$1003)</f>
        <v>1963.9543745928481</v>
      </c>
      <c r="N69" s="42">
        <f t="shared" si="4"/>
        <v>1.4116280187844923</v>
      </c>
      <c r="O69" s="42">
        <f t="shared" si="5"/>
        <v>2.4700000000000002</v>
      </c>
      <c r="Q69" s="42">
        <f>'Zero Turbulence Curve'!E68</f>
        <v>6.5999999999999925</v>
      </c>
      <c r="R69" s="42">
        <f>'Zero Turbulence Curve'!F68</f>
        <v>482.85928073778547</v>
      </c>
    </row>
    <row r="70" spans="5:18" x14ac:dyDescent="0.2">
      <c r="E70" s="15">
        <v>41250.444444444445</v>
      </c>
      <c r="F70" s="21">
        <v>15.520414090358205</v>
      </c>
      <c r="G70" s="24">
        <v>0.1282182284837525</v>
      </c>
      <c r="H70" s="3">
        <f t="shared" si="3"/>
        <v>2000</v>
      </c>
      <c r="I70" s="3">
        <f>MIN(H70-K70+L70,'Power Look Up'!$F$4)</f>
        <v>1998.6581750207235</v>
      </c>
      <c r="K70" s="50">
        <f t="array" ref="K70">_xlfn.SUM(_xlfn.NORM.DIST($Q$3:$Q$1003,$F70,$N70,FALSE)*WindSpeedStep*$R$3:$R$1003)</f>
        <v>2001.3891566162342</v>
      </c>
      <c r="L70" s="50">
        <f t="array" ref="L70">_xlfn.SUM(_xlfn.NORM.DIST($Q$3:$Q$1003,$F70,$O70,FALSE)*WindSpeedStep*$R$3:$R$1003)</f>
        <v>2000.0473316369578</v>
      </c>
      <c r="N70" s="42">
        <f t="shared" si="4"/>
        <v>1.5520414090358206</v>
      </c>
      <c r="O70" s="42">
        <f t="shared" si="5"/>
        <v>1.99</v>
      </c>
      <c r="Q70" s="42">
        <f>'Zero Turbulence Curve'!E69</f>
        <v>6.6999999999999922</v>
      </c>
      <c r="R70" s="42">
        <f>'Zero Turbulence Curve'!F69</f>
        <v>504.81205827078497</v>
      </c>
    </row>
    <row r="71" spans="5:18" x14ac:dyDescent="0.2">
      <c r="E71" s="15">
        <v>41250.451388888891</v>
      </c>
      <c r="F71" s="21">
        <v>15.383441126765797</v>
      </c>
      <c r="G71" s="24">
        <v>0.15146156057021667</v>
      </c>
      <c r="H71" s="3">
        <f t="shared" si="3"/>
        <v>2000</v>
      </c>
      <c r="I71" s="3">
        <f>MIN(H71-K71+L71,'Power Look Up'!$F$4)</f>
        <v>1992.7957660257805</v>
      </c>
      <c r="K71" s="50">
        <f t="array" ref="K71">_xlfn.SUM(_xlfn.NORM.DIST($Q$3:$Q$1003,$F71,$N71,FALSE)*WindSpeedStep*$R$3:$R$1003)</f>
        <v>2001.5499365616326</v>
      </c>
      <c r="L71" s="50">
        <f t="array" ref="L71">_xlfn.SUM(_xlfn.NORM.DIST($Q$3:$Q$1003,$F71,$O71,FALSE)*WindSpeedStep*$R$3:$R$1003)</f>
        <v>1994.3457025874131</v>
      </c>
      <c r="N71" s="42">
        <f t="shared" si="4"/>
        <v>1.5383441126765798</v>
      </c>
      <c r="O71" s="42">
        <f t="shared" si="5"/>
        <v>2.33</v>
      </c>
      <c r="Q71" s="42">
        <f>'Zero Turbulence Curve'!E70</f>
        <v>6.7999999999999918</v>
      </c>
      <c r="R71" s="42">
        <f>'Zero Turbulence Curve'!F70</f>
        <v>526.76483580378454</v>
      </c>
    </row>
    <row r="72" spans="5:18" x14ac:dyDescent="0.2">
      <c r="E72" s="15">
        <v>41250.458333333336</v>
      </c>
      <c r="F72" s="21">
        <v>14.070500660094043</v>
      </c>
      <c r="G72" s="24">
        <v>0.16133043555714016</v>
      </c>
      <c r="H72" s="3">
        <f t="shared" si="3"/>
        <v>2000</v>
      </c>
      <c r="I72" s="3">
        <f>MIN(H72-K72+L72,'Power Look Up'!$F$4)</f>
        <v>1971.3623896595075</v>
      </c>
      <c r="K72" s="50">
        <f t="array" ref="K72">_xlfn.SUM(_xlfn.NORM.DIST($Q$3:$Q$1003,$F72,$N72,FALSE)*WindSpeedStep*$R$3:$R$1003)</f>
        <v>2003.3546479489612</v>
      </c>
      <c r="L72" s="50">
        <f t="array" ref="L72">_xlfn.SUM(_xlfn.NORM.DIST($Q$3:$Q$1003,$F72,$O72,FALSE)*WindSpeedStep*$R$3:$R$1003)</f>
        <v>1974.7170376084687</v>
      </c>
      <c r="N72" s="42">
        <f t="shared" si="4"/>
        <v>1.4070500660094043</v>
      </c>
      <c r="O72" s="42">
        <f t="shared" si="5"/>
        <v>2.27</v>
      </c>
      <c r="Q72" s="42">
        <f>'Zero Turbulence Curve'!E71</f>
        <v>6.8999999999999915</v>
      </c>
      <c r="R72" s="42">
        <f>'Zero Turbulence Curve'!F71</f>
        <v>548.71761333678398</v>
      </c>
    </row>
    <row r="73" spans="5:18" x14ac:dyDescent="0.2">
      <c r="E73" s="15">
        <v>41250.465277777781</v>
      </c>
      <c r="F73" s="21">
        <v>15.011429895089476</v>
      </c>
      <c r="G73" s="24">
        <v>0.13189949350845623</v>
      </c>
      <c r="H73" s="3">
        <f t="shared" si="3"/>
        <v>2000</v>
      </c>
      <c r="I73" s="3">
        <f>MIN(H73-K73+L73,'Power Look Up'!$F$4)</f>
        <v>1996.5499661629315</v>
      </c>
      <c r="K73" s="50">
        <f t="array" ref="K73">_xlfn.SUM(_xlfn.NORM.DIST($Q$3:$Q$1003,$F73,$N73,FALSE)*WindSpeedStep*$R$3:$R$1003)</f>
        <v>2002.0475284324498</v>
      </c>
      <c r="L73" s="50">
        <f t="array" ref="L73">_xlfn.SUM(_xlfn.NORM.DIST($Q$3:$Q$1003,$F73,$O73,FALSE)*WindSpeedStep*$R$3:$R$1003)</f>
        <v>1998.5974945953812</v>
      </c>
      <c r="N73" s="42">
        <f t="shared" si="4"/>
        <v>1.5011429895089476</v>
      </c>
      <c r="O73" s="42">
        <f t="shared" si="5"/>
        <v>1.9800000000000002</v>
      </c>
      <c r="Q73" s="42">
        <f>'Zero Turbulence Curve'!E72</f>
        <v>6.9999999999999911</v>
      </c>
      <c r="R73" s="42">
        <f>'Zero Turbulence Curve'!F72</f>
        <v>570.67039086978355</v>
      </c>
    </row>
    <row r="74" spans="5:18" x14ac:dyDescent="0.2">
      <c r="E74" s="15">
        <v>41250.472222222219</v>
      </c>
      <c r="F74" s="21">
        <v>14.449725071057969</v>
      </c>
      <c r="G74" s="24">
        <v>0.1723216177301074</v>
      </c>
      <c r="H74" s="3">
        <f t="shared" si="3"/>
        <v>2000</v>
      </c>
      <c r="I74" s="3">
        <f>MIN(H74-K74+L74,'Power Look Up'!$F$4)</f>
        <v>1970.0519390572472</v>
      </c>
      <c r="K74" s="50">
        <f t="array" ref="K74">_xlfn.SUM(_xlfn.NORM.DIST($Q$3:$Q$1003,$F74,$N74,FALSE)*WindSpeedStep*$R$3:$R$1003)</f>
        <v>2002.8917498047406</v>
      </c>
      <c r="L74" s="50">
        <f t="array" ref="L74">_xlfn.SUM(_xlfn.NORM.DIST($Q$3:$Q$1003,$F74,$O74,FALSE)*WindSpeedStep*$R$3:$R$1003)</f>
        <v>1972.9436888619878</v>
      </c>
      <c r="N74" s="42">
        <f t="shared" si="4"/>
        <v>1.4449725071057971</v>
      </c>
      <c r="O74" s="42">
        <f t="shared" si="5"/>
        <v>2.4900000000000002</v>
      </c>
      <c r="Q74" s="42">
        <f>'Zero Turbulence Curve'!E73</f>
        <v>7.0999999999999908</v>
      </c>
      <c r="R74" s="42">
        <f>'Zero Turbulence Curve'!F73</f>
        <v>599.92391703791998</v>
      </c>
    </row>
    <row r="75" spans="5:18" x14ac:dyDescent="0.2">
      <c r="E75" s="15">
        <v>41250.479166666664</v>
      </c>
      <c r="F75" s="21">
        <v>14.661330331068637</v>
      </c>
      <c r="G75" s="24">
        <v>0.164377989280618</v>
      </c>
      <c r="H75" s="3">
        <f t="shared" si="3"/>
        <v>2000</v>
      </c>
      <c r="I75" s="3">
        <f>MIN(H75-K75+L75,'Power Look Up'!$F$4)</f>
        <v>1979.2838366283195</v>
      </c>
      <c r="K75" s="50">
        <f t="array" ref="K75">_xlfn.SUM(_xlfn.NORM.DIST($Q$3:$Q$1003,$F75,$N75,FALSE)*WindSpeedStep*$R$3:$R$1003)</f>
        <v>2002.5735590879794</v>
      </c>
      <c r="L75" s="50">
        <f t="array" ref="L75">_xlfn.SUM(_xlfn.NORM.DIST($Q$3:$Q$1003,$F75,$O75,FALSE)*WindSpeedStep*$R$3:$R$1003)</f>
        <v>1981.8573957162989</v>
      </c>
      <c r="N75" s="42">
        <f t="shared" si="4"/>
        <v>1.4661330331068638</v>
      </c>
      <c r="O75" s="42">
        <f t="shared" si="5"/>
        <v>2.41</v>
      </c>
      <c r="Q75" s="42">
        <f>'Zero Turbulence Curve'!E74</f>
        <v>7.1999999999999904</v>
      </c>
      <c r="R75" s="42">
        <f>'Zero Turbulence Curve'!F74</f>
        <v>629.17744320605698</v>
      </c>
    </row>
    <row r="76" spans="5:18" x14ac:dyDescent="0.2">
      <c r="E76" s="15">
        <v>41250.486111111109</v>
      </c>
      <c r="F76" s="21">
        <v>15.561860576006488</v>
      </c>
      <c r="G76" s="24">
        <v>0.13815828701838534</v>
      </c>
      <c r="H76" s="3">
        <f t="shared" si="3"/>
        <v>2000</v>
      </c>
      <c r="I76" s="3">
        <f>MIN(H76-K76+L76,'Power Look Up'!$F$4)</f>
        <v>1997.168360074874</v>
      </c>
      <c r="K76" s="50">
        <f t="array" ref="K76">_xlfn.SUM(_xlfn.NORM.DIST($Q$3:$Q$1003,$F76,$N76,FALSE)*WindSpeedStep*$R$3:$R$1003)</f>
        <v>2001.3430281482204</v>
      </c>
      <c r="L76" s="50">
        <f t="array" ref="L76">_xlfn.SUM(_xlfn.NORM.DIST($Q$3:$Q$1003,$F76,$O76,FALSE)*WindSpeedStep*$R$3:$R$1003)</f>
        <v>1998.5113882230944</v>
      </c>
      <c r="N76" s="42">
        <f t="shared" si="4"/>
        <v>1.556186057600649</v>
      </c>
      <c r="O76" s="42">
        <f t="shared" si="5"/>
        <v>2.15</v>
      </c>
      <c r="Q76" s="42">
        <f>'Zero Turbulence Curve'!E75</f>
        <v>7.2999999999999901</v>
      </c>
      <c r="R76" s="42">
        <f>'Zero Turbulence Curve'!F75</f>
        <v>658.43096937419409</v>
      </c>
    </row>
    <row r="77" spans="5:18" x14ac:dyDescent="0.2">
      <c r="E77" s="15">
        <v>41250.493055555555</v>
      </c>
      <c r="F77" s="21">
        <v>15.347118277600485</v>
      </c>
      <c r="G77" s="24">
        <v>0.17658038147495839</v>
      </c>
      <c r="H77" s="3">
        <f t="shared" si="3"/>
        <v>2000</v>
      </c>
      <c r="I77" s="3">
        <f>MIN(H77-K77+L77,'Power Look Up'!$F$4)</f>
        <v>1980.7730745751928</v>
      </c>
      <c r="K77" s="50">
        <f t="array" ref="K77">_xlfn.SUM(_xlfn.NORM.DIST($Q$3:$Q$1003,$F77,$N77,FALSE)*WindSpeedStep*$R$3:$R$1003)</f>
        <v>2001.5946993580922</v>
      </c>
      <c r="L77" s="50">
        <f t="array" ref="L77">_xlfn.SUM(_xlfn.NORM.DIST($Q$3:$Q$1003,$F77,$O77,FALSE)*WindSpeedStep*$R$3:$R$1003)</f>
        <v>1982.367773933285</v>
      </c>
      <c r="N77" s="42">
        <f t="shared" si="4"/>
        <v>1.5347118277600487</v>
      </c>
      <c r="O77" s="42">
        <f t="shared" si="5"/>
        <v>2.71</v>
      </c>
      <c r="Q77" s="42">
        <f>'Zero Turbulence Curve'!E76</f>
        <v>7.3999999999999897</v>
      </c>
      <c r="R77" s="42">
        <f>'Zero Turbulence Curve'!F76</f>
        <v>687.68449554233121</v>
      </c>
    </row>
    <row r="78" spans="5:18" x14ac:dyDescent="0.2">
      <c r="E78" s="15">
        <v>41250.5</v>
      </c>
      <c r="F78" s="21">
        <v>16.177903365473156</v>
      </c>
      <c r="G78" s="24">
        <v>0.19656440814121492</v>
      </c>
      <c r="H78" s="3">
        <f t="shared" si="3"/>
        <v>2000</v>
      </c>
      <c r="I78" s="3">
        <f>MIN(H78-K78+L78,'Power Look Up'!$F$4)</f>
        <v>1978.2435114456011</v>
      </c>
      <c r="K78" s="50">
        <f t="array" ref="K78">_xlfn.SUM(_xlfn.NORM.DIST($Q$3:$Q$1003,$F78,$N78,FALSE)*WindSpeedStep*$R$3:$R$1003)</f>
        <v>2000.7904826299396</v>
      </c>
      <c r="L78" s="50">
        <f t="array" ref="L78">_xlfn.SUM(_xlfn.NORM.DIST($Q$3:$Q$1003,$F78,$O78,FALSE)*WindSpeedStep*$R$3:$R$1003)</f>
        <v>1979.0339940755407</v>
      </c>
      <c r="N78" s="42">
        <f t="shared" si="4"/>
        <v>1.6177903365473156</v>
      </c>
      <c r="O78" s="42">
        <f t="shared" si="5"/>
        <v>3.18</v>
      </c>
      <c r="Q78" s="42">
        <f>'Zero Turbulence Curve'!E77</f>
        <v>7.4999999999999893</v>
      </c>
      <c r="R78" s="42">
        <f>'Zero Turbulence Curve'!F77</f>
        <v>716.93802171046832</v>
      </c>
    </row>
    <row r="79" spans="5:18" x14ac:dyDescent="0.2">
      <c r="E79" s="15">
        <v>41250.506944444445</v>
      </c>
      <c r="F79" s="21">
        <v>14.130782271075001</v>
      </c>
      <c r="G79" s="24">
        <v>0.15002707984111632</v>
      </c>
      <c r="H79" s="3">
        <f t="shared" si="3"/>
        <v>2000</v>
      </c>
      <c r="I79" s="3">
        <f>MIN(H79-K79+L79,'Power Look Up'!$F$4)</f>
        <v>1980.761211587756</v>
      </c>
      <c r="K79" s="50">
        <f t="array" ref="K79">_xlfn.SUM(_xlfn.NORM.DIST($Q$3:$Q$1003,$F79,$N79,FALSE)*WindSpeedStep*$R$3:$R$1003)</f>
        <v>2003.2981641416739</v>
      </c>
      <c r="L79" s="50">
        <f t="array" ref="L79">_xlfn.SUM(_xlfn.NORM.DIST($Q$3:$Q$1003,$F79,$O79,FALSE)*WindSpeedStep*$R$3:$R$1003)</f>
        <v>1984.0593757294298</v>
      </c>
      <c r="N79" s="42">
        <f t="shared" si="4"/>
        <v>1.4130782271075002</v>
      </c>
      <c r="O79" s="42">
        <f t="shared" si="5"/>
        <v>2.12</v>
      </c>
      <c r="Q79" s="42">
        <f>'Zero Turbulence Curve'!E78</f>
        <v>7.599999999999989</v>
      </c>
      <c r="R79" s="42">
        <f>'Zero Turbulence Curve'!F78</f>
        <v>746.19154787860532</v>
      </c>
    </row>
    <row r="80" spans="5:18" x14ac:dyDescent="0.2">
      <c r="E80" s="15">
        <v>41250.513888888891</v>
      </c>
      <c r="F80" s="21">
        <v>14.154314005993838</v>
      </c>
      <c r="G80" s="24">
        <v>0.16744011747912271</v>
      </c>
      <c r="H80" s="3">
        <f t="shared" si="3"/>
        <v>2000</v>
      </c>
      <c r="I80" s="3">
        <f>MIN(H80-K80+L80,'Power Look Up'!$F$4)</f>
        <v>1968.0748272229444</v>
      </c>
      <c r="K80" s="50">
        <f t="array" ref="K80">_xlfn.SUM(_xlfn.NORM.DIST($Q$3:$Q$1003,$F80,$N80,FALSE)*WindSpeedStep*$R$3:$R$1003)</f>
        <v>2003.2737989421419</v>
      </c>
      <c r="L80" s="50">
        <f t="array" ref="L80">_xlfn.SUM(_xlfn.NORM.DIST($Q$3:$Q$1003,$F80,$O80,FALSE)*WindSpeedStep*$R$3:$R$1003)</f>
        <v>1971.3486261650862</v>
      </c>
      <c r="N80" s="42">
        <f t="shared" si="4"/>
        <v>1.4154314005993838</v>
      </c>
      <c r="O80" s="42">
        <f t="shared" si="5"/>
        <v>2.37</v>
      </c>
      <c r="Q80" s="42">
        <f>'Zero Turbulence Curve'!E79</f>
        <v>7.6999999999999886</v>
      </c>
      <c r="R80" s="42">
        <f>'Zero Turbulence Curve'!F79</f>
        <v>775.44507404674243</v>
      </c>
    </row>
    <row r="81" spans="5:18" x14ac:dyDescent="0.2">
      <c r="E81" s="15">
        <v>41250.520833333336</v>
      </c>
      <c r="F81" s="21">
        <v>14.252552828570376</v>
      </c>
      <c r="G81" s="24">
        <v>0.13681759495681853</v>
      </c>
      <c r="H81" s="3">
        <f t="shared" si="3"/>
        <v>2000</v>
      </c>
      <c r="I81" s="3">
        <f>MIN(H81-K81+L81,'Power Look Up'!$F$4)</f>
        <v>1989.8618760910347</v>
      </c>
      <c r="K81" s="50">
        <f t="array" ref="K81">_xlfn.SUM(_xlfn.NORM.DIST($Q$3:$Q$1003,$F81,$N81,FALSE)*WindSpeedStep*$R$3:$R$1003)</f>
        <v>2003.1603146939449</v>
      </c>
      <c r="L81" s="50">
        <f t="array" ref="L81">_xlfn.SUM(_xlfn.NORM.DIST($Q$3:$Q$1003,$F81,$O81,FALSE)*WindSpeedStep*$R$3:$R$1003)</f>
        <v>1993.0221907849796</v>
      </c>
      <c r="N81" s="42">
        <f t="shared" si="4"/>
        <v>1.4252552828570377</v>
      </c>
      <c r="O81" s="42">
        <f t="shared" si="5"/>
        <v>1.95</v>
      </c>
      <c r="Q81" s="42">
        <f>'Zero Turbulence Curve'!E80</f>
        <v>7.7999999999999883</v>
      </c>
      <c r="R81" s="42">
        <f>'Zero Turbulence Curve'!F80</f>
        <v>804.69860021487955</v>
      </c>
    </row>
    <row r="82" spans="5:18" x14ac:dyDescent="0.2">
      <c r="E82" s="15">
        <v>41250.527777777781</v>
      </c>
      <c r="F82" s="21">
        <v>15.407108736128798</v>
      </c>
      <c r="G82" s="24">
        <v>0.16810422022443422</v>
      </c>
      <c r="H82" s="3">
        <f t="shared" si="3"/>
        <v>2000</v>
      </c>
      <c r="I82" s="3">
        <f>MIN(H82-K82+L82,'Power Look Up'!$F$4)</f>
        <v>1985.9956489648005</v>
      </c>
      <c r="K82" s="50">
        <f t="array" ref="K82">_xlfn.SUM(_xlfn.NORM.DIST($Q$3:$Q$1003,$F82,$N82,FALSE)*WindSpeedStep*$R$3:$R$1003)</f>
        <v>2001.5212456653408</v>
      </c>
      <c r="L82" s="50">
        <f t="array" ref="L82">_xlfn.SUM(_xlfn.NORM.DIST($Q$3:$Q$1003,$F82,$O82,FALSE)*WindSpeedStep*$R$3:$R$1003)</f>
        <v>1987.5168946301412</v>
      </c>
      <c r="N82" s="42">
        <f t="shared" si="4"/>
        <v>1.5407108736128798</v>
      </c>
      <c r="O82" s="42">
        <f t="shared" si="5"/>
        <v>2.59</v>
      </c>
      <c r="Q82" s="42">
        <f>'Zero Turbulence Curve'!E81</f>
        <v>7.8999999999999879</v>
      </c>
      <c r="R82" s="42">
        <f>'Zero Turbulence Curve'!F81</f>
        <v>833.95212638301655</v>
      </c>
    </row>
    <row r="83" spans="5:18" x14ac:dyDescent="0.2">
      <c r="E83" s="15">
        <v>41250.534722222219</v>
      </c>
      <c r="F83" s="21">
        <v>15.507018973029025</v>
      </c>
      <c r="G83" s="24">
        <v>0.1405815007895212</v>
      </c>
      <c r="H83" s="3">
        <f t="shared" si="3"/>
        <v>2000</v>
      </c>
      <c r="I83" s="3">
        <f>MIN(H83-K83+L83,'Power Look Up'!$F$4)</f>
        <v>1996.4735194126897</v>
      </c>
      <c r="K83" s="50">
        <f t="array" ref="K83">_xlfn.SUM(_xlfn.NORM.DIST($Q$3:$Q$1003,$F83,$N83,FALSE)*WindSpeedStep*$R$3:$R$1003)</f>
        <v>2001.4043160431725</v>
      </c>
      <c r="L83" s="50">
        <f t="array" ref="L83">_xlfn.SUM(_xlfn.NORM.DIST($Q$3:$Q$1003,$F83,$O83,FALSE)*WindSpeedStep*$R$3:$R$1003)</f>
        <v>1997.8778354558622</v>
      </c>
      <c r="N83" s="42">
        <f t="shared" si="4"/>
        <v>1.5507018973029025</v>
      </c>
      <c r="O83" s="42">
        <f t="shared" si="5"/>
        <v>2.1800000000000002</v>
      </c>
      <c r="Q83" s="42">
        <f>'Zero Turbulence Curve'!E82</f>
        <v>7.9999999999999876</v>
      </c>
      <c r="R83" s="42">
        <f>'Zero Turbulence Curve'!F82</f>
        <v>863.20565255115366</v>
      </c>
    </row>
    <row r="84" spans="5:18" x14ac:dyDescent="0.2">
      <c r="E84" s="15">
        <v>41250.541666666664</v>
      </c>
      <c r="F84" s="21">
        <v>14.469410322817488</v>
      </c>
      <c r="G84" s="24">
        <v>0.15342712318408572</v>
      </c>
      <c r="H84" s="3">
        <f t="shared" si="3"/>
        <v>2000</v>
      </c>
      <c r="I84" s="3">
        <f>MIN(H84-K84+L84,'Power Look Up'!$F$4)</f>
        <v>1983.4212237434149</v>
      </c>
      <c r="K84" s="50">
        <f t="array" ref="K84">_xlfn.SUM(_xlfn.NORM.DIST($Q$3:$Q$1003,$F84,$N84,FALSE)*WindSpeedStep*$R$3:$R$1003)</f>
        <v>2002.8629697442552</v>
      </c>
      <c r="L84" s="50">
        <f t="array" ref="L84">_xlfn.SUM(_xlfn.NORM.DIST($Q$3:$Q$1003,$F84,$O84,FALSE)*WindSpeedStep*$R$3:$R$1003)</f>
        <v>1986.2841934876701</v>
      </c>
      <c r="N84" s="42">
        <f t="shared" si="4"/>
        <v>1.4469410322817489</v>
      </c>
      <c r="O84" s="42">
        <f t="shared" si="5"/>
        <v>2.2200000000000002</v>
      </c>
      <c r="Q84" s="42">
        <f>'Zero Turbulence Curve'!E83</f>
        <v>8.0999999999999872</v>
      </c>
      <c r="R84" s="42">
        <f>'Zero Turbulence Curve'!F83</f>
        <v>899.64240425460503</v>
      </c>
    </row>
    <row r="85" spans="5:18" x14ac:dyDescent="0.2">
      <c r="E85" s="15">
        <v>41250.548611111109</v>
      </c>
      <c r="F85" s="21">
        <v>13.833957638058342</v>
      </c>
      <c r="G85" s="24">
        <v>0.16408898013067827</v>
      </c>
      <c r="H85" s="3">
        <f t="shared" si="3"/>
        <v>1999.8299999999997</v>
      </c>
      <c r="I85" s="3">
        <f>MIN(H85-K85+L85,'Power Look Up'!$F$4)</f>
        <v>1963.6427423658242</v>
      </c>
      <c r="K85" s="50">
        <f t="array" ref="K85">_xlfn.SUM(_xlfn.NORM.DIST($Q$3:$Q$1003,$F85,$N85,FALSE)*WindSpeedStep*$R$3:$R$1003)</f>
        <v>2003.4655999774373</v>
      </c>
      <c r="L85" s="50">
        <f t="array" ref="L85">_xlfn.SUM(_xlfn.NORM.DIST($Q$3:$Q$1003,$F85,$O85,FALSE)*WindSpeedStep*$R$3:$R$1003)</f>
        <v>1967.2783423432618</v>
      </c>
      <c r="N85" s="42">
        <f t="shared" si="4"/>
        <v>1.3833957638058343</v>
      </c>
      <c r="O85" s="42">
        <f t="shared" si="5"/>
        <v>2.27</v>
      </c>
      <c r="Q85" s="42">
        <f>'Zero Turbulence Curve'!E84</f>
        <v>8.1999999999999869</v>
      </c>
      <c r="R85" s="42">
        <f>'Zero Turbulence Curve'!F84</f>
        <v>936.07915595805719</v>
      </c>
    </row>
    <row r="86" spans="5:18" x14ac:dyDescent="0.2">
      <c r="E86" s="15">
        <v>41250.555555555555</v>
      </c>
      <c r="F86" s="21">
        <v>14.919706311348738</v>
      </c>
      <c r="G86" s="24">
        <v>0.16153132975324208</v>
      </c>
      <c r="H86" s="3">
        <f t="shared" si="3"/>
        <v>2000</v>
      </c>
      <c r="I86" s="3">
        <f>MIN(H86-K86+L86,'Power Look Up'!$F$4)</f>
        <v>1984.3301604182548</v>
      </c>
      <c r="K86" s="50">
        <f t="array" ref="K86">_xlfn.SUM(_xlfn.NORM.DIST($Q$3:$Q$1003,$F86,$N86,FALSE)*WindSpeedStep*$R$3:$R$1003)</f>
        <v>2002.1818104677407</v>
      </c>
      <c r="L86" s="50">
        <f t="array" ref="L86">_xlfn.SUM(_xlfn.NORM.DIST($Q$3:$Q$1003,$F86,$O86,FALSE)*WindSpeedStep*$R$3:$R$1003)</f>
        <v>1986.5119708859954</v>
      </c>
      <c r="N86" s="42">
        <f t="shared" si="4"/>
        <v>1.4919706311348739</v>
      </c>
      <c r="O86" s="42">
        <f t="shared" si="5"/>
        <v>2.41</v>
      </c>
      <c r="Q86" s="42">
        <f>'Zero Turbulence Curve'!E85</f>
        <v>8.2999999999999865</v>
      </c>
      <c r="R86" s="42">
        <f>'Zero Turbulence Curve'!F85</f>
        <v>972.51590766150935</v>
      </c>
    </row>
    <row r="87" spans="5:18" x14ac:dyDescent="0.2">
      <c r="E87" s="15">
        <v>41250.5625</v>
      </c>
      <c r="F87" s="21">
        <v>14.060576593585376</v>
      </c>
      <c r="G87" s="24">
        <v>0.16500034579367215</v>
      </c>
      <c r="H87" s="3">
        <f t="shared" si="3"/>
        <v>2000</v>
      </c>
      <c r="I87" s="3">
        <f>MIN(H87-K87+L87,'Power Look Up'!$F$4)</f>
        <v>1968.1338565459482</v>
      </c>
      <c r="K87" s="50">
        <f t="array" ref="K87">_xlfn.SUM(_xlfn.NORM.DIST($Q$3:$Q$1003,$F87,$N87,FALSE)*WindSpeedStep*$R$3:$R$1003)</f>
        <v>2003.3630543693632</v>
      </c>
      <c r="L87" s="50">
        <f t="array" ref="L87">_xlfn.SUM(_xlfn.NORM.DIST($Q$3:$Q$1003,$F87,$O87,FALSE)*WindSpeedStep*$R$3:$R$1003)</f>
        <v>1971.4969109153114</v>
      </c>
      <c r="N87" s="42">
        <f t="shared" si="4"/>
        <v>1.4060576593585377</v>
      </c>
      <c r="O87" s="42">
        <f t="shared" si="5"/>
        <v>2.3199999999999998</v>
      </c>
      <c r="Q87" s="42">
        <f>'Zero Turbulence Curve'!E86</f>
        <v>8.3999999999999861</v>
      </c>
      <c r="R87" s="42">
        <f>'Zero Turbulence Curve'!F86</f>
        <v>1008.9526593649616</v>
      </c>
    </row>
    <row r="88" spans="5:18" x14ac:dyDescent="0.2">
      <c r="E88" s="15">
        <v>41250.569444444445</v>
      </c>
      <c r="F88" s="21">
        <v>14.079139334984614</v>
      </c>
      <c r="G88" s="24">
        <v>0.1789882136998365</v>
      </c>
      <c r="H88" s="3">
        <f t="shared" si="3"/>
        <v>2000</v>
      </c>
      <c r="I88" s="3">
        <f>MIN(H88-K88+L88,'Power Look Up'!$F$4)</f>
        <v>1955.9730796330266</v>
      </c>
      <c r="K88" s="50">
        <f t="array" ref="K88">_xlfn.SUM(_xlfn.NORM.DIST($Q$3:$Q$1003,$F88,$N88,FALSE)*WindSpeedStep*$R$3:$R$1003)</f>
        <v>2003.3471152301056</v>
      </c>
      <c r="L88" s="50">
        <f t="array" ref="L88">_xlfn.SUM(_xlfn.NORM.DIST($Q$3:$Q$1003,$F88,$O88,FALSE)*WindSpeedStep*$R$3:$R$1003)</f>
        <v>1959.3201948631322</v>
      </c>
      <c r="N88" s="42">
        <f t="shared" si="4"/>
        <v>1.4079139334984614</v>
      </c>
      <c r="O88" s="42">
        <f t="shared" si="5"/>
        <v>2.52</v>
      </c>
      <c r="Q88" s="42">
        <f>'Zero Turbulence Curve'!E87</f>
        <v>8.4999999999999858</v>
      </c>
      <c r="R88" s="42">
        <f>'Zero Turbulence Curve'!F87</f>
        <v>1045.3894110684139</v>
      </c>
    </row>
    <row r="89" spans="5:18" x14ac:dyDescent="0.2">
      <c r="E89" s="15">
        <v>41250.576388888891</v>
      </c>
      <c r="F89" s="21">
        <v>16.051668423299546</v>
      </c>
      <c r="G89" s="24">
        <v>0.1482711913326934</v>
      </c>
      <c r="H89" s="3">
        <f t="shared" si="3"/>
        <v>2000</v>
      </c>
      <c r="I89" s="3">
        <f>MIN(H89-K89+L89,'Power Look Up'!$F$4)</f>
        <v>1996.6436842316898</v>
      </c>
      <c r="K89" s="50">
        <f t="array" ref="K89">_xlfn.SUM(_xlfn.NORM.DIST($Q$3:$Q$1003,$F89,$N89,FALSE)*WindSpeedStep*$R$3:$R$1003)</f>
        <v>2000.8844653572987</v>
      </c>
      <c r="L89" s="50">
        <f t="array" ref="L89">_xlfn.SUM(_xlfn.NORM.DIST($Q$3:$Q$1003,$F89,$O89,FALSE)*WindSpeedStep*$R$3:$R$1003)</f>
        <v>1997.5281495889885</v>
      </c>
      <c r="N89" s="42">
        <f t="shared" si="4"/>
        <v>1.6051668423299548</v>
      </c>
      <c r="O89" s="42">
        <f t="shared" si="5"/>
        <v>2.38</v>
      </c>
      <c r="Q89" s="42">
        <f>'Zero Turbulence Curve'!E88</f>
        <v>8.5999999999999854</v>
      </c>
      <c r="R89" s="42">
        <f>'Zero Turbulence Curve'!F88</f>
        <v>1081.8261627718662</v>
      </c>
    </row>
    <row r="90" spans="5:18" x14ac:dyDescent="0.2">
      <c r="E90" s="15">
        <v>41250.597222222219</v>
      </c>
      <c r="F90" s="21">
        <v>13.969698741333263</v>
      </c>
      <c r="G90" s="24">
        <v>0.16965290690111248</v>
      </c>
      <c r="H90" s="3">
        <f t="shared" si="3"/>
        <v>1999.9699999999998</v>
      </c>
      <c r="I90" s="3">
        <f>MIN(H90-K90+L90,'Power Look Up'!$F$4)</f>
        <v>1961.9483301638841</v>
      </c>
      <c r="K90" s="50">
        <f t="array" ref="K90">_xlfn.SUM(_xlfn.NORM.DIST($Q$3:$Q$1003,$F90,$N90,FALSE)*WindSpeedStep*$R$3:$R$1003)</f>
        <v>2003.426485673225</v>
      </c>
      <c r="L90" s="50">
        <f t="array" ref="L90">_xlfn.SUM(_xlfn.NORM.DIST($Q$3:$Q$1003,$F90,$O90,FALSE)*WindSpeedStep*$R$3:$R$1003)</f>
        <v>1965.4048158371093</v>
      </c>
      <c r="N90" s="42">
        <f t="shared" si="4"/>
        <v>1.3969698741333263</v>
      </c>
      <c r="O90" s="42">
        <f t="shared" si="5"/>
        <v>2.37</v>
      </c>
      <c r="Q90" s="42">
        <f>'Zero Turbulence Curve'!E89</f>
        <v>8.6999999999999851</v>
      </c>
      <c r="R90" s="42">
        <f>'Zero Turbulence Curve'!F89</f>
        <v>1118.2629144753182</v>
      </c>
    </row>
    <row r="91" spans="5:18" x14ac:dyDescent="0.2">
      <c r="E91" s="15">
        <v>41250.618055555555</v>
      </c>
      <c r="F91" s="21">
        <v>15.979897719502318</v>
      </c>
      <c r="G91" s="24">
        <v>0.11952517053153489</v>
      </c>
      <c r="H91" s="3">
        <f t="shared" si="3"/>
        <v>2000</v>
      </c>
      <c r="I91" s="3">
        <f>MIN(H91-K91+L91,'Power Look Up'!$F$4)</f>
        <v>1999.8480728038367</v>
      </c>
      <c r="K91" s="50">
        <f t="array" ref="K91">_xlfn.SUM(_xlfn.NORM.DIST($Q$3:$Q$1003,$F91,$N91,FALSE)*WindSpeedStep*$R$3:$R$1003)</f>
        <v>2000.9420778695523</v>
      </c>
      <c r="L91" s="50">
        <f t="array" ref="L91">_xlfn.SUM(_xlfn.NORM.DIST($Q$3:$Q$1003,$F91,$O91,FALSE)*WindSpeedStep*$R$3:$R$1003)</f>
        <v>2000.790150673389</v>
      </c>
      <c r="N91" s="42">
        <f t="shared" si="4"/>
        <v>1.5979897719502318</v>
      </c>
      <c r="O91" s="42">
        <f t="shared" si="5"/>
        <v>1.91</v>
      </c>
      <c r="Q91" s="42">
        <f>'Zero Turbulence Curve'!E90</f>
        <v>8.7999999999999847</v>
      </c>
      <c r="R91" s="42">
        <f>'Zero Turbulence Curve'!F90</f>
        <v>1154.6996661787705</v>
      </c>
    </row>
    <row r="92" spans="5:18" x14ac:dyDescent="0.2">
      <c r="E92" s="15">
        <v>41250.625</v>
      </c>
      <c r="F92" s="21">
        <v>15.376612659052817</v>
      </c>
      <c r="G92" s="24">
        <v>0.12226359873175123</v>
      </c>
      <c r="H92" s="3">
        <f t="shared" si="3"/>
        <v>2000</v>
      </c>
      <c r="I92" s="3">
        <f>MIN(H92-K92+L92,'Power Look Up'!$F$4)</f>
        <v>1999.0882842278515</v>
      </c>
      <c r="K92" s="50">
        <f t="array" ref="K92">_xlfn.SUM(_xlfn.NORM.DIST($Q$3:$Q$1003,$F92,$N92,FALSE)*WindSpeedStep*$R$3:$R$1003)</f>
        <v>2001.5582843389254</v>
      </c>
      <c r="L92" s="50">
        <f t="array" ref="L92">_xlfn.SUM(_xlfn.NORM.DIST($Q$3:$Q$1003,$F92,$O92,FALSE)*WindSpeedStep*$R$3:$R$1003)</f>
        <v>2000.646568566777</v>
      </c>
      <c r="N92" s="42">
        <f t="shared" si="4"/>
        <v>1.5376612659052817</v>
      </c>
      <c r="O92" s="42">
        <f t="shared" si="5"/>
        <v>1.88</v>
      </c>
      <c r="Q92" s="42">
        <f>'Zero Turbulence Curve'!E91</f>
        <v>8.8999999999999844</v>
      </c>
      <c r="R92" s="42">
        <f>'Zero Turbulence Curve'!F91</f>
        <v>1191.1364178822228</v>
      </c>
    </row>
    <row r="93" spans="5:18" x14ac:dyDescent="0.2">
      <c r="E93" s="15">
        <v>41250.631944444445</v>
      </c>
      <c r="F93" s="21">
        <v>14.557855771027871</v>
      </c>
      <c r="G93" s="24">
        <v>0.10441098084135497</v>
      </c>
      <c r="H93" s="3">
        <f t="shared" si="3"/>
        <v>2000</v>
      </c>
      <c r="I93" s="3">
        <f>MIN(H93-K93+L93,'Power Look Up'!$F$4)</f>
        <v>1999.7258454902687</v>
      </c>
      <c r="K93" s="50">
        <f t="array" ref="K93">_xlfn.SUM(_xlfn.NORM.DIST($Q$3:$Q$1003,$F93,$N93,FALSE)*WindSpeedStep*$R$3:$R$1003)</f>
        <v>2002.7310812000987</v>
      </c>
      <c r="L93" s="50">
        <f t="array" ref="L93">_xlfn.SUM(_xlfn.NORM.DIST($Q$3:$Q$1003,$F93,$O93,FALSE)*WindSpeedStep*$R$3:$R$1003)</f>
        <v>2002.4569266903675</v>
      </c>
      <c r="N93" s="42">
        <f t="shared" si="4"/>
        <v>1.4557855771027872</v>
      </c>
      <c r="O93" s="42">
        <f t="shared" si="5"/>
        <v>1.52</v>
      </c>
      <c r="Q93" s="42">
        <f>'Zero Turbulence Curve'!E92</f>
        <v>8.999999999999984</v>
      </c>
      <c r="R93" s="42">
        <f>'Zero Turbulence Curve'!F92</f>
        <v>1227.5731695856748</v>
      </c>
    </row>
    <row r="94" spans="5:18" x14ac:dyDescent="0.2">
      <c r="E94" s="15">
        <v>41250.638888888891</v>
      </c>
      <c r="F94" s="21">
        <v>13.660969628439867</v>
      </c>
      <c r="G94" s="24">
        <v>0.12005004363568693</v>
      </c>
      <c r="H94" s="3">
        <f t="shared" si="3"/>
        <v>1999.6599999999999</v>
      </c>
      <c r="I94" s="3">
        <f>MIN(H94-K94+L94,'Power Look Up'!$F$4)</f>
        <v>1992.3533304717964</v>
      </c>
      <c r="K94" s="50">
        <f t="array" ref="K94">_xlfn.SUM(_xlfn.NORM.DIST($Q$3:$Q$1003,$F94,$N94,FALSE)*WindSpeedStep*$R$3:$R$1003)</f>
        <v>2003.3837544183548</v>
      </c>
      <c r="L94" s="50">
        <f t="array" ref="L94">_xlfn.SUM(_xlfn.NORM.DIST($Q$3:$Q$1003,$F94,$O94,FALSE)*WindSpeedStep*$R$3:$R$1003)</f>
        <v>1996.0770848901514</v>
      </c>
      <c r="N94" s="42">
        <f t="shared" si="4"/>
        <v>1.3660969628439867</v>
      </c>
      <c r="O94" s="42">
        <f t="shared" si="5"/>
        <v>1.64</v>
      </c>
      <c r="Q94" s="42">
        <f>'Zero Turbulence Curve'!E93</f>
        <v>9.0999999999999837</v>
      </c>
      <c r="R94" s="42">
        <f>'Zero Turbulence Curve'!F93</f>
        <v>1274.162942306451</v>
      </c>
    </row>
    <row r="95" spans="5:18" x14ac:dyDescent="0.2">
      <c r="E95" s="15">
        <v>41250.645833333336</v>
      </c>
      <c r="F95" s="21">
        <v>13.797063289157432</v>
      </c>
      <c r="G95" s="24">
        <v>0.14568317604077236</v>
      </c>
      <c r="H95" s="3">
        <f t="shared" si="3"/>
        <v>1999.7999999999997</v>
      </c>
      <c r="I95" s="3">
        <f>MIN(H95-K95+L95,'Power Look Up'!$F$4)</f>
        <v>1978.1997154898822</v>
      </c>
      <c r="K95" s="50">
        <f t="array" ref="K95">_xlfn.SUM(_xlfn.NORM.DIST($Q$3:$Q$1003,$F95,$N95,FALSE)*WindSpeedStep*$R$3:$R$1003)</f>
        <v>2003.4621019958761</v>
      </c>
      <c r="L95" s="50">
        <f t="array" ref="L95">_xlfn.SUM(_xlfn.NORM.DIST($Q$3:$Q$1003,$F95,$O95,FALSE)*WindSpeedStep*$R$3:$R$1003)</f>
        <v>1981.8618174857586</v>
      </c>
      <c r="N95" s="42">
        <f t="shared" si="4"/>
        <v>1.3797063289157432</v>
      </c>
      <c r="O95" s="42">
        <f t="shared" si="5"/>
        <v>2.0099999999999998</v>
      </c>
      <c r="Q95" s="42">
        <f>'Zero Turbulence Curve'!E94</f>
        <v>9.1999999999999833</v>
      </c>
      <c r="R95" s="42">
        <f>'Zero Turbulence Curve'!F94</f>
        <v>1320.752715027229</v>
      </c>
    </row>
    <row r="96" spans="5:18" x14ac:dyDescent="0.2">
      <c r="E96" s="15">
        <v>41250.652777777781</v>
      </c>
      <c r="F96" s="21">
        <v>15.693243220598704</v>
      </c>
      <c r="G96" s="24">
        <v>0.13381555173015947</v>
      </c>
      <c r="H96" s="3">
        <f t="shared" si="3"/>
        <v>2000</v>
      </c>
      <c r="I96" s="3">
        <f>MIN(H96-K96+L96,'Power Look Up'!$F$4)</f>
        <v>1998.2528996812407</v>
      </c>
      <c r="K96" s="50">
        <f t="array" ref="K96">_xlfn.SUM(_xlfn.NORM.DIST($Q$3:$Q$1003,$F96,$N96,FALSE)*WindSpeedStep*$R$3:$R$1003)</f>
        <v>2001.2045413402429</v>
      </c>
      <c r="L96" s="50">
        <f t="array" ref="L96">_xlfn.SUM(_xlfn.NORM.DIST($Q$3:$Q$1003,$F96,$O96,FALSE)*WindSpeedStep*$R$3:$R$1003)</f>
        <v>1999.4574410214836</v>
      </c>
      <c r="N96" s="42">
        <f t="shared" si="4"/>
        <v>1.5693243220598705</v>
      </c>
      <c r="O96" s="42">
        <f t="shared" si="5"/>
        <v>2.1</v>
      </c>
      <c r="Q96" s="42">
        <f>'Zero Turbulence Curve'!E95</f>
        <v>9.2999999999999829</v>
      </c>
      <c r="R96" s="42">
        <f>'Zero Turbulence Curve'!F95</f>
        <v>1367.3424877480068</v>
      </c>
    </row>
    <row r="97" spans="5:18" x14ac:dyDescent="0.2">
      <c r="E97" s="15">
        <v>41250.659722222219</v>
      </c>
      <c r="F97" s="21">
        <v>16.351643313041986</v>
      </c>
      <c r="G97" s="24">
        <v>9.601481453229696E-2</v>
      </c>
      <c r="H97" s="3">
        <f t="shared" si="3"/>
        <v>2000</v>
      </c>
      <c r="I97" s="3">
        <f>MIN(H97-K97+L97,'Power Look Up'!$F$4)</f>
        <v>1999.9412993994313</v>
      </c>
      <c r="K97" s="50">
        <f t="array" ref="K97">_xlfn.SUM(_xlfn.NORM.DIST($Q$3:$Q$1003,$F97,$N97,FALSE)*WindSpeedStep*$R$3:$R$1003)</f>
        <v>2000.6755096946049</v>
      </c>
      <c r="L97" s="50">
        <f t="array" ref="L97">_xlfn.SUM(_xlfn.NORM.DIST($Q$3:$Q$1003,$F97,$O97,FALSE)*WindSpeedStep*$R$3:$R$1003)</f>
        <v>2000.6168090940362</v>
      </c>
      <c r="N97" s="42">
        <f t="shared" si="4"/>
        <v>1.6351643313041988</v>
      </c>
      <c r="O97" s="42">
        <f t="shared" si="5"/>
        <v>1.57</v>
      </c>
      <c r="Q97" s="42">
        <f>'Zero Turbulence Curve'!E96</f>
        <v>9.3999999999999826</v>
      </c>
      <c r="R97" s="42">
        <f>'Zero Turbulence Curve'!F96</f>
        <v>1413.9322604687845</v>
      </c>
    </row>
    <row r="98" spans="5:18" x14ac:dyDescent="0.2">
      <c r="E98" s="15">
        <v>41250.666666666664</v>
      </c>
      <c r="F98" s="21">
        <v>14.021175328326722</v>
      </c>
      <c r="G98" s="24">
        <v>0.1148263224943309</v>
      </c>
      <c r="H98" s="3">
        <f t="shared" si="3"/>
        <v>2000</v>
      </c>
      <c r="I98" s="3">
        <f>MIN(H98-K98+L98,'Power Look Up'!$F$4)</f>
        <v>1996.8211362220632</v>
      </c>
      <c r="K98" s="50">
        <f t="array" ref="K98">_xlfn.SUM(_xlfn.NORM.DIST($Q$3:$Q$1003,$F98,$N98,FALSE)*WindSpeedStep*$R$3:$R$1003)</f>
        <v>2003.3936844663294</v>
      </c>
      <c r="L98" s="50">
        <f t="array" ref="L98">_xlfn.SUM(_xlfn.NORM.DIST($Q$3:$Q$1003,$F98,$O98,FALSE)*WindSpeedStep*$R$3:$R$1003)</f>
        <v>2000.2148206883926</v>
      </c>
      <c r="N98" s="42">
        <f t="shared" si="4"/>
        <v>1.4021175328326723</v>
      </c>
      <c r="O98" s="42">
        <f t="shared" si="5"/>
        <v>1.61</v>
      </c>
      <c r="Q98" s="42">
        <f>'Zero Turbulence Curve'!E97</f>
        <v>9.4999999999999822</v>
      </c>
      <c r="R98" s="42">
        <f>'Zero Turbulence Curve'!F97</f>
        <v>1460.5220331895623</v>
      </c>
    </row>
    <row r="99" spans="5:18" x14ac:dyDescent="0.2">
      <c r="E99" s="15">
        <v>41250.673611111109</v>
      </c>
      <c r="F99" s="21">
        <v>12.595156813303939</v>
      </c>
      <c r="G99" s="24">
        <v>0.16911262253996995</v>
      </c>
      <c r="H99" s="3">
        <f t="shared" si="3"/>
        <v>1994.5999999999976</v>
      </c>
      <c r="I99" s="3">
        <f>MIN(H99-K99+L99,'Power Look Up'!$F$4)</f>
        <v>1912.5239744794978</v>
      </c>
      <c r="K99" s="50">
        <f t="array" ref="K99">_xlfn.SUM(_xlfn.NORM.DIST($Q$3:$Q$1003,$F99,$N99,FALSE)*WindSpeedStep*$R$3:$R$1003)</f>
        <v>1994.3047369285835</v>
      </c>
      <c r="L99" s="50">
        <f t="array" ref="L99">_xlfn.SUM(_xlfn.NORM.DIST($Q$3:$Q$1003,$F99,$O99,FALSE)*WindSpeedStep*$R$3:$R$1003)</f>
        <v>1912.2287114080837</v>
      </c>
      <c r="N99" s="42">
        <f t="shared" si="4"/>
        <v>1.259515681330394</v>
      </c>
      <c r="O99" s="42">
        <f t="shared" si="5"/>
        <v>2.13</v>
      </c>
      <c r="Q99" s="42">
        <f>'Zero Turbulence Curve'!E98</f>
        <v>9.5999999999999819</v>
      </c>
      <c r="R99" s="42">
        <f>'Zero Turbulence Curve'!F98</f>
        <v>1507.1118059103401</v>
      </c>
    </row>
    <row r="100" spans="5:18" x14ac:dyDescent="0.2">
      <c r="E100" s="15">
        <v>41250.680555555555</v>
      </c>
      <c r="F100" s="21">
        <v>15.278937171141459</v>
      </c>
      <c r="G100" s="24">
        <v>0.10406483004610813</v>
      </c>
      <c r="H100" s="3">
        <f t="shared" si="3"/>
        <v>2000</v>
      </c>
      <c r="I100" s="3">
        <f>MIN(H100-K100+L100,'Power Look Up'!$F$4)</f>
        <v>1999.9793157275872</v>
      </c>
      <c r="K100" s="50">
        <f t="array" ref="K100">_xlfn.SUM(_xlfn.NORM.DIST($Q$3:$Q$1003,$F100,$N100,FALSE)*WindSpeedStep*$R$3:$R$1003)</f>
        <v>2001.6810790255236</v>
      </c>
      <c r="L100" s="50">
        <f t="array" ref="L100">_xlfn.SUM(_xlfn.NORM.DIST($Q$3:$Q$1003,$F100,$O100,FALSE)*WindSpeedStep*$R$3:$R$1003)</f>
        <v>2001.6603947531107</v>
      </c>
      <c r="N100" s="42">
        <f t="shared" si="4"/>
        <v>1.527893717114146</v>
      </c>
      <c r="O100" s="42">
        <f t="shared" si="5"/>
        <v>1.59</v>
      </c>
      <c r="Q100" s="42">
        <f>'Zero Turbulence Curve'!E99</f>
        <v>9.6999999999999815</v>
      </c>
      <c r="R100" s="42">
        <f>'Zero Turbulence Curve'!F99</f>
        <v>1553.7015786311181</v>
      </c>
    </row>
    <row r="101" spans="5:18" x14ac:dyDescent="0.2">
      <c r="E101" s="15">
        <v>41250.6875</v>
      </c>
      <c r="F101" s="21">
        <v>14.406376814937756</v>
      </c>
      <c r="G101" s="24">
        <v>0.10897951790155111</v>
      </c>
      <c r="H101" s="3">
        <f t="shared" si="3"/>
        <v>2000</v>
      </c>
      <c r="I101" s="3">
        <f>MIN(H101-K101+L101,'Power Look Up'!$F$4)</f>
        <v>1999.0847671643885</v>
      </c>
      <c r="K101" s="50">
        <f t="array" ref="K101">_xlfn.SUM(_xlfn.NORM.DIST($Q$3:$Q$1003,$F101,$N101,FALSE)*WindSpeedStep*$R$3:$R$1003)</f>
        <v>2002.9541490020192</v>
      </c>
      <c r="L101" s="50">
        <f t="array" ref="L101">_xlfn.SUM(_xlfn.NORM.DIST($Q$3:$Q$1003,$F101,$O101,FALSE)*WindSpeedStep*$R$3:$R$1003)</f>
        <v>2002.0389161664077</v>
      </c>
      <c r="N101" s="42">
        <f t="shared" si="4"/>
        <v>1.4406376814937758</v>
      </c>
      <c r="O101" s="42">
        <f t="shared" si="5"/>
        <v>1.57</v>
      </c>
      <c r="Q101" s="42">
        <f>'Zero Turbulence Curve'!E100</f>
        <v>9.7999999999999812</v>
      </c>
      <c r="R101" s="42">
        <f>'Zero Turbulence Curve'!F100</f>
        <v>1600.2913513518956</v>
      </c>
    </row>
    <row r="102" spans="5:18" x14ac:dyDescent="0.2">
      <c r="E102" s="15">
        <v>41250.694444444445</v>
      </c>
      <c r="F102" s="21">
        <v>13.505565365147229</v>
      </c>
      <c r="G102" s="24">
        <v>0.13031664742757798</v>
      </c>
      <c r="H102" s="3">
        <f t="shared" si="3"/>
        <v>1999.5099999999998</v>
      </c>
      <c r="I102" s="3">
        <f>MIN(H102-K102+L102,'Power Look Up'!$F$4)</f>
        <v>1984.4629186680372</v>
      </c>
      <c r="K102" s="50">
        <f t="array" ref="K102">_xlfn.SUM(_xlfn.NORM.DIST($Q$3:$Q$1003,$F102,$N102,FALSE)*WindSpeedStep*$R$3:$R$1003)</f>
        <v>2003.1361219421472</v>
      </c>
      <c r="L102" s="50">
        <f t="array" ref="L102">_xlfn.SUM(_xlfn.NORM.DIST($Q$3:$Q$1003,$F102,$O102,FALSE)*WindSpeedStep*$R$3:$R$1003)</f>
        <v>1988.0890406101846</v>
      </c>
      <c r="N102" s="42">
        <f t="shared" si="4"/>
        <v>1.350556536514723</v>
      </c>
      <c r="O102" s="42">
        <f t="shared" si="5"/>
        <v>1.7599999999999998</v>
      </c>
      <c r="Q102" s="42">
        <f>'Zero Turbulence Curve'!E101</f>
        <v>9.8999999999999808</v>
      </c>
      <c r="R102" s="42">
        <f>'Zero Turbulence Curve'!F101</f>
        <v>1646.8811240726736</v>
      </c>
    </row>
    <row r="103" spans="5:18" x14ac:dyDescent="0.2">
      <c r="E103" s="15">
        <v>41250.701388888891</v>
      </c>
      <c r="F103" s="21">
        <v>15.99619211910092</v>
      </c>
      <c r="G103" s="24">
        <v>0.12502975615126657</v>
      </c>
      <c r="H103" s="3">
        <f t="shared" si="3"/>
        <v>2000</v>
      </c>
      <c r="I103" s="3">
        <f>MIN(H103-K103+L103,'Power Look Up'!$F$4)</f>
        <v>1999.5809822532794</v>
      </c>
      <c r="K103" s="50">
        <f t="array" ref="K103">_xlfn.SUM(_xlfn.NORM.DIST($Q$3:$Q$1003,$F103,$N103,FALSE)*WindSpeedStep*$R$3:$R$1003)</f>
        <v>2000.9287244006971</v>
      </c>
      <c r="L103" s="50">
        <f t="array" ref="L103">_xlfn.SUM(_xlfn.NORM.DIST($Q$3:$Q$1003,$F103,$O103,FALSE)*WindSpeedStep*$R$3:$R$1003)</f>
        <v>2000.5097066539765</v>
      </c>
      <c r="N103" s="42">
        <f t="shared" si="4"/>
        <v>1.599619211910092</v>
      </c>
      <c r="O103" s="42">
        <f t="shared" si="5"/>
        <v>2</v>
      </c>
      <c r="Q103" s="42">
        <f>'Zero Turbulence Curve'!E102</f>
        <v>9.9999999999999805</v>
      </c>
      <c r="R103" s="42">
        <f>'Zero Turbulence Curve'!F102</f>
        <v>1693.4708967934514</v>
      </c>
    </row>
    <row r="104" spans="5:18" x14ac:dyDescent="0.2">
      <c r="E104" s="15">
        <v>41250.708333333336</v>
      </c>
      <c r="F104" s="21">
        <v>15.216087214796882</v>
      </c>
      <c r="G104" s="24">
        <v>0.13078263629199133</v>
      </c>
      <c r="H104" s="3">
        <f t="shared" si="3"/>
        <v>2000</v>
      </c>
      <c r="I104" s="3">
        <f>MIN(H104-K104+L104,'Power Look Up'!$F$4)</f>
        <v>1997.5091977861257</v>
      </c>
      <c r="K104" s="50">
        <f t="array" ref="K104">_xlfn.SUM(_xlfn.NORM.DIST($Q$3:$Q$1003,$F104,$N104,FALSE)*WindSpeedStep*$R$3:$R$1003)</f>
        <v>2001.7633605055885</v>
      </c>
      <c r="L104" s="50">
        <f t="array" ref="L104">_xlfn.SUM(_xlfn.NORM.DIST($Q$3:$Q$1003,$F104,$O104,FALSE)*WindSpeedStep*$R$3:$R$1003)</f>
        <v>1999.2725582917142</v>
      </c>
      <c r="N104" s="42">
        <f t="shared" si="4"/>
        <v>1.5216087214796883</v>
      </c>
      <c r="O104" s="42">
        <f t="shared" si="5"/>
        <v>1.99</v>
      </c>
      <c r="Q104" s="42">
        <f>'Zero Turbulence Curve'!E103</f>
        <v>10.09999999999998</v>
      </c>
      <c r="R104" s="42">
        <f>'Zero Turbulence Curve'!F103</f>
        <v>1727.8327669666769</v>
      </c>
    </row>
    <row r="105" spans="5:18" x14ac:dyDescent="0.2">
      <c r="E105" s="15">
        <v>41250.715277777781</v>
      </c>
      <c r="F105" s="21">
        <v>14.248759740747193</v>
      </c>
      <c r="G105" s="24">
        <v>0.11579955238360103</v>
      </c>
      <c r="H105" s="3">
        <f t="shared" si="3"/>
        <v>2000</v>
      </c>
      <c r="I105" s="3">
        <f>MIN(H105-K105+L105,'Power Look Up'!$F$4)</f>
        <v>1997.4100308148891</v>
      </c>
      <c r="K105" s="50">
        <f t="array" ref="K105">_xlfn.SUM(_xlfn.NORM.DIST($Q$3:$Q$1003,$F105,$N105,FALSE)*WindSpeedStep*$R$3:$R$1003)</f>
        <v>2003.1650078430123</v>
      </c>
      <c r="L105" s="50">
        <f t="array" ref="L105">_xlfn.SUM(_xlfn.NORM.DIST($Q$3:$Q$1003,$F105,$O105,FALSE)*WindSpeedStep*$R$3:$R$1003)</f>
        <v>2000.5750386579014</v>
      </c>
      <c r="N105" s="42">
        <f t="shared" si="4"/>
        <v>1.4248759740747194</v>
      </c>
      <c r="O105" s="42">
        <f t="shared" si="5"/>
        <v>1.65</v>
      </c>
      <c r="Q105" s="42">
        <f>'Zero Turbulence Curve'!E104</f>
        <v>10.19999999999998</v>
      </c>
      <c r="R105" s="42">
        <f>'Zero Turbulence Curve'!F104</f>
        <v>1762.1946371399001</v>
      </c>
    </row>
    <row r="106" spans="5:18" x14ac:dyDescent="0.2">
      <c r="E106" s="15">
        <v>41250.722222222219</v>
      </c>
      <c r="F106" s="21">
        <v>15.313790872668191</v>
      </c>
      <c r="G106" s="24">
        <v>0.13386626584138661</v>
      </c>
      <c r="H106" s="3">
        <f t="shared" si="3"/>
        <v>2000</v>
      </c>
      <c r="I106" s="3">
        <f>MIN(H106-K106+L106,'Power Look Up'!$F$4)</f>
        <v>1997.2233559464999</v>
      </c>
      <c r="K106" s="50">
        <f t="array" ref="K106">_xlfn.SUM(_xlfn.NORM.DIST($Q$3:$Q$1003,$F106,$N106,FALSE)*WindSpeedStep*$R$3:$R$1003)</f>
        <v>2001.6365416627496</v>
      </c>
      <c r="L106" s="50">
        <f t="array" ref="L106">_xlfn.SUM(_xlfn.NORM.DIST($Q$3:$Q$1003,$F106,$O106,FALSE)*WindSpeedStep*$R$3:$R$1003)</f>
        <v>1998.8598976092494</v>
      </c>
      <c r="N106" s="42">
        <f t="shared" si="4"/>
        <v>1.5313790872668192</v>
      </c>
      <c r="O106" s="42">
        <f t="shared" si="5"/>
        <v>2.0499999999999998</v>
      </c>
      <c r="Q106" s="42">
        <f>'Zero Turbulence Curve'!E105</f>
        <v>10.299999999999979</v>
      </c>
      <c r="R106" s="42">
        <f>'Zero Turbulence Curve'!F105</f>
        <v>1796.5565073131231</v>
      </c>
    </row>
    <row r="107" spans="5:18" x14ac:dyDescent="0.2">
      <c r="E107" s="15">
        <v>41250.729166666664</v>
      </c>
      <c r="F107" s="21">
        <v>16.804360269060581</v>
      </c>
      <c r="G107" s="24">
        <v>0.10592488922516465</v>
      </c>
      <c r="H107" s="3">
        <f t="shared" si="3"/>
        <v>2000</v>
      </c>
      <c r="I107" s="3">
        <f>MIN(H107-K107+L107,'Power Look Up'!$F$4)</f>
        <v>2000</v>
      </c>
      <c r="K107" s="50">
        <f t="array" ref="K107">_xlfn.SUM(_xlfn.NORM.DIST($Q$3:$Q$1003,$F107,$N107,FALSE)*WindSpeedStep*$R$3:$R$1003)</f>
        <v>2000.4433260721457</v>
      </c>
      <c r="L107" s="50">
        <f t="array" ref="L107">_xlfn.SUM(_xlfn.NORM.DIST($Q$3:$Q$1003,$F107,$O107,FALSE)*WindSpeedStep*$R$3:$R$1003)</f>
        <v>2000.5075844372509</v>
      </c>
      <c r="N107" s="42">
        <f t="shared" si="4"/>
        <v>1.6804360269060581</v>
      </c>
      <c r="O107" s="42">
        <f t="shared" si="5"/>
        <v>1.78</v>
      </c>
      <c r="Q107" s="42">
        <f>'Zero Turbulence Curve'!E106</f>
        <v>10.399999999999979</v>
      </c>
      <c r="R107" s="42">
        <f>'Zero Turbulence Curve'!F106</f>
        <v>1830.9183774863463</v>
      </c>
    </row>
    <row r="108" spans="5:18" x14ac:dyDescent="0.2">
      <c r="E108" s="15">
        <v>41250.736111111109</v>
      </c>
      <c r="F108" s="21">
        <v>16.396690652459661</v>
      </c>
      <c r="G108" s="24">
        <v>0.12746474543547479</v>
      </c>
      <c r="H108" s="3">
        <f t="shared" si="3"/>
        <v>2000</v>
      </c>
      <c r="I108" s="3">
        <f>MIN(H108-K108+L108,'Power Look Up'!$F$4)</f>
        <v>1999.7301373577714</v>
      </c>
      <c r="K108" s="50">
        <f t="array" ref="K108">_xlfn.SUM(_xlfn.NORM.DIST($Q$3:$Q$1003,$F108,$N108,FALSE)*WindSpeedStep*$R$3:$R$1003)</f>
        <v>2000.6482462408703</v>
      </c>
      <c r="L108" s="50">
        <f t="array" ref="L108">_xlfn.SUM(_xlfn.NORM.DIST($Q$3:$Q$1003,$F108,$O108,FALSE)*WindSpeedStep*$R$3:$R$1003)</f>
        <v>2000.3783835986417</v>
      </c>
      <c r="N108" s="42">
        <f t="shared" si="4"/>
        <v>1.6396690652459662</v>
      </c>
      <c r="O108" s="42">
        <f t="shared" si="5"/>
        <v>2.09</v>
      </c>
      <c r="Q108" s="42">
        <f>'Zero Turbulence Curve'!E107</f>
        <v>10.499999999999979</v>
      </c>
      <c r="R108" s="42">
        <f>'Zero Turbulence Curve'!F107</f>
        <v>1865.2802476595693</v>
      </c>
    </row>
    <row r="109" spans="5:18" x14ac:dyDescent="0.2">
      <c r="E109" s="15">
        <v>41250.743055555555</v>
      </c>
      <c r="F109" s="21">
        <v>14.533645508007607</v>
      </c>
      <c r="G109" s="24">
        <v>9.7704323338395863E-2</v>
      </c>
      <c r="H109" s="3">
        <f t="shared" si="3"/>
        <v>2000</v>
      </c>
      <c r="I109" s="3">
        <f>MIN(H109-K109+L109,'Power Look Up'!$F$4)</f>
        <v>2000</v>
      </c>
      <c r="K109" s="50">
        <f t="array" ref="K109">_xlfn.SUM(_xlfn.NORM.DIST($Q$3:$Q$1003,$F109,$N109,FALSE)*WindSpeedStep*$R$3:$R$1003)</f>
        <v>2002.7675320570927</v>
      </c>
      <c r="L109" s="50">
        <f t="array" ref="L109">_xlfn.SUM(_xlfn.NORM.DIST($Q$3:$Q$1003,$F109,$O109,FALSE)*WindSpeedStep*$R$3:$R$1003)</f>
        <v>2002.8659928331701</v>
      </c>
      <c r="N109" s="42">
        <f t="shared" si="4"/>
        <v>1.4533645508007609</v>
      </c>
      <c r="O109" s="42">
        <f t="shared" si="5"/>
        <v>1.42</v>
      </c>
      <c r="Q109" s="42">
        <f>'Zero Turbulence Curve'!E108</f>
        <v>10.599999999999978</v>
      </c>
      <c r="R109" s="42">
        <f>'Zero Turbulence Curve'!F108</f>
        <v>1899.6421178327926</v>
      </c>
    </row>
    <row r="110" spans="5:18" x14ac:dyDescent="0.2">
      <c r="E110" s="15">
        <v>41250.75</v>
      </c>
      <c r="F110" s="21">
        <v>14.891283327444476</v>
      </c>
      <c r="G110" s="24">
        <v>0.10274467058055543</v>
      </c>
      <c r="H110" s="3">
        <f t="shared" si="3"/>
        <v>2000</v>
      </c>
      <c r="I110" s="3">
        <f>MIN(H110-K110+L110,'Power Look Up'!$F$4)</f>
        <v>1999.9334296381514</v>
      </c>
      <c r="K110" s="50">
        <f t="array" ref="K110">_xlfn.SUM(_xlfn.NORM.DIST($Q$3:$Q$1003,$F110,$N110,FALSE)*WindSpeedStep*$R$3:$R$1003)</f>
        <v>2002.224114752715</v>
      </c>
      <c r="L110" s="50">
        <f t="array" ref="L110">_xlfn.SUM(_xlfn.NORM.DIST($Q$3:$Q$1003,$F110,$O110,FALSE)*WindSpeedStep*$R$3:$R$1003)</f>
        <v>2002.1575443908664</v>
      </c>
      <c r="N110" s="42">
        <f t="shared" si="4"/>
        <v>1.4891283327444478</v>
      </c>
      <c r="O110" s="42">
        <f t="shared" si="5"/>
        <v>1.53</v>
      </c>
      <c r="Q110" s="42">
        <f>'Zero Turbulence Curve'!E109</f>
        <v>10.699999999999978</v>
      </c>
      <c r="R110" s="42">
        <f>'Zero Turbulence Curve'!F109</f>
        <v>1934.0039880060156</v>
      </c>
    </row>
    <row r="111" spans="5:18" x14ac:dyDescent="0.2">
      <c r="E111" s="15">
        <v>41250.756944444445</v>
      </c>
      <c r="F111" s="21">
        <v>14.568157110703732</v>
      </c>
      <c r="G111" s="24">
        <v>0.1112014366463504</v>
      </c>
      <c r="H111" s="3">
        <f t="shared" si="3"/>
        <v>2000</v>
      </c>
      <c r="I111" s="3">
        <f>MIN(H111-K111+L111,'Power Look Up'!$F$4)</f>
        <v>1999.0364517225328</v>
      </c>
      <c r="K111" s="50">
        <f t="array" ref="K111">_xlfn.SUM(_xlfn.NORM.DIST($Q$3:$Q$1003,$F111,$N111,FALSE)*WindSpeedStep*$R$3:$R$1003)</f>
        <v>2002.7155096937843</v>
      </c>
      <c r="L111" s="50">
        <f t="array" ref="L111">_xlfn.SUM(_xlfn.NORM.DIST($Q$3:$Q$1003,$F111,$O111,FALSE)*WindSpeedStep*$R$3:$R$1003)</f>
        <v>2001.751961416317</v>
      </c>
      <c r="N111" s="42">
        <f t="shared" si="4"/>
        <v>1.4568157110703732</v>
      </c>
      <c r="O111" s="42">
        <f t="shared" si="5"/>
        <v>1.62</v>
      </c>
      <c r="Q111" s="42">
        <f>'Zero Turbulence Curve'!E110</f>
        <v>10.799999999999978</v>
      </c>
      <c r="R111" s="42">
        <f>'Zero Turbulence Curve'!F110</f>
        <v>1968.3658581792388</v>
      </c>
    </row>
    <row r="112" spans="5:18" x14ac:dyDescent="0.2">
      <c r="E112" s="15">
        <v>41250.763888888891</v>
      </c>
      <c r="F112" s="21">
        <v>14.426595468883761</v>
      </c>
      <c r="G112" s="24">
        <v>0.11714475557626219</v>
      </c>
      <c r="H112" s="3">
        <f t="shared" si="3"/>
        <v>2000</v>
      </c>
      <c r="I112" s="3">
        <f>MIN(H112-K112+L112,'Power Look Up'!$F$4)</f>
        <v>1997.692134593919</v>
      </c>
      <c r="K112" s="50">
        <f t="array" ref="K112">_xlfn.SUM(_xlfn.NORM.DIST($Q$3:$Q$1003,$F112,$N112,FALSE)*WindSpeedStep*$R$3:$R$1003)</f>
        <v>2002.9252240006415</v>
      </c>
      <c r="L112" s="50">
        <f t="array" ref="L112">_xlfn.SUM(_xlfn.NORM.DIST($Q$3:$Q$1003,$F112,$O112,FALSE)*WindSpeedStep*$R$3:$R$1003)</f>
        <v>2000.6173585945605</v>
      </c>
      <c r="N112" s="42">
        <f t="shared" si="4"/>
        <v>1.4426595468883763</v>
      </c>
      <c r="O112" s="42">
        <f t="shared" si="5"/>
        <v>1.69</v>
      </c>
      <c r="Q112" s="42">
        <f>'Zero Turbulence Curve'!E111</f>
        <v>10.899999999999977</v>
      </c>
      <c r="R112" s="42">
        <f>'Zero Turbulence Curve'!F111</f>
        <v>2002.7277283524618</v>
      </c>
    </row>
    <row r="113" spans="5:18" x14ac:dyDescent="0.2">
      <c r="E113" s="15">
        <v>41250.770833333336</v>
      </c>
      <c r="F113" s="21">
        <v>15.554224122104895</v>
      </c>
      <c r="G113" s="24">
        <v>0.12086748816536833</v>
      </c>
      <c r="H113" s="3">
        <f t="shared" si="3"/>
        <v>2000</v>
      </c>
      <c r="I113" s="3">
        <f>MIN(H113-K113+L113,'Power Look Up'!$F$4)</f>
        <v>1999.4413400840403</v>
      </c>
      <c r="K113" s="50">
        <f t="array" ref="K113">_xlfn.SUM(_xlfn.NORM.DIST($Q$3:$Q$1003,$F113,$N113,FALSE)*WindSpeedStep*$R$3:$R$1003)</f>
        <v>2001.3514389929819</v>
      </c>
      <c r="L113" s="50">
        <f t="array" ref="L113">_xlfn.SUM(_xlfn.NORM.DIST($Q$3:$Q$1003,$F113,$O113,FALSE)*WindSpeedStep*$R$3:$R$1003)</f>
        <v>2000.7927790770223</v>
      </c>
      <c r="N113" s="42">
        <f t="shared" si="4"/>
        <v>1.5554224122104896</v>
      </c>
      <c r="O113" s="42">
        <f t="shared" si="5"/>
        <v>1.88</v>
      </c>
      <c r="Q113" s="42">
        <f>'Zero Turbulence Curve'!E112</f>
        <v>10.999999999999977</v>
      </c>
      <c r="R113" s="42">
        <f>'Zero Turbulence Curve'!F112</f>
        <v>2037.0895985256932</v>
      </c>
    </row>
    <row r="114" spans="5:18" x14ac:dyDescent="0.2">
      <c r="E114" s="15">
        <v>41250.777777777781</v>
      </c>
      <c r="F114" s="21">
        <v>15.124409374144287</v>
      </c>
      <c r="G114" s="24">
        <v>0.14149312856199237</v>
      </c>
      <c r="H114" s="3">
        <f t="shared" si="3"/>
        <v>2000</v>
      </c>
      <c r="I114" s="3">
        <f>MIN(H114-K114+L114,'Power Look Up'!$F$4)</f>
        <v>1994.5149546886055</v>
      </c>
      <c r="K114" s="50">
        <f t="array" ref="K114">_xlfn.SUM(_xlfn.NORM.DIST($Q$3:$Q$1003,$F114,$N114,FALSE)*WindSpeedStep*$R$3:$R$1003)</f>
        <v>2001.8877379448165</v>
      </c>
      <c r="L114" s="50">
        <f t="array" ref="L114">_xlfn.SUM(_xlfn.NORM.DIST($Q$3:$Q$1003,$F114,$O114,FALSE)*WindSpeedStep*$R$3:$R$1003)</f>
        <v>1996.402692633422</v>
      </c>
      <c r="N114" s="42">
        <f t="shared" si="4"/>
        <v>1.5124409374144288</v>
      </c>
      <c r="O114" s="42">
        <f t="shared" si="5"/>
        <v>2.14</v>
      </c>
      <c r="Q114" s="42">
        <f>'Zero Turbulence Curve'!E113</f>
        <v>11.099999999999977</v>
      </c>
      <c r="R114" s="42">
        <f>'Zero Turbulence Curve'!F113</f>
        <v>2035.8152791127902</v>
      </c>
    </row>
    <row r="115" spans="5:18" x14ac:dyDescent="0.2">
      <c r="E115" s="15">
        <v>41250.784722222219</v>
      </c>
      <c r="F115" s="21">
        <v>12.985287750753804</v>
      </c>
      <c r="G115" s="24">
        <v>0.11089473161011831</v>
      </c>
      <c r="H115" s="3">
        <f t="shared" si="3"/>
        <v>1998.8899999999974</v>
      </c>
      <c r="I115" s="3">
        <f>MIN(H115-K115+L115,'Power Look Up'!$F$4)</f>
        <v>1991.9768377184089</v>
      </c>
      <c r="K115" s="50">
        <f t="array" ref="K115">_xlfn.SUM(_xlfn.NORM.DIST($Q$3:$Q$1003,$F115,$N115,FALSE)*WindSpeedStep*$R$3:$R$1003)</f>
        <v>2000.2347627850158</v>
      </c>
      <c r="L115" s="50">
        <f t="array" ref="L115">_xlfn.SUM(_xlfn.NORM.DIST($Q$3:$Q$1003,$F115,$O115,FALSE)*WindSpeedStep*$R$3:$R$1003)</f>
        <v>1993.3216005034274</v>
      </c>
      <c r="N115" s="42">
        <f t="shared" si="4"/>
        <v>1.2985287750753804</v>
      </c>
      <c r="O115" s="42">
        <f t="shared" si="5"/>
        <v>1.44</v>
      </c>
      <c r="Q115" s="42">
        <f>'Zero Turbulence Curve'!E114</f>
        <v>11.199999999999976</v>
      </c>
      <c r="R115" s="42">
        <f>'Zero Turbulence Curve'!F114</f>
        <v>2034.5409596998873</v>
      </c>
    </row>
    <row r="116" spans="5:18" x14ac:dyDescent="0.2">
      <c r="E116" s="15">
        <v>41250.791666666664</v>
      </c>
      <c r="F116" s="21">
        <v>14.090159296858936</v>
      </c>
      <c r="G116" s="24">
        <v>0.1227807268570528</v>
      </c>
      <c r="H116" s="3">
        <f t="shared" si="3"/>
        <v>2000</v>
      </c>
      <c r="I116" s="3">
        <f>MIN(H116-K116+L116,'Power Look Up'!$F$4)</f>
        <v>1994.5252846557346</v>
      </c>
      <c r="K116" s="50">
        <f t="array" ref="K116">_xlfn.SUM(_xlfn.NORM.DIST($Q$3:$Q$1003,$F116,$N116,FALSE)*WindSpeedStep*$R$3:$R$1003)</f>
        <v>2003.3372231186904</v>
      </c>
      <c r="L116" s="50">
        <f t="array" ref="L116">_xlfn.SUM(_xlfn.NORM.DIST($Q$3:$Q$1003,$F116,$O116,FALSE)*WindSpeedStep*$R$3:$R$1003)</f>
        <v>1997.862507774425</v>
      </c>
      <c r="N116" s="42">
        <f t="shared" si="4"/>
        <v>1.4090159296858937</v>
      </c>
      <c r="O116" s="42">
        <f t="shared" si="5"/>
        <v>1.73</v>
      </c>
      <c r="Q116" s="42">
        <f>'Zero Turbulence Curve'!E115</f>
        <v>11.299999999999976</v>
      </c>
      <c r="R116" s="42">
        <f>'Zero Turbulence Curve'!F115</f>
        <v>2033.2666402869843</v>
      </c>
    </row>
    <row r="117" spans="5:18" x14ac:dyDescent="0.2">
      <c r="E117" s="15">
        <v>41250.798611111109</v>
      </c>
      <c r="F117" s="21">
        <v>16.097739441405764</v>
      </c>
      <c r="G117" s="24">
        <v>0.10622609505044089</v>
      </c>
      <c r="H117" s="3">
        <f t="shared" si="3"/>
        <v>2000</v>
      </c>
      <c r="I117" s="3">
        <f>MIN(H117-K117+L117,'Power Look Up'!$F$4)</f>
        <v>2000</v>
      </c>
      <c r="K117" s="50">
        <f t="array" ref="K117">_xlfn.SUM(_xlfn.NORM.DIST($Q$3:$Q$1003,$F117,$N117,FALSE)*WindSpeedStep*$R$3:$R$1003)</f>
        <v>2000.8490998307029</v>
      </c>
      <c r="L117" s="50">
        <f t="array" ref="L117">_xlfn.SUM(_xlfn.NORM.DIST($Q$3:$Q$1003,$F117,$O117,FALSE)*WindSpeedStep*$R$3:$R$1003)</f>
        <v>2000.9093444441482</v>
      </c>
      <c r="N117" s="42">
        <f t="shared" si="4"/>
        <v>1.6097739441405765</v>
      </c>
      <c r="O117" s="42">
        <f t="shared" si="5"/>
        <v>1.71</v>
      </c>
      <c r="Q117" s="42">
        <f>'Zero Turbulence Curve'!E116</f>
        <v>11.399999999999975</v>
      </c>
      <c r="R117" s="42">
        <f>'Zero Turbulence Curve'!F116</f>
        <v>2031.9923208740813</v>
      </c>
    </row>
    <row r="118" spans="5:18" x14ac:dyDescent="0.2">
      <c r="E118" s="15">
        <v>41250.805555555555</v>
      </c>
      <c r="F118" s="21">
        <v>14.694783598190762</v>
      </c>
      <c r="G118" s="24">
        <v>0.13610271880738972</v>
      </c>
      <c r="H118" s="3">
        <f t="shared" si="3"/>
        <v>2000</v>
      </c>
      <c r="I118" s="3">
        <f>MIN(H118-K118+L118,'Power Look Up'!$F$4)</f>
        <v>1993.6986312115296</v>
      </c>
      <c r="K118" s="50">
        <f t="array" ref="K118">_xlfn.SUM(_xlfn.NORM.DIST($Q$3:$Q$1003,$F118,$N118,FALSE)*WindSpeedStep*$R$3:$R$1003)</f>
        <v>2002.5223502106694</v>
      </c>
      <c r="L118" s="50">
        <f t="array" ref="L118">_xlfn.SUM(_xlfn.NORM.DIST($Q$3:$Q$1003,$F118,$O118,FALSE)*WindSpeedStep*$R$3:$R$1003)</f>
        <v>1996.220981422199</v>
      </c>
      <c r="N118" s="42">
        <f t="shared" si="4"/>
        <v>1.4694783598190764</v>
      </c>
      <c r="O118" s="42">
        <f t="shared" si="5"/>
        <v>1.9999999999999998</v>
      </c>
      <c r="Q118" s="42">
        <f>'Zero Turbulence Curve'!E117</f>
        <v>11.499999999999975</v>
      </c>
      <c r="R118" s="42">
        <f>'Zero Turbulence Curve'!F117</f>
        <v>2030.7180014611783</v>
      </c>
    </row>
    <row r="119" spans="5:18" x14ac:dyDescent="0.2">
      <c r="E119" s="15">
        <v>41250.8125</v>
      </c>
      <c r="F119" s="21">
        <v>16.086507581599911</v>
      </c>
      <c r="G119" s="24">
        <v>0.12121959910244604</v>
      </c>
      <c r="H119" s="3">
        <f t="shared" si="3"/>
        <v>2000</v>
      </c>
      <c r="I119" s="3">
        <f>MIN(H119-K119+L119,'Power Look Up'!$F$4)</f>
        <v>1999.8374154110431</v>
      </c>
      <c r="K119" s="50">
        <f t="array" ref="K119">_xlfn.SUM(_xlfn.NORM.DIST($Q$3:$Q$1003,$F119,$N119,FALSE)*WindSpeedStep*$R$3:$R$1003)</f>
        <v>2000.8576071480982</v>
      </c>
      <c r="L119" s="50">
        <f t="array" ref="L119">_xlfn.SUM(_xlfn.NORM.DIST($Q$3:$Q$1003,$F119,$O119,FALSE)*WindSpeedStep*$R$3:$R$1003)</f>
        <v>2000.6950225591413</v>
      </c>
      <c r="N119" s="42">
        <f t="shared" si="4"/>
        <v>1.6086507581599911</v>
      </c>
      <c r="O119" s="42">
        <f t="shared" si="5"/>
        <v>1.95</v>
      </c>
      <c r="Q119" s="42">
        <f>'Zero Turbulence Curve'!E118</f>
        <v>11.599999999999975</v>
      </c>
      <c r="R119" s="42">
        <f>'Zero Turbulence Curve'!F118</f>
        <v>2029.4436820482754</v>
      </c>
    </row>
    <row r="120" spans="5:18" x14ac:dyDescent="0.2">
      <c r="E120" s="15">
        <v>41250.819444444445</v>
      </c>
      <c r="F120" s="21">
        <v>16.038766010083453</v>
      </c>
      <c r="G120" s="24">
        <v>9.9134808687923931E-2</v>
      </c>
      <c r="H120" s="3">
        <f t="shared" si="3"/>
        <v>2000</v>
      </c>
      <c r="I120" s="3">
        <f>MIN(H120-K120+L120,'Power Look Up'!$F$4)</f>
        <v>1999.9879051236971</v>
      </c>
      <c r="K120" s="50">
        <f t="array" ref="K120">_xlfn.SUM(_xlfn.NORM.DIST($Q$3:$Q$1003,$F120,$N120,FALSE)*WindSpeedStep*$R$3:$R$1003)</f>
        <v>2000.8945942065798</v>
      </c>
      <c r="L120" s="50">
        <f t="array" ref="L120">_xlfn.SUM(_xlfn.NORM.DIST($Q$3:$Q$1003,$F120,$O120,FALSE)*WindSpeedStep*$R$3:$R$1003)</f>
        <v>2000.8824993302769</v>
      </c>
      <c r="N120" s="42">
        <f t="shared" si="4"/>
        <v>1.6038766010083454</v>
      </c>
      <c r="O120" s="42">
        <f t="shared" si="5"/>
        <v>1.59</v>
      </c>
      <c r="Q120" s="42">
        <f>'Zero Turbulence Curve'!E119</f>
        <v>11.699999999999974</v>
      </c>
      <c r="R120" s="42">
        <f>'Zero Turbulence Curve'!F119</f>
        <v>2028.1693626353724</v>
      </c>
    </row>
    <row r="121" spans="5:18" x14ac:dyDescent="0.2">
      <c r="E121" s="15">
        <v>41250.826388888891</v>
      </c>
      <c r="F121" s="21">
        <v>14.525797284928073</v>
      </c>
      <c r="G121" s="24">
        <v>0.11152571994660201</v>
      </c>
      <c r="H121" s="3">
        <f t="shared" si="3"/>
        <v>2000</v>
      </c>
      <c r="I121" s="3">
        <f>MIN(H121-K121+L121,'Power Look Up'!$F$4)</f>
        <v>1998.9219099733855</v>
      </c>
      <c r="K121" s="50">
        <f t="array" ref="K121">_xlfn.SUM(_xlfn.NORM.DIST($Q$3:$Q$1003,$F121,$N121,FALSE)*WindSpeedStep*$R$3:$R$1003)</f>
        <v>2002.7792992528364</v>
      </c>
      <c r="L121" s="50">
        <f t="array" ref="L121">_xlfn.SUM(_xlfn.NORM.DIST($Q$3:$Q$1003,$F121,$O121,FALSE)*WindSpeedStep*$R$3:$R$1003)</f>
        <v>2001.7012092262219</v>
      </c>
      <c r="N121" s="42">
        <f t="shared" si="4"/>
        <v>1.4525797284928075</v>
      </c>
      <c r="O121" s="42">
        <f t="shared" si="5"/>
        <v>1.62</v>
      </c>
      <c r="Q121" s="42">
        <f>'Zero Turbulence Curve'!E120</f>
        <v>11.799999999999974</v>
      </c>
      <c r="R121" s="42">
        <f>'Zero Turbulence Curve'!F120</f>
        <v>2026.8950432224694</v>
      </c>
    </row>
    <row r="122" spans="5:18" x14ac:dyDescent="0.2">
      <c r="E122" s="15">
        <v>41250.833333333336</v>
      </c>
      <c r="F122" s="21">
        <v>15.100219669894011</v>
      </c>
      <c r="G122" s="24">
        <v>0.11721683781388484</v>
      </c>
      <c r="H122" s="3">
        <f t="shared" si="3"/>
        <v>2000</v>
      </c>
      <c r="I122" s="3">
        <f>MIN(H122-K122+L122,'Power Look Up'!$F$4)</f>
        <v>1999.1807500411157</v>
      </c>
      <c r="K122" s="50">
        <f t="array" ref="K122">_xlfn.SUM(_xlfn.NORM.DIST($Q$3:$Q$1003,$F122,$N122,FALSE)*WindSpeedStep*$R$3:$R$1003)</f>
        <v>2001.9213732496667</v>
      </c>
      <c r="L122" s="50">
        <f t="array" ref="L122">_xlfn.SUM(_xlfn.NORM.DIST($Q$3:$Q$1003,$F122,$O122,FALSE)*WindSpeedStep*$R$3:$R$1003)</f>
        <v>2001.1021232907824</v>
      </c>
      <c r="N122" s="42">
        <f t="shared" si="4"/>
        <v>1.5100219669894013</v>
      </c>
      <c r="O122" s="42">
        <f t="shared" si="5"/>
        <v>1.77</v>
      </c>
      <c r="Q122" s="42">
        <f>'Zero Turbulence Curve'!E121</f>
        <v>11.899999999999974</v>
      </c>
      <c r="R122" s="42">
        <f>'Zero Turbulence Curve'!F121</f>
        <v>2025.6207238095665</v>
      </c>
    </row>
    <row r="123" spans="5:18" x14ac:dyDescent="0.2">
      <c r="E123" s="15">
        <v>41250.840277777781</v>
      </c>
      <c r="F123" s="21">
        <v>13.391434218728449</v>
      </c>
      <c r="G123" s="24">
        <v>0.14934920093942747</v>
      </c>
      <c r="H123" s="3">
        <f t="shared" si="3"/>
        <v>1999.3899999999999</v>
      </c>
      <c r="I123" s="3">
        <f>MIN(H123-K123+L123,'Power Look Up'!$F$4)</f>
        <v>1966.4398255800156</v>
      </c>
      <c r="K123" s="50">
        <f t="array" ref="K123">_xlfn.SUM(_xlfn.NORM.DIST($Q$3:$Q$1003,$F123,$N123,FALSE)*WindSpeedStep*$R$3:$R$1003)</f>
        <v>2002.815082847108</v>
      </c>
      <c r="L123" s="50">
        <f t="array" ref="L123">_xlfn.SUM(_xlfn.NORM.DIST($Q$3:$Q$1003,$F123,$O123,FALSE)*WindSpeedStep*$R$3:$R$1003)</f>
        <v>1969.8649084271237</v>
      </c>
      <c r="N123" s="42">
        <f t="shared" si="4"/>
        <v>1.3391434218728451</v>
      </c>
      <c r="O123" s="42">
        <f t="shared" si="5"/>
        <v>2</v>
      </c>
      <c r="Q123" s="42">
        <f>'Zero Turbulence Curve'!E122</f>
        <v>11.999999999999973</v>
      </c>
      <c r="R123" s="42">
        <f>'Zero Turbulence Curve'!F122</f>
        <v>2024.3464043966635</v>
      </c>
    </row>
    <row r="124" spans="5:18" x14ac:dyDescent="0.2">
      <c r="E124" s="15">
        <v>41250.847222222219</v>
      </c>
      <c r="F124" s="21">
        <v>12.710954386091185</v>
      </c>
      <c r="G124" s="24">
        <v>0.12666240087854647</v>
      </c>
      <c r="H124" s="3">
        <f t="shared" si="3"/>
        <v>1995.8099999999974</v>
      </c>
      <c r="I124" s="3">
        <f>MIN(H124-K124+L124,'Power Look Up'!$F$4)</f>
        <v>1971.321978878261</v>
      </c>
      <c r="K124" s="50">
        <f t="array" ref="K124">_xlfn.SUM(_xlfn.NORM.DIST($Q$3:$Q$1003,$F124,$N124,FALSE)*WindSpeedStep*$R$3:$R$1003)</f>
        <v>1996.5452440059487</v>
      </c>
      <c r="L124" s="50">
        <f t="array" ref="L124">_xlfn.SUM(_xlfn.NORM.DIST($Q$3:$Q$1003,$F124,$O124,FALSE)*WindSpeedStep*$R$3:$R$1003)</f>
        <v>1972.0572228842123</v>
      </c>
      <c r="N124" s="42">
        <f t="shared" si="4"/>
        <v>1.2710954386091187</v>
      </c>
      <c r="O124" s="42">
        <f t="shared" si="5"/>
        <v>1.61</v>
      </c>
      <c r="Q124" s="42">
        <f>'Zero Turbulence Curve'!E123</f>
        <v>12.099999999999973</v>
      </c>
      <c r="R124" s="42">
        <f>'Zero Turbulence Curve'!F123</f>
        <v>2022.6505423839042</v>
      </c>
    </row>
    <row r="125" spans="5:18" x14ac:dyDescent="0.2">
      <c r="E125" s="15">
        <v>41250.854166666664</v>
      </c>
      <c r="F125" s="21">
        <v>12.784080571564649</v>
      </c>
      <c r="G125" s="24">
        <v>0.12202676534047148</v>
      </c>
      <c r="H125" s="3">
        <f t="shared" si="3"/>
        <v>1996.5799999999974</v>
      </c>
      <c r="I125" s="3">
        <f>MIN(H125-K125+L125,'Power Look Up'!$F$4)</f>
        <v>1978.0657492219416</v>
      </c>
      <c r="K125" s="50">
        <f t="array" ref="K125">_xlfn.SUM(_xlfn.NORM.DIST($Q$3:$Q$1003,$F125,$N125,FALSE)*WindSpeedStep*$R$3:$R$1003)</f>
        <v>1997.7321145068527</v>
      </c>
      <c r="L125" s="50">
        <f t="array" ref="L125">_xlfn.SUM(_xlfn.NORM.DIST($Q$3:$Q$1003,$F125,$O125,FALSE)*WindSpeedStep*$R$3:$R$1003)</f>
        <v>1979.2178637287968</v>
      </c>
      <c r="N125" s="42">
        <f t="shared" si="4"/>
        <v>1.2784080571564651</v>
      </c>
      <c r="O125" s="42">
        <f t="shared" si="5"/>
        <v>1.56</v>
      </c>
      <c r="Q125" s="42">
        <f>'Zero Turbulence Curve'!E124</f>
        <v>12.199999999999973</v>
      </c>
      <c r="R125" s="42">
        <f>'Zero Turbulence Curve'!F124</f>
        <v>2020.9546803711448</v>
      </c>
    </row>
    <row r="126" spans="5:18" x14ac:dyDescent="0.2">
      <c r="E126" s="15">
        <v>41250.861111111109</v>
      </c>
      <c r="F126" s="21">
        <v>12.132260531392046</v>
      </c>
      <c r="G126" s="24">
        <v>0.11292207222678291</v>
      </c>
      <c r="H126" s="3">
        <f t="shared" si="3"/>
        <v>1989.4299999999976</v>
      </c>
      <c r="I126" s="3">
        <f>MIN(H126-K126+L126,'Power Look Up'!$F$4)</f>
        <v>1973.0818682393613</v>
      </c>
      <c r="K126" s="50">
        <f t="array" ref="K126">_xlfn.SUM(_xlfn.NORM.DIST($Q$3:$Q$1003,$F126,$N126,FALSE)*WindSpeedStep*$R$3:$R$1003)</f>
        <v>1979.4619732678404</v>
      </c>
      <c r="L126" s="50">
        <f t="array" ref="L126">_xlfn.SUM(_xlfn.NORM.DIST($Q$3:$Q$1003,$F126,$O126,FALSE)*WindSpeedStep*$R$3:$R$1003)</f>
        <v>1963.1138415072041</v>
      </c>
      <c r="N126" s="42">
        <f t="shared" si="4"/>
        <v>1.2132260531392047</v>
      </c>
      <c r="O126" s="42">
        <f t="shared" si="5"/>
        <v>1.37</v>
      </c>
      <c r="Q126" s="42">
        <f>'Zero Turbulence Curve'!E125</f>
        <v>12.299999999999972</v>
      </c>
      <c r="R126" s="42">
        <f>'Zero Turbulence Curve'!F125</f>
        <v>2019.2588183583857</v>
      </c>
    </row>
    <row r="127" spans="5:18" x14ac:dyDescent="0.2">
      <c r="E127" s="15">
        <v>41250.868055555555</v>
      </c>
      <c r="F127" s="21">
        <v>12.970465177015193</v>
      </c>
      <c r="G127" s="24">
        <v>0.11641833807748492</v>
      </c>
      <c r="H127" s="3">
        <f t="shared" si="3"/>
        <v>1998.6699999999973</v>
      </c>
      <c r="I127" s="3">
        <f>MIN(H127-K127+L127,'Power Look Up'!$F$4)</f>
        <v>1987.4521735515134</v>
      </c>
      <c r="K127" s="50">
        <f t="array" ref="K127">_xlfn.SUM(_xlfn.NORM.DIST($Q$3:$Q$1003,$F127,$N127,FALSE)*WindSpeedStep*$R$3:$R$1003)</f>
        <v>2000.0841145687814</v>
      </c>
      <c r="L127" s="50">
        <f t="array" ref="L127">_xlfn.SUM(_xlfn.NORM.DIST($Q$3:$Q$1003,$F127,$O127,FALSE)*WindSpeedStep*$R$3:$R$1003)</f>
        <v>1988.8662881202974</v>
      </c>
      <c r="N127" s="42">
        <f t="shared" si="4"/>
        <v>1.2970465177015194</v>
      </c>
      <c r="O127" s="42">
        <f t="shared" si="5"/>
        <v>1.51</v>
      </c>
      <c r="Q127" s="42">
        <f>'Zero Turbulence Curve'!E126</f>
        <v>12.399999999999972</v>
      </c>
      <c r="R127" s="42">
        <f>'Zero Turbulence Curve'!F126</f>
        <v>2017.5629563456264</v>
      </c>
    </row>
    <row r="128" spans="5:18" x14ac:dyDescent="0.2">
      <c r="E128" s="15">
        <v>41250.875</v>
      </c>
      <c r="F128" s="21">
        <v>10.45666105945533</v>
      </c>
      <c r="G128" s="24">
        <v>0.17500806324263912</v>
      </c>
      <c r="H128" s="3">
        <f t="shared" si="3"/>
        <v>1759.8199999999524</v>
      </c>
      <c r="I128" s="3">
        <f>MIN(H128-K128+L128,'Power Look Up'!$F$4)</f>
        <v>1645.9402607132179</v>
      </c>
      <c r="K128" s="50">
        <f t="array" ref="K128">_xlfn.SUM(_xlfn.NORM.DIST($Q$3:$Q$1003,$F128,$N128,FALSE)*WindSpeedStep*$R$3:$R$1003)</f>
        <v>1755.2476736902665</v>
      </c>
      <c r="L128" s="50">
        <f t="array" ref="L128">_xlfn.SUM(_xlfn.NORM.DIST($Q$3:$Q$1003,$F128,$O128,FALSE)*WindSpeedStep*$R$3:$R$1003)</f>
        <v>1641.367934403532</v>
      </c>
      <c r="N128" s="42">
        <f t="shared" si="4"/>
        <v>1.045666105945533</v>
      </c>
      <c r="O128" s="42">
        <f t="shared" si="5"/>
        <v>1.8300000000000003</v>
      </c>
      <c r="Q128" s="42">
        <f>'Zero Turbulence Curve'!E127</f>
        <v>12.499999999999972</v>
      </c>
      <c r="R128" s="42">
        <f>'Zero Turbulence Curve'!F127</f>
        <v>2015.8670943328671</v>
      </c>
    </row>
    <row r="129" spans="5:18" x14ac:dyDescent="0.2">
      <c r="E129" s="15">
        <v>41250.881944444445</v>
      </c>
      <c r="F129" s="21">
        <v>9.207857009492141</v>
      </c>
      <c r="G129" s="24">
        <v>0.1422698026967138</v>
      </c>
      <c r="H129" s="3">
        <f t="shared" si="3"/>
        <v>1336.009999999942</v>
      </c>
      <c r="I129" s="3">
        <f>MIN(H129-K129+L129,'Power Look Up'!$F$4)</f>
        <v>1329.6454130564889</v>
      </c>
      <c r="K129" s="50">
        <f t="array" ref="K129">_xlfn.SUM(_xlfn.NORM.DIST($Q$3:$Q$1003,$F129,$N129,FALSE)*WindSpeedStep*$R$3:$R$1003)</f>
        <v>1339.860732698055</v>
      </c>
      <c r="L129" s="50">
        <f t="array" ref="L129">_xlfn.SUM(_xlfn.NORM.DIST($Q$3:$Q$1003,$F129,$O129,FALSE)*WindSpeedStep*$R$3:$R$1003)</f>
        <v>1333.4961457546019</v>
      </c>
      <c r="N129" s="42">
        <f t="shared" si="4"/>
        <v>0.92078570094921419</v>
      </c>
      <c r="O129" s="42">
        <f t="shared" si="5"/>
        <v>1.31</v>
      </c>
      <c r="Q129" s="42">
        <f>'Zero Turbulence Curve'!E128</f>
        <v>12.599999999999971</v>
      </c>
      <c r="R129" s="42">
        <f>'Zero Turbulence Curve'!F128</f>
        <v>2014.1712323201077</v>
      </c>
    </row>
    <row r="130" spans="5:18" x14ac:dyDescent="0.2">
      <c r="E130" s="15">
        <v>41250.888888888891</v>
      </c>
      <c r="F130" s="21">
        <v>9.9472145901136706</v>
      </c>
      <c r="G130" s="24">
        <v>0.14375883691312411</v>
      </c>
      <c r="H130" s="3">
        <f t="shared" si="3"/>
        <v>1617.9499999999362</v>
      </c>
      <c r="I130" s="3">
        <f>MIN(H130-K130+L130,'Power Look Up'!$F$4)</f>
        <v>1571.6899442589377</v>
      </c>
      <c r="K130" s="50">
        <f t="array" ref="K130">_xlfn.SUM(_xlfn.NORM.DIST($Q$3:$Q$1003,$F130,$N130,FALSE)*WindSpeedStep*$R$3:$R$1003)</f>
        <v>1607.0947180837718</v>
      </c>
      <c r="L130" s="50">
        <f t="array" ref="L130">_xlfn.SUM(_xlfn.NORM.DIST($Q$3:$Q$1003,$F130,$O130,FALSE)*WindSpeedStep*$R$3:$R$1003)</f>
        <v>1560.8346623427733</v>
      </c>
      <c r="N130" s="42">
        <f t="shared" si="4"/>
        <v>0.9947214590113671</v>
      </c>
      <c r="O130" s="42">
        <f t="shared" si="5"/>
        <v>1.4299999999999997</v>
      </c>
      <c r="Q130" s="42">
        <f>'Zero Turbulence Curve'!E129</f>
        <v>12.699999999999971</v>
      </c>
      <c r="R130" s="42">
        <f>'Zero Turbulence Curve'!F129</f>
        <v>2012.4753703073486</v>
      </c>
    </row>
    <row r="131" spans="5:18" x14ac:dyDescent="0.2">
      <c r="E131" s="15">
        <v>41250.895833333336</v>
      </c>
      <c r="F131" s="21">
        <v>10.3466375432752</v>
      </c>
      <c r="G131" s="24">
        <v>0.12467818599081359</v>
      </c>
      <c r="H131" s="3">
        <f t="shared" ref="H131:H194" si="6">INDEX(PowerArray,MIN(MaximumPowerIndex,ROUND(F131*100,0)))</f>
        <v>1730.449999999953</v>
      </c>
      <c r="I131" s="3">
        <f>MIN(H131-K131+L131,'Power Look Up'!$F$4)</f>
        <v>1693.8722024365538</v>
      </c>
      <c r="K131" s="50">
        <f t="array" ref="K131">_xlfn.SUM(_xlfn.NORM.DIST($Q$3:$Q$1003,$F131,$N131,FALSE)*WindSpeedStep*$R$3:$R$1003)</f>
        <v>1726.5371132805708</v>
      </c>
      <c r="L131" s="50">
        <f t="array" ref="L131">_xlfn.SUM(_xlfn.NORM.DIST($Q$3:$Q$1003,$F131,$O131,FALSE)*WindSpeedStep*$R$3:$R$1003)</f>
        <v>1689.9593157171716</v>
      </c>
      <c r="N131" s="42">
        <f t="shared" ref="N131:N194" si="7">ReferenceTurbulence*F131</f>
        <v>1.0346637543275201</v>
      </c>
      <c r="O131" s="42">
        <f t="shared" ref="O131:O194" si="8">F131*G131</f>
        <v>1.29</v>
      </c>
      <c r="Q131" s="42">
        <f>'Zero Turbulence Curve'!E130</f>
        <v>12.799999999999971</v>
      </c>
      <c r="R131" s="42">
        <f>'Zero Turbulence Curve'!F130</f>
        <v>2010.7795082945893</v>
      </c>
    </row>
    <row r="132" spans="5:18" x14ac:dyDescent="0.2">
      <c r="E132" s="15">
        <v>41250.902777777781</v>
      </c>
      <c r="F132" s="21">
        <v>11.786424748399014</v>
      </c>
      <c r="G132" s="24">
        <v>0.10520577923075723</v>
      </c>
      <c r="H132" s="3">
        <f t="shared" si="6"/>
        <v>1970.3599999999826</v>
      </c>
      <c r="I132" s="3">
        <f>MIN(H132-K132+L132,'Power Look Up'!$F$4)</f>
        <v>1962.5682828227261</v>
      </c>
      <c r="K132" s="50">
        <f t="array" ref="K132">_xlfn.SUM(_xlfn.NORM.DIST($Q$3:$Q$1003,$F132,$N132,FALSE)*WindSpeedStep*$R$3:$R$1003)</f>
        <v>1959.5932688146481</v>
      </c>
      <c r="L132" s="50">
        <f t="array" ref="L132">_xlfn.SUM(_xlfn.NORM.DIST($Q$3:$Q$1003,$F132,$O132,FALSE)*WindSpeedStep*$R$3:$R$1003)</f>
        <v>1951.8015516373916</v>
      </c>
      <c r="N132" s="42">
        <f t="shared" si="7"/>
        <v>1.1786424748399014</v>
      </c>
      <c r="O132" s="42">
        <f t="shared" si="8"/>
        <v>1.24</v>
      </c>
      <c r="Q132" s="42">
        <f>'Zero Turbulence Curve'!E131</f>
        <v>12.89999999999997</v>
      </c>
      <c r="R132" s="42">
        <f>'Zero Turbulence Curve'!F131</f>
        <v>2009.0836462818299</v>
      </c>
    </row>
    <row r="133" spans="5:18" x14ac:dyDescent="0.2">
      <c r="E133" s="15">
        <v>41250.909722222219</v>
      </c>
      <c r="F133" s="21">
        <v>11.947091135616331</v>
      </c>
      <c r="G133" s="24">
        <v>0.11216119344776988</v>
      </c>
      <c r="H133" s="3">
        <f t="shared" si="6"/>
        <v>1983.7999999999824</v>
      </c>
      <c r="I133" s="3">
        <f>MIN(H133-K133+L133,'Power Look Up'!$F$4)</f>
        <v>1966.7330086253671</v>
      </c>
      <c r="K133" s="50">
        <f t="array" ref="K133">_xlfn.SUM(_xlfn.NORM.DIST($Q$3:$Q$1003,$F133,$N133,FALSE)*WindSpeedStep*$R$3:$R$1003)</f>
        <v>1969.9790177723537</v>
      </c>
      <c r="L133" s="50">
        <f t="array" ref="L133">_xlfn.SUM(_xlfn.NORM.DIST($Q$3:$Q$1003,$F133,$O133,FALSE)*WindSpeedStep*$R$3:$R$1003)</f>
        <v>1952.9120263977384</v>
      </c>
      <c r="N133" s="42">
        <f t="shared" si="7"/>
        <v>1.1947091135616332</v>
      </c>
      <c r="O133" s="42">
        <f t="shared" si="8"/>
        <v>1.34</v>
      </c>
      <c r="Q133" s="42">
        <f>'Zero Turbulence Curve'!E132</f>
        <v>12.99999999999997</v>
      </c>
      <c r="R133" s="42">
        <f>'Zero Turbulence Curve'!F132</f>
        <v>2007.3877842690704</v>
      </c>
    </row>
    <row r="134" spans="5:18" x14ac:dyDescent="0.2">
      <c r="E134" s="15">
        <v>41250.916666666664</v>
      </c>
      <c r="F134" s="21">
        <v>11.64982099225498</v>
      </c>
      <c r="G134" s="24">
        <v>8.3263081951634635E-2</v>
      </c>
      <c r="H134" s="3">
        <f t="shared" si="6"/>
        <v>1958.5999999999829</v>
      </c>
      <c r="I134" s="3">
        <f>MIN(H134-K134+L134,'Power Look Up'!$F$4)</f>
        <v>1983.9791101025385</v>
      </c>
      <c r="K134" s="50">
        <f t="array" ref="K134">_xlfn.SUM(_xlfn.NORM.DIST($Q$3:$Q$1003,$F134,$N134,FALSE)*WindSpeedStep*$R$3:$R$1003)</f>
        <v>1948.9355469552461</v>
      </c>
      <c r="L134" s="50">
        <f t="array" ref="L134">_xlfn.SUM(_xlfn.NORM.DIST($Q$3:$Q$1003,$F134,$O134,FALSE)*WindSpeedStep*$R$3:$R$1003)</f>
        <v>1974.3146570578017</v>
      </c>
      <c r="N134" s="42">
        <f t="shared" si="7"/>
        <v>1.164982099225498</v>
      </c>
      <c r="O134" s="42">
        <f t="shared" si="8"/>
        <v>0.97</v>
      </c>
      <c r="Q134" s="42">
        <f>'Zero Turbulence Curve'!E133</f>
        <v>13.099999999999969</v>
      </c>
      <c r="R134" s="42">
        <f>'Zero Turbulence Curve'!F133</f>
        <v>2006.8271843622406</v>
      </c>
    </row>
    <row r="135" spans="5:18" x14ac:dyDescent="0.2">
      <c r="E135" s="15">
        <v>41250.923611111109</v>
      </c>
      <c r="F135" s="21">
        <v>12.417249078701913</v>
      </c>
      <c r="G135" s="24">
        <v>8.0533135291229824E-2</v>
      </c>
      <c r="H135" s="3">
        <f t="shared" si="6"/>
        <v>1992.6199999999976</v>
      </c>
      <c r="I135" s="3">
        <f>MIN(H135-K135+L135,'Power Look Up'!$F$4)</f>
        <v>2000</v>
      </c>
      <c r="K135" s="50">
        <f t="array" ref="K135">_xlfn.SUM(_xlfn.NORM.DIST($Q$3:$Q$1003,$F135,$N135,FALSE)*WindSpeedStep*$R$3:$R$1003)</f>
        <v>1989.8492297550922</v>
      </c>
      <c r="L135" s="50">
        <f t="array" ref="L135">_xlfn.SUM(_xlfn.NORM.DIST($Q$3:$Q$1003,$F135,$O135,FALSE)*WindSpeedStep*$R$3:$R$1003)</f>
        <v>2005.5533551758244</v>
      </c>
      <c r="N135" s="42">
        <f t="shared" si="7"/>
        <v>1.2417249078701913</v>
      </c>
      <c r="O135" s="42">
        <f t="shared" si="8"/>
        <v>1</v>
      </c>
      <c r="Q135" s="42">
        <f>'Zero Turbulence Curve'!E134</f>
        <v>13.199999999999969</v>
      </c>
      <c r="R135" s="42">
        <f>'Zero Turbulence Curve'!F134</f>
        <v>2006.266584455411</v>
      </c>
    </row>
    <row r="136" spans="5:18" x14ac:dyDescent="0.2">
      <c r="E136" s="15">
        <v>41250.930555555555</v>
      </c>
      <c r="F136" s="21">
        <v>10.638365482262115</v>
      </c>
      <c r="G136" s="24">
        <v>0.1024593488367562</v>
      </c>
      <c r="H136" s="3">
        <f t="shared" si="6"/>
        <v>1807.8799999999512</v>
      </c>
      <c r="I136" s="3">
        <f>MIN(H136-K136+L136,'Power Look Up'!$F$4)</f>
        <v>1803.6547463164454</v>
      </c>
      <c r="K136" s="50">
        <f t="array" ref="K136">_xlfn.SUM(_xlfn.NORM.DIST($Q$3:$Q$1003,$F136,$N136,FALSE)*WindSpeedStep*$R$3:$R$1003)</f>
        <v>1798.4502219091933</v>
      </c>
      <c r="L136" s="50">
        <f t="array" ref="L136">_xlfn.SUM(_xlfn.NORM.DIST($Q$3:$Q$1003,$F136,$O136,FALSE)*WindSpeedStep*$R$3:$R$1003)</f>
        <v>1794.2249682256875</v>
      </c>
      <c r="N136" s="42">
        <f t="shared" si="7"/>
        <v>1.0638365482262115</v>
      </c>
      <c r="O136" s="42">
        <f t="shared" si="8"/>
        <v>1.0900000000000001</v>
      </c>
      <c r="Q136" s="42">
        <f>'Zero Turbulence Curve'!E135</f>
        <v>13.299999999999969</v>
      </c>
      <c r="R136" s="42">
        <f>'Zero Turbulence Curve'!F135</f>
        <v>2005.7059845485812</v>
      </c>
    </row>
    <row r="137" spans="5:18" x14ac:dyDescent="0.2">
      <c r="E137" s="15">
        <v>41250.9375</v>
      </c>
      <c r="F137" s="21">
        <v>10.819101247571426</v>
      </c>
      <c r="G137" s="24">
        <v>8.0413333796584052E-2</v>
      </c>
      <c r="H137" s="3">
        <f t="shared" si="6"/>
        <v>1855.9399999999503</v>
      </c>
      <c r="I137" s="3">
        <f>MIN(H137-K137+L137,'Power Look Up'!$F$4)</f>
        <v>1891.2905914759076</v>
      </c>
      <c r="K137" s="50">
        <f t="array" ref="K137">_xlfn.SUM(_xlfn.NORM.DIST($Q$3:$Q$1003,$F137,$N137,FALSE)*WindSpeedStep*$R$3:$R$1003)</f>
        <v>1836.1927148816944</v>
      </c>
      <c r="L137" s="50">
        <f t="array" ref="L137">_xlfn.SUM(_xlfn.NORM.DIST($Q$3:$Q$1003,$F137,$O137,FALSE)*WindSpeedStep*$R$3:$R$1003)</f>
        <v>1871.5433063576518</v>
      </c>
      <c r="N137" s="42">
        <f t="shared" si="7"/>
        <v>1.0819101247571428</v>
      </c>
      <c r="O137" s="42">
        <f t="shared" si="8"/>
        <v>0.87000000000000011</v>
      </c>
      <c r="Q137" s="42">
        <f>'Zero Turbulence Curve'!E136</f>
        <v>13.399999999999968</v>
      </c>
      <c r="R137" s="42">
        <f>'Zero Turbulence Curve'!F136</f>
        <v>2005.1453846417517</v>
      </c>
    </row>
    <row r="138" spans="5:18" x14ac:dyDescent="0.2">
      <c r="E138" s="15">
        <v>41250.944444444445</v>
      </c>
      <c r="F138" s="21">
        <v>11.023066368610818</v>
      </c>
      <c r="G138" s="24">
        <v>7.6203841282492524E-2</v>
      </c>
      <c r="H138" s="3">
        <f t="shared" si="6"/>
        <v>1905.6799999999839</v>
      </c>
      <c r="I138" s="3">
        <f>MIN(H138-K138+L138,'Power Look Up'!$F$4)</f>
        <v>1949.0973900815272</v>
      </c>
      <c r="K138" s="50">
        <f t="array" ref="K138">_xlfn.SUM(_xlfn.NORM.DIST($Q$3:$Q$1003,$F138,$N138,FALSE)*WindSpeedStep*$R$3:$R$1003)</f>
        <v>1872.675354669256</v>
      </c>
      <c r="L138" s="50">
        <f t="array" ref="L138">_xlfn.SUM(_xlfn.NORM.DIST($Q$3:$Q$1003,$F138,$O138,FALSE)*WindSpeedStep*$R$3:$R$1003)</f>
        <v>1916.0927447507993</v>
      </c>
      <c r="N138" s="42">
        <f t="shared" si="7"/>
        <v>1.1023066368610819</v>
      </c>
      <c r="O138" s="42">
        <f t="shared" si="8"/>
        <v>0.84000000000000008</v>
      </c>
      <c r="Q138" s="42">
        <f>'Zero Turbulence Curve'!E137</f>
        <v>13.499999999999968</v>
      </c>
      <c r="R138" s="42">
        <f>'Zero Turbulence Curve'!F137</f>
        <v>2004.5847847349219</v>
      </c>
    </row>
    <row r="139" spans="5:18" x14ac:dyDescent="0.2">
      <c r="E139" s="15">
        <v>41250.951388888891</v>
      </c>
      <c r="F139" s="21">
        <v>9.9829466363400154</v>
      </c>
      <c r="G139" s="24">
        <v>8.5145201208010279E-2</v>
      </c>
      <c r="H139" s="3">
        <f t="shared" si="6"/>
        <v>1629.379999999936</v>
      </c>
      <c r="I139" s="3">
        <f>MIN(H139-K139+L139,'Power Look Up'!$F$4)</f>
        <v>1644.2600294420581</v>
      </c>
      <c r="K139" s="50">
        <f t="array" ref="K139">_xlfn.SUM(_xlfn.NORM.DIST($Q$3:$Q$1003,$F139,$N139,FALSE)*WindSpeedStep*$R$3:$R$1003)</f>
        <v>1618.6809880399944</v>
      </c>
      <c r="L139" s="50">
        <f t="array" ref="L139">_xlfn.SUM(_xlfn.NORM.DIST($Q$3:$Q$1003,$F139,$O139,FALSE)*WindSpeedStep*$R$3:$R$1003)</f>
        <v>1633.5610174821165</v>
      </c>
      <c r="N139" s="42">
        <f t="shared" si="7"/>
        <v>0.99829466363400154</v>
      </c>
      <c r="O139" s="42">
        <f t="shared" si="8"/>
        <v>0.85000000000000009</v>
      </c>
      <c r="Q139" s="42">
        <f>'Zero Turbulence Curve'!E138</f>
        <v>13.599999999999968</v>
      </c>
      <c r="R139" s="42">
        <f>'Zero Turbulence Curve'!F138</f>
        <v>2004.0241848280923</v>
      </c>
    </row>
    <row r="140" spans="5:18" x14ac:dyDescent="0.2">
      <c r="E140" s="15">
        <v>41250.958333333336</v>
      </c>
      <c r="F140" s="21">
        <v>9.3546502384254033</v>
      </c>
      <c r="G140" s="24">
        <v>8.1243016107454699E-2</v>
      </c>
      <c r="H140" s="3">
        <f t="shared" si="6"/>
        <v>1389.349999999941</v>
      </c>
      <c r="I140" s="3">
        <f>MIN(H140-K140+L140,'Power Look Up'!$F$4)</f>
        <v>1391.5206649837771</v>
      </c>
      <c r="K140" s="50">
        <f t="array" ref="K140">_xlfn.SUM(_xlfn.NORM.DIST($Q$3:$Q$1003,$F140,$N140,FALSE)*WindSpeedStep*$R$3:$R$1003)</f>
        <v>1395.8427537943219</v>
      </c>
      <c r="L140" s="50">
        <f t="array" ref="L140">_xlfn.SUM(_xlfn.NORM.DIST($Q$3:$Q$1003,$F140,$O140,FALSE)*WindSpeedStep*$R$3:$R$1003)</f>
        <v>1398.013418778158</v>
      </c>
      <c r="N140" s="42">
        <f t="shared" si="7"/>
        <v>0.93546502384254038</v>
      </c>
      <c r="O140" s="42">
        <f t="shared" si="8"/>
        <v>0.76</v>
      </c>
      <c r="Q140" s="42">
        <f>'Zero Turbulence Curve'!E139</f>
        <v>13.699999999999967</v>
      </c>
      <c r="R140" s="42">
        <f>'Zero Turbulence Curve'!F139</f>
        <v>2003.4635849212625</v>
      </c>
    </row>
    <row r="141" spans="5:18" x14ac:dyDescent="0.2">
      <c r="E141" s="15">
        <v>41250.965277777781</v>
      </c>
      <c r="F141" s="21">
        <v>9.3157154157802715</v>
      </c>
      <c r="G141" s="24">
        <v>7.836220487837392E-2</v>
      </c>
      <c r="H141" s="3">
        <f t="shared" si="6"/>
        <v>1377.9199999999412</v>
      </c>
      <c r="I141" s="3">
        <f>MIN(H141-K141+L141,'Power Look Up'!$F$4)</f>
        <v>1379.2307177940374</v>
      </c>
      <c r="K141" s="50">
        <f t="array" ref="K141">_xlfn.SUM(_xlfn.NORM.DIST($Q$3:$Q$1003,$F141,$N141,FALSE)*WindSpeedStep*$R$3:$R$1003)</f>
        <v>1381.0713713190867</v>
      </c>
      <c r="L141" s="50">
        <f t="array" ref="L141">_xlfn.SUM(_xlfn.NORM.DIST($Q$3:$Q$1003,$F141,$O141,FALSE)*WindSpeedStep*$R$3:$R$1003)</f>
        <v>1382.3820891131829</v>
      </c>
      <c r="N141" s="42">
        <f t="shared" si="7"/>
        <v>0.93157154157802724</v>
      </c>
      <c r="O141" s="42">
        <f t="shared" si="8"/>
        <v>0.72999999999999987</v>
      </c>
      <c r="Q141" s="42">
        <f>'Zero Turbulence Curve'!E140</f>
        <v>13.799999999999967</v>
      </c>
      <c r="R141" s="42">
        <f>'Zero Turbulence Curve'!F140</f>
        <v>2002.9029850144329</v>
      </c>
    </row>
    <row r="142" spans="5:18" x14ac:dyDescent="0.2">
      <c r="E142" s="15">
        <v>41250.972222222219</v>
      </c>
      <c r="F142" s="21">
        <v>9.1859865276837311</v>
      </c>
      <c r="G142" s="24">
        <v>7.7291643947035943E-2</v>
      </c>
      <c r="H142" s="3">
        <f t="shared" si="6"/>
        <v>1328.3899999999423</v>
      </c>
      <c r="I142" s="3">
        <f>MIN(H142-K142+L142,'Power Look Up'!$F$4)</f>
        <v>1326.5891020698255</v>
      </c>
      <c r="K142" s="50">
        <f t="array" ref="K142">_xlfn.SUM(_xlfn.NORM.DIST($Q$3:$Q$1003,$F142,$N142,FALSE)*WindSpeedStep*$R$3:$R$1003)</f>
        <v>1331.4640391811013</v>
      </c>
      <c r="L142" s="50">
        <f t="array" ref="L142">_xlfn.SUM(_xlfn.NORM.DIST($Q$3:$Q$1003,$F142,$O142,FALSE)*WindSpeedStep*$R$3:$R$1003)</f>
        <v>1329.6631412509844</v>
      </c>
      <c r="N142" s="42">
        <f t="shared" si="7"/>
        <v>0.91859865276837316</v>
      </c>
      <c r="O142" s="42">
        <f t="shared" si="8"/>
        <v>0.71</v>
      </c>
      <c r="Q142" s="42">
        <f>'Zero Turbulence Curve'!E141</f>
        <v>13.899999999999967</v>
      </c>
      <c r="R142" s="42">
        <f>'Zero Turbulence Curve'!F141</f>
        <v>2002.3423851076031</v>
      </c>
    </row>
    <row r="143" spans="5:18" x14ac:dyDescent="0.2">
      <c r="E143" s="15">
        <v>41250.979166666664</v>
      </c>
      <c r="F143" s="21">
        <v>8.8767369037609072</v>
      </c>
      <c r="G143" s="24">
        <v>0.12617249020025331</v>
      </c>
      <c r="H143" s="3">
        <f t="shared" si="6"/>
        <v>1211.9599999999468</v>
      </c>
      <c r="I143" s="3">
        <f>MIN(H143-K143+L143,'Power Look Up'!$F$4)</f>
        <v>1217.5228870466512</v>
      </c>
      <c r="K143" s="50">
        <f t="array" ref="K143">_xlfn.SUM(_xlfn.NORM.DIST($Q$3:$Q$1003,$F143,$N143,FALSE)*WindSpeedStep*$R$3:$R$1003)</f>
        <v>1212.326561402213</v>
      </c>
      <c r="L143" s="50">
        <f t="array" ref="L143">_xlfn.SUM(_xlfn.NORM.DIST($Q$3:$Q$1003,$F143,$O143,FALSE)*WindSpeedStep*$R$3:$R$1003)</f>
        <v>1217.8894484489174</v>
      </c>
      <c r="N143" s="42">
        <f t="shared" si="7"/>
        <v>0.88767369037609078</v>
      </c>
      <c r="O143" s="42">
        <f t="shared" si="8"/>
        <v>1.1199999999999999</v>
      </c>
      <c r="Q143" s="42">
        <f>'Zero Turbulence Curve'!E142</f>
        <v>13.999999999999966</v>
      </c>
      <c r="R143" s="42">
        <f>'Zero Turbulence Curve'!F142</f>
        <v>2001.7817852007734</v>
      </c>
    </row>
    <row r="144" spans="5:18" x14ac:dyDescent="0.2">
      <c r="E144" s="15">
        <v>41250.986111111109</v>
      </c>
      <c r="F144" s="21">
        <v>7.8350630407365598</v>
      </c>
      <c r="G144" s="24">
        <v>9.4447229863058507E-2</v>
      </c>
      <c r="H144" s="3">
        <f t="shared" si="6"/>
        <v>840.83999999996308</v>
      </c>
      <c r="I144" s="3">
        <f>MIN(H144-K144+L144,'Power Look Up'!$F$4)</f>
        <v>838.35699506985884</v>
      </c>
      <c r="K144" s="50">
        <f t="array" ref="K144">_xlfn.SUM(_xlfn.NORM.DIST($Q$3:$Q$1003,$F144,$N144,FALSE)*WindSpeedStep*$R$3:$R$1003)</f>
        <v>838.59815998779618</v>
      </c>
      <c r="L144" s="50">
        <f t="array" ref="L144">_xlfn.SUM(_xlfn.NORM.DIST($Q$3:$Q$1003,$F144,$O144,FALSE)*WindSpeedStep*$R$3:$R$1003)</f>
        <v>836.11515505769194</v>
      </c>
      <c r="N144" s="42">
        <f t="shared" si="7"/>
        <v>0.78350630407365607</v>
      </c>
      <c r="O144" s="42">
        <f t="shared" si="8"/>
        <v>0.74</v>
      </c>
      <c r="Q144" s="42">
        <f>'Zero Turbulence Curve'!E143</f>
        <v>14.099999999999966</v>
      </c>
      <c r="R144" s="42">
        <f>'Zero Turbulence Curve'!F143</f>
        <v>2001.6406162318108</v>
      </c>
    </row>
    <row r="145" spans="5:18" x14ac:dyDescent="0.2">
      <c r="E145" s="15">
        <v>41250.993055555555</v>
      </c>
      <c r="F145" s="21">
        <v>8.2039076395140533</v>
      </c>
      <c r="G145" s="24">
        <v>8.1668398699779432E-2</v>
      </c>
      <c r="H145" s="3">
        <f t="shared" si="6"/>
        <v>962.39999999995212</v>
      </c>
      <c r="I145" s="3">
        <f>MIN(H145-K145+L145,'Power Look Up'!$F$4)</f>
        <v>954.01278457733588</v>
      </c>
      <c r="K145" s="50">
        <f t="array" ref="K145">_xlfn.SUM(_xlfn.NORM.DIST($Q$3:$Q$1003,$F145,$N145,FALSE)*WindSpeedStep*$R$3:$R$1003)</f>
        <v>963.11054683056318</v>
      </c>
      <c r="L145" s="50">
        <f t="array" ref="L145">_xlfn.SUM(_xlfn.NORM.DIST($Q$3:$Q$1003,$F145,$O145,FALSE)*WindSpeedStep*$R$3:$R$1003)</f>
        <v>954.72333140794694</v>
      </c>
      <c r="N145" s="42">
        <f t="shared" si="7"/>
        <v>0.82039076395140542</v>
      </c>
      <c r="O145" s="42">
        <f t="shared" si="8"/>
        <v>0.67</v>
      </c>
      <c r="Q145" s="42">
        <f>'Zero Turbulence Curve'!E144</f>
        <v>14.199999999999966</v>
      </c>
      <c r="R145" s="42">
        <f>'Zero Turbulence Curve'!F144</f>
        <v>2001.499447262848</v>
      </c>
    </row>
    <row r="146" spans="5:18" x14ac:dyDescent="0.2">
      <c r="E146" s="15">
        <v>41251</v>
      </c>
      <c r="F146" s="21">
        <v>6.7114777829237244</v>
      </c>
      <c r="G146" s="24">
        <v>0.1147288309527212</v>
      </c>
      <c r="H146" s="3">
        <f t="shared" si="6"/>
        <v>522.45999999997775</v>
      </c>
      <c r="I146" s="3">
        <f>MIN(H146-K146+L146,'Power Look Up'!$F$4)</f>
        <v>527.2581428758474</v>
      </c>
      <c r="K146" s="50">
        <f t="array" ref="K146">_xlfn.SUM(_xlfn.NORM.DIST($Q$3:$Q$1003,$F146,$N146,FALSE)*WindSpeedStep*$R$3:$R$1003)</f>
        <v>521.7949516240144</v>
      </c>
      <c r="L146" s="50">
        <f t="array" ref="L146">_xlfn.SUM(_xlfn.NORM.DIST($Q$3:$Q$1003,$F146,$O146,FALSE)*WindSpeedStep*$R$3:$R$1003)</f>
        <v>526.59309449988405</v>
      </c>
      <c r="N146" s="42">
        <f t="shared" si="7"/>
        <v>0.67114777829237249</v>
      </c>
      <c r="O146" s="42">
        <f t="shared" si="8"/>
        <v>0.77</v>
      </c>
      <c r="Q146" s="42">
        <f>'Zero Turbulence Curve'!E145</f>
        <v>14.299999999999965</v>
      </c>
      <c r="R146" s="42">
        <f>'Zero Turbulence Curve'!F145</f>
        <v>2001.3582782938852</v>
      </c>
    </row>
    <row r="147" spans="5:18" x14ac:dyDescent="0.2">
      <c r="E147" s="15">
        <v>41251.006944444445</v>
      </c>
      <c r="F147" s="21">
        <v>7.3304320222325909</v>
      </c>
      <c r="G147" s="24">
        <v>6.2752099549502435E-2</v>
      </c>
      <c r="H147" s="3">
        <f t="shared" si="6"/>
        <v>687.32999999996628</v>
      </c>
      <c r="I147" s="3">
        <f>MIN(H147-K147+L147,'Power Look Up'!$F$4)</f>
        <v>675.55040131212252</v>
      </c>
      <c r="K147" s="50">
        <f t="array" ref="K147">_xlfn.SUM(_xlfn.NORM.DIST($Q$3:$Q$1003,$F147,$N147,FALSE)*WindSpeedStep*$R$3:$R$1003)</f>
        <v>684.79358613465115</v>
      </c>
      <c r="L147" s="50">
        <f t="array" ref="L147">_xlfn.SUM(_xlfn.NORM.DIST($Q$3:$Q$1003,$F147,$O147,FALSE)*WindSpeedStep*$R$3:$R$1003)</f>
        <v>673.01398744680739</v>
      </c>
      <c r="N147" s="42">
        <f t="shared" si="7"/>
        <v>0.73304320222325914</v>
      </c>
      <c r="O147" s="42">
        <f t="shared" si="8"/>
        <v>0.46</v>
      </c>
      <c r="Q147" s="42">
        <f>'Zero Turbulence Curve'!E146</f>
        <v>14.399999999999965</v>
      </c>
      <c r="R147" s="42">
        <f>'Zero Turbulence Curve'!F146</f>
        <v>2001.2171093249224</v>
      </c>
    </row>
    <row r="148" spans="5:18" x14ac:dyDescent="0.2">
      <c r="E148" s="15">
        <v>41251.013888888891</v>
      </c>
      <c r="F148" s="21">
        <v>7.5332002616326648</v>
      </c>
      <c r="G148" s="24">
        <v>7.8319967544859842E-2</v>
      </c>
      <c r="H148" s="3">
        <f t="shared" si="6"/>
        <v>747.52999999996507</v>
      </c>
      <c r="I148" s="3">
        <f>MIN(H148-K148+L148,'Power Look Up'!$F$4)</f>
        <v>739.47811238446809</v>
      </c>
      <c r="K148" s="50">
        <f t="array" ref="K148">_xlfn.SUM(_xlfn.NORM.DIST($Q$3:$Q$1003,$F148,$N148,FALSE)*WindSpeedStep*$R$3:$R$1003)</f>
        <v>744.29334984264392</v>
      </c>
      <c r="L148" s="50">
        <f t="array" ref="L148">_xlfn.SUM(_xlfn.NORM.DIST($Q$3:$Q$1003,$F148,$O148,FALSE)*WindSpeedStep*$R$3:$R$1003)</f>
        <v>736.24146222714694</v>
      </c>
      <c r="N148" s="42">
        <f t="shared" si="7"/>
        <v>0.75332002616326654</v>
      </c>
      <c r="O148" s="42">
        <f t="shared" si="8"/>
        <v>0.59</v>
      </c>
      <c r="Q148" s="42">
        <f>'Zero Turbulence Curve'!E147</f>
        <v>14.499999999999964</v>
      </c>
      <c r="R148" s="42">
        <f>'Zero Turbulence Curve'!F147</f>
        <v>2001.0759403559598</v>
      </c>
    </row>
    <row r="149" spans="5:18" x14ac:dyDescent="0.2">
      <c r="E149" s="15">
        <v>41251.020833333336</v>
      </c>
      <c r="F149" s="21">
        <v>6.8486159605433246</v>
      </c>
      <c r="G149" s="24">
        <v>7.5927749927263644E-2</v>
      </c>
      <c r="H149" s="3">
        <f t="shared" si="6"/>
        <v>554.09999999997706</v>
      </c>
      <c r="I149" s="3">
        <f>MIN(H149-K149+L149,'Power Look Up'!$F$4)</f>
        <v>547.10432310687338</v>
      </c>
      <c r="K149" s="50">
        <f t="array" ref="K149">_xlfn.SUM(_xlfn.NORM.DIST($Q$3:$Q$1003,$F149,$N149,FALSE)*WindSpeedStep*$R$3:$R$1003)</f>
        <v>555.53163030696817</v>
      </c>
      <c r="L149" s="50">
        <f t="array" ref="L149">_xlfn.SUM(_xlfn.NORM.DIST($Q$3:$Q$1003,$F149,$O149,FALSE)*WindSpeedStep*$R$3:$R$1003)</f>
        <v>548.53595341386449</v>
      </c>
      <c r="N149" s="42">
        <f t="shared" si="7"/>
        <v>0.6848615960543325</v>
      </c>
      <c r="O149" s="42">
        <f t="shared" si="8"/>
        <v>0.52</v>
      </c>
      <c r="Q149" s="42">
        <f>'Zero Turbulence Curve'!E148</f>
        <v>14.599999999999964</v>
      </c>
      <c r="R149" s="42">
        <f>'Zero Turbulence Curve'!F148</f>
        <v>2000.934771386997</v>
      </c>
    </row>
    <row r="150" spans="5:18" x14ac:dyDescent="0.2">
      <c r="E150" s="15">
        <v>41251.027777777781</v>
      </c>
      <c r="F150" s="21">
        <v>6.9526407374872878</v>
      </c>
      <c r="G150" s="24">
        <v>0.10068116941894265</v>
      </c>
      <c r="H150" s="3">
        <f t="shared" si="6"/>
        <v>576.69999999997663</v>
      </c>
      <c r="I150" s="3">
        <f>MIN(H150-K150+L150,'Power Look Up'!$F$4)</f>
        <v>576.93193782156436</v>
      </c>
      <c r="K150" s="50">
        <f t="array" ref="K150">_xlfn.SUM(_xlfn.NORM.DIST($Q$3:$Q$1003,$F150,$N150,FALSE)*WindSpeedStep*$R$3:$R$1003)</f>
        <v>582.01607272299361</v>
      </c>
      <c r="L150" s="50">
        <f t="array" ref="L150">_xlfn.SUM(_xlfn.NORM.DIST($Q$3:$Q$1003,$F150,$O150,FALSE)*WindSpeedStep*$R$3:$R$1003)</f>
        <v>582.24801054458135</v>
      </c>
      <c r="N150" s="42">
        <f t="shared" si="7"/>
        <v>0.69526407374872878</v>
      </c>
      <c r="O150" s="42">
        <f t="shared" si="8"/>
        <v>0.7</v>
      </c>
      <c r="Q150" s="42">
        <f>'Zero Turbulence Curve'!E149</f>
        <v>14.699999999999964</v>
      </c>
      <c r="R150" s="42">
        <f>'Zero Turbulence Curve'!F149</f>
        <v>2000.7936024180342</v>
      </c>
    </row>
    <row r="151" spans="5:18" x14ac:dyDescent="0.2">
      <c r="E151" s="15">
        <v>41251.034722222219</v>
      </c>
      <c r="F151" s="21">
        <v>8.0320925847522862</v>
      </c>
      <c r="G151" s="24">
        <v>8.7150389840979198E-2</v>
      </c>
      <c r="H151" s="3">
        <f t="shared" si="6"/>
        <v>900.00999999995349</v>
      </c>
      <c r="I151" s="3">
        <f>MIN(H151-K151+L151,'Power Look Up'!$F$4)</f>
        <v>894.16616670055589</v>
      </c>
      <c r="K151" s="50">
        <f t="array" ref="K151">_xlfn.SUM(_xlfn.NORM.DIST($Q$3:$Q$1003,$F151,$N151,FALSE)*WindSpeedStep*$R$3:$R$1003)</f>
        <v>903.86269193368901</v>
      </c>
      <c r="L151" s="50">
        <f t="array" ref="L151">_xlfn.SUM(_xlfn.NORM.DIST($Q$3:$Q$1003,$F151,$O151,FALSE)*WindSpeedStep*$R$3:$R$1003)</f>
        <v>898.0188586342914</v>
      </c>
      <c r="N151" s="42">
        <f t="shared" si="7"/>
        <v>0.80320925847522862</v>
      </c>
      <c r="O151" s="42">
        <f t="shared" si="8"/>
        <v>0.7</v>
      </c>
      <c r="Q151" s="42">
        <f>'Zero Turbulence Curve'!E150</f>
        <v>14.799999999999963</v>
      </c>
      <c r="R151" s="42">
        <f>'Zero Turbulence Curve'!F150</f>
        <v>2000.6524334490716</v>
      </c>
    </row>
    <row r="152" spans="5:18" x14ac:dyDescent="0.2">
      <c r="E152" s="15">
        <v>41251.041666666664</v>
      </c>
      <c r="F152" s="21">
        <v>7.5262653887404607</v>
      </c>
      <c r="G152" s="24">
        <v>8.2378174031378204E-2</v>
      </c>
      <c r="H152" s="3">
        <f t="shared" si="6"/>
        <v>747.52999999996507</v>
      </c>
      <c r="I152" s="3">
        <f>MIN(H152-K152+L152,'Power Look Up'!$F$4)</f>
        <v>740.84574404322893</v>
      </c>
      <c r="K152" s="50">
        <f t="array" ref="K152">_xlfn.SUM(_xlfn.NORM.DIST($Q$3:$Q$1003,$F152,$N152,FALSE)*WindSpeedStep*$R$3:$R$1003)</f>
        <v>742.20764420257933</v>
      </c>
      <c r="L152" s="50">
        <f t="array" ref="L152">_xlfn.SUM(_xlfn.NORM.DIST($Q$3:$Q$1003,$F152,$O152,FALSE)*WindSpeedStep*$R$3:$R$1003)</f>
        <v>735.52338824584319</v>
      </c>
      <c r="N152" s="42">
        <f t="shared" si="7"/>
        <v>0.75262653887404607</v>
      </c>
      <c r="O152" s="42">
        <f t="shared" si="8"/>
        <v>0.62</v>
      </c>
      <c r="Q152" s="42">
        <f>'Zero Turbulence Curve'!E151</f>
        <v>14.899999999999963</v>
      </c>
      <c r="R152" s="42">
        <f>'Zero Turbulence Curve'!F151</f>
        <v>2000.5112644801088</v>
      </c>
    </row>
    <row r="153" spans="5:18" x14ac:dyDescent="0.2">
      <c r="E153" s="15">
        <v>41251.048611111109</v>
      </c>
      <c r="F153" s="21">
        <v>8.180335938160388</v>
      </c>
      <c r="G153" s="24">
        <v>9.6573051030182627E-2</v>
      </c>
      <c r="H153" s="3">
        <f t="shared" si="6"/>
        <v>955.05999999995231</v>
      </c>
      <c r="I153" s="3">
        <f>MIN(H153-K153+L153,'Power Look Up'!$F$4)</f>
        <v>953.41830026476248</v>
      </c>
      <c r="K153" s="50">
        <f t="array" ref="K153">_xlfn.SUM(_xlfn.NORM.DIST($Q$3:$Q$1003,$F153,$N153,FALSE)*WindSpeedStep*$R$3:$R$1003)</f>
        <v>954.85728412526873</v>
      </c>
      <c r="L153" s="50">
        <f t="array" ref="L153">_xlfn.SUM(_xlfn.NORM.DIST($Q$3:$Q$1003,$F153,$O153,FALSE)*WindSpeedStep*$R$3:$R$1003)</f>
        <v>953.2155843900789</v>
      </c>
      <c r="N153" s="42">
        <f t="shared" si="7"/>
        <v>0.8180335938160388</v>
      </c>
      <c r="O153" s="42">
        <f t="shared" si="8"/>
        <v>0.79</v>
      </c>
      <c r="Q153" s="42">
        <f>'Zero Turbulence Curve'!E152</f>
        <v>14.999999999999963</v>
      </c>
      <c r="R153" s="42">
        <f>'Zero Turbulence Curve'!F152</f>
        <v>2000.370095511146</v>
      </c>
    </row>
    <row r="154" spans="5:18" x14ac:dyDescent="0.2">
      <c r="E154" s="15">
        <v>41251.055555555555</v>
      </c>
      <c r="F154" s="21">
        <v>8.6004247463633874</v>
      </c>
      <c r="G154" s="24">
        <v>5.116026393766774E-2</v>
      </c>
      <c r="H154" s="3">
        <f t="shared" si="6"/>
        <v>1109.1999999999491</v>
      </c>
      <c r="I154" s="3">
        <f>MIN(H154-K154+L154,'Power Look Up'!$F$4)</f>
        <v>1089.4832420229297</v>
      </c>
      <c r="K154" s="50">
        <f t="array" ref="K154">_xlfn.SUM(_xlfn.NORM.DIST($Q$3:$Q$1003,$F154,$N154,FALSE)*WindSpeedStep*$R$3:$R$1003)</f>
        <v>1107.2888816078234</v>
      </c>
      <c r="L154" s="50">
        <f t="array" ref="L154">_xlfn.SUM(_xlfn.NORM.DIST($Q$3:$Q$1003,$F154,$O154,FALSE)*WindSpeedStep*$R$3:$R$1003)</f>
        <v>1087.5721236308041</v>
      </c>
      <c r="N154" s="42">
        <f t="shared" si="7"/>
        <v>0.86004247463633876</v>
      </c>
      <c r="O154" s="42">
        <f t="shared" si="8"/>
        <v>0.44</v>
      </c>
      <c r="Q154" s="42">
        <f>'Zero Turbulence Curve'!E153</f>
        <v>15.099999999999962</v>
      </c>
      <c r="R154" s="42">
        <f>'Zero Turbulence Curve'!F153</f>
        <v>2000.3409039830842</v>
      </c>
    </row>
    <row r="155" spans="5:18" x14ac:dyDescent="0.2">
      <c r="E155" s="15">
        <v>41251.0625</v>
      </c>
      <c r="F155" s="21">
        <v>8.4737747429272936</v>
      </c>
      <c r="G155" s="24">
        <v>4.6024352998705415E-2</v>
      </c>
      <c r="H155" s="3">
        <f t="shared" si="6"/>
        <v>1061.48999999995</v>
      </c>
      <c r="I155" s="3">
        <f>MIN(H155-K155+L155,'Power Look Up'!$F$4)</f>
        <v>1040.178933517311</v>
      </c>
      <c r="K155" s="50">
        <f t="array" ref="K155">_xlfn.SUM(_xlfn.NORM.DIST($Q$3:$Q$1003,$F155,$N155,FALSE)*WindSpeedStep*$R$3:$R$1003)</f>
        <v>1060.2273431260596</v>
      </c>
      <c r="L155" s="50">
        <f t="array" ref="L155">_xlfn.SUM(_xlfn.NORM.DIST($Q$3:$Q$1003,$F155,$O155,FALSE)*WindSpeedStep*$R$3:$R$1003)</f>
        <v>1038.9162766434206</v>
      </c>
      <c r="N155" s="42">
        <f t="shared" si="7"/>
        <v>0.84737747429272936</v>
      </c>
      <c r="O155" s="42">
        <f t="shared" si="8"/>
        <v>0.39</v>
      </c>
      <c r="Q155" s="42">
        <f>'Zero Turbulence Curve'!E154</f>
        <v>15.199999999999962</v>
      </c>
      <c r="R155" s="42">
        <f>'Zero Turbulence Curve'!F154</f>
        <v>2000.3117124550222</v>
      </c>
    </row>
    <row r="156" spans="5:18" x14ac:dyDescent="0.2">
      <c r="E156" s="15">
        <v>41251.069444444445</v>
      </c>
      <c r="F156" s="21">
        <v>8.779605121418502</v>
      </c>
      <c r="G156" s="24">
        <v>6.2645186474074327E-2</v>
      </c>
      <c r="H156" s="3">
        <f t="shared" si="6"/>
        <v>1175.2599999999477</v>
      </c>
      <c r="I156" s="3">
        <f>MIN(H156-K156+L156,'Power Look Up'!$F$4)</f>
        <v>1161.2880299933056</v>
      </c>
      <c r="K156" s="50">
        <f t="array" ref="K156">_xlfn.SUM(_xlfn.NORM.DIST($Q$3:$Q$1003,$F156,$N156,FALSE)*WindSpeedStep*$R$3:$R$1003)</f>
        <v>1175.115938910938</v>
      </c>
      <c r="L156" s="50">
        <f t="array" ref="L156">_xlfn.SUM(_xlfn.NORM.DIST($Q$3:$Q$1003,$F156,$O156,FALSE)*WindSpeedStep*$R$3:$R$1003)</f>
        <v>1161.1439689042959</v>
      </c>
      <c r="N156" s="42">
        <f t="shared" si="7"/>
        <v>0.87796051214185022</v>
      </c>
      <c r="O156" s="42">
        <f t="shared" si="8"/>
        <v>0.55000000000000004</v>
      </c>
      <c r="Q156" s="42">
        <f>'Zero Turbulence Curve'!E155</f>
        <v>15.299999999999962</v>
      </c>
      <c r="R156" s="42">
        <f>'Zero Turbulence Curve'!F155</f>
        <v>2000.2825209269604</v>
      </c>
    </row>
    <row r="157" spans="5:18" x14ac:dyDescent="0.2">
      <c r="E157" s="15">
        <v>41251.076388888891</v>
      </c>
      <c r="F157" s="21">
        <v>8.1337190717521466</v>
      </c>
      <c r="G157" s="24">
        <v>0.1192566391146633</v>
      </c>
      <c r="H157" s="3">
        <f t="shared" si="6"/>
        <v>936.70999999995274</v>
      </c>
      <c r="I157" s="3">
        <f>MIN(H157-K157+L157,'Power Look Up'!$F$4)</f>
        <v>946.36246233438544</v>
      </c>
      <c r="K157" s="50">
        <f t="array" ref="K157">_xlfn.SUM(_xlfn.NORM.DIST($Q$3:$Q$1003,$F157,$N157,FALSE)*WindSpeedStep*$R$3:$R$1003)</f>
        <v>938.65065039772173</v>
      </c>
      <c r="L157" s="50">
        <f t="array" ref="L157">_xlfn.SUM(_xlfn.NORM.DIST($Q$3:$Q$1003,$F157,$O157,FALSE)*WindSpeedStep*$R$3:$R$1003)</f>
        <v>948.30311273215443</v>
      </c>
      <c r="N157" s="42">
        <f t="shared" si="7"/>
        <v>0.81337190717521468</v>
      </c>
      <c r="O157" s="42">
        <f t="shared" si="8"/>
        <v>0.97</v>
      </c>
      <c r="Q157" s="42">
        <f>'Zero Turbulence Curve'!E156</f>
        <v>15.399999999999961</v>
      </c>
      <c r="R157" s="42">
        <f>'Zero Turbulence Curve'!F156</f>
        <v>2000.2533293988984</v>
      </c>
    </row>
    <row r="158" spans="5:18" x14ac:dyDescent="0.2">
      <c r="E158" s="15">
        <v>41251.083333333336</v>
      </c>
      <c r="F158" s="21">
        <v>7.9731901271882624</v>
      </c>
      <c r="G158" s="24">
        <v>0.1066072659049649</v>
      </c>
      <c r="H158" s="3">
        <f t="shared" si="6"/>
        <v>879.96999999996228</v>
      </c>
      <c r="I158" s="3">
        <f>MIN(H158-K158+L158,'Power Look Up'!$F$4)</f>
        <v>883.16724500768316</v>
      </c>
      <c r="K158" s="50">
        <f t="array" ref="K158">_xlfn.SUM(_xlfn.NORM.DIST($Q$3:$Q$1003,$F158,$N158,FALSE)*WindSpeedStep*$R$3:$R$1003)</f>
        <v>884.04722012085779</v>
      </c>
      <c r="L158" s="50">
        <f t="array" ref="L158">_xlfn.SUM(_xlfn.NORM.DIST($Q$3:$Q$1003,$F158,$O158,FALSE)*WindSpeedStep*$R$3:$R$1003)</f>
        <v>887.24446512857867</v>
      </c>
      <c r="N158" s="42">
        <f t="shared" si="7"/>
        <v>0.79731901271882633</v>
      </c>
      <c r="O158" s="42">
        <f t="shared" si="8"/>
        <v>0.85</v>
      </c>
      <c r="Q158" s="42">
        <f>'Zero Turbulence Curve'!E157</f>
        <v>15.499999999999961</v>
      </c>
      <c r="R158" s="42">
        <f>'Zero Turbulence Curve'!F157</f>
        <v>2000.2241378708366</v>
      </c>
    </row>
    <row r="159" spans="5:18" x14ac:dyDescent="0.2">
      <c r="E159" s="15">
        <v>41251.090277777781</v>
      </c>
      <c r="F159" s="21">
        <v>9.4052396363099682</v>
      </c>
      <c r="G159" s="24">
        <v>5.6351567901989058E-2</v>
      </c>
      <c r="H159" s="3">
        <f t="shared" si="6"/>
        <v>1412.2099999999405</v>
      </c>
      <c r="I159" s="3">
        <f>MIN(H159-K159+L159,'Power Look Up'!$F$4)</f>
        <v>1416.2508465878714</v>
      </c>
      <c r="K159" s="50">
        <f t="array" ref="K159">_xlfn.SUM(_xlfn.NORM.DIST($Q$3:$Q$1003,$F159,$N159,FALSE)*WindSpeedStep*$R$3:$R$1003)</f>
        <v>1414.9306564737633</v>
      </c>
      <c r="L159" s="50">
        <f t="array" ref="L159">_xlfn.SUM(_xlfn.NORM.DIST($Q$3:$Q$1003,$F159,$O159,FALSE)*WindSpeedStep*$R$3:$R$1003)</f>
        <v>1418.9715030616942</v>
      </c>
      <c r="N159" s="42">
        <f t="shared" si="7"/>
        <v>0.94052396363099688</v>
      </c>
      <c r="O159" s="42">
        <f t="shared" si="8"/>
        <v>0.53</v>
      </c>
      <c r="Q159" s="42">
        <f>'Zero Turbulence Curve'!E158</f>
        <v>15.599999999999961</v>
      </c>
      <c r="R159" s="42">
        <f>'Zero Turbulence Curve'!F158</f>
        <v>2000.1949463427745</v>
      </c>
    </row>
    <row r="160" spans="5:18" x14ac:dyDescent="0.2">
      <c r="E160" s="15">
        <v>41251.097222222219</v>
      </c>
      <c r="F160" s="21">
        <v>7.8250603521059077</v>
      </c>
      <c r="G160" s="24">
        <v>0.10479152403972433</v>
      </c>
      <c r="H160" s="3">
        <f t="shared" si="6"/>
        <v>837.82999999996309</v>
      </c>
      <c r="I160" s="3">
        <f>MIN(H160-K160+L160,'Power Look Up'!$F$4)</f>
        <v>840.06431405014371</v>
      </c>
      <c r="K160" s="50">
        <f t="array" ref="K160">_xlfn.SUM(_xlfn.NORM.DIST($Q$3:$Q$1003,$F160,$N160,FALSE)*WindSpeedStep*$R$3:$R$1003)</f>
        <v>835.36275914803684</v>
      </c>
      <c r="L160" s="50">
        <f t="array" ref="L160">_xlfn.SUM(_xlfn.NORM.DIST($Q$3:$Q$1003,$F160,$O160,FALSE)*WindSpeedStep*$R$3:$R$1003)</f>
        <v>837.59707319821746</v>
      </c>
      <c r="N160" s="42">
        <f t="shared" si="7"/>
        <v>0.78250603521059081</v>
      </c>
      <c r="O160" s="42">
        <f t="shared" si="8"/>
        <v>0.82</v>
      </c>
      <c r="Q160" s="42">
        <f>'Zero Turbulence Curve'!E159</f>
        <v>15.69999999999996</v>
      </c>
      <c r="R160" s="42">
        <f>'Zero Turbulence Curve'!F159</f>
        <v>2000.1657548147127</v>
      </c>
    </row>
    <row r="161" spans="5:18" x14ac:dyDescent="0.2">
      <c r="E161" s="15">
        <v>41251.104166666664</v>
      </c>
      <c r="F161" s="21">
        <v>7.1136252746699089</v>
      </c>
      <c r="G161" s="24">
        <v>8.5750932393371768E-2</v>
      </c>
      <c r="H161" s="3">
        <f t="shared" si="6"/>
        <v>621.10999999996773</v>
      </c>
      <c r="I161" s="3">
        <f>MIN(H161-K161+L161,'Power Look Up'!$F$4)</f>
        <v>616.32059239509135</v>
      </c>
      <c r="K161" s="50">
        <f t="array" ref="K161">_xlfn.SUM(_xlfn.NORM.DIST($Q$3:$Q$1003,$F161,$N161,FALSE)*WindSpeedStep*$R$3:$R$1003)</f>
        <v>624.53920518806171</v>
      </c>
      <c r="L161" s="50">
        <f t="array" ref="L161">_xlfn.SUM(_xlfn.NORM.DIST($Q$3:$Q$1003,$F161,$O161,FALSE)*WindSpeedStep*$R$3:$R$1003)</f>
        <v>619.74979758318534</v>
      </c>
      <c r="N161" s="42">
        <f t="shared" si="7"/>
        <v>0.71136252746699091</v>
      </c>
      <c r="O161" s="42">
        <f t="shared" si="8"/>
        <v>0.61</v>
      </c>
      <c r="Q161" s="42">
        <f>'Zero Turbulence Curve'!E160</f>
        <v>15.79999999999996</v>
      </c>
      <c r="R161" s="42">
        <f>'Zero Turbulence Curve'!F160</f>
        <v>2000.1365632866507</v>
      </c>
    </row>
    <row r="162" spans="5:18" x14ac:dyDescent="0.2">
      <c r="E162" s="15">
        <v>41251.111111111109</v>
      </c>
      <c r="F162" s="21">
        <v>7.8977607220242732</v>
      </c>
      <c r="G162" s="24">
        <v>5.4445812570754461E-2</v>
      </c>
      <c r="H162" s="3">
        <f t="shared" si="6"/>
        <v>858.89999999996269</v>
      </c>
      <c r="I162" s="3">
        <f>MIN(H162-K162+L162,'Power Look Up'!$F$4)</f>
        <v>842.36251002492008</v>
      </c>
      <c r="K162" s="50">
        <f t="array" ref="K162">_xlfn.SUM(_xlfn.NORM.DIST($Q$3:$Q$1003,$F162,$N162,FALSE)*WindSpeedStep*$R$3:$R$1003)</f>
        <v>859.05011882863846</v>
      </c>
      <c r="L162" s="50">
        <f t="array" ref="L162">_xlfn.SUM(_xlfn.NORM.DIST($Q$3:$Q$1003,$F162,$O162,FALSE)*WindSpeedStep*$R$3:$R$1003)</f>
        <v>842.51262885359586</v>
      </c>
      <c r="N162" s="42">
        <f t="shared" si="7"/>
        <v>0.7897760722024274</v>
      </c>
      <c r="O162" s="42">
        <f t="shared" si="8"/>
        <v>0.43</v>
      </c>
      <c r="Q162" s="42">
        <f>'Zero Turbulence Curve'!E161</f>
        <v>15.899999999999959</v>
      </c>
      <c r="R162" s="42">
        <f>'Zero Turbulence Curve'!F161</f>
        <v>2000.1073717585889</v>
      </c>
    </row>
    <row r="163" spans="5:18" x14ac:dyDescent="0.2">
      <c r="E163" s="15">
        <v>41251.118055555555</v>
      </c>
      <c r="F163" s="21">
        <v>6.5633918609488573</v>
      </c>
      <c r="G163" s="24">
        <v>0.14169502898849493</v>
      </c>
      <c r="H163" s="3">
        <f t="shared" si="6"/>
        <v>488.55999999997846</v>
      </c>
      <c r="I163" s="3">
        <f>MIN(H163-K163+L163,'Power Look Up'!$F$4)</f>
        <v>502.39898058886865</v>
      </c>
      <c r="K163" s="50">
        <f t="array" ref="K163">_xlfn.SUM(_xlfn.NORM.DIST($Q$3:$Q$1003,$F163,$N163,FALSE)*WindSpeedStep*$R$3:$R$1003)</f>
        <v>486.85025103160575</v>
      </c>
      <c r="L163" s="50">
        <f t="array" ref="L163">_xlfn.SUM(_xlfn.NORM.DIST($Q$3:$Q$1003,$F163,$O163,FALSE)*WindSpeedStep*$R$3:$R$1003)</f>
        <v>500.68923162049595</v>
      </c>
      <c r="N163" s="42">
        <f t="shared" si="7"/>
        <v>0.65633918609488573</v>
      </c>
      <c r="O163" s="42">
        <f t="shared" si="8"/>
        <v>0.92999999999999994</v>
      </c>
      <c r="Q163" s="42">
        <f>'Zero Turbulence Curve'!E162</f>
        <v>15.999999999999959</v>
      </c>
      <c r="R163" s="42">
        <f>'Zero Turbulence Curve'!F162</f>
        <v>2000.0781802305269</v>
      </c>
    </row>
    <row r="164" spans="5:18" x14ac:dyDescent="0.2">
      <c r="E164" s="15">
        <v>41251.125</v>
      </c>
      <c r="F164" s="21">
        <v>5.2271731991835955</v>
      </c>
      <c r="G164" s="24">
        <v>0.11095863440885928</v>
      </c>
      <c r="H164" s="3">
        <f t="shared" si="6"/>
        <v>237.25999999998913</v>
      </c>
      <c r="I164" s="3">
        <f>MIN(H164-K164+L164,'Power Look Up'!$F$4)</f>
        <v>237.80002648631168</v>
      </c>
      <c r="K164" s="50">
        <f t="array" ref="K164">_xlfn.SUM(_xlfn.NORM.DIST($Q$3:$Q$1003,$F164,$N164,FALSE)*WindSpeedStep*$R$3:$R$1003)</f>
        <v>231.28062622035742</v>
      </c>
      <c r="L164" s="50">
        <f t="array" ref="L164">_xlfn.SUM(_xlfn.NORM.DIST($Q$3:$Q$1003,$F164,$O164,FALSE)*WindSpeedStep*$R$3:$R$1003)</f>
        <v>231.82065270667997</v>
      </c>
      <c r="N164" s="42">
        <f t="shared" si="7"/>
        <v>0.52271731991835957</v>
      </c>
      <c r="O164" s="42">
        <f t="shared" si="8"/>
        <v>0.57999999999999996</v>
      </c>
      <c r="Q164" s="42">
        <f>'Zero Turbulence Curve'!E163</f>
        <v>16.099999999999959</v>
      </c>
      <c r="R164" s="42">
        <f>'Zero Turbulence Curve'!F163</f>
        <v>2000.0720830384444</v>
      </c>
    </row>
    <row r="165" spans="5:18" x14ac:dyDescent="0.2">
      <c r="E165" s="15">
        <v>41251.131944444445</v>
      </c>
      <c r="F165" s="21">
        <v>5.3427159459377433</v>
      </c>
      <c r="G165" s="24">
        <v>6.5509752631733573E-2</v>
      </c>
      <c r="H165" s="3">
        <f t="shared" si="6"/>
        <v>255.07999999998876</v>
      </c>
      <c r="I165" s="3">
        <f>MIN(H165-K165+L165,'Power Look Up'!$F$4)</f>
        <v>254.12310920316855</v>
      </c>
      <c r="K165" s="50">
        <f t="array" ref="K165">_xlfn.SUM(_xlfn.NORM.DIST($Q$3:$Q$1003,$F165,$N165,FALSE)*WindSpeedStep*$R$3:$R$1003)</f>
        <v>250.26684700776789</v>
      </c>
      <c r="L165" s="50">
        <f t="array" ref="L165">_xlfn.SUM(_xlfn.NORM.DIST($Q$3:$Q$1003,$F165,$O165,FALSE)*WindSpeedStep*$R$3:$R$1003)</f>
        <v>249.30995621094769</v>
      </c>
      <c r="N165" s="42">
        <f t="shared" si="7"/>
        <v>0.53427159459377438</v>
      </c>
      <c r="O165" s="42">
        <f t="shared" si="8"/>
        <v>0.35000000000000003</v>
      </c>
      <c r="Q165" s="42">
        <f>'Zero Turbulence Curve'!E164</f>
        <v>16.19999999999996</v>
      </c>
      <c r="R165" s="42">
        <f>'Zero Turbulence Curve'!F164</f>
        <v>2000.0659858463616</v>
      </c>
    </row>
    <row r="166" spans="5:18" x14ac:dyDescent="0.2">
      <c r="E166" s="15">
        <v>41251.138888888891</v>
      </c>
      <c r="F166" s="21">
        <v>6.1633072469312449</v>
      </c>
      <c r="G166" s="24">
        <v>8.1125275759853385E-2</v>
      </c>
      <c r="H166" s="3">
        <f t="shared" si="6"/>
        <v>398.15999999998036</v>
      </c>
      <c r="I166" s="3">
        <f>MIN(H166-K166+L166,'Power Look Up'!$F$4)</f>
        <v>394.22856952207883</v>
      </c>
      <c r="K166" s="50">
        <f t="array" ref="K166">_xlfn.SUM(_xlfn.NORM.DIST($Q$3:$Q$1003,$F166,$N166,FALSE)*WindSpeedStep*$R$3:$R$1003)</f>
        <v>399.88442222171994</v>
      </c>
      <c r="L166" s="50">
        <f t="array" ref="L166">_xlfn.SUM(_xlfn.NORM.DIST($Q$3:$Q$1003,$F166,$O166,FALSE)*WindSpeedStep*$R$3:$R$1003)</f>
        <v>395.95299174381842</v>
      </c>
      <c r="N166" s="42">
        <f t="shared" si="7"/>
        <v>0.61633072469312455</v>
      </c>
      <c r="O166" s="42">
        <f t="shared" si="8"/>
        <v>0.5</v>
      </c>
      <c r="Q166" s="42">
        <f>'Zero Turbulence Curve'!E165</f>
        <v>16.299999999999962</v>
      </c>
      <c r="R166" s="42">
        <f>'Zero Turbulence Curve'!F165</f>
        <v>2000.0598886542791</v>
      </c>
    </row>
    <row r="167" spans="5:18" x14ac:dyDescent="0.2">
      <c r="E167" s="15">
        <v>41251.145833333336</v>
      </c>
      <c r="F167" s="21">
        <v>5.8565263252395372</v>
      </c>
      <c r="G167" s="24">
        <v>9.9034814801464657E-2</v>
      </c>
      <c r="H167" s="3">
        <f t="shared" si="6"/>
        <v>339.31999999998698</v>
      </c>
      <c r="I167" s="3">
        <f>MIN(H167-K167+L167,'Power Look Up'!$F$4)</f>
        <v>339.16239724531118</v>
      </c>
      <c r="K167" s="50">
        <f t="array" ref="K167">_xlfn.SUM(_xlfn.NORM.DIST($Q$3:$Q$1003,$F167,$N167,FALSE)*WindSpeedStep*$R$3:$R$1003)</f>
        <v>340.02986986030555</v>
      </c>
      <c r="L167" s="50">
        <f t="array" ref="L167">_xlfn.SUM(_xlfn.NORM.DIST($Q$3:$Q$1003,$F167,$O167,FALSE)*WindSpeedStep*$R$3:$R$1003)</f>
        <v>339.87226710562976</v>
      </c>
      <c r="N167" s="42">
        <f t="shared" si="7"/>
        <v>0.58565263252395372</v>
      </c>
      <c r="O167" s="42">
        <f t="shared" si="8"/>
        <v>0.57999999999999996</v>
      </c>
      <c r="Q167" s="42">
        <f>'Zero Turbulence Curve'!E166</f>
        <v>16.399999999999963</v>
      </c>
      <c r="R167" s="42">
        <f>'Zero Turbulence Curve'!F166</f>
        <v>2000.0537914621964</v>
      </c>
    </row>
    <row r="168" spans="5:18" x14ac:dyDescent="0.2">
      <c r="E168" s="15">
        <v>41251.152777777781</v>
      </c>
      <c r="F168" s="21">
        <v>5.7288824763177768</v>
      </c>
      <c r="G168" s="24">
        <v>0.10996909128513503</v>
      </c>
      <c r="H168" s="3">
        <f t="shared" si="6"/>
        <v>318.25999999998737</v>
      </c>
      <c r="I168" s="3">
        <f>MIN(H168-K168+L168,'Power Look Up'!$F$4)</f>
        <v>319.67602416590023</v>
      </c>
      <c r="K168" s="50">
        <f t="array" ref="K168">_xlfn.SUM(_xlfn.NORM.DIST($Q$3:$Q$1003,$F168,$N168,FALSE)*WindSpeedStep*$R$3:$R$1003)</f>
        <v>316.66689707575387</v>
      </c>
      <c r="L168" s="50">
        <f t="array" ref="L168">_xlfn.SUM(_xlfn.NORM.DIST($Q$3:$Q$1003,$F168,$O168,FALSE)*WindSpeedStep*$R$3:$R$1003)</f>
        <v>318.08292124166672</v>
      </c>
      <c r="N168" s="42">
        <f t="shared" si="7"/>
        <v>0.5728882476317777</v>
      </c>
      <c r="O168" s="42">
        <f t="shared" si="8"/>
        <v>0.63</v>
      </c>
      <c r="Q168" s="42">
        <f>'Zero Turbulence Curve'!E167</f>
        <v>16.499999999999964</v>
      </c>
      <c r="R168" s="42">
        <f>'Zero Turbulence Curve'!F167</f>
        <v>2000.0476942701139</v>
      </c>
    </row>
    <row r="169" spans="5:18" x14ac:dyDescent="0.2">
      <c r="E169" s="15">
        <v>41251.159722222219</v>
      </c>
      <c r="F169" s="21">
        <v>6.4873465467746048</v>
      </c>
      <c r="G169" s="24">
        <v>0.1587706148536335</v>
      </c>
      <c r="H169" s="3">
        <f t="shared" si="6"/>
        <v>472.73999999997875</v>
      </c>
      <c r="I169" s="3">
        <f>MIN(H169-K169+L169,'Power Look Up'!$F$4)</f>
        <v>492.49633468015389</v>
      </c>
      <c r="K169" s="50">
        <f t="array" ref="K169">_xlfn.SUM(_xlfn.NORM.DIST($Q$3:$Q$1003,$F169,$N169,FALSE)*WindSpeedStep*$R$3:$R$1003)</f>
        <v>469.49552965498521</v>
      </c>
      <c r="L169" s="50">
        <f t="array" ref="L169">_xlfn.SUM(_xlfn.NORM.DIST($Q$3:$Q$1003,$F169,$O169,FALSE)*WindSpeedStep*$R$3:$R$1003)</f>
        <v>489.25186433516035</v>
      </c>
      <c r="N169" s="42">
        <f t="shared" si="7"/>
        <v>0.6487346546774605</v>
      </c>
      <c r="O169" s="42">
        <f t="shared" si="8"/>
        <v>1.03</v>
      </c>
      <c r="Q169" s="42">
        <f>'Zero Turbulence Curve'!E168</f>
        <v>16.599999999999966</v>
      </c>
      <c r="R169" s="42">
        <f>'Zero Turbulence Curve'!F168</f>
        <v>2000.0415970780314</v>
      </c>
    </row>
    <row r="170" spans="5:18" x14ac:dyDescent="0.2">
      <c r="E170" s="15">
        <v>41251.166666666664</v>
      </c>
      <c r="F170" s="21">
        <v>7.5173329661575963</v>
      </c>
      <c r="G170" s="24">
        <v>0.12903512513904317</v>
      </c>
      <c r="H170" s="3">
        <f t="shared" si="6"/>
        <v>744.51999999996508</v>
      </c>
      <c r="I170" s="3">
        <f>MIN(H170-K170+L170,'Power Look Up'!$F$4)</f>
        <v>758.136152377744</v>
      </c>
      <c r="K170" s="50">
        <f t="array" ref="K170">_xlfn.SUM(_xlfn.NORM.DIST($Q$3:$Q$1003,$F170,$N170,FALSE)*WindSpeedStep*$R$3:$R$1003)</f>
        <v>739.52648370147449</v>
      </c>
      <c r="L170" s="50">
        <f t="array" ref="L170">_xlfn.SUM(_xlfn.NORM.DIST($Q$3:$Q$1003,$F170,$O170,FALSE)*WindSpeedStep*$R$3:$R$1003)</f>
        <v>753.14263607925341</v>
      </c>
      <c r="N170" s="42">
        <f t="shared" si="7"/>
        <v>0.75173329661575972</v>
      </c>
      <c r="O170" s="42">
        <f t="shared" si="8"/>
        <v>0.97</v>
      </c>
      <c r="Q170" s="42">
        <f>'Zero Turbulence Curve'!E169</f>
        <v>16.699999999999967</v>
      </c>
      <c r="R170" s="42">
        <f>'Zero Turbulence Curve'!F169</f>
        <v>2000.0354998859486</v>
      </c>
    </row>
    <row r="171" spans="5:18" x14ac:dyDescent="0.2">
      <c r="E171" s="15">
        <v>41251.173611111109</v>
      </c>
      <c r="F171" s="21">
        <v>6.413648728842027</v>
      </c>
      <c r="G171" s="24">
        <v>0.11226059150420524</v>
      </c>
      <c r="H171" s="3">
        <f t="shared" si="6"/>
        <v>454.65999999997916</v>
      </c>
      <c r="I171" s="3">
        <f>MIN(H171-K171+L171,'Power Look Up'!$F$4)</f>
        <v>458.04168038746087</v>
      </c>
      <c r="K171" s="50">
        <f t="array" ref="K171">_xlfn.SUM(_xlfn.NORM.DIST($Q$3:$Q$1003,$F171,$N171,FALSE)*WindSpeedStep*$R$3:$R$1003)</f>
        <v>453.05258705162413</v>
      </c>
      <c r="L171" s="50">
        <f t="array" ref="L171">_xlfn.SUM(_xlfn.NORM.DIST($Q$3:$Q$1003,$F171,$O171,FALSE)*WindSpeedStep*$R$3:$R$1003)</f>
        <v>456.43426743910584</v>
      </c>
      <c r="N171" s="42">
        <f t="shared" si="7"/>
        <v>0.64136487288420274</v>
      </c>
      <c r="O171" s="42">
        <f t="shared" si="8"/>
        <v>0.72</v>
      </c>
      <c r="Q171" s="42">
        <f>'Zero Turbulence Curve'!E170</f>
        <v>16.799999999999969</v>
      </c>
      <c r="R171" s="42">
        <f>'Zero Turbulence Curve'!F170</f>
        <v>2000.0294026938661</v>
      </c>
    </row>
    <row r="172" spans="5:18" x14ac:dyDescent="0.2">
      <c r="E172" s="15">
        <v>41251.180555555555</v>
      </c>
      <c r="F172" s="21">
        <v>5.8578654033586668</v>
      </c>
      <c r="G172" s="24">
        <v>0.17583196763268732</v>
      </c>
      <c r="H172" s="3">
        <f t="shared" si="6"/>
        <v>339.31999999998698</v>
      </c>
      <c r="I172" s="3">
        <f>MIN(H172-K172+L172,'Power Look Up'!$F$4)</f>
        <v>356.50661921378781</v>
      </c>
      <c r="K172" s="50">
        <f t="array" ref="K172">_xlfn.SUM(_xlfn.NORM.DIST($Q$3:$Q$1003,$F172,$N172,FALSE)*WindSpeedStep*$R$3:$R$1003)</f>
        <v>340.27944850367305</v>
      </c>
      <c r="L172" s="50">
        <f t="array" ref="L172">_xlfn.SUM(_xlfn.NORM.DIST($Q$3:$Q$1003,$F172,$O172,FALSE)*WindSpeedStep*$R$3:$R$1003)</f>
        <v>357.46606771747389</v>
      </c>
      <c r="N172" s="42">
        <f t="shared" si="7"/>
        <v>0.58578654033586675</v>
      </c>
      <c r="O172" s="42">
        <f t="shared" si="8"/>
        <v>1.03</v>
      </c>
      <c r="Q172" s="42">
        <f>'Zero Turbulence Curve'!E171</f>
        <v>16.89999999999997</v>
      </c>
      <c r="R172" s="42">
        <f>'Zero Turbulence Curve'!F171</f>
        <v>2000.0233055017834</v>
      </c>
    </row>
    <row r="173" spans="5:18" x14ac:dyDescent="0.2">
      <c r="E173" s="15">
        <v>41251.1875</v>
      </c>
      <c r="F173" s="21">
        <v>7.7298218804963348</v>
      </c>
      <c r="G173" s="24">
        <v>8.2796215733616021E-2</v>
      </c>
      <c r="H173" s="3">
        <f t="shared" si="6"/>
        <v>807.72999999996375</v>
      </c>
      <c r="I173" s="3">
        <f>MIN(H173-K173+L173,'Power Look Up'!$F$4)</f>
        <v>800.72027356105241</v>
      </c>
      <c r="K173" s="50">
        <f t="array" ref="K173">_xlfn.SUM(_xlfn.NORM.DIST($Q$3:$Q$1003,$F173,$N173,FALSE)*WindSpeedStep*$R$3:$R$1003)</f>
        <v>804.93703393910789</v>
      </c>
      <c r="L173" s="50">
        <f t="array" ref="L173">_xlfn.SUM(_xlfn.NORM.DIST($Q$3:$Q$1003,$F173,$O173,FALSE)*WindSpeedStep*$R$3:$R$1003)</f>
        <v>797.92730750019655</v>
      </c>
      <c r="N173" s="42">
        <f t="shared" si="7"/>
        <v>0.77298218804963348</v>
      </c>
      <c r="O173" s="42">
        <f t="shared" si="8"/>
        <v>0.64</v>
      </c>
      <c r="Q173" s="42">
        <f>'Zero Turbulence Curve'!E172</f>
        <v>16.999999999999972</v>
      </c>
      <c r="R173" s="42">
        <f>'Zero Turbulence Curve'!F172</f>
        <v>2000.0172083097009</v>
      </c>
    </row>
    <row r="174" spans="5:18" x14ac:dyDescent="0.2">
      <c r="E174" s="15">
        <v>41251.194444444445</v>
      </c>
      <c r="F174" s="21">
        <v>8.7317159251071654</v>
      </c>
      <c r="G174" s="24">
        <v>6.8715016057125808E-2</v>
      </c>
      <c r="H174" s="3">
        <f t="shared" si="6"/>
        <v>1156.909999999948</v>
      </c>
      <c r="I174" s="3">
        <f>MIN(H174-K174+L174,'Power Look Up'!$F$4)</f>
        <v>1144.7571969628596</v>
      </c>
      <c r="K174" s="50">
        <f t="array" ref="K174">_xlfn.SUM(_xlfn.NORM.DIST($Q$3:$Q$1003,$F174,$N174,FALSE)*WindSpeedStep*$R$3:$R$1003)</f>
        <v>1156.8688962687061</v>
      </c>
      <c r="L174" s="50">
        <f t="array" ref="L174">_xlfn.SUM(_xlfn.NORM.DIST($Q$3:$Q$1003,$F174,$O174,FALSE)*WindSpeedStep*$R$3:$R$1003)</f>
        <v>1144.7160932316176</v>
      </c>
      <c r="N174" s="42">
        <f t="shared" si="7"/>
        <v>0.87317159251071663</v>
      </c>
      <c r="O174" s="42">
        <f t="shared" si="8"/>
        <v>0.6</v>
      </c>
      <c r="Q174" s="42">
        <f>'Zero Turbulence Curve'!E173</f>
        <v>17.099999999999973</v>
      </c>
      <c r="R174" s="42">
        <f>'Zero Turbulence Curve'!F173</f>
        <v>2000.0158877593719</v>
      </c>
    </row>
    <row r="175" spans="5:18" x14ac:dyDescent="0.2">
      <c r="E175" s="15">
        <v>41251.201388888891</v>
      </c>
      <c r="F175" s="21">
        <v>8.8626162789363629</v>
      </c>
      <c r="G175" s="24">
        <v>6.318675912111224E-2</v>
      </c>
      <c r="H175" s="3">
        <f t="shared" si="6"/>
        <v>1204.6199999999469</v>
      </c>
      <c r="I175" s="3">
        <f>MIN(H175-K175+L175,'Power Look Up'!$F$4)</f>
        <v>1192.0982647239111</v>
      </c>
      <c r="K175" s="50">
        <f t="array" ref="K175">_xlfn.SUM(_xlfn.NORM.DIST($Q$3:$Q$1003,$F175,$N175,FALSE)*WindSpeedStep*$R$3:$R$1003)</f>
        <v>1206.9031190714522</v>
      </c>
      <c r="L175" s="50">
        <f t="array" ref="L175">_xlfn.SUM(_xlfn.NORM.DIST($Q$3:$Q$1003,$F175,$O175,FALSE)*WindSpeedStep*$R$3:$R$1003)</f>
        <v>1194.3813837954165</v>
      </c>
      <c r="N175" s="42">
        <f t="shared" si="7"/>
        <v>0.88626162789363638</v>
      </c>
      <c r="O175" s="42">
        <f t="shared" si="8"/>
        <v>0.56000000000000005</v>
      </c>
      <c r="Q175" s="42">
        <f>'Zero Turbulence Curve'!E174</f>
        <v>17.199999999999974</v>
      </c>
      <c r="R175" s="42">
        <f>'Zero Turbulence Curve'!F174</f>
        <v>2000.014567209043</v>
      </c>
    </row>
    <row r="176" spans="5:18" x14ac:dyDescent="0.2">
      <c r="E176" s="15">
        <v>41251.208333333336</v>
      </c>
      <c r="F176" s="21">
        <v>7.0396006692340816</v>
      </c>
      <c r="G176" s="24">
        <v>8.8073177603617797E-2</v>
      </c>
      <c r="H176" s="3">
        <f t="shared" si="6"/>
        <v>600.03999999996824</v>
      </c>
      <c r="I176" s="3">
        <f>MIN(H176-K176+L176,'Power Look Up'!$F$4)</f>
        <v>596.08778401620248</v>
      </c>
      <c r="K176" s="50">
        <f t="array" ref="K176">_xlfn.SUM(_xlfn.NORM.DIST($Q$3:$Q$1003,$F176,$N176,FALSE)*WindSpeedStep*$R$3:$R$1003)</f>
        <v>604.7530214047639</v>
      </c>
      <c r="L176" s="50">
        <f t="array" ref="L176">_xlfn.SUM(_xlfn.NORM.DIST($Q$3:$Q$1003,$F176,$O176,FALSE)*WindSpeedStep*$R$3:$R$1003)</f>
        <v>600.80080542099813</v>
      </c>
      <c r="N176" s="42">
        <f t="shared" si="7"/>
        <v>0.70396006692340818</v>
      </c>
      <c r="O176" s="42">
        <f t="shared" si="8"/>
        <v>0.62</v>
      </c>
      <c r="Q176" s="42">
        <f>'Zero Turbulence Curve'!E175</f>
        <v>17.299999999999976</v>
      </c>
      <c r="R176" s="42">
        <f>'Zero Turbulence Curve'!F175</f>
        <v>2000.013246658714</v>
      </c>
    </row>
    <row r="177" spans="5:18" x14ac:dyDescent="0.2">
      <c r="E177" s="15">
        <v>41251.215277777781</v>
      </c>
      <c r="F177" s="21">
        <v>7.1730834498853202</v>
      </c>
      <c r="G177" s="24">
        <v>8.3646036490707842E-2</v>
      </c>
      <c r="H177" s="3">
        <f t="shared" si="6"/>
        <v>639.16999999996733</v>
      </c>
      <c r="I177" s="3">
        <f>MIN(H177-K177+L177,'Power Look Up'!$F$4)</f>
        <v>633.62153207313838</v>
      </c>
      <c r="K177" s="50">
        <f t="array" ref="K177">_xlfn.SUM(_xlfn.NORM.DIST($Q$3:$Q$1003,$F177,$N177,FALSE)*WindSpeedStep*$R$3:$R$1003)</f>
        <v>640.72074073573197</v>
      </c>
      <c r="L177" s="50">
        <f t="array" ref="L177">_xlfn.SUM(_xlfn.NORM.DIST($Q$3:$Q$1003,$F177,$O177,FALSE)*WindSpeedStep*$R$3:$R$1003)</f>
        <v>635.17227280890302</v>
      </c>
      <c r="N177" s="42">
        <f t="shared" si="7"/>
        <v>0.71730834498853202</v>
      </c>
      <c r="O177" s="42">
        <f t="shared" si="8"/>
        <v>0.6</v>
      </c>
      <c r="Q177" s="42">
        <f>'Zero Turbulence Curve'!E176</f>
        <v>17.399999999999977</v>
      </c>
      <c r="R177" s="42">
        <f>'Zero Turbulence Curve'!F176</f>
        <v>2000.0119261083851</v>
      </c>
    </row>
    <row r="178" spans="5:18" x14ac:dyDescent="0.2">
      <c r="E178" s="15">
        <v>41251.222222222219</v>
      </c>
      <c r="F178" s="21">
        <v>8.1272090315941643</v>
      </c>
      <c r="G178" s="24">
        <v>5.4139126764122782E-2</v>
      </c>
      <c r="H178" s="3">
        <f t="shared" si="6"/>
        <v>936.70999999995274</v>
      </c>
      <c r="I178" s="3">
        <f>MIN(H178-K178+L178,'Power Look Up'!$F$4)</f>
        <v>918.81465871339049</v>
      </c>
      <c r="K178" s="50">
        <f t="array" ref="K178">_xlfn.SUM(_xlfn.NORM.DIST($Q$3:$Q$1003,$F178,$N178,FALSE)*WindSpeedStep*$R$3:$R$1003)</f>
        <v>936.39973252466234</v>
      </c>
      <c r="L178" s="50">
        <f t="array" ref="L178">_xlfn.SUM(_xlfn.NORM.DIST($Q$3:$Q$1003,$F178,$O178,FALSE)*WindSpeedStep*$R$3:$R$1003)</f>
        <v>918.50439123810008</v>
      </c>
      <c r="N178" s="42">
        <f t="shared" si="7"/>
        <v>0.81272090315941647</v>
      </c>
      <c r="O178" s="42">
        <f t="shared" si="8"/>
        <v>0.44</v>
      </c>
      <c r="Q178" s="42">
        <f>'Zero Turbulence Curve'!E177</f>
        <v>17.499999999999979</v>
      </c>
      <c r="R178" s="42">
        <f>'Zero Turbulence Curve'!F177</f>
        <v>2000.0106055580561</v>
      </c>
    </row>
    <row r="179" spans="5:18" x14ac:dyDescent="0.2">
      <c r="E179" s="15">
        <v>41251.229166666664</v>
      </c>
      <c r="F179" s="21">
        <v>8.2276524381289402</v>
      </c>
      <c r="G179" s="24">
        <v>4.8616540745729957E-2</v>
      </c>
      <c r="H179" s="3">
        <f t="shared" si="6"/>
        <v>973.40999999995188</v>
      </c>
      <c r="I179" s="3">
        <f>MIN(H179-K179+L179,'Power Look Up'!$F$4)</f>
        <v>953.55403597310772</v>
      </c>
      <c r="K179" s="50">
        <f t="array" ref="K179">_xlfn.SUM(_xlfn.NORM.DIST($Q$3:$Q$1003,$F179,$N179,FALSE)*WindSpeedStep*$R$3:$R$1003)</f>
        <v>971.46354737216291</v>
      </c>
      <c r="L179" s="50">
        <f t="array" ref="L179">_xlfn.SUM(_xlfn.NORM.DIST($Q$3:$Q$1003,$F179,$O179,FALSE)*WindSpeedStep*$R$3:$R$1003)</f>
        <v>951.60758334531874</v>
      </c>
      <c r="N179" s="42">
        <f t="shared" si="7"/>
        <v>0.82276524381289406</v>
      </c>
      <c r="O179" s="42">
        <f t="shared" si="8"/>
        <v>0.4</v>
      </c>
      <c r="Q179" s="42">
        <f>'Zero Turbulence Curve'!E178</f>
        <v>17.59999999999998</v>
      </c>
      <c r="R179" s="42">
        <f>'Zero Turbulence Curve'!F178</f>
        <v>2000.0092850077269</v>
      </c>
    </row>
    <row r="180" spans="5:18" x14ac:dyDescent="0.2">
      <c r="E180" s="15">
        <v>41251.236111111109</v>
      </c>
      <c r="F180" s="21">
        <v>8.3460606497214336</v>
      </c>
      <c r="G180" s="24">
        <v>3.8341441960487145E-2</v>
      </c>
      <c r="H180" s="3">
        <f t="shared" si="6"/>
        <v>1017.4499999999509</v>
      </c>
      <c r="I180" s="3">
        <f>MIN(H180-K180+L180,'Power Look Up'!$F$4)</f>
        <v>994.88919181819801</v>
      </c>
      <c r="K180" s="50">
        <f t="array" ref="K180">_xlfn.SUM(_xlfn.NORM.DIST($Q$3:$Q$1003,$F180,$N180,FALSE)*WindSpeedStep*$R$3:$R$1003)</f>
        <v>1013.6866963426991</v>
      </c>
      <c r="L180" s="50">
        <f t="array" ref="L180">_xlfn.SUM(_xlfn.NORM.DIST($Q$3:$Q$1003,$F180,$O180,FALSE)*WindSpeedStep*$R$3:$R$1003)</f>
        <v>991.12588816094615</v>
      </c>
      <c r="N180" s="42">
        <f t="shared" si="7"/>
        <v>0.8346060649721434</v>
      </c>
      <c r="O180" s="42">
        <f t="shared" si="8"/>
        <v>0.31999999999999995</v>
      </c>
      <c r="Q180" s="42">
        <f>'Zero Turbulence Curve'!E179</f>
        <v>17.699999999999982</v>
      </c>
      <c r="R180" s="42">
        <f>'Zero Turbulence Curve'!F179</f>
        <v>2000.007964457398</v>
      </c>
    </row>
    <row r="181" spans="5:18" x14ac:dyDescent="0.2">
      <c r="E181" s="15">
        <v>41251.243055555555</v>
      </c>
      <c r="F181" s="21">
        <v>8.4960448756276197</v>
      </c>
      <c r="G181" s="24">
        <v>4.1195639279641254E-2</v>
      </c>
      <c r="H181" s="3">
        <f t="shared" si="6"/>
        <v>1072.4999999999498</v>
      </c>
      <c r="I181" s="3">
        <f>MIN(H181-K181+L181,'Power Look Up'!$F$4)</f>
        <v>1050.0285313361326</v>
      </c>
      <c r="K181" s="50">
        <f t="array" ref="K181">_xlfn.SUM(_xlfn.NORM.DIST($Q$3:$Q$1003,$F181,$N181,FALSE)*WindSpeedStep*$R$3:$R$1003)</f>
        <v>1068.44092844942</v>
      </c>
      <c r="L181" s="50">
        <f t="array" ref="L181">_xlfn.SUM(_xlfn.NORM.DIST($Q$3:$Q$1003,$F181,$O181,FALSE)*WindSpeedStep*$R$3:$R$1003)</f>
        <v>1045.9694597856028</v>
      </c>
      <c r="N181" s="42">
        <f t="shared" si="7"/>
        <v>0.84960448756276197</v>
      </c>
      <c r="O181" s="42">
        <f t="shared" si="8"/>
        <v>0.35</v>
      </c>
      <c r="Q181" s="42">
        <f>'Zero Turbulence Curve'!E180</f>
        <v>17.799999999999983</v>
      </c>
      <c r="R181" s="42">
        <f>'Zero Turbulence Curve'!F180</f>
        <v>2000.006643907069</v>
      </c>
    </row>
    <row r="182" spans="5:18" x14ac:dyDescent="0.2">
      <c r="E182" s="15">
        <v>41251.25</v>
      </c>
      <c r="F182" s="21">
        <v>8.8166738332514658</v>
      </c>
      <c r="G182" s="24">
        <v>3.629486652813927E-2</v>
      </c>
      <c r="H182" s="3">
        <f t="shared" si="6"/>
        <v>1189.9399999999473</v>
      </c>
      <c r="I182" s="3">
        <f>MIN(H182-K182+L182,'Power Look Up'!$F$4)</f>
        <v>1167.0979508144076</v>
      </c>
      <c r="K182" s="50">
        <f t="array" ref="K182">_xlfn.SUM(_xlfn.NORM.DIST($Q$3:$Q$1003,$F182,$N182,FALSE)*WindSpeedStep*$R$3:$R$1003)</f>
        <v>1189.2884100198889</v>
      </c>
      <c r="L182" s="50">
        <f t="array" ref="L182">_xlfn.SUM(_xlfn.NORM.DIST($Q$3:$Q$1003,$F182,$O182,FALSE)*WindSpeedStep*$R$3:$R$1003)</f>
        <v>1166.4463608343492</v>
      </c>
      <c r="N182" s="42">
        <f t="shared" si="7"/>
        <v>0.8816673833251466</v>
      </c>
      <c r="O182" s="42">
        <f t="shared" si="8"/>
        <v>0.32</v>
      </c>
      <c r="Q182" s="42">
        <f>'Zero Turbulence Curve'!E181</f>
        <v>17.899999999999984</v>
      </c>
      <c r="R182" s="42">
        <f>'Zero Turbulence Curve'!F181</f>
        <v>2000.0053233567401</v>
      </c>
    </row>
    <row r="183" spans="5:18" x14ac:dyDescent="0.2">
      <c r="E183" s="15">
        <v>41251.256944444445</v>
      </c>
      <c r="F183" s="21">
        <v>8.9130002405610593</v>
      </c>
      <c r="G183" s="24">
        <v>4.4878266487606497E-2</v>
      </c>
      <c r="H183" s="3">
        <f t="shared" si="6"/>
        <v>1222.9699999999466</v>
      </c>
      <c r="I183" s="3">
        <f>MIN(H183-K183+L183,'Power Look Up'!$F$4)</f>
        <v>1204.7159775127911</v>
      </c>
      <c r="K183" s="50">
        <f t="array" ref="K183">_xlfn.SUM(_xlfn.NORM.DIST($Q$3:$Q$1003,$F183,$N183,FALSE)*WindSpeedStep*$R$3:$R$1003)</f>
        <v>1226.2715861598679</v>
      </c>
      <c r="L183" s="50">
        <f t="array" ref="L183">_xlfn.SUM(_xlfn.NORM.DIST($Q$3:$Q$1003,$F183,$O183,FALSE)*WindSpeedStep*$R$3:$R$1003)</f>
        <v>1208.0175636727124</v>
      </c>
      <c r="N183" s="42">
        <f t="shared" si="7"/>
        <v>0.89130002405610598</v>
      </c>
      <c r="O183" s="42">
        <f t="shared" si="8"/>
        <v>0.4</v>
      </c>
      <c r="Q183" s="42">
        <f>'Zero Turbulence Curve'!E182</f>
        <v>17.999999999999986</v>
      </c>
      <c r="R183" s="42">
        <f>'Zero Turbulence Curve'!F182</f>
        <v>2000.0040028064111</v>
      </c>
    </row>
    <row r="184" spans="5:18" x14ac:dyDescent="0.2">
      <c r="E184" s="15">
        <v>41251.263888888891</v>
      </c>
      <c r="F184" s="21">
        <v>8.9451787532197713</v>
      </c>
      <c r="G184" s="24">
        <v>7.3782762559377185E-2</v>
      </c>
      <c r="H184" s="3">
        <f t="shared" si="6"/>
        <v>1237.6499999999462</v>
      </c>
      <c r="I184" s="3">
        <f>MIN(H184-K184+L184,'Power Look Up'!$F$4)</f>
        <v>1230.2795627656644</v>
      </c>
      <c r="K184" s="50">
        <f t="array" ref="K184">_xlfn.SUM(_xlfn.NORM.DIST($Q$3:$Q$1003,$F184,$N184,FALSE)*WindSpeedStep*$R$3:$R$1003)</f>
        <v>1238.6626929808697</v>
      </c>
      <c r="L184" s="50">
        <f t="array" ref="L184">_xlfn.SUM(_xlfn.NORM.DIST($Q$3:$Q$1003,$F184,$O184,FALSE)*WindSpeedStep*$R$3:$R$1003)</f>
        <v>1231.2922557465879</v>
      </c>
      <c r="N184" s="42">
        <f t="shared" si="7"/>
        <v>0.89451787532197713</v>
      </c>
      <c r="O184" s="42">
        <f t="shared" si="8"/>
        <v>0.66</v>
      </c>
      <c r="Q184" s="42">
        <f>'Zero Turbulence Curve'!E183</f>
        <v>18.099999999999987</v>
      </c>
      <c r="R184" s="42">
        <f>'Zero Turbulence Curve'!F183</f>
        <v>2000.0037016575191</v>
      </c>
    </row>
    <row r="185" spans="5:18" x14ac:dyDescent="0.2">
      <c r="E185" s="15">
        <v>41251.270833333336</v>
      </c>
      <c r="F185" s="21">
        <v>9.385395374755122</v>
      </c>
      <c r="G185" s="24">
        <v>5.6470716345695608E-2</v>
      </c>
      <c r="H185" s="3">
        <f t="shared" si="6"/>
        <v>1404.5899999999406</v>
      </c>
      <c r="I185" s="3">
        <f>MIN(H185-K185+L185,'Power Look Up'!$F$4)</f>
        <v>1407.6362198347372</v>
      </c>
      <c r="K185" s="50">
        <f t="array" ref="K185">_xlfn.SUM(_xlfn.NORM.DIST($Q$3:$Q$1003,$F185,$N185,FALSE)*WindSpeedStep*$R$3:$R$1003)</f>
        <v>1407.4584164954449</v>
      </c>
      <c r="L185" s="50">
        <f t="array" ref="L185">_xlfn.SUM(_xlfn.NORM.DIST($Q$3:$Q$1003,$F185,$O185,FALSE)*WindSpeedStep*$R$3:$R$1003)</f>
        <v>1410.5046363302415</v>
      </c>
      <c r="N185" s="42">
        <f t="shared" si="7"/>
        <v>0.93853953747551222</v>
      </c>
      <c r="O185" s="42">
        <f t="shared" si="8"/>
        <v>0.53</v>
      </c>
      <c r="Q185" s="42">
        <f>'Zero Turbulence Curve'!E184</f>
        <v>18.199999999999989</v>
      </c>
      <c r="R185" s="42">
        <f>'Zero Turbulence Curve'!F184</f>
        <v>2000.0034005086272</v>
      </c>
    </row>
    <row r="186" spans="5:18" x14ac:dyDescent="0.2">
      <c r="E186" s="15">
        <v>41251.277777777781</v>
      </c>
      <c r="F186" s="21">
        <v>9.4330311336937882</v>
      </c>
      <c r="G186" s="24">
        <v>3.7103662125086923E-2</v>
      </c>
      <c r="H186" s="3">
        <f t="shared" si="6"/>
        <v>1419.8299999999404</v>
      </c>
      <c r="I186" s="3">
        <f>MIN(H186-K186+L186,'Power Look Up'!$F$4)</f>
        <v>1424.6750540930416</v>
      </c>
      <c r="K186" s="50">
        <f t="array" ref="K186">_xlfn.SUM(_xlfn.NORM.DIST($Q$3:$Q$1003,$F186,$N186,FALSE)*WindSpeedStep*$R$3:$R$1003)</f>
        <v>1425.3598264550978</v>
      </c>
      <c r="L186" s="50">
        <f t="array" ref="L186">_xlfn.SUM(_xlfn.NORM.DIST($Q$3:$Q$1003,$F186,$O186,FALSE)*WindSpeedStep*$R$3:$R$1003)</f>
        <v>1430.2048805481991</v>
      </c>
      <c r="N186" s="42">
        <f t="shared" si="7"/>
        <v>0.94330311336937889</v>
      </c>
      <c r="O186" s="42">
        <f t="shared" si="8"/>
        <v>0.35</v>
      </c>
      <c r="Q186" s="42">
        <f>'Zero Turbulence Curve'!E185</f>
        <v>18.29999999999999</v>
      </c>
      <c r="R186" s="42">
        <f>'Zero Turbulence Curve'!F185</f>
        <v>2000.0030993597352</v>
      </c>
    </row>
    <row r="187" spans="5:18" x14ac:dyDescent="0.2">
      <c r="E187" s="15">
        <v>41251.284722222219</v>
      </c>
      <c r="F187" s="21">
        <v>9.5833963618431373</v>
      </c>
      <c r="G187" s="24">
        <v>3.6521498932627454E-2</v>
      </c>
      <c r="H187" s="3">
        <f t="shared" si="6"/>
        <v>1476.9799999999391</v>
      </c>
      <c r="I187" s="3">
        <f>MIN(H187-K187+L187,'Power Look Up'!$F$4)</f>
        <v>1493.7069567912563</v>
      </c>
      <c r="K187" s="50">
        <f t="array" ref="K187">_xlfn.SUM(_xlfn.NORM.DIST($Q$3:$Q$1003,$F187,$N187,FALSE)*WindSpeedStep*$R$3:$R$1003)</f>
        <v>1480.9368697479706</v>
      </c>
      <c r="L187" s="50">
        <f t="array" ref="L187">_xlfn.SUM(_xlfn.NORM.DIST($Q$3:$Q$1003,$F187,$O187,FALSE)*WindSpeedStep*$R$3:$R$1003)</f>
        <v>1497.6638265392878</v>
      </c>
      <c r="N187" s="42">
        <f t="shared" si="7"/>
        <v>0.95833963618431373</v>
      </c>
      <c r="O187" s="42">
        <f t="shared" si="8"/>
        <v>0.35</v>
      </c>
      <c r="Q187" s="42">
        <f>'Zero Turbulence Curve'!E186</f>
        <v>18.399999999999991</v>
      </c>
      <c r="R187" s="42">
        <f>'Zero Turbulence Curve'!F186</f>
        <v>2000.0027982108434</v>
      </c>
    </row>
    <row r="188" spans="5:18" x14ac:dyDescent="0.2">
      <c r="E188" s="15">
        <v>41251.291666666664</v>
      </c>
      <c r="F188" s="21">
        <v>7.7029536502873475</v>
      </c>
      <c r="G188" s="24">
        <v>0.10125985893357975</v>
      </c>
      <c r="H188" s="3">
        <f t="shared" si="6"/>
        <v>798.69999999996389</v>
      </c>
      <c r="I188" s="3">
        <f>MIN(H188-K188+L188,'Power Look Up'!$F$4)</f>
        <v>799.25909399897671</v>
      </c>
      <c r="K188" s="50">
        <f t="array" ref="K188">_xlfn.SUM(_xlfn.NORM.DIST($Q$3:$Q$1003,$F188,$N188,FALSE)*WindSpeedStep*$R$3:$R$1003)</f>
        <v>796.47773276639941</v>
      </c>
      <c r="L188" s="50">
        <f t="array" ref="L188">_xlfn.SUM(_xlfn.NORM.DIST($Q$3:$Q$1003,$F188,$O188,FALSE)*WindSpeedStep*$R$3:$R$1003)</f>
        <v>797.03682676541223</v>
      </c>
      <c r="N188" s="42">
        <f t="shared" si="7"/>
        <v>0.77029536502873475</v>
      </c>
      <c r="O188" s="42">
        <f t="shared" si="8"/>
        <v>0.78</v>
      </c>
      <c r="Q188" s="42">
        <f>'Zero Turbulence Curve'!E187</f>
        <v>18.499999999999993</v>
      </c>
      <c r="R188" s="42">
        <f>'Zero Turbulence Curve'!F187</f>
        <v>2000.0024970619513</v>
      </c>
    </row>
    <row r="189" spans="5:18" x14ac:dyDescent="0.2">
      <c r="E189" s="15">
        <v>41251.298611111109</v>
      </c>
      <c r="F189" s="21">
        <v>7.5431566432084214</v>
      </c>
      <c r="G189" s="24">
        <v>4.6399672783558991E-2</v>
      </c>
      <c r="H189" s="3">
        <f t="shared" si="6"/>
        <v>750.53999999996495</v>
      </c>
      <c r="I189" s="3">
        <f>MIN(H189-K189+L189,'Power Look Up'!$F$4)</f>
        <v>734.55569760170897</v>
      </c>
      <c r="K189" s="50">
        <f t="array" ref="K189">_xlfn.SUM(_xlfn.NORM.DIST($Q$3:$Q$1003,$F189,$N189,FALSE)*WindSpeedStep*$R$3:$R$1003)</f>
        <v>747.29410946356018</v>
      </c>
      <c r="L189" s="50">
        <f t="array" ref="L189">_xlfn.SUM(_xlfn.NORM.DIST($Q$3:$Q$1003,$F189,$O189,FALSE)*WindSpeedStep*$R$3:$R$1003)</f>
        <v>731.3098070653042</v>
      </c>
      <c r="N189" s="42">
        <f t="shared" si="7"/>
        <v>0.75431566432084218</v>
      </c>
      <c r="O189" s="42">
        <f t="shared" si="8"/>
        <v>0.35</v>
      </c>
      <c r="Q189" s="42">
        <f>'Zero Turbulence Curve'!E188</f>
        <v>18.599999999999994</v>
      </c>
      <c r="R189" s="42">
        <f>'Zero Turbulence Curve'!F188</f>
        <v>2000.0021959130593</v>
      </c>
    </row>
    <row r="190" spans="5:18" x14ac:dyDescent="0.2">
      <c r="E190" s="15">
        <v>41251.305555555555</v>
      </c>
      <c r="F190" s="21">
        <v>8.4206076343200937</v>
      </c>
      <c r="G190" s="24">
        <v>4.3939821930662246E-2</v>
      </c>
      <c r="H190" s="3">
        <f t="shared" si="6"/>
        <v>1043.1399999999503</v>
      </c>
      <c r="I190" s="3">
        <f>MIN(H190-K190+L190,'Power Look Up'!$F$4)</f>
        <v>1021.4488061923771</v>
      </c>
      <c r="K190" s="50">
        <f t="array" ref="K190">_xlfn.SUM(_xlfn.NORM.DIST($Q$3:$Q$1003,$F190,$N190,FALSE)*WindSpeedStep*$R$3:$R$1003)</f>
        <v>1040.7331974304116</v>
      </c>
      <c r="L190" s="50">
        <f t="array" ref="L190">_xlfn.SUM(_xlfn.NORM.DIST($Q$3:$Q$1003,$F190,$O190,FALSE)*WindSpeedStep*$R$3:$R$1003)</f>
        <v>1019.0420036228384</v>
      </c>
      <c r="N190" s="42">
        <f t="shared" si="7"/>
        <v>0.84206076343200942</v>
      </c>
      <c r="O190" s="42">
        <f t="shared" si="8"/>
        <v>0.37</v>
      </c>
      <c r="Q190" s="42">
        <f>'Zero Turbulence Curve'!E189</f>
        <v>18.699999999999996</v>
      </c>
      <c r="R190" s="42">
        <f>'Zero Turbulence Curve'!F189</f>
        <v>2000.0018947641674</v>
      </c>
    </row>
    <row r="191" spans="5:18" x14ac:dyDescent="0.2">
      <c r="E191" s="15">
        <v>41251.3125</v>
      </c>
      <c r="F191" s="21">
        <v>8.5768416180202571</v>
      </c>
      <c r="G191" s="24">
        <v>6.7623960640872602E-2</v>
      </c>
      <c r="H191" s="3">
        <f t="shared" si="6"/>
        <v>1101.8599999999492</v>
      </c>
      <c r="I191" s="3">
        <f>MIN(H191-K191+L191,'Power Look Up'!$F$4)</f>
        <v>1088.1023765063483</v>
      </c>
      <c r="K191" s="50">
        <f t="array" ref="K191">_xlfn.SUM(_xlfn.NORM.DIST($Q$3:$Q$1003,$F191,$N191,FALSE)*WindSpeedStep*$R$3:$R$1003)</f>
        <v>1098.463579006492</v>
      </c>
      <c r="L191" s="50">
        <f t="array" ref="L191">_xlfn.SUM(_xlfn.NORM.DIST($Q$3:$Q$1003,$F191,$O191,FALSE)*WindSpeedStep*$R$3:$R$1003)</f>
        <v>1084.705955512891</v>
      </c>
      <c r="N191" s="42">
        <f t="shared" si="7"/>
        <v>0.85768416180202578</v>
      </c>
      <c r="O191" s="42">
        <f t="shared" si="8"/>
        <v>0.57999999999999996</v>
      </c>
      <c r="Q191" s="42">
        <f>'Zero Turbulence Curve'!E190</f>
        <v>18.799999999999997</v>
      </c>
      <c r="R191" s="42">
        <f>'Zero Turbulence Curve'!F190</f>
        <v>2000.0015936152754</v>
      </c>
    </row>
    <row r="192" spans="5:18" x14ac:dyDescent="0.2">
      <c r="E192" s="15">
        <v>41251.319444444445</v>
      </c>
      <c r="F192" s="21">
        <v>7.740546450171701</v>
      </c>
      <c r="G192" s="24">
        <v>4.9092141290822025E-2</v>
      </c>
      <c r="H192" s="3">
        <f t="shared" si="6"/>
        <v>810.73999999996374</v>
      </c>
      <c r="I192" s="3">
        <f>MIN(H192-K192+L192,'Power Look Up'!$F$4)</f>
        <v>793.94745915422197</v>
      </c>
      <c r="K192" s="50">
        <f t="array" ref="K192">_xlfn.SUM(_xlfn.NORM.DIST($Q$3:$Q$1003,$F192,$N192,FALSE)*WindSpeedStep*$R$3:$R$1003)</f>
        <v>808.32886977384919</v>
      </c>
      <c r="L192" s="50">
        <f t="array" ref="L192">_xlfn.SUM(_xlfn.NORM.DIST($Q$3:$Q$1003,$F192,$O192,FALSE)*WindSpeedStep*$R$3:$R$1003)</f>
        <v>791.53632892810742</v>
      </c>
      <c r="N192" s="42">
        <f t="shared" si="7"/>
        <v>0.77405464501717014</v>
      </c>
      <c r="O192" s="42">
        <f t="shared" si="8"/>
        <v>0.38</v>
      </c>
      <c r="Q192" s="42">
        <f>'Zero Turbulence Curve'!E191</f>
        <v>18.899999999999999</v>
      </c>
      <c r="R192" s="42">
        <f>'Zero Turbulence Curve'!F191</f>
        <v>2000.0012924663836</v>
      </c>
    </row>
    <row r="193" spans="5:18" x14ac:dyDescent="0.2">
      <c r="E193" s="15">
        <v>41251.326388888891</v>
      </c>
      <c r="F193" s="21">
        <v>7.6706175114082225</v>
      </c>
      <c r="G193" s="24">
        <v>6.1272772276936838E-2</v>
      </c>
      <c r="H193" s="3">
        <f t="shared" si="6"/>
        <v>789.66999999996415</v>
      </c>
      <c r="I193" s="3">
        <f>MIN(H193-K193+L193,'Power Look Up'!$F$4)</f>
        <v>776.12771283462791</v>
      </c>
      <c r="K193" s="50">
        <f t="array" ref="K193">_xlfn.SUM(_xlfn.NORM.DIST($Q$3:$Q$1003,$F193,$N193,FALSE)*WindSpeedStep*$R$3:$R$1003)</f>
        <v>786.36936836814414</v>
      </c>
      <c r="L193" s="50">
        <f t="array" ref="L193">_xlfn.SUM(_xlfn.NORM.DIST($Q$3:$Q$1003,$F193,$O193,FALSE)*WindSpeedStep*$R$3:$R$1003)</f>
        <v>772.8270812028079</v>
      </c>
      <c r="N193" s="42">
        <f t="shared" si="7"/>
        <v>0.76706175114082231</v>
      </c>
      <c r="O193" s="42">
        <f t="shared" si="8"/>
        <v>0.47</v>
      </c>
      <c r="Q193" s="42">
        <f>'Zero Turbulence Curve'!E192</f>
        <v>19</v>
      </c>
      <c r="R193" s="42">
        <f>'Zero Turbulence Curve'!F192</f>
        <v>2000.0009913174915</v>
      </c>
    </row>
    <row r="194" spans="5:18" x14ac:dyDescent="0.2">
      <c r="E194" s="15">
        <v>41251.333333333336</v>
      </c>
      <c r="F194" s="21">
        <v>7.4322012701387807</v>
      </c>
      <c r="G194" s="24">
        <v>6.1892834071676117E-2</v>
      </c>
      <c r="H194" s="3">
        <f t="shared" si="6"/>
        <v>717.42999999996573</v>
      </c>
      <c r="I194" s="3">
        <f>MIN(H194-K194+L194,'Power Look Up'!$F$4)</f>
        <v>705.07615225926565</v>
      </c>
      <c r="K194" s="50">
        <f t="array" ref="K194">_xlfn.SUM(_xlfn.NORM.DIST($Q$3:$Q$1003,$F194,$N194,FALSE)*WindSpeedStep*$R$3:$R$1003)</f>
        <v>714.2732157311932</v>
      </c>
      <c r="L194" s="50">
        <f t="array" ref="L194">_xlfn.SUM(_xlfn.NORM.DIST($Q$3:$Q$1003,$F194,$O194,FALSE)*WindSpeedStep*$R$3:$R$1003)</f>
        <v>701.91936799049313</v>
      </c>
      <c r="N194" s="42">
        <f t="shared" si="7"/>
        <v>0.74322012701387807</v>
      </c>
      <c r="O194" s="42">
        <f t="shared" si="8"/>
        <v>0.46</v>
      </c>
      <c r="Q194" s="42">
        <f>'Zero Turbulence Curve'!E193</f>
        <v>19.100000000000001</v>
      </c>
      <c r="R194" s="42">
        <f>'Zero Turbulence Curve'!F193</f>
        <v>2000.0009184070605</v>
      </c>
    </row>
    <row r="195" spans="5:18" x14ac:dyDescent="0.2">
      <c r="E195" s="15">
        <v>41251.340277777781</v>
      </c>
      <c r="F195" s="21">
        <v>6.9753594648022608</v>
      </c>
      <c r="G195" s="24">
        <v>6.1645568543067158E-2</v>
      </c>
      <c r="H195" s="3">
        <f t="shared" ref="H195:H258" si="9">INDEX(PowerArray,MIN(MaximumPowerIndex,ROUND(F195*100,0)))</f>
        <v>583.47999999997637</v>
      </c>
      <c r="I195" s="3">
        <f>MIN(H195-K195+L195,'Power Look Up'!$F$4)</f>
        <v>572.61965756118661</v>
      </c>
      <c r="K195" s="50">
        <f t="array" ref="K195">_xlfn.SUM(_xlfn.NORM.DIST($Q$3:$Q$1003,$F195,$N195,FALSE)*WindSpeedStep*$R$3:$R$1003)</f>
        <v>587.90356699917993</v>
      </c>
      <c r="L195" s="50">
        <f t="array" ref="L195">_xlfn.SUM(_xlfn.NORM.DIST($Q$3:$Q$1003,$F195,$O195,FALSE)*WindSpeedStep*$R$3:$R$1003)</f>
        <v>577.04322456039017</v>
      </c>
      <c r="N195" s="42">
        <f t="shared" ref="N195:N258" si="10">ReferenceTurbulence*F195</f>
        <v>0.6975359464802261</v>
      </c>
      <c r="O195" s="42">
        <f t="shared" ref="O195:O258" si="11">F195*G195</f>
        <v>0.43</v>
      </c>
      <c r="Q195" s="42">
        <f>'Zero Turbulence Curve'!E194</f>
        <v>19.200000000000003</v>
      </c>
      <c r="R195" s="42">
        <f>'Zero Turbulence Curve'!F194</f>
        <v>2000.0008454966294</v>
      </c>
    </row>
    <row r="196" spans="5:18" x14ac:dyDescent="0.2">
      <c r="E196" s="15">
        <v>41251.347222222219</v>
      </c>
      <c r="F196" s="21">
        <v>6.5416371690313042</v>
      </c>
      <c r="G196" s="24">
        <v>6.879011910509808E-2</v>
      </c>
      <c r="H196" s="3">
        <f t="shared" si="9"/>
        <v>484.03999999997853</v>
      </c>
      <c r="I196" s="3">
        <f>MIN(H196-K196+L196,'Power Look Up'!$F$4)</f>
        <v>476.45752369491743</v>
      </c>
      <c r="K196" s="50">
        <f t="array" ref="K196">_xlfn.SUM(_xlfn.NORM.DIST($Q$3:$Q$1003,$F196,$N196,FALSE)*WindSpeedStep*$R$3:$R$1003)</f>
        <v>481.84494540848368</v>
      </c>
      <c r="L196" s="50">
        <f t="array" ref="L196">_xlfn.SUM(_xlfn.NORM.DIST($Q$3:$Q$1003,$F196,$O196,FALSE)*WindSpeedStep*$R$3:$R$1003)</f>
        <v>474.26246910342257</v>
      </c>
      <c r="N196" s="42">
        <f t="shared" si="10"/>
        <v>0.65416371690313047</v>
      </c>
      <c r="O196" s="42">
        <f t="shared" si="11"/>
        <v>0.45</v>
      </c>
      <c r="Q196" s="42">
        <f>'Zero Turbulence Curve'!E195</f>
        <v>19.300000000000004</v>
      </c>
      <c r="R196" s="42">
        <f>'Zero Turbulence Curve'!F195</f>
        <v>2000.0007725861983</v>
      </c>
    </row>
    <row r="197" spans="5:18" x14ac:dyDescent="0.2">
      <c r="E197" s="15">
        <v>41251.354166666664</v>
      </c>
      <c r="F197" s="21">
        <v>6.1436866839701647</v>
      </c>
      <c r="G197" s="24">
        <v>5.5341363824283708E-2</v>
      </c>
      <c r="H197" s="3">
        <f t="shared" si="9"/>
        <v>393.63999999998043</v>
      </c>
      <c r="I197" s="3">
        <f>MIN(H197-K197+L197,'Power Look Up'!$F$4)</f>
        <v>385.33383670015547</v>
      </c>
      <c r="K197" s="50">
        <f t="array" ref="K197">_xlfn.SUM(_xlfn.NORM.DIST($Q$3:$Q$1003,$F197,$N197,FALSE)*WindSpeedStep*$R$3:$R$1003)</f>
        <v>395.88748050970725</v>
      </c>
      <c r="L197" s="50">
        <f t="array" ref="L197">_xlfn.SUM(_xlfn.NORM.DIST($Q$3:$Q$1003,$F197,$O197,FALSE)*WindSpeedStep*$R$3:$R$1003)</f>
        <v>387.58131720988229</v>
      </c>
      <c r="N197" s="42">
        <f t="shared" si="10"/>
        <v>0.61436866839701654</v>
      </c>
      <c r="O197" s="42">
        <f t="shared" si="11"/>
        <v>0.34</v>
      </c>
      <c r="Q197" s="42">
        <f>'Zero Turbulence Curve'!E196</f>
        <v>19.400000000000006</v>
      </c>
      <c r="R197" s="42">
        <f>'Zero Turbulence Curve'!F196</f>
        <v>2000.0006996757672</v>
      </c>
    </row>
    <row r="198" spans="5:18" x14ac:dyDescent="0.2">
      <c r="E198" s="15">
        <v>41251.361111111109</v>
      </c>
      <c r="F198" s="21">
        <v>6.2671930417089676</v>
      </c>
      <c r="G198" s="24">
        <v>4.9463930333230606E-2</v>
      </c>
      <c r="H198" s="3">
        <f t="shared" si="9"/>
        <v>423.01999999997986</v>
      </c>
      <c r="I198" s="3">
        <f>MIN(H198-K198+L198,'Power Look Up'!$F$4)</f>
        <v>413.54485074362032</v>
      </c>
      <c r="K198" s="50">
        <f t="array" ref="K198">_xlfn.SUM(_xlfn.NORM.DIST($Q$3:$Q$1003,$F198,$N198,FALSE)*WindSpeedStep*$R$3:$R$1003)</f>
        <v>421.45330283629801</v>
      </c>
      <c r="L198" s="50">
        <f t="array" ref="L198">_xlfn.SUM(_xlfn.NORM.DIST($Q$3:$Q$1003,$F198,$O198,FALSE)*WindSpeedStep*$R$3:$R$1003)</f>
        <v>411.97815357993846</v>
      </c>
      <c r="N198" s="42">
        <f t="shared" si="10"/>
        <v>0.62671930417089683</v>
      </c>
      <c r="O198" s="42">
        <f t="shared" si="11"/>
        <v>0.31</v>
      </c>
      <c r="Q198" s="42">
        <f>'Zero Turbulence Curve'!E197</f>
        <v>19.500000000000007</v>
      </c>
      <c r="R198" s="42">
        <f>'Zero Turbulence Curve'!F197</f>
        <v>2000.0006267653362</v>
      </c>
    </row>
    <row r="199" spans="5:18" x14ac:dyDescent="0.2">
      <c r="E199" s="15">
        <v>41251.368055555555</v>
      </c>
      <c r="F199" s="21">
        <v>6.2898383653640053</v>
      </c>
      <c r="G199" s="24">
        <v>7.9493298707535867E-2</v>
      </c>
      <c r="H199" s="3">
        <f t="shared" si="9"/>
        <v>427.53999999997973</v>
      </c>
      <c r="I199" s="3">
        <f>MIN(H199-K199+L199,'Power Look Up'!$F$4)</f>
        <v>422.93183924686724</v>
      </c>
      <c r="K199" s="50">
        <f t="array" ref="K199">_xlfn.SUM(_xlfn.NORM.DIST($Q$3:$Q$1003,$F199,$N199,FALSE)*WindSpeedStep*$R$3:$R$1003)</f>
        <v>426.2470469642459</v>
      </c>
      <c r="L199" s="50">
        <f t="array" ref="L199">_xlfn.SUM(_xlfn.NORM.DIST($Q$3:$Q$1003,$F199,$O199,FALSE)*WindSpeedStep*$R$3:$R$1003)</f>
        <v>421.63888621113341</v>
      </c>
      <c r="N199" s="42">
        <f t="shared" si="10"/>
        <v>0.62898383653640055</v>
      </c>
      <c r="O199" s="42">
        <f t="shared" si="11"/>
        <v>0.5</v>
      </c>
      <c r="Q199" s="42">
        <f>'Zero Turbulence Curve'!E198</f>
        <v>19.600000000000009</v>
      </c>
      <c r="R199" s="42">
        <f>'Zero Turbulence Curve'!F198</f>
        <v>2000.0005538549051</v>
      </c>
    </row>
    <row r="200" spans="5:18" x14ac:dyDescent="0.2">
      <c r="E200" s="15">
        <v>41251.375</v>
      </c>
      <c r="F200" s="21">
        <v>5.9420245093927617</v>
      </c>
      <c r="G200" s="24">
        <v>5.2170771007418834E-2</v>
      </c>
      <c r="H200" s="3">
        <f t="shared" si="9"/>
        <v>352.27999999998667</v>
      </c>
      <c r="I200" s="3">
        <f>MIN(H200-K200+L200,'Power Look Up'!$F$4)</f>
        <v>344.50245895371597</v>
      </c>
      <c r="K200" s="50">
        <f t="array" ref="K200">_xlfn.SUM(_xlfn.NORM.DIST($Q$3:$Q$1003,$F200,$N200,FALSE)*WindSpeedStep*$R$3:$R$1003)</f>
        <v>356.16202154322957</v>
      </c>
      <c r="L200" s="50">
        <f t="array" ref="L200">_xlfn.SUM(_xlfn.NORM.DIST($Q$3:$Q$1003,$F200,$O200,FALSE)*WindSpeedStep*$R$3:$R$1003)</f>
        <v>348.38448049695887</v>
      </c>
      <c r="N200" s="42">
        <f t="shared" si="10"/>
        <v>0.59420245093927615</v>
      </c>
      <c r="O200" s="42">
        <f t="shared" si="11"/>
        <v>0.31</v>
      </c>
      <c r="Q200" s="42">
        <f>'Zero Turbulence Curve'!E199</f>
        <v>19.70000000000001</v>
      </c>
      <c r="R200" s="42">
        <f>'Zero Turbulence Curve'!F199</f>
        <v>2000.000480944474</v>
      </c>
    </row>
    <row r="201" spans="5:18" x14ac:dyDescent="0.2">
      <c r="E201" s="15">
        <v>41251.381944444445</v>
      </c>
      <c r="F201" s="21">
        <v>5.7999417535894091</v>
      </c>
      <c r="G201" s="24">
        <v>9.4828538521032846E-2</v>
      </c>
      <c r="H201" s="3">
        <f t="shared" si="9"/>
        <v>329.59999999998718</v>
      </c>
      <c r="I201" s="3">
        <f>MIN(H201-K201+L201,'Power Look Up'!$F$4)</f>
        <v>328.82860794615311</v>
      </c>
      <c r="K201" s="50">
        <f t="array" ref="K201">_xlfn.SUM(_xlfn.NORM.DIST($Q$3:$Q$1003,$F201,$N201,FALSE)*WindSpeedStep*$R$3:$R$1003)</f>
        <v>329.57031113682291</v>
      </c>
      <c r="L201" s="50">
        <f t="array" ref="L201">_xlfn.SUM(_xlfn.NORM.DIST($Q$3:$Q$1003,$F201,$O201,FALSE)*WindSpeedStep*$R$3:$R$1003)</f>
        <v>328.79891908298885</v>
      </c>
      <c r="N201" s="42">
        <f t="shared" si="10"/>
        <v>0.57999417535894093</v>
      </c>
      <c r="O201" s="42">
        <f t="shared" si="11"/>
        <v>0.55000000000000004</v>
      </c>
      <c r="Q201" s="42">
        <f>'Zero Turbulence Curve'!E200</f>
        <v>19.800000000000011</v>
      </c>
      <c r="R201" s="42">
        <f>'Zero Turbulence Curve'!F200</f>
        <v>2000.0004080340429</v>
      </c>
    </row>
    <row r="202" spans="5:18" x14ac:dyDescent="0.2">
      <c r="E202" s="15">
        <v>41251.388888888891</v>
      </c>
      <c r="F202" s="21">
        <v>6.5447281092896867</v>
      </c>
      <c r="G202" s="24">
        <v>5.6534052113611316E-2</v>
      </c>
      <c r="H202" s="3">
        <f t="shared" si="9"/>
        <v>484.03999999997853</v>
      </c>
      <c r="I202" s="3">
        <f>MIN(H202-K202+L202,'Power Look Up'!$F$4)</f>
        <v>474.33325365290307</v>
      </c>
      <c r="K202" s="50">
        <f t="array" ref="K202">_xlfn.SUM(_xlfn.NORM.DIST($Q$3:$Q$1003,$F202,$N202,FALSE)*WindSpeedStep*$R$3:$R$1003)</f>
        <v>482.5541202845497</v>
      </c>
      <c r="L202" s="50">
        <f t="array" ref="L202">_xlfn.SUM(_xlfn.NORM.DIST($Q$3:$Q$1003,$F202,$O202,FALSE)*WindSpeedStep*$R$3:$R$1003)</f>
        <v>472.84737393747423</v>
      </c>
      <c r="N202" s="42">
        <f t="shared" si="10"/>
        <v>0.6544728109289687</v>
      </c>
      <c r="O202" s="42">
        <f t="shared" si="11"/>
        <v>0.37</v>
      </c>
      <c r="Q202" s="42">
        <f>'Zero Turbulence Curve'!E201</f>
        <v>19.900000000000013</v>
      </c>
      <c r="R202" s="42">
        <f>'Zero Turbulence Curve'!F201</f>
        <v>2000.0003351236119</v>
      </c>
    </row>
    <row r="203" spans="5:18" x14ac:dyDescent="0.2">
      <c r="E203" s="15">
        <v>41251.395833333336</v>
      </c>
      <c r="F203" s="21">
        <v>6.2589744152828279</v>
      </c>
      <c r="G203" s="24">
        <v>7.3494468818533068E-2</v>
      </c>
      <c r="H203" s="3">
        <f t="shared" si="9"/>
        <v>420.75999999997987</v>
      </c>
      <c r="I203" s="3">
        <f>MIN(H203-K203+L203,'Power Look Up'!$F$4)</f>
        <v>415.07406732594887</v>
      </c>
      <c r="K203" s="50">
        <f t="array" ref="K203">_xlfn.SUM(_xlfn.NORM.DIST($Q$3:$Q$1003,$F203,$N203,FALSE)*WindSpeedStep*$R$3:$R$1003)</f>
        <v>419.72174840488321</v>
      </c>
      <c r="L203" s="50">
        <f t="array" ref="L203">_xlfn.SUM(_xlfn.NORM.DIST($Q$3:$Q$1003,$F203,$O203,FALSE)*WindSpeedStep*$R$3:$R$1003)</f>
        <v>414.03581573085222</v>
      </c>
      <c r="N203" s="42">
        <f t="shared" si="10"/>
        <v>0.62589744152828286</v>
      </c>
      <c r="O203" s="42">
        <f t="shared" si="11"/>
        <v>0.46</v>
      </c>
      <c r="Q203" s="42">
        <f>'Zero Turbulence Curve'!E202</f>
        <v>20.000000000000014</v>
      </c>
      <c r="R203" s="42">
        <f>'Zero Turbulence Curve'!F202</f>
        <v>2000.0002622131808</v>
      </c>
    </row>
    <row r="204" spans="5:18" x14ac:dyDescent="0.2">
      <c r="E204" s="15">
        <v>41251.402777777781</v>
      </c>
      <c r="F204" s="21">
        <v>5.987681369988854</v>
      </c>
      <c r="G204" s="24">
        <v>7.5154299668560631E-2</v>
      </c>
      <c r="H204" s="3">
        <f t="shared" si="9"/>
        <v>360.37999999998652</v>
      </c>
      <c r="I204" s="3">
        <f>MIN(H204-K204+L204,'Power Look Up'!$F$4)</f>
        <v>355.97337519907796</v>
      </c>
      <c r="K204" s="50">
        <f t="array" ref="K204">_xlfn.SUM(_xlfn.NORM.DIST($Q$3:$Q$1003,$F204,$N204,FALSE)*WindSpeedStep*$R$3:$R$1003)</f>
        <v>364.94516685157004</v>
      </c>
      <c r="L204" s="50">
        <f t="array" ref="L204">_xlfn.SUM(_xlfn.NORM.DIST($Q$3:$Q$1003,$F204,$O204,FALSE)*WindSpeedStep*$R$3:$R$1003)</f>
        <v>360.53854205066148</v>
      </c>
      <c r="N204" s="42">
        <f t="shared" si="10"/>
        <v>0.59876813699888543</v>
      </c>
      <c r="O204" s="42">
        <f t="shared" si="11"/>
        <v>0.45</v>
      </c>
      <c r="Q204" s="42">
        <f>'Zero Turbulence Curve'!E203</f>
        <v>20.100000000000016</v>
      </c>
      <c r="R204" s="42">
        <f>'Zero Turbulence Curve'!F203</f>
        <v>2000.0002434028643</v>
      </c>
    </row>
    <row r="205" spans="5:18" x14ac:dyDescent="0.2">
      <c r="E205" s="15">
        <v>41251.409722222219</v>
      </c>
      <c r="F205" s="21">
        <v>5.8753407423238428</v>
      </c>
      <c r="G205" s="24">
        <v>5.1060868323586382E-2</v>
      </c>
      <c r="H205" s="3">
        <f t="shared" si="9"/>
        <v>342.55999999998687</v>
      </c>
      <c r="I205" s="3">
        <f>MIN(H205-K205+L205,'Power Look Up'!$F$4)</f>
        <v>335.18441382002067</v>
      </c>
      <c r="K205" s="50">
        <f t="array" ref="K205">_xlfn.SUM(_xlfn.NORM.DIST($Q$3:$Q$1003,$F205,$N205,FALSE)*WindSpeedStep*$R$3:$R$1003)</f>
        <v>343.54538172282366</v>
      </c>
      <c r="L205" s="50">
        <f t="array" ref="L205">_xlfn.SUM(_xlfn.NORM.DIST($Q$3:$Q$1003,$F205,$O205,FALSE)*WindSpeedStep*$R$3:$R$1003)</f>
        <v>336.16979554285746</v>
      </c>
      <c r="N205" s="42">
        <f t="shared" si="10"/>
        <v>0.58753407423238435</v>
      </c>
      <c r="O205" s="42">
        <f t="shared" si="11"/>
        <v>0.3</v>
      </c>
      <c r="Q205" s="42">
        <f>'Zero Turbulence Curve'!E204</f>
        <v>20.200000000000017</v>
      </c>
      <c r="R205" s="42">
        <f>'Zero Turbulence Curve'!F204</f>
        <v>2000.0002245925477</v>
      </c>
    </row>
    <row r="206" spans="5:18" x14ac:dyDescent="0.2">
      <c r="E206" s="15">
        <v>41251.416666666664</v>
      </c>
      <c r="F206" s="21">
        <v>5.5371887878518775</v>
      </c>
      <c r="G206" s="24">
        <v>7.5850764005273644E-2</v>
      </c>
      <c r="H206" s="3">
        <f t="shared" si="9"/>
        <v>287.47999999998808</v>
      </c>
      <c r="I206" s="3">
        <f>MIN(H206-K206+L206,'Power Look Up'!$F$4)</f>
        <v>285.57972318398015</v>
      </c>
      <c r="K206" s="50">
        <f t="array" ref="K206">_xlfn.SUM(_xlfn.NORM.DIST($Q$3:$Q$1003,$F206,$N206,FALSE)*WindSpeedStep*$R$3:$R$1003)</f>
        <v>283.01463863043227</v>
      </c>
      <c r="L206" s="50">
        <f t="array" ref="L206">_xlfn.SUM(_xlfn.NORM.DIST($Q$3:$Q$1003,$F206,$O206,FALSE)*WindSpeedStep*$R$3:$R$1003)</f>
        <v>281.11436181442434</v>
      </c>
      <c r="N206" s="42">
        <f t="shared" si="10"/>
        <v>0.55371887878518777</v>
      </c>
      <c r="O206" s="42">
        <f t="shared" si="11"/>
        <v>0.42</v>
      </c>
      <c r="Q206" s="42">
        <f>'Zero Turbulence Curve'!E205</f>
        <v>20.300000000000018</v>
      </c>
      <c r="R206" s="42">
        <f>'Zero Turbulence Curve'!F205</f>
        <v>2000.0002057822312</v>
      </c>
    </row>
    <row r="207" spans="5:18" x14ac:dyDescent="0.2">
      <c r="E207" s="15">
        <v>41251.423611111109</v>
      </c>
      <c r="F207" s="21">
        <v>5.5099882876519324</v>
      </c>
      <c r="G207" s="24">
        <v>5.4446576714565799E-2</v>
      </c>
      <c r="H207" s="3">
        <f t="shared" si="9"/>
        <v>282.61999999998818</v>
      </c>
      <c r="I207" s="3">
        <f>MIN(H207-K207+L207,'Power Look Up'!$F$4)</f>
        <v>279.92737251612607</v>
      </c>
      <c r="K207" s="50">
        <f t="array" ref="K207">_xlfn.SUM(_xlfn.NORM.DIST($Q$3:$Q$1003,$F207,$N207,FALSE)*WindSpeedStep*$R$3:$R$1003)</f>
        <v>278.36033251621598</v>
      </c>
      <c r="L207" s="50">
        <f t="array" ref="L207">_xlfn.SUM(_xlfn.NORM.DIST($Q$3:$Q$1003,$F207,$O207,FALSE)*WindSpeedStep*$R$3:$R$1003)</f>
        <v>275.66770503235387</v>
      </c>
      <c r="N207" s="42">
        <f t="shared" si="10"/>
        <v>0.55099882876519324</v>
      </c>
      <c r="O207" s="42">
        <f t="shared" si="11"/>
        <v>0.3</v>
      </c>
      <c r="Q207" s="42">
        <f>'Zero Turbulence Curve'!E206</f>
        <v>20.40000000000002</v>
      </c>
      <c r="R207" s="42">
        <f>'Zero Turbulence Curve'!F206</f>
        <v>2000.0001869719147</v>
      </c>
    </row>
    <row r="208" spans="5:18" x14ac:dyDescent="0.2">
      <c r="E208" s="15">
        <v>41251.430555555555</v>
      </c>
      <c r="F208" s="21">
        <v>5.3186134951375115</v>
      </c>
      <c r="G208" s="24">
        <v>4.7004731633264941E-2</v>
      </c>
      <c r="H208" s="3">
        <f t="shared" si="9"/>
        <v>251.83999999998883</v>
      </c>
      <c r="I208" s="3">
        <f>MIN(H208-K208+L208,'Power Look Up'!$F$4)</f>
        <v>251.14991059483015</v>
      </c>
      <c r="K208" s="50">
        <f t="array" ref="K208">_xlfn.SUM(_xlfn.NORM.DIST($Q$3:$Q$1003,$F208,$N208,FALSE)*WindSpeedStep*$R$3:$R$1003)</f>
        <v>246.28262195170743</v>
      </c>
      <c r="L208" s="50">
        <f t="array" ref="L208">_xlfn.SUM(_xlfn.NORM.DIST($Q$3:$Q$1003,$F208,$O208,FALSE)*WindSpeedStep*$R$3:$R$1003)</f>
        <v>245.59253254654874</v>
      </c>
      <c r="N208" s="42">
        <f t="shared" si="10"/>
        <v>0.53186134951375119</v>
      </c>
      <c r="O208" s="42">
        <f t="shared" si="11"/>
        <v>0.25</v>
      </c>
      <c r="Q208" s="42">
        <f>'Zero Turbulence Curve'!E207</f>
        <v>20.500000000000021</v>
      </c>
      <c r="R208" s="42">
        <f>'Zero Turbulence Curve'!F207</f>
        <v>2000.0001681615981</v>
      </c>
    </row>
    <row r="209" spans="5:18" x14ac:dyDescent="0.2">
      <c r="E209" s="15">
        <v>41251.4375</v>
      </c>
      <c r="F209" s="21">
        <v>5.4537196670840329</v>
      </c>
      <c r="G209" s="24">
        <v>5.5008327951040881E-2</v>
      </c>
      <c r="H209" s="3">
        <f t="shared" si="9"/>
        <v>272.89999999998838</v>
      </c>
      <c r="I209" s="3">
        <f>MIN(H209-K209+L209,'Power Look Up'!$F$4)</f>
        <v>270.85904917646729</v>
      </c>
      <c r="K209" s="50">
        <f t="array" ref="K209">_xlfn.SUM(_xlfn.NORM.DIST($Q$3:$Q$1003,$F209,$N209,FALSE)*WindSpeedStep*$R$3:$R$1003)</f>
        <v>268.81421017342467</v>
      </c>
      <c r="L209" s="50">
        <f t="array" ref="L209">_xlfn.SUM(_xlfn.NORM.DIST($Q$3:$Q$1003,$F209,$O209,FALSE)*WindSpeedStep*$R$3:$R$1003)</f>
        <v>266.77325934990358</v>
      </c>
      <c r="N209" s="42">
        <f t="shared" si="10"/>
        <v>0.54537196670840327</v>
      </c>
      <c r="O209" s="42">
        <f t="shared" si="11"/>
        <v>0.3</v>
      </c>
      <c r="Q209" s="42">
        <f>'Zero Turbulence Curve'!E208</f>
        <v>20.600000000000023</v>
      </c>
      <c r="R209" s="42">
        <f>'Zero Turbulence Curve'!F208</f>
        <v>2000.0001493512814</v>
      </c>
    </row>
    <row r="210" spans="5:18" x14ac:dyDescent="0.2">
      <c r="E210" s="15">
        <v>41251.444444444445</v>
      </c>
      <c r="F210" s="21">
        <v>5.030202616740322</v>
      </c>
      <c r="G210" s="24">
        <v>5.5663761747523001E-2</v>
      </c>
      <c r="H210" s="3">
        <f t="shared" si="9"/>
        <v>204.85999999998984</v>
      </c>
      <c r="I210" s="3">
        <f>MIN(H210-K210+L210,'Power Look Up'!$F$4)</f>
        <v>205.24933640174291</v>
      </c>
      <c r="K210" s="50">
        <f t="array" ref="K210">_xlfn.SUM(_xlfn.NORM.DIST($Q$3:$Q$1003,$F210,$N210,FALSE)*WindSpeedStep*$R$3:$R$1003)</f>
        <v>199.40705942463609</v>
      </c>
      <c r="L210" s="50">
        <f t="array" ref="L210">_xlfn.SUM(_xlfn.NORM.DIST($Q$3:$Q$1003,$F210,$O210,FALSE)*WindSpeedStep*$R$3:$R$1003)</f>
        <v>199.79639582638916</v>
      </c>
      <c r="N210" s="42">
        <f t="shared" si="10"/>
        <v>0.50302026167403224</v>
      </c>
      <c r="O210" s="42">
        <f t="shared" si="11"/>
        <v>0.28000000000000003</v>
      </c>
      <c r="Q210" s="42">
        <f>'Zero Turbulence Curve'!E209</f>
        <v>20.700000000000024</v>
      </c>
      <c r="R210" s="42">
        <f>'Zero Turbulence Curve'!F209</f>
        <v>2000.0001305409648</v>
      </c>
    </row>
    <row r="211" spans="5:18" x14ac:dyDescent="0.2">
      <c r="E211" s="15">
        <v>41251.451388888891</v>
      </c>
      <c r="F211" s="21">
        <v>4.6863211270211371</v>
      </c>
      <c r="G211" s="24">
        <v>7.6819319513606238E-2</v>
      </c>
      <c r="H211" s="3">
        <f t="shared" si="9"/>
        <v>166.20999999999395</v>
      </c>
      <c r="I211" s="3">
        <f>MIN(H211-K211+L211,'Power Look Up'!$F$4)</f>
        <v>165.10813808537958</v>
      </c>
      <c r="K211" s="50">
        <f t="array" ref="K211">_xlfn.SUM(_xlfn.NORM.DIST($Q$3:$Q$1003,$F211,$N211,FALSE)*WindSpeedStep*$R$3:$R$1003)</f>
        <v>144.70662035116436</v>
      </c>
      <c r="L211" s="50">
        <f t="array" ref="L211">_xlfn.SUM(_xlfn.NORM.DIST($Q$3:$Q$1003,$F211,$O211,FALSE)*WindSpeedStep*$R$3:$R$1003)</f>
        <v>143.60475843654999</v>
      </c>
      <c r="N211" s="42">
        <f t="shared" si="10"/>
        <v>0.46863211270211375</v>
      </c>
      <c r="O211" s="42">
        <f t="shared" si="11"/>
        <v>0.36000000000000004</v>
      </c>
      <c r="Q211" s="42">
        <f>'Zero Turbulence Curve'!E210</f>
        <v>20.800000000000026</v>
      </c>
      <c r="R211" s="42">
        <f>'Zero Turbulence Curve'!F210</f>
        <v>2000.0001117306483</v>
      </c>
    </row>
    <row r="212" spans="5:18" x14ac:dyDescent="0.2">
      <c r="E212" s="15">
        <v>41251.458333333336</v>
      </c>
      <c r="F212" s="21">
        <v>5.1630049030616645</v>
      </c>
      <c r="G212" s="24">
        <v>9.1032259086426537E-2</v>
      </c>
      <c r="H212" s="3">
        <f t="shared" si="9"/>
        <v>225.91999999998939</v>
      </c>
      <c r="I212" s="3">
        <f>MIN(H212-K212+L212,'Power Look Up'!$F$4)</f>
        <v>225.71989846175802</v>
      </c>
      <c r="K212" s="50">
        <f t="array" ref="K212">_xlfn.SUM(_xlfn.NORM.DIST($Q$3:$Q$1003,$F212,$N212,FALSE)*WindSpeedStep*$R$3:$R$1003)</f>
        <v>220.84198106817792</v>
      </c>
      <c r="L212" s="50">
        <f t="array" ref="L212">_xlfn.SUM(_xlfn.NORM.DIST($Q$3:$Q$1003,$F212,$O212,FALSE)*WindSpeedStep*$R$3:$R$1003)</f>
        <v>220.64187952994655</v>
      </c>
      <c r="N212" s="42">
        <f t="shared" si="10"/>
        <v>0.51630049030616643</v>
      </c>
      <c r="O212" s="42">
        <f t="shared" si="11"/>
        <v>0.47</v>
      </c>
      <c r="Q212" s="42">
        <f>'Zero Turbulence Curve'!E211</f>
        <v>20.900000000000027</v>
      </c>
      <c r="R212" s="42">
        <f>'Zero Turbulence Curve'!F211</f>
        <v>2000.0000929203318</v>
      </c>
    </row>
    <row r="213" spans="5:18" x14ac:dyDescent="0.2">
      <c r="E213" s="15">
        <v>41251.465277777781</v>
      </c>
      <c r="F213" s="21">
        <v>5.24740607448918</v>
      </c>
      <c r="G213" s="24">
        <v>9.9096580790275612E-2</v>
      </c>
      <c r="H213" s="3">
        <f t="shared" si="9"/>
        <v>240.49999999998906</v>
      </c>
      <c r="I213" s="3">
        <f>MIN(H213-K213+L213,'Power Look Up'!$F$4)</f>
        <v>240.46449563764742</v>
      </c>
      <c r="K213" s="50">
        <f t="array" ref="K213">_xlfn.SUM(_xlfn.NORM.DIST($Q$3:$Q$1003,$F213,$N213,FALSE)*WindSpeedStep*$R$3:$R$1003)</f>
        <v>234.58606635771869</v>
      </c>
      <c r="L213" s="50">
        <f t="array" ref="L213">_xlfn.SUM(_xlfn.NORM.DIST($Q$3:$Q$1003,$F213,$O213,FALSE)*WindSpeedStep*$R$3:$R$1003)</f>
        <v>234.55056199537705</v>
      </c>
      <c r="N213" s="42">
        <f t="shared" si="10"/>
        <v>0.52474060744891804</v>
      </c>
      <c r="O213" s="42">
        <f t="shared" si="11"/>
        <v>0.52</v>
      </c>
      <c r="Q213" s="42">
        <f>'Zero Turbulence Curve'!E212</f>
        <v>21.000000000000028</v>
      </c>
      <c r="R213" s="42">
        <f>'Zero Turbulence Curve'!F212</f>
        <v>2000.0000741100152</v>
      </c>
    </row>
    <row r="214" spans="5:18" x14ac:dyDescent="0.2">
      <c r="E214" s="15">
        <v>41251.472222222219</v>
      </c>
      <c r="F214" s="21">
        <v>4.682506803815869</v>
      </c>
      <c r="G214" s="24">
        <v>0.11959406007560838</v>
      </c>
      <c r="H214" s="3">
        <f t="shared" si="9"/>
        <v>165.11999999999398</v>
      </c>
      <c r="I214" s="3">
        <f>MIN(H214-K214+L214,'Power Look Up'!$F$4)</f>
        <v>166.91733292082637</v>
      </c>
      <c r="K214" s="50">
        <f t="array" ref="K214">_xlfn.SUM(_xlfn.NORM.DIST($Q$3:$Q$1003,$F214,$N214,FALSE)*WindSpeedStep*$R$3:$R$1003)</f>
        <v>144.108797885153</v>
      </c>
      <c r="L214" s="50">
        <f t="array" ref="L214">_xlfn.SUM(_xlfn.NORM.DIST($Q$3:$Q$1003,$F214,$O214,FALSE)*WindSpeedStep*$R$3:$R$1003)</f>
        <v>145.90613080598538</v>
      </c>
      <c r="N214" s="42">
        <f t="shared" si="10"/>
        <v>0.4682506803815869</v>
      </c>
      <c r="O214" s="42">
        <f t="shared" si="11"/>
        <v>0.56000000000000005</v>
      </c>
      <c r="Q214" s="42">
        <f>'Zero Turbulence Curve'!E213</f>
        <v>21.10000000000003</v>
      </c>
      <c r="R214" s="42">
        <f>'Zero Turbulence Curve'!F213</f>
        <v>2000.0000689342853</v>
      </c>
    </row>
    <row r="215" spans="5:18" x14ac:dyDescent="0.2">
      <c r="E215" s="15">
        <v>41251.479166666664</v>
      </c>
      <c r="F215" s="21">
        <v>3.9385903636098716</v>
      </c>
      <c r="G215" s="24">
        <v>0.19550141774435892</v>
      </c>
      <c r="H215" s="3">
        <f t="shared" si="9"/>
        <v>85.539999999996354</v>
      </c>
      <c r="I215" s="3">
        <f>MIN(H215-K215+L215,'Power Look Up'!$F$4)</f>
        <v>107.33787577515439</v>
      </c>
      <c r="K215" s="50">
        <f t="array" ref="K215">_xlfn.SUM(_xlfn.NORM.DIST($Q$3:$Q$1003,$F215,$N215,FALSE)*WindSpeedStep*$R$3:$R$1003)</f>
        <v>44.16760169716261</v>
      </c>
      <c r="L215" s="50">
        <f t="array" ref="L215">_xlfn.SUM(_xlfn.NORM.DIST($Q$3:$Q$1003,$F215,$O215,FALSE)*WindSpeedStep*$R$3:$R$1003)</f>
        <v>65.965477472320643</v>
      </c>
      <c r="N215" s="42">
        <f t="shared" si="10"/>
        <v>0.39385903636098718</v>
      </c>
      <c r="O215" s="42">
        <f t="shared" si="11"/>
        <v>0.77</v>
      </c>
      <c r="Q215" s="42">
        <f>'Zero Turbulence Curve'!E214</f>
        <v>21.200000000000031</v>
      </c>
      <c r="R215" s="42">
        <f>'Zero Turbulence Curve'!F214</f>
        <v>2000.0000637585554</v>
      </c>
    </row>
    <row r="216" spans="5:18" x14ac:dyDescent="0.2">
      <c r="E216" s="15">
        <v>41251.486111111109</v>
      </c>
      <c r="F216" s="21">
        <v>3.8013642123476346</v>
      </c>
      <c r="G216" s="24">
        <v>0.13679299613305404</v>
      </c>
      <c r="H216" s="3">
        <f t="shared" si="9"/>
        <v>72.799999999996629</v>
      </c>
      <c r="I216" s="3">
        <f>MIN(H216-K216+L216,'Power Look Up'!$F$4)</f>
        <v>80.215713848268138</v>
      </c>
      <c r="K216" s="50">
        <f t="array" ref="K216">_xlfn.SUM(_xlfn.NORM.DIST($Q$3:$Q$1003,$F216,$N216,FALSE)*WindSpeedStep*$R$3:$R$1003)</f>
        <v>32.543868878449963</v>
      </c>
      <c r="L216" s="50">
        <f t="array" ref="L216">_xlfn.SUM(_xlfn.NORM.DIST($Q$3:$Q$1003,$F216,$O216,FALSE)*WindSpeedStep*$R$3:$R$1003)</f>
        <v>39.959582726721464</v>
      </c>
      <c r="N216" s="42">
        <f t="shared" si="10"/>
        <v>0.38013642123476349</v>
      </c>
      <c r="O216" s="42">
        <f t="shared" si="11"/>
        <v>0.52</v>
      </c>
      <c r="Q216" s="42">
        <f>'Zero Turbulence Curve'!E215</f>
        <v>21.300000000000033</v>
      </c>
      <c r="R216" s="42">
        <f>'Zero Turbulence Curve'!F215</f>
        <v>2000.0000585828254</v>
      </c>
    </row>
    <row r="217" spans="5:18" x14ac:dyDescent="0.2">
      <c r="E217" s="15">
        <v>41251.493055555555</v>
      </c>
      <c r="F217" s="21">
        <v>3.8653211068280369</v>
      </c>
      <c r="G217" s="24">
        <v>0.18368460999159802</v>
      </c>
      <c r="H217" s="3">
        <f t="shared" si="9"/>
        <v>79.169999999996492</v>
      </c>
      <c r="I217" s="3">
        <f>MIN(H217-K217+L217,'Power Look Up'!$F$4)</f>
        <v>97.580030933514706</v>
      </c>
      <c r="K217" s="50">
        <f t="array" ref="K217">_xlfn.SUM(_xlfn.NORM.DIST($Q$3:$Q$1003,$F217,$N217,FALSE)*WindSpeedStep*$R$3:$R$1003)</f>
        <v>37.615303956984413</v>
      </c>
      <c r="L217" s="50">
        <f t="array" ref="L217">_xlfn.SUM(_xlfn.NORM.DIST($Q$3:$Q$1003,$F217,$O217,FALSE)*WindSpeedStep*$R$3:$R$1003)</f>
        <v>56.02533489050262</v>
      </c>
      <c r="N217" s="42">
        <f t="shared" si="10"/>
        <v>0.38653211068280369</v>
      </c>
      <c r="O217" s="42">
        <f t="shared" si="11"/>
        <v>0.71</v>
      </c>
      <c r="Q217" s="42">
        <f>'Zero Turbulence Curve'!E216</f>
        <v>21.400000000000034</v>
      </c>
      <c r="R217" s="42">
        <f>'Zero Turbulence Curve'!F216</f>
        <v>2000.0000534070955</v>
      </c>
    </row>
    <row r="218" spans="5:18" x14ac:dyDescent="0.2">
      <c r="E218" s="15">
        <v>41251.5</v>
      </c>
      <c r="F218" s="21">
        <v>4.6874931752587745</v>
      </c>
      <c r="G218" s="24">
        <v>0.15573356007279948</v>
      </c>
      <c r="H218" s="3">
        <f t="shared" si="9"/>
        <v>166.20999999999395</v>
      </c>
      <c r="I218" s="3">
        <f>MIN(H218-K218+L218,'Power Look Up'!$F$4)</f>
        <v>173.14061659087298</v>
      </c>
      <c r="K218" s="50">
        <f t="array" ref="K218">_xlfn.SUM(_xlfn.NORM.DIST($Q$3:$Q$1003,$F218,$N218,FALSE)*WindSpeedStep*$R$3:$R$1003)</f>
        <v>144.89037712332822</v>
      </c>
      <c r="L218" s="50">
        <f t="array" ref="L218">_xlfn.SUM(_xlfn.NORM.DIST($Q$3:$Q$1003,$F218,$O218,FALSE)*WindSpeedStep*$R$3:$R$1003)</f>
        <v>151.82099371420725</v>
      </c>
      <c r="N218" s="42">
        <f t="shared" si="10"/>
        <v>0.46874931752587745</v>
      </c>
      <c r="O218" s="42">
        <f t="shared" si="11"/>
        <v>0.73</v>
      </c>
      <c r="Q218" s="42">
        <f>'Zero Turbulence Curve'!E217</f>
        <v>21.500000000000036</v>
      </c>
      <c r="R218" s="42">
        <f>'Zero Turbulence Curve'!F217</f>
        <v>2000.0000482313658</v>
      </c>
    </row>
    <row r="219" spans="5:18" x14ac:dyDescent="0.2">
      <c r="E219" s="15">
        <v>41251.506944444445</v>
      </c>
      <c r="F219" s="21">
        <v>4.0603101548787954</v>
      </c>
      <c r="G219" s="24">
        <v>0.13053190022027297</v>
      </c>
      <c r="H219" s="3">
        <f t="shared" si="9"/>
        <v>97.539999999995402</v>
      </c>
      <c r="I219" s="3">
        <f>MIN(H219-K219+L219,'Power Look Up'!$F$4)</f>
        <v>104.47636965832478</v>
      </c>
      <c r="K219" s="50">
        <f t="array" ref="K219">_xlfn.SUM(_xlfn.NORM.DIST($Q$3:$Q$1003,$F219,$N219,FALSE)*WindSpeedStep*$R$3:$R$1003)</f>
        <v>56.765449544013613</v>
      </c>
      <c r="L219" s="50">
        <f t="array" ref="L219">_xlfn.SUM(_xlfn.NORM.DIST($Q$3:$Q$1003,$F219,$O219,FALSE)*WindSpeedStep*$R$3:$R$1003)</f>
        <v>63.701819202342989</v>
      </c>
      <c r="N219" s="42">
        <f t="shared" si="10"/>
        <v>0.40603101548787957</v>
      </c>
      <c r="O219" s="42">
        <f t="shared" si="11"/>
        <v>0.53</v>
      </c>
      <c r="Q219" s="42">
        <f>'Zero Turbulence Curve'!E218</f>
        <v>21.600000000000037</v>
      </c>
      <c r="R219" s="42">
        <f>'Zero Turbulence Curve'!F218</f>
        <v>2000.0000430556358</v>
      </c>
    </row>
    <row r="220" spans="5:18" x14ac:dyDescent="0.2">
      <c r="E220" s="15">
        <v>41251.513888888891</v>
      </c>
      <c r="F220" s="21">
        <v>4.588711320358537</v>
      </c>
      <c r="G220" s="24">
        <v>0.14165197037263449</v>
      </c>
      <c r="H220" s="3">
        <f t="shared" si="9"/>
        <v>155.30999999999418</v>
      </c>
      <c r="I220" s="3">
        <f>MIN(H220-K220+L220,'Power Look Up'!$F$4)</f>
        <v>160.80115133297306</v>
      </c>
      <c r="K220" s="50">
        <f t="array" ref="K220">_xlfn.SUM(_xlfn.NORM.DIST($Q$3:$Q$1003,$F220,$N220,FALSE)*WindSpeedStep*$R$3:$R$1003)</f>
        <v>129.5189249566692</v>
      </c>
      <c r="L220" s="50">
        <f t="array" ref="L220">_xlfn.SUM(_xlfn.NORM.DIST($Q$3:$Q$1003,$F220,$O220,FALSE)*WindSpeedStep*$R$3:$R$1003)</f>
        <v>135.01007628964808</v>
      </c>
      <c r="N220" s="42">
        <f t="shared" si="10"/>
        <v>0.45887113203585372</v>
      </c>
      <c r="O220" s="42">
        <f t="shared" si="11"/>
        <v>0.65</v>
      </c>
      <c r="Q220" s="42">
        <f>'Zero Turbulence Curve'!E219</f>
        <v>21.700000000000038</v>
      </c>
      <c r="R220" s="42">
        <f>'Zero Turbulence Curve'!F219</f>
        <v>2000.0000378799059</v>
      </c>
    </row>
    <row r="221" spans="5:18" x14ac:dyDescent="0.2">
      <c r="E221" s="15">
        <v>41251.520833333336</v>
      </c>
      <c r="F221" s="21">
        <v>4.3483855300861718</v>
      </c>
      <c r="G221" s="24">
        <v>0.15408017420817852</v>
      </c>
      <c r="H221" s="3">
        <f t="shared" si="9"/>
        <v>129.14999999999475</v>
      </c>
      <c r="I221" s="3">
        <f>MIN(H221-K221+L221,'Power Look Up'!$F$4)</f>
        <v>139.4967872862868</v>
      </c>
      <c r="K221" s="50">
        <f t="array" ref="K221">_xlfn.SUM(_xlfn.NORM.DIST($Q$3:$Q$1003,$F221,$N221,FALSE)*WindSpeedStep*$R$3:$R$1003)</f>
        <v>93.731247226075681</v>
      </c>
      <c r="L221" s="50">
        <f t="array" ref="L221">_xlfn.SUM(_xlfn.NORM.DIST($Q$3:$Q$1003,$F221,$O221,FALSE)*WindSpeedStep*$R$3:$R$1003)</f>
        <v>104.07803451236772</v>
      </c>
      <c r="N221" s="42">
        <f t="shared" si="10"/>
        <v>0.43483855300861718</v>
      </c>
      <c r="O221" s="42">
        <f t="shared" si="11"/>
        <v>0.67</v>
      </c>
      <c r="Q221" s="42">
        <f>'Zero Turbulence Curve'!E220</f>
        <v>21.80000000000004</v>
      </c>
      <c r="R221" s="42">
        <f>'Zero Turbulence Curve'!F220</f>
        <v>2000.000032704176</v>
      </c>
    </row>
    <row r="222" spans="5:18" x14ac:dyDescent="0.2">
      <c r="E222" s="15">
        <v>41251.527777777781</v>
      </c>
      <c r="F222" s="21">
        <v>5.3189312738437531</v>
      </c>
      <c r="G222" s="24">
        <v>0.16544677016743317</v>
      </c>
      <c r="H222" s="3">
        <f t="shared" si="9"/>
        <v>251.83999999998883</v>
      </c>
      <c r="I222" s="3">
        <f>MIN(H222-K222+L222,'Power Look Up'!$F$4)</f>
        <v>259.85139635079111</v>
      </c>
      <c r="K222" s="50">
        <f t="array" ref="K222">_xlfn.SUM(_xlfn.NORM.DIST($Q$3:$Q$1003,$F222,$N222,FALSE)*WindSpeedStep*$R$3:$R$1003)</f>
        <v>246.33506342042517</v>
      </c>
      <c r="L222" s="50">
        <f t="array" ref="L222">_xlfn.SUM(_xlfn.NORM.DIST($Q$3:$Q$1003,$F222,$O222,FALSE)*WindSpeedStep*$R$3:$R$1003)</f>
        <v>254.34645977122744</v>
      </c>
      <c r="N222" s="42">
        <f t="shared" si="10"/>
        <v>0.53189312738437533</v>
      </c>
      <c r="O222" s="42">
        <f t="shared" si="11"/>
        <v>0.88</v>
      </c>
      <c r="Q222" s="42">
        <f>'Zero Turbulence Curve'!E221</f>
        <v>21.900000000000041</v>
      </c>
      <c r="R222" s="42">
        <f>'Zero Turbulence Curve'!F221</f>
        <v>2000.000027528446</v>
      </c>
    </row>
    <row r="223" spans="5:18" x14ac:dyDescent="0.2">
      <c r="E223" s="15">
        <v>41251.534722222219</v>
      </c>
      <c r="F223" s="21">
        <v>4.5139859500147157</v>
      </c>
      <c r="G223" s="24">
        <v>0.18830364325729215</v>
      </c>
      <c r="H223" s="3">
        <f t="shared" si="9"/>
        <v>146.58999999999435</v>
      </c>
      <c r="I223" s="3">
        <f>MIN(H223-K223+L223,'Power Look Up'!$F$4)</f>
        <v>162.20701715656091</v>
      </c>
      <c r="K223" s="50">
        <f t="array" ref="K223">_xlfn.SUM(_xlfn.NORM.DIST($Q$3:$Q$1003,$F223,$N223,FALSE)*WindSpeedStep*$R$3:$R$1003)</f>
        <v>118.09209328428159</v>
      </c>
      <c r="L223" s="50">
        <f t="array" ref="L223">_xlfn.SUM(_xlfn.NORM.DIST($Q$3:$Q$1003,$F223,$O223,FALSE)*WindSpeedStep*$R$3:$R$1003)</f>
        <v>133.70911044084815</v>
      </c>
      <c r="N223" s="42">
        <f t="shared" si="10"/>
        <v>0.45139859500147161</v>
      </c>
      <c r="O223" s="42">
        <f t="shared" si="11"/>
        <v>0.85</v>
      </c>
      <c r="Q223" s="42">
        <f>'Zero Turbulence Curve'!E222</f>
        <v>22.000000000000043</v>
      </c>
      <c r="R223" s="42">
        <f>'Zero Turbulence Curve'!F222</f>
        <v>2000.0000223527161</v>
      </c>
    </row>
    <row r="224" spans="5:18" x14ac:dyDescent="0.2">
      <c r="E224" s="15">
        <v>41251.541666666664</v>
      </c>
      <c r="F224" s="21">
        <v>4.9500121384050697</v>
      </c>
      <c r="G224" s="24">
        <v>9.8989656247162577E-2</v>
      </c>
      <c r="H224" s="3">
        <f t="shared" si="9"/>
        <v>194.54999999999333</v>
      </c>
      <c r="I224" s="3">
        <f>MIN(H224-K224+L224,'Power Look Up'!$F$4)</f>
        <v>194.52107648806407</v>
      </c>
      <c r="K224" s="50">
        <f t="array" ref="K224">_xlfn.SUM(_xlfn.NORM.DIST($Q$3:$Q$1003,$F224,$N224,FALSE)*WindSpeedStep*$R$3:$R$1003)</f>
        <v>186.54686645729802</v>
      </c>
      <c r="L224" s="50">
        <f t="array" ref="L224">_xlfn.SUM(_xlfn.NORM.DIST($Q$3:$Q$1003,$F224,$O224,FALSE)*WindSpeedStep*$R$3:$R$1003)</f>
        <v>186.51794294536876</v>
      </c>
      <c r="N224" s="42">
        <f t="shared" si="10"/>
        <v>0.49500121384050699</v>
      </c>
      <c r="O224" s="42">
        <f t="shared" si="11"/>
        <v>0.49</v>
      </c>
      <c r="Q224" s="42">
        <f>'Zero Turbulence Curve'!E223</f>
        <v>22.100000000000044</v>
      </c>
      <c r="R224" s="42">
        <f>'Zero Turbulence Curve'!F223</f>
        <v>2000.000020835276</v>
      </c>
    </row>
    <row r="225" spans="5:18" x14ac:dyDescent="0.2">
      <c r="E225" s="15">
        <v>41251.548611111109</v>
      </c>
      <c r="F225" s="21">
        <v>4.8077249111942626</v>
      </c>
      <c r="G225" s="24">
        <v>0.17055884335035881</v>
      </c>
      <c r="H225" s="3">
        <f t="shared" si="9"/>
        <v>179.28999999999365</v>
      </c>
      <c r="I225" s="3">
        <f>MIN(H225-K225+L225,'Power Look Up'!$F$4)</f>
        <v>187.90633499937093</v>
      </c>
      <c r="K225" s="50">
        <f t="array" ref="K225">_xlfn.SUM(_xlfn.NORM.DIST($Q$3:$Q$1003,$F225,$N225,FALSE)*WindSpeedStep*$R$3:$R$1003)</f>
        <v>163.86614034219195</v>
      </c>
      <c r="L225" s="50">
        <f t="array" ref="L225">_xlfn.SUM(_xlfn.NORM.DIST($Q$3:$Q$1003,$F225,$O225,FALSE)*WindSpeedStep*$R$3:$R$1003)</f>
        <v>172.48247534156923</v>
      </c>
      <c r="N225" s="42">
        <f t="shared" si="10"/>
        <v>0.48077249111942627</v>
      </c>
      <c r="O225" s="42">
        <f t="shared" si="11"/>
        <v>0.82</v>
      </c>
      <c r="Q225" s="42">
        <f>'Zero Turbulence Curve'!E224</f>
        <v>22.200000000000045</v>
      </c>
      <c r="R225" s="42">
        <f>'Zero Turbulence Curve'!F224</f>
        <v>2000.0000193178359</v>
      </c>
    </row>
    <row r="226" spans="5:18" x14ac:dyDescent="0.2">
      <c r="E226" s="15">
        <v>41251.555555555555</v>
      </c>
      <c r="F226" s="21">
        <v>5.1816413165210218</v>
      </c>
      <c r="G226" s="24">
        <v>0.14667167284945681</v>
      </c>
      <c r="H226" s="3">
        <f t="shared" si="9"/>
        <v>229.15999999998931</v>
      </c>
      <c r="I226" s="3">
        <f>MIN(H226-K226+L226,'Power Look Up'!$F$4)</f>
        <v>233.22497090132484</v>
      </c>
      <c r="K226" s="50">
        <f t="array" ref="K226">_xlfn.SUM(_xlfn.NORM.DIST($Q$3:$Q$1003,$F226,$N226,FALSE)*WindSpeedStep*$R$3:$R$1003)</f>
        <v>223.86721350849129</v>
      </c>
      <c r="L226" s="50">
        <f t="array" ref="L226">_xlfn.SUM(_xlfn.NORM.DIST($Q$3:$Q$1003,$F226,$O226,FALSE)*WindSpeedStep*$R$3:$R$1003)</f>
        <v>227.93218440982682</v>
      </c>
      <c r="N226" s="42">
        <f t="shared" si="10"/>
        <v>0.51816413165210218</v>
      </c>
      <c r="O226" s="42">
        <f t="shared" si="11"/>
        <v>0.76</v>
      </c>
      <c r="Q226" s="42">
        <f>'Zero Turbulence Curve'!E225</f>
        <v>22.300000000000047</v>
      </c>
      <c r="R226" s="42">
        <f>'Zero Turbulence Curve'!F225</f>
        <v>2000.0000178003959</v>
      </c>
    </row>
    <row r="227" spans="5:18" x14ac:dyDescent="0.2">
      <c r="E227" s="15">
        <v>41251.5625</v>
      </c>
      <c r="F227" s="21">
        <v>6.1902809477052809</v>
      </c>
      <c r="G227" s="24">
        <v>0.13085028076153227</v>
      </c>
      <c r="H227" s="3">
        <f t="shared" si="9"/>
        <v>404.93999999998022</v>
      </c>
      <c r="I227" s="3">
        <f>MIN(H227-K227+L227,'Power Look Up'!$F$4)</f>
        <v>412.70889047904791</v>
      </c>
      <c r="K227" s="50">
        <f t="array" ref="K227">_xlfn.SUM(_xlfn.NORM.DIST($Q$3:$Q$1003,$F227,$N227,FALSE)*WindSpeedStep*$R$3:$R$1003)</f>
        <v>405.41872766357545</v>
      </c>
      <c r="L227" s="50">
        <f t="array" ref="L227">_xlfn.SUM(_xlfn.NORM.DIST($Q$3:$Q$1003,$F227,$O227,FALSE)*WindSpeedStep*$R$3:$R$1003)</f>
        <v>413.18761814264315</v>
      </c>
      <c r="N227" s="42">
        <f t="shared" si="10"/>
        <v>0.61902809477052811</v>
      </c>
      <c r="O227" s="42">
        <f t="shared" si="11"/>
        <v>0.81</v>
      </c>
      <c r="Q227" s="42">
        <f>'Zero Turbulence Curve'!E226</f>
        <v>22.400000000000048</v>
      </c>
      <c r="R227" s="42">
        <f>'Zero Turbulence Curve'!F226</f>
        <v>2000.0000162829558</v>
      </c>
    </row>
    <row r="228" spans="5:18" x14ac:dyDescent="0.2">
      <c r="E228" s="15">
        <v>41251.569444444445</v>
      </c>
      <c r="F228" s="21">
        <v>5.6832166779851159</v>
      </c>
      <c r="G228" s="24">
        <v>0.1442844864909702</v>
      </c>
      <c r="H228" s="3">
        <f t="shared" si="9"/>
        <v>310.15999999998758</v>
      </c>
      <c r="I228" s="3">
        <f>MIN(H228-K228+L228,'Power Look Up'!$F$4)</f>
        <v>317.24420190677796</v>
      </c>
      <c r="K228" s="50">
        <f t="array" ref="K228">_xlfn.SUM(_xlfn.NORM.DIST($Q$3:$Q$1003,$F228,$N228,FALSE)*WindSpeedStep*$R$3:$R$1003)</f>
        <v>308.50377008970349</v>
      </c>
      <c r="L228" s="50">
        <f t="array" ref="L228">_xlfn.SUM(_xlfn.NORM.DIST($Q$3:$Q$1003,$F228,$O228,FALSE)*WindSpeedStep*$R$3:$R$1003)</f>
        <v>315.58797199649388</v>
      </c>
      <c r="N228" s="42">
        <f t="shared" si="10"/>
        <v>0.56832166779851157</v>
      </c>
      <c r="O228" s="42">
        <f t="shared" si="11"/>
        <v>0.82</v>
      </c>
      <c r="Q228" s="42">
        <f>'Zero Turbulence Curve'!E227</f>
        <v>22.50000000000005</v>
      </c>
      <c r="R228" s="42">
        <f>'Zero Turbulence Curve'!F227</f>
        <v>2000.0000147655155</v>
      </c>
    </row>
    <row r="229" spans="5:18" x14ac:dyDescent="0.2">
      <c r="E229" s="15">
        <v>41251.576388888891</v>
      </c>
      <c r="F229" s="21">
        <v>5.7931728690299353</v>
      </c>
      <c r="G229" s="24">
        <v>0.11220103640871368</v>
      </c>
      <c r="H229" s="3">
        <f t="shared" si="9"/>
        <v>327.97999999998717</v>
      </c>
      <c r="I229" s="3">
        <f>MIN(H229-K229+L229,'Power Look Up'!$F$4)</f>
        <v>329.9001086478666</v>
      </c>
      <c r="K229" s="50">
        <f t="array" ref="K229">_xlfn.SUM(_xlfn.NORM.DIST($Q$3:$Q$1003,$F229,$N229,FALSE)*WindSpeedStep*$R$3:$R$1003)</f>
        <v>328.33025230839684</v>
      </c>
      <c r="L229" s="50">
        <f t="array" ref="L229">_xlfn.SUM(_xlfn.NORM.DIST($Q$3:$Q$1003,$F229,$O229,FALSE)*WindSpeedStep*$R$3:$R$1003)</f>
        <v>330.25036095627627</v>
      </c>
      <c r="N229" s="42">
        <f t="shared" si="10"/>
        <v>0.57931728690299356</v>
      </c>
      <c r="O229" s="42">
        <f t="shared" si="11"/>
        <v>0.65</v>
      </c>
      <c r="Q229" s="42">
        <f>'Zero Turbulence Curve'!E228</f>
        <v>22.600000000000051</v>
      </c>
      <c r="R229" s="42">
        <f>'Zero Turbulence Curve'!F228</f>
        <v>2000.0000132480754</v>
      </c>
    </row>
    <row r="230" spans="5:18" x14ac:dyDescent="0.2">
      <c r="E230" s="15">
        <v>41251.583333333336</v>
      </c>
      <c r="F230" s="21">
        <v>4.4058912736439364</v>
      </c>
      <c r="G230" s="24">
        <v>0.15206911800296649</v>
      </c>
      <c r="H230" s="3">
        <f t="shared" si="9"/>
        <v>135.6899999999946</v>
      </c>
      <c r="I230" s="3">
        <f>MIN(H230-K230+L230,'Power Look Up'!$F$4)</f>
        <v>144.99340081731174</v>
      </c>
      <c r="K230" s="50">
        <f t="array" ref="K230">_xlfn.SUM(_xlfn.NORM.DIST($Q$3:$Q$1003,$F230,$N230,FALSE)*WindSpeedStep*$R$3:$R$1003)</f>
        <v>102.00675851086221</v>
      </c>
      <c r="L230" s="50">
        <f t="array" ref="L230">_xlfn.SUM(_xlfn.NORM.DIST($Q$3:$Q$1003,$F230,$O230,FALSE)*WindSpeedStep*$R$3:$R$1003)</f>
        <v>111.31015932817937</v>
      </c>
      <c r="N230" s="42">
        <f t="shared" si="10"/>
        <v>0.44058912736439365</v>
      </c>
      <c r="O230" s="42">
        <f t="shared" si="11"/>
        <v>0.67</v>
      </c>
      <c r="Q230" s="42">
        <f>'Zero Turbulence Curve'!E229</f>
        <v>22.700000000000053</v>
      </c>
      <c r="R230" s="42">
        <f>'Zero Turbulence Curve'!F229</f>
        <v>2000.0000117306354</v>
      </c>
    </row>
    <row r="231" spans="5:18" x14ac:dyDescent="0.2">
      <c r="E231" s="15">
        <v>41251.590277777781</v>
      </c>
      <c r="F231" s="21">
        <v>5.3414931646481421</v>
      </c>
      <c r="G231" s="24">
        <v>0.12168881995430153</v>
      </c>
      <c r="H231" s="3">
        <f t="shared" si="9"/>
        <v>255.07999999998876</v>
      </c>
      <c r="I231" s="3">
        <f>MIN(H231-K231+L231,'Power Look Up'!$F$4)</f>
        <v>256.72026404555641</v>
      </c>
      <c r="K231" s="50">
        <f t="array" ref="K231">_xlfn.SUM(_xlfn.NORM.DIST($Q$3:$Q$1003,$F231,$N231,FALSE)*WindSpeedStep*$R$3:$R$1003)</f>
        <v>250.06438207891378</v>
      </c>
      <c r="L231" s="50">
        <f t="array" ref="L231">_xlfn.SUM(_xlfn.NORM.DIST($Q$3:$Q$1003,$F231,$O231,FALSE)*WindSpeedStep*$R$3:$R$1003)</f>
        <v>251.7046461244814</v>
      </c>
      <c r="N231" s="42">
        <f t="shared" si="10"/>
        <v>0.53414931646481423</v>
      </c>
      <c r="O231" s="42">
        <f t="shared" si="11"/>
        <v>0.65</v>
      </c>
      <c r="Q231" s="42">
        <f>'Zero Turbulence Curve'!E230</f>
        <v>22.800000000000054</v>
      </c>
      <c r="R231" s="42">
        <f>'Zero Turbulence Curve'!F230</f>
        <v>2000.0000102131953</v>
      </c>
    </row>
    <row r="232" spans="5:18" x14ac:dyDescent="0.2">
      <c r="E232" s="15">
        <v>41251.597222222219</v>
      </c>
      <c r="F232" s="21">
        <v>6.0108265580812921</v>
      </c>
      <c r="G232" s="24">
        <v>0.14972982356145173</v>
      </c>
      <c r="H232" s="3">
        <f t="shared" si="9"/>
        <v>364.25999999998106</v>
      </c>
      <c r="I232" s="3">
        <f>MIN(H232-K232+L232,'Power Look Up'!$F$4)</f>
        <v>375.80506249322178</v>
      </c>
      <c r="K232" s="50">
        <f t="array" ref="K232">_xlfn.SUM(_xlfn.NORM.DIST($Q$3:$Q$1003,$F232,$N232,FALSE)*WindSpeedStep*$R$3:$R$1003)</f>
        <v>369.44379898185048</v>
      </c>
      <c r="L232" s="50">
        <f t="array" ref="L232">_xlfn.SUM(_xlfn.NORM.DIST($Q$3:$Q$1003,$F232,$O232,FALSE)*WindSpeedStep*$R$3:$R$1003)</f>
        <v>380.9888614750912</v>
      </c>
      <c r="N232" s="42">
        <f t="shared" si="10"/>
        <v>0.60108265580812925</v>
      </c>
      <c r="O232" s="42">
        <f t="shared" si="11"/>
        <v>0.9</v>
      </c>
      <c r="Q232" s="42">
        <f>'Zero Turbulence Curve'!E231</f>
        <v>22.900000000000055</v>
      </c>
      <c r="R232" s="42">
        <f>'Zero Turbulence Curve'!F231</f>
        <v>2000.0000086957552</v>
      </c>
    </row>
    <row r="233" spans="5:18" x14ac:dyDescent="0.2">
      <c r="E233" s="15">
        <v>41251.604166666664</v>
      </c>
      <c r="F233" s="21">
        <v>6.8112537317809201</v>
      </c>
      <c r="G233" s="24">
        <v>0.10130293587221681</v>
      </c>
      <c r="H233" s="3">
        <f t="shared" si="9"/>
        <v>545.05999999997721</v>
      </c>
      <c r="I233" s="3">
        <f>MIN(H233-K233+L233,'Power Look Up'!$F$4)</f>
        <v>545.48030837222495</v>
      </c>
      <c r="K233" s="50">
        <f t="array" ref="K233">_xlfn.SUM(_xlfn.NORM.DIST($Q$3:$Q$1003,$F233,$N233,FALSE)*WindSpeedStep*$R$3:$R$1003)</f>
        <v>546.20808041304542</v>
      </c>
      <c r="L233" s="50">
        <f t="array" ref="L233">_xlfn.SUM(_xlfn.NORM.DIST($Q$3:$Q$1003,$F233,$O233,FALSE)*WindSpeedStep*$R$3:$R$1003)</f>
        <v>546.62838878529317</v>
      </c>
      <c r="N233" s="42">
        <f t="shared" si="10"/>
        <v>0.68112537317809208</v>
      </c>
      <c r="O233" s="42">
        <f t="shared" si="11"/>
        <v>0.69</v>
      </c>
      <c r="Q233" s="42">
        <f>'Zero Turbulence Curve'!E232</f>
        <v>23.000000000000057</v>
      </c>
      <c r="R233" s="42">
        <f>'Zero Turbulence Curve'!F232</f>
        <v>2000.0000071783152</v>
      </c>
    </row>
    <row r="234" spans="5:18" x14ac:dyDescent="0.2">
      <c r="E234" s="15">
        <v>41251.611111111109</v>
      </c>
      <c r="F234" s="21">
        <v>6.5555090440710817</v>
      </c>
      <c r="G234" s="24">
        <v>0.15406888972466018</v>
      </c>
      <c r="H234" s="3">
        <f t="shared" si="9"/>
        <v>488.55999999997846</v>
      </c>
      <c r="I234" s="3">
        <f>MIN(H234-K234+L234,'Power Look Up'!$F$4)</f>
        <v>507.16174795464582</v>
      </c>
      <c r="K234" s="50">
        <f t="array" ref="K234">_xlfn.SUM(_xlfn.NORM.DIST($Q$3:$Q$1003,$F234,$N234,FALSE)*WindSpeedStep*$R$3:$R$1003)</f>
        <v>485.03280963663701</v>
      </c>
      <c r="L234" s="50">
        <f t="array" ref="L234">_xlfn.SUM(_xlfn.NORM.DIST($Q$3:$Q$1003,$F234,$O234,FALSE)*WindSpeedStep*$R$3:$R$1003)</f>
        <v>503.63455759130437</v>
      </c>
      <c r="N234" s="42">
        <f t="shared" si="10"/>
        <v>0.65555090440710817</v>
      </c>
      <c r="O234" s="42">
        <f t="shared" si="11"/>
        <v>1.01</v>
      </c>
      <c r="Q234" s="42">
        <f>'Zero Turbulence Curve'!E233</f>
        <v>23.100000000000058</v>
      </c>
      <c r="R234" s="42">
        <f>'Zero Turbulence Curve'!F233</f>
        <v>2000.0000067052272</v>
      </c>
    </row>
    <row r="235" spans="5:18" x14ac:dyDescent="0.2">
      <c r="E235" s="15">
        <v>41251.618055555555</v>
      </c>
      <c r="F235" s="21">
        <v>6.3315935816039346</v>
      </c>
      <c r="G235" s="24">
        <v>0.16425564695460834</v>
      </c>
      <c r="H235" s="3">
        <f t="shared" si="9"/>
        <v>436.57999999997958</v>
      </c>
      <c r="I235" s="3">
        <f>MIN(H235-K235+L235,'Power Look Up'!$F$4)</f>
        <v>456.58315996550527</v>
      </c>
      <c r="K235" s="50">
        <f t="array" ref="K235">_xlfn.SUM(_xlfn.NORM.DIST($Q$3:$Q$1003,$F235,$N235,FALSE)*WindSpeedStep*$R$3:$R$1003)</f>
        <v>435.1739566176534</v>
      </c>
      <c r="L235" s="50">
        <f t="array" ref="L235">_xlfn.SUM(_xlfn.NORM.DIST($Q$3:$Q$1003,$F235,$O235,FALSE)*WindSpeedStep*$R$3:$R$1003)</f>
        <v>455.1771165831791</v>
      </c>
      <c r="N235" s="42">
        <f t="shared" si="10"/>
        <v>0.63315935816039348</v>
      </c>
      <c r="O235" s="42">
        <f t="shared" si="11"/>
        <v>1.04</v>
      </c>
      <c r="Q235" s="42">
        <f>'Zero Turbulence Curve'!E234</f>
        <v>23.20000000000006</v>
      </c>
      <c r="R235" s="42">
        <f>'Zero Turbulence Curve'!F234</f>
        <v>2000.0000062321394</v>
      </c>
    </row>
    <row r="236" spans="5:18" x14ac:dyDescent="0.2">
      <c r="E236" s="15">
        <v>41251.625</v>
      </c>
      <c r="F236" s="21">
        <v>5.1205407125156412</v>
      </c>
      <c r="G236" s="24">
        <v>0.1406101504554341</v>
      </c>
      <c r="H236" s="3">
        <f t="shared" si="9"/>
        <v>219.43999999998951</v>
      </c>
      <c r="I236" s="3">
        <f>MIN(H236-K236+L236,'Power Look Up'!$F$4)</f>
        <v>222.54561593212739</v>
      </c>
      <c r="K236" s="50">
        <f t="array" ref="K236">_xlfn.SUM(_xlfn.NORM.DIST($Q$3:$Q$1003,$F236,$N236,FALSE)*WindSpeedStep*$R$3:$R$1003)</f>
        <v>213.96626476854684</v>
      </c>
      <c r="L236" s="50">
        <f t="array" ref="L236">_xlfn.SUM(_xlfn.NORM.DIST($Q$3:$Q$1003,$F236,$O236,FALSE)*WindSpeedStep*$R$3:$R$1003)</f>
        <v>217.07188070068472</v>
      </c>
      <c r="N236" s="42">
        <f t="shared" si="10"/>
        <v>0.5120540712515641</v>
      </c>
      <c r="O236" s="42">
        <f t="shared" si="11"/>
        <v>0.72</v>
      </c>
      <c r="Q236" s="42">
        <f>'Zero Turbulence Curve'!E235</f>
        <v>23.300000000000061</v>
      </c>
      <c r="R236" s="42">
        <f>'Zero Turbulence Curve'!F235</f>
        <v>2000.0000057590514</v>
      </c>
    </row>
    <row r="237" spans="5:18" x14ac:dyDescent="0.2">
      <c r="E237" s="15">
        <v>41251.631944444445</v>
      </c>
      <c r="F237" s="21">
        <v>6.1480357465491684</v>
      </c>
      <c r="G237" s="24">
        <v>0.13012286085828831</v>
      </c>
      <c r="H237" s="3">
        <f t="shared" si="9"/>
        <v>395.89999999998042</v>
      </c>
      <c r="I237" s="3">
        <f>MIN(H237-K237+L237,'Power Look Up'!$F$4)</f>
        <v>403.2191935690289</v>
      </c>
      <c r="K237" s="50">
        <f t="array" ref="K237">_xlfn.SUM(_xlfn.NORM.DIST($Q$3:$Q$1003,$F237,$N237,FALSE)*WindSpeedStep*$R$3:$R$1003)</f>
        <v>396.77136222751221</v>
      </c>
      <c r="L237" s="50">
        <f t="array" ref="L237">_xlfn.SUM(_xlfn.NORM.DIST($Q$3:$Q$1003,$F237,$O237,FALSE)*WindSpeedStep*$R$3:$R$1003)</f>
        <v>404.09055579656069</v>
      </c>
      <c r="N237" s="42">
        <f t="shared" si="10"/>
        <v>0.61480357465491686</v>
      </c>
      <c r="O237" s="42">
        <f t="shared" si="11"/>
        <v>0.80000000000000016</v>
      </c>
      <c r="Q237" s="42">
        <f>'Zero Turbulence Curve'!E236</f>
        <v>23.400000000000063</v>
      </c>
      <c r="R237" s="42">
        <f>'Zero Turbulence Curve'!F236</f>
        <v>2000.0000052859634</v>
      </c>
    </row>
    <row r="238" spans="5:18" x14ac:dyDescent="0.2">
      <c r="E238" s="15">
        <v>41251.638888888891</v>
      </c>
      <c r="F238" s="21">
        <v>5.3910729485112014</v>
      </c>
      <c r="G238" s="24">
        <v>0.16508773086548242</v>
      </c>
      <c r="H238" s="3">
        <f t="shared" si="9"/>
        <v>263.17999999998858</v>
      </c>
      <c r="I238" s="3">
        <f>MIN(H238-K238+L238,'Power Look Up'!$F$4)</f>
        <v>271.72260969922814</v>
      </c>
      <c r="K238" s="50">
        <f t="array" ref="K238">_xlfn.SUM(_xlfn.NORM.DIST($Q$3:$Q$1003,$F238,$N238,FALSE)*WindSpeedStep*$R$3:$R$1003)</f>
        <v>258.30426609401155</v>
      </c>
      <c r="L238" s="50">
        <f t="array" ref="L238">_xlfn.SUM(_xlfn.NORM.DIST($Q$3:$Q$1003,$F238,$O238,FALSE)*WindSpeedStep*$R$3:$R$1003)</f>
        <v>266.84687579325112</v>
      </c>
      <c r="N238" s="42">
        <f t="shared" si="10"/>
        <v>0.53910729485112019</v>
      </c>
      <c r="O238" s="42">
        <f t="shared" si="11"/>
        <v>0.89</v>
      </c>
      <c r="Q238" s="42">
        <f>'Zero Turbulence Curve'!E237</f>
        <v>23.500000000000064</v>
      </c>
      <c r="R238" s="42">
        <f>'Zero Turbulence Curve'!F237</f>
        <v>2000.0000048128754</v>
      </c>
    </row>
    <row r="239" spans="5:18" x14ac:dyDescent="0.2">
      <c r="E239" s="15">
        <v>41251.645833333336</v>
      </c>
      <c r="F239" s="21">
        <v>5.6556274264642017</v>
      </c>
      <c r="G239" s="24">
        <v>0.14498833430275118</v>
      </c>
      <c r="H239" s="3">
        <f t="shared" si="9"/>
        <v>306.91999999998768</v>
      </c>
      <c r="I239" s="3">
        <f>MIN(H239-K239+L239,'Power Look Up'!$F$4)</f>
        <v>313.90023422301971</v>
      </c>
      <c r="K239" s="50">
        <f t="array" ref="K239">_xlfn.SUM(_xlfn.NORM.DIST($Q$3:$Q$1003,$F239,$N239,FALSE)*WindSpeedStep*$R$3:$R$1003)</f>
        <v>303.61853031712053</v>
      </c>
      <c r="L239" s="50">
        <f t="array" ref="L239">_xlfn.SUM(_xlfn.NORM.DIST($Q$3:$Q$1003,$F239,$O239,FALSE)*WindSpeedStep*$R$3:$R$1003)</f>
        <v>310.59876454015256</v>
      </c>
      <c r="N239" s="42">
        <f t="shared" si="10"/>
        <v>0.56556274264642015</v>
      </c>
      <c r="O239" s="42">
        <f t="shared" si="11"/>
        <v>0.82</v>
      </c>
      <c r="Q239" s="42">
        <f>'Zero Turbulence Curve'!E238</f>
        <v>23.600000000000065</v>
      </c>
      <c r="R239" s="42">
        <f>'Zero Turbulence Curve'!F238</f>
        <v>2000.0000043397877</v>
      </c>
    </row>
    <row r="240" spans="5:18" x14ac:dyDescent="0.2">
      <c r="E240" s="15">
        <v>41251.652777777781</v>
      </c>
      <c r="F240" s="21">
        <v>6.3133709927282888</v>
      </c>
      <c r="G240" s="24">
        <v>8.711669259314675E-2</v>
      </c>
      <c r="H240" s="3">
        <f t="shared" si="9"/>
        <v>432.05999999997965</v>
      </c>
      <c r="I240" s="3">
        <f>MIN(H240-K240+L240,'Power Look Up'!$F$4)</f>
        <v>429.02321321207171</v>
      </c>
      <c r="K240" s="50">
        <f t="array" ref="K240">_xlfn.SUM(_xlfn.NORM.DIST($Q$3:$Q$1003,$F240,$N240,FALSE)*WindSpeedStep*$R$3:$R$1003)</f>
        <v>431.26405878855115</v>
      </c>
      <c r="L240" s="50">
        <f t="array" ref="L240">_xlfn.SUM(_xlfn.NORM.DIST($Q$3:$Q$1003,$F240,$O240,FALSE)*WindSpeedStep*$R$3:$R$1003)</f>
        <v>428.22727200064321</v>
      </c>
      <c r="N240" s="42">
        <f t="shared" si="10"/>
        <v>0.63133709927282888</v>
      </c>
      <c r="O240" s="42">
        <f t="shared" si="11"/>
        <v>0.55000000000000004</v>
      </c>
      <c r="Q240" s="42">
        <f>'Zero Turbulence Curve'!E239</f>
        <v>23.700000000000067</v>
      </c>
      <c r="R240" s="42">
        <f>'Zero Turbulence Curve'!F239</f>
        <v>2000.0000038666997</v>
      </c>
    </row>
    <row r="241" spans="5:18" x14ac:dyDescent="0.2">
      <c r="E241" s="15">
        <v>41251.659722222219</v>
      </c>
      <c r="F241" s="21">
        <v>6.4309031885144901</v>
      </c>
      <c r="G241" s="24">
        <v>0.10729441569456853</v>
      </c>
      <c r="H241" s="3">
        <f t="shared" si="9"/>
        <v>459.17999999997903</v>
      </c>
      <c r="I241" s="3">
        <f>MIN(H241-K241+L241,'Power Look Up'!$F$4)</f>
        <v>461.17706960775683</v>
      </c>
      <c r="K241" s="50">
        <f t="array" ref="K241">_xlfn.SUM(_xlfn.NORM.DIST($Q$3:$Q$1003,$F241,$N241,FALSE)*WindSpeedStep*$R$3:$R$1003)</f>
        <v>456.86936777923819</v>
      </c>
      <c r="L241" s="50">
        <f t="array" ref="L241">_xlfn.SUM(_xlfn.NORM.DIST($Q$3:$Q$1003,$F241,$O241,FALSE)*WindSpeedStep*$R$3:$R$1003)</f>
        <v>458.86643738701599</v>
      </c>
      <c r="N241" s="42">
        <f t="shared" si="10"/>
        <v>0.64309031885144907</v>
      </c>
      <c r="O241" s="42">
        <f t="shared" si="11"/>
        <v>0.69</v>
      </c>
      <c r="Q241" s="42">
        <f>'Zero Turbulence Curve'!E240</f>
        <v>23.800000000000068</v>
      </c>
      <c r="R241" s="42">
        <f>'Zero Turbulence Curve'!F240</f>
        <v>2000.0000033936117</v>
      </c>
    </row>
    <row r="242" spans="5:18" x14ac:dyDescent="0.2">
      <c r="E242" s="15">
        <v>41251.666666666664</v>
      </c>
      <c r="F242" s="21">
        <v>6.4345000471649652</v>
      </c>
      <c r="G242" s="24">
        <v>6.5273136517428665E-2</v>
      </c>
      <c r="H242" s="3">
        <f t="shared" si="9"/>
        <v>459.17999999997903</v>
      </c>
      <c r="I242" s="3">
        <f>MIN(H242-K242+L242,'Power Look Up'!$F$4)</f>
        <v>451.37398688202012</v>
      </c>
      <c r="K242" s="50">
        <f t="array" ref="K242">_xlfn.SUM(_xlfn.NORM.DIST($Q$3:$Q$1003,$F242,$N242,FALSE)*WindSpeedStep*$R$3:$R$1003)</f>
        <v>457.66753835841621</v>
      </c>
      <c r="L242" s="50">
        <f t="array" ref="L242">_xlfn.SUM(_xlfn.NORM.DIST($Q$3:$Q$1003,$F242,$O242,FALSE)*WindSpeedStep*$R$3:$R$1003)</f>
        <v>449.8615252404573</v>
      </c>
      <c r="N242" s="42">
        <f t="shared" si="10"/>
        <v>0.6434500047164966</v>
      </c>
      <c r="O242" s="42">
        <f t="shared" si="11"/>
        <v>0.41999999999999993</v>
      </c>
      <c r="Q242" s="42">
        <f>'Zero Turbulence Curve'!E241</f>
        <v>23.90000000000007</v>
      </c>
      <c r="R242" s="42">
        <f>'Zero Turbulence Curve'!F241</f>
        <v>2000.0000029205239</v>
      </c>
    </row>
    <row r="243" spans="5:18" x14ac:dyDescent="0.2">
      <c r="E243" s="15">
        <v>41251.673611111109</v>
      </c>
      <c r="F243" s="21">
        <v>5.9427195944810194</v>
      </c>
      <c r="G243" s="24">
        <v>5.0481937643265015E-2</v>
      </c>
      <c r="H243" s="3">
        <f t="shared" si="9"/>
        <v>352.27999999998667</v>
      </c>
      <c r="I243" s="3">
        <f>MIN(H243-K243+L243,'Power Look Up'!$F$4)</f>
        <v>344.23978742381507</v>
      </c>
      <c r="K243" s="50">
        <f t="array" ref="K243">_xlfn.SUM(_xlfn.NORM.DIST($Q$3:$Q$1003,$F243,$N243,FALSE)*WindSpeedStep*$R$3:$R$1003)</f>
        <v>356.29484301547745</v>
      </c>
      <c r="L243" s="50">
        <f t="array" ref="L243">_xlfn.SUM(_xlfn.NORM.DIST($Q$3:$Q$1003,$F243,$O243,FALSE)*WindSpeedStep*$R$3:$R$1003)</f>
        <v>348.25463043930586</v>
      </c>
      <c r="N243" s="42">
        <f t="shared" si="10"/>
        <v>0.59427195944810196</v>
      </c>
      <c r="O243" s="42">
        <f t="shared" si="11"/>
        <v>0.3</v>
      </c>
      <c r="Q243" s="42">
        <f>'Zero Turbulence Curve'!E242</f>
        <v>24.000000000000071</v>
      </c>
      <c r="R243" s="42">
        <f>'Zero Turbulence Curve'!F242</f>
        <v>2000.0000024474359</v>
      </c>
    </row>
    <row r="244" spans="5:18" x14ac:dyDescent="0.2">
      <c r="E244" s="15">
        <v>41251.680555555555</v>
      </c>
      <c r="F244" s="21">
        <v>6.3378611501551676</v>
      </c>
      <c r="G244" s="24">
        <v>5.2068038756563913E-2</v>
      </c>
      <c r="H244" s="3">
        <f t="shared" si="9"/>
        <v>438.83999999997951</v>
      </c>
      <c r="I244" s="3">
        <f>MIN(H244-K244+L244,'Power Look Up'!$F$4)</f>
        <v>429.48454170351414</v>
      </c>
      <c r="K244" s="50">
        <f t="array" ref="K244">_xlfn.SUM(_xlfn.NORM.DIST($Q$3:$Q$1003,$F244,$N244,FALSE)*WindSpeedStep*$R$3:$R$1003)</f>
        <v>436.5238010162879</v>
      </c>
      <c r="L244" s="50">
        <f t="array" ref="L244">_xlfn.SUM(_xlfn.NORM.DIST($Q$3:$Q$1003,$F244,$O244,FALSE)*WindSpeedStep*$R$3:$R$1003)</f>
        <v>427.16834271982253</v>
      </c>
      <c r="N244" s="42">
        <f t="shared" si="10"/>
        <v>0.63378611501551685</v>
      </c>
      <c r="O244" s="42">
        <f t="shared" si="11"/>
        <v>0.33</v>
      </c>
      <c r="Q244" s="42">
        <f>'Zero Turbulence Curve'!E243</f>
        <v>24.100000000000072</v>
      </c>
      <c r="R244" s="42">
        <f>'Zero Turbulence Curve'!F243</f>
        <v>2000.0000022910067</v>
      </c>
    </row>
    <row r="245" spans="5:18" x14ac:dyDescent="0.2">
      <c r="E245" s="15">
        <v>41251.6875</v>
      </c>
      <c r="F245" s="21">
        <v>7.1944258266068539</v>
      </c>
      <c r="G245" s="24">
        <v>5.9768494437700423E-2</v>
      </c>
      <c r="H245" s="3">
        <f t="shared" si="9"/>
        <v>645.1899999999672</v>
      </c>
      <c r="I245" s="3">
        <f>MIN(H245-K245+L245,'Power Look Up'!$F$4)</f>
        <v>633.15747256196801</v>
      </c>
      <c r="K245" s="50">
        <f t="array" ref="K245">_xlfn.SUM(_xlfn.NORM.DIST($Q$3:$Q$1003,$F245,$N245,FALSE)*WindSpeedStep*$R$3:$R$1003)</f>
        <v>646.59206317481755</v>
      </c>
      <c r="L245" s="50">
        <f t="array" ref="L245">_xlfn.SUM(_xlfn.NORM.DIST($Q$3:$Q$1003,$F245,$O245,FALSE)*WindSpeedStep*$R$3:$R$1003)</f>
        <v>634.55953573681836</v>
      </c>
      <c r="N245" s="42">
        <f t="shared" si="10"/>
        <v>0.71944258266068539</v>
      </c>
      <c r="O245" s="42">
        <f t="shared" si="11"/>
        <v>0.43</v>
      </c>
      <c r="Q245" s="42">
        <f>'Zero Turbulence Curve'!E244</f>
        <v>24.200000000000074</v>
      </c>
      <c r="R245" s="42">
        <f>'Zero Turbulence Curve'!F244</f>
        <v>2000.0000021345775</v>
      </c>
    </row>
    <row r="246" spans="5:18" x14ac:dyDescent="0.2">
      <c r="E246" s="15">
        <v>41251.694444444445</v>
      </c>
      <c r="F246" s="21">
        <v>6.6473073752407199</v>
      </c>
      <c r="G246" s="24">
        <v>8.5749005999494407E-2</v>
      </c>
      <c r="H246" s="3">
        <f t="shared" si="9"/>
        <v>508.89999999997804</v>
      </c>
      <c r="I246" s="3">
        <f>MIN(H246-K246+L246,'Power Look Up'!$F$4)</f>
        <v>504.90913351041382</v>
      </c>
      <c r="K246" s="50">
        <f t="array" ref="K246">_xlfn.SUM(_xlfn.NORM.DIST($Q$3:$Q$1003,$F246,$N246,FALSE)*WindSpeedStep*$R$3:$R$1003)</f>
        <v>506.46442770351069</v>
      </c>
      <c r="L246" s="50">
        <f t="array" ref="L246">_xlfn.SUM(_xlfn.NORM.DIST($Q$3:$Q$1003,$F246,$O246,FALSE)*WindSpeedStep*$R$3:$R$1003)</f>
        <v>502.47356121394648</v>
      </c>
      <c r="N246" s="42">
        <f t="shared" si="10"/>
        <v>0.66473073752407208</v>
      </c>
      <c r="O246" s="42">
        <f t="shared" si="11"/>
        <v>0.56999999999999995</v>
      </c>
      <c r="Q246" s="42">
        <f>'Zero Turbulence Curve'!E245</f>
        <v>24.300000000000075</v>
      </c>
      <c r="R246" s="42">
        <f>'Zero Turbulence Curve'!F245</f>
        <v>2000.000001978148</v>
      </c>
    </row>
    <row r="247" spans="5:18" x14ac:dyDescent="0.2">
      <c r="E247" s="15">
        <v>41251.701388888891</v>
      </c>
      <c r="F247" s="21">
        <v>6.1507382629979217</v>
      </c>
      <c r="G247" s="24">
        <v>7.803941242104552E-2</v>
      </c>
      <c r="H247" s="3">
        <f t="shared" si="9"/>
        <v>395.89999999998042</v>
      </c>
      <c r="I247" s="3">
        <f>MIN(H247-K247+L247,'Power Look Up'!$F$4)</f>
        <v>391.41837553929031</v>
      </c>
      <c r="K247" s="50">
        <f t="array" ref="K247">_xlfn.SUM(_xlfn.NORM.DIST($Q$3:$Q$1003,$F247,$N247,FALSE)*WindSpeedStep*$R$3:$R$1003)</f>
        <v>397.32120234022625</v>
      </c>
      <c r="L247" s="50">
        <f t="array" ref="L247">_xlfn.SUM(_xlfn.NORM.DIST($Q$3:$Q$1003,$F247,$O247,FALSE)*WindSpeedStep*$R$3:$R$1003)</f>
        <v>392.83957787953614</v>
      </c>
      <c r="N247" s="42">
        <f t="shared" si="10"/>
        <v>0.61507382629979224</v>
      </c>
      <c r="O247" s="42">
        <f t="shared" si="11"/>
        <v>0.48</v>
      </c>
      <c r="Q247" s="42">
        <f>'Zero Turbulence Curve'!E246</f>
        <v>24.400000000000077</v>
      </c>
      <c r="R247" s="42">
        <f>'Zero Turbulence Curve'!F246</f>
        <v>2000.0000018217188</v>
      </c>
    </row>
    <row r="248" spans="5:18" x14ac:dyDescent="0.2">
      <c r="E248" s="15">
        <v>41251.708333333336</v>
      </c>
      <c r="F248" s="21">
        <v>7.4781319442128531</v>
      </c>
      <c r="G248" s="24">
        <v>0.10965305321131413</v>
      </c>
      <c r="H248" s="3">
        <f t="shared" si="9"/>
        <v>732.47999999996534</v>
      </c>
      <c r="I248" s="3">
        <f>MIN(H248-K248+L248,'Power Look Up'!$F$4)</f>
        <v>736.61907749787747</v>
      </c>
      <c r="K248" s="50">
        <f t="array" ref="K248">_xlfn.SUM(_xlfn.NORM.DIST($Q$3:$Q$1003,$F248,$N248,FALSE)*WindSpeedStep*$R$3:$R$1003)</f>
        <v>727.8306277867531</v>
      </c>
      <c r="L248" s="50">
        <f t="array" ref="L248">_xlfn.SUM(_xlfn.NORM.DIST($Q$3:$Q$1003,$F248,$O248,FALSE)*WindSpeedStep*$R$3:$R$1003)</f>
        <v>731.96970528466522</v>
      </c>
      <c r="N248" s="42">
        <f t="shared" si="10"/>
        <v>0.74781319442128535</v>
      </c>
      <c r="O248" s="42">
        <f t="shared" si="11"/>
        <v>0.82</v>
      </c>
      <c r="Q248" s="42">
        <f>'Zero Turbulence Curve'!E247</f>
        <v>24.500000000000078</v>
      </c>
      <c r="R248" s="42">
        <f>'Zero Turbulence Curve'!F247</f>
        <v>2000.0000016652896</v>
      </c>
    </row>
    <row r="249" spans="5:18" x14ac:dyDescent="0.2">
      <c r="E249" s="15">
        <v>41251.715277777781</v>
      </c>
      <c r="F249" s="21">
        <v>7.3015496563239584</v>
      </c>
      <c r="G249" s="24">
        <v>6.5739469371993695E-2</v>
      </c>
      <c r="H249" s="3">
        <f t="shared" si="9"/>
        <v>678.29999999996653</v>
      </c>
      <c r="I249" s="3">
        <f>MIN(H249-K249+L249,'Power Look Up'!$F$4)</f>
        <v>667.35411780573327</v>
      </c>
      <c r="K249" s="50">
        <f t="array" ref="K249">_xlfn.SUM(_xlfn.NORM.DIST($Q$3:$Q$1003,$F249,$N249,FALSE)*WindSpeedStep*$R$3:$R$1003)</f>
        <v>676.56708113393779</v>
      </c>
      <c r="L249" s="50">
        <f t="array" ref="L249">_xlfn.SUM(_xlfn.NORM.DIST($Q$3:$Q$1003,$F249,$O249,FALSE)*WindSpeedStep*$R$3:$R$1003)</f>
        <v>665.62119893970453</v>
      </c>
      <c r="N249" s="42">
        <f t="shared" si="10"/>
        <v>0.7301549656323959</v>
      </c>
      <c r="O249" s="42">
        <f t="shared" si="11"/>
        <v>0.47999999999999993</v>
      </c>
      <c r="Q249" s="42">
        <f>'Zero Turbulence Curve'!E248</f>
        <v>24.60000000000008</v>
      </c>
      <c r="R249" s="42">
        <f>'Zero Turbulence Curve'!F248</f>
        <v>2000.0000015088604</v>
      </c>
    </row>
    <row r="250" spans="5:18" x14ac:dyDescent="0.2">
      <c r="E250" s="15">
        <v>41251.722222222219</v>
      </c>
      <c r="F250" s="21">
        <v>7.592130372184136</v>
      </c>
      <c r="G250" s="24">
        <v>3.5563140615869758E-2</v>
      </c>
      <c r="H250" s="3">
        <f t="shared" si="9"/>
        <v>765.58999999996468</v>
      </c>
      <c r="I250" s="3">
        <f>MIN(H250-K250+L250,'Power Look Up'!$F$4)</f>
        <v>747.93363186363786</v>
      </c>
      <c r="K250" s="50">
        <f t="array" ref="K250">_xlfn.SUM(_xlfn.NORM.DIST($Q$3:$Q$1003,$F250,$N250,FALSE)*WindSpeedStep*$R$3:$R$1003)</f>
        <v>762.16287917376269</v>
      </c>
      <c r="L250" s="50">
        <f t="array" ref="L250">_xlfn.SUM(_xlfn.NORM.DIST($Q$3:$Q$1003,$F250,$O250,FALSE)*WindSpeedStep*$R$3:$R$1003)</f>
        <v>744.50651103743587</v>
      </c>
      <c r="N250" s="42">
        <f t="shared" si="10"/>
        <v>0.7592130372184136</v>
      </c>
      <c r="O250" s="42">
        <f t="shared" si="11"/>
        <v>0.27</v>
      </c>
      <c r="Q250" s="42">
        <f>'Zero Turbulence Curve'!E249</f>
        <v>24.700000000000081</v>
      </c>
      <c r="R250" s="42">
        <f>'Zero Turbulence Curve'!F249</f>
        <v>2000.0000013524311</v>
      </c>
    </row>
    <row r="251" spans="5:18" x14ac:dyDescent="0.2">
      <c r="E251" s="15">
        <v>41251.729166666664</v>
      </c>
      <c r="F251" s="21">
        <v>6.2728759008210497</v>
      </c>
      <c r="G251" s="24">
        <v>4.9419118901973563E-2</v>
      </c>
      <c r="H251" s="3">
        <f t="shared" si="9"/>
        <v>423.01999999997986</v>
      </c>
      <c r="I251" s="3">
        <f>MIN(H251-K251+L251,'Power Look Up'!$F$4)</f>
        <v>413.52625269832362</v>
      </c>
      <c r="K251" s="50">
        <f t="array" ref="K251">_xlfn.SUM(_xlfn.NORM.DIST($Q$3:$Q$1003,$F251,$N251,FALSE)*WindSpeedStep*$R$3:$R$1003)</f>
        <v>422.65316432739814</v>
      </c>
      <c r="L251" s="50">
        <f t="array" ref="L251">_xlfn.SUM(_xlfn.NORM.DIST($Q$3:$Q$1003,$F251,$O251,FALSE)*WindSpeedStep*$R$3:$R$1003)</f>
        <v>413.1594170257419</v>
      </c>
      <c r="N251" s="42">
        <f t="shared" si="10"/>
        <v>0.627287590082105</v>
      </c>
      <c r="O251" s="42">
        <f t="shared" si="11"/>
        <v>0.31</v>
      </c>
      <c r="Q251" s="42">
        <f>'Zero Turbulence Curve'!E250</f>
        <v>24.800000000000082</v>
      </c>
      <c r="R251" s="42">
        <f>'Zero Turbulence Curve'!F250</f>
        <v>2000.0000011960017</v>
      </c>
    </row>
    <row r="252" spans="5:18" x14ac:dyDescent="0.2">
      <c r="E252" s="15">
        <v>41251.736111111109</v>
      </c>
      <c r="F252" s="21">
        <v>5.5412155318101535</v>
      </c>
      <c r="G252" s="24">
        <v>6.3163036700300518E-2</v>
      </c>
      <c r="H252" s="3">
        <f t="shared" si="9"/>
        <v>287.47999999998808</v>
      </c>
      <c r="I252" s="3">
        <f>MIN(H252-K252+L252,'Power Look Up'!$F$4)</f>
        <v>284.80595897359962</v>
      </c>
      <c r="K252" s="50">
        <f t="array" ref="K252">_xlfn.SUM(_xlfn.NORM.DIST($Q$3:$Q$1003,$F252,$N252,FALSE)*WindSpeedStep*$R$3:$R$1003)</f>
        <v>283.70597381533565</v>
      </c>
      <c r="L252" s="50">
        <f t="array" ref="L252">_xlfn.SUM(_xlfn.NORM.DIST($Q$3:$Q$1003,$F252,$O252,FALSE)*WindSpeedStep*$R$3:$R$1003)</f>
        <v>281.03193278894719</v>
      </c>
      <c r="N252" s="42">
        <f t="shared" si="10"/>
        <v>0.55412155318101541</v>
      </c>
      <c r="O252" s="42">
        <f t="shared" si="11"/>
        <v>0.35</v>
      </c>
      <c r="Q252" s="42">
        <f>'Zero Turbulence Curve'!E251</f>
        <v>24.900000000000084</v>
      </c>
      <c r="R252" s="42">
        <f>'Zero Turbulence Curve'!F251</f>
        <v>2000.0000010395725</v>
      </c>
    </row>
    <row r="253" spans="5:18" x14ac:dyDescent="0.2">
      <c r="E253" s="15">
        <v>41251.743055555555</v>
      </c>
      <c r="F253" s="21">
        <v>6.9525967580030974</v>
      </c>
      <c r="G253" s="24">
        <v>0.11506492147399808</v>
      </c>
      <c r="H253" s="3">
        <f t="shared" si="9"/>
        <v>576.69999999997663</v>
      </c>
      <c r="I253" s="3">
        <f>MIN(H253-K253+L253,'Power Look Up'!$F$4)</f>
        <v>582.15383808277898</v>
      </c>
      <c r="K253" s="50">
        <f t="array" ref="K253">_xlfn.SUM(_xlfn.NORM.DIST($Q$3:$Q$1003,$F253,$N253,FALSE)*WindSpeedStep*$R$3:$R$1003)</f>
        <v>582.00471159807989</v>
      </c>
      <c r="L253" s="50">
        <f t="array" ref="L253">_xlfn.SUM(_xlfn.NORM.DIST($Q$3:$Q$1003,$F253,$O253,FALSE)*WindSpeedStep*$R$3:$R$1003)</f>
        <v>587.45854968088224</v>
      </c>
      <c r="N253" s="42">
        <f t="shared" si="10"/>
        <v>0.69525967580030978</v>
      </c>
      <c r="O253" s="42">
        <f t="shared" si="11"/>
        <v>0.8</v>
      </c>
      <c r="Q253" s="42">
        <f>'Zero Turbulence Curve'!E252</f>
        <v>25.000000000000085</v>
      </c>
      <c r="R253" s="42">
        <f>'Zero Turbulence Curve'!F252</f>
        <v>2000.0000008831432</v>
      </c>
    </row>
    <row r="254" spans="5:18" x14ac:dyDescent="0.2">
      <c r="E254" s="15">
        <v>41251.75</v>
      </c>
      <c r="F254" s="21">
        <v>7.8876530531923521</v>
      </c>
      <c r="G254" s="24">
        <v>4.6908756952773259E-2</v>
      </c>
      <c r="H254" s="3">
        <f t="shared" si="9"/>
        <v>855.88999999996281</v>
      </c>
      <c r="I254" s="3">
        <f>MIN(H254-K254+L254,'Power Look Up'!$F$4)</f>
        <v>837.57162403456027</v>
      </c>
      <c r="K254" s="50">
        <f t="array" ref="K254">_xlfn.SUM(_xlfn.NORM.DIST($Q$3:$Q$1003,$F254,$N254,FALSE)*WindSpeedStep*$R$3:$R$1003)</f>
        <v>855.73294640137658</v>
      </c>
      <c r="L254" s="50">
        <f t="array" ref="L254">_xlfn.SUM(_xlfn.NORM.DIST($Q$3:$Q$1003,$F254,$O254,FALSE)*WindSpeedStep*$R$3:$R$1003)</f>
        <v>837.41457043597404</v>
      </c>
      <c r="N254" s="42">
        <f t="shared" si="10"/>
        <v>0.78876530531923528</v>
      </c>
      <c r="O254" s="42">
        <f t="shared" si="11"/>
        <v>0.37</v>
      </c>
      <c r="Q254" s="42">
        <f>'Zero Turbulence Curve'!E253</f>
        <v>25.100000000000087</v>
      </c>
      <c r="R254" s="42">
        <f>'Zero Turbulence Curve'!F253</f>
        <v>2000.0000008831432</v>
      </c>
    </row>
    <row r="255" spans="5:18" x14ac:dyDescent="0.2">
      <c r="E255" s="15">
        <v>41251.756944444445</v>
      </c>
      <c r="F255" s="21">
        <v>8.4401568169880345</v>
      </c>
      <c r="G255" s="24">
        <v>4.0283611711533683E-2</v>
      </c>
      <c r="H255" s="3">
        <f t="shared" si="9"/>
        <v>1050.4799999999502</v>
      </c>
      <c r="I255" s="3">
        <f>MIN(H255-K255+L255,'Power Look Up'!$F$4)</f>
        <v>1027.9700030138715</v>
      </c>
      <c r="K255" s="50">
        <f t="array" ref="K255">_xlfn.SUM(_xlfn.NORM.DIST($Q$3:$Q$1003,$F255,$N255,FALSE)*WindSpeedStep*$R$3:$R$1003)</f>
        <v>1047.8818713760234</v>
      </c>
      <c r="L255" s="50">
        <f t="array" ref="L255">_xlfn.SUM(_xlfn.NORM.DIST($Q$3:$Q$1003,$F255,$O255,FALSE)*WindSpeedStep*$R$3:$R$1003)</f>
        <v>1025.3718743899447</v>
      </c>
      <c r="N255" s="42">
        <f t="shared" si="10"/>
        <v>0.84401568169880348</v>
      </c>
      <c r="O255" s="42">
        <f t="shared" si="11"/>
        <v>0.34</v>
      </c>
      <c r="Q255" s="42">
        <f>'Zero Turbulence Curve'!E254</f>
        <v>25.200000000000088</v>
      </c>
      <c r="R255" s="42">
        <f>'Zero Turbulence Curve'!F254</f>
        <v>2000.0000008831432</v>
      </c>
    </row>
    <row r="256" spans="5:18" x14ac:dyDescent="0.2">
      <c r="E256" s="15">
        <v>41251.763888888891</v>
      </c>
      <c r="F256" s="21">
        <v>8.3977405232440674</v>
      </c>
      <c r="G256" s="24">
        <v>5.7158231868609202E-2</v>
      </c>
      <c r="H256" s="3">
        <f t="shared" si="9"/>
        <v>1035.7999999999506</v>
      </c>
      <c r="I256" s="3">
        <f>MIN(H256-K256+L256,'Power Look Up'!$F$4)</f>
        <v>1017.8539787744653</v>
      </c>
      <c r="K256" s="50">
        <f t="array" ref="K256">_xlfn.SUM(_xlfn.NORM.DIST($Q$3:$Q$1003,$F256,$N256,FALSE)*WindSpeedStep*$R$3:$R$1003)</f>
        <v>1032.4002978896922</v>
      </c>
      <c r="L256" s="50">
        <f t="array" ref="L256">_xlfn.SUM(_xlfn.NORM.DIST($Q$3:$Q$1003,$F256,$O256,FALSE)*WindSpeedStep*$R$3:$R$1003)</f>
        <v>1014.4542766642069</v>
      </c>
      <c r="N256" s="42">
        <f t="shared" si="10"/>
        <v>0.83977405232440683</v>
      </c>
      <c r="O256" s="42">
        <f t="shared" si="11"/>
        <v>0.48</v>
      </c>
      <c r="Q256" s="42">
        <f>'Zero Turbulence Curve'!E255</f>
        <v>25.30000000000009</v>
      </c>
      <c r="R256" s="42">
        <f>'Zero Turbulence Curve'!F255</f>
        <v>2000.0000008831432</v>
      </c>
    </row>
    <row r="257" spans="5:18" x14ac:dyDescent="0.2">
      <c r="E257" s="15">
        <v>41251.770833333336</v>
      </c>
      <c r="F257" s="21">
        <v>8.5201977836924563</v>
      </c>
      <c r="G257" s="24">
        <v>4.4599903622814352E-2</v>
      </c>
      <c r="H257" s="3">
        <f t="shared" si="9"/>
        <v>1079.8399999999497</v>
      </c>
      <c r="I257" s="3">
        <f>MIN(H257-K257+L257,'Power Look Up'!$F$4)</f>
        <v>1058.1164102766538</v>
      </c>
      <c r="K257" s="50">
        <f t="array" ref="K257">_xlfn.SUM(_xlfn.NORM.DIST($Q$3:$Q$1003,$F257,$N257,FALSE)*WindSpeedStep*$R$3:$R$1003)</f>
        <v>1077.3797598678152</v>
      </c>
      <c r="L257" s="50">
        <f t="array" ref="L257">_xlfn.SUM(_xlfn.NORM.DIST($Q$3:$Q$1003,$F257,$O257,FALSE)*WindSpeedStep*$R$3:$R$1003)</f>
        <v>1055.6561701445194</v>
      </c>
      <c r="N257" s="42">
        <f t="shared" si="10"/>
        <v>0.85201977836924569</v>
      </c>
      <c r="O257" s="42">
        <f t="shared" si="11"/>
        <v>0.38</v>
      </c>
      <c r="Q257" s="42">
        <f>'Zero Turbulence Curve'!E256</f>
        <v>25.400000000000091</v>
      </c>
      <c r="R257" s="42">
        <f>'Zero Turbulence Curve'!F256</f>
        <v>2000.0000008831432</v>
      </c>
    </row>
    <row r="258" spans="5:18" x14ac:dyDescent="0.2">
      <c r="E258" s="15">
        <v>41251.777777777781</v>
      </c>
      <c r="F258" s="21">
        <v>8.8523779128126314</v>
      </c>
      <c r="G258" s="24">
        <v>3.7278119308753098E-2</v>
      </c>
      <c r="H258" s="3">
        <f t="shared" si="9"/>
        <v>1200.9499999999471</v>
      </c>
      <c r="I258" s="3">
        <f>MIN(H258-K258+L258,'Power Look Up'!$F$4)</f>
        <v>1178.8880599117156</v>
      </c>
      <c r="K258" s="50">
        <f t="array" ref="K258">_xlfn.SUM(_xlfn.NORM.DIST($Q$3:$Q$1003,$F258,$N258,FALSE)*WindSpeedStep*$R$3:$R$1003)</f>
        <v>1202.9733906477179</v>
      </c>
      <c r="L258" s="50">
        <f t="array" ref="L258">_xlfn.SUM(_xlfn.NORM.DIST($Q$3:$Q$1003,$F258,$O258,FALSE)*WindSpeedStep*$R$3:$R$1003)</f>
        <v>1180.9114505594864</v>
      </c>
      <c r="N258" s="42">
        <f t="shared" si="10"/>
        <v>0.88523779128126323</v>
      </c>
      <c r="O258" s="42">
        <f t="shared" si="11"/>
        <v>0.33</v>
      </c>
      <c r="Q258" s="42">
        <f>'Zero Turbulence Curve'!E257</f>
        <v>25.500000000000092</v>
      </c>
      <c r="R258" s="42">
        <f>'Zero Turbulence Curve'!F257</f>
        <v>2000.0000008831432</v>
      </c>
    </row>
    <row r="259" spans="5:18" x14ac:dyDescent="0.2">
      <c r="E259" s="15">
        <v>41251.784722222219</v>
      </c>
      <c r="F259" s="21">
        <v>8.5252876853892339</v>
      </c>
      <c r="G259" s="24">
        <v>6.8032894771869426E-2</v>
      </c>
      <c r="H259" s="3">
        <f t="shared" ref="H259:H322" si="12">INDEX(PowerArray,MIN(MaximumPowerIndex,ROUND(F259*100,0)))</f>
        <v>1083.5099999999495</v>
      </c>
      <c r="I259" s="3">
        <f>MIN(H259-K259+L259,'Power Look Up'!$F$4)</f>
        <v>1069.7020231667095</v>
      </c>
      <c r="K259" s="50">
        <f t="array" ref="K259">_xlfn.SUM(_xlfn.NORM.DIST($Q$3:$Q$1003,$F259,$N259,FALSE)*WindSpeedStep*$R$3:$R$1003)</f>
        <v>1079.2675049244062</v>
      </c>
      <c r="L259" s="50">
        <f t="array" ref="L259">_xlfn.SUM(_xlfn.NORM.DIST($Q$3:$Q$1003,$F259,$O259,FALSE)*WindSpeedStep*$R$3:$R$1003)</f>
        <v>1065.4595280911662</v>
      </c>
      <c r="N259" s="42">
        <f t="shared" ref="N259:N322" si="13">ReferenceTurbulence*F259</f>
        <v>0.85252876853892345</v>
      </c>
      <c r="O259" s="42">
        <f t="shared" ref="O259:O322" si="14">F259*G259</f>
        <v>0.57999999999999996</v>
      </c>
      <c r="Q259" s="42">
        <f>'Zero Turbulence Curve'!E258</f>
        <v>25.600000000000094</v>
      </c>
      <c r="R259" s="42">
        <f>'Zero Turbulence Curve'!F258</f>
        <v>2000.0000008831432</v>
      </c>
    </row>
    <row r="260" spans="5:18" x14ac:dyDescent="0.2">
      <c r="E260" s="15">
        <v>41251.791666666664</v>
      </c>
      <c r="F260" s="21">
        <v>8.1328475166158984</v>
      </c>
      <c r="G260" s="24">
        <v>2.7050796114217894E-2</v>
      </c>
      <c r="H260" s="3">
        <f t="shared" si="12"/>
        <v>936.70999999995274</v>
      </c>
      <c r="I260" s="3">
        <f>MIN(H260-K260+L260,'Power Look Up'!$F$4)</f>
        <v>912.52983419808879</v>
      </c>
      <c r="K260" s="50">
        <f t="array" ref="K260">_xlfn.SUM(_xlfn.NORM.DIST($Q$3:$Q$1003,$F260,$N260,FALSE)*WindSpeedStep*$R$3:$R$1003)</f>
        <v>938.34912432297017</v>
      </c>
      <c r="L260" s="50">
        <f t="array" ref="L260">_xlfn.SUM(_xlfn.NORM.DIST($Q$3:$Q$1003,$F260,$O260,FALSE)*WindSpeedStep*$R$3:$R$1003)</f>
        <v>914.16895852110622</v>
      </c>
      <c r="N260" s="42">
        <f t="shared" si="13"/>
        <v>0.81328475166158987</v>
      </c>
      <c r="O260" s="42">
        <f t="shared" si="14"/>
        <v>0.22</v>
      </c>
      <c r="Q260" s="42">
        <f>'Zero Turbulence Curve'!E259</f>
        <v>25.700000000000095</v>
      </c>
      <c r="R260" s="42">
        <f>'Zero Turbulence Curve'!F259</f>
        <v>2000.0000008831432</v>
      </c>
    </row>
    <row r="261" spans="5:18" x14ac:dyDescent="0.2">
      <c r="E261" s="15">
        <v>41251.798611111109</v>
      </c>
      <c r="F261" s="21">
        <v>8.6253289539716338</v>
      </c>
      <c r="G261" s="24">
        <v>5.4490675371121115E-2</v>
      </c>
      <c r="H261" s="3">
        <f t="shared" si="12"/>
        <v>1120.2099999999489</v>
      </c>
      <c r="I261" s="3">
        <f>MIN(H261-K261+L261,'Power Look Up'!$F$4)</f>
        <v>1101.7347125819713</v>
      </c>
      <c r="K261" s="50">
        <f t="array" ref="K261">_xlfn.SUM(_xlfn.NORM.DIST($Q$3:$Q$1003,$F261,$N261,FALSE)*WindSpeedStep*$R$3:$R$1003)</f>
        <v>1116.6370295447239</v>
      </c>
      <c r="L261" s="50">
        <f t="array" ref="L261">_xlfn.SUM(_xlfn.NORM.DIST($Q$3:$Q$1003,$F261,$O261,FALSE)*WindSpeedStep*$R$3:$R$1003)</f>
        <v>1098.1617421267463</v>
      </c>
      <c r="N261" s="42">
        <f t="shared" si="13"/>
        <v>0.86253289539716338</v>
      </c>
      <c r="O261" s="42">
        <f t="shared" si="14"/>
        <v>0.47</v>
      </c>
      <c r="Q261" s="42">
        <f>'Zero Turbulence Curve'!E260</f>
        <v>25.800000000000097</v>
      </c>
      <c r="R261" s="42">
        <f>'Zero Turbulence Curve'!F260</f>
        <v>2000.0000008831432</v>
      </c>
    </row>
    <row r="262" spans="5:18" x14ac:dyDescent="0.2">
      <c r="E262" s="15">
        <v>41251.805555555555</v>
      </c>
      <c r="F262" s="21">
        <v>8.579358794317768</v>
      </c>
      <c r="G262" s="24">
        <v>3.4967648188194936E-2</v>
      </c>
      <c r="H262" s="3">
        <f t="shared" si="12"/>
        <v>1101.8599999999492</v>
      </c>
      <c r="I262" s="3">
        <f>MIN(H262-K262+L262,'Power Look Up'!$F$4)</f>
        <v>1078.0380990289455</v>
      </c>
      <c r="K262" s="50">
        <f t="array" ref="K262">_xlfn.SUM(_xlfn.NORM.DIST($Q$3:$Q$1003,$F262,$N262,FALSE)*WindSpeedStep*$R$3:$R$1003)</f>
        <v>1099.4042759013839</v>
      </c>
      <c r="L262" s="50">
        <f t="array" ref="L262">_xlfn.SUM(_xlfn.NORM.DIST($Q$3:$Q$1003,$F262,$O262,FALSE)*WindSpeedStep*$R$3:$R$1003)</f>
        <v>1075.5823749303802</v>
      </c>
      <c r="N262" s="42">
        <f t="shared" si="13"/>
        <v>0.85793587943177685</v>
      </c>
      <c r="O262" s="42">
        <f t="shared" si="14"/>
        <v>0.3</v>
      </c>
      <c r="Q262" s="42">
        <f>'Zero Turbulence Curve'!E261</f>
        <v>25.900000000000098</v>
      </c>
      <c r="R262" s="42">
        <f>'Zero Turbulence Curve'!F261</f>
        <v>2000.0000008831432</v>
      </c>
    </row>
    <row r="263" spans="5:18" x14ac:dyDescent="0.2">
      <c r="E263" s="15">
        <v>41251.8125</v>
      </c>
      <c r="F263" s="21">
        <v>7.936580099956732</v>
      </c>
      <c r="G263" s="24">
        <v>7.1819346975797227E-2</v>
      </c>
      <c r="H263" s="3">
        <f t="shared" si="12"/>
        <v>870.93999999996242</v>
      </c>
      <c r="I263" s="3">
        <f>MIN(H263-K263+L263,'Power Look Up'!$F$4)</f>
        <v>859.39909707637935</v>
      </c>
      <c r="K263" s="50">
        <f t="array" ref="K263">_xlfn.SUM(_xlfn.NORM.DIST($Q$3:$Q$1003,$F263,$N263,FALSE)*WindSpeedStep*$R$3:$R$1003)</f>
        <v>871.86146080637502</v>
      </c>
      <c r="L263" s="50">
        <f t="array" ref="L263">_xlfn.SUM(_xlfn.NORM.DIST($Q$3:$Q$1003,$F263,$O263,FALSE)*WindSpeedStep*$R$3:$R$1003)</f>
        <v>860.32055788279195</v>
      </c>
      <c r="N263" s="42">
        <f t="shared" si="13"/>
        <v>0.79365800999567326</v>
      </c>
      <c r="O263" s="42">
        <f t="shared" si="14"/>
        <v>0.56999999999999995</v>
      </c>
      <c r="Q263" s="42">
        <f>'Zero Turbulence Curve'!E262</f>
        <v>26.000000000000099</v>
      </c>
      <c r="R263" s="42">
        <f>'Zero Turbulence Curve'!F262</f>
        <v>2000.0000008831432</v>
      </c>
    </row>
    <row r="264" spans="5:18" x14ac:dyDescent="0.2">
      <c r="E264" s="15">
        <v>41251.819444444445</v>
      </c>
      <c r="F264" s="21">
        <v>8.5788279709317372</v>
      </c>
      <c r="G264" s="24">
        <v>7.3436604875942793E-2</v>
      </c>
      <c r="H264" s="3">
        <f t="shared" si="12"/>
        <v>1101.8599999999492</v>
      </c>
      <c r="I264" s="3">
        <f>MIN(H264-K264+L264,'Power Look Up'!$F$4)</f>
        <v>1090.4952282219981</v>
      </c>
      <c r="K264" s="50">
        <f t="array" ref="K264">_xlfn.SUM(_xlfn.NORM.DIST($Q$3:$Q$1003,$F264,$N264,FALSE)*WindSpeedStep*$R$3:$R$1003)</f>
        <v>1099.2058754492923</v>
      </c>
      <c r="L264" s="50">
        <f t="array" ref="L264">_xlfn.SUM(_xlfn.NORM.DIST($Q$3:$Q$1003,$F264,$O264,FALSE)*WindSpeedStep*$R$3:$R$1003)</f>
        <v>1087.8411036713412</v>
      </c>
      <c r="N264" s="42">
        <f t="shared" si="13"/>
        <v>0.85788279709317372</v>
      </c>
      <c r="O264" s="42">
        <f t="shared" si="14"/>
        <v>0.63</v>
      </c>
      <c r="Q264" s="42">
        <f>'Zero Turbulence Curve'!E263</f>
        <v>26.100000000000101</v>
      </c>
      <c r="R264" s="42">
        <f>'Zero Turbulence Curve'!F263</f>
        <v>2000.0000008831432</v>
      </c>
    </row>
    <row r="265" spans="5:18" x14ac:dyDescent="0.2">
      <c r="E265" s="15">
        <v>41251.826388888891</v>
      </c>
      <c r="F265" s="21">
        <v>8.3554659314908726</v>
      </c>
      <c r="G265" s="24">
        <v>8.3777494365906466E-2</v>
      </c>
      <c r="H265" s="3">
        <f t="shared" si="12"/>
        <v>1021.1199999999509</v>
      </c>
      <c r="I265" s="3">
        <f>MIN(H265-K265+L265,'Power Look Up'!$F$4)</f>
        <v>1013.640686805187</v>
      </c>
      <c r="K265" s="50">
        <f t="array" ref="K265">_xlfn.SUM(_xlfn.NORM.DIST($Q$3:$Q$1003,$F265,$N265,FALSE)*WindSpeedStep*$R$3:$R$1003)</f>
        <v>1017.0799131207068</v>
      </c>
      <c r="L265" s="50">
        <f t="array" ref="L265">_xlfn.SUM(_xlfn.NORM.DIST($Q$3:$Q$1003,$F265,$O265,FALSE)*WindSpeedStep*$R$3:$R$1003)</f>
        <v>1009.6005999259429</v>
      </c>
      <c r="N265" s="42">
        <f t="shared" si="13"/>
        <v>0.8355465931490873</v>
      </c>
      <c r="O265" s="42">
        <f t="shared" si="14"/>
        <v>0.7</v>
      </c>
      <c r="Q265" s="42">
        <f>'Zero Turbulence Curve'!E264</f>
        <v>26.200000000000102</v>
      </c>
      <c r="R265" s="42">
        <f>'Zero Turbulence Curve'!F264</f>
        <v>2000.0000008831432</v>
      </c>
    </row>
    <row r="266" spans="5:18" x14ac:dyDescent="0.2">
      <c r="E266" s="15">
        <v>41251.833333333336</v>
      </c>
      <c r="F266" s="21">
        <v>8.4070561586162551</v>
      </c>
      <c r="G266" s="24">
        <v>8.5642344527707678E-2</v>
      </c>
      <c r="H266" s="3">
        <f t="shared" si="12"/>
        <v>1039.4699999999505</v>
      </c>
      <c r="I266" s="3">
        <f>MIN(H266-K266+L266,'Power Look Up'!$F$4)</f>
        <v>1032.8789057315162</v>
      </c>
      <c r="K266" s="50">
        <f t="array" ref="K266">_xlfn.SUM(_xlfn.NORM.DIST($Q$3:$Q$1003,$F266,$N266,FALSE)*WindSpeedStep*$R$3:$R$1003)</f>
        <v>1035.7911430415445</v>
      </c>
      <c r="L266" s="50">
        <f t="array" ref="L266">_xlfn.SUM(_xlfn.NORM.DIST($Q$3:$Q$1003,$F266,$O266,FALSE)*WindSpeedStep*$R$3:$R$1003)</f>
        <v>1029.2000487731102</v>
      </c>
      <c r="N266" s="42">
        <f t="shared" si="13"/>
        <v>0.84070561586162551</v>
      </c>
      <c r="O266" s="42">
        <f t="shared" si="14"/>
        <v>0.72</v>
      </c>
      <c r="Q266" s="42">
        <f>'Zero Turbulence Curve'!E265</f>
        <v>26.300000000000104</v>
      </c>
      <c r="R266" s="42">
        <f>'Zero Turbulence Curve'!F265</f>
        <v>2000.0000008831432</v>
      </c>
    </row>
    <row r="267" spans="5:18" x14ac:dyDescent="0.2">
      <c r="E267" s="15">
        <v>41251.840277777781</v>
      </c>
      <c r="F267" s="21">
        <v>8.2055197376878777</v>
      </c>
      <c r="G267" s="24">
        <v>0.10358880694612892</v>
      </c>
      <c r="H267" s="3">
        <f t="shared" si="12"/>
        <v>966.06999999995207</v>
      </c>
      <c r="I267" s="3">
        <f>MIN(H267-K267+L267,'Power Look Up'!$F$4)</f>
        <v>967.81601508466883</v>
      </c>
      <c r="K267" s="50">
        <f t="array" ref="K267">_xlfn.SUM(_xlfn.NORM.DIST($Q$3:$Q$1003,$F267,$N267,FALSE)*WindSpeedStep*$R$3:$R$1003)</f>
        <v>963.67641668649662</v>
      </c>
      <c r="L267" s="50">
        <f t="array" ref="L267">_xlfn.SUM(_xlfn.NORM.DIST($Q$3:$Q$1003,$F267,$O267,FALSE)*WindSpeedStep*$R$3:$R$1003)</f>
        <v>965.42243177121338</v>
      </c>
      <c r="N267" s="42">
        <f t="shared" si="13"/>
        <v>0.82055197376878786</v>
      </c>
      <c r="O267" s="42">
        <f t="shared" si="14"/>
        <v>0.85</v>
      </c>
      <c r="Q267" s="42">
        <f>'Zero Turbulence Curve'!E266</f>
        <v>26.400000000000105</v>
      </c>
      <c r="R267" s="42">
        <f>'Zero Turbulence Curve'!F266</f>
        <v>2000.0000008831432</v>
      </c>
    </row>
    <row r="268" spans="5:18" x14ac:dyDescent="0.2">
      <c r="E268" s="15">
        <v>41251.847222222219</v>
      </c>
      <c r="F268" s="21">
        <v>7.6915206556260483</v>
      </c>
      <c r="G268" s="24">
        <v>0.11311157298441743</v>
      </c>
      <c r="H268" s="3">
        <f t="shared" si="12"/>
        <v>795.68999999996402</v>
      </c>
      <c r="I268" s="3">
        <f>MIN(H268-K268+L268,'Power Look Up'!$F$4)</f>
        <v>801.78793323168372</v>
      </c>
      <c r="K268" s="50">
        <f t="array" ref="K268">_xlfn.SUM(_xlfn.NORM.DIST($Q$3:$Q$1003,$F268,$N268,FALSE)*WindSpeedStep*$R$3:$R$1003)</f>
        <v>792.89470318589053</v>
      </c>
      <c r="L268" s="50">
        <f t="array" ref="L268">_xlfn.SUM(_xlfn.NORM.DIST($Q$3:$Q$1003,$F268,$O268,FALSE)*WindSpeedStep*$R$3:$R$1003)</f>
        <v>798.99263641761024</v>
      </c>
      <c r="N268" s="42">
        <f t="shared" si="13"/>
        <v>0.76915206556260485</v>
      </c>
      <c r="O268" s="42">
        <f t="shared" si="14"/>
        <v>0.87</v>
      </c>
      <c r="Q268" s="42">
        <f>'Zero Turbulence Curve'!E267</f>
        <v>26.500000000000107</v>
      </c>
      <c r="R268" s="42">
        <f>'Zero Turbulence Curve'!F267</f>
        <v>2000.0000008831432</v>
      </c>
    </row>
    <row r="269" spans="5:18" x14ac:dyDescent="0.2">
      <c r="E269" s="15">
        <v>41251.854166666664</v>
      </c>
      <c r="F269" s="21">
        <v>8.5620281960956017</v>
      </c>
      <c r="G269" s="24">
        <v>0.10628322859471219</v>
      </c>
      <c r="H269" s="3">
        <f t="shared" si="12"/>
        <v>1094.5199999999493</v>
      </c>
      <c r="I269" s="3">
        <f>MIN(H269-K269+L269,'Power Look Up'!$F$4)</f>
        <v>1097.1907846982756</v>
      </c>
      <c r="K269" s="50">
        <f t="array" ref="K269">_xlfn.SUM(_xlfn.NORM.DIST($Q$3:$Q$1003,$F269,$N269,FALSE)*WindSpeedStep*$R$3:$R$1003)</f>
        <v>1092.9339822400741</v>
      </c>
      <c r="L269" s="50">
        <f t="array" ref="L269">_xlfn.SUM(_xlfn.NORM.DIST($Q$3:$Q$1003,$F269,$O269,FALSE)*WindSpeedStep*$R$3:$R$1003)</f>
        <v>1095.6047669384004</v>
      </c>
      <c r="N269" s="42">
        <f t="shared" si="13"/>
        <v>0.85620281960956024</v>
      </c>
      <c r="O269" s="42">
        <f t="shared" si="14"/>
        <v>0.91</v>
      </c>
      <c r="Q269" s="42">
        <f>'Zero Turbulence Curve'!E268</f>
        <v>26.600000000000108</v>
      </c>
      <c r="R269" s="42">
        <f>'Zero Turbulence Curve'!F268</f>
        <v>2000.0000008831432</v>
      </c>
    </row>
    <row r="270" spans="5:18" x14ac:dyDescent="0.2">
      <c r="E270" s="15">
        <v>41251.861111111109</v>
      </c>
      <c r="F270" s="21">
        <v>8.0800038935673015</v>
      </c>
      <c r="G270" s="24">
        <v>0.14232666408930131</v>
      </c>
      <c r="H270" s="3">
        <f t="shared" si="12"/>
        <v>918.35999999995306</v>
      </c>
      <c r="I270" s="3">
        <f>MIN(H270-K270+L270,'Power Look Up'!$F$4)</f>
        <v>940.0769377272245</v>
      </c>
      <c r="K270" s="50">
        <f t="array" ref="K270">_xlfn.SUM(_xlfn.NORM.DIST($Q$3:$Q$1003,$F270,$N270,FALSE)*WindSpeedStep*$R$3:$R$1003)</f>
        <v>920.16954629938095</v>
      </c>
      <c r="L270" s="50">
        <f t="array" ref="L270">_xlfn.SUM(_xlfn.NORM.DIST($Q$3:$Q$1003,$F270,$O270,FALSE)*WindSpeedStep*$R$3:$R$1003)</f>
        <v>941.8864840266524</v>
      </c>
      <c r="N270" s="42">
        <f t="shared" si="13"/>
        <v>0.80800038935673024</v>
      </c>
      <c r="O270" s="42">
        <f t="shared" si="14"/>
        <v>1.1499999999999999</v>
      </c>
      <c r="Q270" s="42">
        <f>'Zero Turbulence Curve'!E269</f>
        <v>26.700000000000109</v>
      </c>
      <c r="R270" s="42">
        <f>'Zero Turbulence Curve'!F269</f>
        <v>2000.0000008831432</v>
      </c>
    </row>
    <row r="271" spans="5:18" x14ac:dyDescent="0.2">
      <c r="E271" s="15">
        <v>41251.868055555555</v>
      </c>
      <c r="F271" s="21">
        <v>9.1197429898755491</v>
      </c>
      <c r="G271" s="24">
        <v>0.11952091207066731</v>
      </c>
      <c r="H271" s="3">
        <f t="shared" si="12"/>
        <v>1301.719999999943</v>
      </c>
      <c r="I271" s="3">
        <f>MIN(H271-K271+L271,'Power Look Up'!$F$4)</f>
        <v>1301.9682152085632</v>
      </c>
      <c r="K271" s="50">
        <f t="array" ref="K271">_xlfn.SUM(_xlfn.NORM.DIST($Q$3:$Q$1003,$F271,$N271,FALSE)*WindSpeedStep*$R$3:$R$1003)</f>
        <v>1305.9756049103189</v>
      </c>
      <c r="L271" s="50">
        <f t="array" ref="L271">_xlfn.SUM(_xlfn.NORM.DIST($Q$3:$Q$1003,$F271,$O271,FALSE)*WindSpeedStep*$R$3:$R$1003)</f>
        <v>1306.2238201189391</v>
      </c>
      <c r="N271" s="42">
        <f t="shared" si="13"/>
        <v>0.911974298987555</v>
      </c>
      <c r="O271" s="42">
        <f t="shared" si="14"/>
        <v>1.0900000000000001</v>
      </c>
      <c r="Q271" s="42">
        <f>'Zero Turbulence Curve'!E270</f>
        <v>26.800000000000111</v>
      </c>
      <c r="R271" s="42">
        <f>'Zero Turbulence Curve'!F270</f>
        <v>2000.0000008831432</v>
      </c>
    </row>
    <row r="272" spans="5:18" x14ac:dyDescent="0.2">
      <c r="E272" s="15">
        <v>41251.875</v>
      </c>
      <c r="F272" s="21">
        <v>8.6720230125695998</v>
      </c>
      <c r="G272" s="24">
        <v>0.11646648060505178</v>
      </c>
      <c r="H272" s="3">
        <f t="shared" si="12"/>
        <v>1134.8899999999485</v>
      </c>
      <c r="I272" s="3">
        <f>MIN(H272-K272+L272,'Power Look Up'!$F$4)</f>
        <v>1140.9108552125479</v>
      </c>
      <c r="K272" s="50">
        <f t="array" ref="K272">_xlfn.SUM(_xlfn.NORM.DIST($Q$3:$Q$1003,$F272,$N272,FALSE)*WindSpeedStep*$R$3:$R$1003)</f>
        <v>1134.2386288028251</v>
      </c>
      <c r="L272" s="50">
        <f t="array" ref="L272">_xlfn.SUM(_xlfn.NORM.DIST($Q$3:$Q$1003,$F272,$O272,FALSE)*WindSpeedStep*$R$3:$R$1003)</f>
        <v>1140.2594840154245</v>
      </c>
      <c r="N272" s="42">
        <f t="shared" si="13"/>
        <v>0.86720230125696007</v>
      </c>
      <c r="O272" s="42">
        <f t="shared" si="14"/>
        <v>1.01</v>
      </c>
      <c r="Q272" s="42">
        <f>'Zero Turbulence Curve'!E271</f>
        <v>26.900000000000112</v>
      </c>
      <c r="R272" s="42">
        <f>'Zero Turbulence Curve'!F271</f>
        <v>2000.0000008831432</v>
      </c>
    </row>
    <row r="273" spans="5:18" x14ac:dyDescent="0.2">
      <c r="E273" s="15">
        <v>41251.881944444445</v>
      </c>
      <c r="F273" s="21">
        <v>7.9174830085532317</v>
      </c>
      <c r="G273" s="24">
        <v>0.14524818035702236</v>
      </c>
      <c r="H273" s="3">
        <f t="shared" si="12"/>
        <v>864.91999999996256</v>
      </c>
      <c r="I273" s="3">
        <f>MIN(H273-K273+L273,'Power Look Up'!$F$4)</f>
        <v>888.50907069625953</v>
      </c>
      <c r="K273" s="50">
        <f t="array" ref="K273">_xlfn.SUM(_xlfn.NORM.DIST($Q$3:$Q$1003,$F273,$N273,FALSE)*WindSpeedStep*$R$3:$R$1003)</f>
        <v>865.54479934133644</v>
      </c>
      <c r="L273" s="50">
        <f t="array" ref="L273">_xlfn.SUM(_xlfn.NORM.DIST($Q$3:$Q$1003,$F273,$O273,FALSE)*WindSpeedStep*$R$3:$R$1003)</f>
        <v>889.13387003763341</v>
      </c>
      <c r="N273" s="42">
        <f t="shared" si="13"/>
        <v>0.79174830085532322</v>
      </c>
      <c r="O273" s="42">
        <f t="shared" si="14"/>
        <v>1.1499999999999999</v>
      </c>
      <c r="Q273" s="42">
        <f>'Zero Turbulence Curve'!E272</f>
        <v>27.000000000000114</v>
      </c>
      <c r="R273" s="42">
        <f>'Zero Turbulence Curve'!F272</f>
        <v>2000.0000008831432</v>
      </c>
    </row>
    <row r="274" spans="5:18" x14ac:dyDescent="0.2">
      <c r="E274" s="15">
        <v>41251.888888888891</v>
      </c>
      <c r="F274" s="21">
        <v>8.2263882605283527</v>
      </c>
      <c r="G274" s="24">
        <v>0.1203444292497344</v>
      </c>
      <c r="H274" s="3">
        <f t="shared" si="12"/>
        <v>973.40999999995188</v>
      </c>
      <c r="I274" s="3">
        <f>MIN(H274-K274+L274,'Power Look Up'!$F$4)</f>
        <v>983.4776263324037</v>
      </c>
      <c r="K274" s="50">
        <f t="array" ref="K274">_xlfn.SUM(_xlfn.NORM.DIST($Q$3:$Q$1003,$F274,$N274,FALSE)*WindSpeedStep*$R$3:$R$1003)</f>
        <v>971.01784947086423</v>
      </c>
      <c r="L274" s="50">
        <f t="array" ref="L274">_xlfn.SUM(_xlfn.NORM.DIST($Q$3:$Q$1003,$F274,$O274,FALSE)*WindSpeedStep*$R$3:$R$1003)</f>
        <v>981.08547580331606</v>
      </c>
      <c r="N274" s="42">
        <f t="shared" si="13"/>
        <v>0.82263882605283534</v>
      </c>
      <c r="O274" s="42">
        <f t="shared" si="14"/>
        <v>0.99</v>
      </c>
      <c r="Q274" s="42">
        <f>'Zero Turbulence Curve'!E273</f>
        <v>27.100000000000115</v>
      </c>
      <c r="R274" s="42">
        <f>'Zero Turbulence Curve'!F273</f>
        <v>2000.0000008831432</v>
      </c>
    </row>
    <row r="275" spans="5:18" x14ac:dyDescent="0.2">
      <c r="E275" s="15">
        <v>41251.895833333336</v>
      </c>
      <c r="F275" s="21">
        <v>7.723334011421481</v>
      </c>
      <c r="G275" s="24">
        <v>0.17608975579572167</v>
      </c>
      <c r="H275" s="3">
        <f t="shared" si="12"/>
        <v>804.71999999996387</v>
      </c>
      <c r="I275" s="3">
        <f>MIN(H275-K275+L275,'Power Look Up'!$F$4)</f>
        <v>845.29329244872724</v>
      </c>
      <c r="K275" s="50">
        <f t="array" ref="K275">_xlfn.SUM(_xlfn.NORM.DIST($Q$3:$Q$1003,$F275,$N275,FALSE)*WindSpeedStep*$R$3:$R$1003)</f>
        <v>802.88935980676047</v>
      </c>
      <c r="L275" s="50">
        <f t="array" ref="L275">_xlfn.SUM(_xlfn.NORM.DIST($Q$3:$Q$1003,$F275,$O275,FALSE)*WindSpeedStep*$R$3:$R$1003)</f>
        <v>843.46265225552384</v>
      </c>
      <c r="N275" s="42">
        <f t="shared" si="13"/>
        <v>0.7723334011421481</v>
      </c>
      <c r="O275" s="42">
        <f t="shared" si="14"/>
        <v>1.36</v>
      </c>
      <c r="Q275" s="42">
        <f>'Zero Turbulence Curve'!E274</f>
        <v>27.200000000000117</v>
      </c>
      <c r="R275" s="42">
        <f>'Zero Turbulence Curve'!F274</f>
        <v>2000.0000008831432</v>
      </c>
    </row>
    <row r="276" spans="5:18" x14ac:dyDescent="0.2">
      <c r="E276" s="15">
        <v>41251.902777777781</v>
      </c>
      <c r="F276" s="21">
        <v>7.7511223297372993</v>
      </c>
      <c r="G276" s="24">
        <v>0.14449520370786859</v>
      </c>
      <c r="H276" s="3">
        <f t="shared" si="12"/>
        <v>813.74999999996362</v>
      </c>
      <c r="I276" s="3">
        <f>MIN(H276-K276+L276,'Power Look Up'!$F$4)</f>
        <v>836.67438092557313</v>
      </c>
      <c r="K276" s="50">
        <f t="array" ref="K276">_xlfn.SUM(_xlfn.NORM.DIST($Q$3:$Q$1003,$F276,$N276,FALSE)*WindSpeedStep*$R$3:$R$1003)</f>
        <v>811.68221297880302</v>
      </c>
      <c r="L276" s="50">
        <f t="array" ref="L276">_xlfn.SUM(_xlfn.NORM.DIST($Q$3:$Q$1003,$F276,$O276,FALSE)*WindSpeedStep*$R$3:$R$1003)</f>
        <v>834.60659390441253</v>
      </c>
      <c r="N276" s="42">
        <f t="shared" si="13"/>
        <v>0.77511223297373</v>
      </c>
      <c r="O276" s="42">
        <f t="shared" si="14"/>
        <v>1.1200000000000001</v>
      </c>
      <c r="Q276" s="42">
        <f>'Zero Turbulence Curve'!E275</f>
        <v>27.300000000000118</v>
      </c>
      <c r="R276" s="42">
        <f>'Zero Turbulence Curve'!F275</f>
        <v>2000.0000008831432</v>
      </c>
    </row>
    <row r="277" spans="5:18" x14ac:dyDescent="0.2">
      <c r="E277" s="15">
        <v>41251.909722222219</v>
      </c>
      <c r="F277" s="21">
        <v>6.7304391482725423</v>
      </c>
      <c r="G277" s="24">
        <v>0.19018075519314803</v>
      </c>
      <c r="H277" s="3">
        <f t="shared" si="12"/>
        <v>526.97999999997762</v>
      </c>
      <c r="I277" s="3">
        <f>MIN(H277-K277+L277,'Power Look Up'!$F$4)</f>
        <v>564.79479514047182</v>
      </c>
      <c r="K277" s="50">
        <f t="array" ref="K277">_xlfn.SUM(_xlfn.NORM.DIST($Q$3:$Q$1003,$F277,$N277,FALSE)*WindSpeedStep*$R$3:$R$1003)</f>
        <v>526.38025723337444</v>
      </c>
      <c r="L277" s="50">
        <f t="array" ref="L277">_xlfn.SUM(_xlfn.NORM.DIST($Q$3:$Q$1003,$F277,$O277,FALSE)*WindSpeedStep*$R$3:$R$1003)</f>
        <v>564.19505237386863</v>
      </c>
      <c r="N277" s="42">
        <f t="shared" si="13"/>
        <v>0.67304391482725423</v>
      </c>
      <c r="O277" s="42">
        <f t="shared" si="14"/>
        <v>1.28</v>
      </c>
      <c r="Q277" s="42">
        <f>'Zero Turbulence Curve'!E276</f>
        <v>27.400000000000119</v>
      </c>
      <c r="R277" s="42">
        <f>'Zero Turbulence Curve'!F276</f>
        <v>2000.0000008831432</v>
      </c>
    </row>
    <row r="278" spans="5:18" x14ac:dyDescent="0.2">
      <c r="E278" s="15">
        <v>41251.916666666664</v>
      </c>
      <c r="F278" s="21">
        <v>7.6910658752182943</v>
      </c>
      <c r="G278" s="24">
        <v>0.11701889108763555</v>
      </c>
      <c r="H278" s="3">
        <f t="shared" si="12"/>
        <v>795.68999999996402</v>
      </c>
      <c r="I278" s="3">
        <f>MIN(H278-K278+L278,'Power Look Up'!$F$4)</f>
        <v>803.72192330078406</v>
      </c>
      <c r="K278" s="50">
        <f t="array" ref="K278">_xlfn.SUM(_xlfn.NORM.DIST($Q$3:$Q$1003,$F278,$N278,FALSE)*WindSpeedStep*$R$3:$R$1003)</f>
        <v>792.75238247196944</v>
      </c>
      <c r="L278" s="50">
        <f t="array" ref="L278">_xlfn.SUM(_xlfn.NORM.DIST($Q$3:$Q$1003,$F278,$O278,FALSE)*WindSpeedStep*$R$3:$R$1003)</f>
        <v>800.78430577278948</v>
      </c>
      <c r="N278" s="42">
        <f t="shared" si="13"/>
        <v>0.76910658752182948</v>
      </c>
      <c r="O278" s="42">
        <f t="shared" si="14"/>
        <v>0.9</v>
      </c>
      <c r="Q278" s="42">
        <f>'Zero Turbulence Curve'!E277</f>
        <v>27.500000000000121</v>
      </c>
      <c r="R278" s="42">
        <f>'Zero Turbulence Curve'!F277</f>
        <v>2000.0000008831432</v>
      </c>
    </row>
    <row r="279" spans="5:18" x14ac:dyDescent="0.2">
      <c r="E279" s="15">
        <v>41251.923611111109</v>
      </c>
      <c r="F279" s="21">
        <v>6.9668595878562227</v>
      </c>
      <c r="G279" s="24">
        <v>0.12200619077806821</v>
      </c>
      <c r="H279" s="3">
        <f t="shared" si="12"/>
        <v>581.21999999997649</v>
      </c>
      <c r="I279" s="3">
        <f>MIN(H279-K279+L279,'Power Look Up'!$F$4)</f>
        <v>589.45722405768402</v>
      </c>
      <c r="K279" s="50">
        <f t="array" ref="K279">_xlfn.SUM(_xlfn.NORM.DIST($Q$3:$Q$1003,$F279,$N279,FALSE)*WindSpeedStep*$R$3:$R$1003)</f>
        <v>585.69649586542766</v>
      </c>
      <c r="L279" s="50">
        <f t="array" ref="L279">_xlfn.SUM(_xlfn.NORM.DIST($Q$3:$Q$1003,$F279,$O279,FALSE)*WindSpeedStep*$R$3:$R$1003)</f>
        <v>593.93371992313519</v>
      </c>
      <c r="N279" s="42">
        <f t="shared" si="13"/>
        <v>0.69668595878562234</v>
      </c>
      <c r="O279" s="42">
        <f t="shared" si="14"/>
        <v>0.85</v>
      </c>
      <c r="Q279" s="42">
        <f>'Zero Turbulence Curve'!E278</f>
        <v>27.600000000000122</v>
      </c>
      <c r="R279" s="42">
        <f>'Zero Turbulence Curve'!F278</f>
        <v>2000.0000008831432</v>
      </c>
    </row>
    <row r="280" spans="5:18" x14ac:dyDescent="0.2">
      <c r="E280" s="15">
        <v>41251.930555555555</v>
      </c>
      <c r="F280" s="21">
        <v>8.0371918554106916</v>
      </c>
      <c r="G280" s="24">
        <v>0.1468174483362141</v>
      </c>
      <c r="H280" s="3">
        <f t="shared" si="12"/>
        <v>903.67999999995345</v>
      </c>
      <c r="I280" s="3">
        <f>MIN(H280-K280+L280,'Power Look Up'!$F$4)</f>
        <v>927.88917036620705</v>
      </c>
      <c r="K280" s="50">
        <f t="array" ref="K280">_xlfn.SUM(_xlfn.NORM.DIST($Q$3:$Q$1003,$F280,$N280,FALSE)*WindSpeedStep*$R$3:$R$1003)</f>
        <v>905.59023228245337</v>
      </c>
      <c r="L280" s="50">
        <f t="array" ref="L280">_xlfn.SUM(_xlfn.NORM.DIST($Q$3:$Q$1003,$F280,$O280,FALSE)*WindSpeedStep*$R$3:$R$1003)</f>
        <v>929.79940264870697</v>
      </c>
      <c r="N280" s="42">
        <f t="shared" si="13"/>
        <v>0.80371918554106925</v>
      </c>
      <c r="O280" s="42">
        <f t="shared" si="14"/>
        <v>1.18</v>
      </c>
      <c r="Q280" s="42">
        <f>'Zero Turbulence Curve'!E279</f>
        <v>27.700000000000124</v>
      </c>
      <c r="R280" s="42">
        <f>'Zero Turbulence Curve'!F279</f>
        <v>2000.0000008831432</v>
      </c>
    </row>
    <row r="281" spans="5:18" x14ac:dyDescent="0.2">
      <c r="E281" s="15">
        <v>41251.9375</v>
      </c>
      <c r="F281" s="21">
        <v>7.6952580914100581</v>
      </c>
      <c r="G281" s="24">
        <v>0.12735115422495563</v>
      </c>
      <c r="H281" s="3">
        <f t="shared" si="12"/>
        <v>798.69999999996389</v>
      </c>
      <c r="I281" s="3">
        <f>MIN(H281-K281+L281,'Power Look Up'!$F$4)</f>
        <v>812.0765331389523</v>
      </c>
      <c r="K281" s="50">
        <f t="array" ref="K281">_xlfn.SUM(_xlfn.NORM.DIST($Q$3:$Q$1003,$F281,$N281,FALSE)*WindSpeedStep*$R$3:$R$1003)</f>
        <v>794.06490362549039</v>
      </c>
      <c r="L281" s="50">
        <f t="array" ref="L281">_xlfn.SUM(_xlfn.NORM.DIST($Q$3:$Q$1003,$F281,$O281,FALSE)*WindSpeedStep*$R$3:$R$1003)</f>
        <v>807.44143676447879</v>
      </c>
      <c r="N281" s="42">
        <f t="shared" si="13"/>
        <v>0.76952580914100588</v>
      </c>
      <c r="O281" s="42">
        <f t="shared" si="14"/>
        <v>0.98</v>
      </c>
      <c r="Q281" s="42">
        <f>'Zero Turbulence Curve'!E280</f>
        <v>27.800000000000125</v>
      </c>
      <c r="R281" s="42">
        <f>'Zero Turbulence Curve'!F280</f>
        <v>2000.0000008831432</v>
      </c>
    </row>
    <row r="282" spans="5:18" x14ac:dyDescent="0.2">
      <c r="E282" s="15">
        <v>41251.944444444445</v>
      </c>
      <c r="F282" s="21">
        <v>7.6045655411581459</v>
      </c>
      <c r="G282" s="24">
        <v>0.13675994958176296</v>
      </c>
      <c r="H282" s="3">
        <f t="shared" si="12"/>
        <v>768.59999999996467</v>
      </c>
      <c r="I282" s="3">
        <f>MIN(H282-K282+L282,'Power Look Up'!$F$4)</f>
        <v>786.68612994799173</v>
      </c>
      <c r="K282" s="50">
        <f t="array" ref="K282">_xlfn.SUM(_xlfn.NORM.DIST($Q$3:$Q$1003,$F282,$N282,FALSE)*WindSpeedStep*$R$3:$R$1003)</f>
        <v>765.96704658053784</v>
      </c>
      <c r="L282" s="50">
        <f t="array" ref="L282">_xlfn.SUM(_xlfn.NORM.DIST($Q$3:$Q$1003,$F282,$O282,FALSE)*WindSpeedStep*$R$3:$R$1003)</f>
        <v>784.0531765285649</v>
      </c>
      <c r="N282" s="42">
        <f t="shared" si="13"/>
        <v>0.76045655411581459</v>
      </c>
      <c r="O282" s="42">
        <f t="shared" si="14"/>
        <v>1.04</v>
      </c>
      <c r="Q282" s="42">
        <f>'Zero Turbulence Curve'!E281</f>
        <v>27.900000000000126</v>
      </c>
      <c r="R282" s="42">
        <f>'Zero Turbulence Curve'!F281</f>
        <v>2000.0000008831432</v>
      </c>
    </row>
    <row r="283" spans="5:18" x14ac:dyDescent="0.2">
      <c r="E283" s="15">
        <v>41251.951388888891</v>
      </c>
      <c r="F283" s="21">
        <v>8.2691544757265305</v>
      </c>
      <c r="G283" s="24">
        <v>0.13423379660620927</v>
      </c>
      <c r="H283" s="3">
        <f t="shared" si="12"/>
        <v>988.0899999999516</v>
      </c>
      <c r="I283" s="3">
        <f>MIN(H283-K283+L283,'Power Look Up'!$F$4)</f>
        <v>1004.7782080082892</v>
      </c>
      <c r="K283" s="50">
        <f t="array" ref="K283">_xlfn.SUM(_xlfn.NORM.DIST($Q$3:$Q$1003,$F283,$N283,FALSE)*WindSpeedStep*$R$3:$R$1003)</f>
        <v>986.1561631619752</v>
      </c>
      <c r="L283" s="50">
        <f t="array" ref="L283">_xlfn.SUM(_xlfn.NORM.DIST($Q$3:$Q$1003,$F283,$O283,FALSE)*WindSpeedStep*$R$3:$R$1003)</f>
        <v>1002.8443711703128</v>
      </c>
      <c r="N283" s="42">
        <f t="shared" si="13"/>
        <v>0.82691544757265312</v>
      </c>
      <c r="O283" s="42">
        <f t="shared" si="14"/>
        <v>1.1100000000000001</v>
      </c>
      <c r="Q283" s="42">
        <f>'Zero Turbulence Curve'!E282</f>
        <v>28.000000000000128</v>
      </c>
      <c r="R283" s="42">
        <f>'Zero Turbulence Curve'!F282</f>
        <v>2000.0000008831432</v>
      </c>
    </row>
    <row r="284" spans="5:18" x14ac:dyDescent="0.2">
      <c r="E284" s="15">
        <v>41251.958333333336</v>
      </c>
      <c r="F284" s="21">
        <v>8.4800782708310187</v>
      </c>
      <c r="G284" s="24">
        <v>0.14032889343642627</v>
      </c>
      <c r="H284" s="3">
        <f t="shared" si="12"/>
        <v>1065.1599999999498</v>
      </c>
      <c r="I284" s="3">
        <f>MIN(H284-K284+L284,'Power Look Up'!$F$4)</f>
        <v>1082.0462271524896</v>
      </c>
      <c r="K284" s="50">
        <f t="array" ref="K284">_xlfn.SUM(_xlfn.NORM.DIST($Q$3:$Q$1003,$F284,$N284,FALSE)*WindSpeedStep*$R$3:$R$1003)</f>
        <v>1062.5493714419711</v>
      </c>
      <c r="L284" s="50">
        <f t="array" ref="L284">_xlfn.SUM(_xlfn.NORM.DIST($Q$3:$Q$1003,$F284,$O284,FALSE)*WindSpeedStep*$R$3:$R$1003)</f>
        <v>1079.4355985945108</v>
      </c>
      <c r="N284" s="42">
        <f t="shared" si="13"/>
        <v>0.84800782708310196</v>
      </c>
      <c r="O284" s="42">
        <f t="shared" si="14"/>
        <v>1.19</v>
      </c>
      <c r="Q284" s="42">
        <f>'Zero Turbulence Curve'!E283</f>
        <v>28.100000000000129</v>
      </c>
      <c r="R284" s="42">
        <f>'Zero Turbulence Curve'!F283</f>
        <v>2000.0000008831432</v>
      </c>
    </row>
    <row r="285" spans="5:18" x14ac:dyDescent="0.2">
      <c r="E285" s="15">
        <v>41251.965277777781</v>
      </c>
      <c r="F285" s="21">
        <v>9.0697366977535978</v>
      </c>
      <c r="G285" s="24">
        <v>0.1223850302374187</v>
      </c>
      <c r="H285" s="3">
        <f t="shared" si="12"/>
        <v>1282.6699999999432</v>
      </c>
      <c r="I285" s="3">
        <f>MIN(H285-K285+L285,'Power Look Up'!$F$4)</f>
        <v>1283.8735474957862</v>
      </c>
      <c r="K285" s="50">
        <f t="array" ref="K285">_xlfn.SUM(_xlfn.NORM.DIST($Q$3:$Q$1003,$F285,$N285,FALSE)*WindSpeedStep*$R$3:$R$1003)</f>
        <v>1286.6981291590596</v>
      </c>
      <c r="L285" s="50">
        <f t="array" ref="L285">_xlfn.SUM(_xlfn.NORM.DIST($Q$3:$Q$1003,$F285,$O285,FALSE)*WindSpeedStep*$R$3:$R$1003)</f>
        <v>1287.9016766549025</v>
      </c>
      <c r="N285" s="42">
        <f t="shared" si="13"/>
        <v>0.90697366977535987</v>
      </c>
      <c r="O285" s="42">
        <f t="shared" si="14"/>
        <v>1.1100000000000001</v>
      </c>
      <c r="Q285" s="42">
        <f>'Zero Turbulence Curve'!E284</f>
        <v>28.200000000000131</v>
      </c>
      <c r="R285" s="42">
        <f>'Zero Turbulence Curve'!F284</f>
        <v>2000.0000008831432</v>
      </c>
    </row>
    <row r="286" spans="5:18" x14ac:dyDescent="0.2">
      <c r="E286" s="15">
        <v>41251.972222222219</v>
      </c>
      <c r="F286" s="21">
        <v>9.7067832637374956</v>
      </c>
      <c r="G286" s="24">
        <v>0.10405094793587778</v>
      </c>
      <c r="H286" s="3">
        <f t="shared" si="12"/>
        <v>1526.5099999999379</v>
      </c>
      <c r="I286" s="3">
        <f>MIN(H286-K286+L286,'Power Look Up'!$F$4)</f>
        <v>1523.8054528261191</v>
      </c>
      <c r="K286" s="50">
        <f t="array" ref="K286">_xlfn.SUM(_xlfn.NORM.DIST($Q$3:$Q$1003,$F286,$N286,FALSE)*WindSpeedStep*$R$3:$R$1003)</f>
        <v>1525.2253035192443</v>
      </c>
      <c r="L286" s="50">
        <f t="array" ref="L286">_xlfn.SUM(_xlfn.NORM.DIST($Q$3:$Q$1003,$F286,$O286,FALSE)*WindSpeedStep*$R$3:$R$1003)</f>
        <v>1522.5207563454255</v>
      </c>
      <c r="N286" s="42">
        <f t="shared" si="13"/>
        <v>0.97067832637374962</v>
      </c>
      <c r="O286" s="42">
        <f t="shared" si="14"/>
        <v>1.01</v>
      </c>
      <c r="Q286" s="42">
        <f>'Zero Turbulence Curve'!E285</f>
        <v>28.300000000000132</v>
      </c>
      <c r="R286" s="42">
        <f>'Zero Turbulence Curve'!F285</f>
        <v>2000.0000008831432</v>
      </c>
    </row>
    <row r="287" spans="5:18" x14ac:dyDescent="0.2">
      <c r="E287" s="15">
        <v>41251.979166666664</v>
      </c>
      <c r="F287" s="21">
        <v>10.008322529302841</v>
      </c>
      <c r="G287" s="24">
        <v>0.1458785921142472</v>
      </c>
      <c r="H287" s="3">
        <f t="shared" si="12"/>
        <v>1639.6699999999548</v>
      </c>
      <c r="I287" s="3">
        <f>MIN(H287-K287+L287,'Power Look Up'!$F$4)</f>
        <v>1587.8682692095736</v>
      </c>
      <c r="K287" s="50">
        <f t="array" ref="K287">_xlfn.SUM(_xlfn.NORM.DIST($Q$3:$Q$1003,$F287,$N287,FALSE)*WindSpeedStep*$R$3:$R$1003)</f>
        <v>1626.8093318825618</v>
      </c>
      <c r="L287" s="50">
        <f t="array" ref="L287">_xlfn.SUM(_xlfn.NORM.DIST($Q$3:$Q$1003,$F287,$O287,FALSE)*WindSpeedStep*$R$3:$R$1003)</f>
        <v>1575.0076010921805</v>
      </c>
      <c r="N287" s="42">
        <f t="shared" si="13"/>
        <v>1.0008322529302842</v>
      </c>
      <c r="O287" s="42">
        <f t="shared" si="14"/>
        <v>1.46</v>
      </c>
      <c r="Q287" s="42">
        <f>'Zero Turbulence Curve'!E286</f>
        <v>28.400000000000134</v>
      </c>
      <c r="R287" s="42">
        <f>'Zero Turbulence Curve'!F286</f>
        <v>2000.0000008831432</v>
      </c>
    </row>
    <row r="288" spans="5:18" x14ac:dyDescent="0.2">
      <c r="E288" s="15">
        <v>41251.986111111109</v>
      </c>
      <c r="F288" s="21">
        <v>10.190776642182724</v>
      </c>
      <c r="G288" s="24">
        <v>0.15209831933555276</v>
      </c>
      <c r="H288" s="3">
        <f t="shared" si="12"/>
        <v>1687.7299999999539</v>
      </c>
      <c r="I288" s="3">
        <f>MIN(H288-K288+L288,'Power Look Up'!$F$4)</f>
        <v>1618.8523237322145</v>
      </c>
      <c r="K288" s="50">
        <f t="array" ref="K288">_xlfn.SUM(_xlfn.NORM.DIST($Q$3:$Q$1003,$F288,$N288,FALSE)*WindSpeedStep*$R$3:$R$1003)</f>
        <v>1682.6659882144786</v>
      </c>
      <c r="L288" s="50">
        <f t="array" ref="L288">_xlfn.SUM(_xlfn.NORM.DIST($Q$3:$Q$1003,$F288,$O288,FALSE)*WindSpeedStep*$R$3:$R$1003)</f>
        <v>1613.7883119467392</v>
      </c>
      <c r="N288" s="42">
        <f t="shared" si="13"/>
        <v>1.0190776642182724</v>
      </c>
      <c r="O288" s="42">
        <f t="shared" si="14"/>
        <v>1.55</v>
      </c>
      <c r="Q288" s="42">
        <f>'Zero Turbulence Curve'!E287</f>
        <v>28.500000000000135</v>
      </c>
      <c r="R288" s="42">
        <f>'Zero Turbulence Curve'!F287</f>
        <v>2000.0000008831432</v>
      </c>
    </row>
    <row r="289" spans="5:18" x14ac:dyDescent="0.2">
      <c r="E289" s="15">
        <v>41251.993055555555</v>
      </c>
      <c r="F289" s="21">
        <v>11.162357739062768</v>
      </c>
      <c r="G289" s="24">
        <v>0.16125625446502975</v>
      </c>
      <c r="H289" s="3">
        <f t="shared" si="12"/>
        <v>1917.4399999999837</v>
      </c>
      <c r="I289" s="3">
        <f>MIN(H289-K289+L289,'Power Look Up'!$F$4)</f>
        <v>1809.0978165768843</v>
      </c>
      <c r="K289" s="50">
        <f t="array" ref="K289">_xlfn.SUM(_xlfn.NORM.DIST($Q$3:$Q$1003,$F289,$N289,FALSE)*WindSpeedStep*$R$3:$R$1003)</f>
        <v>1894.0461885140485</v>
      </c>
      <c r="L289" s="50">
        <f t="array" ref="L289">_xlfn.SUM(_xlfn.NORM.DIST($Q$3:$Q$1003,$F289,$O289,FALSE)*WindSpeedStep*$R$3:$R$1003)</f>
        <v>1785.7040050909491</v>
      </c>
      <c r="N289" s="42">
        <f t="shared" si="13"/>
        <v>1.1162357739062769</v>
      </c>
      <c r="O289" s="42">
        <f t="shared" si="14"/>
        <v>1.8</v>
      </c>
      <c r="Q289" s="42">
        <f>'Zero Turbulence Curve'!E288</f>
        <v>28.600000000000136</v>
      </c>
      <c r="R289" s="42">
        <f>'Zero Turbulence Curve'!F288</f>
        <v>2000.0000008831432</v>
      </c>
    </row>
    <row r="290" spans="5:18" x14ac:dyDescent="0.2">
      <c r="E290" s="15">
        <v>41252</v>
      </c>
      <c r="F290" s="21">
        <v>10.804044332208191</v>
      </c>
      <c r="G290" s="24">
        <v>0.14716711178794534</v>
      </c>
      <c r="H290" s="3">
        <f t="shared" si="12"/>
        <v>1850.5999999999503</v>
      </c>
      <c r="I290" s="3">
        <f>MIN(H290-K290+L290,'Power Look Up'!$F$4)</f>
        <v>1768.58570334961</v>
      </c>
      <c r="K290" s="50">
        <f t="array" ref="K290">_xlfn.SUM(_xlfn.NORM.DIST($Q$3:$Q$1003,$F290,$N290,FALSE)*WindSpeedStep*$R$3:$R$1003)</f>
        <v>1833.2456793667213</v>
      </c>
      <c r="L290" s="50">
        <f t="array" ref="L290">_xlfn.SUM(_xlfn.NORM.DIST($Q$3:$Q$1003,$F290,$O290,FALSE)*WindSpeedStep*$R$3:$R$1003)</f>
        <v>1751.2313827163809</v>
      </c>
      <c r="N290" s="42">
        <f t="shared" si="13"/>
        <v>1.0804044332208191</v>
      </c>
      <c r="O290" s="42">
        <f t="shared" si="14"/>
        <v>1.59</v>
      </c>
      <c r="Q290" s="42">
        <f>'Zero Turbulence Curve'!E289</f>
        <v>28.700000000000138</v>
      </c>
      <c r="R290" s="42">
        <f>'Zero Turbulence Curve'!F289</f>
        <v>2000.0000008831432</v>
      </c>
    </row>
    <row r="291" spans="5:18" x14ac:dyDescent="0.2">
      <c r="E291" s="15">
        <v>41252.006944444445</v>
      </c>
      <c r="F291" s="21">
        <v>10.967361982028065</v>
      </c>
      <c r="G291" s="24">
        <v>0.13494585137476434</v>
      </c>
      <c r="H291" s="3">
        <f t="shared" si="12"/>
        <v>1895.9899999999493</v>
      </c>
      <c r="I291" s="3">
        <f>MIN(H291-K291+L291,'Power Look Up'!$F$4)</f>
        <v>1833.2774877764</v>
      </c>
      <c r="K291" s="50">
        <f t="array" ref="K291">_xlfn.SUM(_xlfn.NORM.DIST($Q$3:$Q$1003,$F291,$N291,FALSE)*WindSpeedStep*$R$3:$R$1003)</f>
        <v>1863.3377889271153</v>
      </c>
      <c r="L291" s="50">
        <f t="array" ref="L291">_xlfn.SUM(_xlfn.NORM.DIST($Q$3:$Q$1003,$F291,$O291,FALSE)*WindSpeedStep*$R$3:$R$1003)</f>
        <v>1800.625276703566</v>
      </c>
      <c r="N291" s="42">
        <f t="shared" si="13"/>
        <v>1.0967361982028065</v>
      </c>
      <c r="O291" s="42">
        <f t="shared" si="14"/>
        <v>1.48</v>
      </c>
      <c r="Q291" s="42">
        <f>'Zero Turbulence Curve'!E290</f>
        <v>28.800000000000139</v>
      </c>
      <c r="R291" s="42">
        <f>'Zero Turbulence Curve'!F290</f>
        <v>2000.0000008831432</v>
      </c>
    </row>
    <row r="292" spans="5:18" x14ac:dyDescent="0.2">
      <c r="E292" s="15">
        <v>41252.013888888891</v>
      </c>
      <c r="F292" s="21">
        <v>10.565870034621376</v>
      </c>
      <c r="G292" s="24">
        <v>0.12209122351240682</v>
      </c>
      <c r="H292" s="3">
        <f t="shared" si="12"/>
        <v>1789.1899999999516</v>
      </c>
      <c r="I292" s="3">
        <f>MIN(H292-K292+L292,'Power Look Up'!$F$4)</f>
        <v>1752.5810334876755</v>
      </c>
      <c r="K292" s="50">
        <f t="array" ref="K292">_xlfn.SUM(_xlfn.NORM.DIST($Q$3:$Q$1003,$F292,$N292,FALSE)*WindSpeedStep*$R$3:$R$1003)</f>
        <v>1781.8469997879249</v>
      </c>
      <c r="L292" s="50">
        <f t="array" ref="L292">_xlfn.SUM(_xlfn.NORM.DIST($Q$3:$Q$1003,$F292,$O292,FALSE)*WindSpeedStep*$R$3:$R$1003)</f>
        <v>1745.2380332756488</v>
      </c>
      <c r="N292" s="42">
        <f t="shared" si="13"/>
        <v>1.0565870034621376</v>
      </c>
      <c r="O292" s="42">
        <f t="shared" si="14"/>
        <v>1.29</v>
      </c>
      <c r="Q292" s="42">
        <f>'Zero Turbulence Curve'!E291</f>
        <v>28.900000000000141</v>
      </c>
      <c r="R292" s="42">
        <f>'Zero Turbulence Curve'!F291</f>
        <v>2000.0000008831432</v>
      </c>
    </row>
    <row r="293" spans="5:18" x14ac:dyDescent="0.2">
      <c r="E293" s="15">
        <v>41252.020833333336</v>
      </c>
      <c r="F293" s="21">
        <v>10.505243913043884</v>
      </c>
      <c r="G293" s="24">
        <v>0.15801632153812759</v>
      </c>
      <c r="H293" s="3">
        <f t="shared" si="12"/>
        <v>1773.1699999999521</v>
      </c>
      <c r="I293" s="3">
        <f>MIN(H293-K293+L293,'Power Look Up'!$F$4)</f>
        <v>1681.8501247986853</v>
      </c>
      <c r="K293" s="50">
        <f t="array" ref="K293">_xlfn.SUM(_xlfn.NORM.DIST($Q$3:$Q$1003,$F293,$N293,FALSE)*WindSpeedStep*$R$3:$R$1003)</f>
        <v>1767.3158354451532</v>
      </c>
      <c r="L293" s="50">
        <f t="array" ref="L293">_xlfn.SUM(_xlfn.NORM.DIST($Q$3:$Q$1003,$F293,$O293,FALSE)*WindSpeedStep*$R$3:$R$1003)</f>
        <v>1675.9959602438864</v>
      </c>
      <c r="N293" s="42">
        <f t="shared" si="13"/>
        <v>1.0505243913043885</v>
      </c>
      <c r="O293" s="42">
        <f t="shared" si="14"/>
        <v>1.66</v>
      </c>
      <c r="Q293" s="42">
        <f>'Zero Turbulence Curve'!E292</f>
        <v>29.000000000000142</v>
      </c>
      <c r="R293" s="42">
        <f>'Zero Turbulence Curve'!F292</f>
        <v>2000.0000008831432</v>
      </c>
    </row>
    <row r="294" spans="5:18" x14ac:dyDescent="0.2">
      <c r="E294" s="15">
        <v>41252.027777777781</v>
      </c>
      <c r="F294" s="21">
        <v>9.8612924563075968</v>
      </c>
      <c r="G294" s="24">
        <v>0.14703954947330802</v>
      </c>
      <c r="H294" s="3">
        <f t="shared" si="12"/>
        <v>1583.6599999999369</v>
      </c>
      <c r="I294" s="3">
        <f>MIN(H294-K294+L294,'Power Look Up'!$F$4)</f>
        <v>1538.6275755975657</v>
      </c>
      <c r="K294" s="50">
        <f t="array" ref="K294">_xlfn.SUM(_xlfn.NORM.DIST($Q$3:$Q$1003,$F294,$N294,FALSE)*WindSpeedStep*$R$3:$R$1003)</f>
        <v>1578.5877270602557</v>
      </c>
      <c r="L294" s="50">
        <f t="array" ref="L294">_xlfn.SUM(_xlfn.NORM.DIST($Q$3:$Q$1003,$F294,$O294,FALSE)*WindSpeedStep*$R$3:$R$1003)</f>
        <v>1533.5553026578846</v>
      </c>
      <c r="N294" s="42">
        <f t="shared" si="13"/>
        <v>0.98612924563075977</v>
      </c>
      <c r="O294" s="42">
        <f t="shared" si="14"/>
        <v>1.4500000000000002</v>
      </c>
      <c r="Q294" s="42">
        <f>'Zero Turbulence Curve'!E293</f>
        <v>29.100000000000144</v>
      </c>
      <c r="R294" s="42">
        <f>'Zero Turbulence Curve'!F293</f>
        <v>2000.0000008831432</v>
      </c>
    </row>
    <row r="295" spans="5:18" x14ac:dyDescent="0.2">
      <c r="E295" s="15">
        <v>41252.034722222219</v>
      </c>
      <c r="F295" s="21">
        <v>9.7111110370752272</v>
      </c>
      <c r="G295" s="24">
        <v>0.18123569932221403</v>
      </c>
      <c r="H295" s="3">
        <f t="shared" si="12"/>
        <v>1526.5099999999379</v>
      </c>
      <c r="I295" s="3">
        <f>MIN(H295-K295+L295,'Power Look Up'!$F$4)</f>
        <v>1460.6364481753155</v>
      </c>
      <c r="K295" s="50">
        <f t="array" ref="K295">_xlfn.SUM(_xlfn.NORM.DIST($Q$3:$Q$1003,$F295,$N295,FALSE)*WindSpeedStep*$R$3:$R$1003)</f>
        <v>1526.7535540469539</v>
      </c>
      <c r="L295" s="50">
        <f t="array" ref="L295">_xlfn.SUM(_xlfn.NORM.DIST($Q$3:$Q$1003,$F295,$O295,FALSE)*WindSpeedStep*$R$3:$R$1003)</f>
        <v>1460.8800022223315</v>
      </c>
      <c r="N295" s="42">
        <f t="shared" si="13"/>
        <v>0.97111110370752274</v>
      </c>
      <c r="O295" s="42">
        <f t="shared" si="14"/>
        <v>1.76</v>
      </c>
      <c r="Q295" s="42">
        <f>'Zero Turbulence Curve'!E294</f>
        <v>29.200000000000145</v>
      </c>
      <c r="R295" s="42">
        <f>'Zero Turbulence Curve'!F294</f>
        <v>2000.0000008831432</v>
      </c>
    </row>
    <row r="296" spans="5:18" x14ac:dyDescent="0.2">
      <c r="E296" s="15">
        <v>41252.041666666664</v>
      </c>
      <c r="F296" s="21">
        <v>9.4278136212667576</v>
      </c>
      <c r="G296" s="24">
        <v>0.19516720142297111</v>
      </c>
      <c r="H296" s="3">
        <f t="shared" si="12"/>
        <v>1419.8299999999404</v>
      </c>
      <c r="I296" s="3">
        <f>MIN(H296-K296+L296,'Power Look Up'!$F$4)</f>
        <v>1371.4275215461146</v>
      </c>
      <c r="K296" s="50">
        <f t="array" ref="K296">_xlfn.SUM(_xlfn.NORM.DIST($Q$3:$Q$1003,$F296,$N296,FALSE)*WindSpeedStep*$R$3:$R$1003)</f>
        <v>1423.4051643094604</v>
      </c>
      <c r="L296" s="50">
        <f t="array" ref="L296">_xlfn.SUM(_xlfn.NORM.DIST($Q$3:$Q$1003,$F296,$O296,FALSE)*WindSpeedStep*$R$3:$R$1003)</f>
        <v>1375.0026858556346</v>
      </c>
      <c r="N296" s="42">
        <f t="shared" si="13"/>
        <v>0.94278136212667585</v>
      </c>
      <c r="O296" s="42">
        <f t="shared" si="14"/>
        <v>1.84</v>
      </c>
      <c r="Q296" s="42">
        <f>'Zero Turbulence Curve'!E295</f>
        <v>29.300000000000146</v>
      </c>
      <c r="R296" s="42">
        <f>'Zero Turbulence Curve'!F295</f>
        <v>2000.0000008831432</v>
      </c>
    </row>
    <row r="297" spans="5:18" x14ac:dyDescent="0.2">
      <c r="E297" s="15">
        <v>41252.048611111109</v>
      </c>
      <c r="F297" s="21">
        <v>9.4409861399768822</v>
      </c>
      <c r="G297" s="24">
        <v>0.17476987843602959</v>
      </c>
      <c r="H297" s="3">
        <f t="shared" si="12"/>
        <v>1423.6399999999403</v>
      </c>
      <c r="I297" s="3">
        <f>MIN(H297-K297+L297,'Power Look Up'!$F$4)</f>
        <v>1386.7902920410986</v>
      </c>
      <c r="K297" s="50">
        <f t="array" ref="K297">_xlfn.SUM(_xlfn.NORM.DIST($Q$3:$Q$1003,$F297,$N297,FALSE)*WindSpeedStep*$R$3:$R$1003)</f>
        <v>1428.337033004022</v>
      </c>
      <c r="L297" s="50">
        <f t="array" ref="L297">_xlfn.SUM(_xlfn.NORM.DIST($Q$3:$Q$1003,$F297,$O297,FALSE)*WindSpeedStep*$R$3:$R$1003)</f>
        <v>1391.4873250451803</v>
      </c>
      <c r="N297" s="42">
        <f t="shared" si="13"/>
        <v>0.94409861399768824</v>
      </c>
      <c r="O297" s="42">
        <f t="shared" si="14"/>
        <v>1.65</v>
      </c>
      <c r="Q297" s="42">
        <f>'Zero Turbulence Curve'!E296</f>
        <v>29.400000000000148</v>
      </c>
      <c r="R297" s="42">
        <f>'Zero Turbulence Curve'!F296</f>
        <v>2000.0000008831432</v>
      </c>
    </row>
    <row r="298" spans="5:18" x14ac:dyDescent="0.2">
      <c r="E298" s="15">
        <v>41252.055555555555</v>
      </c>
      <c r="F298" s="21">
        <v>10.596667937892253</v>
      </c>
      <c r="G298" s="24">
        <v>0.19440073163316918</v>
      </c>
      <c r="H298" s="3">
        <f t="shared" si="12"/>
        <v>1797.1999999999516</v>
      </c>
      <c r="I298" s="3">
        <f>MIN(H298-K298+L298,'Power Look Up'!$F$4)</f>
        <v>1648.9371863571118</v>
      </c>
      <c r="K298" s="50">
        <f t="array" ref="K298">_xlfn.SUM(_xlfn.NORM.DIST($Q$3:$Q$1003,$F298,$N298,FALSE)*WindSpeedStep*$R$3:$R$1003)</f>
        <v>1789.0033565693648</v>
      </c>
      <c r="L298" s="50">
        <f t="array" ref="L298">_xlfn.SUM(_xlfn.NORM.DIST($Q$3:$Q$1003,$F298,$O298,FALSE)*WindSpeedStep*$R$3:$R$1003)</f>
        <v>1640.740542926525</v>
      </c>
      <c r="N298" s="42">
        <f t="shared" si="13"/>
        <v>1.0596667937892252</v>
      </c>
      <c r="O298" s="42">
        <f t="shared" si="14"/>
        <v>2.06</v>
      </c>
      <c r="Q298" s="42">
        <f>'Zero Turbulence Curve'!E297</f>
        <v>29.500000000000149</v>
      </c>
      <c r="R298" s="42">
        <f>'Zero Turbulence Curve'!F297</f>
        <v>2000.0000008831432</v>
      </c>
    </row>
    <row r="299" spans="5:18" x14ac:dyDescent="0.2">
      <c r="E299" s="15">
        <v>41252.0625</v>
      </c>
      <c r="F299" s="21">
        <v>11.147456410320576</v>
      </c>
      <c r="G299" s="24">
        <v>0.13725104128539048</v>
      </c>
      <c r="H299" s="3">
        <f t="shared" si="12"/>
        <v>1916.5999999999838</v>
      </c>
      <c r="I299" s="3">
        <f>MIN(H299-K299+L299,'Power Look Up'!$F$4)</f>
        <v>1849.6556091714817</v>
      </c>
      <c r="K299" s="50">
        <f t="array" ref="K299">_xlfn.SUM(_xlfn.NORM.DIST($Q$3:$Q$1003,$F299,$N299,FALSE)*WindSpeedStep*$R$3:$R$1003)</f>
        <v>1891.8916226589572</v>
      </c>
      <c r="L299" s="50">
        <f t="array" ref="L299">_xlfn.SUM(_xlfn.NORM.DIST($Q$3:$Q$1003,$F299,$O299,FALSE)*WindSpeedStep*$R$3:$R$1003)</f>
        <v>1824.9472318304552</v>
      </c>
      <c r="N299" s="42">
        <f t="shared" si="13"/>
        <v>1.1147456410320575</v>
      </c>
      <c r="O299" s="42">
        <f t="shared" si="14"/>
        <v>1.53</v>
      </c>
      <c r="Q299" s="42">
        <f>'Zero Turbulence Curve'!E298</f>
        <v>29.600000000000151</v>
      </c>
      <c r="R299" s="42">
        <f>'Zero Turbulence Curve'!F298</f>
        <v>2000.0000008831432</v>
      </c>
    </row>
    <row r="300" spans="5:18" x14ac:dyDescent="0.2">
      <c r="E300" s="15">
        <v>41252.069444444445</v>
      </c>
      <c r="F300" s="21">
        <v>8.7491396585176151</v>
      </c>
      <c r="G300" s="24">
        <v>0.21487827070742316</v>
      </c>
      <c r="H300" s="3">
        <f t="shared" si="12"/>
        <v>1164.2499999999477</v>
      </c>
      <c r="I300" s="3">
        <f>MIN(H300-K300+L300,'Power Look Up'!$F$4)</f>
        <v>1176.7549057408958</v>
      </c>
      <c r="K300" s="50">
        <f t="array" ref="K300">_xlfn.SUM(_xlfn.NORM.DIST($Q$3:$Q$1003,$F300,$N300,FALSE)*WindSpeedStep*$R$3:$R$1003)</f>
        <v>1163.499029432938</v>
      </c>
      <c r="L300" s="50">
        <f t="array" ref="L300">_xlfn.SUM(_xlfn.NORM.DIST($Q$3:$Q$1003,$F300,$O300,FALSE)*WindSpeedStep*$R$3:$R$1003)</f>
        <v>1176.003935173886</v>
      </c>
      <c r="N300" s="42">
        <f t="shared" si="13"/>
        <v>0.87491396585176151</v>
      </c>
      <c r="O300" s="42">
        <f t="shared" si="14"/>
        <v>1.88</v>
      </c>
      <c r="Q300" s="42">
        <f>'Zero Turbulence Curve'!E299</f>
        <v>29.700000000000152</v>
      </c>
      <c r="R300" s="42">
        <f>'Zero Turbulence Curve'!F299</f>
        <v>2000.0000008831432</v>
      </c>
    </row>
    <row r="301" spans="5:18" x14ac:dyDescent="0.2">
      <c r="E301" s="15">
        <v>41252.076388888891</v>
      </c>
      <c r="F301" s="21">
        <v>7.485248537969297</v>
      </c>
      <c r="G301" s="24">
        <v>0.205737991489297</v>
      </c>
      <c r="H301" s="3">
        <f t="shared" si="12"/>
        <v>735.48999999996533</v>
      </c>
      <c r="I301" s="3">
        <f>MIN(H301-K301+L301,'Power Look Up'!$F$4)</f>
        <v>792.15743917660836</v>
      </c>
      <c r="K301" s="50">
        <f t="array" ref="K301">_xlfn.SUM(_xlfn.NORM.DIST($Q$3:$Q$1003,$F301,$N301,FALSE)*WindSpeedStep*$R$3:$R$1003)</f>
        <v>729.94535298445442</v>
      </c>
      <c r="L301" s="50">
        <f t="array" ref="L301">_xlfn.SUM(_xlfn.NORM.DIST($Q$3:$Q$1003,$F301,$O301,FALSE)*WindSpeedStep*$R$3:$R$1003)</f>
        <v>786.61279216109745</v>
      </c>
      <c r="N301" s="42">
        <f t="shared" si="13"/>
        <v>0.74852485379692979</v>
      </c>
      <c r="O301" s="42">
        <f t="shared" si="14"/>
        <v>1.54</v>
      </c>
      <c r="Q301" s="42">
        <f>'Zero Turbulence Curve'!E300</f>
        <v>29.800000000000153</v>
      </c>
      <c r="R301" s="42">
        <f>'Zero Turbulence Curve'!F300</f>
        <v>2000.0000008831432</v>
      </c>
    </row>
    <row r="302" spans="5:18" x14ac:dyDescent="0.2">
      <c r="E302" s="15">
        <v>41252.083333333336</v>
      </c>
      <c r="F302" s="21">
        <v>8.318800289828495</v>
      </c>
      <c r="G302" s="24">
        <v>0.20315429402318805</v>
      </c>
      <c r="H302" s="3">
        <f t="shared" si="12"/>
        <v>1006.4399999999512</v>
      </c>
      <c r="I302" s="3">
        <f>MIN(H302-K302+L302,'Power Look Up'!$F$4)</f>
        <v>1047.0642412080699</v>
      </c>
      <c r="K302" s="50">
        <f t="array" ref="K302">_xlfn.SUM(_xlfn.NORM.DIST($Q$3:$Q$1003,$F302,$N302,FALSE)*WindSpeedStep*$R$3:$R$1003)</f>
        <v>1003.8838319043875</v>
      </c>
      <c r="L302" s="50">
        <f t="array" ref="L302">_xlfn.SUM(_xlfn.NORM.DIST($Q$3:$Q$1003,$F302,$O302,FALSE)*WindSpeedStep*$R$3:$R$1003)</f>
        <v>1044.5080731125063</v>
      </c>
      <c r="N302" s="42">
        <f t="shared" si="13"/>
        <v>0.83188002898284952</v>
      </c>
      <c r="O302" s="42">
        <f t="shared" si="14"/>
        <v>1.69</v>
      </c>
      <c r="Q302" s="42">
        <f>'Zero Turbulence Curve'!E301</f>
        <v>29.900000000000155</v>
      </c>
      <c r="R302" s="42">
        <f>'Zero Turbulence Curve'!F301</f>
        <v>2000.0000008831432</v>
      </c>
    </row>
    <row r="303" spans="5:18" x14ac:dyDescent="0.2">
      <c r="E303" s="15">
        <v>41252.090277777781</v>
      </c>
      <c r="F303" s="21">
        <v>9.0290243631152833</v>
      </c>
      <c r="G303" s="24">
        <v>0.16280828812525278</v>
      </c>
      <c r="H303" s="3">
        <f t="shared" si="12"/>
        <v>1267.4299999999437</v>
      </c>
      <c r="I303" s="3">
        <f>MIN(H303-K303+L303,'Power Look Up'!$F$4)</f>
        <v>1266.1747503411218</v>
      </c>
      <c r="K303" s="50">
        <f t="array" ref="K303">_xlfn.SUM(_xlfn.NORM.DIST($Q$3:$Q$1003,$F303,$N303,FALSE)*WindSpeedStep*$R$3:$R$1003)</f>
        <v>1270.9935207397327</v>
      </c>
      <c r="L303" s="50">
        <f t="array" ref="L303">_xlfn.SUM(_xlfn.NORM.DIST($Q$3:$Q$1003,$F303,$O303,FALSE)*WindSpeedStep*$R$3:$R$1003)</f>
        <v>1269.7382710809109</v>
      </c>
      <c r="N303" s="42">
        <f t="shared" si="13"/>
        <v>0.90290243631152833</v>
      </c>
      <c r="O303" s="42">
        <f t="shared" si="14"/>
        <v>1.47</v>
      </c>
      <c r="Q303" s="42">
        <f>'Zero Turbulence Curve'!E302</f>
        <v>30.000000000000156</v>
      </c>
      <c r="R303" s="42">
        <f>'Zero Turbulence Curve'!F302</f>
        <v>2000.0000008831432</v>
      </c>
    </row>
    <row r="304" spans="5:18" x14ac:dyDescent="0.2">
      <c r="E304" s="15">
        <v>41252.097222222219</v>
      </c>
      <c r="F304" s="21">
        <v>8.7687617940030389</v>
      </c>
      <c r="G304" s="24">
        <v>0.18816795788983981</v>
      </c>
      <c r="H304" s="3">
        <f t="shared" si="12"/>
        <v>1171.5899999999476</v>
      </c>
      <c r="I304" s="3">
        <f>MIN(H304-K304+L304,'Power Look Up'!$F$4)</f>
        <v>1184.6367292411032</v>
      </c>
      <c r="K304" s="50">
        <f t="array" ref="K304">_xlfn.SUM(_xlfn.NORM.DIST($Q$3:$Q$1003,$F304,$N304,FALSE)*WindSpeedStep*$R$3:$R$1003)</f>
        <v>1170.9778465570898</v>
      </c>
      <c r="L304" s="50">
        <f t="array" ref="L304">_xlfn.SUM(_xlfn.NORM.DIST($Q$3:$Q$1003,$F304,$O304,FALSE)*WindSpeedStep*$R$3:$R$1003)</f>
        <v>1184.0245757982455</v>
      </c>
      <c r="N304" s="42">
        <f t="shared" si="13"/>
        <v>0.87687617940030393</v>
      </c>
      <c r="O304" s="42">
        <f t="shared" si="14"/>
        <v>1.65</v>
      </c>
      <c r="Q304" s="42">
        <f>'Zero Turbulence Curve'!E303</f>
        <v>30.100000000000158</v>
      </c>
      <c r="R304" s="42">
        <f>'Zero Turbulence Curve'!F303</f>
        <v>2000.0000008831432</v>
      </c>
    </row>
    <row r="305" spans="5:18" x14ac:dyDescent="0.2">
      <c r="E305" s="15">
        <v>41252.104166666664</v>
      </c>
      <c r="F305" s="21">
        <v>8.6982031411038463</v>
      </c>
      <c r="G305" s="24">
        <v>0.20004131563420638</v>
      </c>
      <c r="H305" s="3">
        <f t="shared" si="12"/>
        <v>1145.8999999999482</v>
      </c>
      <c r="I305" s="3">
        <f>MIN(H305-K305+L305,'Power Look Up'!$F$4)</f>
        <v>1163.5475911366734</v>
      </c>
      <c r="K305" s="50">
        <f t="array" ref="K305">_xlfn.SUM(_xlfn.NORM.DIST($Q$3:$Q$1003,$F305,$N305,FALSE)*WindSpeedStep*$R$3:$R$1003)</f>
        <v>1144.1470313668888</v>
      </c>
      <c r="L305" s="50">
        <f t="array" ref="L305">_xlfn.SUM(_xlfn.NORM.DIST($Q$3:$Q$1003,$F305,$O305,FALSE)*WindSpeedStep*$R$3:$R$1003)</f>
        <v>1161.7946225036139</v>
      </c>
      <c r="N305" s="42">
        <f t="shared" si="13"/>
        <v>0.86982031411038463</v>
      </c>
      <c r="O305" s="42">
        <f t="shared" si="14"/>
        <v>1.74</v>
      </c>
      <c r="Q305" s="42">
        <f>'Zero Turbulence Curve'!E304</f>
        <v>30.200000000000159</v>
      </c>
      <c r="R305" s="42">
        <f>'Zero Turbulence Curve'!F304</f>
        <v>2000.0000008831432</v>
      </c>
    </row>
    <row r="306" spans="5:18" x14ac:dyDescent="0.2">
      <c r="E306" s="15">
        <v>41252.111111111109</v>
      </c>
      <c r="F306" s="21">
        <v>9.9645813293442718</v>
      </c>
      <c r="G306" s="24">
        <v>0.16458293086237688</v>
      </c>
      <c r="H306" s="3">
        <f t="shared" si="12"/>
        <v>1621.7599999999361</v>
      </c>
      <c r="I306" s="3">
        <f>MIN(H306-K306+L306,'Power Look Up'!$F$4)</f>
        <v>1551.6472345792529</v>
      </c>
      <c r="K306" s="50">
        <f t="array" ref="K306">_xlfn.SUM(_xlfn.NORM.DIST($Q$3:$Q$1003,$F306,$N306,FALSE)*WindSpeedStep*$R$3:$R$1003)</f>
        <v>1612.7462686263746</v>
      </c>
      <c r="L306" s="50">
        <f t="array" ref="L306">_xlfn.SUM(_xlfn.NORM.DIST($Q$3:$Q$1003,$F306,$O306,FALSE)*WindSpeedStep*$R$3:$R$1003)</f>
        <v>1542.6335032056913</v>
      </c>
      <c r="N306" s="42">
        <f t="shared" si="13"/>
        <v>0.9964581329344272</v>
      </c>
      <c r="O306" s="42">
        <f t="shared" si="14"/>
        <v>1.6399999999999997</v>
      </c>
      <c r="Q306" s="42">
        <f>'Zero Turbulence Curve'!E305</f>
        <v>30.300000000000161</v>
      </c>
      <c r="R306" s="42">
        <f>'Zero Turbulence Curve'!F305</f>
        <v>2000.0000008831432</v>
      </c>
    </row>
    <row r="307" spans="5:18" x14ac:dyDescent="0.2">
      <c r="E307" s="15">
        <v>41252.118055555555</v>
      </c>
      <c r="F307" s="21">
        <v>10.975046199377585</v>
      </c>
      <c r="G307" s="24">
        <v>0.13029557908203593</v>
      </c>
      <c r="H307" s="3">
        <f t="shared" si="12"/>
        <v>1898.6599999999494</v>
      </c>
      <c r="I307" s="3">
        <f>MIN(H307-K307+L307,'Power Look Up'!$F$4)</f>
        <v>1844.0864817378699</v>
      </c>
      <c r="K307" s="50">
        <f t="array" ref="K307">_xlfn.SUM(_xlfn.NORM.DIST($Q$3:$Q$1003,$F307,$N307,FALSE)*WindSpeedStep*$R$3:$R$1003)</f>
        <v>1864.6533910603339</v>
      </c>
      <c r="L307" s="50">
        <f t="array" ref="L307">_xlfn.SUM(_xlfn.NORM.DIST($Q$3:$Q$1003,$F307,$O307,FALSE)*WindSpeedStep*$R$3:$R$1003)</f>
        <v>1810.0798727982544</v>
      </c>
      <c r="N307" s="42">
        <f t="shared" si="13"/>
        <v>1.0975046199377585</v>
      </c>
      <c r="O307" s="42">
        <f t="shared" si="14"/>
        <v>1.43</v>
      </c>
      <c r="Q307" s="42">
        <f>'Zero Turbulence Curve'!E306</f>
        <v>30.400000000000162</v>
      </c>
      <c r="R307" s="42">
        <f>'Zero Turbulence Curve'!F306</f>
        <v>2000.0000008831432</v>
      </c>
    </row>
    <row r="308" spans="5:18" x14ac:dyDescent="0.2">
      <c r="E308" s="15">
        <v>41252.125</v>
      </c>
      <c r="F308" s="21">
        <v>10.895597097406888</v>
      </c>
      <c r="G308" s="24">
        <v>0.14868391199832032</v>
      </c>
      <c r="H308" s="3">
        <f t="shared" si="12"/>
        <v>1877.2999999999497</v>
      </c>
      <c r="I308" s="3">
        <f>MIN(H308-K308+L308,'Power Look Up'!$F$4)</f>
        <v>1791.5226912880951</v>
      </c>
      <c r="K308" s="50">
        <f t="array" ref="K308">_xlfn.SUM(_xlfn.NORM.DIST($Q$3:$Q$1003,$F308,$N308,FALSE)*WindSpeedStep*$R$3:$R$1003)</f>
        <v>1850.6198234478381</v>
      </c>
      <c r="L308" s="50">
        <f t="array" ref="L308">_xlfn.SUM(_xlfn.NORM.DIST($Q$3:$Q$1003,$F308,$O308,FALSE)*WindSpeedStep*$R$3:$R$1003)</f>
        <v>1764.8425147359835</v>
      </c>
      <c r="N308" s="42">
        <f t="shared" si="13"/>
        <v>1.0895597097406888</v>
      </c>
      <c r="O308" s="42">
        <f t="shared" si="14"/>
        <v>1.62</v>
      </c>
      <c r="Q308" s="42">
        <f>'Zero Turbulence Curve'!E307</f>
        <v>30.500000000000163</v>
      </c>
      <c r="R308" s="42">
        <f>'Zero Turbulence Curve'!F307</f>
        <v>2000.0000008831432</v>
      </c>
    </row>
    <row r="309" spans="5:18" x14ac:dyDescent="0.2">
      <c r="E309" s="15">
        <v>41252.131944444445</v>
      </c>
      <c r="F309" s="21">
        <v>9.8916908065388416</v>
      </c>
      <c r="G309" s="24">
        <v>0.21735414521638258</v>
      </c>
      <c r="H309" s="3">
        <f t="shared" si="12"/>
        <v>1595.0899999999365</v>
      </c>
      <c r="I309" s="3">
        <f>MIN(H309-K309+L309,'Power Look Up'!$F$4)</f>
        <v>1477.0805688214746</v>
      </c>
      <c r="K309" s="50">
        <f t="array" ref="K309">_xlfn.SUM(_xlfn.NORM.DIST($Q$3:$Q$1003,$F309,$N309,FALSE)*WindSpeedStep*$R$3:$R$1003)</f>
        <v>1588.774759515594</v>
      </c>
      <c r="L309" s="50">
        <f t="array" ref="L309">_xlfn.SUM(_xlfn.NORM.DIST($Q$3:$Q$1003,$F309,$O309,FALSE)*WindSpeedStep*$R$3:$R$1003)</f>
        <v>1470.7653283371321</v>
      </c>
      <c r="N309" s="42">
        <f t="shared" si="13"/>
        <v>0.9891690806538842</v>
      </c>
      <c r="O309" s="42">
        <f t="shared" si="14"/>
        <v>2.15</v>
      </c>
      <c r="Q309" s="42">
        <f>'Zero Turbulence Curve'!E308</f>
        <v>30.600000000000165</v>
      </c>
      <c r="R309" s="42">
        <f>'Zero Turbulence Curve'!F308</f>
        <v>2000.0000008831432</v>
      </c>
    </row>
    <row r="310" spans="5:18" x14ac:dyDescent="0.2">
      <c r="E310" s="15">
        <v>41252.138888888891</v>
      </c>
      <c r="F310" s="21">
        <v>10.508463916139016</v>
      </c>
      <c r="G310" s="24">
        <v>0.13988723868027539</v>
      </c>
      <c r="H310" s="3">
        <f t="shared" si="12"/>
        <v>1773.1699999999521</v>
      </c>
      <c r="I310" s="3">
        <f>MIN(H310-K310+L310,'Power Look Up'!$F$4)</f>
        <v>1709.376073097374</v>
      </c>
      <c r="K310" s="50">
        <f t="array" ref="K310">_xlfn.SUM(_xlfn.NORM.DIST($Q$3:$Q$1003,$F310,$N310,FALSE)*WindSpeedStep*$R$3:$R$1003)</f>
        <v>1768.1024004450016</v>
      </c>
      <c r="L310" s="50">
        <f t="array" ref="L310">_xlfn.SUM(_xlfn.NORM.DIST($Q$3:$Q$1003,$F310,$O310,FALSE)*WindSpeedStep*$R$3:$R$1003)</f>
        <v>1704.3084735424236</v>
      </c>
      <c r="N310" s="42">
        <f t="shared" si="13"/>
        <v>1.0508463916139017</v>
      </c>
      <c r="O310" s="42">
        <f t="shared" si="14"/>
        <v>1.47</v>
      </c>
      <c r="Q310" s="42">
        <f>'Zero Turbulence Curve'!E309</f>
        <v>30.700000000000166</v>
      </c>
      <c r="R310" s="42">
        <f>'Zero Turbulence Curve'!F309</f>
        <v>2000.0000008831432</v>
      </c>
    </row>
    <row r="311" spans="5:18" x14ac:dyDescent="0.2">
      <c r="E311" s="15">
        <v>41252.145833333336</v>
      </c>
      <c r="F311" s="21">
        <v>10.705551256643487</v>
      </c>
      <c r="G311" s="24">
        <v>0.14665288712019511</v>
      </c>
      <c r="H311" s="3">
        <f t="shared" si="12"/>
        <v>1826.5699999999508</v>
      </c>
      <c r="I311" s="3">
        <f>MIN(H311-K311+L311,'Power Look Up'!$F$4)</f>
        <v>1747.1943544129974</v>
      </c>
      <c r="K311" s="50">
        <f t="array" ref="K311">_xlfn.SUM(_xlfn.NORM.DIST($Q$3:$Q$1003,$F311,$N311,FALSE)*WindSpeedStep*$R$3:$R$1003)</f>
        <v>1813.0864522083318</v>
      </c>
      <c r="L311" s="50">
        <f t="array" ref="L311">_xlfn.SUM(_xlfn.NORM.DIST($Q$3:$Q$1003,$F311,$O311,FALSE)*WindSpeedStep*$R$3:$R$1003)</f>
        <v>1733.7108066213784</v>
      </c>
      <c r="N311" s="42">
        <f t="shared" si="13"/>
        <v>1.0705551256643486</v>
      </c>
      <c r="O311" s="42">
        <f t="shared" si="14"/>
        <v>1.5700000000000003</v>
      </c>
      <c r="Q311" s="42">
        <f>'Zero Turbulence Curve'!E310</f>
        <v>30.800000000000168</v>
      </c>
      <c r="R311" s="42">
        <f>'Zero Turbulence Curve'!F310</f>
        <v>2000.0000008831432</v>
      </c>
    </row>
    <row r="312" spans="5:18" x14ac:dyDescent="0.2">
      <c r="E312" s="15">
        <v>41252.152777777781</v>
      </c>
      <c r="F312" s="21">
        <v>10.674896239460898</v>
      </c>
      <c r="G312" s="24">
        <v>0.14145336555292437</v>
      </c>
      <c r="H312" s="3">
        <f t="shared" si="12"/>
        <v>1815.8899999999512</v>
      </c>
      <c r="I312" s="3">
        <f>MIN(H312-K312+L312,'Power Look Up'!$F$4)</f>
        <v>1745.6310971861385</v>
      </c>
      <c r="K312" s="50">
        <f t="array" ref="K312">_xlfn.SUM(_xlfn.NORM.DIST($Q$3:$Q$1003,$F312,$N312,FALSE)*WindSpeedStep*$R$3:$R$1003)</f>
        <v>1806.4977815377863</v>
      </c>
      <c r="L312" s="50">
        <f t="array" ref="L312">_xlfn.SUM(_xlfn.NORM.DIST($Q$3:$Q$1003,$F312,$O312,FALSE)*WindSpeedStep*$R$3:$R$1003)</f>
        <v>1736.2388787239736</v>
      </c>
      <c r="N312" s="42">
        <f t="shared" si="13"/>
        <v>1.0674896239460898</v>
      </c>
      <c r="O312" s="42">
        <f t="shared" si="14"/>
        <v>1.51</v>
      </c>
      <c r="Q312" s="42">
        <f>'Zero Turbulence Curve'!E311</f>
        <v>30.900000000000169</v>
      </c>
      <c r="R312" s="42">
        <f>'Zero Turbulence Curve'!F311</f>
        <v>2000.0000008831432</v>
      </c>
    </row>
    <row r="313" spans="5:18" x14ac:dyDescent="0.2">
      <c r="E313" s="15">
        <v>41252.159722222219</v>
      </c>
      <c r="F313" s="21">
        <v>9.9969625959707571</v>
      </c>
      <c r="G313" s="24">
        <v>0.1390422327437971</v>
      </c>
      <c r="H313" s="3">
        <f t="shared" si="12"/>
        <v>1636.9999999999357</v>
      </c>
      <c r="I313" s="3">
        <f>MIN(H313-K313+L313,'Power Look Up'!$F$4)</f>
        <v>1593.5660868666864</v>
      </c>
      <c r="K313" s="50">
        <f t="array" ref="K313">_xlfn.SUM(_xlfn.NORM.DIST($Q$3:$Q$1003,$F313,$N313,FALSE)*WindSpeedStep*$R$3:$R$1003)</f>
        <v>1623.1809363049715</v>
      </c>
      <c r="L313" s="50">
        <f t="array" ref="L313">_xlfn.SUM(_xlfn.NORM.DIST($Q$3:$Q$1003,$F313,$O313,FALSE)*WindSpeedStep*$R$3:$R$1003)</f>
        <v>1579.7470231717223</v>
      </c>
      <c r="N313" s="42">
        <f t="shared" si="13"/>
        <v>0.99969625959707575</v>
      </c>
      <c r="O313" s="42">
        <f t="shared" si="14"/>
        <v>1.39</v>
      </c>
      <c r="Q313" s="42">
        <f>'Zero Turbulence Curve'!E312</f>
        <v>31.000000000000171</v>
      </c>
      <c r="R313" s="42">
        <f>'Zero Turbulence Curve'!F312</f>
        <v>2000.0000008831432</v>
      </c>
    </row>
    <row r="314" spans="5:18" x14ac:dyDescent="0.2">
      <c r="E314" s="15">
        <v>41252.166666666664</v>
      </c>
      <c r="F314" s="21">
        <v>9.4063599553022357</v>
      </c>
      <c r="G314" s="24">
        <v>0.16584523741520751</v>
      </c>
      <c r="H314" s="3">
        <f t="shared" si="12"/>
        <v>1412.2099999999405</v>
      </c>
      <c r="I314" s="3">
        <f>MIN(H314-K314+L314,'Power Look Up'!$F$4)</f>
        <v>1383.48306999533</v>
      </c>
      <c r="K314" s="50">
        <f t="array" ref="K314">_xlfn.SUM(_xlfn.NORM.DIST($Q$3:$Q$1003,$F314,$N314,FALSE)*WindSpeedStep*$R$3:$R$1003)</f>
        <v>1415.3518906764932</v>
      </c>
      <c r="L314" s="50">
        <f t="array" ref="L314">_xlfn.SUM(_xlfn.NORM.DIST($Q$3:$Q$1003,$F314,$O314,FALSE)*WindSpeedStep*$R$3:$R$1003)</f>
        <v>1386.6249606718827</v>
      </c>
      <c r="N314" s="42">
        <f t="shared" si="13"/>
        <v>0.94063599553022359</v>
      </c>
      <c r="O314" s="42">
        <f t="shared" si="14"/>
        <v>1.56</v>
      </c>
      <c r="Q314" s="42">
        <f>'Zero Turbulence Curve'!E313</f>
        <v>31.100000000000172</v>
      </c>
      <c r="R314" s="42">
        <f>'Zero Turbulence Curve'!F313</f>
        <v>2000.0000008831432</v>
      </c>
    </row>
    <row r="315" spans="5:18" x14ac:dyDescent="0.2">
      <c r="E315" s="15">
        <v>41252.173611111109</v>
      </c>
      <c r="F315" s="21">
        <v>9.4691408932878289</v>
      </c>
      <c r="G315" s="24">
        <v>0.13517593775664738</v>
      </c>
      <c r="H315" s="3">
        <f t="shared" si="12"/>
        <v>1435.0699999999401</v>
      </c>
      <c r="I315" s="3">
        <f>MIN(H315-K315+L315,'Power Look Up'!$F$4)</f>
        <v>1419.5424305335989</v>
      </c>
      <c r="K315" s="50">
        <f t="array" ref="K315">_xlfn.SUM(_xlfn.NORM.DIST($Q$3:$Q$1003,$F315,$N315,FALSE)*WindSpeedStep*$R$3:$R$1003)</f>
        <v>1438.8438117455762</v>
      </c>
      <c r="L315" s="50">
        <f t="array" ref="L315">_xlfn.SUM(_xlfn.NORM.DIST($Q$3:$Q$1003,$F315,$O315,FALSE)*WindSpeedStep*$R$3:$R$1003)</f>
        <v>1423.316242279235</v>
      </c>
      <c r="N315" s="42">
        <f t="shared" si="13"/>
        <v>0.94691408932878296</v>
      </c>
      <c r="O315" s="42">
        <f t="shared" si="14"/>
        <v>1.28</v>
      </c>
      <c r="Q315" s="42">
        <f>'Zero Turbulence Curve'!E314</f>
        <v>31.200000000000173</v>
      </c>
      <c r="R315" s="42">
        <f>'Zero Turbulence Curve'!F314</f>
        <v>2000.0000008831432</v>
      </c>
    </row>
    <row r="316" spans="5:18" x14ac:dyDescent="0.2">
      <c r="E316" s="15">
        <v>41252.180555555555</v>
      </c>
      <c r="F316" s="21">
        <v>9.2941374162270289</v>
      </c>
      <c r="G316" s="24">
        <v>0.13772122604569992</v>
      </c>
      <c r="H316" s="3">
        <f t="shared" si="12"/>
        <v>1366.4899999999416</v>
      </c>
      <c r="I316" s="3">
        <f>MIN(H316-K316+L316,'Power Look Up'!$F$4)</f>
        <v>1357.6000078707345</v>
      </c>
      <c r="K316" s="50">
        <f t="array" ref="K316">_xlfn.SUM(_xlfn.NORM.DIST($Q$3:$Q$1003,$F316,$N316,FALSE)*WindSpeedStep*$R$3:$R$1003)</f>
        <v>1372.8582303084418</v>
      </c>
      <c r="L316" s="50">
        <f t="array" ref="L316">_xlfn.SUM(_xlfn.NORM.DIST($Q$3:$Q$1003,$F316,$O316,FALSE)*WindSpeedStep*$R$3:$R$1003)</f>
        <v>1363.9682381792347</v>
      </c>
      <c r="N316" s="42">
        <f t="shared" si="13"/>
        <v>0.92941374162270296</v>
      </c>
      <c r="O316" s="42">
        <f t="shared" si="14"/>
        <v>1.28</v>
      </c>
      <c r="Q316" s="42">
        <f>'Zero Turbulence Curve'!E315</f>
        <v>31.300000000000175</v>
      </c>
      <c r="R316" s="42">
        <f>'Zero Turbulence Curve'!F315</f>
        <v>2000.0000008831432</v>
      </c>
    </row>
    <row r="317" spans="5:18" x14ac:dyDescent="0.2">
      <c r="E317" s="15">
        <v>41252.1875</v>
      </c>
      <c r="F317" s="21">
        <v>9.7353766478990007</v>
      </c>
      <c r="G317" s="24">
        <v>0.15202288042131373</v>
      </c>
      <c r="H317" s="3">
        <f t="shared" si="12"/>
        <v>1537.9399999999378</v>
      </c>
      <c r="I317" s="3">
        <f>MIN(H317-K317+L317,'Power Look Up'!$F$4)</f>
        <v>1495.8112781124505</v>
      </c>
      <c r="K317" s="50">
        <f t="array" ref="K317">_xlfn.SUM(_xlfn.NORM.DIST($Q$3:$Q$1003,$F317,$N317,FALSE)*WindSpeedStep*$R$3:$R$1003)</f>
        <v>1535.2884147789666</v>
      </c>
      <c r="L317" s="50">
        <f t="array" ref="L317">_xlfn.SUM(_xlfn.NORM.DIST($Q$3:$Q$1003,$F317,$O317,FALSE)*WindSpeedStep*$R$3:$R$1003)</f>
        <v>1493.1596928914794</v>
      </c>
      <c r="N317" s="42">
        <f t="shared" si="13"/>
        <v>0.97353766478990011</v>
      </c>
      <c r="O317" s="42">
        <f t="shared" si="14"/>
        <v>1.48</v>
      </c>
      <c r="Q317" s="42">
        <f>'Zero Turbulence Curve'!E316</f>
        <v>31.400000000000176</v>
      </c>
      <c r="R317" s="42">
        <f>'Zero Turbulence Curve'!F316</f>
        <v>2000.0000008831432</v>
      </c>
    </row>
    <row r="318" spans="5:18" x14ac:dyDescent="0.2">
      <c r="E318" s="15">
        <v>41252.194444444445</v>
      </c>
      <c r="F318" s="21">
        <v>10.133740960808298</v>
      </c>
      <c r="G318" s="24">
        <v>0.12433710362964503</v>
      </c>
      <c r="H318" s="3">
        <f t="shared" si="12"/>
        <v>1671.7099999999541</v>
      </c>
      <c r="I318" s="3">
        <f>MIN(H318-K318+L318,'Power Look Up'!$F$4)</f>
        <v>1640.986452830258</v>
      </c>
      <c r="K318" s="50">
        <f t="array" ref="K318">_xlfn.SUM(_xlfn.NORM.DIST($Q$3:$Q$1003,$F318,$N318,FALSE)*WindSpeedStep*$R$3:$R$1003)</f>
        <v>1665.7084679265947</v>
      </c>
      <c r="L318" s="50">
        <f t="array" ref="L318">_xlfn.SUM(_xlfn.NORM.DIST($Q$3:$Q$1003,$F318,$O318,FALSE)*WindSpeedStep*$R$3:$R$1003)</f>
        <v>1634.9849207568986</v>
      </c>
      <c r="N318" s="42">
        <f t="shared" si="13"/>
        <v>1.01337409608083</v>
      </c>
      <c r="O318" s="42">
        <f t="shared" si="14"/>
        <v>1.26</v>
      </c>
      <c r="Q318" s="42">
        <f>'Zero Turbulence Curve'!E317</f>
        <v>31.500000000000178</v>
      </c>
      <c r="R318" s="42">
        <f>'Zero Turbulence Curve'!F317</f>
        <v>2000.0000008831432</v>
      </c>
    </row>
    <row r="319" spans="5:18" x14ac:dyDescent="0.2">
      <c r="E319" s="15">
        <v>41252.201388888891</v>
      </c>
      <c r="F319" s="21">
        <v>9.1423300096883793</v>
      </c>
      <c r="G319" s="24">
        <v>0.13563281993604889</v>
      </c>
      <c r="H319" s="3">
        <f t="shared" si="12"/>
        <v>1309.3399999999426</v>
      </c>
      <c r="I319" s="3">
        <f>MIN(H319-K319+L319,'Power Look Up'!$F$4)</f>
        <v>1307.1941812522234</v>
      </c>
      <c r="K319" s="50">
        <f t="array" ref="K319">_xlfn.SUM(_xlfn.NORM.DIST($Q$3:$Q$1003,$F319,$N319,FALSE)*WindSpeedStep*$R$3:$R$1003)</f>
        <v>1314.6742599482752</v>
      </c>
      <c r="L319" s="50">
        <f t="array" ref="L319">_xlfn.SUM(_xlfn.NORM.DIST($Q$3:$Q$1003,$F319,$O319,FALSE)*WindSpeedStep*$R$3:$R$1003)</f>
        <v>1312.528441200556</v>
      </c>
      <c r="N319" s="42">
        <f t="shared" si="13"/>
        <v>0.91423300096883797</v>
      </c>
      <c r="O319" s="42">
        <f t="shared" si="14"/>
        <v>1.24</v>
      </c>
      <c r="Q319" s="42">
        <f>'Zero Turbulence Curve'!E318</f>
        <v>31.600000000000179</v>
      </c>
      <c r="R319" s="42">
        <f>'Zero Turbulence Curve'!F318</f>
        <v>2000.0000008831432</v>
      </c>
    </row>
    <row r="320" spans="5:18" x14ac:dyDescent="0.2">
      <c r="E320" s="15">
        <v>41252.208333333336</v>
      </c>
      <c r="F320" s="21">
        <v>8.903524871829708</v>
      </c>
      <c r="G320" s="24">
        <v>0.13590123208712285</v>
      </c>
      <c r="H320" s="3">
        <f t="shared" si="12"/>
        <v>1219.2999999999467</v>
      </c>
      <c r="I320" s="3">
        <f>MIN(H320-K320+L320,'Power Look Up'!$F$4)</f>
        <v>1225.2432483719074</v>
      </c>
      <c r="K320" s="50">
        <f t="array" ref="K320">_xlfn.SUM(_xlfn.NORM.DIST($Q$3:$Q$1003,$F320,$N320,FALSE)*WindSpeedStep*$R$3:$R$1003)</f>
        <v>1222.6256841186037</v>
      </c>
      <c r="L320" s="50">
        <f t="array" ref="L320">_xlfn.SUM(_xlfn.NORM.DIST($Q$3:$Q$1003,$F320,$O320,FALSE)*WindSpeedStep*$R$3:$R$1003)</f>
        <v>1228.5689324905643</v>
      </c>
      <c r="N320" s="42">
        <f t="shared" si="13"/>
        <v>0.89035248718297089</v>
      </c>
      <c r="O320" s="42">
        <f t="shared" si="14"/>
        <v>1.2099999999999997</v>
      </c>
      <c r="Q320" s="42">
        <f>'Zero Turbulence Curve'!E319</f>
        <v>31.70000000000018</v>
      </c>
      <c r="R320" s="42">
        <f>'Zero Turbulence Curve'!F319</f>
        <v>2000.0000008831432</v>
      </c>
    </row>
    <row r="321" spans="5:18" x14ac:dyDescent="0.2">
      <c r="E321" s="15">
        <v>41252.215277777781</v>
      </c>
      <c r="F321" s="21">
        <v>9.8203989384184354</v>
      </c>
      <c r="G321" s="24">
        <v>0.16903590275807484</v>
      </c>
      <c r="H321" s="3">
        <f t="shared" si="12"/>
        <v>1568.4199999999371</v>
      </c>
      <c r="I321" s="3">
        <f>MIN(H321-K321+L321,'Power Look Up'!$F$4)</f>
        <v>1504.4581501540549</v>
      </c>
      <c r="K321" s="50">
        <f t="array" ref="K321">_xlfn.SUM(_xlfn.NORM.DIST($Q$3:$Q$1003,$F321,$N321,FALSE)*WindSpeedStep*$R$3:$R$1003)</f>
        <v>1564.7152357085579</v>
      </c>
      <c r="L321" s="50">
        <f t="array" ref="L321">_xlfn.SUM(_xlfn.NORM.DIST($Q$3:$Q$1003,$F321,$O321,FALSE)*WindSpeedStep*$R$3:$R$1003)</f>
        <v>1500.7533858626757</v>
      </c>
      <c r="N321" s="42">
        <f t="shared" si="13"/>
        <v>0.98203989384184354</v>
      </c>
      <c r="O321" s="42">
        <f t="shared" si="14"/>
        <v>1.6600000000000001</v>
      </c>
      <c r="Q321" s="42">
        <f>'Zero Turbulence Curve'!E320</f>
        <v>31.800000000000182</v>
      </c>
      <c r="R321" s="42">
        <f>'Zero Turbulence Curve'!F320</f>
        <v>2000.0000008831432</v>
      </c>
    </row>
    <row r="322" spans="5:18" x14ac:dyDescent="0.2">
      <c r="E322" s="15">
        <v>41252.222222222219</v>
      </c>
      <c r="F322" s="21">
        <v>10.560660564594874</v>
      </c>
      <c r="G322" s="24">
        <v>0.13540819641473414</v>
      </c>
      <c r="H322" s="3">
        <f t="shared" si="12"/>
        <v>1786.5199999999518</v>
      </c>
      <c r="I322" s="3">
        <f>MIN(H322-K322+L322,'Power Look Up'!$F$4)</f>
        <v>1728.4805217526005</v>
      </c>
      <c r="K322" s="50">
        <f t="array" ref="K322">_xlfn.SUM(_xlfn.NORM.DIST($Q$3:$Q$1003,$F322,$N322,FALSE)*WindSpeedStep*$R$3:$R$1003)</f>
        <v>1780.6214729513722</v>
      </c>
      <c r="L322" s="50">
        <f t="array" ref="L322">_xlfn.SUM(_xlfn.NORM.DIST($Q$3:$Q$1003,$F322,$O322,FALSE)*WindSpeedStep*$R$3:$R$1003)</f>
        <v>1722.5819947040209</v>
      </c>
      <c r="N322" s="42">
        <f t="shared" si="13"/>
        <v>1.0560660564594875</v>
      </c>
      <c r="O322" s="42">
        <f t="shared" si="14"/>
        <v>1.43</v>
      </c>
      <c r="Q322" s="42">
        <f>'Zero Turbulence Curve'!E321</f>
        <v>31.900000000000183</v>
      </c>
      <c r="R322" s="42">
        <f>'Zero Turbulence Curve'!F321</f>
        <v>2000.0000008831432</v>
      </c>
    </row>
    <row r="323" spans="5:18" x14ac:dyDescent="0.2">
      <c r="E323" s="15">
        <v>41252.229166666664</v>
      </c>
      <c r="F323" s="21">
        <v>9.4395800902220532</v>
      </c>
      <c r="G323" s="24">
        <v>0.10699628482904701</v>
      </c>
      <c r="H323" s="3">
        <f t="shared" ref="H323:H386" si="15">INDEX(PowerArray,MIN(MaximumPowerIndex,ROUND(F323*100,0)))</f>
        <v>1423.6399999999403</v>
      </c>
      <c r="I323" s="3">
        <f>MIN(H323-K323+L323,'Power Look Up'!$F$4)</f>
        <v>1421.4303322110475</v>
      </c>
      <c r="K323" s="50">
        <f t="array" ref="K323">_xlfn.SUM(_xlfn.NORM.DIST($Q$3:$Q$1003,$F323,$N323,FALSE)*WindSpeedStep*$R$3:$R$1003)</f>
        <v>1427.8110785740325</v>
      </c>
      <c r="L323" s="50">
        <f t="array" ref="L323">_xlfn.SUM(_xlfn.NORM.DIST($Q$3:$Q$1003,$F323,$O323,FALSE)*WindSpeedStep*$R$3:$R$1003)</f>
        <v>1425.6014107851397</v>
      </c>
      <c r="N323" s="42">
        <f t="shared" ref="N323:N386" si="16">ReferenceTurbulence*F323</f>
        <v>0.94395800902220539</v>
      </c>
      <c r="O323" s="42">
        <f t="shared" ref="O323:O386" si="17">F323*G323</f>
        <v>1.01</v>
      </c>
      <c r="Q323" s="42">
        <f>'Zero Turbulence Curve'!E322</f>
        <v>32.000000000000185</v>
      </c>
      <c r="R323" s="42">
        <f>'Zero Turbulence Curve'!F322</f>
        <v>2000.0000008831432</v>
      </c>
    </row>
    <row r="324" spans="5:18" x14ac:dyDescent="0.2">
      <c r="E324" s="15">
        <v>41252.236111111109</v>
      </c>
      <c r="F324" s="21">
        <v>9.4394026017370471</v>
      </c>
      <c r="G324" s="24">
        <v>0.13666119080063532</v>
      </c>
      <c r="H324" s="3">
        <f t="shared" si="15"/>
        <v>1423.6399999999403</v>
      </c>
      <c r="I324" s="3">
        <f>MIN(H324-K324+L324,'Power Look Up'!$F$4)</f>
        <v>1408.674554238891</v>
      </c>
      <c r="K324" s="50">
        <f t="array" ref="K324">_xlfn.SUM(_xlfn.NORM.DIST($Q$3:$Q$1003,$F324,$N324,FALSE)*WindSpeedStep*$R$3:$R$1003)</f>
        <v>1427.7446780739997</v>
      </c>
      <c r="L324" s="50">
        <f t="array" ref="L324">_xlfn.SUM(_xlfn.NORM.DIST($Q$3:$Q$1003,$F324,$O324,FALSE)*WindSpeedStep*$R$3:$R$1003)</f>
        <v>1412.7792323129504</v>
      </c>
      <c r="N324" s="42">
        <f t="shared" si="16"/>
        <v>0.9439402601737048</v>
      </c>
      <c r="O324" s="42">
        <f t="shared" si="17"/>
        <v>1.29</v>
      </c>
      <c r="Q324" s="42">
        <f>'Zero Turbulence Curve'!E323</f>
        <v>32.100000000000186</v>
      </c>
      <c r="R324" s="42">
        <f>'Zero Turbulence Curve'!F323</f>
        <v>2000.0000008831432</v>
      </c>
    </row>
    <row r="325" spans="5:18" x14ac:dyDescent="0.2">
      <c r="E325" s="15">
        <v>41252.243055555555</v>
      </c>
      <c r="F325" s="21">
        <v>8.968746795301735</v>
      </c>
      <c r="G325" s="24">
        <v>0.16501748056654869</v>
      </c>
      <c r="H325" s="3">
        <f t="shared" si="15"/>
        <v>1244.9899999999461</v>
      </c>
      <c r="I325" s="3">
        <f>MIN(H325-K325+L325,'Power Look Up'!$F$4)</f>
        <v>1247.047091092378</v>
      </c>
      <c r="K325" s="50">
        <f t="array" ref="K325">_xlfn.SUM(_xlfn.NORM.DIST($Q$3:$Q$1003,$F325,$N325,FALSE)*WindSpeedStep*$R$3:$R$1003)</f>
        <v>1247.7457481114484</v>
      </c>
      <c r="L325" s="50">
        <f t="array" ref="L325">_xlfn.SUM(_xlfn.NORM.DIST($Q$3:$Q$1003,$F325,$O325,FALSE)*WindSpeedStep*$R$3:$R$1003)</f>
        <v>1249.8028392038802</v>
      </c>
      <c r="N325" s="42">
        <f t="shared" si="16"/>
        <v>0.89687467953017352</v>
      </c>
      <c r="O325" s="42">
        <f t="shared" si="17"/>
        <v>1.48</v>
      </c>
      <c r="Q325" s="42">
        <f>'Zero Turbulence Curve'!E324</f>
        <v>32.200000000000188</v>
      </c>
      <c r="R325" s="42">
        <f>'Zero Turbulence Curve'!F324</f>
        <v>2000.0000008831432</v>
      </c>
    </row>
    <row r="326" spans="5:18" x14ac:dyDescent="0.2">
      <c r="E326" s="15">
        <v>41252.25</v>
      </c>
      <c r="F326" s="21">
        <v>9.9596490038271863</v>
      </c>
      <c r="G326" s="24">
        <v>0.14056720266567857</v>
      </c>
      <c r="H326" s="3">
        <f t="shared" si="15"/>
        <v>1621.7599999999361</v>
      </c>
      <c r="I326" s="3">
        <f>MIN(H326-K326+L326,'Power Look Up'!$F$4)</f>
        <v>1578.3714864545641</v>
      </c>
      <c r="K326" s="50">
        <f t="array" ref="K326">_xlfn.SUM(_xlfn.NORM.DIST($Q$3:$Q$1003,$F326,$N326,FALSE)*WindSpeedStep*$R$3:$R$1003)</f>
        <v>1611.145053297653</v>
      </c>
      <c r="L326" s="50">
        <f t="array" ref="L326">_xlfn.SUM(_xlfn.NORM.DIST($Q$3:$Q$1003,$F326,$O326,FALSE)*WindSpeedStep*$R$3:$R$1003)</f>
        <v>1567.756539752281</v>
      </c>
      <c r="N326" s="42">
        <f t="shared" si="16"/>
        <v>0.99596490038271868</v>
      </c>
      <c r="O326" s="42">
        <f t="shared" si="17"/>
        <v>1.3999999999999997</v>
      </c>
      <c r="Q326" s="42">
        <f>'Zero Turbulence Curve'!E325</f>
        <v>32.300000000000189</v>
      </c>
      <c r="R326" s="42">
        <f>'Zero Turbulence Curve'!F325</f>
        <v>2000.0000008831432</v>
      </c>
    </row>
    <row r="327" spans="5:18" x14ac:dyDescent="0.2">
      <c r="E327" s="15">
        <v>41252.256944444445</v>
      </c>
      <c r="F327" s="21">
        <v>10.669530144124924</v>
      </c>
      <c r="G327" s="24">
        <v>0.12277953970834782</v>
      </c>
      <c r="H327" s="3">
        <f t="shared" si="15"/>
        <v>1815.8899999999512</v>
      </c>
      <c r="I327" s="3">
        <f>MIN(H327-K327+L327,'Power Look Up'!$F$4)</f>
        <v>1776.781934557486</v>
      </c>
      <c r="K327" s="50">
        <f t="array" ref="K327">_xlfn.SUM(_xlfn.NORM.DIST($Q$3:$Q$1003,$F327,$N327,FALSE)*WindSpeedStep*$R$3:$R$1003)</f>
        <v>1805.329023725966</v>
      </c>
      <c r="L327" s="50">
        <f t="array" ref="L327">_xlfn.SUM(_xlfn.NORM.DIST($Q$3:$Q$1003,$F327,$O327,FALSE)*WindSpeedStep*$R$3:$R$1003)</f>
        <v>1766.2209582835007</v>
      </c>
      <c r="N327" s="42">
        <f t="shared" si="16"/>
        <v>1.0669530144124924</v>
      </c>
      <c r="O327" s="42">
        <f t="shared" si="17"/>
        <v>1.31</v>
      </c>
      <c r="Q327" s="42">
        <f>'Zero Turbulence Curve'!E326</f>
        <v>32.40000000000019</v>
      </c>
      <c r="R327" s="42">
        <f>'Zero Turbulence Curve'!F326</f>
        <v>2000.0000008831432</v>
      </c>
    </row>
    <row r="328" spans="5:18" x14ac:dyDescent="0.2">
      <c r="E328" s="15">
        <v>41252.263888888891</v>
      </c>
      <c r="F328" s="21">
        <v>9.4404015127249448</v>
      </c>
      <c r="G328" s="24">
        <v>0.14300239223726899</v>
      </c>
      <c r="H328" s="3">
        <f t="shared" si="15"/>
        <v>1423.6399999999403</v>
      </c>
      <c r="I328" s="3">
        <f>MIN(H328-K328+L328,'Power Look Up'!$F$4)</f>
        <v>1405.3241796284731</v>
      </c>
      <c r="K328" s="50">
        <f t="array" ref="K328">_xlfn.SUM(_xlfn.NORM.DIST($Q$3:$Q$1003,$F328,$N328,FALSE)*WindSpeedStep*$R$3:$R$1003)</f>
        <v>1428.1183582824267</v>
      </c>
      <c r="L328" s="50">
        <f t="array" ref="L328">_xlfn.SUM(_xlfn.NORM.DIST($Q$3:$Q$1003,$F328,$O328,FALSE)*WindSpeedStep*$R$3:$R$1003)</f>
        <v>1409.8025379109595</v>
      </c>
      <c r="N328" s="42">
        <f t="shared" si="16"/>
        <v>0.94404015127249452</v>
      </c>
      <c r="O328" s="42">
        <f t="shared" si="17"/>
        <v>1.35</v>
      </c>
      <c r="Q328" s="42">
        <f>'Zero Turbulence Curve'!E327</f>
        <v>32.500000000000192</v>
      </c>
      <c r="R328" s="42">
        <f>'Zero Turbulence Curve'!F327</f>
        <v>2000.0000008831432</v>
      </c>
    </row>
    <row r="329" spans="5:18" x14ac:dyDescent="0.2">
      <c r="E329" s="15">
        <v>41252.270833333336</v>
      </c>
      <c r="F329" s="21">
        <v>9.5356621147549649</v>
      </c>
      <c r="G329" s="24">
        <v>0.17303465455711561</v>
      </c>
      <c r="H329" s="3">
        <f t="shared" si="15"/>
        <v>1461.7399999999395</v>
      </c>
      <c r="I329" s="3">
        <f>MIN(H329-K329+L329,'Power Look Up'!$F$4)</f>
        <v>1417.9253457230807</v>
      </c>
      <c r="K329" s="50">
        <f t="array" ref="K329">_xlfn.SUM(_xlfn.NORM.DIST($Q$3:$Q$1003,$F329,$N329,FALSE)*WindSpeedStep*$R$3:$R$1003)</f>
        <v>1463.4646338234493</v>
      </c>
      <c r="L329" s="50">
        <f t="array" ref="L329">_xlfn.SUM(_xlfn.NORM.DIST($Q$3:$Q$1003,$F329,$O329,FALSE)*WindSpeedStep*$R$3:$R$1003)</f>
        <v>1419.6499795465904</v>
      </c>
      <c r="N329" s="42">
        <f t="shared" si="16"/>
        <v>0.95356621147549658</v>
      </c>
      <c r="O329" s="42">
        <f t="shared" si="17"/>
        <v>1.65</v>
      </c>
      <c r="Q329" s="42">
        <f>'Zero Turbulence Curve'!E328</f>
        <v>32.600000000000193</v>
      </c>
      <c r="R329" s="42">
        <f>'Zero Turbulence Curve'!F328</f>
        <v>2000.0000008831432</v>
      </c>
    </row>
    <row r="330" spans="5:18" x14ac:dyDescent="0.2">
      <c r="E330" s="15">
        <v>41252.277777777781</v>
      </c>
      <c r="F330" s="21">
        <v>9.6889067598675123</v>
      </c>
      <c r="G330" s="24">
        <v>0.15584833639380052</v>
      </c>
      <c r="H330" s="3">
        <f t="shared" si="15"/>
        <v>1518.8899999999383</v>
      </c>
      <c r="I330" s="3">
        <f>MIN(H330-K330+L330,'Power Look Up'!$F$4)</f>
        <v>1476.5423294520426</v>
      </c>
      <c r="K330" s="50">
        <f t="array" ref="K330">_xlfn.SUM(_xlfn.NORM.DIST($Q$3:$Q$1003,$F330,$N330,FALSE)*WindSpeedStep*$R$3:$R$1003)</f>
        <v>1518.8936196586994</v>
      </c>
      <c r="L330" s="50">
        <f t="array" ref="L330">_xlfn.SUM(_xlfn.NORM.DIST($Q$3:$Q$1003,$F330,$O330,FALSE)*WindSpeedStep*$R$3:$R$1003)</f>
        <v>1476.5459491108038</v>
      </c>
      <c r="N330" s="42">
        <f t="shared" si="16"/>
        <v>0.96889067598675127</v>
      </c>
      <c r="O330" s="42">
        <f t="shared" si="17"/>
        <v>1.51</v>
      </c>
      <c r="Q330" s="42">
        <f>'Zero Turbulence Curve'!E329</f>
        <v>32.700000000000195</v>
      </c>
      <c r="R330" s="42">
        <f>'Zero Turbulence Curve'!F329</f>
        <v>2000.0000008831432</v>
      </c>
    </row>
    <row r="331" spans="5:18" x14ac:dyDescent="0.2">
      <c r="E331" s="15">
        <v>41252.284722222219</v>
      </c>
      <c r="F331" s="21">
        <v>10.137662136197884</v>
      </c>
      <c r="G331" s="24">
        <v>0.11639764515199727</v>
      </c>
      <c r="H331" s="3">
        <f t="shared" si="15"/>
        <v>1674.3799999999542</v>
      </c>
      <c r="I331" s="3">
        <f>MIN(H331-K331+L331,'Power Look Up'!$F$4)</f>
        <v>1653.6847442903506</v>
      </c>
      <c r="K331" s="50">
        <f t="array" ref="K331">_xlfn.SUM(_xlfn.NORM.DIST($Q$3:$Q$1003,$F331,$N331,FALSE)*WindSpeedStep*$R$3:$R$1003)</f>
        <v>1666.8893056076377</v>
      </c>
      <c r="L331" s="50">
        <f t="array" ref="L331">_xlfn.SUM(_xlfn.NORM.DIST($Q$3:$Q$1003,$F331,$O331,FALSE)*WindSpeedStep*$R$3:$R$1003)</f>
        <v>1646.1940498980341</v>
      </c>
      <c r="N331" s="42">
        <f t="shared" si="16"/>
        <v>1.0137662136197885</v>
      </c>
      <c r="O331" s="42">
        <f t="shared" si="17"/>
        <v>1.18</v>
      </c>
      <c r="Q331" s="42">
        <f>'Zero Turbulence Curve'!E330</f>
        <v>32.800000000000196</v>
      </c>
      <c r="R331" s="42">
        <f>'Zero Turbulence Curve'!F330</f>
        <v>2000.0000008831432</v>
      </c>
    </row>
    <row r="332" spans="5:18" x14ac:dyDescent="0.2">
      <c r="E332" s="15">
        <v>41252.291666666664</v>
      </c>
      <c r="F332" s="21">
        <v>10.643666291975546</v>
      </c>
      <c r="G332" s="24">
        <v>9.958974388356702E-2</v>
      </c>
      <c r="H332" s="3">
        <f t="shared" si="15"/>
        <v>1807.8799999999512</v>
      </c>
      <c r="I332" s="3">
        <f>MIN(H332-K332+L332,'Power Look Up'!$F$4)</f>
        <v>1808.5867405535489</v>
      </c>
      <c r="K332" s="50">
        <f t="array" ref="K332">_xlfn.SUM(_xlfn.NORM.DIST($Q$3:$Q$1003,$F332,$N332,FALSE)*WindSpeedStep*$R$3:$R$1003)</f>
        <v>1799.6312069450466</v>
      </c>
      <c r="L332" s="50">
        <f t="array" ref="L332">_xlfn.SUM(_xlfn.NORM.DIST($Q$3:$Q$1003,$F332,$O332,FALSE)*WindSpeedStep*$R$3:$R$1003)</f>
        <v>1800.3379474986443</v>
      </c>
      <c r="N332" s="42">
        <f t="shared" si="16"/>
        <v>1.0643666291975546</v>
      </c>
      <c r="O332" s="42">
        <f t="shared" si="17"/>
        <v>1.06</v>
      </c>
      <c r="Q332" s="42">
        <f>'Zero Turbulence Curve'!E331</f>
        <v>32.900000000000198</v>
      </c>
      <c r="R332" s="42">
        <f>'Zero Turbulence Curve'!F331</f>
        <v>2000.0000008831432</v>
      </c>
    </row>
    <row r="333" spans="5:18" x14ac:dyDescent="0.2">
      <c r="E333" s="15">
        <v>41252.298611111109</v>
      </c>
      <c r="F333" s="21">
        <v>9.543675001767058</v>
      </c>
      <c r="G333" s="24">
        <v>0.11735521167607098</v>
      </c>
      <c r="H333" s="3">
        <f t="shared" si="15"/>
        <v>1461.7399999999395</v>
      </c>
      <c r="I333" s="3">
        <f>MIN(H333-K333+L333,'Power Look Up'!$F$4)</f>
        <v>1453.2956424499671</v>
      </c>
      <c r="K333" s="50">
        <f t="array" ref="K333">_xlfn.SUM(_xlfn.NORM.DIST($Q$3:$Q$1003,$F333,$N333,FALSE)*WindSpeedStep*$R$3:$R$1003)</f>
        <v>1466.4095649057044</v>
      </c>
      <c r="L333" s="50">
        <f t="array" ref="L333">_xlfn.SUM(_xlfn.NORM.DIST($Q$3:$Q$1003,$F333,$O333,FALSE)*WindSpeedStep*$R$3:$R$1003)</f>
        <v>1457.965207355732</v>
      </c>
      <c r="N333" s="42">
        <f t="shared" si="16"/>
        <v>0.9543675001767058</v>
      </c>
      <c r="O333" s="42">
        <f t="shared" si="17"/>
        <v>1.1200000000000001</v>
      </c>
      <c r="Q333" s="42">
        <f>'Zero Turbulence Curve'!E332</f>
        <v>33.000000000000199</v>
      </c>
      <c r="R333" s="42">
        <f>'Zero Turbulence Curve'!F332</f>
        <v>2000.0000008831432</v>
      </c>
    </row>
    <row r="334" spans="5:18" x14ac:dyDescent="0.2">
      <c r="E334" s="15">
        <v>41252.305555555555</v>
      </c>
      <c r="F334" s="21">
        <v>10.240110272543863</v>
      </c>
      <c r="G334" s="24">
        <v>0.13378762176744244</v>
      </c>
      <c r="H334" s="3">
        <f t="shared" si="15"/>
        <v>1701.0799999999535</v>
      </c>
      <c r="I334" s="3">
        <f>MIN(H334-K334+L334,'Power Look Up'!$F$4)</f>
        <v>1654.5552982022932</v>
      </c>
      <c r="K334" s="50">
        <f t="array" ref="K334">_xlfn.SUM(_xlfn.NORM.DIST($Q$3:$Q$1003,$F334,$N334,FALSE)*WindSpeedStep*$R$3:$R$1003)</f>
        <v>1696.9489227798329</v>
      </c>
      <c r="L334" s="50">
        <f t="array" ref="L334">_xlfn.SUM(_xlfn.NORM.DIST($Q$3:$Q$1003,$F334,$O334,FALSE)*WindSpeedStep*$R$3:$R$1003)</f>
        <v>1650.4242209821725</v>
      </c>
      <c r="N334" s="42">
        <f t="shared" si="16"/>
        <v>1.0240110272543863</v>
      </c>
      <c r="O334" s="42">
        <f t="shared" si="17"/>
        <v>1.37</v>
      </c>
      <c r="Q334" s="42">
        <f>'Zero Turbulence Curve'!E333</f>
        <v>33.1000000000002</v>
      </c>
      <c r="R334" s="42">
        <f>'Zero Turbulence Curve'!F333</f>
        <v>2000.0000008831432</v>
      </c>
    </row>
    <row r="335" spans="5:18" x14ac:dyDescent="0.2">
      <c r="E335" s="15">
        <v>41252.3125</v>
      </c>
      <c r="F335" s="21">
        <v>9.5034870284740514</v>
      </c>
      <c r="G335" s="24">
        <v>9.5754326519674984E-2</v>
      </c>
      <c r="H335" s="3">
        <f t="shared" si="15"/>
        <v>1446.4999999999397</v>
      </c>
      <c r="I335" s="3">
        <f>MIN(H335-K335+L335,'Power Look Up'!$F$4)</f>
        <v>1448.0222982953364</v>
      </c>
      <c r="K335" s="50">
        <f t="array" ref="K335">_xlfn.SUM(_xlfn.NORM.DIST($Q$3:$Q$1003,$F335,$N335,FALSE)*WindSpeedStep*$R$3:$R$1003)</f>
        <v>1451.5933995237824</v>
      </c>
      <c r="L335" s="50">
        <f t="array" ref="L335">_xlfn.SUM(_xlfn.NORM.DIST($Q$3:$Q$1003,$F335,$O335,FALSE)*WindSpeedStep*$R$3:$R$1003)</f>
        <v>1453.1156978191791</v>
      </c>
      <c r="N335" s="42">
        <f t="shared" si="16"/>
        <v>0.95034870284740514</v>
      </c>
      <c r="O335" s="42">
        <f t="shared" si="17"/>
        <v>0.91</v>
      </c>
      <c r="Q335" s="42">
        <f>'Zero Turbulence Curve'!E334</f>
        <v>33.200000000000202</v>
      </c>
      <c r="R335" s="42">
        <f>'Zero Turbulence Curve'!F334</f>
        <v>2000.0000008831432</v>
      </c>
    </row>
    <row r="336" spans="5:18" x14ac:dyDescent="0.2">
      <c r="E336" s="15">
        <v>41252.319444444445</v>
      </c>
      <c r="F336" s="21">
        <v>8.8735303621500314</v>
      </c>
      <c r="G336" s="24">
        <v>0.10029829883676146</v>
      </c>
      <c r="H336" s="3">
        <f t="shared" si="15"/>
        <v>1208.289999999947</v>
      </c>
      <c r="I336" s="3">
        <f>MIN(H336-K336+L336,'Power Look Up'!$F$4)</f>
        <v>1208.3725461123026</v>
      </c>
      <c r="K336" s="50">
        <f t="array" ref="K336">_xlfn.SUM(_xlfn.NORM.DIST($Q$3:$Q$1003,$F336,$N336,FALSE)*WindSpeedStep*$R$3:$R$1003)</f>
        <v>1211.094641469906</v>
      </c>
      <c r="L336" s="50">
        <f t="array" ref="L336">_xlfn.SUM(_xlfn.NORM.DIST($Q$3:$Q$1003,$F336,$O336,FALSE)*WindSpeedStep*$R$3:$R$1003)</f>
        <v>1211.1771875822617</v>
      </c>
      <c r="N336" s="42">
        <f t="shared" si="16"/>
        <v>0.88735303621500317</v>
      </c>
      <c r="O336" s="42">
        <f t="shared" si="17"/>
        <v>0.89</v>
      </c>
      <c r="Q336" s="42">
        <f>'Zero Turbulence Curve'!E335</f>
        <v>33.300000000000203</v>
      </c>
      <c r="R336" s="42">
        <f>'Zero Turbulence Curve'!F335</f>
        <v>2000.0000008831432</v>
      </c>
    </row>
    <row r="337" spans="5:18" x14ac:dyDescent="0.2">
      <c r="E337" s="15">
        <v>41252.326388888891</v>
      </c>
      <c r="F337" s="21">
        <v>9.5396503671419612</v>
      </c>
      <c r="G337" s="24">
        <v>0.11006692694069621</v>
      </c>
      <c r="H337" s="3">
        <f t="shared" si="15"/>
        <v>1461.7399999999395</v>
      </c>
      <c r="I337" s="3">
        <f>MIN(H337-K337+L337,'Power Look Up'!$F$4)</f>
        <v>1457.1307996161213</v>
      </c>
      <c r="K337" s="50">
        <f t="array" ref="K337">_xlfn.SUM(_xlfn.NORM.DIST($Q$3:$Q$1003,$F337,$N337,FALSE)*WindSpeedStep*$R$3:$R$1003)</f>
        <v>1464.931000072736</v>
      </c>
      <c r="L337" s="50">
        <f t="array" ref="L337">_xlfn.SUM(_xlfn.NORM.DIST($Q$3:$Q$1003,$F337,$O337,FALSE)*WindSpeedStep*$R$3:$R$1003)</f>
        <v>1460.3217996889177</v>
      </c>
      <c r="N337" s="42">
        <f t="shared" si="16"/>
        <v>0.95396503671419619</v>
      </c>
      <c r="O337" s="42">
        <f t="shared" si="17"/>
        <v>1.05</v>
      </c>
      <c r="Q337" s="42">
        <f>'Zero Turbulence Curve'!E336</f>
        <v>33.400000000000205</v>
      </c>
      <c r="R337" s="42">
        <f>'Zero Turbulence Curve'!F336</f>
        <v>2000.0000008831432</v>
      </c>
    </row>
    <row r="338" spans="5:18" x14ac:dyDescent="0.2">
      <c r="E338" s="15">
        <v>41252.333333333336</v>
      </c>
      <c r="F338" s="21">
        <v>9.9475415927007322</v>
      </c>
      <c r="G338" s="24">
        <v>0.11058008551652136</v>
      </c>
      <c r="H338" s="3">
        <f t="shared" si="15"/>
        <v>1617.9499999999362</v>
      </c>
      <c r="I338" s="3">
        <f>MIN(H338-K338+L338,'Power Look Up'!$F$4)</f>
        <v>1607.2017447367336</v>
      </c>
      <c r="K338" s="50">
        <f t="array" ref="K338">_xlfn.SUM(_xlfn.NORM.DIST($Q$3:$Q$1003,$F338,$N338,FALSE)*WindSpeedStep*$R$3:$R$1003)</f>
        <v>1607.2014839197129</v>
      </c>
      <c r="L338" s="50">
        <f t="array" ref="L338">_xlfn.SUM(_xlfn.NORM.DIST($Q$3:$Q$1003,$F338,$O338,FALSE)*WindSpeedStep*$R$3:$R$1003)</f>
        <v>1596.4532286565104</v>
      </c>
      <c r="N338" s="42">
        <f t="shared" si="16"/>
        <v>0.99475415927007327</v>
      </c>
      <c r="O338" s="42">
        <f t="shared" si="17"/>
        <v>1.1000000000000001</v>
      </c>
      <c r="Q338" s="42">
        <f>'Zero Turbulence Curve'!E337</f>
        <v>33.500000000000206</v>
      </c>
      <c r="R338" s="42">
        <f>'Zero Turbulence Curve'!F337</f>
        <v>2000.0000008831432</v>
      </c>
    </row>
    <row r="339" spans="5:18" x14ac:dyDescent="0.2">
      <c r="E339" s="15">
        <v>41252.340277777781</v>
      </c>
      <c r="F339" s="21">
        <v>9.3059695587605695</v>
      </c>
      <c r="G339" s="24">
        <v>0.10315958954499944</v>
      </c>
      <c r="H339" s="3">
        <f t="shared" si="15"/>
        <v>1374.1099999999412</v>
      </c>
      <c r="I339" s="3">
        <f>MIN(H339-K339+L339,'Power Look Up'!$F$4)</f>
        <v>1373.6763677316433</v>
      </c>
      <c r="K339" s="50">
        <f t="array" ref="K339">_xlfn.SUM(_xlfn.NORM.DIST($Q$3:$Q$1003,$F339,$N339,FALSE)*WindSpeedStep*$R$3:$R$1003)</f>
        <v>1377.364069316272</v>
      </c>
      <c r="L339" s="50">
        <f t="array" ref="L339">_xlfn.SUM(_xlfn.NORM.DIST($Q$3:$Q$1003,$F339,$O339,FALSE)*WindSpeedStep*$R$3:$R$1003)</f>
        <v>1376.930437047974</v>
      </c>
      <c r="N339" s="42">
        <f t="shared" si="16"/>
        <v>0.93059695587605695</v>
      </c>
      <c r="O339" s="42">
        <f t="shared" si="17"/>
        <v>0.96</v>
      </c>
      <c r="Q339" s="42">
        <f>'Zero Turbulence Curve'!E338</f>
        <v>33.600000000000207</v>
      </c>
      <c r="R339" s="42">
        <f>'Zero Turbulence Curve'!F338</f>
        <v>2000.0000008831432</v>
      </c>
    </row>
    <row r="340" spans="5:18" x14ac:dyDescent="0.2">
      <c r="E340" s="15">
        <v>41252.347222222219</v>
      </c>
      <c r="F340" s="21">
        <v>9.8518244975251736</v>
      </c>
      <c r="G340" s="24">
        <v>0.14109061731146091</v>
      </c>
      <c r="H340" s="3">
        <f t="shared" si="15"/>
        <v>1579.8499999999369</v>
      </c>
      <c r="I340" s="3">
        <f>MIN(H340-K340+L340,'Power Look Up'!$F$4)</f>
        <v>1541.2505161588267</v>
      </c>
      <c r="K340" s="50">
        <f t="array" ref="K340">_xlfn.SUM(_xlfn.NORM.DIST($Q$3:$Q$1003,$F340,$N340,FALSE)*WindSpeedStep*$R$3:$R$1003)</f>
        <v>1575.3928162221491</v>
      </c>
      <c r="L340" s="50">
        <f t="array" ref="L340">_xlfn.SUM(_xlfn.NORM.DIST($Q$3:$Q$1003,$F340,$O340,FALSE)*WindSpeedStep*$R$3:$R$1003)</f>
        <v>1536.7933323810389</v>
      </c>
      <c r="N340" s="42">
        <f t="shared" si="16"/>
        <v>0.98518244975251745</v>
      </c>
      <c r="O340" s="42">
        <f t="shared" si="17"/>
        <v>1.39</v>
      </c>
      <c r="Q340" s="42">
        <f>'Zero Turbulence Curve'!E339</f>
        <v>33.700000000000209</v>
      </c>
      <c r="R340" s="42">
        <f>'Zero Turbulence Curve'!F339</f>
        <v>2000.0000008831432</v>
      </c>
    </row>
    <row r="341" spans="5:18" x14ac:dyDescent="0.2">
      <c r="E341" s="15">
        <v>41252.354166666664</v>
      </c>
      <c r="F341" s="21">
        <v>9.7728099670297883</v>
      </c>
      <c r="G341" s="24">
        <v>0.12278965865993517</v>
      </c>
      <c r="H341" s="3">
        <f t="shared" si="15"/>
        <v>1549.3699999999376</v>
      </c>
      <c r="I341" s="3">
        <f>MIN(H341-K341+L341,'Power Look Up'!$F$4)</f>
        <v>1530.9636621335821</v>
      </c>
      <c r="K341" s="50">
        <f t="array" ref="K341">_xlfn.SUM(_xlfn.NORM.DIST($Q$3:$Q$1003,$F341,$N341,FALSE)*WindSpeedStep*$R$3:$R$1003)</f>
        <v>1548.3383090184848</v>
      </c>
      <c r="L341" s="50">
        <f t="array" ref="L341">_xlfn.SUM(_xlfn.NORM.DIST($Q$3:$Q$1003,$F341,$O341,FALSE)*WindSpeedStep*$R$3:$R$1003)</f>
        <v>1529.9319711521293</v>
      </c>
      <c r="N341" s="42">
        <f t="shared" si="16"/>
        <v>0.97728099670297885</v>
      </c>
      <c r="O341" s="42">
        <f t="shared" si="17"/>
        <v>1.2</v>
      </c>
      <c r="Q341" s="42">
        <f>'Zero Turbulence Curve'!E340</f>
        <v>33.80000000000021</v>
      </c>
      <c r="R341" s="42">
        <f>'Zero Turbulence Curve'!F340</f>
        <v>2000.0000008831432</v>
      </c>
    </row>
    <row r="342" spans="5:18" x14ac:dyDescent="0.2">
      <c r="E342" s="15">
        <v>41252.361111111109</v>
      </c>
      <c r="F342" s="21">
        <v>10.123532606120966</v>
      </c>
      <c r="G342" s="24">
        <v>0.14224283716232972</v>
      </c>
      <c r="H342" s="3">
        <f t="shared" si="15"/>
        <v>1669.0399999999543</v>
      </c>
      <c r="I342" s="3">
        <f>MIN(H342-K342+L342,'Power Look Up'!$F$4)</f>
        <v>1616.0061651763633</v>
      </c>
      <c r="K342" s="50">
        <f t="array" ref="K342">_xlfn.SUM(_xlfn.NORM.DIST($Q$3:$Q$1003,$F342,$N342,FALSE)*WindSpeedStep*$R$3:$R$1003)</f>
        <v>1662.6240070787389</v>
      </c>
      <c r="L342" s="50">
        <f t="array" ref="L342">_xlfn.SUM(_xlfn.NORM.DIST($Q$3:$Q$1003,$F342,$O342,FALSE)*WindSpeedStep*$R$3:$R$1003)</f>
        <v>1609.590172255148</v>
      </c>
      <c r="N342" s="42">
        <f t="shared" si="16"/>
        <v>1.0123532606120966</v>
      </c>
      <c r="O342" s="42">
        <f t="shared" si="17"/>
        <v>1.44</v>
      </c>
      <c r="Q342" s="42">
        <f>'Zero Turbulence Curve'!E341</f>
        <v>33.900000000000212</v>
      </c>
      <c r="R342" s="42">
        <f>'Zero Turbulence Curve'!F341</f>
        <v>2000.0000008831432</v>
      </c>
    </row>
    <row r="343" spans="5:18" x14ac:dyDescent="0.2">
      <c r="E343" s="15">
        <v>41252.368055555555</v>
      </c>
      <c r="F343" s="21">
        <v>10.61454015797178</v>
      </c>
      <c r="G343" s="24">
        <v>0.13566296594756624</v>
      </c>
      <c r="H343" s="3">
        <f t="shared" si="15"/>
        <v>1799.8699999999515</v>
      </c>
      <c r="I343" s="3">
        <f>MIN(H343-K343+L343,'Power Look Up'!$F$4)</f>
        <v>1740.2717784107788</v>
      </c>
      <c r="K343" s="50">
        <f t="array" ref="K343">_xlfn.SUM(_xlfn.NORM.DIST($Q$3:$Q$1003,$F343,$N343,FALSE)*WindSpeedStep*$R$3:$R$1003)</f>
        <v>1793.0865393972113</v>
      </c>
      <c r="L343" s="50">
        <f t="array" ref="L343">_xlfn.SUM(_xlfn.NORM.DIST($Q$3:$Q$1003,$F343,$O343,FALSE)*WindSpeedStep*$R$3:$R$1003)</f>
        <v>1733.4883178080386</v>
      </c>
      <c r="N343" s="42">
        <f t="shared" si="16"/>
        <v>1.0614540157971779</v>
      </c>
      <c r="O343" s="42">
        <f t="shared" si="17"/>
        <v>1.44</v>
      </c>
      <c r="Q343" s="42">
        <f>'Zero Turbulence Curve'!E342</f>
        <v>34.000000000000213</v>
      </c>
      <c r="R343" s="42">
        <f>'Zero Turbulence Curve'!F342</f>
        <v>2000.0000008831432</v>
      </c>
    </row>
    <row r="344" spans="5:18" x14ac:dyDescent="0.2">
      <c r="E344" s="15">
        <v>41252.375</v>
      </c>
      <c r="F344" s="21">
        <v>11.975078312394281</v>
      </c>
      <c r="G344" s="24">
        <v>0.13361081725402915</v>
      </c>
      <c r="H344" s="3">
        <f t="shared" si="15"/>
        <v>1986.3199999999822</v>
      </c>
      <c r="I344" s="3">
        <f>MIN(H344-K344+L344,'Power Look Up'!$F$4)</f>
        <v>1937.3925305507296</v>
      </c>
      <c r="K344" s="50">
        <f t="array" ref="K344">_xlfn.SUM(_xlfn.NORM.DIST($Q$3:$Q$1003,$F344,$N344,FALSE)*WindSpeedStep*$R$3:$R$1003)</f>
        <v>1971.5728165857267</v>
      </c>
      <c r="L344" s="50">
        <f t="array" ref="L344">_xlfn.SUM(_xlfn.NORM.DIST($Q$3:$Q$1003,$F344,$O344,FALSE)*WindSpeedStep*$R$3:$R$1003)</f>
        <v>1922.6453471364741</v>
      </c>
      <c r="N344" s="42">
        <f t="shared" si="16"/>
        <v>1.1975078312394281</v>
      </c>
      <c r="O344" s="42">
        <f t="shared" si="17"/>
        <v>1.6</v>
      </c>
      <c r="Q344" s="42">
        <f>'Zero Turbulence Curve'!E343</f>
        <v>34.100000000000215</v>
      </c>
      <c r="R344" s="42">
        <f>'Zero Turbulence Curve'!F343</f>
        <v>2000.0000008831432</v>
      </c>
    </row>
    <row r="345" spans="5:18" x14ac:dyDescent="0.2">
      <c r="E345" s="15">
        <v>41252.381944444445</v>
      </c>
      <c r="F345" s="21">
        <v>10.905299102965992</v>
      </c>
      <c r="G345" s="24">
        <v>0.14580067772442448</v>
      </c>
      <c r="H345" s="3">
        <f t="shared" si="15"/>
        <v>1879.9699999999498</v>
      </c>
      <c r="I345" s="3">
        <f>MIN(H345-K345+L345,'Power Look Up'!$F$4)</f>
        <v>1798.9727750577808</v>
      </c>
      <c r="K345" s="50">
        <f t="array" ref="K345">_xlfn.SUM(_xlfn.NORM.DIST($Q$3:$Q$1003,$F345,$N345,FALSE)*WindSpeedStep*$R$3:$R$1003)</f>
        <v>1852.385049736896</v>
      </c>
      <c r="L345" s="50">
        <f t="array" ref="L345">_xlfn.SUM(_xlfn.NORM.DIST($Q$3:$Q$1003,$F345,$O345,FALSE)*WindSpeedStep*$R$3:$R$1003)</f>
        <v>1771.3878247947271</v>
      </c>
      <c r="N345" s="42">
        <f t="shared" si="16"/>
        <v>1.0905299102965993</v>
      </c>
      <c r="O345" s="42">
        <f t="shared" si="17"/>
        <v>1.59</v>
      </c>
      <c r="Q345" s="42">
        <f>'Zero Turbulence Curve'!E344</f>
        <v>34.200000000000216</v>
      </c>
      <c r="R345" s="42">
        <f>'Zero Turbulence Curve'!F344</f>
        <v>2000.0000008831432</v>
      </c>
    </row>
    <row r="346" spans="5:18" x14ac:dyDescent="0.2">
      <c r="E346" s="15">
        <v>41252.388888888891</v>
      </c>
      <c r="F346" s="21">
        <v>11.104995759460056</v>
      </c>
      <c r="G346" s="24">
        <v>0.16028821969460585</v>
      </c>
      <c r="H346" s="3">
        <f t="shared" si="15"/>
        <v>1912.3999999999839</v>
      </c>
      <c r="I346" s="3">
        <f>MIN(H346-K346+L346,'Power Look Up'!$F$4)</f>
        <v>1805.6859409135209</v>
      </c>
      <c r="K346" s="50">
        <f t="array" ref="K346">_xlfn.SUM(_xlfn.NORM.DIST($Q$3:$Q$1003,$F346,$N346,FALSE)*WindSpeedStep*$R$3:$R$1003)</f>
        <v>1885.5813411988415</v>
      </c>
      <c r="L346" s="50">
        <f t="array" ref="L346">_xlfn.SUM(_xlfn.NORM.DIST($Q$3:$Q$1003,$F346,$O346,FALSE)*WindSpeedStep*$R$3:$R$1003)</f>
        <v>1778.8672821123785</v>
      </c>
      <c r="N346" s="42">
        <f t="shared" si="16"/>
        <v>1.1104995759460057</v>
      </c>
      <c r="O346" s="42">
        <f t="shared" si="17"/>
        <v>1.7799999999999998</v>
      </c>
      <c r="Q346" s="42">
        <f>'Zero Turbulence Curve'!E345</f>
        <v>34.300000000000217</v>
      </c>
      <c r="R346" s="42">
        <f>'Zero Turbulence Curve'!F345</f>
        <v>2000.0000008831432</v>
      </c>
    </row>
    <row r="347" spans="5:18" x14ac:dyDescent="0.2">
      <c r="E347" s="15">
        <v>41252.395833333336</v>
      </c>
      <c r="F347" s="21">
        <v>10.742510327078227</v>
      </c>
      <c r="G347" s="24">
        <v>0.1293924750992588</v>
      </c>
      <c r="H347" s="3">
        <f t="shared" si="15"/>
        <v>1834.5799999999508</v>
      </c>
      <c r="I347" s="3">
        <f>MIN(H347-K347+L347,'Power Look Up'!$F$4)</f>
        <v>1783.3759423130959</v>
      </c>
      <c r="K347" s="50">
        <f t="array" ref="K347">_xlfn.SUM(_xlfn.NORM.DIST($Q$3:$Q$1003,$F347,$N347,FALSE)*WindSpeedStep*$R$3:$R$1003)</f>
        <v>1820.8311220664132</v>
      </c>
      <c r="L347" s="50">
        <f t="array" ref="L347">_xlfn.SUM(_xlfn.NORM.DIST($Q$3:$Q$1003,$F347,$O347,FALSE)*WindSpeedStep*$R$3:$R$1003)</f>
        <v>1769.6270643795583</v>
      </c>
      <c r="N347" s="42">
        <f t="shared" si="16"/>
        <v>1.0742510327078227</v>
      </c>
      <c r="O347" s="42">
        <f t="shared" si="17"/>
        <v>1.3900000000000001</v>
      </c>
      <c r="Q347" s="42">
        <f>'Zero Turbulence Curve'!E346</f>
        <v>34.400000000000219</v>
      </c>
      <c r="R347" s="42">
        <f>'Zero Turbulence Curve'!F346</f>
        <v>2000.0000008831432</v>
      </c>
    </row>
    <row r="348" spans="5:18" x14ac:dyDescent="0.2">
      <c r="E348" s="15">
        <v>41252.402777777781</v>
      </c>
      <c r="F348" s="21">
        <v>10.926283391900721</v>
      </c>
      <c r="G348" s="24">
        <v>0.1473511112839557</v>
      </c>
      <c r="H348" s="3">
        <f t="shared" si="15"/>
        <v>1885.3099999999497</v>
      </c>
      <c r="I348" s="3">
        <f>MIN(H348-K348+L348,'Power Look Up'!$F$4)</f>
        <v>1801.480358553511</v>
      </c>
      <c r="K348" s="50">
        <f t="array" ref="K348">_xlfn.SUM(_xlfn.NORM.DIST($Q$3:$Q$1003,$F348,$N348,FALSE)*WindSpeedStep*$R$3:$R$1003)</f>
        <v>1856.1537775959439</v>
      </c>
      <c r="L348" s="50">
        <f t="array" ref="L348">_xlfn.SUM(_xlfn.NORM.DIST($Q$3:$Q$1003,$F348,$O348,FALSE)*WindSpeedStep*$R$3:$R$1003)</f>
        <v>1772.3241361495052</v>
      </c>
      <c r="N348" s="42">
        <f t="shared" si="16"/>
        <v>1.0926283391900722</v>
      </c>
      <c r="O348" s="42">
        <f t="shared" si="17"/>
        <v>1.61</v>
      </c>
      <c r="Q348" s="42">
        <f>'Zero Turbulence Curve'!E347</f>
        <v>34.50000000000022</v>
      </c>
      <c r="R348" s="42">
        <f>'Zero Turbulence Curve'!F347</f>
        <v>2000.0000008831432</v>
      </c>
    </row>
    <row r="349" spans="5:18" x14ac:dyDescent="0.2">
      <c r="E349" s="15">
        <v>41252.409722222219</v>
      </c>
      <c r="F349" s="21">
        <v>11.320514822645459</v>
      </c>
      <c r="G349" s="24">
        <v>0.14486973655291349</v>
      </c>
      <c r="H349" s="3">
        <f t="shared" si="15"/>
        <v>1930.8799999999835</v>
      </c>
      <c r="I349" s="3">
        <f>MIN(H349-K349+L349,'Power Look Up'!$F$4)</f>
        <v>1851.6279874571712</v>
      </c>
      <c r="K349" s="50">
        <f t="array" ref="K349">_xlfn.SUM(_xlfn.NORM.DIST($Q$3:$Q$1003,$F349,$N349,FALSE)*WindSpeedStep*$R$3:$R$1003)</f>
        <v>1915.0595175022786</v>
      </c>
      <c r="L349" s="50">
        <f t="array" ref="L349">_xlfn.SUM(_xlfn.NORM.DIST($Q$3:$Q$1003,$F349,$O349,FALSE)*WindSpeedStep*$R$3:$R$1003)</f>
        <v>1835.8075049594663</v>
      </c>
      <c r="N349" s="42">
        <f t="shared" si="16"/>
        <v>1.132051482264546</v>
      </c>
      <c r="O349" s="42">
        <f t="shared" si="17"/>
        <v>1.6399999999999997</v>
      </c>
      <c r="Q349" s="42">
        <f>'Zero Turbulence Curve'!E348</f>
        <v>34.600000000000222</v>
      </c>
      <c r="R349" s="42">
        <f>'Zero Turbulence Curve'!F348</f>
        <v>2000.0000008831432</v>
      </c>
    </row>
    <row r="350" spans="5:18" x14ac:dyDescent="0.2">
      <c r="E350" s="15">
        <v>41252.416666666664</v>
      </c>
      <c r="F350" s="21">
        <v>11.394680339767525</v>
      </c>
      <c r="G350" s="24">
        <v>0.12637476059546737</v>
      </c>
      <c r="H350" s="3">
        <f t="shared" si="15"/>
        <v>1936.7599999999834</v>
      </c>
      <c r="I350" s="3">
        <f>MIN(H350-K350+L350,'Power Look Up'!$F$4)</f>
        <v>1890.6022582182597</v>
      </c>
      <c r="K350" s="50">
        <f t="array" ref="K350">_xlfn.SUM(_xlfn.NORM.DIST($Q$3:$Q$1003,$F350,$N350,FALSE)*WindSpeedStep*$R$3:$R$1003)</f>
        <v>1923.7970261062678</v>
      </c>
      <c r="L350" s="50">
        <f t="array" ref="L350">_xlfn.SUM(_xlfn.NORM.DIST($Q$3:$Q$1003,$F350,$O350,FALSE)*WindSpeedStep*$R$3:$R$1003)</f>
        <v>1877.6392843245442</v>
      </c>
      <c r="N350" s="42">
        <f t="shared" si="16"/>
        <v>1.1394680339767527</v>
      </c>
      <c r="O350" s="42">
        <f t="shared" si="17"/>
        <v>1.44</v>
      </c>
      <c r="Q350" s="42">
        <f>'Zero Turbulence Curve'!E349</f>
        <v>34.700000000000223</v>
      </c>
      <c r="R350" s="42">
        <f>'Zero Turbulence Curve'!F349</f>
        <v>2000.0000008831432</v>
      </c>
    </row>
    <row r="351" spans="5:18" x14ac:dyDescent="0.2">
      <c r="E351" s="15">
        <v>41252.423611111109</v>
      </c>
      <c r="F351" s="21">
        <v>11.222182404691054</v>
      </c>
      <c r="G351" s="24">
        <v>0.11138653382406971</v>
      </c>
      <c r="H351" s="3">
        <f t="shared" si="15"/>
        <v>1922.4799999999836</v>
      </c>
      <c r="I351" s="3">
        <f>MIN(H351-K351+L351,'Power Look Up'!$F$4)</f>
        <v>1901.9809940132041</v>
      </c>
      <c r="K351" s="50">
        <f t="array" ref="K351">_xlfn.SUM(_xlfn.NORM.DIST($Q$3:$Q$1003,$F351,$N351,FALSE)*WindSpeedStep*$R$3:$R$1003)</f>
        <v>1902.3881853062767</v>
      </c>
      <c r="L351" s="50">
        <f t="array" ref="L351">_xlfn.SUM(_xlfn.NORM.DIST($Q$3:$Q$1003,$F351,$O351,FALSE)*WindSpeedStep*$R$3:$R$1003)</f>
        <v>1881.8891793194971</v>
      </c>
      <c r="N351" s="42">
        <f t="shared" si="16"/>
        <v>1.1222182404691055</v>
      </c>
      <c r="O351" s="42">
        <f t="shared" si="17"/>
        <v>1.25</v>
      </c>
      <c r="Q351" s="42">
        <f>'Zero Turbulence Curve'!E350</f>
        <v>34.800000000000225</v>
      </c>
      <c r="R351" s="42">
        <f>'Zero Turbulence Curve'!F350</f>
        <v>2000.0000008831432</v>
      </c>
    </row>
    <row r="352" spans="5:18" x14ac:dyDescent="0.2">
      <c r="E352" s="15">
        <v>41252.430555555555</v>
      </c>
      <c r="F352" s="21">
        <v>10.864238460253693</v>
      </c>
      <c r="G352" s="24">
        <v>0.12426089550030697</v>
      </c>
      <c r="H352" s="3">
        <f t="shared" si="15"/>
        <v>1866.6199999999501</v>
      </c>
      <c r="I352" s="3">
        <f>MIN(H352-K352+L352,'Power Look Up'!$F$4)</f>
        <v>1823.2203770975702</v>
      </c>
      <c r="K352" s="50">
        <f t="array" ref="K352">_xlfn.SUM(_xlfn.NORM.DIST($Q$3:$Q$1003,$F352,$N352,FALSE)*WindSpeedStep*$R$3:$R$1003)</f>
        <v>1844.8152544710561</v>
      </c>
      <c r="L352" s="50">
        <f t="array" ref="L352">_xlfn.SUM(_xlfn.NORM.DIST($Q$3:$Q$1003,$F352,$O352,FALSE)*WindSpeedStep*$R$3:$R$1003)</f>
        <v>1801.4156315686762</v>
      </c>
      <c r="N352" s="42">
        <f t="shared" si="16"/>
        <v>1.0864238460253695</v>
      </c>
      <c r="O352" s="42">
        <f t="shared" si="17"/>
        <v>1.35</v>
      </c>
      <c r="Q352" s="42">
        <f>'Zero Turbulence Curve'!E351</f>
        <v>34.900000000000226</v>
      </c>
      <c r="R352" s="42">
        <f>'Zero Turbulence Curve'!F351</f>
        <v>2000.0000008831432</v>
      </c>
    </row>
    <row r="353" spans="5:18" x14ac:dyDescent="0.2">
      <c r="E353" s="15">
        <v>41252.4375</v>
      </c>
      <c r="F353" s="21">
        <v>11.758636085019051</v>
      </c>
      <c r="G353" s="24">
        <v>0.13266844800031694</v>
      </c>
      <c r="H353" s="3">
        <f t="shared" si="15"/>
        <v>1967.8399999999826</v>
      </c>
      <c r="I353" s="3">
        <f>MIN(H353-K353+L353,'Power Look Up'!$F$4)</f>
        <v>1916.0582270773725</v>
      </c>
      <c r="K353" s="50">
        <f t="array" ref="K353">_xlfn.SUM(_xlfn.NORM.DIST($Q$3:$Q$1003,$F353,$N353,FALSE)*WindSpeedStep*$R$3:$R$1003)</f>
        <v>1957.5687899755376</v>
      </c>
      <c r="L353" s="50">
        <f t="array" ref="L353">_xlfn.SUM(_xlfn.NORM.DIST($Q$3:$Q$1003,$F353,$O353,FALSE)*WindSpeedStep*$R$3:$R$1003)</f>
        <v>1905.7870170529275</v>
      </c>
      <c r="N353" s="42">
        <f t="shared" si="16"/>
        <v>1.1758636085019052</v>
      </c>
      <c r="O353" s="42">
        <f t="shared" si="17"/>
        <v>1.5600000000000003</v>
      </c>
      <c r="Q353" s="42">
        <f>'Zero Turbulence Curve'!E352</f>
        <v>35.000000000000227</v>
      </c>
      <c r="R353" s="42">
        <f>'Zero Turbulence Curve'!F352</f>
        <v>2000.0000008831432</v>
      </c>
    </row>
    <row r="354" spans="5:18" x14ac:dyDescent="0.2">
      <c r="E354" s="15">
        <v>41252.444444444445</v>
      </c>
      <c r="F354" s="21">
        <v>11.139748480928665</v>
      </c>
      <c r="G354" s="24">
        <v>0.12028996905038658</v>
      </c>
      <c r="H354" s="3">
        <f t="shared" si="15"/>
        <v>1915.7599999999838</v>
      </c>
      <c r="I354" s="3">
        <f>MIN(H354-K354+L354,'Power Look Up'!$F$4)</f>
        <v>1879.0051333900674</v>
      </c>
      <c r="K354" s="50">
        <f t="array" ref="K354">_xlfn.SUM(_xlfn.NORM.DIST($Q$3:$Q$1003,$F354,$N354,FALSE)*WindSpeedStep*$R$3:$R$1003)</f>
        <v>1890.7649762113854</v>
      </c>
      <c r="L354" s="50">
        <f t="array" ref="L354">_xlfn.SUM(_xlfn.NORM.DIST($Q$3:$Q$1003,$F354,$O354,FALSE)*WindSpeedStep*$R$3:$R$1003)</f>
        <v>1854.0101096014689</v>
      </c>
      <c r="N354" s="42">
        <f t="shared" si="16"/>
        <v>1.1139748480928666</v>
      </c>
      <c r="O354" s="42">
        <f t="shared" si="17"/>
        <v>1.34</v>
      </c>
      <c r="Q354" s="42">
        <f>'Zero Turbulence Curve'!E353</f>
        <v>35.100000000000229</v>
      </c>
      <c r="R354" s="42">
        <f>'Zero Turbulence Curve'!F353</f>
        <v>2000.0000008831432</v>
      </c>
    </row>
    <row r="355" spans="5:18" x14ac:dyDescent="0.2">
      <c r="E355" s="15">
        <v>41252.451388888891</v>
      </c>
      <c r="F355" s="21">
        <v>11.40737772021652</v>
      </c>
      <c r="G355" s="24">
        <v>0.11659121251354126</v>
      </c>
      <c r="H355" s="3">
        <f t="shared" si="15"/>
        <v>1938.4399999999832</v>
      </c>
      <c r="I355" s="3">
        <f>MIN(H355-K355+L355,'Power Look Up'!$F$4)</f>
        <v>1909.5491236064627</v>
      </c>
      <c r="K355" s="50">
        <f t="array" ref="K355">_xlfn.SUM(_xlfn.NORM.DIST($Q$3:$Q$1003,$F355,$N355,FALSE)*WindSpeedStep*$R$3:$R$1003)</f>
        <v>1925.2248277456072</v>
      </c>
      <c r="L355" s="50">
        <f t="array" ref="L355">_xlfn.SUM(_xlfn.NORM.DIST($Q$3:$Q$1003,$F355,$O355,FALSE)*WindSpeedStep*$R$3:$R$1003)</f>
        <v>1896.3339513520866</v>
      </c>
      <c r="N355" s="42">
        <f t="shared" si="16"/>
        <v>1.1407377720216521</v>
      </c>
      <c r="O355" s="42">
        <f t="shared" si="17"/>
        <v>1.33</v>
      </c>
      <c r="Q355" s="42">
        <f>'Zero Turbulence Curve'!E354</f>
        <v>35.20000000000023</v>
      </c>
      <c r="R355" s="42">
        <f>'Zero Turbulence Curve'!F354</f>
        <v>2000.0000008831432</v>
      </c>
    </row>
    <row r="356" spans="5:18" x14ac:dyDescent="0.2">
      <c r="E356" s="15">
        <v>41252.458333333336</v>
      </c>
      <c r="F356" s="21">
        <v>12.049247823510701</v>
      </c>
      <c r="G356" s="24">
        <v>0.11867960730376541</v>
      </c>
      <c r="H356" s="3">
        <f t="shared" si="15"/>
        <v>1988.5499999999977</v>
      </c>
      <c r="I356" s="3">
        <f>MIN(H356-K356+L356,'Power Look Up'!$F$4)</f>
        <v>1963.2602892294567</v>
      </c>
      <c r="K356" s="50">
        <f t="array" ref="K356">_xlfn.SUM(_xlfn.NORM.DIST($Q$3:$Q$1003,$F356,$N356,FALSE)*WindSpeedStep*$R$3:$R$1003)</f>
        <v>1975.5125252929261</v>
      </c>
      <c r="L356" s="50">
        <f t="array" ref="L356">_xlfn.SUM(_xlfn.NORM.DIST($Q$3:$Q$1003,$F356,$O356,FALSE)*WindSpeedStep*$R$3:$R$1003)</f>
        <v>1950.2228145223851</v>
      </c>
      <c r="N356" s="42">
        <f t="shared" si="16"/>
        <v>1.2049247823510703</v>
      </c>
      <c r="O356" s="42">
        <f t="shared" si="17"/>
        <v>1.43</v>
      </c>
      <c r="Q356" s="42">
        <f>'Zero Turbulence Curve'!E355</f>
        <v>35.300000000000232</v>
      </c>
      <c r="R356" s="42">
        <f>'Zero Turbulence Curve'!F355</f>
        <v>2000.0000008831432</v>
      </c>
    </row>
    <row r="357" spans="5:18" x14ac:dyDescent="0.2">
      <c r="E357" s="15">
        <v>41252.465277777781</v>
      </c>
      <c r="F357" s="21">
        <v>11.26635270045916</v>
      </c>
      <c r="G357" s="24">
        <v>0.16243056192670219</v>
      </c>
      <c r="H357" s="3">
        <f t="shared" si="15"/>
        <v>1926.6799999999835</v>
      </c>
      <c r="I357" s="3">
        <f>MIN(H357-K357+L357,'Power Look Up'!$F$4)</f>
        <v>1816.8134350302039</v>
      </c>
      <c r="K357" s="50">
        <f t="array" ref="K357">_xlfn.SUM(_xlfn.NORM.DIST($Q$3:$Q$1003,$F357,$N357,FALSE)*WindSpeedStep*$R$3:$R$1003)</f>
        <v>1908.2371280223879</v>
      </c>
      <c r="L357" s="50">
        <f t="array" ref="L357">_xlfn.SUM(_xlfn.NORM.DIST($Q$3:$Q$1003,$F357,$O357,FALSE)*WindSpeedStep*$R$3:$R$1003)</f>
        <v>1798.3705630526083</v>
      </c>
      <c r="N357" s="42">
        <f t="shared" si="16"/>
        <v>1.1266352700459161</v>
      </c>
      <c r="O357" s="42">
        <f t="shared" si="17"/>
        <v>1.83</v>
      </c>
      <c r="Q357" s="42">
        <f>'Zero Turbulence Curve'!E356</f>
        <v>35.400000000000233</v>
      </c>
      <c r="R357" s="42">
        <f>'Zero Turbulence Curve'!F356</f>
        <v>2000.0000008831432</v>
      </c>
    </row>
    <row r="358" spans="5:18" x14ac:dyDescent="0.2">
      <c r="E358" s="15">
        <v>41252.472222222219</v>
      </c>
      <c r="F358" s="21">
        <v>12.076989476609693</v>
      </c>
      <c r="G358" s="24">
        <v>0.13082730618090632</v>
      </c>
      <c r="H358" s="3">
        <f t="shared" si="15"/>
        <v>1988.8799999999976</v>
      </c>
      <c r="I358" s="3">
        <f>MIN(H358-K358+L358,'Power Look Up'!$F$4)</f>
        <v>1946.3467354762404</v>
      </c>
      <c r="K358" s="50">
        <f t="array" ref="K358">_xlfn.SUM(_xlfn.NORM.DIST($Q$3:$Q$1003,$F358,$N358,FALSE)*WindSpeedStep*$R$3:$R$1003)</f>
        <v>1976.8845707664361</v>
      </c>
      <c r="L358" s="50">
        <f t="array" ref="L358">_xlfn.SUM(_xlfn.NORM.DIST($Q$3:$Q$1003,$F358,$O358,FALSE)*WindSpeedStep*$R$3:$R$1003)</f>
        <v>1934.3513062426789</v>
      </c>
      <c r="N358" s="42">
        <f t="shared" si="16"/>
        <v>1.2076989476609694</v>
      </c>
      <c r="O358" s="42">
        <f t="shared" si="17"/>
        <v>1.5799999999999998</v>
      </c>
      <c r="Q358" s="42">
        <f>'Zero Turbulence Curve'!E357</f>
        <v>35.500000000000234</v>
      </c>
      <c r="R358" s="42">
        <f>'Zero Turbulence Curve'!F357</f>
        <v>2000.0000008831432</v>
      </c>
    </row>
    <row r="359" spans="5:18" x14ac:dyDescent="0.2">
      <c r="E359" s="15">
        <v>41252.479166666664</v>
      </c>
      <c r="F359" s="21">
        <v>12.584127532999785</v>
      </c>
      <c r="G359" s="24">
        <v>0.13191220413548144</v>
      </c>
      <c r="H359" s="3">
        <f t="shared" si="15"/>
        <v>1994.3799999999976</v>
      </c>
      <c r="I359" s="3">
        <f>MIN(H359-K359+L359,'Power Look Up'!$F$4)</f>
        <v>1961.3801254011419</v>
      </c>
      <c r="K359" s="50">
        <f t="array" ref="K359">_xlfn.SUM(_xlfn.NORM.DIST($Q$3:$Q$1003,$F359,$N359,FALSE)*WindSpeedStep*$R$3:$R$1003)</f>
        <v>1994.0661336623984</v>
      </c>
      <c r="L359" s="50">
        <f t="array" ref="L359">_xlfn.SUM(_xlfn.NORM.DIST($Q$3:$Q$1003,$F359,$O359,FALSE)*WindSpeedStep*$R$3:$R$1003)</f>
        <v>1961.0662590635427</v>
      </c>
      <c r="N359" s="42">
        <f t="shared" si="16"/>
        <v>1.2584127532999787</v>
      </c>
      <c r="O359" s="42">
        <f t="shared" si="17"/>
        <v>1.6600000000000001</v>
      </c>
      <c r="Q359" s="42">
        <f>'Zero Turbulence Curve'!E358</f>
        <v>35.600000000000236</v>
      </c>
      <c r="R359" s="42">
        <f>'Zero Turbulence Curve'!F358</f>
        <v>2000.0000008831432</v>
      </c>
    </row>
    <row r="360" spans="5:18" x14ac:dyDescent="0.2">
      <c r="E360" s="15">
        <v>41252.486111111109</v>
      </c>
      <c r="F360" s="21">
        <v>12.127365219756511</v>
      </c>
      <c r="G360" s="24">
        <v>0.11461681699299131</v>
      </c>
      <c r="H360" s="3">
        <f t="shared" si="15"/>
        <v>1989.4299999999976</v>
      </c>
      <c r="I360" s="3">
        <f>MIN(H360-K360+L360,'Power Look Up'!$F$4)</f>
        <v>1970.7622518340268</v>
      </c>
      <c r="K360" s="50">
        <f t="array" ref="K360">_xlfn.SUM(_xlfn.NORM.DIST($Q$3:$Q$1003,$F360,$N360,FALSE)*WindSpeedStep*$R$3:$R$1003)</f>
        <v>1979.2418652376036</v>
      </c>
      <c r="L360" s="50">
        <f t="array" ref="L360">_xlfn.SUM(_xlfn.NORM.DIST($Q$3:$Q$1003,$F360,$O360,FALSE)*WindSpeedStep*$R$3:$R$1003)</f>
        <v>1960.5741170716328</v>
      </c>
      <c r="N360" s="42">
        <f t="shared" si="16"/>
        <v>1.2127365219756512</v>
      </c>
      <c r="O360" s="42">
        <f t="shared" si="17"/>
        <v>1.39</v>
      </c>
      <c r="Q360" s="42">
        <f>'Zero Turbulence Curve'!E359</f>
        <v>35.700000000000237</v>
      </c>
      <c r="R360" s="42">
        <f>'Zero Turbulence Curve'!F359</f>
        <v>2000.0000008831432</v>
      </c>
    </row>
    <row r="361" spans="5:18" x14ac:dyDescent="0.2">
      <c r="E361" s="15">
        <v>41252.493055555555</v>
      </c>
      <c r="F361" s="21">
        <v>12.046176753869076</v>
      </c>
      <c r="G361" s="24">
        <v>0.13282222506706129</v>
      </c>
      <c r="H361" s="3">
        <f t="shared" si="15"/>
        <v>1988.5499999999977</v>
      </c>
      <c r="I361" s="3">
        <f>MIN(H361-K361+L361,'Power Look Up'!$F$4)</f>
        <v>1942.3706525997873</v>
      </c>
      <c r="K361" s="50">
        <f t="array" ref="K361">_xlfn.SUM(_xlfn.NORM.DIST($Q$3:$Q$1003,$F361,$N361,FALSE)*WindSpeedStep*$R$3:$R$1003)</f>
        <v>1975.3573191810665</v>
      </c>
      <c r="L361" s="50">
        <f t="array" ref="L361">_xlfn.SUM(_xlfn.NORM.DIST($Q$3:$Q$1003,$F361,$O361,FALSE)*WindSpeedStep*$R$3:$R$1003)</f>
        <v>1929.1779717808561</v>
      </c>
      <c r="N361" s="42">
        <f t="shared" si="16"/>
        <v>1.2046176753869078</v>
      </c>
      <c r="O361" s="42">
        <f t="shared" si="17"/>
        <v>1.6000000000000003</v>
      </c>
      <c r="Q361" s="42">
        <f>'Zero Turbulence Curve'!E360</f>
        <v>35.800000000000239</v>
      </c>
      <c r="R361" s="42">
        <f>'Zero Turbulence Curve'!F360</f>
        <v>2000.0000008831432</v>
      </c>
    </row>
    <row r="362" spans="5:18" x14ac:dyDescent="0.2">
      <c r="E362" s="15">
        <v>41252.5</v>
      </c>
      <c r="F362" s="21">
        <v>12.011410106735696</v>
      </c>
      <c r="G362" s="24">
        <v>0.14819242571709554</v>
      </c>
      <c r="H362" s="3">
        <f t="shared" si="15"/>
        <v>1988.1099999999976</v>
      </c>
      <c r="I362" s="3">
        <f>MIN(H362-K362+L362,'Power Look Up'!$F$4)</f>
        <v>1917.309723985665</v>
      </c>
      <c r="K362" s="50">
        <f t="array" ref="K362">_xlfn.SUM(_xlfn.NORM.DIST($Q$3:$Q$1003,$F362,$N362,FALSE)*WindSpeedStep*$R$3:$R$1003)</f>
        <v>1973.5531298750966</v>
      </c>
      <c r="L362" s="50">
        <f t="array" ref="L362">_xlfn.SUM(_xlfn.NORM.DIST($Q$3:$Q$1003,$F362,$O362,FALSE)*WindSpeedStep*$R$3:$R$1003)</f>
        <v>1902.7528538607639</v>
      </c>
      <c r="N362" s="42">
        <f t="shared" si="16"/>
        <v>1.2011410106735696</v>
      </c>
      <c r="O362" s="42">
        <f t="shared" si="17"/>
        <v>1.7800000000000002</v>
      </c>
      <c r="Q362" s="42">
        <f>'Zero Turbulence Curve'!E361</f>
        <v>35.90000000000024</v>
      </c>
      <c r="R362" s="42">
        <f>'Zero Turbulence Curve'!F361</f>
        <v>2000.0000008831432</v>
      </c>
    </row>
    <row r="363" spans="5:18" x14ac:dyDescent="0.2">
      <c r="E363" s="15">
        <v>41252.506944444445</v>
      </c>
      <c r="F363" s="21">
        <v>12.155231710571305</v>
      </c>
      <c r="G363" s="24">
        <v>0.18016933384292255</v>
      </c>
      <c r="H363" s="3">
        <f t="shared" si="15"/>
        <v>1989.7599999999977</v>
      </c>
      <c r="I363" s="3">
        <f>MIN(H363-K363+L363,'Power Look Up'!$F$4)</f>
        <v>1873.6449753532133</v>
      </c>
      <c r="K363" s="50">
        <f t="array" ref="K363">_xlfn.SUM(_xlfn.NORM.DIST($Q$3:$Q$1003,$F363,$N363,FALSE)*WindSpeedStep*$R$3:$R$1003)</f>
        <v>1980.4741939789196</v>
      </c>
      <c r="L363" s="50">
        <f t="array" ref="L363">_xlfn.SUM(_xlfn.NORM.DIST($Q$3:$Q$1003,$F363,$O363,FALSE)*WindSpeedStep*$R$3:$R$1003)</f>
        <v>1864.3591693321353</v>
      </c>
      <c r="N363" s="42">
        <f t="shared" si="16"/>
        <v>1.2155231710571306</v>
      </c>
      <c r="O363" s="42">
        <f t="shared" si="17"/>
        <v>2.19</v>
      </c>
      <c r="Q363" s="42">
        <f>'Zero Turbulence Curve'!E362</f>
        <v>36.000000000000242</v>
      </c>
      <c r="R363" s="42">
        <f>'Zero Turbulence Curve'!F362</f>
        <v>2000.0000008831432</v>
      </c>
    </row>
    <row r="364" spans="5:18" x14ac:dyDescent="0.2">
      <c r="E364" s="15">
        <v>41252.513888888891</v>
      </c>
      <c r="F364" s="21">
        <v>11.93000632606544</v>
      </c>
      <c r="G364" s="24">
        <v>0.16261516942881782</v>
      </c>
      <c r="H364" s="3">
        <f t="shared" si="15"/>
        <v>1982.1199999999824</v>
      </c>
      <c r="I364" s="3">
        <f>MIN(H364-K364+L364,'Power Look Up'!$F$4)</f>
        <v>1885.8689047340049</v>
      </c>
      <c r="K364" s="50">
        <f t="array" ref="K364">_xlfn.SUM(_xlfn.NORM.DIST($Q$3:$Q$1003,$F364,$N364,FALSE)*WindSpeedStep*$R$3:$R$1003)</f>
        <v>1968.9760772602133</v>
      </c>
      <c r="L364" s="50">
        <f t="array" ref="L364">_xlfn.SUM(_xlfn.NORM.DIST($Q$3:$Q$1003,$F364,$O364,FALSE)*WindSpeedStep*$R$3:$R$1003)</f>
        <v>1872.7249819942358</v>
      </c>
      <c r="N364" s="42">
        <f t="shared" si="16"/>
        <v>1.1930006326065441</v>
      </c>
      <c r="O364" s="42">
        <f t="shared" si="17"/>
        <v>1.94</v>
      </c>
      <c r="Q364" s="42">
        <f>'Zero Turbulence Curve'!E363</f>
        <v>36.100000000000243</v>
      </c>
      <c r="R364" s="42">
        <f>'Zero Turbulence Curve'!F363</f>
        <v>2000.0000008831432</v>
      </c>
    </row>
    <row r="365" spans="5:18" x14ac:dyDescent="0.2">
      <c r="E365" s="15">
        <v>41252.520833333336</v>
      </c>
      <c r="F365" s="21">
        <v>11.168820179070886</v>
      </c>
      <c r="G365" s="24">
        <v>0.15400015153105309</v>
      </c>
      <c r="H365" s="3">
        <f t="shared" si="15"/>
        <v>1918.2799999999838</v>
      </c>
      <c r="I365" s="3">
        <f>MIN(H365-K365+L365,'Power Look Up'!$F$4)</f>
        <v>1822.2932043793453</v>
      </c>
      <c r="K365" s="50">
        <f t="array" ref="K365">_xlfn.SUM(_xlfn.NORM.DIST($Q$3:$Q$1003,$F365,$N365,FALSE)*WindSpeedStep*$R$3:$R$1003)</f>
        <v>1894.970991153737</v>
      </c>
      <c r="L365" s="50">
        <f t="array" ref="L365">_xlfn.SUM(_xlfn.NORM.DIST($Q$3:$Q$1003,$F365,$O365,FALSE)*WindSpeedStep*$R$3:$R$1003)</f>
        <v>1798.9841955330985</v>
      </c>
      <c r="N365" s="42">
        <f t="shared" si="16"/>
        <v>1.1168820179070886</v>
      </c>
      <c r="O365" s="42">
        <f t="shared" si="17"/>
        <v>1.72</v>
      </c>
      <c r="Q365" s="42">
        <f>'Zero Turbulence Curve'!E364</f>
        <v>36.200000000000244</v>
      </c>
      <c r="R365" s="42">
        <f>'Zero Turbulence Curve'!F364</f>
        <v>2000.0000008831432</v>
      </c>
    </row>
    <row r="366" spans="5:18" x14ac:dyDescent="0.2">
      <c r="E366" s="15">
        <v>41252.527777777781</v>
      </c>
      <c r="F366" s="21">
        <v>12.729681039012732</v>
      </c>
      <c r="G366" s="24">
        <v>0.16968217769009566</v>
      </c>
      <c r="H366" s="3">
        <f t="shared" si="15"/>
        <v>1996.0299999999975</v>
      </c>
      <c r="I366" s="3">
        <f>MIN(H366-K366+L366,'Power Look Up'!$F$4)</f>
        <v>1918.343980300358</v>
      </c>
      <c r="K366" s="50">
        <f t="array" ref="K366">_xlfn.SUM(_xlfn.NORM.DIST($Q$3:$Q$1003,$F366,$N366,FALSE)*WindSpeedStep*$R$3:$R$1003)</f>
        <v>1996.8649971540658</v>
      </c>
      <c r="L366" s="50">
        <f t="array" ref="L366">_xlfn.SUM(_xlfn.NORM.DIST($Q$3:$Q$1003,$F366,$O366,FALSE)*WindSpeedStep*$R$3:$R$1003)</f>
        <v>1919.1789774544263</v>
      </c>
      <c r="N366" s="42">
        <f t="shared" si="16"/>
        <v>1.2729681039012732</v>
      </c>
      <c r="O366" s="42">
        <f t="shared" si="17"/>
        <v>2.16</v>
      </c>
      <c r="Q366" s="42">
        <f>'Zero Turbulence Curve'!E365</f>
        <v>36.300000000000246</v>
      </c>
      <c r="R366" s="42">
        <f>'Zero Turbulence Curve'!F365</f>
        <v>2000.0000008831432</v>
      </c>
    </row>
    <row r="367" spans="5:18" x14ac:dyDescent="0.2">
      <c r="E367" s="15">
        <v>41252.534722222219</v>
      </c>
      <c r="F367" s="21">
        <v>14.115970662423175</v>
      </c>
      <c r="G367" s="24">
        <v>0.13247406393227742</v>
      </c>
      <c r="H367" s="3">
        <f t="shared" si="15"/>
        <v>2000</v>
      </c>
      <c r="I367" s="3">
        <f>MIN(H367-K367+L367,'Power Look Up'!$F$4)</f>
        <v>1990.6358523652539</v>
      </c>
      <c r="K367" s="50">
        <f t="array" ref="K367">_xlfn.SUM(_xlfn.NORM.DIST($Q$3:$Q$1003,$F367,$N367,FALSE)*WindSpeedStep*$R$3:$R$1003)</f>
        <v>2003.3128621331875</v>
      </c>
      <c r="L367" s="50">
        <f t="array" ref="L367">_xlfn.SUM(_xlfn.NORM.DIST($Q$3:$Q$1003,$F367,$O367,FALSE)*WindSpeedStep*$R$3:$R$1003)</f>
        <v>1993.9487144984414</v>
      </c>
      <c r="N367" s="42">
        <f t="shared" si="16"/>
        <v>1.4115970662423176</v>
      </c>
      <c r="O367" s="42">
        <f t="shared" si="17"/>
        <v>1.87</v>
      </c>
      <c r="Q367" s="42">
        <f>'Zero Turbulence Curve'!E366</f>
        <v>36.400000000000247</v>
      </c>
      <c r="R367" s="42">
        <f>'Zero Turbulence Curve'!F366</f>
        <v>2000.0000008831432</v>
      </c>
    </row>
    <row r="368" spans="5:18" x14ac:dyDescent="0.2">
      <c r="E368" s="15">
        <v>41252.541666666664</v>
      </c>
      <c r="F368" s="21">
        <v>12.601077633545595</v>
      </c>
      <c r="G368" s="24">
        <v>0.17538182560805057</v>
      </c>
      <c r="H368" s="3">
        <f t="shared" si="15"/>
        <v>1994.5999999999976</v>
      </c>
      <c r="I368" s="3">
        <f>MIN(H368-K368+L368,'Power Look Up'!$F$4)</f>
        <v>1903.8209776069575</v>
      </c>
      <c r="K368" s="50">
        <f t="array" ref="K368">_xlfn.SUM(_xlfn.NORM.DIST($Q$3:$Q$1003,$F368,$N368,FALSE)*WindSpeedStep*$R$3:$R$1003)</f>
        <v>1994.4309303818684</v>
      </c>
      <c r="L368" s="50">
        <f t="array" ref="L368">_xlfn.SUM(_xlfn.NORM.DIST($Q$3:$Q$1003,$F368,$O368,FALSE)*WindSpeedStep*$R$3:$R$1003)</f>
        <v>1903.6519079888283</v>
      </c>
      <c r="N368" s="42">
        <f t="shared" si="16"/>
        <v>1.2601077633545597</v>
      </c>
      <c r="O368" s="42">
        <f t="shared" si="17"/>
        <v>2.21</v>
      </c>
      <c r="Q368" s="42">
        <f>'Zero Turbulence Curve'!E367</f>
        <v>36.500000000000249</v>
      </c>
      <c r="R368" s="42">
        <f>'Zero Turbulence Curve'!F367</f>
        <v>2000.0000008831432</v>
      </c>
    </row>
    <row r="369" spans="5:18" x14ac:dyDescent="0.2">
      <c r="E369" s="15">
        <v>41252.548611111109</v>
      </c>
      <c r="F369" s="21">
        <v>12.347313864174586</v>
      </c>
      <c r="G369" s="24">
        <v>0.14902026628955412</v>
      </c>
      <c r="H369" s="3">
        <f t="shared" si="15"/>
        <v>1991.8499999999976</v>
      </c>
      <c r="I369" s="3">
        <f>MIN(H369-K369+L369,'Power Look Up'!$F$4)</f>
        <v>1929.7934816586385</v>
      </c>
      <c r="K369" s="50">
        <f t="array" ref="K369">_xlfn.SUM(_xlfn.NORM.DIST($Q$3:$Q$1003,$F369,$N369,FALSE)*WindSpeedStep*$R$3:$R$1003)</f>
        <v>1987.7070296364534</v>
      </c>
      <c r="L369" s="50">
        <f t="array" ref="L369">_xlfn.SUM(_xlfn.NORM.DIST($Q$3:$Q$1003,$F369,$O369,FALSE)*WindSpeedStep*$R$3:$R$1003)</f>
        <v>1925.6505112950942</v>
      </c>
      <c r="N369" s="42">
        <f t="shared" si="16"/>
        <v>1.2347313864174587</v>
      </c>
      <c r="O369" s="42">
        <f t="shared" si="17"/>
        <v>1.8400000000000003</v>
      </c>
      <c r="Q369" s="42">
        <f>'Zero Turbulence Curve'!E368</f>
        <v>36.60000000000025</v>
      </c>
      <c r="R369" s="42">
        <f>'Zero Turbulence Curve'!F368</f>
        <v>2000.0000008831432</v>
      </c>
    </row>
    <row r="370" spans="5:18" x14ac:dyDescent="0.2">
      <c r="E370" s="15">
        <v>41252.555555555555</v>
      </c>
      <c r="F370" s="21">
        <v>11.71862137573649</v>
      </c>
      <c r="G370" s="24">
        <v>0.17237522531297308</v>
      </c>
      <c r="H370" s="3">
        <f t="shared" si="15"/>
        <v>1964.4799999999827</v>
      </c>
      <c r="I370" s="3">
        <f>MIN(H370-K370+L370,'Power Look Up'!$F$4)</f>
        <v>1846.0288712103204</v>
      </c>
      <c r="K370" s="50">
        <f t="array" ref="K370">_xlfn.SUM(_xlfn.NORM.DIST($Q$3:$Q$1003,$F370,$N370,FALSE)*WindSpeedStep*$R$3:$R$1003)</f>
        <v>1954.5272760003331</v>
      </c>
      <c r="L370" s="50">
        <f t="array" ref="L370">_xlfn.SUM(_xlfn.NORM.DIST($Q$3:$Q$1003,$F370,$O370,FALSE)*WindSpeedStep*$R$3:$R$1003)</f>
        <v>1836.0761472106708</v>
      </c>
      <c r="N370" s="42">
        <f t="shared" si="16"/>
        <v>1.1718621375736491</v>
      </c>
      <c r="O370" s="42">
        <f t="shared" si="17"/>
        <v>2.02</v>
      </c>
      <c r="Q370" s="42">
        <f>'Zero Turbulence Curve'!E369</f>
        <v>36.700000000000252</v>
      </c>
      <c r="R370" s="42">
        <f>'Zero Turbulence Curve'!F369</f>
        <v>2000.0000008831432</v>
      </c>
    </row>
    <row r="371" spans="5:18" x14ac:dyDescent="0.2">
      <c r="E371" s="15">
        <v>41252.5625</v>
      </c>
      <c r="F371" s="21">
        <v>12.265113337179496</v>
      </c>
      <c r="G371" s="24">
        <v>0.13289726357920775</v>
      </c>
      <c r="H371" s="3">
        <f t="shared" si="15"/>
        <v>1990.9699999999975</v>
      </c>
      <c r="I371" s="3">
        <f>MIN(H371-K371+L371,'Power Look Up'!$F$4)</f>
        <v>1949.5720004791888</v>
      </c>
      <c r="K371" s="50">
        <f t="array" ref="K371">_xlfn.SUM(_xlfn.NORM.DIST($Q$3:$Q$1003,$F371,$N371,FALSE)*WindSpeedStep*$R$3:$R$1003)</f>
        <v>1984.8680402936557</v>
      </c>
      <c r="L371" s="50">
        <f t="array" ref="L371">_xlfn.SUM(_xlfn.NORM.DIST($Q$3:$Q$1003,$F371,$O371,FALSE)*WindSpeedStep*$R$3:$R$1003)</f>
        <v>1943.4700407728469</v>
      </c>
      <c r="N371" s="42">
        <f t="shared" si="16"/>
        <v>1.2265113337179496</v>
      </c>
      <c r="O371" s="42">
        <f t="shared" si="17"/>
        <v>1.63</v>
      </c>
      <c r="Q371" s="42">
        <f>'Zero Turbulence Curve'!E370</f>
        <v>36.800000000000253</v>
      </c>
      <c r="R371" s="42">
        <f>'Zero Turbulence Curve'!F370</f>
        <v>2000.0000008831432</v>
      </c>
    </row>
    <row r="372" spans="5:18" x14ac:dyDescent="0.2">
      <c r="E372" s="15">
        <v>41252.569444444445</v>
      </c>
      <c r="F372" s="21">
        <v>12.446130921234355</v>
      </c>
      <c r="G372" s="24">
        <v>0.11007436838565163</v>
      </c>
      <c r="H372" s="3">
        <f t="shared" si="15"/>
        <v>1992.9499999999975</v>
      </c>
      <c r="I372" s="3">
        <f>MIN(H372-K372+L372,'Power Look Up'!$F$4)</f>
        <v>1982.8322373459919</v>
      </c>
      <c r="K372" s="50">
        <f t="array" ref="K372">_xlfn.SUM(_xlfn.NORM.DIST($Q$3:$Q$1003,$F372,$N372,FALSE)*WindSpeedStep*$R$3:$R$1003)</f>
        <v>1990.6656813873597</v>
      </c>
      <c r="L372" s="50">
        <f t="array" ref="L372">_xlfn.SUM(_xlfn.NORM.DIST($Q$3:$Q$1003,$F372,$O372,FALSE)*WindSpeedStep*$R$3:$R$1003)</f>
        <v>1980.547918733354</v>
      </c>
      <c r="N372" s="42">
        <f t="shared" si="16"/>
        <v>1.2446130921234355</v>
      </c>
      <c r="O372" s="42">
        <f t="shared" si="17"/>
        <v>1.37</v>
      </c>
      <c r="Q372" s="42">
        <f>'Zero Turbulence Curve'!E371</f>
        <v>36.900000000000254</v>
      </c>
      <c r="R372" s="42">
        <f>'Zero Turbulence Curve'!F371</f>
        <v>2000.0000008831432</v>
      </c>
    </row>
    <row r="373" spans="5:18" x14ac:dyDescent="0.2">
      <c r="E373" s="15">
        <v>41252.576388888891</v>
      </c>
      <c r="F373" s="21">
        <v>11.508521072034275</v>
      </c>
      <c r="G373" s="24">
        <v>0.17465319717616046</v>
      </c>
      <c r="H373" s="3">
        <f t="shared" si="15"/>
        <v>1946.8399999999831</v>
      </c>
      <c r="I373" s="3">
        <f>MIN(H373-K373+L373,'Power Look Up'!$F$4)</f>
        <v>1819.6878479938434</v>
      </c>
      <c r="K373" s="50">
        <f t="array" ref="K373">_xlfn.SUM(_xlfn.NORM.DIST($Q$3:$Q$1003,$F373,$N373,FALSE)*WindSpeedStep*$R$3:$R$1003)</f>
        <v>1935.9155427895746</v>
      </c>
      <c r="L373" s="50">
        <f t="array" ref="L373">_xlfn.SUM(_xlfn.NORM.DIST($Q$3:$Q$1003,$F373,$O373,FALSE)*WindSpeedStep*$R$3:$R$1003)</f>
        <v>1808.7633907834349</v>
      </c>
      <c r="N373" s="42">
        <f t="shared" si="16"/>
        <v>1.1508521072034277</v>
      </c>
      <c r="O373" s="42">
        <f t="shared" si="17"/>
        <v>2.0099999999999998</v>
      </c>
      <c r="Q373" s="42">
        <f>'Zero Turbulence Curve'!E372</f>
        <v>37.000000000000256</v>
      </c>
      <c r="R373" s="42">
        <f>'Zero Turbulence Curve'!F372</f>
        <v>2000.0000008831432</v>
      </c>
    </row>
    <row r="374" spans="5:18" x14ac:dyDescent="0.2">
      <c r="E374" s="15">
        <v>41252.583333333336</v>
      </c>
      <c r="F374" s="21">
        <v>12.353766940650521</v>
      </c>
      <c r="G374" s="24">
        <v>0.13275303054354376</v>
      </c>
      <c r="H374" s="3">
        <f t="shared" si="15"/>
        <v>1991.8499999999976</v>
      </c>
      <c r="I374" s="3">
        <f>MIN(H374-K374+L374,'Power Look Up'!$F$4)</f>
        <v>1952.662003774318</v>
      </c>
      <c r="K374" s="50">
        <f t="array" ref="K374">_xlfn.SUM(_xlfn.NORM.DIST($Q$3:$Q$1003,$F374,$N374,FALSE)*WindSpeedStep*$R$3:$R$1003)</f>
        <v>1987.9148525112837</v>
      </c>
      <c r="L374" s="50">
        <f t="array" ref="L374">_xlfn.SUM(_xlfn.NORM.DIST($Q$3:$Q$1003,$F374,$O374,FALSE)*WindSpeedStep*$R$3:$R$1003)</f>
        <v>1948.7268562856041</v>
      </c>
      <c r="N374" s="42">
        <f t="shared" si="16"/>
        <v>1.2353766940650521</v>
      </c>
      <c r="O374" s="42">
        <f t="shared" si="17"/>
        <v>1.64</v>
      </c>
      <c r="Q374" s="42">
        <f>'Zero Turbulence Curve'!E373</f>
        <v>37.100000000000257</v>
      </c>
      <c r="R374" s="42">
        <f>'Zero Turbulence Curve'!F373</f>
        <v>2000.0000008831432</v>
      </c>
    </row>
    <row r="375" spans="5:18" x14ac:dyDescent="0.2">
      <c r="E375" s="15">
        <v>41252.590277777781</v>
      </c>
      <c r="F375" s="21">
        <v>11.270381985858636</v>
      </c>
      <c r="G375" s="24">
        <v>0.17745627455302523</v>
      </c>
      <c r="H375" s="3">
        <f t="shared" si="15"/>
        <v>1926.6799999999835</v>
      </c>
      <c r="I375" s="3">
        <f>MIN(H375-K375+L375,'Power Look Up'!$F$4)</f>
        <v>1791.771391833385</v>
      </c>
      <c r="K375" s="50">
        <f t="array" ref="K375">_xlfn.SUM(_xlfn.NORM.DIST($Q$3:$Q$1003,$F375,$N375,FALSE)*WindSpeedStep*$R$3:$R$1003)</f>
        <v>1908.7578099068762</v>
      </c>
      <c r="L375" s="50">
        <f t="array" ref="L375">_xlfn.SUM(_xlfn.NORM.DIST($Q$3:$Q$1003,$F375,$O375,FALSE)*WindSpeedStep*$R$3:$R$1003)</f>
        <v>1773.8492017402777</v>
      </c>
      <c r="N375" s="42">
        <f t="shared" si="16"/>
        <v>1.1270381985858637</v>
      </c>
      <c r="O375" s="42">
        <f t="shared" si="17"/>
        <v>1.9999999999999998</v>
      </c>
      <c r="Q375" s="42">
        <f>'Zero Turbulence Curve'!E374</f>
        <v>37.200000000000259</v>
      </c>
      <c r="R375" s="42">
        <f>'Zero Turbulence Curve'!F374</f>
        <v>2000.0000008831432</v>
      </c>
    </row>
    <row r="376" spans="5:18" x14ac:dyDescent="0.2">
      <c r="E376" s="15">
        <v>41252.597222222219</v>
      </c>
      <c r="F376" s="21">
        <v>11.688673033723164</v>
      </c>
      <c r="G376" s="24">
        <v>0.15485076832741768</v>
      </c>
      <c r="H376" s="3">
        <f t="shared" si="15"/>
        <v>1961.9599999999828</v>
      </c>
      <c r="I376" s="3">
        <f>MIN(H376-K376+L376,'Power Look Up'!$F$4)</f>
        <v>1871.816566930383</v>
      </c>
      <c r="K376" s="50">
        <f t="array" ref="K376">_xlfn.SUM(_xlfn.NORM.DIST($Q$3:$Q$1003,$F376,$N376,FALSE)*WindSpeedStep*$R$3:$R$1003)</f>
        <v>1952.1506178803852</v>
      </c>
      <c r="L376" s="50">
        <f t="array" ref="L376">_xlfn.SUM(_xlfn.NORM.DIST($Q$3:$Q$1003,$F376,$O376,FALSE)*WindSpeedStep*$R$3:$R$1003)</f>
        <v>1862.0071848107855</v>
      </c>
      <c r="N376" s="42">
        <f t="shared" si="16"/>
        <v>1.1688673033723165</v>
      </c>
      <c r="O376" s="42">
        <f t="shared" si="17"/>
        <v>1.81</v>
      </c>
      <c r="Q376" s="42">
        <f>'Zero Turbulence Curve'!E375</f>
        <v>37.30000000000026</v>
      </c>
      <c r="R376" s="42">
        <f>'Zero Turbulence Curve'!F375</f>
        <v>2000.0000008831432</v>
      </c>
    </row>
    <row r="377" spans="5:18" x14ac:dyDescent="0.2">
      <c r="E377" s="15">
        <v>41252.604166666664</v>
      </c>
      <c r="F377" s="21">
        <v>10.961861857649426</v>
      </c>
      <c r="G377" s="24">
        <v>0.1687669507264434</v>
      </c>
      <c r="H377" s="3">
        <f t="shared" si="15"/>
        <v>1893.3199999999495</v>
      </c>
      <c r="I377" s="3">
        <f>MIN(H377-K377+L377,'Power Look Up'!$F$4)</f>
        <v>1773.4743583669449</v>
      </c>
      <c r="K377" s="50">
        <f t="array" ref="K377">_xlfn.SUM(_xlfn.NORM.DIST($Q$3:$Q$1003,$F377,$N377,FALSE)*WindSpeedStep*$R$3:$R$1003)</f>
        <v>1862.3906757865034</v>
      </c>
      <c r="L377" s="50">
        <f t="array" ref="L377">_xlfn.SUM(_xlfn.NORM.DIST($Q$3:$Q$1003,$F377,$O377,FALSE)*WindSpeedStep*$R$3:$R$1003)</f>
        <v>1742.5450341534988</v>
      </c>
      <c r="N377" s="42">
        <f t="shared" si="16"/>
        <v>1.0961861857649426</v>
      </c>
      <c r="O377" s="42">
        <f t="shared" si="17"/>
        <v>1.85</v>
      </c>
      <c r="Q377" s="42">
        <f>'Zero Turbulence Curve'!E376</f>
        <v>37.400000000000261</v>
      </c>
      <c r="R377" s="42">
        <f>'Zero Turbulence Curve'!F376</f>
        <v>2000.0000008831432</v>
      </c>
    </row>
    <row r="378" spans="5:18" x14ac:dyDescent="0.2">
      <c r="E378" s="15">
        <v>41252.611111111109</v>
      </c>
      <c r="F378" s="21">
        <v>11.244028924382194</v>
      </c>
      <c r="G378" s="24">
        <v>0.15563816242105177</v>
      </c>
      <c r="H378" s="3">
        <f t="shared" si="15"/>
        <v>1924.1599999999837</v>
      </c>
      <c r="I378" s="3">
        <f>MIN(H378-K378+L378,'Power Look Up'!$F$4)</f>
        <v>1825.703141878045</v>
      </c>
      <c r="K378" s="50">
        <f t="array" ref="K378">_xlfn.SUM(_xlfn.NORM.DIST($Q$3:$Q$1003,$F378,$N378,FALSE)*WindSpeedStep*$R$3:$R$1003)</f>
        <v>1905.3135257677723</v>
      </c>
      <c r="L378" s="50">
        <f t="array" ref="L378">_xlfn.SUM(_xlfn.NORM.DIST($Q$3:$Q$1003,$F378,$O378,FALSE)*WindSpeedStep*$R$3:$R$1003)</f>
        <v>1806.8566676458336</v>
      </c>
      <c r="N378" s="42">
        <f t="shared" si="16"/>
        <v>1.1244028924382194</v>
      </c>
      <c r="O378" s="42">
        <f t="shared" si="17"/>
        <v>1.75</v>
      </c>
      <c r="Q378" s="42">
        <f>'Zero Turbulence Curve'!E377</f>
        <v>37.500000000000263</v>
      </c>
      <c r="R378" s="42">
        <f>'Zero Turbulence Curve'!F377</f>
        <v>2000.0000008831432</v>
      </c>
    </row>
    <row r="379" spans="5:18" x14ac:dyDescent="0.2">
      <c r="E379" s="15">
        <v>41252.618055555555</v>
      </c>
      <c r="F379" s="21">
        <v>12.588897031639675</v>
      </c>
      <c r="G379" s="24">
        <v>0.12391871949379299</v>
      </c>
      <c r="H379" s="3">
        <f t="shared" si="15"/>
        <v>1994.4899999999975</v>
      </c>
      <c r="I379" s="3">
        <f>MIN(H379-K379+L379,'Power Look Up'!$F$4)</f>
        <v>1970.9187678701378</v>
      </c>
      <c r="K379" s="50">
        <f t="array" ref="K379">_xlfn.SUM(_xlfn.NORM.DIST($Q$3:$Q$1003,$F379,$N379,FALSE)*WindSpeedStep*$R$3:$R$1003)</f>
        <v>1994.1698819866149</v>
      </c>
      <c r="L379" s="50">
        <f t="array" ref="L379">_xlfn.SUM(_xlfn.NORM.DIST($Q$3:$Q$1003,$F379,$O379,FALSE)*WindSpeedStep*$R$3:$R$1003)</f>
        <v>1970.5986498567552</v>
      </c>
      <c r="N379" s="42">
        <f t="shared" si="16"/>
        <v>1.2588897031639676</v>
      </c>
      <c r="O379" s="42">
        <f t="shared" si="17"/>
        <v>1.56</v>
      </c>
      <c r="Q379" s="42">
        <f>'Zero Turbulence Curve'!E378</f>
        <v>37.600000000000264</v>
      </c>
      <c r="R379" s="42">
        <f>'Zero Turbulence Curve'!F378</f>
        <v>2000.0000008831432</v>
      </c>
    </row>
    <row r="380" spans="5:18" x14ac:dyDescent="0.2">
      <c r="E380" s="15">
        <v>41252.625</v>
      </c>
      <c r="F380" s="21">
        <v>12.940476740696035</v>
      </c>
      <c r="G380" s="24">
        <v>0.11205151317493178</v>
      </c>
      <c r="H380" s="3">
        <f t="shared" si="15"/>
        <v>1998.3399999999974</v>
      </c>
      <c r="I380" s="3">
        <f>MIN(H380-K380+L380,'Power Look Up'!$F$4)</f>
        <v>1990.2580015880776</v>
      </c>
      <c r="K380" s="50">
        <f t="array" ref="K380">_xlfn.SUM(_xlfn.NORM.DIST($Q$3:$Q$1003,$F380,$N380,FALSE)*WindSpeedStep*$R$3:$R$1003)</f>
        <v>1999.7641613698042</v>
      </c>
      <c r="L380" s="50">
        <f t="array" ref="L380">_xlfn.SUM(_xlfn.NORM.DIST($Q$3:$Q$1003,$F380,$O380,FALSE)*WindSpeedStep*$R$3:$R$1003)</f>
        <v>1991.6821629578844</v>
      </c>
      <c r="N380" s="42">
        <f t="shared" si="16"/>
        <v>1.2940476740696036</v>
      </c>
      <c r="O380" s="42">
        <f t="shared" si="17"/>
        <v>1.45</v>
      </c>
      <c r="Q380" s="42">
        <f>'Zero Turbulence Curve'!E379</f>
        <v>37.700000000000266</v>
      </c>
      <c r="R380" s="42">
        <f>'Zero Turbulence Curve'!F379</f>
        <v>2000.0000008831432</v>
      </c>
    </row>
    <row r="381" spans="5:18" x14ac:dyDescent="0.2">
      <c r="E381" s="15">
        <v>41252.631944444445</v>
      </c>
      <c r="F381" s="21">
        <v>12.108063077877839</v>
      </c>
      <c r="G381" s="24">
        <v>0.12636207708526084</v>
      </c>
      <c r="H381" s="3">
        <f t="shared" si="15"/>
        <v>1989.2099999999978</v>
      </c>
      <c r="I381" s="3">
        <f>MIN(H381-K381+L381,'Power Look Up'!$F$4)</f>
        <v>1953.8326876964682</v>
      </c>
      <c r="K381" s="50">
        <f t="array" ref="K381">_xlfn.SUM(_xlfn.NORM.DIST($Q$3:$Q$1003,$F381,$N381,FALSE)*WindSpeedStep*$R$3:$R$1003)</f>
        <v>1978.3586758452232</v>
      </c>
      <c r="L381" s="50">
        <f t="array" ref="L381">_xlfn.SUM(_xlfn.NORM.DIST($Q$3:$Q$1003,$F381,$O381,FALSE)*WindSpeedStep*$R$3:$R$1003)</f>
        <v>1942.9813635416936</v>
      </c>
      <c r="N381" s="42">
        <f t="shared" si="16"/>
        <v>1.210806307787784</v>
      </c>
      <c r="O381" s="42">
        <f t="shared" si="17"/>
        <v>1.5300000000000002</v>
      </c>
      <c r="Q381" s="42">
        <f>'Zero Turbulence Curve'!E380</f>
        <v>37.800000000000267</v>
      </c>
      <c r="R381" s="42">
        <f>'Zero Turbulence Curve'!F380</f>
        <v>2000.0000008831432</v>
      </c>
    </row>
    <row r="382" spans="5:18" x14ac:dyDescent="0.2">
      <c r="E382" s="15">
        <v>41252.638888888891</v>
      </c>
      <c r="F382" s="21">
        <v>10.942129615152055</v>
      </c>
      <c r="G382" s="24">
        <v>0.14165432639855097</v>
      </c>
      <c r="H382" s="3">
        <f t="shared" si="15"/>
        <v>1887.9799999999495</v>
      </c>
      <c r="I382" s="3">
        <f>MIN(H382-K382+L382,'Power Look Up'!$F$4)</f>
        <v>1813.7681370589137</v>
      </c>
      <c r="K382" s="50">
        <f t="array" ref="K382">_xlfn.SUM(_xlfn.NORM.DIST($Q$3:$Q$1003,$F382,$N382,FALSE)*WindSpeedStep*$R$3:$R$1003)</f>
        <v>1858.9552870420528</v>
      </c>
      <c r="L382" s="50">
        <f t="array" ref="L382">_xlfn.SUM(_xlfn.NORM.DIST($Q$3:$Q$1003,$F382,$O382,FALSE)*WindSpeedStep*$R$3:$R$1003)</f>
        <v>1784.7434241010169</v>
      </c>
      <c r="N382" s="42">
        <f t="shared" si="16"/>
        <v>1.0942129615152056</v>
      </c>
      <c r="O382" s="42">
        <f t="shared" si="17"/>
        <v>1.55</v>
      </c>
      <c r="Q382" s="42">
        <f>'Zero Turbulence Curve'!E381</f>
        <v>37.900000000000269</v>
      </c>
      <c r="R382" s="42">
        <f>'Zero Turbulence Curve'!F381</f>
        <v>2000.0000008831432</v>
      </c>
    </row>
    <row r="383" spans="5:18" x14ac:dyDescent="0.2">
      <c r="E383" s="15">
        <v>41252.645833333336</v>
      </c>
      <c r="F383" s="21">
        <v>11.109067902341577</v>
      </c>
      <c r="G383" s="24">
        <v>0.15752896781116388</v>
      </c>
      <c r="H383" s="3">
        <f t="shared" si="15"/>
        <v>1913.2399999999839</v>
      </c>
      <c r="I383" s="3">
        <f>MIN(H383-K383+L383,'Power Look Up'!$F$4)</f>
        <v>1811.1854818523607</v>
      </c>
      <c r="K383" s="50">
        <f t="array" ref="K383">_xlfn.SUM(_xlfn.NORM.DIST($Q$3:$Q$1003,$F383,$N383,FALSE)*WindSpeedStep*$R$3:$R$1003)</f>
        <v>1886.197582659029</v>
      </c>
      <c r="L383" s="50">
        <f t="array" ref="L383">_xlfn.SUM(_xlfn.NORM.DIST($Q$3:$Q$1003,$F383,$O383,FALSE)*WindSpeedStep*$R$3:$R$1003)</f>
        <v>1784.1430645114058</v>
      </c>
      <c r="N383" s="42">
        <f t="shared" si="16"/>
        <v>1.1109067902341578</v>
      </c>
      <c r="O383" s="42">
        <f t="shared" si="17"/>
        <v>1.7500000000000002</v>
      </c>
      <c r="Q383" s="42">
        <f>'Zero Turbulence Curve'!E382</f>
        <v>38.00000000000027</v>
      </c>
      <c r="R383" s="42">
        <f>'Zero Turbulence Curve'!F382</f>
        <v>2000.0000008831432</v>
      </c>
    </row>
    <row r="384" spans="5:18" x14ac:dyDescent="0.2">
      <c r="E384" s="15">
        <v>41252.673611111109</v>
      </c>
      <c r="F384" s="21">
        <v>10.712572559171077</v>
      </c>
      <c r="G384" s="24">
        <v>0.1652264187918798</v>
      </c>
      <c r="H384" s="3">
        <f t="shared" si="15"/>
        <v>1826.5699999999508</v>
      </c>
      <c r="I384" s="3">
        <f>MIN(H384-K384+L384,'Power Look Up'!$F$4)</f>
        <v>1717.3403438902026</v>
      </c>
      <c r="K384" s="50">
        <f t="array" ref="K384">_xlfn.SUM(_xlfn.NORM.DIST($Q$3:$Q$1003,$F384,$N384,FALSE)*WindSpeedStep*$R$3:$R$1003)</f>
        <v>1814.5744561685392</v>
      </c>
      <c r="L384" s="50">
        <f t="array" ref="L384">_xlfn.SUM(_xlfn.NORM.DIST($Q$3:$Q$1003,$F384,$O384,FALSE)*WindSpeedStep*$R$3:$R$1003)</f>
        <v>1705.344800058791</v>
      </c>
      <c r="N384" s="42">
        <f t="shared" si="16"/>
        <v>1.0712572559171079</v>
      </c>
      <c r="O384" s="42">
        <f t="shared" si="17"/>
        <v>1.77</v>
      </c>
      <c r="Q384" s="42">
        <f>'Zero Turbulence Curve'!E383</f>
        <v>38.100000000000271</v>
      </c>
      <c r="R384" s="42">
        <f>'Zero Turbulence Curve'!F383</f>
        <v>2000.0000008831432</v>
      </c>
    </row>
    <row r="385" spans="5:18" x14ac:dyDescent="0.2">
      <c r="E385" s="15">
        <v>41252.680555555555</v>
      </c>
      <c r="F385" s="21">
        <v>10.540617279900818</v>
      </c>
      <c r="G385" s="24">
        <v>0.13946052313302773</v>
      </c>
      <c r="H385" s="3">
        <f t="shared" si="15"/>
        <v>1781.1799999999519</v>
      </c>
      <c r="I385" s="3">
        <f>MIN(H385-K385+L385,'Power Look Up'!$F$4)</f>
        <v>1717.2006026283434</v>
      </c>
      <c r="K385" s="50">
        <f t="array" ref="K385">_xlfn.SUM(_xlfn.NORM.DIST($Q$3:$Q$1003,$F385,$N385,FALSE)*WindSpeedStep*$R$3:$R$1003)</f>
        <v>1775.8657631004151</v>
      </c>
      <c r="L385" s="50">
        <f t="array" ref="L385">_xlfn.SUM(_xlfn.NORM.DIST($Q$3:$Q$1003,$F385,$O385,FALSE)*WindSpeedStep*$R$3:$R$1003)</f>
        <v>1711.8863657288066</v>
      </c>
      <c r="N385" s="42">
        <f t="shared" si="16"/>
        <v>1.0540617279900819</v>
      </c>
      <c r="O385" s="42">
        <f t="shared" si="17"/>
        <v>1.47</v>
      </c>
      <c r="Q385" s="42">
        <f>'Zero Turbulence Curve'!E384</f>
        <v>38.200000000000273</v>
      </c>
      <c r="R385" s="42">
        <f>'Zero Turbulence Curve'!F384</f>
        <v>2000.0000008831432</v>
      </c>
    </row>
    <row r="386" spans="5:18" x14ac:dyDescent="0.2">
      <c r="E386" s="15">
        <v>41252.694444444445</v>
      </c>
      <c r="F386" s="21">
        <v>12.536598203342939</v>
      </c>
      <c r="G386" s="24">
        <v>0.13241231577138315</v>
      </c>
      <c r="H386" s="3">
        <f t="shared" si="15"/>
        <v>1993.9399999999976</v>
      </c>
      <c r="I386" s="3">
        <f>MIN(H386-K386+L386,'Power Look Up'!$F$4)</f>
        <v>1959.2910578823471</v>
      </c>
      <c r="K386" s="50">
        <f t="array" ref="K386">_xlfn.SUM(_xlfn.NORM.DIST($Q$3:$Q$1003,$F386,$N386,FALSE)*WindSpeedStep*$R$3:$R$1003)</f>
        <v>1992.9838647958768</v>
      </c>
      <c r="L386" s="50">
        <f t="array" ref="L386">_xlfn.SUM(_xlfn.NORM.DIST($Q$3:$Q$1003,$F386,$O386,FALSE)*WindSpeedStep*$R$3:$R$1003)</f>
        <v>1958.3349226782263</v>
      </c>
      <c r="N386" s="42">
        <f t="shared" si="16"/>
        <v>1.2536598203342939</v>
      </c>
      <c r="O386" s="42">
        <f t="shared" si="17"/>
        <v>1.66</v>
      </c>
      <c r="Q386" s="42">
        <f>'Zero Turbulence Curve'!E385</f>
        <v>38.300000000000274</v>
      </c>
      <c r="R386" s="42">
        <f>'Zero Turbulence Curve'!F385</f>
        <v>2000.0000008831432</v>
      </c>
    </row>
    <row r="387" spans="5:18" x14ac:dyDescent="0.2">
      <c r="E387" s="15">
        <v>41252.701388888891</v>
      </c>
      <c r="F387" s="21">
        <v>10.826287409367575</v>
      </c>
      <c r="G387" s="24">
        <v>0.16164359339710413</v>
      </c>
      <c r="H387" s="3">
        <f t="shared" ref="H387:H450" si="18">INDEX(PowerArray,MIN(MaximumPowerIndex,ROUND(F387*100,0)))</f>
        <v>1858.6099999999501</v>
      </c>
      <c r="I387" s="3">
        <f>MIN(H387-K387+L387,'Power Look Up'!$F$4)</f>
        <v>1752.4378229574834</v>
      </c>
      <c r="K387" s="50">
        <f t="array" ref="K387">_xlfn.SUM(_xlfn.NORM.DIST($Q$3:$Q$1003,$F387,$N387,FALSE)*WindSpeedStep*$R$3:$R$1003)</f>
        <v>1837.5867297348798</v>
      </c>
      <c r="L387" s="50">
        <f t="array" ref="L387">_xlfn.SUM(_xlfn.NORM.DIST($Q$3:$Q$1003,$F387,$O387,FALSE)*WindSpeedStep*$R$3:$R$1003)</f>
        <v>1731.4145526924131</v>
      </c>
      <c r="N387" s="42">
        <f t="shared" ref="N387:N450" si="19">ReferenceTurbulence*F387</f>
        <v>1.0826287409367576</v>
      </c>
      <c r="O387" s="42">
        <f t="shared" ref="O387:O450" si="20">F387*G387</f>
        <v>1.7500000000000002</v>
      </c>
      <c r="Q387" s="42">
        <f>'Zero Turbulence Curve'!E386</f>
        <v>38.400000000000276</v>
      </c>
      <c r="R387" s="42">
        <f>'Zero Turbulence Curve'!F386</f>
        <v>2000.0000008831432</v>
      </c>
    </row>
    <row r="388" spans="5:18" x14ac:dyDescent="0.2">
      <c r="E388" s="15">
        <v>41252.708333333336</v>
      </c>
      <c r="F388" s="21">
        <v>10.525660577493785</v>
      </c>
      <c r="G388" s="24">
        <v>0.12065751034339298</v>
      </c>
      <c r="H388" s="3">
        <f t="shared" si="18"/>
        <v>1778.509999999952</v>
      </c>
      <c r="I388" s="3">
        <f>MIN(H388-K388+L388,'Power Look Up'!$F$4)</f>
        <v>1744.8153969039154</v>
      </c>
      <c r="K388" s="50">
        <f t="array" ref="K388">_xlfn.SUM(_xlfn.NORM.DIST($Q$3:$Q$1003,$F388,$N388,FALSE)*WindSpeedStep*$R$3:$R$1003)</f>
        <v>1772.2750619559217</v>
      </c>
      <c r="L388" s="50">
        <f t="array" ref="L388">_xlfn.SUM(_xlfn.NORM.DIST($Q$3:$Q$1003,$F388,$O388,FALSE)*WindSpeedStep*$R$3:$R$1003)</f>
        <v>1738.5804588598851</v>
      </c>
      <c r="N388" s="42">
        <f t="shared" si="19"/>
        <v>1.0525660577493785</v>
      </c>
      <c r="O388" s="42">
        <f t="shared" si="20"/>
        <v>1.27</v>
      </c>
      <c r="Q388" s="42">
        <f>'Zero Turbulence Curve'!E387</f>
        <v>38.500000000000277</v>
      </c>
      <c r="R388" s="42">
        <f>'Zero Turbulence Curve'!F387</f>
        <v>2000.0000008831432</v>
      </c>
    </row>
    <row r="389" spans="5:18" x14ac:dyDescent="0.2">
      <c r="E389" s="15">
        <v>41252.715277777781</v>
      </c>
      <c r="F389" s="21">
        <v>10.019021209070829</v>
      </c>
      <c r="G389" s="24">
        <v>0.13574180267915886</v>
      </c>
      <c r="H389" s="3">
        <f t="shared" si="18"/>
        <v>1642.3399999999549</v>
      </c>
      <c r="I389" s="3">
        <f>MIN(H389-K389+L389,'Power Look Up'!$F$4)</f>
        <v>1601.7289118791525</v>
      </c>
      <c r="K389" s="50">
        <f t="array" ref="K389">_xlfn.SUM(_xlfn.NORM.DIST($Q$3:$Q$1003,$F389,$N389,FALSE)*WindSpeedStep*$R$3:$R$1003)</f>
        <v>1630.2109811954022</v>
      </c>
      <c r="L389" s="50">
        <f t="array" ref="L389">_xlfn.SUM(_xlfn.NORM.DIST($Q$3:$Q$1003,$F389,$O389,FALSE)*WindSpeedStep*$R$3:$R$1003)</f>
        <v>1589.5998930745998</v>
      </c>
      <c r="N389" s="42">
        <f t="shared" si="19"/>
        <v>1.0019021209070829</v>
      </c>
      <c r="O389" s="42">
        <f t="shared" si="20"/>
        <v>1.36</v>
      </c>
      <c r="Q389" s="42">
        <f>'Zero Turbulence Curve'!E388</f>
        <v>38.600000000000279</v>
      </c>
      <c r="R389" s="42">
        <f>'Zero Turbulence Curve'!F388</f>
        <v>2000.0000008831432</v>
      </c>
    </row>
    <row r="390" spans="5:18" x14ac:dyDescent="0.2">
      <c r="E390" s="15">
        <v>41252.722222222219</v>
      </c>
      <c r="F390" s="21">
        <v>11.741328183936531</v>
      </c>
      <c r="G390" s="24">
        <v>0.15074955509901861</v>
      </c>
      <c r="H390" s="3">
        <f t="shared" si="18"/>
        <v>1966.1599999999828</v>
      </c>
      <c r="I390" s="3">
        <f>MIN(H390-K390+L390,'Power Look Up'!$F$4)</f>
        <v>1884.1028884322723</v>
      </c>
      <c r="K390" s="50">
        <f t="array" ref="K390">_xlfn.SUM(_xlfn.NORM.DIST($Q$3:$Q$1003,$F390,$N390,FALSE)*WindSpeedStep*$R$3:$R$1003)</f>
        <v>1956.2717533159307</v>
      </c>
      <c r="L390" s="50">
        <f t="array" ref="L390">_xlfn.SUM(_xlfn.NORM.DIST($Q$3:$Q$1003,$F390,$O390,FALSE)*WindSpeedStep*$R$3:$R$1003)</f>
        <v>1874.2146417482202</v>
      </c>
      <c r="N390" s="42">
        <f t="shared" si="19"/>
        <v>1.1741328183936532</v>
      </c>
      <c r="O390" s="42">
        <f t="shared" si="20"/>
        <v>1.7700000000000002</v>
      </c>
      <c r="Q390" s="42">
        <f>'Zero Turbulence Curve'!E389</f>
        <v>38.70000000000028</v>
      </c>
      <c r="R390" s="42">
        <f>'Zero Turbulence Curve'!F389</f>
        <v>2000.0000008831432</v>
      </c>
    </row>
    <row r="391" spans="5:18" x14ac:dyDescent="0.2">
      <c r="E391" s="15">
        <v>41252.729166666664</v>
      </c>
      <c r="F391" s="21">
        <v>10.388414891813513</v>
      </c>
      <c r="G391" s="24">
        <v>0.12128895631545583</v>
      </c>
      <c r="H391" s="3">
        <f t="shared" si="18"/>
        <v>1741.1299999999528</v>
      </c>
      <c r="I391" s="3">
        <f>MIN(H391-K391+L391,'Power Look Up'!$F$4)</f>
        <v>1708.7431842294689</v>
      </c>
      <c r="K391" s="50">
        <f t="array" ref="K391">_xlfn.SUM(_xlfn.NORM.DIST($Q$3:$Q$1003,$F391,$N391,FALSE)*WindSpeedStep*$R$3:$R$1003)</f>
        <v>1737.6628683235679</v>
      </c>
      <c r="L391" s="50">
        <f t="array" ref="L391">_xlfn.SUM(_xlfn.NORM.DIST($Q$3:$Q$1003,$F391,$O391,FALSE)*WindSpeedStep*$R$3:$R$1003)</f>
        <v>1705.2760525530839</v>
      </c>
      <c r="N391" s="42">
        <f t="shared" si="19"/>
        <v>1.0388414891813513</v>
      </c>
      <c r="O391" s="42">
        <f t="shared" si="20"/>
        <v>1.26</v>
      </c>
      <c r="Q391" s="42">
        <f>'Zero Turbulence Curve'!E390</f>
        <v>38.800000000000281</v>
      </c>
      <c r="R391" s="42">
        <f>'Zero Turbulence Curve'!F390</f>
        <v>2000.0000008831432</v>
      </c>
    </row>
    <row r="392" spans="5:18" x14ac:dyDescent="0.2">
      <c r="E392" s="15">
        <v>41252.736111111109</v>
      </c>
      <c r="F392" s="21">
        <v>12.046907734525396</v>
      </c>
      <c r="G392" s="24">
        <v>0.12783363448418328</v>
      </c>
      <c r="H392" s="3">
        <f t="shared" si="18"/>
        <v>1988.5499999999977</v>
      </c>
      <c r="I392" s="3">
        <f>MIN(H392-K392+L392,'Power Look Up'!$F$4)</f>
        <v>1949.8613149461128</v>
      </c>
      <c r="K392" s="50">
        <f t="array" ref="K392">_xlfn.SUM(_xlfn.NORM.DIST($Q$3:$Q$1003,$F392,$N392,FALSE)*WindSpeedStep*$R$3:$R$1003)</f>
        <v>1975.3943221537022</v>
      </c>
      <c r="L392" s="50">
        <f t="array" ref="L392">_xlfn.SUM(_xlfn.NORM.DIST($Q$3:$Q$1003,$F392,$O392,FALSE)*WindSpeedStep*$R$3:$R$1003)</f>
        <v>1936.7056370998173</v>
      </c>
      <c r="N392" s="42">
        <f t="shared" si="19"/>
        <v>1.2046907734525396</v>
      </c>
      <c r="O392" s="42">
        <f t="shared" si="20"/>
        <v>1.54</v>
      </c>
      <c r="Q392" s="42">
        <f>'Zero Turbulence Curve'!E391</f>
        <v>38.900000000000283</v>
      </c>
      <c r="R392" s="42">
        <f>'Zero Turbulence Curve'!F391</f>
        <v>2000.0000008831432</v>
      </c>
    </row>
    <row r="393" spans="5:18" x14ac:dyDescent="0.2">
      <c r="E393" s="15">
        <v>41252.743055555555</v>
      </c>
      <c r="F393" s="21">
        <v>11.633855430638286</v>
      </c>
      <c r="G393" s="24">
        <v>0.16589513351844284</v>
      </c>
      <c r="H393" s="3">
        <f t="shared" si="18"/>
        <v>1956.9199999999828</v>
      </c>
      <c r="I393" s="3">
        <f>MIN(H393-K393+L393,'Power Look Up'!$F$4)</f>
        <v>1847.0363701610672</v>
      </c>
      <c r="K393" s="50">
        <f t="array" ref="K393">_xlfn.SUM(_xlfn.NORM.DIST($Q$3:$Q$1003,$F393,$N393,FALSE)*WindSpeedStep*$R$3:$R$1003)</f>
        <v>1947.570213076805</v>
      </c>
      <c r="L393" s="50">
        <f t="array" ref="L393">_xlfn.SUM(_xlfn.NORM.DIST($Q$3:$Q$1003,$F393,$O393,FALSE)*WindSpeedStep*$R$3:$R$1003)</f>
        <v>1837.6865832378894</v>
      </c>
      <c r="N393" s="42">
        <f t="shared" si="19"/>
        <v>1.1633855430638287</v>
      </c>
      <c r="O393" s="42">
        <f t="shared" si="20"/>
        <v>1.93</v>
      </c>
      <c r="Q393" s="42">
        <f>'Zero Turbulence Curve'!E392</f>
        <v>39.000000000000284</v>
      </c>
      <c r="R393" s="42">
        <f>'Zero Turbulence Curve'!F392</f>
        <v>2000.0000008831432</v>
      </c>
    </row>
    <row r="394" spans="5:18" x14ac:dyDescent="0.2">
      <c r="E394" s="15">
        <v>41252.75</v>
      </c>
      <c r="F394" s="21">
        <v>11.118308497389954</v>
      </c>
      <c r="G394" s="24">
        <v>0.1600962952609076</v>
      </c>
      <c r="H394" s="3">
        <f t="shared" si="18"/>
        <v>1914.0799999999838</v>
      </c>
      <c r="I394" s="3">
        <f>MIN(H394-K394+L394,'Power Look Up'!$F$4)</f>
        <v>1807.6751954355038</v>
      </c>
      <c r="K394" s="50">
        <f t="array" ref="K394">_xlfn.SUM(_xlfn.NORM.DIST($Q$3:$Q$1003,$F394,$N394,FALSE)*WindSpeedStep*$R$3:$R$1003)</f>
        <v>1887.5872291273465</v>
      </c>
      <c r="L394" s="50">
        <f t="array" ref="L394">_xlfn.SUM(_xlfn.NORM.DIST($Q$3:$Q$1003,$F394,$O394,FALSE)*WindSpeedStep*$R$3:$R$1003)</f>
        <v>1781.1824245628666</v>
      </c>
      <c r="N394" s="42">
        <f t="shared" si="19"/>
        <v>1.1118308497389955</v>
      </c>
      <c r="O394" s="42">
        <f t="shared" si="20"/>
        <v>1.78</v>
      </c>
      <c r="Q394" s="42">
        <f>'Zero Turbulence Curve'!E393</f>
        <v>39.100000000000286</v>
      </c>
      <c r="R394" s="42">
        <f>'Zero Turbulence Curve'!F393</f>
        <v>2000.0000008831432</v>
      </c>
    </row>
    <row r="395" spans="5:18" x14ac:dyDescent="0.2">
      <c r="E395" s="15">
        <v>41252.756944444445</v>
      </c>
      <c r="F395" s="21">
        <v>10.840767768364231</v>
      </c>
      <c r="G395" s="24">
        <v>0.12729725693664859</v>
      </c>
      <c r="H395" s="3">
        <f t="shared" si="18"/>
        <v>1861.2799999999502</v>
      </c>
      <c r="I395" s="3">
        <f>MIN(H395-K395+L395,'Power Look Up'!$F$4)</f>
        <v>1812.723645563744</v>
      </c>
      <c r="K395" s="50">
        <f t="array" ref="K395">_xlfn.SUM(_xlfn.NORM.DIST($Q$3:$Q$1003,$F395,$N395,FALSE)*WindSpeedStep*$R$3:$R$1003)</f>
        <v>1840.3712325626773</v>
      </c>
      <c r="L395" s="50">
        <f t="array" ref="L395">_xlfn.SUM(_xlfn.NORM.DIST($Q$3:$Q$1003,$F395,$O395,FALSE)*WindSpeedStep*$R$3:$R$1003)</f>
        <v>1791.8148781264711</v>
      </c>
      <c r="N395" s="42">
        <f t="shared" si="19"/>
        <v>1.084076776836423</v>
      </c>
      <c r="O395" s="42">
        <f t="shared" si="20"/>
        <v>1.38</v>
      </c>
      <c r="Q395" s="42">
        <f>'Zero Turbulence Curve'!E394</f>
        <v>39.200000000000287</v>
      </c>
      <c r="R395" s="42">
        <f>'Zero Turbulence Curve'!F394</f>
        <v>2000.0000008831432</v>
      </c>
    </row>
    <row r="396" spans="5:18" x14ac:dyDescent="0.2">
      <c r="E396" s="15">
        <v>41252.763888888891</v>
      </c>
      <c r="F396" s="21">
        <v>11.053330398008411</v>
      </c>
      <c r="G396" s="24">
        <v>0.10856456441546486</v>
      </c>
      <c r="H396" s="3">
        <f t="shared" si="18"/>
        <v>1908.1999999999839</v>
      </c>
      <c r="I396" s="3">
        <f>MIN(H396-K396+L396,'Power Look Up'!$F$4)</f>
        <v>1892.5735057365025</v>
      </c>
      <c r="K396" s="50">
        <f t="array" ref="K396">_xlfn.SUM(_xlfn.NORM.DIST($Q$3:$Q$1003,$F396,$N396,FALSE)*WindSpeedStep*$R$3:$R$1003)</f>
        <v>1877.5562101479723</v>
      </c>
      <c r="L396" s="50">
        <f t="array" ref="L396">_xlfn.SUM(_xlfn.NORM.DIST($Q$3:$Q$1003,$F396,$O396,FALSE)*WindSpeedStep*$R$3:$R$1003)</f>
        <v>1861.9297158844909</v>
      </c>
      <c r="N396" s="42">
        <f t="shared" si="19"/>
        <v>1.1053330398008412</v>
      </c>
      <c r="O396" s="42">
        <f t="shared" si="20"/>
        <v>1.2</v>
      </c>
      <c r="Q396" s="42">
        <f>'Zero Turbulence Curve'!E395</f>
        <v>39.300000000000288</v>
      </c>
      <c r="R396" s="42">
        <f>'Zero Turbulence Curve'!F395</f>
        <v>2000.0000008831432</v>
      </c>
    </row>
    <row r="397" spans="5:18" x14ac:dyDescent="0.2">
      <c r="E397" s="15">
        <v>41252.770833333336</v>
      </c>
      <c r="F397" s="21">
        <v>9.4955953172618379</v>
      </c>
      <c r="G397" s="24">
        <v>0.16112733840064203</v>
      </c>
      <c r="H397" s="3">
        <f t="shared" si="18"/>
        <v>1446.4999999999397</v>
      </c>
      <c r="I397" s="3">
        <f>MIN(H397-K397+L397,'Power Look Up'!$F$4)</f>
        <v>1413.9397579341603</v>
      </c>
      <c r="K397" s="50">
        <f t="array" ref="K397">_xlfn.SUM(_xlfn.NORM.DIST($Q$3:$Q$1003,$F397,$N397,FALSE)*WindSpeedStep*$R$3:$R$1003)</f>
        <v>1448.6707889624308</v>
      </c>
      <c r="L397" s="50">
        <f t="array" ref="L397">_xlfn.SUM(_xlfn.NORM.DIST($Q$3:$Q$1003,$F397,$O397,FALSE)*WindSpeedStep*$R$3:$R$1003)</f>
        <v>1416.1105468966514</v>
      </c>
      <c r="N397" s="42">
        <f t="shared" si="19"/>
        <v>0.94955953172618379</v>
      </c>
      <c r="O397" s="42">
        <f t="shared" si="20"/>
        <v>1.53</v>
      </c>
      <c r="Q397" s="42">
        <f>'Zero Turbulence Curve'!E396</f>
        <v>39.40000000000029</v>
      </c>
      <c r="R397" s="42">
        <f>'Zero Turbulence Curve'!F396</f>
        <v>2000.0000008831432</v>
      </c>
    </row>
    <row r="398" spans="5:18" x14ac:dyDescent="0.2">
      <c r="E398" s="15">
        <v>41252.777777777781</v>
      </c>
      <c r="F398" s="21">
        <v>8.218705880752383</v>
      </c>
      <c r="G398" s="24">
        <v>0.13384102265736517</v>
      </c>
      <c r="H398" s="3">
        <f t="shared" si="18"/>
        <v>969.73999999995203</v>
      </c>
      <c r="I398" s="3">
        <f>MIN(H398-K398+L398,'Power Look Up'!$F$4)</f>
        <v>986.54073217458949</v>
      </c>
      <c r="K398" s="50">
        <f t="array" ref="K398">_xlfn.SUM(_xlfn.NORM.DIST($Q$3:$Q$1003,$F398,$N398,FALSE)*WindSpeedStep*$R$3:$R$1003)</f>
        <v>968.3117234787843</v>
      </c>
      <c r="L398" s="50">
        <f t="array" ref="L398">_xlfn.SUM(_xlfn.NORM.DIST($Q$3:$Q$1003,$F398,$O398,FALSE)*WindSpeedStep*$R$3:$R$1003)</f>
        <v>985.11245565342176</v>
      </c>
      <c r="N398" s="42">
        <f t="shared" si="19"/>
        <v>0.82187058807523838</v>
      </c>
      <c r="O398" s="42">
        <f t="shared" si="20"/>
        <v>1.1000000000000001</v>
      </c>
      <c r="Q398" s="42">
        <f>'Zero Turbulence Curve'!E397</f>
        <v>39.500000000000291</v>
      </c>
      <c r="R398" s="42">
        <f>'Zero Turbulence Curve'!F397</f>
        <v>2000.0000008831432</v>
      </c>
    </row>
    <row r="399" spans="5:18" x14ac:dyDescent="0.2">
      <c r="E399" s="15">
        <v>41252.784722222219</v>
      </c>
      <c r="F399" s="21">
        <v>9.4550187223323743</v>
      </c>
      <c r="G399" s="24">
        <v>0.12585908446582636</v>
      </c>
      <c r="H399" s="3">
        <f t="shared" si="18"/>
        <v>1431.2599999999402</v>
      </c>
      <c r="I399" s="3">
        <f>MIN(H399-K399+L399,'Power Look Up'!$F$4)</f>
        <v>1420.9884185609064</v>
      </c>
      <c r="K399" s="50">
        <f t="array" ref="K399">_xlfn.SUM(_xlfn.NORM.DIST($Q$3:$Q$1003,$F399,$N399,FALSE)*WindSpeedStep*$R$3:$R$1003)</f>
        <v>1433.579719101012</v>
      </c>
      <c r="L399" s="50">
        <f t="array" ref="L399">_xlfn.SUM(_xlfn.NORM.DIST($Q$3:$Q$1003,$F399,$O399,FALSE)*WindSpeedStep*$R$3:$R$1003)</f>
        <v>1423.3081376619782</v>
      </c>
      <c r="N399" s="42">
        <f t="shared" si="19"/>
        <v>0.94550187223323745</v>
      </c>
      <c r="O399" s="42">
        <f t="shared" si="20"/>
        <v>1.19</v>
      </c>
      <c r="Q399" s="42">
        <f>'Zero Turbulence Curve'!E398</f>
        <v>39.600000000000293</v>
      </c>
      <c r="R399" s="42">
        <f>'Zero Turbulence Curve'!F398</f>
        <v>2000.0000008831432</v>
      </c>
    </row>
    <row r="400" spans="5:18" x14ac:dyDescent="0.2">
      <c r="E400" s="15">
        <v>41252.791666666664</v>
      </c>
      <c r="F400" s="21">
        <v>9.9827741417073756</v>
      </c>
      <c r="G400" s="24">
        <v>0.14725365706296373</v>
      </c>
      <c r="H400" s="3">
        <f t="shared" si="18"/>
        <v>1629.379999999936</v>
      </c>
      <c r="I400" s="3">
        <f>MIN(H400-K400+L400,'Power Look Up'!$F$4)</f>
        <v>1577.37418868191</v>
      </c>
      <c r="K400" s="50">
        <f t="array" ref="K400">_xlfn.SUM(_xlfn.NORM.DIST($Q$3:$Q$1003,$F400,$N400,FALSE)*WindSpeedStep*$R$3:$R$1003)</f>
        <v>1618.6254484280978</v>
      </c>
      <c r="L400" s="50">
        <f t="array" ref="L400">_xlfn.SUM(_xlfn.NORM.DIST($Q$3:$Q$1003,$F400,$O400,FALSE)*WindSpeedStep*$R$3:$R$1003)</f>
        <v>1566.6196371100718</v>
      </c>
      <c r="N400" s="42">
        <f t="shared" si="19"/>
        <v>0.99827741417073756</v>
      </c>
      <c r="O400" s="42">
        <f t="shared" si="20"/>
        <v>1.47</v>
      </c>
      <c r="Q400" s="42">
        <f>'Zero Turbulence Curve'!E399</f>
        <v>39.700000000000294</v>
      </c>
      <c r="R400" s="42">
        <f>'Zero Turbulence Curve'!F399</f>
        <v>2000.0000008831432</v>
      </c>
    </row>
    <row r="401" spans="5:18" x14ac:dyDescent="0.2">
      <c r="E401" s="15">
        <v>41252.798611111109</v>
      </c>
      <c r="F401" s="21">
        <v>9.2714442936542003</v>
      </c>
      <c r="G401" s="24">
        <v>0.11864386660370599</v>
      </c>
      <c r="H401" s="3">
        <f t="shared" si="18"/>
        <v>1358.8699999999417</v>
      </c>
      <c r="I401" s="3">
        <f>MIN(H401-K401+L401,'Power Look Up'!$F$4)</f>
        <v>1356.0736116224095</v>
      </c>
      <c r="K401" s="50">
        <f t="array" ref="K401">_xlfn.SUM(_xlfn.NORM.DIST($Q$3:$Q$1003,$F401,$N401,FALSE)*WindSpeedStep*$R$3:$R$1003)</f>
        <v>1364.2021406508329</v>
      </c>
      <c r="L401" s="50">
        <f t="array" ref="L401">_xlfn.SUM(_xlfn.NORM.DIST($Q$3:$Q$1003,$F401,$O401,FALSE)*WindSpeedStep*$R$3:$R$1003)</f>
        <v>1361.4057522733008</v>
      </c>
      <c r="N401" s="42">
        <f t="shared" si="19"/>
        <v>0.92714442936542008</v>
      </c>
      <c r="O401" s="42">
        <f t="shared" si="20"/>
        <v>1.1000000000000001</v>
      </c>
      <c r="Q401" s="42">
        <f>'Zero Turbulence Curve'!E400</f>
        <v>39.800000000000296</v>
      </c>
      <c r="R401" s="42">
        <f>'Zero Turbulence Curve'!F400</f>
        <v>2000.0000008831432</v>
      </c>
    </row>
    <row r="402" spans="5:18" x14ac:dyDescent="0.2">
      <c r="E402" s="15">
        <v>41252.805555555555</v>
      </c>
      <c r="F402" s="21">
        <v>9.8634119745259046</v>
      </c>
      <c r="G402" s="24">
        <v>0.1044263387416207</v>
      </c>
      <c r="H402" s="3">
        <f t="shared" si="18"/>
        <v>1583.6599999999369</v>
      </c>
      <c r="I402" s="3">
        <f>MIN(H402-K402+L402,'Power Look Up'!$F$4)</f>
        <v>1579.7305629159091</v>
      </c>
      <c r="K402" s="50">
        <f t="array" ref="K402">_xlfn.SUM(_xlfn.NORM.DIST($Q$3:$Q$1003,$F402,$N402,FALSE)*WindSpeedStep*$R$3:$R$1003)</f>
        <v>1579.3015270645685</v>
      </c>
      <c r="L402" s="50">
        <f t="array" ref="L402">_xlfn.SUM(_xlfn.NORM.DIST($Q$3:$Q$1003,$F402,$O402,FALSE)*WindSpeedStep*$R$3:$R$1003)</f>
        <v>1575.3720899805407</v>
      </c>
      <c r="N402" s="42">
        <f t="shared" si="19"/>
        <v>0.98634119745259052</v>
      </c>
      <c r="O402" s="42">
        <f t="shared" si="20"/>
        <v>1.03</v>
      </c>
      <c r="Q402" s="42">
        <f>'Zero Turbulence Curve'!E401</f>
        <v>39.900000000000297</v>
      </c>
      <c r="R402" s="42">
        <f>'Zero Turbulence Curve'!F401</f>
        <v>2000.0000008831432</v>
      </c>
    </row>
    <row r="403" spans="5:18" x14ac:dyDescent="0.2">
      <c r="E403" s="15">
        <v>41252.8125</v>
      </c>
      <c r="F403" s="21">
        <v>8.33639099569241</v>
      </c>
      <c r="G403" s="24">
        <v>0.17873441885942185</v>
      </c>
      <c r="H403" s="3">
        <f t="shared" si="18"/>
        <v>1013.7799999999511</v>
      </c>
      <c r="I403" s="3">
        <f>MIN(H403-K403+L403,'Power Look Up'!$F$4)</f>
        <v>1047.0840466962345</v>
      </c>
      <c r="K403" s="50">
        <f t="array" ref="K403">_xlfn.SUM(_xlfn.NORM.DIST($Q$3:$Q$1003,$F403,$N403,FALSE)*WindSpeedStep*$R$3:$R$1003)</f>
        <v>1010.2039915298252</v>
      </c>
      <c r="L403" s="50">
        <f t="array" ref="L403">_xlfn.SUM(_xlfn.NORM.DIST($Q$3:$Q$1003,$F403,$O403,FALSE)*WindSpeedStep*$R$3:$R$1003)</f>
        <v>1043.5080382261087</v>
      </c>
      <c r="N403" s="42">
        <f t="shared" si="19"/>
        <v>0.83363909956924109</v>
      </c>
      <c r="O403" s="42">
        <f t="shared" si="20"/>
        <v>1.49</v>
      </c>
      <c r="Q403" s="42">
        <f>'Zero Turbulence Curve'!E402</f>
        <v>40.000000000000298</v>
      </c>
      <c r="R403" s="42">
        <f>'Zero Turbulence Curve'!F402</f>
        <v>2000.0000008831432</v>
      </c>
    </row>
    <row r="404" spans="5:18" x14ac:dyDescent="0.2">
      <c r="E404" s="15">
        <v>41252.819444444445</v>
      </c>
      <c r="F404" s="21">
        <v>8.1544868141832119</v>
      </c>
      <c r="G404" s="24">
        <v>0.13857401768491123</v>
      </c>
      <c r="H404" s="3">
        <f t="shared" si="18"/>
        <v>944.04999999995255</v>
      </c>
      <c r="I404" s="3">
        <f>MIN(H404-K404+L404,'Power Look Up'!$F$4)</f>
        <v>963.53013336238814</v>
      </c>
      <c r="K404" s="50">
        <f t="array" ref="K404">_xlfn.SUM(_xlfn.NORM.DIST($Q$3:$Q$1003,$F404,$N404,FALSE)*WindSpeedStep*$R$3:$R$1003)</f>
        <v>945.85159792482466</v>
      </c>
      <c r="L404" s="50">
        <f t="array" ref="L404">_xlfn.SUM(_xlfn.NORM.DIST($Q$3:$Q$1003,$F404,$O404,FALSE)*WindSpeedStep*$R$3:$R$1003)</f>
        <v>965.33173128726025</v>
      </c>
      <c r="N404" s="42">
        <f t="shared" si="19"/>
        <v>0.81544868141832128</v>
      </c>
      <c r="O404" s="42">
        <f t="shared" si="20"/>
        <v>1.1299999999999999</v>
      </c>
      <c r="Q404" s="42">
        <f>'Zero Turbulence Curve'!E403</f>
        <v>40.1000000000003</v>
      </c>
      <c r="R404" s="42">
        <f>'Zero Turbulence Curve'!F403</f>
        <v>2000.0000008831432</v>
      </c>
    </row>
    <row r="405" spans="5:18" x14ac:dyDescent="0.2">
      <c r="E405" s="15">
        <v>41252.826388888891</v>
      </c>
      <c r="F405" s="21">
        <v>9.6455119104320719</v>
      </c>
      <c r="G405" s="24">
        <v>0.14929223180395149</v>
      </c>
      <c r="H405" s="3">
        <f t="shared" si="18"/>
        <v>1503.6499999999385</v>
      </c>
      <c r="I405" s="3">
        <f>MIN(H405-K405+L405,'Power Look Up'!$F$4)</f>
        <v>1469.4106932034604</v>
      </c>
      <c r="K405" s="50">
        <f t="array" ref="K405">_xlfn.SUM(_xlfn.NORM.DIST($Q$3:$Q$1003,$F405,$N405,FALSE)*WindSpeedStep*$R$3:$R$1003)</f>
        <v>1503.4001118785884</v>
      </c>
      <c r="L405" s="50">
        <f t="array" ref="L405">_xlfn.SUM(_xlfn.NORM.DIST($Q$3:$Q$1003,$F405,$O405,FALSE)*WindSpeedStep*$R$3:$R$1003)</f>
        <v>1469.1608050821103</v>
      </c>
      <c r="N405" s="42">
        <f t="shared" si="19"/>
        <v>0.96455119104320719</v>
      </c>
      <c r="O405" s="42">
        <f t="shared" si="20"/>
        <v>1.4399999999999997</v>
      </c>
      <c r="Q405" s="42">
        <f>'Zero Turbulence Curve'!E404</f>
        <v>40.200000000000301</v>
      </c>
      <c r="R405" s="42">
        <f>'Zero Turbulence Curve'!F404</f>
        <v>2000.0000008831432</v>
      </c>
    </row>
    <row r="406" spans="5:18" x14ac:dyDescent="0.2">
      <c r="E406" s="15">
        <v>41252.833333333336</v>
      </c>
      <c r="F406" s="21">
        <v>9.4425066466824372</v>
      </c>
      <c r="G406" s="24">
        <v>0.11225832712253626</v>
      </c>
      <c r="H406" s="3">
        <f t="shared" si="18"/>
        <v>1423.6399999999403</v>
      </c>
      <c r="I406" s="3">
        <f>MIN(H406-K406+L406,'Power Look Up'!$F$4)</f>
        <v>1419.499110025203</v>
      </c>
      <c r="K406" s="50">
        <f t="array" ref="K406">_xlfn.SUM(_xlfn.NORM.DIST($Q$3:$Q$1003,$F406,$N406,FALSE)*WindSpeedStep*$R$3:$R$1003)</f>
        <v>1428.9056713922319</v>
      </c>
      <c r="L406" s="50">
        <f t="array" ref="L406">_xlfn.SUM(_xlfn.NORM.DIST($Q$3:$Q$1003,$F406,$O406,FALSE)*WindSpeedStep*$R$3:$R$1003)</f>
        <v>1424.7647814174945</v>
      </c>
      <c r="N406" s="42">
        <f t="shared" si="19"/>
        <v>0.94425066466824381</v>
      </c>
      <c r="O406" s="42">
        <f t="shared" si="20"/>
        <v>1.06</v>
      </c>
      <c r="Q406" s="42">
        <f>'Zero Turbulence Curve'!E405</f>
        <v>40.300000000000303</v>
      </c>
      <c r="R406" s="42">
        <f>'Zero Turbulence Curve'!F405</f>
        <v>2000.0000008831432</v>
      </c>
    </row>
    <row r="407" spans="5:18" x14ac:dyDescent="0.2">
      <c r="E407" s="15">
        <v>41252.840277777781</v>
      </c>
      <c r="F407" s="21">
        <v>8.7438285277432186</v>
      </c>
      <c r="G407" s="24">
        <v>0.13952698135937505</v>
      </c>
      <c r="H407" s="3">
        <f t="shared" si="18"/>
        <v>1160.5799999999479</v>
      </c>
      <c r="I407" s="3">
        <f>MIN(H407-K407+L407,'Power Look Up'!$F$4)</f>
        <v>1171.5361015319961</v>
      </c>
      <c r="K407" s="50">
        <f t="array" ref="K407">_xlfn.SUM(_xlfn.NORM.DIST($Q$3:$Q$1003,$F407,$N407,FALSE)*WindSpeedStep*$R$3:$R$1003)</f>
        <v>1161.4769197813087</v>
      </c>
      <c r="L407" s="50">
        <f t="array" ref="L407">_xlfn.SUM(_xlfn.NORM.DIST($Q$3:$Q$1003,$F407,$O407,FALSE)*WindSpeedStep*$R$3:$R$1003)</f>
        <v>1172.4330213133569</v>
      </c>
      <c r="N407" s="42">
        <f t="shared" si="19"/>
        <v>0.87438285277432193</v>
      </c>
      <c r="O407" s="42">
        <f t="shared" si="20"/>
        <v>1.22</v>
      </c>
      <c r="Q407" s="42">
        <f>'Zero Turbulence Curve'!E406</f>
        <v>40.400000000000304</v>
      </c>
      <c r="R407" s="42">
        <f>'Zero Turbulence Curve'!F406</f>
        <v>2000.0000008831432</v>
      </c>
    </row>
    <row r="408" spans="5:18" x14ac:dyDescent="0.2">
      <c r="E408" s="15">
        <v>41252.847222222219</v>
      </c>
      <c r="F408" s="21">
        <v>9.5635406295381014</v>
      </c>
      <c r="G408" s="24">
        <v>0.14952621161908169</v>
      </c>
      <c r="H408" s="3">
        <f t="shared" si="18"/>
        <v>1469.3599999999392</v>
      </c>
      <c r="I408" s="3">
        <f>MIN(H408-K408+L408,'Power Look Up'!$F$4)</f>
        <v>1439.9844669570277</v>
      </c>
      <c r="K408" s="50">
        <f t="array" ref="K408">_xlfn.SUM(_xlfn.NORM.DIST($Q$3:$Q$1003,$F408,$N408,FALSE)*WindSpeedStep*$R$3:$R$1003)</f>
        <v>1473.6901157282409</v>
      </c>
      <c r="L408" s="50">
        <f t="array" ref="L408">_xlfn.SUM(_xlfn.NORM.DIST($Q$3:$Q$1003,$F408,$O408,FALSE)*WindSpeedStep*$R$3:$R$1003)</f>
        <v>1444.3145826853295</v>
      </c>
      <c r="N408" s="42">
        <f t="shared" si="19"/>
        <v>0.9563540629538102</v>
      </c>
      <c r="O408" s="42">
        <f t="shared" si="20"/>
        <v>1.43</v>
      </c>
      <c r="Q408" s="42">
        <f>'Zero Turbulence Curve'!E407</f>
        <v>40.500000000000306</v>
      </c>
      <c r="R408" s="42">
        <f>'Zero Turbulence Curve'!F407</f>
        <v>2000.0000008831432</v>
      </c>
    </row>
    <row r="409" spans="5:18" x14ac:dyDescent="0.2">
      <c r="E409" s="15">
        <v>41252.854166666664</v>
      </c>
      <c r="F409" s="21">
        <v>9.2589453883742703</v>
      </c>
      <c r="G409" s="24">
        <v>0.1674056747268661</v>
      </c>
      <c r="H409" s="3">
        <f t="shared" si="18"/>
        <v>1355.0599999999417</v>
      </c>
      <c r="I409" s="3">
        <f>MIN(H409-K409+L409,'Power Look Up'!$F$4)</f>
        <v>1336.7491499353198</v>
      </c>
      <c r="K409" s="50">
        <f t="array" ref="K409">_xlfn.SUM(_xlfn.NORM.DIST($Q$3:$Q$1003,$F409,$N409,FALSE)*WindSpeedStep*$R$3:$R$1003)</f>
        <v>1359.4270540719808</v>
      </c>
      <c r="L409" s="50">
        <f t="array" ref="L409">_xlfn.SUM(_xlfn.NORM.DIST($Q$3:$Q$1003,$F409,$O409,FALSE)*WindSpeedStep*$R$3:$R$1003)</f>
        <v>1341.1162040073589</v>
      </c>
      <c r="N409" s="42">
        <f t="shared" si="19"/>
        <v>0.92589453883742712</v>
      </c>
      <c r="O409" s="42">
        <f t="shared" si="20"/>
        <v>1.55</v>
      </c>
      <c r="Q409" s="42">
        <f>'Zero Turbulence Curve'!E408</f>
        <v>40.600000000000307</v>
      </c>
      <c r="R409" s="42">
        <f>'Zero Turbulence Curve'!F408</f>
        <v>2000.0000008831432</v>
      </c>
    </row>
    <row r="410" spans="5:18" x14ac:dyDescent="0.2">
      <c r="E410" s="15">
        <v>41252.861111111109</v>
      </c>
      <c r="F410" s="21">
        <v>8.8492774020642031</v>
      </c>
      <c r="G410" s="24">
        <v>0.14238450697749508</v>
      </c>
      <c r="H410" s="3">
        <f t="shared" si="18"/>
        <v>1200.9499999999471</v>
      </c>
      <c r="I410" s="3">
        <f>MIN(H410-K410+L410,'Power Look Up'!$F$4)</f>
        <v>1209.1229771430155</v>
      </c>
      <c r="K410" s="50">
        <f t="array" ref="K410">_xlfn.SUM(_xlfn.NORM.DIST($Q$3:$Q$1003,$F410,$N410,FALSE)*WindSpeedStep*$R$3:$R$1003)</f>
        <v>1201.7837968126889</v>
      </c>
      <c r="L410" s="50">
        <f t="array" ref="L410">_xlfn.SUM(_xlfn.NORM.DIST($Q$3:$Q$1003,$F410,$O410,FALSE)*WindSpeedStep*$R$3:$R$1003)</f>
        <v>1209.9567739557574</v>
      </c>
      <c r="N410" s="42">
        <f t="shared" si="19"/>
        <v>0.8849277402064204</v>
      </c>
      <c r="O410" s="42">
        <f t="shared" si="20"/>
        <v>1.26</v>
      </c>
      <c r="Q410" s="42">
        <f>'Zero Turbulence Curve'!E409</f>
        <v>40.700000000000308</v>
      </c>
      <c r="R410" s="42">
        <f>'Zero Turbulence Curve'!F409</f>
        <v>2000.0000008831432</v>
      </c>
    </row>
    <row r="411" spans="5:18" x14ac:dyDescent="0.2">
      <c r="E411" s="15">
        <v>41252.868055555555</v>
      </c>
      <c r="F411" s="21">
        <v>9.1348663791176357</v>
      </c>
      <c r="G411" s="24">
        <v>0.12041774387796271</v>
      </c>
      <c r="H411" s="3">
        <f t="shared" si="18"/>
        <v>1305.5299999999427</v>
      </c>
      <c r="I411" s="3">
        <f>MIN(H411-K411+L411,'Power Look Up'!$F$4)</f>
        <v>1305.4145043797312</v>
      </c>
      <c r="K411" s="50">
        <f t="array" ref="K411">_xlfn.SUM(_xlfn.NORM.DIST($Q$3:$Q$1003,$F411,$N411,FALSE)*WindSpeedStep*$R$3:$R$1003)</f>
        <v>1311.8006522621608</v>
      </c>
      <c r="L411" s="50">
        <f t="array" ref="L411">_xlfn.SUM(_xlfn.NORM.DIST($Q$3:$Q$1003,$F411,$O411,FALSE)*WindSpeedStep*$R$3:$R$1003)</f>
        <v>1311.6851566419493</v>
      </c>
      <c r="N411" s="42">
        <f t="shared" si="19"/>
        <v>0.91348663791176365</v>
      </c>
      <c r="O411" s="42">
        <f t="shared" si="20"/>
        <v>1.1000000000000001</v>
      </c>
      <c r="Q411" s="42">
        <f>'Zero Turbulence Curve'!E410</f>
        <v>40.80000000000031</v>
      </c>
      <c r="R411" s="42">
        <f>'Zero Turbulence Curve'!F410</f>
        <v>2000.0000008831432</v>
      </c>
    </row>
    <row r="412" spans="5:18" x14ac:dyDescent="0.2">
      <c r="E412" s="15">
        <v>41252.875</v>
      </c>
      <c r="F412" s="21">
        <v>9.0779802609059477</v>
      </c>
      <c r="G412" s="24">
        <v>0.14210209351912195</v>
      </c>
      <c r="H412" s="3">
        <f t="shared" si="18"/>
        <v>1286.4799999999432</v>
      </c>
      <c r="I412" s="3">
        <f>MIN(H412-K412+L412,'Power Look Up'!$F$4)</f>
        <v>1285.9466348811657</v>
      </c>
      <c r="K412" s="50">
        <f t="array" ref="K412">_xlfn.SUM(_xlfn.NORM.DIST($Q$3:$Q$1003,$F412,$N412,FALSE)*WindSpeedStep*$R$3:$R$1003)</f>
        <v>1289.8773410666815</v>
      </c>
      <c r="L412" s="50">
        <f t="array" ref="L412">_xlfn.SUM(_xlfn.NORM.DIST($Q$3:$Q$1003,$F412,$O412,FALSE)*WindSpeedStep*$R$3:$R$1003)</f>
        <v>1289.343975947904</v>
      </c>
      <c r="N412" s="42">
        <f t="shared" si="19"/>
        <v>0.90779802609059479</v>
      </c>
      <c r="O412" s="42">
        <f t="shared" si="20"/>
        <v>1.29</v>
      </c>
      <c r="Q412" s="42">
        <f>'Zero Turbulence Curve'!E411</f>
        <v>40.900000000000311</v>
      </c>
      <c r="R412" s="42">
        <f>'Zero Turbulence Curve'!F411</f>
        <v>2000.0000008831432</v>
      </c>
    </row>
    <row r="413" spans="5:18" x14ac:dyDescent="0.2">
      <c r="E413" s="15">
        <v>41252.881944444445</v>
      </c>
      <c r="F413" s="21">
        <v>10.599646631943521</v>
      </c>
      <c r="G413" s="24">
        <v>0.11509817660556333</v>
      </c>
      <c r="H413" s="3">
        <f t="shared" si="18"/>
        <v>1797.1999999999516</v>
      </c>
      <c r="I413" s="3">
        <f>MIN(H413-K413+L413,'Power Look Up'!$F$4)</f>
        <v>1771.7561715145532</v>
      </c>
      <c r="K413" s="50">
        <f t="array" ref="K413">_xlfn.SUM(_xlfn.NORM.DIST($Q$3:$Q$1003,$F413,$N413,FALSE)*WindSpeedStep*$R$3:$R$1003)</f>
        <v>1789.6874394498207</v>
      </c>
      <c r="L413" s="50">
        <f t="array" ref="L413">_xlfn.SUM(_xlfn.NORM.DIST($Q$3:$Q$1003,$F413,$O413,FALSE)*WindSpeedStep*$R$3:$R$1003)</f>
        <v>1764.2436109644223</v>
      </c>
      <c r="N413" s="42">
        <f t="shared" si="19"/>
        <v>1.0599646631943522</v>
      </c>
      <c r="O413" s="42">
        <f t="shared" si="20"/>
        <v>1.22</v>
      </c>
      <c r="Q413" s="42">
        <f>'Zero Turbulence Curve'!E412</f>
        <v>41.000000000000313</v>
      </c>
      <c r="R413" s="42">
        <f>'Zero Turbulence Curve'!F412</f>
        <v>2000.0000008831432</v>
      </c>
    </row>
    <row r="414" spans="5:18" x14ac:dyDescent="0.2">
      <c r="E414" s="15">
        <v>41252.888888888891</v>
      </c>
      <c r="F414" s="21">
        <v>9.5520699687910717</v>
      </c>
      <c r="G414" s="24">
        <v>0.11515828543906889</v>
      </c>
      <c r="H414" s="3">
        <f t="shared" si="18"/>
        <v>1465.5499999999392</v>
      </c>
      <c r="I414" s="3">
        <f>MIN(H414-K414+L414,'Power Look Up'!$F$4)</f>
        <v>1458.1089223562803</v>
      </c>
      <c r="K414" s="50">
        <f t="array" ref="K414">_xlfn.SUM(_xlfn.NORM.DIST($Q$3:$Q$1003,$F414,$N414,FALSE)*WindSpeedStep*$R$3:$R$1003)</f>
        <v>1469.4898463877325</v>
      </c>
      <c r="L414" s="50">
        <f t="array" ref="L414">_xlfn.SUM(_xlfn.NORM.DIST($Q$3:$Q$1003,$F414,$O414,FALSE)*WindSpeedStep*$R$3:$R$1003)</f>
        <v>1462.0487687440736</v>
      </c>
      <c r="N414" s="42">
        <f t="shared" si="19"/>
        <v>0.95520699687910726</v>
      </c>
      <c r="O414" s="42">
        <f t="shared" si="20"/>
        <v>1.1000000000000001</v>
      </c>
      <c r="Q414" s="42">
        <f>'Zero Turbulence Curve'!E413</f>
        <v>41.100000000000314</v>
      </c>
      <c r="R414" s="42">
        <f>'Zero Turbulence Curve'!F413</f>
        <v>2000.0000008831432</v>
      </c>
    </row>
    <row r="415" spans="5:18" x14ac:dyDescent="0.2">
      <c r="E415" s="15">
        <v>41252.895833333336</v>
      </c>
      <c r="F415" s="21">
        <v>9.1183354611410277</v>
      </c>
      <c r="G415" s="24">
        <v>0.14585995499594942</v>
      </c>
      <c r="H415" s="3">
        <f t="shared" si="18"/>
        <v>1301.719999999943</v>
      </c>
      <c r="I415" s="3">
        <f>MIN(H415-K415+L415,'Power Look Up'!$F$4)</f>
        <v>1298.7578629477616</v>
      </c>
      <c r="K415" s="50">
        <f t="array" ref="K415">_xlfn.SUM(_xlfn.NORM.DIST($Q$3:$Q$1003,$F415,$N415,FALSE)*WindSpeedStep*$R$3:$R$1003)</f>
        <v>1305.4333247022064</v>
      </c>
      <c r="L415" s="50">
        <f t="array" ref="L415">_xlfn.SUM(_xlfn.NORM.DIST($Q$3:$Q$1003,$F415,$O415,FALSE)*WindSpeedStep*$R$3:$R$1003)</f>
        <v>1302.4711876500251</v>
      </c>
      <c r="N415" s="42">
        <f t="shared" si="19"/>
        <v>0.91183354611410283</v>
      </c>
      <c r="O415" s="42">
        <f t="shared" si="20"/>
        <v>1.33</v>
      </c>
      <c r="Q415" s="42">
        <f>'Zero Turbulence Curve'!E414</f>
        <v>41.200000000000315</v>
      </c>
      <c r="R415" s="42">
        <f>'Zero Turbulence Curve'!F414</f>
        <v>2000.0000008831432</v>
      </c>
    </row>
    <row r="416" spans="5:18" x14ac:dyDescent="0.2">
      <c r="E416" s="15">
        <v>41252.902777777781</v>
      </c>
      <c r="F416" s="21">
        <v>8.1529310037600009</v>
      </c>
      <c r="G416" s="24">
        <v>0.15577220013444201</v>
      </c>
      <c r="H416" s="3">
        <f t="shared" si="18"/>
        <v>944.04999999995255</v>
      </c>
      <c r="I416" s="3">
        <f>MIN(H416-K416+L416,'Power Look Up'!$F$4)</f>
        <v>971.95174582755715</v>
      </c>
      <c r="K416" s="50">
        <f t="array" ref="K416">_xlfn.SUM(_xlfn.NORM.DIST($Q$3:$Q$1003,$F416,$N416,FALSE)*WindSpeedStep*$R$3:$R$1003)</f>
        <v>945.31107439427149</v>
      </c>
      <c r="L416" s="50">
        <f t="array" ref="L416">_xlfn.SUM(_xlfn.NORM.DIST($Q$3:$Q$1003,$F416,$O416,FALSE)*WindSpeedStep*$R$3:$R$1003)</f>
        <v>973.21282022187609</v>
      </c>
      <c r="N416" s="42">
        <f t="shared" si="19"/>
        <v>0.81529310037600011</v>
      </c>
      <c r="O416" s="42">
        <f t="shared" si="20"/>
        <v>1.27</v>
      </c>
      <c r="Q416" s="42">
        <f>'Zero Turbulence Curve'!E415</f>
        <v>41.300000000000317</v>
      </c>
      <c r="R416" s="42">
        <f>'Zero Turbulence Curve'!F415</f>
        <v>2000.0000008831432</v>
      </c>
    </row>
    <row r="417" spans="5:18" x14ac:dyDescent="0.2">
      <c r="E417" s="15">
        <v>41252.909722222219</v>
      </c>
      <c r="F417" s="21">
        <v>9.5717715095894249</v>
      </c>
      <c r="G417" s="24">
        <v>0.10133965264718355</v>
      </c>
      <c r="H417" s="3">
        <f t="shared" si="18"/>
        <v>1473.1699999999391</v>
      </c>
      <c r="I417" s="3">
        <f>MIN(H417-K417+L417,'Power Look Up'!$F$4)</f>
        <v>1472.538681557779</v>
      </c>
      <c r="K417" s="50">
        <f t="array" ref="K417">_xlfn.SUM(_xlfn.NORM.DIST($Q$3:$Q$1003,$F417,$N417,FALSE)*WindSpeedStep*$R$3:$R$1003)</f>
        <v>1476.6978675892453</v>
      </c>
      <c r="L417" s="50">
        <f t="array" ref="L417">_xlfn.SUM(_xlfn.NORM.DIST($Q$3:$Q$1003,$F417,$O417,FALSE)*WindSpeedStep*$R$3:$R$1003)</f>
        <v>1476.0665491470852</v>
      </c>
      <c r="N417" s="42">
        <f t="shared" si="19"/>
        <v>0.95717715095894251</v>
      </c>
      <c r="O417" s="42">
        <f t="shared" si="20"/>
        <v>0.97</v>
      </c>
      <c r="Q417" s="42">
        <f>'Zero Turbulence Curve'!E416</f>
        <v>41.400000000000318</v>
      </c>
      <c r="R417" s="42">
        <f>'Zero Turbulence Curve'!F416</f>
        <v>2000.0000008831432</v>
      </c>
    </row>
    <row r="418" spans="5:18" x14ac:dyDescent="0.2">
      <c r="E418" s="15">
        <v>41252.916666666664</v>
      </c>
      <c r="F418" s="21">
        <v>10.024114219102044</v>
      </c>
      <c r="G418" s="24">
        <v>9.3773871631343472E-2</v>
      </c>
      <c r="H418" s="3">
        <f t="shared" si="18"/>
        <v>1642.3399999999549</v>
      </c>
      <c r="I418" s="3">
        <f>MIN(H418-K418+L418,'Power Look Up'!$F$4)</f>
        <v>1649.08353997514</v>
      </c>
      <c r="K418" s="50">
        <f t="array" ref="K418">_xlfn.SUM(_xlfn.NORM.DIST($Q$3:$Q$1003,$F418,$N418,FALSE)*WindSpeedStep*$R$3:$R$1003)</f>
        <v>1631.8249745798344</v>
      </c>
      <c r="L418" s="50">
        <f t="array" ref="L418">_xlfn.SUM(_xlfn.NORM.DIST($Q$3:$Q$1003,$F418,$O418,FALSE)*WindSpeedStep*$R$3:$R$1003)</f>
        <v>1638.5685145550194</v>
      </c>
      <c r="N418" s="42">
        <f t="shared" si="19"/>
        <v>1.0024114219102045</v>
      </c>
      <c r="O418" s="42">
        <f t="shared" si="20"/>
        <v>0.93999999999999984</v>
      </c>
      <c r="Q418" s="42">
        <f>'Zero Turbulence Curve'!E417</f>
        <v>41.50000000000032</v>
      </c>
      <c r="R418" s="42">
        <f>'Zero Turbulence Curve'!F417</f>
        <v>2000.0000008831432</v>
      </c>
    </row>
    <row r="419" spans="5:18" x14ac:dyDescent="0.2">
      <c r="E419" s="15">
        <v>41252.923611111109</v>
      </c>
      <c r="F419" s="21">
        <v>9.4144379307755255</v>
      </c>
      <c r="G419" s="24">
        <v>9.5597847329570898E-2</v>
      </c>
      <c r="H419" s="3">
        <f t="shared" si="18"/>
        <v>1412.2099999999405</v>
      </c>
      <c r="I419" s="3">
        <f>MIN(H419-K419+L419,'Power Look Up'!$F$4)</f>
        <v>1413.2763177999507</v>
      </c>
      <c r="K419" s="50">
        <f t="array" ref="K419">_xlfn.SUM(_xlfn.NORM.DIST($Q$3:$Q$1003,$F419,$N419,FALSE)*WindSpeedStep*$R$3:$R$1003)</f>
        <v>1418.3871681594555</v>
      </c>
      <c r="L419" s="50">
        <f t="array" ref="L419">_xlfn.SUM(_xlfn.NORM.DIST($Q$3:$Q$1003,$F419,$O419,FALSE)*WindSpeedStep*$R$3:$R$1003)</f>
        <v>1419.4534859594658</v>
      </c>
      <c r="N419" s="42">
        <f t="shared" si="19"/>
        <v>0.94144379307755255</v>
      </c>
      <c r="O419" s="42">
        <f t="shared" si="20"/>
        <v>0.9</v>
      </c>
      <c r="Q419" s="42">
        <f>'Zero Turbulence Curve'!E418</f>
        <v>41.600000000000321</v>
      </c>
      <c r="R419" s="42">
        <f>'Zero Turbulence Curve'!F418</f>
        <v>2000.0000008831432</v>
      </c>
    </row>
    <row r="420" spans="5:18" x14ac:dyDescent="0.2">
      <c r="E420" s="15">
        <v>41252.930555555555</v>
      </c>
      <c r="F420" s="21">
        <v>8.376595282872124</v>
      </c>
      <c r="G420" s="24">
        <v>9.5504196273608219E-2</v>
      </c>
      <c r="H420" s="3">
        <f t="shared" si="18"/>
        <v>1028.4599999999507</v>
      </c>
      <c r="I420" s="3">
        <f>MIN(H420-K420+L420,'Power Look Up'!$F$4)</f>
        <v>1026.3534994127458</v>
      </c>
      <c r="K420" s="50">
        <f t="array" ref="K420">_xlfn.SUM(_xlfn.NORM.DIST($Q$3:$Q$1003,$F420,$N420,FALSE)*WindSpeedStep*$R$3:$R$1003)</f>
        <v>1024.7233054018227</v>
      </c>
      <c r="L420" s="50">
        <f t="array" ref="L420">_xlfn.SUM(_xlfn.NORM.DIST($Q$3:$Q$1003,$F420,$O420,FALSE)*WindSpeedStep*$R$3:$R$1003)</f>
        <v>1022.6168048146177</v>
      </c>
      <c r="N420" s="42">
        <f t="shared" si="19"/>
        <v>0.83765952828721246</v>
      </c>
      <c r="O420" s="42">
        <f t="shared" si="20"/>
        <v>0.8</v>
      </c>
      <c r="Q420" s="42">
        <f>'Zero Turbulence Curve'!E419</f>
        <v>41.700000000000323</v>
      </c>
      <c r="R420" s="42">
        <f>'Zero Turbulence Curve'!F419</f>
        <v>2000.0000008831432</v>
      </c>
    </row>
    <row r="421" spans="5:18" x14ac:dyDescent="0.2">
      <c r="E421" s="15">
        <v>41252.9375</v>
      </c>
      <c r="F421" s="21">
        <v>9.0283621969973478</v>
      </c>
      <c r="G421" s="24">
        <v>8.1963924779857547E-2</v>
      </c>
      <c r="H421" s="3">
        <f t="shared" si="18"/>
        <v>1267.4299999999437</v>
      </c>
      <c r="I421" s="3">
        <f>MIN(H421-K421+L421,'Power Look Up'!$F$4)</f>
        <v>1263.7270340055079</v>
      </c>
      <c r="K421" s="50">
        <f t="array" ref="K421">_xlfn.SUM(_xlfn.NORM.DIST($Q$3:$Q$1003,$F421,$N421,FALSE)*WindSpeedStep*$R$3:$R$1003)</f>
        <v>1270.7380753450982</v>
      </c>
      <c r="L421" s="50">
        <f t="array" ref="L421">_xlfn.SUM(_xlfn.NORM.DIST($Q$3:$Q$1003,$F421,$O421,FALSE)*WindSpeedStep*$R$3:$R$1003)</f>
        <v>1267.0351093506624</v>
      </c>
      <c r="N421" s="42">
        <f t="shared" si="19"/>
        <v>0.90283621969973482</v>
      </c>
      <c r="O421" s="42">
        <f t="shared" si="20"/>
        <v>0.74</v>
      </c>
      <c r="Q421" s="42">
        <f>'Zero Turbulence Curve'!E420</f>
        <v>41.800000000000324</v>
      </c>
      <c r="R421" s="42">
        <f>'Zero Turbulence Curve'!F420</f>
        <v>2000.0000008831432</v>
      </c>
    </row>
    <row r="422" spans="5:18" x14ac:dyDescent="0.2">
      <c r="E422" s="15">
        <v>41252.944444444445</v>
      </c>
      <c r="F422" s="21">
        <v>9.0584060809192462</v>
      </c>
      <c r="G422" s="24">
        <v>5.5197348797732422E-2</v>
      </c>
      <c r="H422" s="3">
        <f t="shared" si="18"/>
        <v>1278.8599999999433</v>
      </c>
      <c r="I422" s="3">
        <f>MIN(H422-K422+L422,'Power Look Up'!$F$4)</f>
        <v>1268.1974232489772</v>
      </c>
      <c r="K422" s="50">
        <f t="array" ref="K422">_xlfn.SUM(_xlfn.NORM.DIST($Q$3:$Q$1003,$F422,$N422,FALSE)*WindSpeedStep*$R$3:$R$1003)</f>
        <v>1282.3278295456587</v>
      </c>
      <c r="L422" s="50">
        <f t="array" ref="L422">_xlfn.SUM(_xlfn.NORM.DIST($Q$3:$Q$1003,$F422,$O422,FALSE)*WindSpeedStep*$R$3:$R$1003)</f>
        <v>1271.6652527946926</v>
      </c>
      <c r="N422" s="42">
        <f t="shared" si="19"/>
        <v>0.90584060809192468</v>
      </c>
      <c r="O422" s="42">
        <f t="shared" si="20"/>
        <v>0.5</v>
      </c>
      <c r="Q422" s="42">
        <f>'Zero Turbulence Curve'!E421</f>
        <v>41.900000000000325</v>
      </c>
      <c r="R422" s="42">
        <f>'Zero Turbulence Curve'!F421</f>
        <v>2000.0000008831432</v>
      </c>
    </row>
    <row r="423" spans="5:18" x14ac:dyDescent="0.2">
      <c r="E423" s="15">
        <v>41252.951388888891</v>
      </c>
      <c r="F423" s="21">
        <v>9.0686602506697458</v>
      </c>
      <c r="G423" s="24">
        <v>7.8291608724404965E-2</v>
      </c>
      <c r="H423" s="3">
        <f t="shared" si="18"/>
        <v>1282.6699999999432</v>
      </c>
      <c r="I423" s="3">
        <f>MIN(H423-K423+L423,'Power Look Up'!$F$4)</f>
        <v>1278.7236997796965</v>
      </c>
      <c r="K423" s="50">
        <f t="array" ref="K423">_xlfn.SUM(_xlfn.NORM.DIST($Q$3:$Q$1003,$F423,$N423,FALSE)*WindSpeedStep*$R$3:$R$1003)</f>
        <v>1286.2829601486283</v>
      </c>
      <c r="L423" s="50">
        <f t="array" ref="L423">_xlfn.SUM(_xlfn.NORM.DIST($Q$3:$Q$1003,$F423,$O423,FALSE)*WindSpeedStep*$R$3:$R$1003)</f>
        <v>1282.3366599283816</v>
      </c>
      <c r="N423" s="42">
        <f t="shared" si="19"/>
        <v>0.90686602506697467</v>
      </c>
      <c r="O423" s="42">
        <f t="shared" si="20"/>
        <v>0.71</v>
      </c>
      <c r="Q423" s="42">
        <f>'Zero Turbulence Curve'!E422</f>
        <v>42.000000000000327</v>
      </c>
      <c r="R423" s="42">
        <f>'Zero Turbulence Curve'!F422</f>
        <v>2000.0000008831432</v>
      </c>
    </row>
    <row r="424" spans="5:18" x14ac:dyDescent="0.2">
      <c r="E424" s="15">
        <v>41252.958333333336</v>
      </c>
      <c r="F424" s="21">
        <v>9.8040894050129896</v>
      </c>
      <c r="G424" s="24">
        <v>6.0178969777481162E-2</v>
      </c>
      <c r="H424" s="3">
        <f t="shared" si="18"/>
        <v>1560.7999999999374</v>
      </c>
      <c r="I424" s="3">
        <f>MIN(H424-K424+L424,'Power Look Up'!$F$4)</f>
        <v>1586.2937249051854</v>
      </c>
      <c r="K424" s="50">
        <f t="array" ref="K424">_xlfn.SUM(_xlfn.NORM.DIST($Q$3:$Q$1003,$F424,$N424,FALSE)*WindSpeedStep*$R$3:$R$1003)</f>
        <v>1559.1302344394699</v>
      </c>
      <c r="L424" s="50">
        <f t="array" ref="L424">_xlfn.SUM(_xlfn.NORM.DIST($Q$3:$Q$1003,$F424,$O424,FALSE)*WindSpeedStep*$R$3:$R$1003)</f>
        <v>1584.6239593447178</v>
      </c>
      <c r="N424" s="42">
        <f t="shared" si="19"/>
        <v>0.98040894050129901</v>
      </c>
      <c r="O424" s="42">
        <f t="shared" si="20"/>
        <v>0.59</v>
      </c>
      <c r="Q424" s="42">
        <f>'Zero Turbulence Curve'!E423</f>
        <v>42.100000000000328</v>
      </c>
      <c r="R424" s="42">
        <f>'Zero Turbulence Curve'!F423</f>
        <v>2000.0000008831432</v>
      </c>
    </row>
    <row r="425" spans="5:18" x14ac:dyDescent="0.2">
      <c r="E425" s="15">
        <v>41252.965277777781</v>
      </c>
      <c r="F425" s="21">
        <v>9.1987524240636631</v>
      </c>
      <c r="G425" s="24">
        <v>0.10110066638679693</v>
      </c>
      <c r="H425" s="3">
        <f t="shared" si="18"/>
        <v>1332.1999999999423</v>
      </c>
      <c r="I425" s="3">
        <f>MIN(H425-K425+L425,'Power Look Up'!$F$4)</f>
        <v>1332.1892157961599</v>
      </c>
      <c r="K425" s="50">
        <f t="array" ref="K425">_xlfn.SUM(_xlfn.NORM.DIST($Q$3:$Q$1003,$F425,$N425,FALSE)*WindSpeedStep*$R$3:$R$1003)</f>
        <v>1336.366552922869</v>
      </c>
      <c r="L425" s="50">
        <f t="array" ref="L425">_xlfn.SUM(_xlfn.NORM.DIST($Q$3:$Q$1003,$F425,$O425,FALSE)*WindSpeedStep*$R$3:$R$1003)</f>
        <v>1336.3557687190867</v>
      </c>
      <c r="N425" s="42">
        <f t="shared" si="19"/>
        <v>0.91987524240636631</v>
      </c>
      <c r="O425" s="42">
        <f t="shared" si="20"/>
        <v>0.93</v>
      </c>
      <c r="Q425" s="42">
        <f>'Zero Turbulence Curve'!E424</f>
        <v>42.20000000000033</v>
      </c>
      <c r="R425" s="42">
        <f>'Zero Turbulence Curve'!F424</f>
        <v>2000.0000008831432</v>
      </c>
    </row>
    <row r="426" spans="5:18" x14ac:dyDescent="0.2">
      <c r="E426" s="15">
        <v>41252.972222222219</v>
      </c>
      <c r="F426" s="21">
        <v>7.8806570041133401</v>
      </c>
      <c r="G426" s="24">
        <v>6.3446486725538626E-2</v>
      </c>
      <c r="H426" s="3">
        <f t="shared" si="18"/>
        <v>852.87999999996282</v>
      </c>
      <c r="I426" s="3">
        <f>MIN(H426-K426+L426,'Power Look Up'!$F$4)</f>
        <v>838.91491157223311</v>
      </c>
      <c r="K426" s="50">
        <f t="array" ref="K426">_xlfn.SUM(_xlfn.NORM.DIST($Q$3:$Q$1003,$F426,$N426,FALSE)*WindSpeedStep*$R$3:$R$1003)</f>
        <v>853.44146639122619</v>
      </c>
      <c r="L426" s="50">
        <f t="array" ref="L426">_xlfn.SUM(_xlfn.NORM.DIST($Q$3:$Q$1003,$F426,$O426,FALSE)*WindSpeedStep*$R$3:$R$1003)</f>
        <v>839.47637796349647</v>
      </c>
      <c r="N426" s="42">
        <f t="shared" si="19"/>
        <v>0.78806570041133406</v>
      </c>
      <c r="O426" s="42">
        <f t="shared" si="20"/>
        <v>0.5</v>
      </c>
      <c r="Q426" s="42">
        <f>'Zero Turbulence Curve'!E425</f>
        <v>42.300000000000331</v>
      </c>
      <c r="R426" s="42">
        <f>'Zero Turbulence Curve'!F425</f>
        <v>2000.0000008831432</v>
      </c>
    </row>
    <row r="427" spans="5:18" x14ac:dyDescent="0.2">
      <c r="E427" s="15">
        <v>41252.979166666664</v>
      </c>
      <c r="F427" s="21">
        <v>7.5234608653904225</v>
      </c>
      <c r="G427" s="24">
        <v>8.9054759769157263E-2</v>
      </c>
      <c r="H427" s="3">
        <f t="shared" si="18"/>
        <v>744.51999999996508</v>
      </c>
      <c r="I427" s="3">
        <f>MIN(H427-K427+L427,'Power Look Up'!$F$4)</f>
        <v>740.2157350055146</v>
      </c>
      <c r="K427" s="50">
        <f t="array" ref="K427">_xlfn.SUM(_xlfn.NORM.DIST($Q$3:$Q$1003,$F427,$N427,FALSE)*WindSpeedStep*$R$3:$R$1003)</f>
        <v>741.36519205455033</v>
      </c>
      <c r="L427" s="50">
        <f t="array" ref="L427">_xlfn.SUM(_xlfn.NORM.DIST($Q$3:$Q$1003,$F427,$O427,FALSE)*WindSpeedStep*$R$3:$R$1003)</f>
        <v>737.06092706009986</v>
      </c>
      <c r="N427" s="42">
        <f t="shared" si="19"/>
        <v>0.75234608653904234</v>
      </c>
      <c r="O427" s="42">
        <f t="shared" si="20"/>
        <v>0.67</v>
      </c>
      <c r="Q427" s="42">
        <f>'Zero Turbulence Curve'!E426</f>
        <v>42.400000000000333</v>
      </c>
      <c r="R427" s="42">
        <f>'Zero Turbulence Curve'!F426</f>
        <v>2000.0000008831432</v>
      </c>
    </row>
    <row r="428" spans="5:18" x14ac:dyDescent="0.2">
      <c r="E428" s="15">
        <v>41252.986111111109</v>
      </c>
      <c r="F428" s="21">
        <v>8.1566742759342716</v>
      </c>
      <c r="G428" s="24">
        <v>8.3367310866672109E-2</v>
      </c>
      <c r="H428" s="3">
        <f t="shared" si="18"/>
        <v>947.71999999995251</v>
      </c>
      <c r="I428" s="3">
        <f>MIN(H428-K428+L428,'Power Look Up'!$F$4)</f>
        <v>940.10472620517089</v>
      </c>
      <c r="K428" s="50">
        <f t="array" ref="K428">_xlfn.SUM(_xlfn.NORM.DIST($Q$3:$Q$1003,$F428,$N428,FALSE)*WindSpeedStep*$R$3:$R$1003)</f>
        <v>946.6118625910093</v>
      </c>
      <c r="L428" s="50">
        <f t="array" ref="L428">_xlfn.SUM(_xlfn.NORM.DIST($Q$3:$Q$1003,$F428,$O428,FALSE)*WindSpeedStep*$R$3:$R$1003)</f>
        <v>938.99658879622768</v>
      </c>
      <c r="N428" s="42">
        <f t="shared" si="19"/>
        <v>0.81566742759342725</v>
      </c>
      <c r="O428" s="42">
        <f t="shared" si="20"/>
        <v>0.68</v>
      </c>
      <c r="Q428" s="42">
        <f>'Zero Turbulence Curve'!E427</f>
        <v>42.500000000000334</v>
      </c>
      <c r="R428" s="42">
        <f>'Zero Turbulence Curve'!F427</f>
        <v>2000.0000008831432</v>
      </c>
    </row>
    <row r="429" spans="5:18" x14ac:dyDescent="0.2">
      <c r="E429" s="15">
        <v>41252.993055555555</v>
      </c>
      <c r="F429" s="21">
        <v>8.6168831956939993</v>
      </c>
      <c r="G429" s="24">
        <v>0.11721175476821061</v>
      </c>
      <c r="H429" s="3">
        <f t="shared" si="18"/>
        <v>1116.5399999999488</v>
      </c>
      <c r="I429" s="3">
        <f>MIN(H429-K429+L429,'Power Look Up'!$F$4)</f>
        <v>1123.2728200853344</v>
      </c>
      <c r="K429" s="50">
        <f t="array" ref="K429">_xlfn.SUM(_xlfn.NORM.DIST($Q$3:$Q$1003,$F429,$N429,FALSE)*WindSpeedStep*$R$3:$R$1003)</f>
        <v>1113.4635940260819</v>
      </c>
      <c r="L429" s="50">
        <f t="array" ref="L429">_xlfn.SUM(_xlfn.NORM.DIST($Q$3:$Q$1003,$F429,$O429,FALSE)*WindSpeedStep*$R$3:$R$1003)</f>
        <v>1120.1964141114674</v>
      </c>
      <c r="N429" s="42">
        <f t="shared" si="19"/>
        <v>0.86168831956939995</v>
      </c>
      <c r="O429" s="42">
        <f t="shared" si="20"/>
        <v>1.01</v>
      </c>
      <c r="Q429" s="42">
        <f>'Zero Turbulence Curve'!E428</f>
        <v>42.600000000000335</v>
      </c>
      <c r="R429" s="42">
        <f>'Zero Turbulence Curve'!F428</f>
        <v>2000.0000008831432</v>
      </c>
    </row>
    <row r="430" spans="5:18" x14ac:dyDescent="0.2">
      <c r="E430" s="15">
        <v>41253</v>
      </c>
      <c r="F430" s="21">
        <v>9.0359007241964644</v>
      </c>
      <c r="G430" s="24">
        <v>8.8535722604582034E-2</v>
      </c>
      <c r="H430" s="3">
        <f t="shared" si="18"/>
        <v>1271.2399999999434</v>
      </c>
      <c r="I430" s="3">
        <f>MIN(H430-K430+L430,'Power Look Up'!$F$4)</f>
        <v>1269.1432052054906</v>
      </c>
      <c r="K430" s="50">
        <f t="array" ref="K430">_xlfn.SUM(_xlfn.NORM.DIST($Q$3:$Q$1003,$F430,$N430,FALSE)*WindSpeedStep*$R$3:$R$1003)</f>
        <v>1273.6462363784576</v>
      </c>
      <c r="L430" s="50">
        <f t="array" ref="L430">_xlfn.SUM(_xlfn.NORM.DIST($Q$3:$Q$1003,$F430,$O430,FALSE)*WindSpeedStep*$R$3:$R$1003)</f>
        <v>1271.5494415840049</v>
      </c>
      <c r="N430" s="42">
        <f t="shared" si="19"/>
        <v>0.90359007241964651</v>
      </c>
      <c r="O430" s="42">
        <f t="shared" si="20"/>
        <v>0.8</v>
      </c>
      <c r="Q430" s="42">
        <f>'Zero Turbulence Curve'!E429</f>
        <v>42.700000000000337</v>
      </c>
      <c r="R430" s="42">
        <f>'Zero Turbulence Curve'!F429</f>
        <v>2000.0000008831432</v>
      </c>
    </row>
    <row r="431" spans="5:18" x14ac:dyDescent="0.2">
      <c r="E431" s="15">
        <v>41253.006944444445</v>
      </c>
      <c r="F431" s="21">
        <v>8.8815019244011868</v>
      </c>
      <c r="G431" s="24">
        <v>8.4445176771221264E-2</v>
      </c>
      <c r="H431" s="3">
        <f t="shared" si="18"/>
        <v>1211.9599999999468</v>
      </c>
      <c r="I431" s="3">
        <f>MIN(H431-K431+L431,'Power Look Up'!$F$4)</f>
        <v>1207.2565519092532</v>
      </c>
      <c r="K431" s="50">
        <f t="array" ref="K431">_xlfn.SUM(_xlfn.NORM.DIST($Q$3:$Q$1003,$F431,$N431,FALSE)*WindSpeedStep*$R$3:$R$1003)</f>
        <v>1214.1576020452992</v>
      </c>
      <c r="L431" s="50">
        <f t="array" ref="L431">_xlfn.SUM(_xlfn.NORM.DIST($Q$3:$Q$1003,$F431,$O431,FALSE)*WindSpeedStep*$R$3:$R$1003)</f>
        <v>1209.4541539546055</v>
      </c>
      <c r="N431" s="42">
        <f t="shared" si="19"/>
        <v>0.88815019244011872</v>
      </c>
      <c r="O431" s="42">
        <f t="shared" si="20"/>
        <v>0.75000000000000011</v>
      </c>
      <c r="Q431" s="42">
        <f>'Zero Turbulence Curve'!E430</f>
        <v>42.800000000000338</v>
      </c>
      <c r="R431" s="42">
        <f>'Zero Turbulence Curve'!F430</f>
        <v>2000.0000008831432</v>
      </c>
    </row>
    <row r="432" spans="5:18" x14ac:dyDescent="0.2">
      <c r="E432" s="15">
        <v>41253.013888888891</v>
      </c>
      <c r="F432" s="21">
        <v>8.5318075571248411</v>
      </c>
      <c r="G432" s="24">
        <v>0.10548761138528231</v>
      </c>
      <c r="H432" s="3">
        <f t="shared" si="18"/>
        <v>1083.5099999999495</v>
      </c>
      <c r="I432" s="3">
        <f>MIN(H432-K432+L432,'Power Look Up'!$F$4)</f>
        <v>1085.8997349251456</v>
      </c>
      <c r="K432" s="50">
        <f t="array" ref="K432">_xlfn.SUM(_xlfn.NORM.DIST($Q$3:$Q$1003,$F432,$N432,FALSE)*WindSpeedStep*$R$3:$R$1003)</f>
        <v>1081.6876029905545</v>
      </c>
      <c r="L432" s="50">
        <f t="array" ref="L432">_xlfn.SUM(_xlfn.NORM.DIST($Q$3:$Q$1003,$F432,$O432,FALSE)*WindSpeedStep*$R$3:$R$1003)</f>
        <v>1084.0773379157506</v>
      </c>
      <c r="N432" s="42">
        <f t="shared" si="19"/>
        <v>0.8531807557124842</v>
      </c>
      <c r="O432" s="42">
        <f t="shared" si="20"/>
        <v>0.90000000000000013</v>
      </c>
      <c r="Q432" s="42">
        <f>'Zero Turbulence Curve'!E431</f>
        <v>42.90000000000034</v>
      </c>
      <c r="R432" s="42">
        <f>'Zero Turbulence Curve'!F431</f>
        <v>2000.0000008831432</v>
      </c>
    </row>
    <row r="433" spans="5:18" x14ac:dyDescent="0.2">
      <c r="E433" s="15">
        <v>41253.020833333336</v>
      </c>
      <c r="F433" s="21">
        <v>8.9439117001925066</v>
      </c>
      <c r="G433" s="24">
        <v>8.9446321343130103E-2</v>
      </c>
      <c r="H433" s="3">
        <f t="shared" si="18"/>
        <v>1233.9799999999464</v>
      </c>
      <c r="I433" s="3">
        <f>MIN(H433-K433+L433,'Power Look Up'!$F$4)</f>
        <v>1231.3263114653232</v>
      </c>
      <c r="K433" s="50">
        <f t="array" ref="K433">_xlfn.SUM(_xlfn.NORM.DIST($Q$3:$Q$1003,$F433,$N433,FALSE)*WindSpeedStep*$R$3:$R$1003)</f>
        <v>1238.1745367237359</v>
      </c>
      <c r="L433" s="50">
        <f t="array" ref="L433">_xlfn.SUM(_xlfn.NORM.DIST($Q$3:$Q$1003,$F433,$O433,FALSE)*WindSpeedStep*$R$3:$R$1003)</f>
        <v>1235.5208481891127</v>
      </c>
      <c r="N433" s="42">
        <f t="shared" si="19"/>
        <v>0.89439117001925073</v>
      </c>
      <c r="O433" s="42">
        <f t="shared" si="20"/>
        <v>0.8</v>
      </c>
      <c r="Q433" s="42">
        <f>'Zero Turbulence Curve'!E432</f>
        <v>43.000000000000341</v>
      </c>
      <c r="R433" s="42">
        <f>'Zero Turbulence Curve'!F432</f>
        <v>2000.0000008831432</v>
      </c>
    </row>
    <row r="434" spans="5:18" x14ac:dyDescent="0.2">
      <c r="E434" s="15">
        <v>41253.027777777781</v>
      </c>
      <c r="F434" s="21">
        <v>8.1987384197082775</v>
      </c>
      <c r="G434" s="24">
        <v>0.10855328642521411</v>
      </c>
      <c r="H434" s="3">
        <f t="shared" si="18"/>
        <v>962.39999999995212</v>
      </c>
      <c r="I434" s="3">
        <f>MIN(H434-K434+L434,'Power Look Up'!$F$4)</f>
        <v>966.59927630569189</v>
      </c>
      <c r="K434" s="50">
        <f t="array" ref="K434">_xlfn.SUM(_xlfn.NORM.DIST($Q$3:$Q$1003,$F434,$N434,FALSE)*WindSpeedStep*$R$3:$R$1003)</f>
        <v>961.29729733383999</v>
      </c>
      <c r="L434" s="50">
        <f t="array" ref="L434">_xlfn.SUM(_xlfn.NORM.DIST($Q$3:$Q$1003,$F434,$O434,FALSE)*WindSpeedStep*$R$3:$R$1003)</f>
        <v>965.49657363957976</v>
      </c>
      <c r="N434" s="42">
        <f t="shared" si="19"/>
        <v>0.8198738419708278</v>
      </c>
      <c r="O434" s="42">
        <f t="shared" si="20"/>
        <v>0.89</v>
      </c>
      <c r="Q434" s="42">
        <f>'Zero Turbulence Curve'!E433</f>
        <v>43.100000000000342</v>
      </c>
      <c r="R434" s="42">
        <f>'Zero Turbulence Curve'!F433</f>
        <v>2000.0000008831432</v>
      </c>
    </row>
    <row r="435" spans="5:18" x14ac:dyDescent="0.2">
      <c r="E435" s="15">
        <v>41253.034722222219</v>
      </c>
      <c r="F435" s="21">
        <v>8.4523392326622631</v>
      </c>
      <c r="G435" s="24">
        <v>8.6366623476146182E-2</v>
      </c>
      <c r="H435" s="3">
        <f t="shared" si="18"/>
        <v>1054.1499999999501</v>
      </c>
      <c r="I435" s="3">
        <f>MIN(H435-K435+L435,'Power Look Up'!$F$4)</f>
        <v>1047.9568128420588</v>
      </c>
      <c r="K435" s="50">
        <f t="array" ref="K435">_xlfn.SUM(_xlfn.NORM.DIST($Q$3:$Q$1003,$F435,$N435,FALSE)*WindSpeedStep*$R$3:$R$1003)</f>
        <v>1052.3480661582903</v>
      </c>
      <c r="L435" s="50">
        <f t="array" ref="L435">_xlfn.SUM(_xlfn.NORM.DIST($Q$3:$Q$1003,$F435,$O435,FALSE)*WindSpeedStep*$R$3:$R$1003)</f>
        <v>1046.154879000399</v>
      </c>
      <c r="N435" s="42">
        <f t="shared" si="19"/>
        <v>0.84523392326622637</v>
      </c>
      <c r="O435" s="42">
        <f t="shared" si="20"/>
        <v>0.73</v>
      </c>
      <c r="Q435" s="42">
        <f>'Zero Turbulence Curve'!E434</f>
        <v>43.200000000000344</v>
      </c>
      <c r="R435" s="42">
        <f>'Zero Turbulence Curve'!F434</f>
        <v>2000.0000008831432</v>
      </c>
    </row>
    <row r="436" spans="5:18" x14ac:dyDescent="0.2">
      <c r="E436" s="15">
        <v>41253.041666666664</v>
      </c>
      <c r="F436" s="21">
        <v>8.6532269364326382</v>
      </c>
      <c r="G436" s="24">
        <v>7.9739038981503696E-2</v>
      </c>
      <c r="H436" s="3">
        <f t="shared" si="18"/>
        <v>1127.5499999999486</v>
      </c>
      <c r="I436" s="3">
        <f>MIN(H436-K436+L436,'Power Look Up'!$F$4)</f>
        <v>1119.2413353331613</v>
      </c>
      <c r="K436" s="50">
        <f t="array" ref="K436">_xlfn.SUM(_xlfn.NORM.DIST($Q$3:$Q$1003,$F436,$N436,FALSE)*WindSpeedStep*$R$3:$R$1003)</f>
        <v>1127.1420838535153</v>
      </c>
      <c r="L436" s="50">
        <f t="array" ref="L436">_xlfn.SUM(_xlfn.NORM.DIST($Q$3:$Q$1003,$F436,$O436,FALSE)*WindSpeedStep*$R$3:$R$1003)</f>
        <v>1118.833419186728</v>
      </c>
      <c r="N436" s="42">
        <f t="shared" si="19"/>
        <v>0.86532269364326386</v>
      </c>
      <c r="O436" s="42">
        <f t="shared" si="20"/>
        <v>0.69</v>
      </c>
      <c r="Q436" s="42">
        <f>'Zero Turbulence Curve'!E435</f>
        <v>43.300000000000345</v>
      </c>
      <c r="R436" s="42">
        <f>'Zero Turbulence Curve'!F435</f>
        <v>2000.0000008831432</v>
      </c>
    </row>
    <row r="437" spans="5:18" x14ac:dyDescent="0.2">
      <c r="E437" s="15">
        <v>41253.048611111109</v>
      </c>
      <c r="F437" s="21">
        <v>8.4802790468489402</v>
      </c>
      <c r="G437" s="24">
        <v>0.14858001641681645</v>
      </c>
      <c r="H437" s="3">
        <f t="shared" si="18"/>
        <v>1065.1599999999498</v>
      </c>
      <c r="I437" s="3">
        <f>MIN(H437-K437+L437,'Power Look Up'!$F$4)</f>
        <v>1084.9241682770642</v>
      </c>
      <c r="K437" s="50">
        <f t="array" ref="K437">_xlfn.SUM(_xlfn.NORM.DIST($Q$3:$Q$1003,$F437,$N437,FALSE)*WindSpeedStep*$R$3:$R$1003)</f>
        <v>1062.6233679832667</v>
      </c>
      <c r="L437" s="50">
        <f t="array" ref="L437">_xlfn.SUM(_xlfn.NORM.DIST($Q$3:$Q$1003,$F437,$O437,FALSE)*WindSpeedStep*$R$3:$R$1003)</f>
        <v>1082.387536260381</v>
      </c>
      <c r="N437" s="42">
        <f t="shared" si="19"/>
        <v>0.84802790468489408</v>
      </c>
      <c r="O437" s="42">
        <f t="shared" si="20"/>
        <v>1.26</v>
      </c>
      <c r="Q437" s="42">
        <f>'Zero Turbulence Curve'!E436</f>
        <v>43.400000000000347</v>
      </c>
      <c r="R437" s="42">
        <f>'Zero Turbulence Curve'!F436</f>
        <v>2000.0000008831432</v>
      </c>
    </row>
    <row r="438" spans="5:18" x14ac:dyDescent="0.2">
      <c r="E438" s="15">
        <v>41253.055555555555</v>
      </c>
      <c r="F438" s="21">
        <v>8.1995365585948043</v>
      </c>
      <c r="G438" s="24">
        <v>9.6346908676432114E-2</v>
      </c>
      <c r="H438" s="3">
        <f t="shared" si="18"/>
        <v>962.39999999995212</v>
      </c>
      <c r="I438" s="3">
        <f>MIN(H438-K438+L438,'Power Look Up'!$F$4)</f>
        <v>960.65053481202938</v>
      </c>
      <c r="K438" s="50">
        <f t="array" ref="K438">_xlfn.SUM(_xlfn.NORM.DIST($Q$3:$Q$1003,$F438,$N438,FALSE)*WindSpeedStep*$R$3:$R$1003)</f>
        <v>961.57714533789681</v>
      </c>
      <c r="L438" s="50">
        <f t="array" ref="L438">_xlfn.SUM(_xlfn.NORM.DIST($Q$3:$Q$1003,$F438,$O438,FALSE)*WindSpeedStep*$R$3:$R$1003)</f>
        <v>959.82768014997407</v>
      </c>
      <c r="N438" s="42">
        <f t="shared" si="19"/>
        <v>0.81995365585948043</v>
      </c>
      <c r="O438" s="42">
        <f t="shared" si="20"/>
        <v>0.79</v>
      </c>
      <c r="Q438" s="42">
        <f>'Zero Turbulence Curve'!E437</f>
        <v>43.500000000000348</v>
      </c>
      <c r="R438" s="42">
        <f>'Zero Turbulence Curve'!F437</f>
        <v>2000.0000008831432</v>
      </c>
    </row>
    <row r="439" spans="5:18" x14ac:dyDescent="0.2">
      <c r="E439" s="15">
        <v>41253.0625</v>
      </c>
      <c r="F439" s="21">
        <v>8.913340579651523</v>
      </c>
      <c r="G439" s="24">
        <v>9.536267490333368E-2</v>
      </c>
      <c r="H439" s="3">
        <f t="shared" si="18"/>
        <v>1222.9699999999466</v>
      </c>
      <c r="I439" s="3">
        <f>MIN(H439-K439+L439,'Power Look Up'!$F$4)</f>
        <v>1221.7640405777342</v>
      </c>
      <c r="K439" s="50">
        <f t="array" ref="K439">_xlfn.SUM(_xlfn.NORM.DIST($Q$3:$Q$1003,$F439,$N439,FALSE)*WindSpeedStep*$R$3:$R$1003)</f>
        <v>1226.4025667313342</v>
      </c>
      <c r="L439" s="50">
        <f t="array" ref="L439">_xlfn.SUM(_xlfn.NORM.DIST($Q$3:$Q$1003,$F439,$O439,FALSE)*WindSpeedStep*$R$3:$R$1003)</f>
        <v>1225.1966073091219</v>
      </c>
      <c r="N439" s="42">
        <f t="shared" si="19"/>
        <v>0.8913340579651523</v>
      </c>
      <c r="O439" s="42">
        <f t="shared" si="20"/>
        <v>0.85</v>
      </c>
      <c r="Q439" s="42">
        <f>'Zero Turbulence Curve'!E438</f>
        <v>43.60000000000035</v>
      </c>
      <c r="R439" s="42">
        <f>'Zero Turbulence Curve'!F438</f>
        <v>2000.0000008831432</v>
      </c>
    </row>
    <row r="440" spans="5:18" x14ac:dyDescent="0.2">
      <c r="E440" s="15">
        <v>41253.069444444445</v>
      </c>
      <c r="F440" s="21">
        <v>8.171079253719169</v>
      </c>
      <c r="G440" s="24">
        <v>0.11503988283703737</v>
      </c>
      <c r="H440" s="3">
        <f t="shared" si="18"/>
        <v>951.38999999995235</v>
      </c>
      <c r="I440" s="3">
        <f>MIN(H440-K440+L440,'Power Look Up'!$F$4)</f>
        <v>958.86227307302545</v>
      </c>
      <c r="K440" s="50">
        <f t="array" ref="K440">_xlfn.SUM(_xlfn.NORM.DIST($Q$3:$Q$1003,$F440,$N440,FALSE)*WindSpeedStep*$R$3:$R$1003)</f>
        <v>951.62687547107043</v>
      </c>
      <c r="L440" s="50">
        <f t="array" ref="L440">_xlfn.SUM(_xlfn.NORM.DIST($Q$3:$Q$1003,$F440,$O440,FALSE)*WindSpeedStep*$R$3:$R$1003)</f>
        <v>959.09914854414353</v>
      </c>
      <c r="N440" s="42">
        <f t="shared" si="19"/>
        <v>0.8171079253719169</v>
      </c>
      <c r="O440" s="42">
        <f t="shared" si="20"/>
        <v>0.94</v>
      </c>
      <c r="Q440" s="42">
        <f>'Zero Turbulence Curve'!E439</f>
        <v>43.700000000000351</v>
      </c>
      <c r="R440" s="42">
        <f>'Zero Turbulence Curve'!F439</f>
        <v>2000.0000008831432</v>
      </c>
    </row>
    <row r="441" spans="5:18" x14ac:dyDescent="0.2">
      <c r="E441" s="15">
        <v>41253.076388888891</v>
      </c>
      <c r="F441" s="21">
        <v>7.6297688029360478</v>
      </c>
      <c r="G441" s="24">
        <v>0.12189098045043283</v>
      </c>
      <c r="H441" s="3">
        <f t="shared" si="18"/>
        <v>777.62999999996441</v>
      </c>
      <c r="I441" s="3">
        <f>MIN(H441-K441+L441,'Power Look Up'!$F$4)</f>
        <v>787.97082344235776</v>
      </c>
      <c r="K441" s="50">
        <f t="array" ref="K441">_xlfn.SUM(_xlfn.NORM.DIST($Q$3:$Q$1003,$F441,$N441,FALSE)*WindSpeedStep*$R$3:$R$1003)</f>
        <v>773.71301571966274</v>
      </c>
      <c r="L441" s="50">
        <f t="array" ref="L441">_xlfn.SUM(_xlfn.NORM.DIST($Q$3:$Q$1003,$F441,$O441,FALSE)*WindSpeedStep*$R$3:$R$1003)</f>
        <v>784.05383916205608</v>
      </c>
      <c r="N441" s="42">
        <f t="shared" si="19"/>
        <v>0.76297688029360478</v>
      </c>
      <c r="O441" s="42">
        <f t="shared" si="20"/>
        <v>0.93</v>
      </c>
      <c r="Q441" s="42">
        <f>'Zero Turbulence Curve'!E440</f>
        <v>43.800000000000352</v>
      </c>
      <c r="R441" s="42">
        <f>'Zero Turbulence Curve'!F440</f>
        <v>2000.0000008831432</v>
      </c>
    </row>
    <row r="442" spans="5:18" x14ac:dyDescent="0.2">
      <c r="E442" s="15">
        <v>41253.083333333336</v>
      </c>
      <c r="F442" s="21">
        <v>9.1150438185145823</v>
      </c>
      <c r="G442" s="24">
        <v>0.11958252990358417</v>
      </c>
      <c r="H442" s="3">
        <f t="shared" si="18"/>
        <v>1301.719999999943</v>
      </c>
      <c r="I442" s="3">
        <f>MIN(H442-K442+L442,'Power Look Up'!$F$4)</f>
        <v>1302.0588822417976</v>
      </c>
      <c r="K442" s="50">
        <f t="array" ref="K442">_xlfn.SUM(_xlfn.NORM.DIST($Q$3:$Q$1003,$F442,$N442,FALSE)*WindSpeedStep*$R$3:$R$1003)</f>
        <v>1304.1650604867204</v>
      </c>
      <c r="L442" s="50">
        <f t="array" ref="L442">_xlfn.SUM(_xlfn.NORM.DIST($Q$3:$Q$1003,$F442,$O442,FALSE)*WindSpeedStep*$R$3:$R$1003)</f>
        <v>1304.5039427285751</v>
      </c>
      <c r="N442" s="42">
        <f t="shared" si="19"/>
        <v>0.91150438185145832</v>
      </c>
      <c r="O442" s="42">
        <f t="shared" si="20"/>
        <v>1.0900000000000001</v>
      </c>
      <c r="Q442" s="42">
        <f>'Zero Turbulence Curve'!E441</f>
        <v>43.900000000000354</v>
      </c>
      <c r="R442" s="42">
        <f>'Zero Turbulence Curve'!F441</f>
        <v>2000.0000008831432</v>
      </c>
    </row>
    <row r="443" spans="5:18" x14ac:dyDescent="0.2">
      <c r="E443" s="15">
        <v>41253.090277777781</v>
      </c>
      <c r="F443" s="21">
        <v>9.7879788141007911</v>
      </c>
      <c r="G443" s="24">
        <v>7.3559619782048474E-2</v>
      </c>
      <c r="H443" s="3">
        <f t="shared" si="18"/>
        <v>1556.9899999999375</v>
      </c>
      <c r="I443" s="3">
        <f>MIN(H443-K443+L443,'Power Look Up'!$F$4)</f>
        <v>1574.7850347094047</v>
      </c>
      <c r="K443" s="50">
        <f t="array" ref="K443">_xlfn.SUM(_xlfn.NORM.DIST($Q$3:$Q$1003,$F443,$N443,FALSE)*WindSpeedStep*$R$3:$R$1003)</f>
        <v>1553.5848907077482</v>
      </c>
      <c r="L443" s="50">
        <f t="array" ref="L443">_xlfn.SUM(_xlfn.NORM.DIST($Q$3:$Q$1003,$F443,$O443,FALSE)*WindSpeedStep*$R$3:$R$1003)</f>
        <v>1571.3799254172154</v>
      </c>
      <c r="N443" s="42">
        <f t="shared" si="19"/>
        <v>0.97879788141007917</v>
      </c>
      <c r="O443" s="42">
        <f t="shared" si="20"/>
        <v>0.71999999999999986</v>
      </c>
      <c r="Q443" s="42">
        <f>'Zero Turbulence Curve'!E442</f>
        <v>44.000000000000355</v>
      </c>
      <c r="R443" s="42">
        <f>'Zero Turbulence Curve'!F442</f>
        <v>2000.0000008831432</v>
      </c>
    </row>
    <row r="444" spans="5:18" x14ac:dyDescent="0.2">
      <c r="E444" s="15">
        <v>41253.097222222219</v>
      </c>
      <c r="F444" s="21">
        <v>10.031754159472673</v>
      </c>
      <c r="G444" s="24">
        <v>8.2737274738362371E-2</v>
      </c>
      <c r="H444" s="3">
        <f t="shared" si="18"/>
        <v>1645.0099999999547</v>
      </c>
      <c r="I444" s="3">
        <f>MIN(H444-K444+L444,'Power Look Up'!$F$4)</f>
        <v>1663.3687443187314</v>
      </c>
      <c r="K444" s="50">
        <f t="array" ref="K444">_xlfn.SUM(_xlfn.NORM.DIST($Q$3:$Q$1003,$F444,$N444,FALSE)*WindSpeedStep*$R$3:$R$1003)</f>
        <v>1634.2396151537275</v>
      </c>
      <c r="L444" s="50">
        <f t="array" ref="L444">_xlfn.SUM(_xlfn.NORM.DIST($Q$3:$Q$1003,$F444,$O444,FALSE)*WindSpeedStep*$R$3:$R$1003)</f>
        <v>1652.5983594725042</v>
      </c>
      <c r="N444" s="42">
        <f t="shared" si="19"/>
        <v>1.0031754159472672</v>
      </c>
      <c r="O444" s="42">
        <f t="shared" si="20"/>
        <v>0.83</v>
      </c>
      <c r="Q444" s="42">
        <f>'Zero Turbulence Curve'!E443</f>
        <v>44.100000000000357</v>
      </c>
      <c r="R444" s="42">
        <f>'Zero Turbulence Curve'!F443</f>
        <v>2000.0000008831432</v>
      </c>
    </row>
    <row r="445" spans="5:18" x14ac:dyDescent="0.2">
      <c r="E445" s="15">
        <v>41253.104166666664</v>
      </c>
      <c r="F445" s="21">
        <v>10.225237096550204</v>
      </c>
      <c r="G445" s="24">
        <v>8.703954652555379E-2</v>
      </c>
      <c r="H445" s="3">
        <f t="shared" si="18"/>
        <v>1698.4099999999537</v>
      </c>
      <c r="I445" s="3">
        <f>MIN(H445-K445+L445,'Power Look Up'!$F$4)</f>
        <v>1715.6639755804733</v>
      </c>
      <c r="K445" s="50">
        <f t="array" ref="K445">_xlfn.SUM(_xlfn.NORM.DIST($Q$3:$Q$1003,$F445,$N445,FALSE)*WindSpeedStep*$R$3:$R$1003)</f>
        <v>1692.6809733432945</v>
      </c>
      <c r="L445" s="50">
        <f t="array" ref="L445">_xlfn.SUM(_xlfn.NORM.DIST($Q$3:$Q$1003,$F445,$O445,FALSE)*WindSpeedStep*$R$3:$R$1003)</f>
        <v>1709.9349489238141</v>
      </c>
      <c r="N445" s="42">
        <f t="shared" si="19"/>
        <v>1.0225237096550204</v>
      </c>
      <c r="O445" s="42">
        <f t="shared" si="20"/>
        <v>0.89</v>
      </c>
      <c r="Q445" s="42">
        <f>'Zero Turbulence Curve'!E444</f>
        <v>44.200000000000358</v>
      </c>
      <c r="R445" s="42">
        <f>'Zero Turbulence Curve'!F444</f>
        <v>2000.0000008831432</v>
      </c>
    </row>
    <row r="446" spans="5:18" x14ac:dyDescent="0.2">
      <c r="E446" s="15">
        <v>41253.111111111109</v>
      </c>
      <c r="F446" s="21">
        <v>10.011130947769347</v>
      </c>
      <c r="G446" s="24">
        <v>9.789103799689694E-2</v>
      </c>
      <c r="H446" s="3">
        <f t="shared" si="18"/>
        <v>1639.6699999999548</v>
      </c>
      <c r="I446" s="3">
        <f>MIN(H446-K446+L446,'Power Look Up'!$F$4)</f>
        <v>1641.9371750383223</v>
      </c>
      <c r="K446" s="50">
        <f t="array" ref="K446">_xlfn.SUM(_xlfn.NORM.DIST($Q$3:$Q$1003,$F446,$N446,FALSE)*WindSpeedStep*$R$3:$R$1003)</f>
        <v>1627.7037338151113</v>
      </c>
      <c r="L446" s="50">
        <f t="array" ref="L446">_xlfn.SUM(_xlfn.NORM.DIST($Q$3:$Q$1003,$F446,$O446,FALSE)*WindSpeedStep*$R$3:$R$1003)</f>
        <v>1629.9709088534787</v>
      </c>
      <c r="N446" s="42">
        <f t="shared" si="19"/>
        <v>1.0011130947769347</v>
      </c>
      <c r="O446" s="42">
        <f t="shared" si="20"/>
        <v>0.98</v>
      </c>
      <c r="Q446" s="42">
        <f>'Zero Turbulence Curve'!E445</f>
        <v>44.30000000000036</v>
      </c>
      <c r="R446" s="42">
        <f>'Zero Turbulence Curve'!F445</f>
        <v>2000.0000008831432</v>
      </c>
    </row>
    <row r="447" spans="5:18" x14ac:dyDescent="0.2">
      <c r="E447" s="15">
        <v>41253.118055555555</v>
      </c>
      <c r="F447" s="21">
        <v>8.9430153153960177</v>
      </c>
      <c r="G447" s="24">
        <v>0.10622815308887031</v>
      </c>
      <c r="H447" s="3">
        <f t="shared" si="18"/>
        <v>1233.9799999999464</v>
      </c>
      <c r="I447" s="3">
        <f>MIN(H447-K447+L447,'Power Look Up'!$F$4)</f>
        <v>1235.2999633536558</v>
      </c>
      <c r="K447" s="50">
        <f t="array" ref="K447">_xlfn.SUM(_xlfn.NORM.DIST($Q$3:$Q$1003,$F447,$N447,FALSE)*WindSpeedStep*$R$3:$R$1003)</f>
        <v>1237.8291984869545</v>
      </c>
      <c r="L447" s="50">
        <f t="array" ref="L447">_xlfn.SUM(_xlfn.NORM.DIST($Q$3:$Q$1003,$F447,$O447,FALSE)*WindSpeedStep*$R$3:$R$1003)</f>
        <v>1239.149161840664</v>
      </c>
      <c r="N447" s="42">
        <f t="shared" si="19"/>
        <v>0.89430153153960179</v>
      </c>
      <c r="O447" s="42">
        <f t="shared" si="20"/>
        <v>0.95</v>
      </c>
      <c r="Q447" s="42">
        <f>'Zero Turbulence Curve'!E446</f>
        <v>44.400000000000361</v>
      </c>
      <c r="R447" s="42">
        <f>'Zero Turbulence Curve'!F446</f>
        <v>2000.0000008831432</v>
      </c>
    </row>
    <row r="448" spans="5:18" x14ac:dyDescent="0.2">
      <c r="E448" s="15">
        <v>41253.125</v>
      </c>
      <c r="F448" s="21">
        <v>7.7382639745887278</v>
      </c>
      <c r="G448" s="24">
        <v>0.11759743567656783</v>
      </c>
      <c r="H448" s="3">
        <f t="shared" si="18"/>
        <v>810.73999999996374</v>
      </c>
      <c r="I448" s="3">
        <f>MIN(H448-K448+L448,'Power Look Up'!$F$4)</f>
        <v>819.16339982162606</v>
      </c>
      <c r="K448" s="50">
        <f t="array" ref="K448">_xlfn.SUM(_xlfn.NORM.DIST($Q$3:$Q$1003,$F448,$N448,FALSE)*WindSpeedStep*$R$3:$R$1003)</f>
        <v>807.60626640599867</v>
      </c>
      <c r="L448" s="50">
        <f t="array" ref="L448">_xlfn.SUM(_xlfn.NORM.DIST($Q$3:$Q$1003,$F448,$O448,FALSE)*WindSpeedStep*$R$3:$R$1003)</f>
        <v>816.02966622766098</v>
      </c>
      <c r="N448" s="42">
        <f t="shared" si="19"/>
        <v>0.77382639745887283</v>
      </c>
      <c r="O448" s="42">
        <f t="shared" si="20"/>
        <v>0.91</v>
      </c>
      <c r="Q448" s="42">
        <f>'Zero Turbulence Curve'!E447</f>
        <v>44.500000000000362</v>
      </c>
      <c r="R448" s="42">
        <f>'Zero Turbulence Curve'!F447</f>
        <v>2000.0000008831432</v>
      </c>
    </row>
    <row r="449" spans="5:18" x14ac:dyDescent="0.2">
      <c r="E449" s="15">
        <v>41253.131944444445</v>
      </c>
      <c r="F449" s="21">
        <v>6.7041096081213327</v>
      </c>
      <c r="G449" s="24">
        <v>0.12231303602295748</v>
      </c>
      <c r="H449" s="3">
        <f t="shared" si="18"/>
        <v>520.19999999997776</v>
      </c>
      <c r="I449" s="3">
        <f>MIN(H449-K449+L449,'Power Look Up'!$F$4)</f>
        <v>527.64924895316528</v>
      </c>
      <c r="K449" s="50">
        <f t="array" ref="K449">_xlfn.SUM(_xlfn.NORM.DIST($Q$3:$Q$1003,$F449,$N449,FALSE)*WindSpeedStep*$R$3:$R$1003)</f>
        <v>520.01998285778348</v>
      </c>
      <c r="L449" s="50">
        <f t="array" ref="L449">_xlfn.SUM(_xlfn.NORM.DIST($Q$3:$Q$1003,$F449,$O449,FALSE)*WindSpeedStep*$R$3:$R$1003)</f>
        <v>527.469231810971</v>
      </c>
      <c r="N449" s="42">
        <f t="shared" si="19"/>
        <v>0.67041096081213336</v>
      </c>
      <c r="O449" s="42">
        <f t="shared" si="20"/>
        <v>0.82</v>
      </c>
      <c r="Q449" s="42">
        <f>'Zero Turbulence Curve'!E448</f>
        <v>44.600000000000364</v>
      </c>
      <c r="R449" s="42">
        <f>'Zero Turbulence Curve'!F448</f>
        <v>2000.0000008831432</v>
      </c>
    </row>
    <row r="450" spans="5:18" x14ac:dyDescent="0.2">
      <c r="E450" s="15">
        <v>41253.138888888891</v>
      </c>
      <c r="F450" s="21">
        <v>5.6891070475922483</v>
      </c>
      <c r="G450" s="24">
        <v>0.1722590191750315</v>
      </c>
      <c r="H450" s="3">
        <f t="shared" si="18"/>
        <v>311.77999999998758</v>
      </c>
      <c r="I450" s="3">
        <f>MIN(H450-K450+L450,'Power Look Up'!$F$4)</f>
        <v>325.48336390263739</v>
      </c>
      <c r="K450" s="50">
        <f t="array" ref="K450">_xlfn.SUM(_xlfn.NORM.DIST($Q$3:$Q$1003,$F450,$N450,FALSE)*WindSpeedStep*$R$3:$R$1003)</f>
        <v>309.55125540340083</v>
      </c>
      <c r="L450" s="50">
        <f t="array" ref="L450">_xlfn.SUM(_xlfn.NORM.DIST($Q$3:$Q$1003,$F450,$O450,FALSE)*WindSpeedStep*$R$3:$R$1003)</f>
        <v>323.25461930605064</v>
      </c>
      <c r="N450" s="42">
        <f t="shared" si="19"/>
        <v>0.56891070475922489</v>
      </c>
      <c r="O450" s="42">
        <f t="shared" si="20"/>
        <v>0.98</v>
      </c>
      <c r="Q450" s="42">
        <f>'Zero Turbulence Curve'!E449</f>
        <v>44.700000000000365</v>
      </c>
      <c r="R450" s="42">
        <f>'Zero Turbulence Curve'!F449</f>
        <v>2000.0000008831432</v>
      </c>
    </row>
    <row r="451" spans="5:18" x14ac:dyDescent="0.2">
      <c r="E451" s="15">
        <v>41253.145833333336</v>
      </c>
      <c r="F451" s="21">
        <v>3.4188163575545345</v>
      </c>
      <c r="G451" s="24">
        <v>0.28372392622276943</v>
      </c>
      <c r="H451" s="3">
        <f t="shared" ref="H451:H514" si="21">INDEX(PowerArray,MIN(MaximumPowerIndex,ROUND(F451*100,0)))</f>
        <v>38.21999999999737</v>
      </c>
      <c r="I451" s="3">
        <f>MIN(H451-K451+L451,'Power Look Up'!$F$4)</f>
        <v>65.604910280038268</v>
      </c>
      <c r="K451" s="50">
        <f t="array" ref="K451">_xlfn.SUM(_xlfn.NORM.DIST($Q$3:$Q$1003,$F451,$N451,FALSE)*WindSpeedStep*$R$3:$R$1003)</f>
        <v>13.031911314099046</v>
      </c>
      <c r="L451" s="50">
        <f t="array" ref="L451">_xlfn.SUM(_xlfn.NORM.DIST($Q$3:$Q$1003,$F451,$O451,FALSE)*WindSpeedStep*$R$3:$R$1003)</f>
        <v>40.416821594139954</v>
      </c>
      <c r="N451" s="42">
        <f t="shared" ref="N451:N514" si="22">ReferenceTurbulence*F451</f>
        <v>0.34188163575545349</v>
      </c>
      <c r="O451" s="42">
        <f t="shared" ref="O451:O514" si="23">F451*G451</f>
        <v>0.97000000000000008</v>
      </c>
      <c r="Q451" s="42">
        <f>'Zero Turbulence Curve'!E450</f>
        <v>44.800000000000367</v>
      </c>
      <c r="R451" s="42">
        <f>'Zero Turbulence Curve'!F450</f>
        <v>2000.0000008831432</v>
      </c>
    </row>
    <row r="452" spans="5:18" x14ac:dyDescent="0.2">
      <c r="E452" s="15">
        <v>41253.152777777781</v>
      </c>
      <c r="F452" s="21">
        <v>2.4025470629155135</v>
      </c>
      <c r="G452" s="24">
        <v>0.26222171033581715</v>
      </c>
      <c r="H452" s="3">
        <f t="shared" si="21"/>
        <v>0</v>
      </c>
      <c r="I452" s="3">
        <f>MIN(H452-K452+L452,'Power Look Up'!$F$4)</f>
        <v>1.7513523030929845</v>
      </c>
      <c r="K452" s="50">
        <f t="array" ref="K452">_xlfn.SUM(_xlfn.NORM.DIST($Q$3:$Q$1003,$F452,$N452,FALSE)*WindSpeedStep*$R$3:$R$1003)</f>
        <v>1.7482298536031483E-3</v>
      </c>
      <c r="L452" s="50">
        <f t="array" ref="L452">_xlfn.SUM(_xlfn.NORM.DIST($Q$3:$Q$1003,$F452,$O452,FALSE)*WindSpeedStep*$R$3:$R$1003)</f>
        <v>1.7531005329465876</v>
      </c>
      <c r="N452" s="42">
        <f t="shared" si="22"/>
        <v>0.24025470629155135</v>
      </c>
      <c r="O452" s="42">
        <f t="shared" si="23"/>
        <v>0.63</v>
      </c>
      <c r="Q452" s="42">
        <f>'Zero Turbulence Curve'!E451</f>
        <v>44.900000000000368</v>
      </c>
      <c r="R452" s="42">
        <f>'Zero Turbulence Curve'!F451</f>
        <v>2000.0000008831432</v>
      </c>
    </row>
    <row r="453" spans="5:18" x14ac:dyDescent="0.2">
      <c r="E453" s="15">
        <v>41253.159722222219</v>
      </c>
      <c r="F453" s="21">
        <v>3.4600789538098367</v>
      </c>
      <c r="G453" s="24">
        <v>0.19074709242495314</v>
      </c>
      <c r="H453" s="3">
        <f t="shared" si="21"/>
        <v>41.859999999997292</v>
      </c>
      <c r="I453" s="3">
        <f>MIN(H453-K453+L453,'Power Look Up'!$F$4)</f>
        <v>53.61805175315169</v>
      </c>
      <c r="K453" s="50">
        <f t="array" ref="K453">_xlfn.SUM(_xlfn.NORM.DIST($Q$3:$Q$1003,$F453,$N453,FALSE)*WindSpeedStep*$R$3:$R$1003)</f>
        <v>14.44509114082269</v>
      </c>
      <c r="L453" s="50">
        <f t="array" ref="L453">_xlfn.SUM(_xlfn.NORM.DIST($Q$3:$Q$1003,$F453,$O453,FALSE)*WindSpeedStep*$R$3:$R$1003)</f>
        <v>26.203142893977084</v>
      </c>
      <c r="N453" s="42">
        <f t="shared" si="22"/>
        <v>0.3460078953809837</v>
      </c>
      <c r="O453" s="42">
        <f t="shared" si="23"/>
        <v>0.66</v>
      </c>
      <c r="Q453" s="42">
        <f>'Zero Turbulence Curve'!E452</f>
        <v>45.000000000000369</v>
      </c>
      <c r="R453" s="42">
        <f>'Zero Turbulence Curve'!F452</f>
        <v>2000.0000008831432</v>
      </c>
    </row>
    <row r="454" spans="5:18" x14ac:dyDescent="0.2">
      <c r="E454" s="15">
        <v>41253.166666666664</v>
      </c>
      <c r="F454" s="21">
        <v>2.908695577961252</v>
      </c>
      <c r="G454" s="24">
        <v>0.21315396657444888</v>
      </c>
      <c r="H454" s="3">
        <f t="shared" si="21"/>
        <v>0</v>
      </c>
      <c r="I454" s="3">
        <f>MIN(H454-K454+L454,'Power Look Up'!$F$4)</f>
        <v>4.9640487730035456</v>
      </c>
      <c r="K454" s="50">
        <f t="array" ref="K454">_xlfn.SUM(_xlfn.NORM.DIST($Q$3:$Q$1003,$F454,$N454,FALSE)*WindSpeedStep*$R$3:$R$1003)</f>
        <v>2.0756842686402206</v>
      </c>
      <c r="L454" s="50">
        <f t="array" ref="L454">_xlfn.SUM(_xlfn.NORM.DIST($Q$3:$Q$1003,$F454,$O454,FALSE)*WindSpeedStep*$R$3:$R$1003)</f>
        <v>7.0397330416437658</v>
      </c>
      <c r="N454" s="42">
        <f t="shared" si="22"/>
        <v>0.29086955779612522</v>
      </c>
      <c r="O454" s="42">
        <f t="shared" si="23"/>
        <v>0.62</v>
      </c>
      <c r="Q454" s="42">
        <f>'Zero Turbulence Curve'!E453</f>
        <v>45.100000000000371</v>
      </c>
      <c r="R454" s="42">
        <f>'Zero Turbulence Curve'!F453</f>
        <v>2000.0000008831432</v>
      </c>
    </row>
    <row r="455" spans="5:18" x14ac:dyDescent="0.2">
      <c r="E455" s="15">
        <v>41253.173611111109</v>
      </c>
      <c r="F455" s="21">
        <v>3.2454055727269968</v>
      </c>
      <c r="G455" s="24">
        <v>0.21260825019789989</v>
      </c>
      <c r="H455" s="3">
        <f t="shared" si="21"/>
        <v>22.749999999997698</v>
      </c>
      <c r="I455" s="3">
        <f>MIN(H455-K455+L455,'Power Look Up'!$F$4)</f>
        <v>32.87253129580467</v>
      </c>
      <c r="K455" s="50">
        <f t="array" ref="K455">_xlfn.SUM(_xlfn.NORM.DIST($Q$3:$Q$1003,$F455,$N455,FALSE)*WindSpeedStep*$R$3:$R$1003)</f>
        <v>8.1409479433396985</v>
      </c>
      <c r="L455" s="50">
        <f t="array" ref="L455">_xlfn.SUM(_xlfn.NORM.DIST($Q$3:$Q$1003,$F455,$O455,FALSE)*WindSpeedStep*$R$3:$R$1003)</f>
        <v>18.263479239146672</v>
      </c>
      <c r="N455" s="42">
        <f t="shared" si="22"/>
        <v>0.3245405572726997</v>
      </c>
      <c r="O455" s="42">
        <f t="shared" si="23"/>
        <v>0.69</v>
      </c>
      <c r="Q455" s="42">
        <f>'Zero Turbulence Curve'!E454</f>
        <v>45.200000000000372</v>
      </c>
      <c r="R455" s="42">
        <f>'Zero Turbulence Curve'!F454</f>
        <v>2000.0000008831432</v>
      </c>
    </row>
    <row r="456" spans="5:18" x14ac:dyDescent="0.2">
      <c r="E456" s="15">
        <v>41253.180555555555</v>
      </c>
      <c r="F456" s="21">
        <v>5.0052227026279104</v>
      </c>
      <c r="G456" s="24">
        <v>0.1318622645209129</v>
      </c>
      <c r="H456" s="3">
        <f t="shared" si="21"/>
        <v>201.61999999998989</v>
      </c>
      <c r="I456" s="3">
        <f>MIN(H456-K456+L456,'Power Look Up'!$F$4)</f>
        <v>203.69015249003456</v>
      </c>
      <c r="K456" s="50">
        <f t="array" ref="K456">_xlfn.SUM(_xlfn.NORM.DIST($Q$3:$Q$1003,$F456,$N456,FALSE)*WindSpeedStep*$R$3:$R$1003)</f>
        <v>195.39512308082737</v>
      </c>
      <c r="L456" s="50">
        <f t="array" ref="L456">_xlfn.SUM(_xlfn.NORM.DIST($Q$3:$Q$1003,$F456,$O456,FALSE)*WindSpeedStep*$R$3:$R$1003)</f>
        <v>197.46527557087205</v>
      </c>
      <c r="N456" s="42">
        <f t="shared" si="22"/>
        <v>0.50052227026279106</v>
      </c>
      <c r="O456" s="42">
        <f t="shared" si="23"/>
        <v>0.66000000000000014</v>
      </c>
      <c r="Q456" s="42">
        <f>'Zero Turbulence Curve'!E455</f>
        <v>45.300000000000374</v>
      </c>
      <c r="R456" s="42">
        <f>'Zero Turbulence Curve'!F455</f>
        <v>2000.0000008831432</v>
      </c>
    </row>
    <row r="457" spans="5:18" x14ac:dyDescent="0.2">
      <c r="E457" s="15">
        <v>41253.1875</v>
      </c>
      <c r="F457" s="21">
        <v>6.3504251251841426</v>
      </c>
      <c r="G457" s="24">
        <v>0.16691795889322658</v>
      </c>
      <c r="H457" s="3">
        <f t="shared" si="21"/>
        <v>441.09999999997945</v>
      </c>
      <c r="I457" s="3">
        <f>MIN(H457-K457+L457,'Power Look Up'!$F$4)</f>
        <v>462.37210043170603</v>
      </c>
      <c r="K457" s="50">
        <f t="array" ref="K457">_xlfn.SUM(_xlfn.NORM.DIST($Q$3:$Q$1003,$F457,$N457,FALSE)*WindSpeedStep*$R$3:$R$1003)</f>
        <v>439.23751573574293</v>
      </c>
      <c r="L457" s="50">
        <f t="array" ref="L457">_xlfn.SUM(_xlfn.NORM.DIST($Q$3:$Q$1003,$F457,$O457,FALSE)*WindSpeedStep*$R$3:$R$1003)</f>
        <v>460.50961616746952</v>
      </c>
      <c r="N457" s="42">
        <f t="shared" si="22"/>
        <v>0.63504251251841426</v>
      </c>
      <c r="O457" s="42">
        <f t="shared" si="23"/>
        <v>1.06</v>
      </c>
      <c r="Q457" s="42">
        <f>'Zero Turbulence Curve'!E456</f>
        <v>45.400000000000375</v>
      </c>
      <c r="R457" s="42">
        <f>'Zero Turbulence Curve'!F456</f>
        <v>2000.0000008831432</v>
      </c>
    </row>
    <row r="458" spans="5:18" x14ac:dyDescent="0.2">
      <c r="E458" s="15">
        <v>41253.194444444445</v>
      </c>
      <c r="F458" s="21">
        <v>7.4646586331983169</v>
      </c>
      <c r="G458" s="24">
        <v>6.5642653479259502E-2</v>
      </c>
      <c r="H458" s="3">
        <f t="shared" si="21"/>
        <v>726.45999999996548</v>
      </c>
      <c r="I458" s="3">
        <f>MIN(H458-K458+L458,'Power Look Up'!$F$4)</f>
        <v>714.92397287773986</v>
      </c>
      <c r="K458" s="50">
        <f t="array" ref="K458">_xlfn.SUM(_xlfn.NORM.DIST($Q$3:$Q$1003,$F458,$N458,FALSE)*WindSpeedStep*$R$3:$R$1003)</f>
        <v>723.83735583952966</v>
      </c>
      <c r="L458" s="50">
        <f t="array" ref="L458">_xlfn.SUM(_xlfn.NORM.DIST($Q$3:$Q$1003,$F458,$O458,FALSE)*WindSpeedStep*$R$3:$R$1003)</f>
        <v>712.30132871730405</v>
      </c>
      <c r="N458" s="42">
        <f t="shared" si="22"/>
        <v>0.74646586331983178</v>
      </c>
      <c r="O458" s="42">
        <f t="shared" si="23"/>
        <v>0.49</v>
      </c>
      <c r="Q458" s="42">
        <f>'Zero Turbulence Curve'!E457</f>
        <v>45.500000000000377</v>
      </c>
      <c r="R458" s="42">
        <f>'Zero Turbulence Curve'!F457</f>
        <v>2000.0000008831432</v>
      </c>
    </row>
    <row r="459" spans="5:18" x14ac:dyDescent="0.2">
      <c r="E459" s="15">
        <v>41253.201388888891</v>
      </c>
      <c r="F459" s="21">
        <v>7.3460641311083457</v>
      </c>
      <c r="G459" s="24">
        <v>4.9005834086787992E-2</v>
      </c>
      <c r="H459" s="3">
        <f t="shared" si="21"/>
        <v>693.34999999996626</v>
      </c>
      <c r="I459" s="3">
        <f>MIN(H459-K459+L459,'Power Look Up'!$F$4)</f>
        <v>678.64004251680319</v>
      </c>
      <c r="K459" s="50">
        <f t="array" ref="K459">_xlfn.SUM(_xlfn.NORM.DIST($Q$3:$Q$1003,$F459,$N459,FALSE)*WindSpeedStep*$R$3:$R$1003)</f>
        <v>689.27178671825209</v>
      </c>
      <c r="L459" s="50">
        <f t="array" ref="L459">_xlfn.SUM(_xlfn.NORM.DIST($Q$3:$Q$1003,$F459,$O459,FALSE)*WindSpeedStep*$R$3:$R$1003)</f>
        <v>674.56182923508902</v>
      </c>
      <c r="N459" s="42">
        <f t="shared" si="22"/>
        <v>0.73460641311083463</v>
      </c>
      <c r="O459" s="42">
        <f t="shared" si="23"/>
        <v>0.36</v>
      </c>
      <c r="Q459" s="42">
        <f>'Zero Turbulence Curve'!E458</f>
        <v>45.600000000000378</v>
      </c>
      <c r="R459" s="42">
        <f>'Zero Turbulence Curve'!F458</f>
        <v>2000.0000008831432</v>
      </c>
    </row>
    <row r="460" spans="5:18" x14ac:dyDescent="0.2">
      <c r="E460" s="15">
        <v>41253.208333333336</v>
      </c>
      <c r="F460" s="21">
        <v>6.7020434649028795</v>
      </c>
      <c r="G460" s="24">
        <v>6.7143700627510183E-2</v>
      </c>
      <c r="H460" s="3">
        <f t="shared" si="21"/>
        <v>520.19999999997776</v>
      </c>
      <c r="I460" s="3">
        <f>MIN(H460-K460+L460,'Power Look Up'!$F$4)</f>
        <v>511.64484964551281</v>
      </c>
      <c r="K460" s="50">
        <f t="array" ref="K460">_xlfn.SUM(_xlfn.NORM.DIST($Q$3:$Q$1003,$F460,$N460,FALSE)*WindSpeedStep*$R$3:$R$1003)</f>
        <v>519.52294134880094</v>
      </c>
      <c r="L460" s="50">
        <f t="array" ref="L460">_xlfn.SUM(_xlfn.NORM.DIST($Q$3:$Q$1003,$F460,$O460,FALSE)*WindSpeedStep*$R$3:$R$1003)</f>
        <v>510.96779099433599</v>
      </c>
      <c r="N460" s="42">
        <f t="shared" si="22"/>
        <v>0.67020434649028804</v>
      </c>
      <c r="O460" s="42">
        <f t="shared" si="23"/>
        <v>0.45</v>
      </c>
      <c r="Q460" s="42">
        <f>'Zero Turbulence Curve'!E459</f>
        <v>45.700000000000379</v>
      </c>
      <c r="R460" s="42">
        <f>'Zero Turbulence Curve'!F459</f>
        <v>2000.0000008831432</v>
      </c>
    </row>
    <row r="461" spans="5:18" x14ac:dyDescent="0.2">
      <c r="E461" s="15">
        <v>41253.215277777781</v>
      </c>
      <c r="F461" s="21">
        <v>6.9414742725953138</v>
      </c>
      <c r="G461" s="24">
        <v>8.9318201818846657E-2</v>
      </c>
      <c r="H461" s="3">
        <f t="shared" si="21"/>
        <v>574.43999999997664</v>
      </c>
      <c r="I461" s="3">
        <f>MIN(H461-K461+L461,'Power Look Up'!$F$4)</f>
        <v>571.00402674170175</v>
      </c>
      <c r="K461" s="50">
        <f t="array" ref="K461">_xlfn.SUM(_xlfn.NORM.DIST($Q$3:$Q$1003,$F461,$N461,FALSE)*WindSpeedStep*$R$3:$R$1003)</f>
        <v>579.13593072553658</v>
      </c>
      <c r="L461" s="50">
        <f t="array" ref="L461">_xlfn.SUM(_xlfn.NORM.DIST($Q$3:$Q$1003,$F461,$O461,FALSE)*WindSpeedStep*$R$3:$R$1003)</f>
        <v>575.6999574672617</v>
      </c>
      <c r="N461" s="42">
        <f t="shared" si="22"/>
        <v>0.69414742725953138</v>
      </c>
      <c r="O461" s="42">
        <f t="shared" si="23"/>
        <v>0.62</v>
      </c>
      <c r="Q461" s="42">
        <f>'Zero Turbulence Curve'!E460</f>
        <v>45.800000000000381</v>
      </c>
      <c r="R461" s="42">
        <f>'Zero Turbulence Curve'!F460</f>
        <v>2000.0000008831432</v>
      </c>
    </row>
    <row r="462" spans="5:18" x14ac:dyDescent="0.2">
      <c r="E462" s="15">
        <v>41253.222222222219</v>
      </c>
      <c r="F462" s="21">
        <v>7.1654139587343737</v>
      </c>
      <c r="G462" s="24">
        <v>8.3735566912867918E-2</v>
      </c>
      <c r="H462" s="3">
        <f t="shared" si="21"/>
        <v>639.16999999996733</v>
      </c>
      <c r="I462" s="3">
        <f>MIN(H462-K462+L462,'Power Look Up'!$F$4)</f>
        <v>633.66356610594971</v>
      </c>
      <c r="K462" s="50">
        <f t="array" ref="K462">_xlfn.SUM(_xlfn.NORM.DIST($Q$3:$Q$1003,$F462,$N462,FALSE)*WindSpeedStep*$R$3:$R$1003)</f>
        <v>638.61899001641655</v>
      </c>
      <c r="L462" s="50">
        <f t="array" ref="L462">_xlfn.SUM(_xlfn.NORM.DIST($Q$3:$Q$1003,$F462,$O462,FALSE)*WindSpeedStep*$R$3:$R$1003)</f>
        <v>633.11255612239893</v>
      </c>
      <c r="N462" s="42">
        <f t="shared" si="22"/>
        <v>0.71654139587343746</v>
      </c>
      <c r="O462" s="42">
        <f t="shared" si="23"/>
        <v>0.6</v>
      </c>
      <c r="Q462" s="42">
        <f>'Zero Turbulence Curve'!E461</f>
        <v>45.900000000000382</v>
      </c>
      <c r="R462" s="42">
        <f>'Zero Turbulence Curve'!F461</f>
        <v>2000.0000008831432</v>
      </c>
    </row>
    <row r="463" spans="5:18" x14ac:dyDescent="0.2">
      <c r="E463" s="15">
        <v>41253.229166666664</v>
      </c>
      <c r="F463" s="21">
        <v>7.3457218829022475</v>
      </c>
      <c r="G463" s="24">
        <v>2.7226731856744527E-2</v>
      </c>
      <c r="H463" s="3">
        <f t="shared" si="21"/>
        <v>693.34999999996626</v>
      </c>
      <c r="I463" s="3">
        <f>MIN(H463-K463+L463,'Power Look Up'!$F$4)</f>
        <v>676.20664355324277</v>
      </c>
      <c r="K463" s="50">
        <f t="array" ref="K463">_xlfn.SUM(_xlfn.NORM.DIST($Q$3:$Q$1003,$F463,$N463,FALSE)*WindSpeedStep*$R$3:$R$1003)</f>
        <v>689.17354755409235</v>
      </c>
      <c r="L463" s="50">
        <f t="array" ref="L463">_xlfn.SUM(_xlfn.NORM.DIST($Q$3:$Q$1003,$F463,$O463,FALSE)*WindSpeedStep*$R$3:$R$1003)</f>
        <v>672.03019110736886</v>
      </c>
      <c r="N463" s="42">
        <f t="shared" si="22"/>
        <v>0.73457218829022475</v>
      </c>
      <c r="O463" s="42">
        <f t="shared" si="23"/>
        <v>0.2</v>
      </c>
      <c r="Q463" s="42">
        <f>'Zero Turbulence Curve'!E462</f>
        <v>46.000000000000384</v>
      </c>
      <c r="R463" s="42">
        <f>'Zero Turbulence Curve'!F462</f>
        <v>2000.0000008831432</v>
      </c>
    </row>
    <row r="464" spans="5:18" x14ac:dyDescent="0.2">
      <c r="E464" s="15">
        <v>41253.236111111109</v>
      </c>
      <c r="F464" s="21">
        <v>7.1941177361412985</v>
      </c>
      <c r="G464" s="24">
        <v>4.7260833429502012E-2</v>
      </c>
      <c r="H464" s="3">
        <f t="shared" si="21"/>
        <v>645.1899999999672</v>
      </c>
      <c r="I464" s="3">
        <f>MIN(H464-K464+L464,'Power Look Up'!$F$4)</f>
        <v>630.53664491563563</v>
      </c>
      <c r="K464" s="50">
        <f t="array" ref="K464">_xlfn.SUM(_xlfn.NORM.DIST($Q$3:$Q$1003,$F464,$N464,FALSE)*WindSpeedStep*$R$3:$R$1003)</f>
        <v>646.50706978112123</v>
      </c>
      <c r="L464" s="50">
        <f t="array" ref="L464">_xlfn.SUM(_xlfn.NORM.DIST($Q$3:$Q$1003,$F464,$O464,FALSE)*WindSpeedStep*$R$3:$R$1003)</f>
        <v>631.85371469678967</v>
      </c>
      <c r="N464" s="42">
        <f t="shared" si="22"/>
        <v>0.71941177361412989</v>
      </c>
      <c r="O464" s="42">
        <f t="shared" si="23"/>
        <v>0.34</v>
      </c>
      <c r="Q464" s="42">
        <f>'Zero Turbulence Curve'!E463</f>
        <v>46.100000000000385</v>
      </c>
      <c r="R464" s="42">
        <f>'Zero Turbulence Curve'!F463</f>
        <v>2000.0000008831432</v>
      </c>
    </row>
    <row r="465" spans="5:18" x14ac:dyDescent="0.2">
      <c r="E465" s="15">
        <v>41253.243055555555</v>
      </c>
      <c r="F465" s="21">
        <v>6.7594539757738685</v>
      </c>
      <c r="G465" s="24">
        <v>5.1779330291235479E-2</v>
      </c>
      <c r="H465" s="3">
        <f t="shared" si="21"/>
        <v>533.75999999997748</v>
      </c>
      <c r="I465" s="3">
        <f>MIN(H465-K465+L465,'Power Look Up'!$F$4)</f>
        <v>521.96954347145265</v>
      </c>
      <c r="K465" s="50">
        <f t="array" ref="K465">_xlfn.SUM(_xlfn.NORM.DIST($Q$3:$Q$1003,$F465,$N465,FALSE)*WindSpeedStep*$R$3:$R$1003)</f>
        <v>533.44583184490284</v>
      </c>
      <c r="L465" s="50">
        <f t="array" ref="L465">_xlfn.SUM(_xlfn.NORM.DIST($Q$3:$Q$1003,$F465,$O465,FALSE)*WindSpeedStep*$R$3:$R$1003)</f>
        <v>521.65537531637801</v>
      </c>
      <c r="N465" s="42">
        <f t="shared" si="22"/>
        <v>0.67594539757738692</v>
      </c>
      <c r="O465" s="42">
        <f t="shared" si="23"/>
        <v>0.35</v>
      </c>
      <c r="Q465" s="42">
        <f>'Zero Turbulence Curve'!E464</f>
        <v>46.200000000000387</v>
      </c>
      <c r="R465" s="42">
        <f>'Zero Turbulence Curve'!F464</f>
        <v>2000.0000008831432</v>
      </c>
    </row>
    <row r="466" spans="5:18" x14ac:dyDescent="0.2">
      <c r="E466" s="15">
        <v>41253.25</v>
      </c>
      <c r="F466" s="21">
        <v>6.5508790589214732</v>
      </c>
      <c r="G466" s="24">
        <v>6.8693070953150415E-2</v>
      </c>
      <c r="H466" s="3">
        <f t="shared" si="21"/>
        <v>486.29999999997847</v>
      </c>
      <c r="I466" s="3">
        <f>MIN(H466-K466+L466,'Power Look Up'!$F$4)</f>
        <v>478.66267012625855</v>
      </c>
      <c r="K466" s="50">
        <f t="array" ref="K466">_xlfn.SUM(_xlfn.NORM.DIST($Q$3:$Q$1003,$F466,$N466,FALSE)*WindSpeedStep*$R$3:$R$1003)</f>
        <v>483.96732975192208</v>
      </c>
      <c r="L466" s="50">
        <f t="array" ref="L466">_xlfn.SUM(_xlfn.NORM.DIST($Q$3:$Q$1003,$F466,$O466,FALSE)*WindSpeedStep*$R$3:$R$1003)</f>
        <v>476.32999987820216</v>
      </c>
      <c r="N466" s="42">
        <f t="shared" si="22"/>
        <v>0.65508790589214738</v>
      </c>
      <c r="O466" s="42">
        <f t="shared" si="23"/>
        <v>0.44999999999999996</v>
      </c>
      <c r="Q466" s="42">
        <f>'Zero Turbulence Curve'!E465</f>
        <v>46.300000000000388</v>
      </c>
      <c r="R466" s="42">
        <f>'Zero Turbulence Curve'!F465</f>
        <v>2000.0000008831432</v>
      </c>
    </row>
    <row r="467" spans="5:18" x14ac:dyDescent="0.2">
      <c r="E467" s="15">
        <v>41253.256944444445</v>
      </c>
      <c r="F467" s="21">
        <v>6.3908076574746424</v>
      </c>
      <c r="G467" s="24">
        <v>6.4154645543191544E-2</v>
      </c>
      <c r="H467" s="3">
        <f t="shared" si="21"/>
        <v>450.13999999997924</v>
      </c>
      <c r="I467" s="3">
        <f>MIN(H467-K467+L467,'Power Look Up'!$F$4)</f>
        <v>442.31706837670089</v>
      </c>
      <c r="K467" s="50">
        <f t="array" ref="K467">_xlfn.SUM(_xlfn.NORM.DIST($Q$3:$Q$1003,$F467,$N467,FALSE)*WindSpeedStep*$R$3:$R$1003)</f>
        <v>448.03076645881555</v>
      </c>
      <c r="L467" s="50">
        <f t="array" ref="L467">_xlfn.SUM(_xlfn.NORM.DIST($Q$3:$Q$1003,$F467,$O467,FALSE)*WindSpeedStep*$R$3:$R$1003)</f>
        <v>440.2078348355372</v>
      </c>
      <c r="N467" s="42">
        <f t="shared" si="22"/>
        <v>0.63908076574746431</v>
      </c>
      <c r="O467" s="42">
        <f t="shared" si="23"/>
        <v>0.41</v>
      </c>
      <c r="Q467" s="42">
        <f>'Zero Turbulence Curve'!E466</f>
        <v>46.400000000000389</v>
      </c>
      <c r="R467" s="42">
        <f>'Zero Turbulence Curve'!F466</f>
        <v>2000.0000008831432</v>
      </c>
    </row>
    <row r="468" spans="5:18" x14ac:dyDescent="0.2">
      <c r="E468" s="15">
        <v>41253.263888888891</v>
      </c>
      <c r="F468" s="21">
        <v>6.7020170470895426</v>
      </c>
      <c r="G468" s="24">
        <v>7.311231776302185E-2</v>
      </c>
      <c r="H468" s="3">
        <f t="shared" si="21"/>
        <v>520.19999999997776</v>
      </c>
      <c r="I468" s="3">
        <f>MIN(H468-K468+L468,'Power Look Up'!$F$4)</f>
        <v>512.96174335561159</v>
      </c>
      <c r="K468" s="50">
        <f t="array" ref="K468">_xlfn.SUM(_xlfn.NORM.DIST($Q$3:$Q$1003,$F468,$N468,FALSE)*WindSpeedStep*$R$3:$R$1003)</f>
        <v>519.51658809393211</v>
      </c>
      <c r="L468" s="50">
        <f t="array" ref="L468">_xlfn.SUM(_xlfn.NORM.DIST($Q$3:$Q$1003,$F468,$O468,FALSE)*WindSpeedStep*$R$3:$R$1003)</f>
        <v>512.27833144956594</v>
      </c>
      <c r="N468" s="42">
        <f t="shared" si="22"/>
        <v>0.67020170470895435</v>
      </c>
      <c r="O468" s="42">
        <f t="shared" si="23"/>
        <v>0.49</v>
      </c>
      <c r="Q468" s="42">
        <f>'Zero Turbulence Curve'!E467</f>
        <v>46.500000000000391</v>
      </c>
      <c r="R468" s="42">
        <f>'Zero Turbulence Curve'!F467</f>
        <v>2000.0000008831432</v>
      </c>
    </row>
    <row r="469" spans="5:18" x14ac:dyDescent="0.2">
      <c r="E469" s="15">
        <v>41253.270833333336</v>
      </c>
      <c r="F469" s="21">
        <v>6.8115690631438879</v>
      </c>
      <c r="G469" s="24">
        <v>6.0191711513053935E-2</v>
      </c>
      <c r="H469" s="3">
        <f t="shared" si="21"/>
        <v>545.05999999997721</v>
      </c>
      <c r="I469" s="3">
        <f>MIN(H469-K469+L469,'Power Look Up'!$F$4)</f>
        <v>534.57363637755714</v>
      </c>
      <c r="K469" s="50">
        <f t="array" ref="K469">_xlfn.SUM(_xlfn.NORM.DIST($Q$3:$Q$1003,$F469,$N469,FALSE)*WindSpeedStep*$R$3:$R$1003)</f>
        <v>546.28635394295316</v>
      </c>
      <c r="L469" s="50">
        <f t="array" ref="L469">_xlfn.SUM(_xlfn.NORM.DIST($Q$3:$Q$1003,$F469,$O469,FALSE)*WindSpeedStep*$R$3:$R$1003)</f>
        <v>535.79999032053308</v>
      </c>
      <c r="N469" s="42">
        <f t="shared" si="22"/>
        <v>0.68115690631438885</v>
      </c>
      <c r="O469" s="42">
        <f t="shared" si="23"/>
        <v>0.41</v>
      </c>
      <c r="Q469" s="42">
        <f>'Zero Turbulence Curve'!E468</f>
        <v>46.600000000000392</v>
      </c>
      <c r="R469" s="42">
        <f>'Zero Turbulence Curve'!F468</f>
        <v>2000.0000008831432</v>
      </c>
    </row>
    <row r="470" spans="5:18" x14ac:dyDescent="0.2">
      <c r="E470" s="15">
        <v>41253.277777777781</v>
      </c>
      <c r="F470" s="21">
        <v>6.6936669323132207</v>
      </c>
      <c r="G470" s="24">
        <v>6.42398261443521E-2</v>
      </c>
      <c r="H470" s="3">
        <f t="shared" si="21"/>
        <v>517.93999999997777</v>
      </c>
      <c r="I470" s="3">
        <f>MIN(H470-K470+L470,'Power Look Up'!$F$4)</f>
        <v>508.82322150586242</v>
      </c>
      <c r="K470" s="50">
        <f t="array" ref="K470">_xlfn.SUM(_xlfn.NORM.DIST($Q$3:$Q$1003,$F470,$N470,FALSE)*WindSpeedStep*$R$3:$R$1003)</f>
        <v>517.51091588221504</v>
      </c>
      <c r="L470" s="50">
        <f t="array" ref="L470">_xlfn.SUM(_xlfn.NORM.DIST($Q$3:$Q$1003,$F470,$O470,FALSE)*WindSpeedStep*$R$3:$R$1003)</f>
        <v>508.39413738809969</v>
      </c>
      <c r="N470" s="42">
        <f t="shared" si="22"/>
        <v>0.66936669323132214</v>
      </c>
      <c r="O470" s="42">
        <f t="shared" si="23"/>
        <v>0.42999999999999994</v>
      </c>
      <c r="Q470" s="42">
        <f>'Zero Turbulence Curve'!E469</f>
        <v>46.700000000000394</v>
      </c>
      <c r="R470" s="42">
        <f>'Zero Turbulence Curve'!F469</f>
        <v>2000.0000008831432</v>
      </c>
    </row>
    <row r="471" spans="5:18" x14ac:dyDescent="0.2">
      <c r="E471" s="15">
        <v>41253.284722222219</v>
      </c>
      <c r="F471" s="21">
        <v>7.5268005583847089</v>
      </c>
      <c r="G471" s="24">
        <v>5.7129187450169434E-2</v>
      </c>
      <c r="H471" s="3">
        <f t="shared" si="21"/>
        <v>747.52999999996507</v>
      </c>
      <c r="I471" s="3">
        <f>MIN(H471-K471+L471,'Power Look Up'!$F$4)</f>
        <v>733.67716861121403</v>
      </c>
      <c r="K471" s="50">
        <f t="array" ref="K471">_xlfn.SUM(_xlfn.NORM.DIST($Q$3:$Q$1003,$F471,$N471,FALSE)*WindSpeedStep*$R$3:$R$1003)</f>
        <v>742.36847116775186</v>
      </c>
      <c r="L471" s="50">
        <f t="array" ref="L471">_xlfn.SUM(_xlfn.NORM.DIST($Q$3:$Q$1003,$F471,$O471,FALSE)*WindSpeedStep*$R$3:$R$1003)</f>
        <v>728.51563977900082</v>
      </c>
      <c r="N471" s="42">
        <f t="shared" si="22"/>
        <v>0.75268005583847097</v>
      </c>
      <c r="O471" s="42">
        <f t="shared" si="23"/>
        <v>0.43</v>
      </c>
      <c r="Q471" s="42">
        <f>'Zero Turbulence Curve'!E470</f>
        <v>46.800000000000395</v>
      </c>
      <c r="R471" s="42">
        <f>'Zero Turbulence Curve'!F470</f>
        <v>2000.0000008831432</v>
      </c>
    </row>
    <row r="472" spans="5:18" x14ac:dyDescent="0.2">
      <c r="E472" s="15">
        <v>41253.291666666664</v>
      </c>
      <c r="F472" s="21">
        <v>7.3054717867404282</v>
      </c>
      <c r="G472" s="24">
        <v>8.2130219308903712E-2</v>
      </c>
      <c r="H472" s="3">
        <f t="shared" si="21"/>
        <v>681.30999999996652</v>
      </c>
      <c r="I472" s="3">
        <f>MIN(H472-K472+L472,'Power Look Up'!$F$4)</f>
        <v>675.02489112024944</v>
      </c>
      <c r="K472" s="50">
        <f t="array" ref="K472">_xlfn.SUM(_xlfn.NORM.DIST($Q$3:$Q$1003,$F472,$N472,FALSE)*WindSpeedStep*$R$3:$R$1003)</f>
        <v>677.68059610395176</v>
      </c>
      <c r="L472" s="50">
        <f t="array" ref="L472">_xlfn.SUM(_xlfn.NORM.DIST($Q$3:$Q$1003,$F472,$O472,FALSE)*WindSpeedStep*$R$3:$R$1003)</f>
        <v>671.39548722423467</v>
      </c>
      <c r="N472" s="42">
        <f t="shared" si="22"/>
        <v>0.73054717867404284</v>
      </c>
      <c r="O472" s="42">
        <f t="shared" si="23"/>
        <v>0.6</v>
      </c>
      <c r="Q472" s="42">
        <f>'Zero Turbulence Curve'!E471</f>
        <v>46.900000000000396</v>
      </c>
      <c r="R472" s="42">
        <f>'Zero Turbulence Curve'!F471</f>
        <v>2000.0000008831432</v>
      </c>
    </row>
    <row r="473" spans="5:18" x14ac:dyDescent="0.2">
      <c r="E473" s="15">
        <v>41253.298611111109</v>
      </c>
      <c r="F473" s="21">
        <v>5.7348978416327894</v>
      </c>
      <c r="G473" s="24">
        <v>9.067293164754095E-2</v>
      </c>
      <c r="H473" s="3">
        <f t="shared" si="21"/>
        <v>318.25999999998737</v>
      </c>
      <c r="I473" s="3">
        <f>MIN(H473-K473+L473,'Power Look Up'!$F$4)</f>
        <v>317.02039564151534</v>
      </c>
      <c r="K473" s="50">
        <f t="array" ref="K473">_xlfn.SUM(_xlfn.NORM.DIST($Q$3:$Q$1003,$F473,$N473,FALSE)*WindSpeedStep*$R$3:$R$1003)</f>
        <v>317.74956326872126</v>
      </c>
      <c r="L473" s="50">
        <f t="array" ref="L473">_xlfn.SUM(_xlfn.NORM.DIST($Q$3:$Q$1003,$F473,$O473,FALSE)*WindSpeedStep*$R$3:$R$1003)</f>
        <v>316.50995891024922</v>
      </c>
      <c r="N473" s="42">
        <f t="shared" si="22"/>
        <v>0.573489784163279</v>
      </c>
      <c r="O473" s="42">
        <f t="shared" si="23"/>
        <v>0.52</v>
      </c>
      <c r="Q473" s="42">
        <f>'Zero Turbulence Curve'!E472</f>
        <v>47.000000000000398</v>
      </c>
      <c r="R473" s="42">
        <f>'Zero Turbulence Curve'!F472</f>
        <v>2000.0000008831432</v>
      </c>
    </row>
    <row r="474" spans="5:18" x14ac:dyDescent="0.2">
      <c r="E474" s="15">
        <v>41253.305555555555</v>
      </c>
      <c r="F474" s="21">
        <v>5.7601041978273466</v>
      </c>
      <c r="G474" s="24">
        <v>0.14235853585935054</v>
      </c>
      <c r="H474" s="3">
        <f t="shared" si="21"/>
        <v>323.11999999998727</v>
      </c>
      <c r="I474" s="3">
        <f>MIN(H474-K474+L474,'Power Look Up'!$F$4)</f>
        <v>330.48207899484777</v>
      </c>
      <c r="K474" s="50">
        <f t="array" ref="K474">_xlfn.SUM(_xlfn.NORM.DIST($Q$3:$Q$1003,$F474,$N474,FALSE)*WindSpeedStep*$R$3:$R$1003)</f>
        <v>322.30544418090682</v>
      </c>
      <c r="L474" s="50">
        <f t="array" ref="L474">_xlfn.SUM(_xlfn.NORM.DIST($Q$3:$Q$1003,$F474,$O474,FALSE)*WindSpeedStep*$R$3:$R$1003)</f>
        <v>329.66752317576731</v>
      </c>
      <c r="N474" s="42">
        <f t="shared" si="22"/>
        <v>0.57601041978273471</v>
      </c>
      <c r="O474" s="42">
        <f t="shared" si="23"/>
        <v>0.82</v>
      </c>
      <c r="Q474" s="42">
        <f>'Zero Turbulence Curve'!E473</f>
        <v>47.100000000000399</v>
      </c>
      <c r="R474" s="42">
        <f>'Zero Turbulence Curve'!F473</f>
        <v>2000.0000008831432</v>
      </c>
    </row>
    <row r="475" spans="5:18" x14ac:dyDescent="0.2">
      <c r="E475" s="15">
        <v>41253.3125</v>
      </c>
      <c r="F475" s="21">
        <v>7.8903756100103779</v>
      </c>
      <c r="G475" s="24">
        <v>0.10772617705570572</v>
      </c>
      <c r="H475" s="3">
        <f t="shared" si="21"/>
        <v>855.88999999996281</v>
      </c>
      <c r="I475" s="3">
        <f>MIN(H475-K475+L475,'Power Look Up'!$F$4)</f>
        <v>859.58735663075618</v>
      </c>
      <c r="K475" s="50">
        <f t="array" ref="K475">_xlfn.SUM(_xlfn.NORM.DIST($Q$3:$Q$1003,$F475,$N475,FALSE)*WindSpeedStep*$R$3:$R$1003)</f>
        <v>856.62568772055613</v>
      </c>
      <c r="L475" s="50">
        <f t="array" ref="L475">_xlfn.SUM(_xlfn.NORM.DIST($Q$3:$Q$1003,$F475,$O475,FALSE)*WindSpeedStep*$R$3:$R$1003)</f>
        <v>860.32304435134949</v>
      </c>
      <c r="N475" s="42">
        <f t="shared" si="22"/>
        <v>0.78903756100103783</v>
      </c>
      <c r="O475" s="42">
        <f t="shared" si="23"/>
        <v>0.85</v>
      </c>
      <c r="Q475" s="42">
        <f>'Zero Turbulence Curve'!E474</f>
        <v>47.200000000000401</v>
      </c>
      <c r="R475" s="42">
        <f>'Zero Turbulence Curve'!F474</f>
        <v>2000.0000008831432</v>
      </c>
    </row>
    <row r="476" spans="5:18" x14ac:dyDescent="0.2">
      <c r="E476" s="15">
        <v>41253.319444444445</v>
      </c>
      <c r="F476" s="21">
        <v>8.4481853342651458</v>
      </c>
      <c r="G476" s="24">
        <v>0.14677708299919295</v>
      </c>
      <c r="H476" s="3">
        <f t="shared" si="21"/>
        <v>1054.1499999999501</v>
      </c>
      <c r="I476" s="3">
        <f>MIN(H476-K476+L476,'Power Look Up'!$F$4)</f>
        <v>1073.9353345080594</v>
      </c>
      <c r="K476" s="50">
        <f t="array" ref="K476">_xlfn.SUM(_xlfn.NORM.DIST($Q$3:$Q$1003,$F476,$N476,FALSE)*WindSpeedStep*$R$3:$R$1003)</f>
        <v>1050.8242338629723</v>
      </c>
      <c r="L476" s="50">
        <f t="array" ref="L476">_xlfn.SUM(_xlfn.NORM.DIST($Q$3:$Q$1003,$F476,$O476,FALSE)*WindSpeedStep*$R$3:$R$1003)</f>
        <v>1070.6095683710817</v>
      </c>
      <c r="N476" s="42">
        <f t="shared" si="22"/>
        <v>0.84481853342651458</v>
      </c>
      <c r="O476" s="42">
        <f t="shared" si="23"/>
        <v>1.24</v>
      </c>
      <c r="Q476" s="42">
        <f>'Zero Turbulence Curve'!E475</f>
        <v>47.300000000000402</v>
      </c>
      <c r="R476" s="42">
        <f>'Zero Turbulence Curve'!F475</f>
        <v>2000.0000008831432</v>
      </c>
    </row>
    <row r="477" spans="5:18" x14ac:dyDescent="0.2">
      <c r="E477" s="15">
        <v>41253.326388888891</v>
      </c>
      <c r="F477" s="21">
        <v>8.3628773886019854</v>
      </c>
      <c r="G477" s="24">
        <v>0.1088142223919564</v>
      </c>
      <c r="H477" s="3">
        <f t="shared" si="21"/>
        <v>1021.1199999999509</v>
      </c>
      <c r="I477" s="3">
        <f>MIN(H477-K477+L477,'Power Look Up'!$F$4)</f>
        <v>1025.3007271206113</v>
      </c>
      <c r="K477" s="50">
        <f t="array" ref="K477">_xlfn.SUM(_xlfn.NORM.DIST($Q$3:$Q$1003,$F477,$N477,FALSE)*WindSpeedStep*$R$3:$R$1003)</f>
        <v>1019.7577560356909</v>
      </c>
      <c r="L477" s="50">
        <f t="array" ref="L477">_xlfn.SUM(_xlfn.NORM.DIST($Q$3:$Q$1003,$F477,$O477,FALSE)*WindSpeedStep*$R$3:$R$1003)</f>
        <v>1023.9384831563514</v>
      </c>
      <c r="N477" s="42">
        <f t="shared" si="22"/>
        <v>0.83628773886019858</v>
      </c>
      <c r="O477" s="42">
        <f t="shared" si="23"/>
        <v>0.91</v>
      </c>
      <c r="Q477" s="42">
        <f>'Zero Turbulence Curve'!E476</f>
        <v>47.400000000000404</v>
      </c>
      <c r="R477" s="42">
        <f>'Zero Turbulence Curve'!F476</f>
        <v>2000.0000008831432</v>
      </c>
    </row>
    <row r="478" spans="5:18" x14ac:dyDescent="0.2">
      <c r="E478" s="15">
        <v>41253.333333333336</v>
      </c>
      <c r="F478" s="21">
        <v>7.1829869997218587</v>
      </c>
      <c r="G478" s="24">
        <v>0.14617874152363888</v>
      </c>
      <c r="H478" s="3">
        <f t="shared" si="21"/>
        <v>642.17999999996732</v>
      </c>
      <c r="I478" s="3">
        <f>MIN(H478-K478+L478,'Power Look Up'!$F$4)</f>
        <v>662.70463836746512</v>
      </c>
      <c r="K478" s="50">
        <f t="array" ref="K478">_xlfn.SUM(_xlfn.NORM.DIST($Q$3:$Q$1003,$F478,$N478,FALSE)*WindSpeedStep*$R$3:$R$1003)</f>
        <v>643.4410778733469</v>
      </c>
      <c r="L478" s="50">
        <f t="array" ref="L478">_xlfn.SUM(_xlfn.NORM.DIST($Q$3:$Q$1003,$F478,$O478,FALSE)*WindSpeedStep*$R$3:$R$1003)</f>
        <v>663.9657162408447</v>
      </c>
      <c r="N478" s="42">
        <f t="shared" si="22"/>
        <v>0.71829869997218587</v>
      </c>
      <c r="O478" s="42">
        <f t="shared" si="23"/>
        <v>1.05</v>
      </c>
      <c r="Q478" s="42">
        <f>'Zero Turbulence Curve'!E477</f>
        <v>47.500000000000405</v>
      </c>
      <c r="R478" s="42">
        <f>'Zero Turbulence Curve'!F477</f>
        <v>2000.0000008831432</v>
      </c>
    </row>
    <row r="479" spans="5:18" x14ac:dyDescent="0.2">
      <c r="E479" s="15">
        <v>41253.340277777781</v>
      </c>
      <c r="F479" s="21">
        <v>7.3290375758671384</v>
      </c>
      <c r="G479" s="24">
        <v>0.10506154348770645</v>
      </c>
      <c r="H479" s="3">
        <f t="shared" si="21"/>
        <v>687.32999999996628</v>
      </c>
      <c r="I479" s="3">
        <f>MIN(H479-K479+L479,'Power Look Up'!$F$4)</f>
        <v>689.34800980502632</v>
      </c>
      <c r="K479" s="50">
        <f t="array" ref="K479">_xlfn.SUM(_xlfn.NORM.DIST($Q$3:$Q$1003,$F479,$N479,FALSE)*WindSpeedStep*$R$3:$R$1003)</f>
        <v>684.3949916449684</v>
      </c>
      <c r="L479" s="50">
        <f t="array" ref="L479">_xlfn.SUM(_xlfn.NORM.DIST($Q$3:$Q$1003,$F479,$O479,FALSE)*WindSpeedStep*$R$3:$R$1003)</f>
        <v>686.41300145002845</v>
      </c>
      <c r="N479" s="42">
        <f t="shared" si="22"/>
        <v>0.73290375758671389</v>
      </c>
      <c r="O479" s="42">
        <f t="shared" si="23"/>
        <v>0.77</v>
      </c>
      <c r="Q479" s="42">
        <f>'Zero Turbulence Curve'!E478</f>
        <v>47.600000000000406</v>
      </c>
      <c r="R479" s="42">
        <f>'Zero Turbulence Curve'!F478</f>
        <v>2000.0000008831432</v>
      </c>
    </row>
    <row r="480" spans="5:18" x14ac:dyDescent="0.2">
      <c r="E480" s="15">
        <v>41253.347222222219</v>
      </c>
      <c r="F480" s="21">
        <v>7.1186337733903589</v>
      </c>
      <c r="G480" s="24">
        <v>9.1309655854149602E-2</v>
      </c>
      <c r="H480" s="3">
        <f t="shared" si="21"/>
        <v>624.11999999996772</v>
      </c>
      <c r="I480" s="3">
        <f>MIN(H480-K480+L480,'Power Look Up'!$F$4)</f>
        <v>621.11088383292349</v>
      </c>
      <c r="K480" s="50">
        <f t="array" ref="K480">_xlfn.SUM(_xlfn.NORM.DIST($Q$3:$Q$1003,$F480,$N480,FALSE)*WindSpeedStep*$R$3:$R$1003)</f>
        <v>625.89232354534818</v>
      </c>
      <c r="L480" s="50">
        <f t="array" ref="L480">_xlfn.SUM(_xlfn.NORM.DIST($Q$3:$Q$1003,$F480,$O480,FALSE)*WindSpeedStep*$R$3:$R$1003)</f>
        <v>622.88320737830395</v>
      </c>
      <c r="N480" s="42">
        <f t="shared" si="22"/>
        <v>0.71186337733903593</v>
      </c>
      <c r="O480" s="42">
        <f t="shared" si="23"/>
        <v>0.65</v>
      </c>
      <c r="Q480" s="42">
        <f>'Zero Turbulence Curve'!E479</f>
        <v>47.700000000000408</v>
      </c>
      <c r="R480" s="42">
        <f>'Zero Turbulence Curve'!F479</f>
        <v>2000.0000008831432</v>
      </c>
    </row>
    <row r="481" spans="5:18" x14ac:dyDescent="0.2">
      <c r="E481" s="15">
        <v>41253.354166666664</v>
      </c>
      <c r="F481" s="21">
        <v>7.1516116477747662</v>
      </c>
      <c r="G481" s="24">
        <v>8.5295459267534804E-2</v>
      </c>
      <c r="H481" s="3">
        <f t="shared" si="21"/>
        <v>633.14999999996746</v>
      </c>
      <c r="I481" s="3">
        <f>MIN(H481-K481+L481,'Power Look Up'!$F$4)</f>
        <v>628.1545270659667</v>
      </c>
      <c r="K481" s="50">
        <f t="array" ref="K481">_xlfn.SUM(_xlfn.NORM.DIST($Q$3:$Q$1003,$F481,$N481,FALSE)*WindSpeedStep*$R$3:$R$1003)</f>
        <v>634.84742740313141</v>
      </c>
      <c r="L481" s="50">
        <f t="array" ref="L481">_xlfn.SUM(_xlfn.NORM.DIST($Q$3:$Q$1003,$F481,$O481,FALSE)*WindSpeedStep*$R$3:$R$1003)</f>
        <v>629.85195446913065</v>
      </c>
      <c r="N481" s="42">
        <f t="shared" si="22"/>
        <v>0.71516116477747671</v>
      </c>
      <c r="O481" s="42">
        <f t="shared" si="23"/>
        <v>0.61</v>
      </c>
      <c r="Q481" s="42">
        <f>'Zero Turbulence Curve'!E480</f>
        <v>47.800000000000409</v>
      </c>
      <c r="R481" s="42">
        <f>'Zero Turbulence Curve'!F480</f>
        <v>2000.0000008831432</v>
      </c>
    </row>
    <row r="482" spans="5:18" x14ac:dyDescent="0.2">
      <c r="E482" s="15">
        <v>41253.361111111109</v>
      </c>
      <c r="F482" s="21">
        <v>6.5492634332144117</v>
      </c>
      <c r="G482" s="24">
        <v>0.13283936565871188</v>
      </c>
      <c r="H482" s="3">
        <f t="shared" si="21"/>
        <v>486.29999999997847</v>
      </c>
      <c r="I482" s="3">
        <f>MIN(H482-K482+L482,'Power Look Up'!$F$4)</f>
        <v>496.8033396213263</v>
      </c>
      <c r="K482" s="50">
        <f t="array" ref="K482">_xlfn.SUM(_xlfn.NORM.DIST($Q$3:$Q$1003,$F482,$N482,FALSE)*WindSpeedStep*$R$3:$R$1003)</f>
        <v>483.59587990666819</v>
      </c>
      <c r="L482" s="50">
        <f t="array" ref="L482">_xlfn.SUM(_xlfn.NORM.DIST($Q$3:$Q$1003,$F482,$O482,FALSE)*WindSpeedStep*$R$3:$R$1003)</f>
        <v>494.09921952801602</v>
      </c>
      <c r="N482" s="42">
        <f t="shared" si="22"/>
        <v>0.65492634332144117</v>
      </c>
      <c r="O482" s="42">
        <f t="shared" si="23"/>
        <v>0.87</v>
      </c>
      <c r="Q482" s="42">
        <f>'Zero Turbulence Curve'!E481</f>
        <v>47.900000000000411</v>
      </c>
      <c r="R482" s="42">
        <f>'Zero Turbulence Curve'!F481</f>
        <v>2000.0000008831432</v>
      </c>
    </row>
    <row r="483" spans="5:18" x14ac:dyDescent="0.2">
      <c r="E483" s="15">
        <v>41253.368055555555</v>
      </c>
      <c r="F483" s="21">
        <v>7.7811344257065125</v>
      </c>
      <c r="G483" s="24">
        <v>5.012122637433921E-2</v>
      </c>
      <c r="H483" s="3">
        <f t="shared" si="21"/>
        <v>822.77999999996348</v>
      </c>
      <c r="I483" s="3">
        <f>MIN(H483-K483+L483,'Power Look Up'!$F$4)</f>
        <v>805.93403849559854</v>
      </c>
      <c r="K483" s="50">
        <f t="array" ref="K483">_xlfn.SUM(_xlfn.NORM.DIST($Q$3:$Q$1003,$F483,$N483,FALSE)*WindSpeedStep*$R$3:$R$1003)</f>
        <v>821.2444314830509</v>
      </c>
      <c r="L483" s="50">
        <f t="array" ref="L483">_xlfn.SUM(_xlfn.NORM.DIST($Q$3:$Q$1003,$F483,$O483,FALSE)*WindSpeedStep*$R$3:$R$1003)</f>
        <v>804.39846997868597</v>
      </c>
      <c r="N483" s="42">
        <f t="shared" si="22"/>
        <v>0.77811344257065129</v>
      </c>
      <c r="O483" s="42">
        <f t="shared" si="23"/>
        <v>0.39</v>
      </c>
      <c r="Q483" s="42">
        <f>'Zero Turbulence Curve'!E482</f>
        <v>48.000000000000412</v>
      </c>
      <c r="R483" s="42">
        <f>'Zero Turbulence Curve'!F482</f>
        <v>2000.0000008831432</v>
      </c>
    </row>
    <row r="484" spans="5:18" x14ac:dyDescent="0.2">
      <c r="E484" s="15">
        <v>41253.375</v>
      </c>
      <c r="F484" s="21">
        <v>8.1672280717417038</v>
      </c>
      <c r="G484" s="24">
        <v>7.2239931934970372E-2</v>
      </c>
      <c r="H484" s="3">
        <f t="shared" si="21"/>
        <v>951.38999999995235</v>
      </c>
      <c r="I484" s="3">
        <f>MIN(H484-K484+L484,'Power Look Up'!$F$4)</f>
        <v>939.26551163560976</v>
      </c>
      <c r="K484" s="50">
        <f t="array" ref="K484">_xlfn.SUM(_xlfn.NORM.DIST($Q$3:$Q$1003,$F484,$N484,FALSE)*WindSpeedStep*$R$3:$R$1003)</f>
        <v>950.28466801683078</v>
      </c>
      <c r="L484" s="50">
        <f t="array" ref="L484">_xlfn.SUM(_xlfn.NORM.DIST($Q$3:$Q$1003,$F484,$O484,FALSE)*WindSpeedStep*$R$3:$R$1003)</f>
        <v>938.16017965248818</v>
      </c>
      <c r="N484" s="42">
        <f t="shared" si="22"/>
        <v>0.81672280717417045</v>
      </c>
      <c r="O484" s="42">
        <f t="shared" si="23"/>
        <v>0.59</v>
      </c>
      <c r="Q484" s="42">
        <f>'Zero Turbulence Curve'!E483</f>
        <v>48.100000000000414</v>
      </c>
      <c r="R484" s="42">
        <f>'Zero Turbulence Curve'!F483</f>
        <v>2000.0000008831432</v>
      </c>
    </row>
    <row r="485" spans="5:18" x14ac:dyDescent="0.2">
      <c r="E485" s="15">
        <v>41253.381944444445</v>
      </c>
      <c r="F485" s="21">
        <v>8.1131243663225519</v>
      </c>
      <c r="G485" s="24">
        <v>6.9023963483729037E-2</v>
      </c>
      <c r="H485" s="3">
        <f t="shared" si="21"/>
        <v>929.36999999995282</v>
      </c>
      <c r="I485" s="3">
        <f>MIN(H485-K485+L485,'Power Look Up'!$F$4)</f>
        <v>916.22650878202307</v>
      </c>
      <c r="K485" s="50">
        <f t="array" ref="K485">_xlfn.SUM(_xlfn.NORM.DIST($Q$3:$Q$1003,$F485,$N485,FALSE)*WindSpeedStep*$R$3:$R$1003)</f>
        <v>931.54023563699377</v>
      </c>
      <c r="L485" s="50">
        <f t="array" ref="L485">_xlfn.SUM(_xlfn.NORM.DIST($Q$3:$Q$1003,$F485,$O485,FALSE)*WindSpeedStep*$R$3:$R$1003)</f>
        <v>918.39674441906402</v>
      </c>
      <c r="N485" s="42">
        <f t="shared" si="22"/>
        <v>0.81131243663225527</v>
      </c>
      <c r="O485" s="42">
        <f t="shared" si="23"/>
        <v>0.56000000000000005</v>
      </c>
      <c r="Q485" s="42">
        <f>'Zero Turbulence Curve'!E484</f>
        <v>48.200000000000415</v>
      </c>
      <c r="R485" s="42">
        <f>'Zero Turbulence Curve'!F484</f>
        <v>2000.0000008831432</v>
      </c>
    </row>
    <row r="486" spans="5:18" x14ac:dyDescent="0.2">
      <c r="E486" s="15">
        <v>41253.388888888891</v>
      </c>
      <c r="F486" s="21">
        <v>7.6545916373773073</v>
      </c>
      <c r="G486" s="24">
        <v>0.1071252444083296</v>
      </c>
      <c r="H486" s="3">
        <f t="shared" si="21"/>
        <v>783.64999999996428</v>
      </c>
      <c r="I486" s="3">
        <f>MIN(H486-K486+L486,'Power Look Up'!$F$4)</f>
        <v>786.84821080070378</v>
      </c>
      <c r="K486" s="50">
        <f t="array" ref="K486">_xlfn.SUM(_xlfn.NORM.DIST($Q$3:$Q$1003,$F486,$N486,FALSE)*WindSpeedStep*$R$3:$R$1003)</f>
        <v>781.38895783511623</v>
      </c>
      <c r="L486" s="50">
        <f t="array" ref="L486">_xlfn.SUM(_xlfn.NORM.DIST($Q$3:$Q$1003,$F486,$O486,FALSE)*WindSpeedStep*$R$3:$R$1003)</f>
        <v>784.58716863585573</v>
      </c>
      <c r="N486" s="42">
        <f t="shared" si="22"/>
        <v>0.76545916373773082</v>
      </c>
      <c r="O486" s="42">
        <f t="shared" si="23"/>
        <v>0.82</v>
      </c>
      <c r="Q486" s="42">
        <f>'Zero Turbulence Curve'!E485</f>
        <v>48.300000000000416</v>
      </c>
      <c r="R486" s="42">
        <f>'Zero Turbulence Curve'!F485</f>
        <v>2000.0000008831432</v>
      </c>
    </row>
    <row r="487" spans="5:18" x14ac:dyDescent="0.2">
      <c r="E487" s="15">
        <v>41253.395833333336</v>
      </c>
      <c r="F487" s="21">
        <v>5.9218895044433317</v>
      </c>
      <c r="G487" s="24">
        <v>0.16886502175524834</v>
      </c>
      <c r="H487" s="3">
        <f t="shared" si="21"/>
        <v>349.03999999998678</v>
      </c>
      <c r="I487" s="3">
        <f>MIN(H487-K487+L487,'Power Look Up'!$F$4)</f>
        <v>365.04402034240417</v>
      </c>
      <c r="K487" s="50">
        <f t="array" ref="K487">_xlfn.SUM(_xlfn.NORM.DIST($Q$3:$Q$1003,$F487,$N487,FALSE)*WindSpeedStep*$R$3:$R$1003)</f>
        <v>352.32634022732992</v>
      </c>
      <c r="L487" s="50">
        <f t="array" ref="L487">_xlfn.SUM(_xlfn.NORM.DIST($Q$3:$Q$1003,$F487,$O487,FALSE)*WindSpeedStep*$R$3:$R$1003)</f>
        <v>368.33036056974731</v>
      </c>
      <c r="N487" s="42">
        <f t="shared" si="22"/>
        <v>0.59218895044433317</v>
      </c>
      <c r="O487" s="42">
        <f t="shared" si="23"/>
        <v>1</v>
      </c>
      <c r="Q487" s="42">
        <f>'Zero Turbulence Curve'!E486</f>
        <v>48.400000000000418</v>
      </c>
      <c r="R487" s="42">
        <f>'Zero Turbulence Curve'!F486</f>
        <v>2000.0000008831432</v>
      </c>
    </row>
    <row r="488" spans="5:18" x14ac:dyDescent="0.2">
      <c r="E488" s="15">
        <v>41253.402777777781</v>
      </c>
      <c r="F488" s="21">
        <v>7.8197065053672077</v>
      </c>
      <c r="G488" s="24">
        <v>0.10869973181430606</v>
      </c>
      <c r="H488" s="3">
        <f t="shared" si="21"/>
        <v>834.81999999996322</v>
      </c>
      <c r="I488" s="3">
        <f>MIN(H488-K488+L488,'Power Look Up'!$F$4)</f>
        <v>838.93300268300152</v>
      </c>
      <c r="K488" s="50">
        <f t="array" ref="K488">_xlfn.SUM(_xlfn.NORM.DIST($Q$3:$Q$1003,$F488,$N488,FALSE)*WindSpeedStep*$R$3:$R$1003)</f>
        <v>833.63415089784723</v>
      </c>
      <c r="L488" s="50">
        <f t="array" ref="L488">_xlfn.SUM(_xlfn.NORM.DIST($Q$3:$Q$1003,$F488,$O488,FALSE)*WindSpeedStep*$R$3:$R$1003)</f>
        <v>837.74715358088554</v>
      </c>
      <c r="N488" s="42">
        <f t="shared" si="22"/>
        <v>0.78197065053672077</v>
      </c>
      <c r="O488" s="42">
        <f t="shared" si="23"/>
        <v>0.85</v>
      </c>
      <c r="Q488" s="42">
        <f>'Zero Turbulence Curve'!E487</f>
        <v>48.500000000000419</v>
      </c>
      <c r="R488" s="42">
        <f>'Zero Turbulence Curve'!F487</f>
        <v>2000.0000008831432</v>
      </c>
    </row>
    <row r="489" spans="5:18" x14ac:dyDescent="0.2">
      <c r="E489" s="15">
        <v>41253.409722222219</v>
      </c>
      <c r="F489" s="21">
        <v>7.7711769502690196</v>
      </c>
      <c r="G489" s="24">
        <v>8.6216026772727938E-2</v>
      </c>
      <c r="H489" s="3">
        <f t="shared" si="21"/>
        <v>819.76999999996349</v>
      </c>
      <c r="I489" s="3">
        <f>MIN(H489-K489+L489,'Power Look Up'!$F$4)</f>
        <v>813.9691765146797</v>
      </c>
      <c r="K489" s="50">
        <f t="array" ref="K489">_xlfn.SUM(_xlfn.NORM.DIST($Q$3:$Q$1003,$F489,$N489,FALSE)*WindSpeedStep*$R$3:$R$1003)</f>
        <v>818.06429447821154</v>
      </c>
      <c r="L489" s="50">
        <f t="array" ref="L489">_xlfn.SUM(_xlfn.NORM.DIST($Q$3:$Q$1003,$F489,$O489,FALSE)*WindSpeedStep*$R$3:$R$1003)</f>
        <v>812.26347099292775</v>
      </c>
      <c r="N489" s="42">
        <f t="shared" si="22"/>
        <v>0.77711769502690198</v>
      </c>
      <c r="O489" s="42">
        <f t="shared" si="23"/>
        <v>0.67</v>
      </c>
      <c r="Q489" s="42">
        <f>'Zero Turbulence Curve'!E488</f>
        <v>48.600000000000421</v>
      </c>
      <c r="R489" s="42">
        <f>'Zero Turbulence Curve'!F488</f>
        <v>2000.0000008831432</v>
      </c>
    </row>
    <row r="490" spans="5:18" x14ac:dyDescent="0.2">
      <c r="E490" s="15">
        <v>41253.416666666664</v>
      </c>
      <c r="F490" s="21">
        <v>6.5463694823856242</v>
      </c>
      <c r="G490" s="24">
        <v>0.10845706187382234</v>
      </c>
      <c r="H490" s="3">
        <f t="shared" si="21"/>
        <v>486.29999999997847</v>
      </c>
      <c r="I490" s="3">
        <f>MIN(H490-K490+L490,'Power Look Up'!$F$4)</f>
        <v>488.77959548085073</v>
      </c>
      <c r="K490" s="50">
        <f t="array" ref="K490">_xlfn.SUM(_xlfn.NORM.DIST($Q$3:$Q$1003,$F490,$N490,FALSE)*WindSpeedStep*$R$3:$R$1003)</f>
        <v>482.9309786322799</v>
      </c>
      <c r="L490" s="50">
        <f t="array" ref="L490">_xlfn.SUM(_xlfn.NORM.DIST($Q$3:$Q$1003,$F490,$O490,FALSE)*WindSpeedStep*$R$3:$R$1003)</f>
        <v>485.41057411315217</v>
      </c>
      <c r="N490" s="42">
        <f t="shared" si="22"/>
        <v>0.65463694823856244</v>
      </c>
      <c r="O490" s="42">
        <f t="shared" si="23"/>
        <v>0.71</v>
      </c>
      <c r="Q490" s="42">
        <f>'Zero Turbulence Curve'!E489</f>
        <v>48.700000000000422</v>
      </c>
      <c r="R490" s="42">
        <f>'Zero Turbulence Curve'!F489</f>
        <v>2000.0000008831432</v>
      </c>
    </row>
    <row r="491" spans="5:18" x14ac:dyDescent="0.2">
      <c r="E491" s="15">
        <v>41253.423611111109</v>
      </c>
      <c r="F491" s="21">
        <v>7.1581964141660483</v>
      </c>
      <c r="G491" s="24">
        <v>0.17462499317932292</v>
      </c>
      <c r="H491" s="3">
        <f t="shared" si="21"/>
        <v>636.15999999996745</v>
      </c>
      <c r="I491" s="3">
        <f>MIN(H491-K491+L491,'Power Look Up'!$F$4)</f>
        <v>671.74839948569854</v>
      </c>
      <c r="K491" s="50">
        <f t="array" ref="K491">_xlfn.SUM(_xlfn.NORM.DIST($Q$3:$Q$1003,$F491,$N491,FALSE)*WindSpeedStep*$R$3:$R$1003)</f>
        <v>636.64501761492818</v>
      </c>
      <c r="L491" s="50">
        <f t="array" ref="L491">_xlfn.SUM(_xlfn.NORM.DIST($Q$3:$Q$1003,$F491,$O491,FALSE)*WindSpeedStep*$R$3:$R$1003)</f>
        <v>672.23341710065927</v>
      </c>
      <c r="N491" s="42">
        <f t="shared" si="22"/>
        <v>0.71581964141660492</v>
      </c>
      <c r="O491" s="42">
        <f t="shared" si="23"/>
        <v>1.25</v>
      </c>
      <c r="Q491" s="42">
        <f>'Zero Turbulence Curve'!E490</f>
        <v>48.800000000000423</v>
      </c>
      <c r="R491" s="42">
        <f>'Zero Turbulence Curve'!F490</f>
        <v>2000.0000008831432</v>
      </c>
    </row>
    <row r="492" spans="5:18" x14ac:dyDescent="0.2">
      <c r="E492" s="15">
        <v>41253.430555555555</v>
      </c>
      <c r="F492" s="21">
        <v>7.93205233194782</v>
      </c>
      <c r="G492" s="24">
        <v>0.13363502352734768</v>
      </c>
      <c r="H492" s="3">
        <f t="shared" si="21"/>
        <v>867.92999999996255</v>
      </c>
      <c r="I492" s="3">
        <f>MIN(H492-K492+L492,'Power Look Up'!$F$4)</f>
        <v>885.20758641535781</v>
      </c>
      <c r="K492" s="50">
        <f t="array" ref="K492">_xlfn.SUM(_xlfn.NORM.DIST($Q$3:$Q$1003,$F492,$N492,FALSE)*WindSpeedStep*$R$3:$R$1003)</f>
        <v>870.36135463674293</v>
      </c>
      <c r="L492" s="50">
        <f t="array" ref="L492">_xlfn.SUM(_xlfn.NORM.DIST($Q$3:$Q$1003,$F492,$O492,FALSE)*WindSpeedStep*$R$3:$R$1003)</f>
        <v>887.63894105213819</v>
      </c>
      <c r="N492" s="42">
        <f t="shared" si="22"/>
        <v>0.79320523319478209</v>
      </c>
      <c r="O492" s="42">
        <f t="shared" si="23"/>
        <v>1.06</v>
      </c>
      <c r="Q492" s="42">
        <f>'Zero Turbulence Curve'!E491</f>
        <v>48.900000000000425</v>
      </c>
      <c r="R492" s="42">
        <f>'Zero Turbulence Curve'!F491</f>
        <v>2000.0000008831432</v>
      </c>
    </row>
    <row r="493" spans="5:18" x14ac:dyDescent="0.2">
      <c r="E493" s="15">
        <v>41253.4375</v>
      </c>
      <c r="F493" s="21">
        <v>6.4365141239764734</v>
      </c>
      <c r="G493" s="24">
        <v>8.8557251490633634E-2</v>
      </c>
      <c r="H493" s="3">
        <f t="shared" si="21"/>
        <v>461.43999999997902</v>
      </c>
      <c r="I493" s="3">
        <f>MIN(H493-K493+L493,'Power Look Up'!$F$4)</f>
        <v>458.52232734137294</v>
      </c>
      <c r="K493" s="50">
        <f t="array" ref="K493">_xlfn.SUM(_xlfn.NORM.DIST($Q$3:$Q$1003,$F493,$N493,FALSE)*WindSpeedStep*$R$3:$R$1003)</f>
        <v>458.11485866111462</v>
      </c>
      <c r="L493" s="50">
        <f t="array" ref="L493">_xlfn.SUM(_xlfn.NORM.DIST($Q$3:$Q$1003,$F493,$O493,FALSE)*WindSpeedStep*$R$3:$R$1003)</f>
        <v>455.19718600250854</v>
      </c>
      <c r="N493" s="42">
        <f t="shared" si="22"/>
        <v>0.64365141239764734</v>
      </c>
      <c r="O493" s="42">
        <f t="shared" si="23"/>
        <v>0.56999999999999995</v>
      </c>
      <c r="Q493" s="42">
        <f>'Zero Turbulence Curve'!E492</f>
        <v>49.000000000000426</v>
      </c>
      <c r="R493" s="42">
        <f>'Zero Turbulence Curve'!F492</f>
        <v>2000.0000008831432</v>
      </c>
    </row>
    <row r="494" spans="5:18" x14ac:dyDescent="0.2">
      <c r="E494" s="15">
        <v>41253.444444444445</v>
      </c>
      <c r="F494" s="21">
        <v>6.8457358451480186</v>
      </c>
      <c r="G494" s="24">
        <v>9.4949617499584624E-2</v>
      </c>
      <c r="H494" s="3">
        <f t="shared" si="21"/>
        <v>554.09999999997706</v>
      </c>
      <c r="I494" s="3">
        <f>MIN(H494-K494+L494,'Power Look Up'!$F$4)</f>
        <v>552.4931140916101</v>
      </c>
      <c r="K494" s="50">
        <f t="array" ref="K494">_xlfn.SUM(_xlfn.NORM.DIST($Q$3:$Q$1003,$F494,$N494,FALSE)*WindSpeedStep*$R$3:$R$1003)</f>
        <v>554.80937425695697</v>
      </c>
      <c r="L494" s="50">
        <f t="array" ref="L494">_xlfn.SUM(_xlfn.NORM.DIST($Q$3:$Q$1003,$F494,$O494,FALSE)*WindSpeedStep*$R$3:$R$1003)</f>
        <v>553.20248834859001</v>
      </c>
      <c r="N494" s="42">
        <f t="shared" si="22"/>
        <v>0.68457358451480188</v>
      </c>
      <c r="O494" s="42">
        <f t="shared" si="23"/>
        <v>0.65</v>
      </c>
      <c r="Q494" s="42">
        <f>'Zero Turbulence Curve'!E493</f>
        <v>49.100000000000428</v>
      </c>
      <c r="R494" s="42">
        <f>'Zero Turbulence Curve'!F493</f>
        <v>2000.0000008831432</v>
      </c>
    </row>
    <row r="495" spans="5:18" x14ac:dyDescent="0.2">
      <c r="E495" s="15">
        <v>41253.451388888891</v>
      </c>
      <c r="F495" s="21">
        <v>5.9117354587572111</v>
      </c>
      <c r="G495" s="24">
        <v>0.12686629928424911</v>
      </c>
      <c r="H495" s="3">
        <f t="shared" si="21"/>
        <v>347.41999999998677</v>
      </c>
      <c r="I495" s="3">
        <f>MIN(H495-K495+L495,'Power Look Up'!$F$4)</f>
        <v>352.59468918939524</v>
      </c>
      <c r="K495" s="50">
        <f t="array" ref="K495">_xlfn.SUM(_xlfn.NORM.DIST($Q$3:$Q$1003,$F495,$N495,FALSE)*WindSpeedStep*$R$3:$R$1003)</f>
        <v>350.40064848468006</v>
      </c>
      <c r="L495" s="50">
        <f t="array" ref="L495">_xlfn.SUM(_xlfn.NORM.DIST($Q$3:$Q$1003,$F495,$O495,FALSE)*WindSpeedStep*$R$3:$R$1003)</f>
        <v>355.57533767408853</v>
      </c>
      <c r="N495" s="42">
        <f t="shared" si="22"/>
        <v>0.59117354587572113</v>
      </c>
      <c r="O495" s="42">
        <f t="shared" si="23"/>
        <v>0.75000000000000011</v>
      </c>
      <c r="Q495" s="42">
        <f>'Zero Turbulence Curve'!E494</f>
        <v>49.200000000000429</v>
      </c>
      <c r="R495" s="42">
        <f>'Zero Turbulence Curve'!F494</f>
        <v>2000.0000008831432</v>
      </c>
    </row>
    <row r="496" spans="5:18" x14ac:dyDescent="0.2">
      <c r="E496" s="15">
        <v>41253.458333333336</v>
      </c>
      <c r="F496" s="21">
        <v>4.9273589275583083</v>
      </c>
      <c r="G496" s="24">
        <v>0.10959217867807945</v>
      </c>
      <c r="H496" s="3">
        <f t="shared" si="21"/>
        <v>192.36999999999338</v>
      </c>
      <c r="I496" s="3">
        <f>MIN(H496-K496+L496,'Power Look Up'!$F$4)</f>
        <v>192.77715087869439</v>
      </c>
      <c r="K496" s="50">
        <f t="array" ref="K496">_xlfn.SUM(_xlfn.NORM.DIST($Q$3:$Q$1003,$F496,$N496,FALSE)*WindSpeedStep*$R$3:$R$1003)</f>
        <v>182.92371445884297</v>
      </c>
      <c r="L496" s="50">
        <f t="array" ref="L496">_xlfn.SUM(_xlfn.NORM.DIST($Q$3:$Q$1003,$F496,$O496,FALSE)*WindSpeedStep*$R$3:$R$1003)</f>
        <v>183.33086533754397</v>
      </c>
      <c r="N496" s="42">
        <f t="shared" si="22"/>
        <v>0.49273589275583085</v>
      </c>
      <c r="O496" s="42">
        <f t="shared" si="23"/>
        <v>0.54</v>
      </c>
      <c r="Q496" s="42">
        <f>'Zero Turbulence Curve'!E495</f>
        <v>49.300000000000431</v>
      </c>
      <c r="R496" s="42">
        <f>'Zero Turbulence Curve'!F495</f>
        <v>2000.0000008831432</v>
      </c>
    </row>
    <row r="497" spans="5:18" x14ac:dyDescent="0.2">
      <c r="E497" s="15">
        <v>41253.465277777781</v>
      </c>
      <c r="F497" s="21">
        <v>6.3674577348182817</v>
      </c>
      <c r="G497" s="24">
        <v>0.10679301352589289</v>
      </c>
      <c r="H497" s="3">
        <f t="shared" si="21"/>
        <v>445.61999999997931</v>
      </c>
      <c r="I497" s="3">
        <f>MIN(H497-K497+L497,'Power Look Up'!$F$4)</f>
        <v>447.40633084298582</v>
      </c>
      <c r="K497" s="50">
        <f t="array" ref="K497">_xlfn.SUM(_xlfn.NORM.DIST($Q$3:$Q$1003,$F497,$N497,FALSE)*WindSpeedStep*$R$3:$R$1003)</f>
        <v>442.93311788046771</v>
      </c>
      <c r="L497" s="50">
        <f t="array" ref="L497">_xlfn.SUM(_xlfn.NORM.DIST($Q$3:$Q$1003,$F497,$O497,FALSE)*WindSpeedStep*$R$3:$R$1003)</f>
        <v>444.71944872347422</v>
      </c>
      <c r="N497" s="42">
        <f t="shared" si="22"/>
        <v>0.63674577348182826</v>
      </c>
      <c r="O497" s="42">
        <f t="shared" si="23"/>
        <v>0.68</v>
      </c>
      <c r="Q497" s="42">
        <f>'Zero Turbulence Curve'!E496</f>
        <v>49.400000000000432</v>
      </c>
      <c r="R497" s="42">
        <f>'Zero Turbulence Curve'!F496</f>
        <v>2000.0000008831432</v>
      </c>
    </row>
    <row r="498" spans="5:18" x14ac:dyDescent="0.2">
      <c r="E498" s="15">
        <v>41253.472222222219</v>
      </c>
      <c r="F498" s="21">
        <v>6.0197983556762917</v>
      </c>
      <c r="G498" s="24">
        <v>0.139539557700954</v>
      </c>
      <c r="H498" s="3">
        <f t="shared" si="21"/>
        <v>366.51999999998105</v>
      </c>
      <c r="I498" s="3">
        <f>MIN(H498-K498+L498,'Power Look Up'!$F$4)</f>
        <v>375.41781611164959</v>
      </c>
      <c r="K498" s="50">
        <f t="array" ref="K498">_xlfn.SUM(_xlfn.NORM.DIST($Q$3:$Q$1003,$F498,$N498,FALSE)*WindSpeedStep*$R$3:$R$1003)</f>
        <v>371.19606795557524</v>
      </c>
      <c r="L498" s="50">
        <f t="array" ref="L498">_xlfn.SUM(_xlfn.NORM.DIST($Q$3:$Q$1003,$F498,$O498,FALSE)*WindSpeedStep*$R$3:$R$1003)</f>
        <v>380.09388406724378</v>
      </c>
      <c r="N498" s="42">
        <f t="shared" si="22"/>
        <v>0.60197983556762924</v>
      </c>
      <c r="O498" s="42">
        <f t="shared" si="23"/>
        <v>0.83999999999999986</v>
      </c>
      <c r="Q498" s="42">
        <f>'Zero Turbulence Curve'!E497</f>
        <v>49.500000000000433</v>
      </c>
      <c r="R498" s="42">
        <f>'Zero Turbulence Curve'!F497</f>
        <v>2000.0000008831432</v>
      </c>
    </row>
    <row r="499" spans="5:18" x14ac:dyDescent="0.2">
      <c r="E499" s="15">
        <v>41253.479166666664</v>
      </c>
      <c r="F499" s="21">
        <v>6.2548971599013026</v>
      </c>
      <c r="G499" s="24">
        <v>9.7523585824970671E-2</v>
      </c>
      <c r="H499" s="3">
        <f t="shared" si="21"/>
        <v>418.49999999997993</v>
      </c>
      <c r="I499" s="3">
        <f>MIN(H499-K499+L499,'Power Look Up'!$F$4)</f>
        <v>417.91520326341981</v>
      </c>
      <c r="K499" s="50">
        <f t="array" ref="K499">_xlfn.SUM(_xlfn.NORM.DIST($Q$3:$Q$1003,$F499,$N499,FALSE)*WindSpeedStep*$R$3:$R$1003)</f>
        <v>418.86434666001441</v>
      </c>
      <c r="L499" s="50">
        <f t="array" ref="L499">_xlfn.SUM(_xlfn.NORM.DIST($Q$3:$Q$1003,$F499,$O499,FALSE)*WindSpeedStep*$R$3:$R$1003)</f>
        <v>418.27954992345428</v>
      </c>
      <c r="N499" s="42">
        <f t="shared" si="22"/>
        <v>0.62548971599013026</v>
      </c>
      <c r="O499" s="42">
        <f t="shared" si="23"/>
        <v>0.61</v>
      </c>
      <c r="Q499" s="42">
        <f>'Zero Turbulence Curve'!E498</f>
        <v>49.600000000000435</v>
      </c>
      <c r="R499" s="42">
        <f>'Zero Turbulence Curve'!F498</f>
        <v>2000.0000008831432</v>
      </c>
    </row>
    <row r="500" spans="5:18" x14ac:dyDescent="0.2">
      <c r="E500" s="15">
        <v>41253.486111111109</v>
      </c>
      <c r="F500" s="21">
        <v>5.9487997097564316</v>
      </c>
      <c r="G500" s="24">
        <v>0.10590371684001357</v>
      </c>
      <c r="H500" s="3">
        <f t="shared" si="21"/>
        <v>353.89999999998668</v>
      </c>
      <c r="I500" s="3">
        <f>MIN(H500-K500+L500,'Power Look Up'!$F$4)</f>
        <v>354.99857766000889</v>
      </c>
      <c r="K500" s="50">
        <f t="array" ref="K500">_xlfn.SUM(_xlfn.NORM.DIST($Q$3:$Q$1003,$F500,$N500,FALSE)*WindSpeedStep*$R$3:$R$1003)</f>
        <v>357.45784172844316</v>
      </c>
      <c r="L500" s="50">
        <f t="array" ref="L500">_xlfn.SUM(_xlfn.NORM.DIST($Q$3:$Q$1003,$F500,$O500,FALSE)*WindSpeedStep*$R$3:$R$1003)</f>
        <v>358.55641938846537</v>
      </c>
      <c r="N500" s="42">
        <f t="shared" si="22"/>
        <v>0.59487997097564316</v>
      </c>
      <c r="O500" s="42">
        <f t="shared" si="23"/>
        <v>0.63</v>
      </c>
      <c r="Q500" s="42">
        <f>'Zero Turbulence Curve'!E499</f>
        <v>49.700000000000436</v>
      </c>
      <c r="R500" s="42">
        <f>'Zero Turbulence Curve'!F499</f>
        <v>2000.0000008831432</v>
      </c>
    </row>
    <row r="501" spans="5:18" x14ac:dyDescent="0.2">
      <c r="E501" s="15">
        <v>41253.493055555555</v>
      </c>
      <c r="F501" s="21">
        <v>5.794558909595299</v>
      </c>
      <c r="G501" s="24">
        <v>0.10699692757861733</v>
      </c>
      <c r="H501" s="3">
        <f t="shared" si="21"/>
        <v>327.97999999998717</v>
      </c>
      <c r="I501" s="3">
        <f>MIN(H501-K501+L501,'Power Look Up'!$F$4)</f>
        <v>329.06085737918789</v>
      </c>
      <c r="K501" s="50">
        <f t="array" ref="K501">_xlfn.SUM(_xlfn.NORM.DIST($Q$3:$Q$1003,$F501,$N501,FALSE)*WindSpeedStep*$R$3:$R$1003)</f>
        <v>328.58398390360662</v>
      </c>
      <c r="L501" s="50">
        <f t="array" ref="L501">_xlfn.SUM(_xlfn.NORM.DIST($Q$3:$Q$1003,$F501,$O501,FALSE)*WindSpeedStep*$R$3:$R$1003)</f>
        <v>329.66484128280734</v>
      </c>
      <c r="N501" s="42">
        <f t="shared" si="22"/>
        <v>0.57945589095952987</v>
      </c>
      <c r="O501" s="42">
        <f t="shared" si="23"/>
        <v>0.62</v>
      </c>
      <c r="Q501" s="42">
        <f>'Zero Turbulence Curve'!E500</f>
        <v>49.800000000000438</v>
      </c>
      <c r="R501" s="42">
        <f>'Zero Turbulence Curve'!F500</f>
        <v>2000.0000008831432</v>
      </c>
    </row>
    <row r="502" spans="5:18" x14ac:dyDescent="0.2">
      <c r="E502" s="15">
        <v>41253.5</v>
      </c>
      <c r="F502" s="21">
        <v>6.044202630974933</v>
      </c>
      <c r="G502" s="24">
        <v>8.768733154045677E-2</v>
      </c>
      <c r="H502" s="3">
        <f t="shared" si="21"/>
        <v>371.03999999998092</v>
      </c>
      <c r="I502" s="3">
        <f>MIN(H502-K502+L502,'Power Look Up'!$F$4)</f>
        <v>368.65697851196848</v>
      </c>
      <c r="K502" s="50">
        <f t="array" ref="K502">_xlfn.SUM(_xlfn.NORM.DIST($Q$3:$Q$1003,$F502,$N502,FALSE)*WindSpeedStep*$R$3:$R$1003)</f>
        <v>375.98656342281026</v>
      </c>
      <c r="L502" s="50">
        <f t="array" ref="L502">_xlfn.SUM(_xlfn.NORM.DIST($Q$3:$Q$1003,$F502,$O502,FALSE)*WindSpeedStep*$R$3:$R$1003)</f>
        <v>373.60354193479782</v>
      </c>
      <c r="N502" s="42">
        <f t="shared" si="22"/>
        <v>0.6044202630974933</v>
      </c>
      <c r="O502" s="42">
        <f t="shared" si="23"/>
        <v>0.53</v>
      </c>
      <c r="Q502" s="42">
        <f>'Zero Turbulence Curve'!E501</f>
        <v>49.900000000000439</v>
      </c>
      <c r="R502" s="42">
        <f>'Zero Turbulence Curve'!F501</f>
        <v>2000.0000008831432</v>
      </c>
    </row>
    <row r="503" spans="5:18" x14ac:dyDescent="0.2">
      <c r="E503" s="15">
        <v>41253.506944444445</v>
      </c>
      <c r="F503" s="21">
        <v>5.4546142567052787</v>
      </c>
      <c r="G503" s="24">
        <v>0.10816530229882369</v>
      </c>
      <c r="H503" s="3">
        <f t="shared" si="21"/>
        <v>272.89999999998838</v>
      </c>
      <c r="I503" s="3">
        <f>MIN(H503-K503+L503,'Power Look Up'!$F$4)</f>
        <v>273.57251182117392</v>
      </c>
      <c r="K503" s="50">
        <f t="array" ref="K503">_xlfn.SUM(_xlfn.NORM.DIST($Q$3:$Q$1003,$F503,$N503,FALSE)*WindSpeedStep*$R$3:$R$1003)</f>
        <v>268.9651586420789</v>
      </c>
      <c r="L503" s="50">
        <f t="array" ref="L503">_xlfn.SUM(_xlfn.NORM.DIST($Q$3:$Q$1003,$F503,$O503,FALSE)*WindSpeedStep*$R$3:$R$1003)</f>
        <v>269.63767046326444</v>
      </c>
      <c r="N503" s="42">
        <f t="shared" si="22"/>
        <v>0.54546142567052791</v>
      </c>
      <c r="O503" s="42">
        <f t="shared" si="23"/>
        <v>0.59</v>
      </c>
      <c r="Q503" s="42">
        <f>'Zero Turbulence Curve'!E502</f>
        <v>50.000000000000441</v>
      </c>
      <c r="R503" s="42">
        <f>'Zero Turbulence Curve'!F502</f>
        <v>2000.0000008831432</v>
      </c>
    </row>
    <row r="504" spans="5:18" x14ac:dyDescent="0.2">
      <c r="E504" s="15">
        <v>41253.513888888891</v>
      </c>
      <c r="F504" s="21">
        <v>4.8037708675903428</v>
      </c>
      <c r="G504" s="24">
        <v>0.1478005549328269</v>
      </c>
      <c r="H504" s="3">
        <f t="shared" si="21"/>
        <v>178.19999999999368</v>
      </c>
      <c r="I504" s="3">
        <f>MIN(H504-K504+L504,'Power Look Up'!$F$4)</f>
        <v>182.94902031147237</v>
      </c>
      <c r="K504" s="50">
        <f t="array" ref="K504">_xlfn.SUM(_xlfn.NORM.DIST($Q$3:$Q$1003,$F504,$N504,FALSE)*WindSpeedStep*$R$3:$R$1003)</f>
        <v>163.23878833671876</v>
      </c>
      <c r="L504" s="50">
        <f t="array" ref="L504">_xlfn.SUM(_xlfn.NORM.DIST($Q$3:$Q$1003,$F504,$O504,FALSE)*WindSpeedStep*$R$3:$R$1003)</f>
        <v>167.98780864819744</v>
      </c>
      <c r="N504" s="42">
        <f t="shared" si="22"/>
        <v>0.48037708675903429</v>
      </c>
      <c r="O504" s="42">
        <f t="shared" si="23"/>
        <v>0.71</v>
      </c>
      <c r="Q504" s="42">
        <f>'Zero Turbulence Curve'!E503</f>
        <v>50.100000000000442</v>
      </c>
      <c r="R504" s="42">
        <f>'Zero Turbulence Curve'!F503</f>
        <v>2000.0000008831432</v>
      </c>
    </row>
    <row r="505" spans="5:18" x14ac:dyDescent="0.2">
      <c r="E505" s="15">
        <v>41253.520833333336</v>
      </c>
      <c r="F505" s="21">
        <v>4.5747569092042557</v>
      </c>
      <c r="G505" s="24">
        <v>0.10492360786083656</v>
      </c>
      <c r="H505" s="3">
        <f t="shared" si="21"/>
        <v>153.12999999999423</v>
      </c>
      <c r="I505" s="3">
        <f>MIN(H505-K505+L505,'Power Look Up'!$F$4)</f>
        <v>153.64835010752208</v>
      </c>
      <c r="K505" s="50">
        <f t="array" ref="K505">_xlfn.SUM(_xlfn.NORM.DIST($Q$3:$Q$1003,$F505,$N505,FALSE)*WindSpeedStep*$R$3:$R$1003)</f>
        <v>127.36977366505788</v>
      </c>
      <c r="L505" s="50">
        <f t="array" ref="L505">_xlfn.SUM(_xlfn.NORM.DIST($Q$3:$Q$1003,$F505,$O505,FALSE)*WindSpeedStep*$R$3:$R$1003)</f>
        <v>127.88812377258573</v>
      </c>
      <c r="N505" s="42">
        <f t="shared" si="22"/>
        <v>0.45747569092042562</v>
      </c>
      <c r="O505" s="42">
        <f t="shared" si="23"/>
        <v>0.48</v>
      </c>
      <c r="Q505" s="42">
        <f>'Zero Turbulence Curve'!E504</f>
        <v>50.200000000000443</v>
      </c>
      <c r="R505" s="42">
        <f>'Zero Turbulence Curve'!F504</f>
        <v>2000.0000008831432</v>
      </c>
    </row>
    <row r="506" spans="5:18" x14ac:dyDescent="0.2">
      <c r="E506" s="15">
        <v>41253.527777777781</v>
      </c>
      <c r="F506" s="21">
        <v>4.0901984742006015</v>
      </c>
      <c r="G506" s="24">
        <v>0.14180240975063113</v>
      </c>
      <c r="H506" s="3">
        <f t="shared" si="21"/>
        <v>100.80999999999534</v>
      </c>
      <c r="I506" s="3">
        <f>MIN(H506-K506+L506,'Power Look Up'!$F$4)</f>
        <v>110.27033251740052</v>
      </c>
      <c r="K506" s="50">
        <f t="array" ref="K506">_xlfn.SUM(_xlfn.NORM.DIST($Q$3:$Q$1003,$F506,$N506,FALSE)*WindSpeedStep*$R$3:$R$1003)</f>
        <v>60.167957939169128</v>
      </c>
      <c r="L506" s="50">
        <f t="array" ref="L506">_xlfn.SUM(_xlfn.NORM.DIST($Q$3:$Q$1003,$F506,$O506,FALSE)*WindSpeedStep*$R$3:$R$1003)</f>
        <v>69.628290456574305</v>
      </c>
      <c r="N506" s="42">
        <f t="shared" si="22"/>
        <v>0.40901984742006015</v>
      </c>
      <c r="O506" s="42">
        <f t="shared" si="23"/>
        <v>0.57999999999999996</v>
      </c>
      <c r="Q506" s="42">
        <f>'Zero Turbulence Curve'!E505</f>
        <v>50.300000000000445</v>
      </c>
      <c r="R506" s="42">
        <f>'Zero Turbulence Curve'!F505</f>
        <v>2000.0000008831432</v>
      </c>
    </row>
    <row r="507" spans="5:18" x14ac:dyDescent="0.2">
      <c r="E507" s="15">
        <v>41253.534722222219</v>
      </c>
      <c r="F507" s="21">
        <v>3.8010766051487588</v>
      </c>
      <c r="G507" s="24">
        <v>0.14206501370389157</v>
      </c>
      <c r="H507" s="3">
        <f t="shared" si="21"/>
        <v>72.799999999996629</v>
      </c>
      <c r="I507" s="3">
        <f>MIN(H507-K507+L507,'Power Look Up'!$F$4)</f>
        <v>81.325841970402095</v>
      </c>
      <c r="K507" s="50">
        <f t="array" ref="K507">_xlfn.SUM(_xlfn.NORM.DIST($Q$3:$Q$1003,$F507,$N507,FALSE)*WindSpeedStep*$R$3:$R$1003)</f>
        <v>32.522415558391167</v>
      </c>
      <c r="L507" s="50">
        <f t="array" ref="L507">_xlfn.SUM(_xlfn.NORM.DIST($Q$3:$Q$1003,$F507,$O507,FALSE)*WindSpeedStep*$R$3:$R$1003)</f>
        <v>41.048257528796633</v>
      </c>
      <c r="N507" s="42">
        <f t="shared" si="22"/>
        <v>0.38010766051487588</v>
      </c>
      <c r="O507" s="42">
        <f t="shared" si="23"/>
        <v>0.54</v>
      </c>
      <c r="Q507" s="42">
        <f>'Zero Turbulence Curve'!E506</f>
        <v>50.400000000000446</v>
      </c>
      <c r="R507" s="42">
        <f>'Zero Turbulence Curve'!F506</f>
        <v>2000.0000008831432</v>
      </c>
    </row>
    <row r="508" spans="5:18" x14ac:dyDescent="0.2">
      <c r="E508" s="15">
        <v>41253.541666666664</v>
      </c>
      <c r="F508" s="21">
        <v>4.3099999999999996</v>
      </c>
      <c r="G508" s="24">
        <v>0.10672853828306265</v>
      </c>
      <c r="H508" s="3">
        <f t="shared" si="21"/>
        <v>124.78999999999482</v>
      </c>
      <c r="I508" s="3">
        <f>MIN(H508-K508+L508,'Power Look Up'!$F$4)</f>
        <v>126.02567262546179</v>
      </c>
      <c r="K508" s="50">
        <f t="array" ref="K508">_xlfn.SUM(_xlfn.NORM.DIST($Q$3:$Q$1003,$F508,$N508,FALSE)*WindSpeedStep*$R$3:$R$1003)</f>
        <v>88.340891880570041</v>
      </c>
      <c r="L508" s="50">
        <f t="array" ref="L508">_xlfn.SUM(_xlfn.NORM.DIST($Q$3:$Q$1003,$F508,$O508,FALSE)*WindSpeedStep*$R$3:$R$1003)</f>
        <v>89.576564506037016</v>
      </c>
      <c r="N508" s="42">
        <f t="shared" si="22"/>
        <v>0.43099999999999999</v>
      </c>
      <c r="O508" s="42">
        <f t="shared" si="23"/>
        <v>0.46</v>
      </c>
      <c r="Q508" s="42">
        <f>'Zero Turbulence Curve'!E507</f>
        <v>50.500000000000448</v>
      </c>
      <c r="R508" s="42">
        <f>'Zero Turbulence Curve'!F507</f>
        <v>2000.0000008831432</v>
      </c>
    </row>
    <row r="509" spans="5:18" x14ac:dyDescent="0.2">
      <c r="E509" s="15">
        <v>41253.548611111109</v>
      </c>
      <c r="F509" s="21">
        <v>4.5101595712925739</v>
      </c>
      <c r="G509" s="24">
        <v>0.11751247192526859</v>
      </c>
      <c r="H509" s="3">
        <f t="shared" si="21"/>
        <v>146.58999999999435</v>
      </c>
      <c r="I509" s="3">
        <f>MIN(H509-K509+L509,'Power Look Up'!$F$4)</f>
        <v>148.92690445779766</v>
      </c>
      <c r="K509" s="50">
        <f t="array" ref="K509">_xlfn.SUM(_xlfn.NORM.DIST($Q$3:$Q$1003,$F509,$N509,FALSE)*WindSpeedStep*$R$3:$R$1003)</f>
        <v>117.51287005031935</v>
      </c>
      <c r="L509" s="50">
        <f t="array" ref="L509">_xlfn.SUM(_xlfn.NORM.DIST($Q$3:$Q$1003,$F509,$O509,FALSE)*WindSpeedStep*$R$3:$R$1003)</f>
        <v>119.84977450812268</v>
      </c>
      <c r="N509" s="42">
        <f t="shared" si="22"/>
        <v>0.45101595712925741</v>
      </c>
      <c r="O509" s="42">
        <f t="shared" si="23"/>
        <v>0.53</v>
      </c>
      <c r="Q509" s="42">
        <f>'Zero Turbulence Curve'!E508</f>
        <v>50.600000000000449</v>
      </c>
      <c r="R509" s="42">
        <f>'Zero Turbulence Curve'!F508</f>
        <v>2000.0000008831432</v>
      </c>
    </row>
    <row r="510" spans="5:18" x14ac:dyDescent="0.2">
      <c r="E510" s="15">
        <v>41253.555555555555</v>
      </c>
      <c r="F510" s="21">
        <v>4.5720839589991078</v>
      </c>
      <c r="G510" s="24">
        <v>0.13123118590572608</v>
      </c>
      <c r="H510" s="3">
        <f t="shared" si="21"/>
        <v>153.12999999999423</v>
      </c>
      <c r="I510" s="3">
        <f>MIN(H510-K510+L510,'Power Look Up'!$F$4)</f>
        <v>157.11589805410642</v>
      </c>
      <c r="K510" s="50">
        <f t="array" ref="K510">_xlfn.SUM(_xlfn.NORM.DIST($Q$3:$Q$1003,$F510,$N510,FALSE)*WindSpeedStep*$R$3:$R$1003)</f>
        <v>126.95884505539506</v>
      </c>
      <c r="L510" s="50">
        <f t="array" ref="L510">_xlfn.SUM(_xlfn.NORM.DIST($Q$3:$Q$1003,$F510,$O510,FALSE)*WindSpeedStep*$R$3:$R$1003)</f>
        <v>130.94474310950724</v>
      </c>
      <c r="N510" s="42">
        <f t="shared" si="22"/>
        <v>0.4572083958999108</v>
      </c>
      <c r="O510" s="42">
        <f t="shared" si="23"/>
        <v>0.6</v>
      </c>
      <c r="Q510" s="42">
        <f>'Zero Turbulence Curve'!E509</f>
        <v>50.70000000000045</v>
      </c>
      <c r="R510" s="42">
        <f>'Zero Turbulence Curve'!F509</f>
        <v>2000.0000008831432</v>
      </c>
    </row>
    <row r="511" spans="5:18" x14ac:dyDescent="0.2">
      <c r="E511" s="15">
        <v>41253.5625</v>
      </c>
      <c r="F511" s="21">
        <v>5.9097629065196253</v>
      </c>
      <c r="G511" s="24">
        <v>6.599249515911268E-2</v>
      </c>
      <c r="H511" s="3">
        <f t="shared" si="21"/>
        <v>347.41999999998677</v>
      </c>
      <c r="I511" s="3">
        <f>MIN(H511-K511+L511,'Power Look Up'!$F$4)</f>
        <v>341.95695008992789</v>
      </c>
      <c r="K511" s="50">
        <f t="array" ref="K511">_xlfn.SUM(_xlfn.NORM.DIST($Q$3:$Q$1003,$F511,$N511,FALSE)*WindSpeedStep*$R$3:$R$1003)</f>
        <v>350.02722561839857</v>
      </c>
      <c r="L511" s="50">
        <f t="array" ref="L511">_xlfn.SUM(_xlfn.NORM.DIST($Q$3:$Q$1003,$F511,$O511,FALSE)*WindSpeedStep*$R$3:$R$1003)</f>
        <v>344.56417570833969</v>
      </c>
      <c r="N511" s="42">
        <f t="shared" si="22"/>
        <v>0.59097629065196255</v>
      </c>
      <c r="O511" s="42">
        <f t="shared" si="23"/>
        <v>0.39000000000000007</v>
      </c>
      <c r="Q511" s="42">
        <f>'Zero Turbulence Curve'!E510</f>
        <v>50.800000000000452</v>
      </c>
      <c r="R511" s="42">
        <f>'Zero Turbulence Curve'!F510</f>
        <v>2000.0000008831432</v>
      </c>
    </row>
    <row r="512" spans="5:18" x14ac:dyDescent="0.2">
      <c r="E512" s="15">
        <v>41253.569444444445</v>
      </c>
      <c r="F512" s="21">
        <v>6.2262599632894862</v>
      </c>
      <c r="G512" s="24">
        <v>0.10600264105440689</v>
      </c>
      <c r="H512" s="3">
        <f t="shared" si="21"/>
        <v>413.97999999998001</v>
      </c>
      <c r="I512" s="3">
        <f>MIN(H512-K512+L512,'Power Look Up'!$F$4)</f>
        <v>415.41040233354562</v>
      </c>
      <c r="K512" s="50">
        <f t="array" ref="K512">_xlfn.SUM(_xlfn.NORM.DIST($Q$3:$Q$1003,$F512,$N512,FALSE)*WindSpeedStep*$R$3:$R$1003)</f>
        <v>412.87243775197175</v>
      </c>
      <c r="L512" s="50">
        <f t="array" ref="L512">_xlfn.SUM(_xlfn.NORM.DIST($Q$3:$Q$1003,$F512,$O512,FALSE)*WindSpeedStep*$R$3:$R$1003)</f>
        <v>414.30284008553735</v>
      </c>
      <c r="N512" s="42">
        <f t="shared" si="22"/>
        <v>0.62262599632894866</v>
      </c>
      <c r="O512" s="42">
        <f t="shared" si="23"/>
        <v>0.66</v>
      </c>
      <c r="Q512" s="42">
        <f>'Zero Turbulence Curve'!E511</f>
        <v>50.900000000000453</v>
      </c>
      <c r="R512" s="42">
        <f>'Zero Turbulence Curve'!F511</f>
        <v>2000.0000008831432</v>
      </c>
    </row>
    <row r="513" spans="5:18" x14ac:dyDescent="0.2">
      <c r="E513" s="15">
        <v>41253.576388888891</v>
      </c>
      <c r="F513" s="21">
        <v>5.9115411037812509</v>
      </c>
      <c r="G513" s="24">
        <v>5.4131400658842685E-2</v>
      </c>
      <c r="H513" s="3">
        <f t="shared" si="21"/>
        <v>347.41999999998677</v>
      </c>
      <c r="I513" s="3">
        <f>MIN(H513-K513+L513,'Power Look Up'!$F$4)</f>
        <v>340.17230558259195</v>
      </c>
      <c r="K513" s="50">
        <f t="array" ref="K513">_xlfn.SUM(_xlfn.NORM.DIST($Q$3:$Q$1003,$F513,$N513,FALSE)*WindSpeedStep*$R$3:$R$1003)</f>
        <v>350.36384562364208</v>
      </c>
      <c r="L513" s="50">
        <f t="array" ref="L513">_xlfn.SUM(_xlfn.NORM.DIST($Q$3:$Q$1003,$F513,$O513,FALSE)*WindSpeedStep*$R$3:$R$1003)</f>
        <v>343.11615120624725</v>
      </c>
      <c r="N513" s="42">
        <f t="shared" si="22"/>
        <v>0.59115411037812515</v>
      </c>
      <c r="O513" s="42">
        <f t="shared" si="23"/>
        <v>0.32</v>
      </c>
      <c r="Q513" s="42">
        <f>'Zero Turbulence Curve'!E512</f>
        <v>51.000000000000455</v>
      </c>
      <c r="R513" s="42">
        <f>'Zero Turbulence Curve'!F512</f>
        <v>2000.0000008831432</v>
      </c>
    </row>
    <row r="514" spans="5:18" x14ac:dyDescent="0.2">
      <c r="E514" s="15">
        <v>41253.583333333336</v>
      </c>
      <c r="F514" s="21">
        <v>5.1088330569037481</v>
      </c>
      <c r="G514" s="24">
        <v>9.0040131450055044E-2</v>
      </c>
      <c r="H514" s="3">
        <f t="shared" si="21"/>
        <v>217.81999999998953</v>
      </c>
      <c r="I514" s="3">
        <f>MIN(H514-K514+L514,'Power Look Up'!$F$4)</f>
        <v>217.64332423612311</v>
      </c>
      <c r="K514" s="50">
        <f t="array" ref="K514">_xlfn.SUM(_xlfn.NORM.DIST($Q$3:$Q$1003,$F514,$N514,FALSE)*WindSpeedStep*$R$3:$R$1003)</f>
        <v>212.07450364216967</v>
      </c>
      <c r="L514" s="50">
        <f t="array" ref="L514">_xlfn.SUM(_xlfn.NORM.DIST($Q$3:$Q$1003,$F514,$O514,FALSE)*WindSpeedStep*$R$3:$R$1003)</f>
        <v>211.89782787830325</v>
      </c>
      <c r="N514" s="42">
        <f t="shared" si="22"/>
        <v>0.51088330569037488</v>
      </c>
      <c r="O514" s="42">
        <f t="shared" si="23"/>
        <v>0.46</v>
      </c>
      <c r="Q514" s="42">
        <f>'Zero Turbulence Curve'!E513</f>
        <v>51.100000000000456</v>
      </c>
      <c r="R514" s="42">
        <f>'Zero Turbulence Curve'!F513</f>
        <v>2000.0000008831432</v>
      </c>
    </row>
    <row r="515" spans="5:18" x14ac:dyDescent="0.2">
      <c r="E515" s="15">
        <v>41253.590277777781</v>
      </c>
      <c r="F515" s="21">
        <v>5.244548446224468</v>
      </c>
      <c r="G515" s="24">
        <v>5.5295513612572303E-2</v>
      </c>
      <c r="H515" s="3">
        <f t="shared" ref="H515:H578" si="24">INDEX(PowerArray,MIN(MaximumPowerIndex,ROUND(F515*100,0)))</f>
        <v>238.87999999998908</v>
      </c>
      <c r="I515" s="3">
        <f>MIN(H515-K515+L515,'Power Look Up'!$F$4)</f>
        <v>238.63041028867582</v>
      </c>
      <c r="K515" s="50">
        <f t="array" ref="K515">_xlfn.SUM(_xlfn.NORM.DIST($Q$3:$Q$1003,$F515,$N515,FALSE)*WindSpeedStep*$R$3:$R$1003)</f>
        <v>234.11876995189729</v>
      </c>
      <c r="L515" s="50">
        <f t="array" ref="L515">_xlfn.SUM(_xlfn.NORM.DIST($Q$3:$Q$1003,$F515,$O515,FALSE)*WindSpeedStep*$R$3:$R$1003)</f>
        <v>233.86918024058403</v>
      </c>
      <c r="N515" s="42">
        <f t="shared" ref="N515:N578" si="25">ReferenceTurbulence*F515</f>
        <v>0.52445484462244685</v>
      </c>
      <c r="O515" s="42">
        <f t="shared" ref="O515:O578" si="26">F515*G515</f>
        <v>0.28999999999999998</v>
      </c>
      <c r="Q515" s="42">
        <f>'Zero Turbulence Curve'!E514</f>
        <v>51.200000000000458</v>
      </c>
      <c r="R515" s="42">
        <f>'Zero Turbulence Curve'!F514</f>
        <v>2000.0000008831432</v>
      </c>
    </row>
    <row r="516" spans="5:18" x14ac:dyDescent="0.2">
      <c r="E516" s="15">
        <v>41253.597222222219</v>
      </c>
      <c r="F516" s="21">
        <v>5.5286127882467788</v>
      </c>
      <c r="G516" s="24">
        <v>9.043859990754731E-2</v>
      </c>
      <c r="H516" s="3">
        <f t="shared" si="24"/>
        <v>285.85999999998808</v>
      </c>
      <c r="I516" s="3">
        <f>MIN(H516-K516+L516,'Power Look Up'!$F$4)</f>
        <v>285.04577431038842</v>
      </c>
      <c r="K516" s="50">
        <f t="array" ref="K516">_xlfn.SUM(_xlfn.NORM.DIST($Q$3:$Q$1003,$F516,$N516,FALSE)*WindSpeedStep*$R$3:$R$1003)</f>
        <v>281.54427126173664</v>
      </c>
      <c r="L516" s="50">
        <f t="array" ref="L516">_xlfn.SUM(_xlfn.NORM.DIST($Q$3:$Q$1003,$F516,$O516,FALSE)*WindSpeedStep*$R$3:$R$1003)</f>
        <v>280.73004557213699</v>
      </c>
      <c r="N516" s="42">
        <f t="shared" si="25"/>
        <v>0.55286127882467795</v>
      </c>
      <c r="O516" s="42">
        <f t="shared" si="26"/>
        <v>0.5</v>
      </c>
      <c r="Q516" s="42">
        <f>'Zero Turbulence Curve'!E515</f>
        <v>51.300000000000459</v>
      </c>
      <c r="R516" s="42">
        <f>'Zero Turbulence Curve'!F515</f>
        <v>2000.0000008831432</v>
      </c>
    </row>
    <row r="517" spans="5:18" x14ac:dyDescent="0.2">
      <c r="E517" s="15">
        <v>41253.604166666664</v>
      </c>
      <c r="F517" s="21">
        <v>4.67148622698436</v>
      </c>
      <c r="G517" s="24">
        <v>9.6329086319600229E-2</v>
      </c>
      <c r="H517" s="3">
        <f t="shared" si="24"/>
        <v>164.029999999994</v>
      </c>
      <c r="I517" s="3">
        <f>MIN(H517-K517+L517,'Power Look Up'!$F$4)</f>
        <v>163.76894539878285</v>
      </c>
      <c r="K517" s="50">
        <f t="array" ref="K517">_xlfn.SUM(_xlfn.NORM.DIST($Q$3:$Q$1003,$F517,$N517,FALSE)*WindSpeedStep*$R$3:$R$1003)</f>
        <v>142.38326888010644</v>
      </c>
      <c r="L517" s="50">
        <f t="array" ref="L517">_xlfn.SUM(_xlfn.NORM.DIST($Q$3:$Q$1003,$F517,$O517,FALSE)*WindSpeedStep*$R$3:$R$1003)</f>
        <v>142.12221427889529</v>
      </c>
      <c r="N517" s="42">
        <f t="shared" si="25"/>
        <v>0.46714862269843604</v>
      </c>
      <c r="O517" s="42">
        <f t="shared" si="26"/>
        <v>0.45</v>
      </c>
      <c r="Q517" s="42">
        <f>'Zero Turbulence Curve'!E516</f>
        <v>51.40000000000046</v>
      </c>
      <c r="R517" s="42">
        <f>'Zero Turbulence Curve'!F516</f>
        <v>2000.0000008831432</v>
      </c>
    </row>
    <row r="518" spans="5:18" x14ac:dyDescent="0.2">
      <c r="E518" s="15">
        <v>41253.611111111109</v>
      </c>
      <c r="F518" s="21">
        <v>4.4877032733337519</v>
      </c>
      <c r="G518" s="24">
        <v>8.6904141438541055E-2</v>
      </c>
      <c r="H518" s="3">
        <f t="shared" si="24"/>
        <v>144.4099999999944</v>
      </c>
      <c r="I518" s="3">
        <f>MIN(H518-K518+L518,'Power Look Up'!$F$4)</f>
        <v>142.88953642240193</v>
      </c>
      <c r="K518" s="50">
        <f t="array" ref="K518">_xlfn.SUM(_xlfn.NORM.DIST($Q$3:$Q$1003,$F518,$N518,FALSE)*WindSpeedStep*$R$3:$R$1003)</f>
        <v>114.12666316613401</v>
      </c>
      <c r="L518" s="50">
        <f t="array" ref="L518">_xlfn.SUM(_xlfn.NORM.DIST($Q$3:$Q$1003,$F518,$O518,FALSE)*WindSpeedStep*$R$3:$R$1003)</f>
        <v>112.60619958854156</v>
      </c>
      <c r="N518" s="42">
        <f t="shared" si="25"/>
        <v>0.44877032733337519</v>
      </c>
      <c r="O518" s="42">
        <f t="shared" si="26"/>
        <v>0.39</v>
      </c>
      <c r="Q518" s="42">
        <f>'Zero Turbulence Curve'!E517</f>
        <v>51.500000000000462</v>
      </c>
      <c r="R518" s="42">
        <f>'Zero Turbulence Curve'!F517</f>
        <v>2000.0000008831432</v>
      </c>
    </row>
    <row r="519" spans="5:18" x14ac:dyDescent="0.2">
      <c r="E519" s="15">
        <v>41253.618055555555</v>
      </c>
      <c r="F519" s="21">
        <v>4.4856476359248747</v>
      </c>
      <c r="G519" s="24">
        <v>7.8026637044983832E-2</v>
      </c>
      <c r="H519" s="3">
        <f t="shared" si="24"/>
        <v>144.4099999999944</v>
      </c>
      <c r="I519" s="3">
        <f>MIN(H519-K519+L519,'Power Look Up'!$F$4)</f>
        <v>142.02541669081683</v>
      </c>
      <c r="K519" s="50">
        <f t="array" ref="K519">_xlfn.SUM(_xlfn.NORM.DIST($Q$3:$Q$1003,$F519,$N519,FALSE)*WindSpeedStep*$R$3:$R$1003)</f>
        <v>113.81785351187052</v>
      </c>
      <c r="L519" s="50">
        <f t="array" ref="L519">_xlfn.SUM(_xlfn.NORM.DIST($Q$3:$Q$1003,$F519,$O519,FALSE)*WindSpeedStep*$R$3:$R$1003)</f>
        <v>111.43327020269295</v>
      </c>
      <c r="N519" s="42">
        <f t="shared" si="25"/>
        <v>0.44856476359248748</v>
      </c>
      <c r="O519" s="42">
        <f t="shared" si="26"/>
        <v>0.35</v>
      </c>
      <c r="Q519" s="42">
        <f>'Zero Turbulence Curve'!E518</f>
        <v>51.600000000000463</v>
      </c>
      <c r="R519" s="42">
        <f>'Zero Turbulence Curve'!F518</f>
        <v>2000.0000008831432</v>
      </c>
    </row>
    <row r="520" spans="5:18" x14ac:dyDescent="0.2">
      <c r="E520" s="15">
        <v>41253.625</v>
      </c>
      <c r="F520" s="21">
        <v>3.9569089794307564</v>
      </c>
      <c r="G520" s="24">
        <v>0.11119790783342676</v>
      </c>
      <c r="H520" s="3">
        <f t="shared" si="24"/>
        <v>87.359999999996319</v>
      </c>
      <c r="I520" s="3">
        <f>MIN(H520-K520+L520,'Power Look Up'!$F$4)</f>
        <v>89.867587850324014</v>
      </c>
      <c r="K520" s="50">
        <f t="array" ref="K520">_xlfn.SUM(_xlfn.NORM.DIST($Q$3:$Q$1003,$F520,$N520,FALSE)*WindSpeedStep*$R$3:$R$1003)</f>
        <v>45.929098943508571</v>
      </c>
      <c r="L520" s="50">
        <f t="array" ref="L520">_xlfn.SUM(_xlfn.NORM.DIST($Q$3:$Q$1003,$F520,$O520,FALSE)*WindSpeedStep*$R$3:$R$1003)</f>
        <v>48.436686793836259</v>
      </c>
      <c r="N520" s="42">
        <f t="shared" si="25"/>
        <v>0.39569089794307566</v>
      </c>
      <c r="O520" s="42">
        <f t="shared" si="26"/>
        <v>0.44</v>
      </c>
      <c r="Q520" s="42">
        <f>'Zero Turbulence Curve'!E519</f>
        <v>51.700000000000465</v>
      </c>
      <c r="R520" s="42">
        <f>'Zero Turbulence Curve'!F519</f>
        <v>2000.0000008831432</v>
      </c>
    </row>
    <row r="521" spans="5:18" x14ac:dyDescent="0.2">
      <c r="E521" s="15">
        <v>41253.631944444445</v>
      </c>
      <c r="F521" s="21">
        <v>5.0270303094192812</v>
      </c>
      <c r="G521" s="24">
        <v>0.11736551476415433</v>
      </c>
      <c r="H521" s="3">
        <f t="shared" si="24"/>
        <v>204.85999999998984</v>
      </c>
      <c r="I521" s="3">
        <f>MIN(H521-K521+L521,'Power Look Up'!$F$4)</f>
        <v>205.67551343032287</v>
      </c>
      <c r="K521" s="50">
        <f t="array" ref="K521">_xlfn.SUM(_xlfn.NORM.DIST($Q$3:$Q$1003,$F521,$N521,FALSE)*WindSpeedStep*$R$3:$R$1003)</f>
        <v>198.89725859895361</v>
      </c>
      <c r="L521" s="50">
        <f t="array" ref="L521">_xlfn.SUM(_xlfn.NORM.DIST($Q$3:$Q$1003,$F521,$O521,FALSE)*WindSpeedStep*$R$3:$R$1003)</f>
        <v>199.71277202928664</v>
      </c>
      <c r="N521" s="42">
        <f t="shared" si="25"/>
        <v>0.50270303094192814</v>
      </c>
      <c r="O521" s="42">
        <f t="shared" si="26"/>
        <v>0.59</v>
      </c>
      <c r="Q521" s="42">
        <f>'Zero Turbulence Curve'!E520</f>
        <v>51.800000000000466</v>
      </c>
      <c r="R521" s="42">
        <f>'Zero Turbulence Curve'!F520</f>
        <v>2000.0000008831432</v>
      </c>
    </row>
    <row r="522" spans="5:18" x14ac:dyDescent="0.2">
      <c r="E522" s="15">
        <v>41253.638888888891</v>
      </c>
      <c r="F522" s="21">
        <v>6.7878707227134365</v>
      </c>
      <c r="G522" s="24">
        <v>6.0401857482062261E-2</v>
      </c>
      <c r="H522" s="3">
        <f t="shared" si="24"/>
        <v>540.53999999997734</v>
      </c>
      <c r="I522" s="3">
        <f>MIN(H522-K522+L522,'Power Look Up'!$F$4)</f>
        <v>530.21028929957799</v>
      </c>
      <c r="K522" s="50">
        <f t="array" ref="K522">_xlfn.SUM(_xlfn.NORM.DIST($Q$3:$Q$1003,$F522,$N522,FALSE)*WindSpeedStep*$R$3:$R$1003)</f>
        <v>540.42348844005403</v>
      </c>
      <c r="L522" s="50">
        <f t="array" ref="L522">_xlfn.SUM(_xlfn.NORM.DIST($Q$3:$Q$1003,$F522,$O522,FALSE)*WindSpeedStep*$R$3:$R$1003)</f>
        <v>530.09377773965468</v>
      </c>
      <c r="N522" s="42">
        <f t="shared" si="25"/>
        <v>0.67878707227134372</v>
      </c>
      <c r="O522" s="42">
        <f t="shared" si="26"/>
        <v>0.41</v>
      </c>
      <c r="Q522" s="42">
        <f>'Zero Turbulence Curve'!E521</f>
        <v>51.900000000000468</v>
      </c>
      <c r="R522" s="42">
        <f>'Zero Turbulence Curve'!F521</f>
        <v>2000.0000008831432</v>
      </c>
    </row>
    <row r="523" spans="5:18" x14ac:dyDescent="0.2">
      <c r="E523" s="15">
        <v>41253.645833333336</v>
      </c>
      <c r="F523" s="21">
        <v>6.7097493350579622</v>
      </c>
      <c r="G523" s="24">
        <v>7.8989537989264044E-2</v>
      </c>
      <c r="H523" s="3">
        <f t="shared" si="24"/>
        <v>522.45999999997775</v>
      </c>
      <c r="I523" s="3">
        <f>MIN(H523-K523+L523,'Power Look Up'!$F$4)</f>
        <v>516.60668978612057</v>
      </c>
      <c r="K523" s="50">
        <f t="array" ref="K523">_xlfn.SUM(_xlfn.NORM.DIST($Q$3:$Q$1003,$F523,$N523,FALSE)*WindSpeedStep*$R$3:$R$1003)</f>
        <v>521.37823137800444</v>
      </c>
      <c r="L523" s="50">
        <f t="array" ref="L523">_xlfn.SUM(_xlfn.NORM.DIST($Q$3:$Q$1003,$F523,$O523,FALSE)*WindSpeedStep*$R$3:$R$1003)</f>
        <v>515.52492116414726</v>
      </c>
      <c r="N523" s="42">
        <f t="shared" si="25"/>
        <v>0.67097493350579629</v>
      </c>
      <c r="O523" s="42">
        <f t="shared" si="26"/>
        <v>0.53</v>
      </c>
      <c r="Q523" s="42">
        <f>'Zero Turbulence Curve'!E522</f>
        <v>52.000000000000469</v>
      </c>
      <c r="R523" s="42">
        <f>'Zero Turbulence Curve'!F522</f>
        <v>2000.0000008831432</v>
      </c>
    </row>
    <row r="524" spans="5:18" x14ac:dyDescent="0.2">
      <c r="E524" s="15">
        <v>41253.652777777781</v>
      </c>
      <c r="F524" s="21">
        <v>5.9792580196846208</v>
      </c>
      <c r="G524" s="24">
        <v>0.1204162786803398</v>
      </c>
      <c r="H524" s="3">
        <f t="shared" si="24"/>
        <v>358.75999999998658</v>
      </c>
      <c r="I524" s="3">
        <f>MIN(H524-K524+L524,'Power Look Up'!$F$4)</f>
        <v>362.88034767653994</v>
      </c>
      <c r="K524" s="50">
        <f t="array" ref="K524">_xlfn.SUM(_xlfn.NORM.DIST($Q$3:$Q$1003,$F524,$N524,FALSE)*WindSpeedStep*$R$3:$R$1003)</f>
        <v>363.31570867624816</v>
      </c>
      <c r="L524" s="50">
        <f t="array" ref="L524">_xlfn.SUM(_xlfn.NORM.DIST($Q$3:$Q$1003,$F524,$O524,FALSE)*WindSpeedStep*$R$3:$R$1003)</f>
        <v>367.43605635280153</v>
      </c>
      <c r="N524" s="42">
        <f t="shared" si="25"/>
        <v>0.59792580196846212</v>
      </c>
      <c r="O524" s="42">
        <f t="shared" si="26"/>
        <v>0.72</v>
      </c>
      <c r="Q524" s="42">
        <f>'Zero Turbulence Curve'!E523</f>
        <v>52.10000000000047</v>
      </c>
      <c r="R524" s="42">
        <f>'Zero Turbulence Curve'!F523</f>
        <v>2000.0000008831432</v>
      </c>
    </row>
    <row r="525" spans="5:18" x14ac:dyDescent="0.2">
      <c r="E525" s="15">
        <v>41253.659722222219</v>
      </c>
      <c r="F525" s="21">
        <v>7.2223733042555711</v>
      </c>
      <c r="G525" s="24">
        <v>6.3690975337560934E-2</v>
      </c>
      <c r="H525" s="3">
        <f t="shared" si="24"/>
        <v>654.21999999996706</v>
      </c>
      <c r="I525" s="3">
        <f>MIN(H525-K525+L525,'Power Look Up'!$F$4)</f>
        <v>643.02216127686938</v>
      </c>
      <c r="K525" s="50">
        <f t="array" ref="K525">_xlfn.SUM(_xlfn.NORM.DIST($Q$3:$Q$1003,$F525,$N525,FALSE)*WindSpeedStep*$R$3:$R$1003)</f>
        <v>654.33091706870266</v>
      </c>
      <c r="L525" s="50">
        <f t="array" ref="L525">_xlfn.SUM(_xlfn.NORM.DIST($Q$3:$Q$1003,$F525,$O525,FALSE)*WindSpeedStep*$R$3:$R$1003)</f>
        <v>643.13307834560499</v>
      </c>
      <c r="N525" s="42">
        <f t="shared" si="25"/>
        <v>0.72223733042555716</v>
      </c>
      <c r="O525" s="42">
        <f t="shared" si="26"/>
        <v>0.46000000000000008</v>
      </c>
      <c r="Q525" s="42">
        <f>'Zero Turbulence Curve'!E524</f>
        <v>52.200000000000472</v>
      </c>
      <c r="R525" s="42">
        <f>'Zero Turbulence Curve'!F524</f>
        <v>2000.0000008831432</v>
      </c>
    </row>
    <row r="526" spans="5:18" x14ac:dyDescent="0.2">
      <c r="E526" s="15">
        <v>41253.666666666664</v>
      </c>
      <c r="F526" s="21">
        <v>7.3057356186262696</v>
      </c>
      <c r="G526" s="24">
        <v>4.5169989338055376E-2</v>
      </c>
      <c r="H526" s="3">
        <f t="shared" si="24"/>
        <v>681.30999999996652</v>
      </c>
      <c r="I526" s="3">
        <f>MIN(H526-K526+L526,'Power Look Up'!$F$4)</f>
        <v>666.06394685591329</v>
      </c>
      <c r="K526" s="50">
        <f t="array" ref="K526">_xlfn.SUM(_xlfn.NORM.DIST($Q$3:$Q$1003,$F526,$N526,FALSE)*WindSpeedStep*$R$3:$R$1003)</f>
        <v>677.75554024839812</v>
      </c>
      <c r="L526" s="50">
        <f t="array" ref="L526">_xlfn.SUM(_xlfn.NORM.DIST($Q$3:$Q$1003,$F526,$O526,FALSE)*WindSpeedStep*$R$3:$R$1003)</f>
        <v>662.50948710434488</v>
      </c>
      <c r="N526" s="42">
        <f t="shared" si="25"/>
        <v>0.73057356186262701</v>
      </c>
      <c r="O526" s="42">
        <f t="shared" si="26"/>
        <v>0.33</v>
      </c>
      <c r="Q526" s="42">
        <f>'Zero Turbulence Curve'!E525</f>
        <v>52.300000000000473</v>
      </c>
      <c r="R526" s="42">
        <f>'Zero Turbulence Curve'!F525</f>
        <v>2000.0000008831432</v>
      </c>
    </row>
    <row r="527" spans="5:18" x14ac:dyDescent="0.2">
      <c r="E527" s="15">
        <v>41253.673611111109</v>
      </c>
      <c r="F527" s="21">
        <v>7.0778996620360912</v>
      </c>
      <c r="G527" s="24">
        <v>4.9449697892342812E-2</v>
      </c>
      <c r="H527" s="3">
        <f t="shared" si="24"/>
        <v>612.07999999996798</v>
      </c>
      <c r="I527" s="3">
        <f>MIN(H527-K527+L527,'Power Look Up'!$F$4)</f>
        <v>598.16925281594774</v>
      </c>
      <c r="K527" s="50">
        <f t="array" ref="K527">_xlfn.SUM(_xlfn.NORM.DIST($Q$3:$Q$1003,$F527,$N527,FALSE)*WindSpeedStep*$R$3:$R$1003)</f>
        <v>614.94035496242475</v>
      </c>
      <c r="L527" s="50">
        <f t="array" ref="L527">_xlfn.SUM(_xlfn.NORM.DIST($Q$3:$Q$1003,$F527,$O527,FALSE)*WindSpeedStep*$R$3:$R$1003)</f>
        <v>601.02960777840451</v>
      </c>
      <c r="N527" s="42">
        <f t="shared" si="25"/>
        <v>0.70778996620360912</v>
      </c>
      <c r="O527" s="42">
        <f t="shared" si="26"/>
        <v>0.35</v>
      </c>
      <c r="Q527" s="42">
        <f>'Zero Turbulence Curve'!E526</f>
        <v>52.400000000000475</v>
      </c>
      <c r="R527" s="42">
        <f>'Zero Turbulence Curve'!F526</f>
        <v>2000.0000008831432</v>
      </c>
    </row>
    <row r="528" spans="5:18" x14ac:dyDescent="0.2">
      <c r="E528" s="15">
        <v>41253.680555555555</v>
      </c>
      <c r="F528" s="21">
        <v>6.0624539216986379</v>
      </c>
      <c r="G528" s="24">
        <v>0.11381529804793451</v>
      </c>
      <c r="H528" s="3">
        <f t="shared" si="24"/>
        <v>375.55999999998085</v>
      </c>
      <c r="I528" s="3">
        <f>MIN(H528-K528+L528,'Power Look Up'!$F$4)</f>
        <v>378.51333144521175</v>
      </c>
      <c r="K528" s="50">
        <f t="array" ref="K528">_xlfn.SUM(_xlfn.NORM.DIST($Q$3:$Q$1003,$F528,$N528,FALSE)*WindSpeedStep*$R$3:$R$1003)</f>
        <v>379.59249502864316</v>
      </c>
      <c r="L528" s="50">
        <f t="array" ref="L528">_xlfn.SUM(_xlfn.NORM.DIST($Q$3:$Q$1003,$F528,$O528,FALSE)*WindSpeedStep*$R$3:$R$1003)</f>
        <v>382.54582647387406</v>
      </c>
      <c r="N528" s="42">
        <f t="shared" si="25"/>
        <v>0.60624539216986384</v>
      </c>
      <c r="O528" s="42">
        <f t="shared" si="26"/>
        <v>0.69</v>
      </c>
      <c r="Q528" s="42">
        <f>'Zero Turbulence Curve'!E527</f>
        <v>52.500000000000476</v>
      </c>
      <c r="R528" s="42">
        <f>'Zero Turbulence Curve'!F527</f>
        <v>2000.0000008831432</v>
      </c>
    </row>
    <row r="529" spans="5:18" x14ac:dyDescent="0.2">
      <c r="E529" s="15">
        <v>41253.6875</v>
      </c>
      <c r="F529" s="21">
        <v>6.1074676243902708</v>
      </c>
      <c r="G529" s="24">
        <v>6.876827284728014E-2</v>
      </c>
      <c r="H529" s="3">
        <f t="shared" si="24"/>
        <v>386.85999999998057</v>
      </c>
      <c r="I529" s="3">
        <f>MIN(H529-K529+L529,'Power Look Up'!$F$4)</f>
        <v>380.87797796066207</v>
      </c>
      <c r="K529" s="50">
        <f t="array" ref="K529">_xlfn.SUM(_xlfn.NORM.DIST($Q$3:$Q$1003,$F529,$N529,FALSE)*WindSpeedStep*$R$3:$R$1003)</f>
        <v>388.57206919670256</v>
      </c>
      <c r="L529" s="50">
        <f t="array" ref="L529">_xlfn.SUM(_xlfn.NORM.DIST($Q$3:$Q$1003,$F529,$O529,FALSE)*WindSpeedStep*$R$3:$R$1003)</f>
        <v>382.59004715738405</v>
      </c>
      <c r="N529" s="42">
        <f t="shared" si="25"/>
        <v>0.61074676243902715</v>
      </c>
      <c r="O529" s="42">
        <f t="shared" si="26"/>
        <v>0.42</v>
      </c>
      <c r="Q529" s="42">
        <f>'Zero Turbulence Curve'!E528</f>
        <v>52.600000000000477</v>
      </c>
      <c r="R529" s="42">
        <f>'Zero Turbulence Curve'!F528</f>
        <v>2000.0000008831432</v>
      </c>
    </row>
    <row r="530" spans="5:18" x14ac:dyDescent="0.2">
      <c r="E530" s="15">
        <v>41253.694444444445</v>
      </c>
      <c r="F530" s="21">
        <v>5.0737235025857039</v>
      </c>
      <c r="G530" s="24">
        <v>0.11431446741321567</v>
      </c>
      <c r="H530" s="3">
        <f t="shared" si="24"/>
        <v>211.33999999998969</v>
      </c>
      <c r="I530" s="3">
        <f>MIN(H530-K530+L530,'Power Look Up'!$F$4)</f>
        <v>211.96087199419077</v>
      </c>
      <c r="K530" s="50">
        <f t="array" ref="K530">_xlfn.SUM(_xlfn.NORM.DIST($Q$3:$Q$1003,$F530,$N530,FALSE)*WindSpeedStep*$R$3:$R$1003)</f>
        <v>206.41055952278069</v>
      </c>
      <c r="L530" s="50">
        <f t="array" ref="L530">_xlfn.SUM(_xlfn.NORM.DIST($Q$3:$Q$1003,$F530,$O530,FALSE)*WindSpeedStep*$R$3:$R$1003)</f>
        <v>207.03143151698177</v>
      </c>
      <c r="N530" s="42">
        <f t="shared" si="25"/>
        <v>0.50737235025857041</v>
      </c>
      <c r="O530" s="42">
        <f t="shared" si="26"/>
        <v>0.57999999999999996</v>
      </c>
      <c r="Q530" s="42">
        <f>'Zero Turbulence Curve'!E529</f>
        <v>52.700000000000479</v>
      </c>
      <c r="R530" s="42">
        <f>'Zero Turbulence Curve'!F529</f>
        <v>2000.0000008831432</v>
      </c>
    </row>
    <row r="531" spans="5:18" x14ac:dyDescent="0.2">
      <c r="E531" s="15">
        <v>41253.701388888891</v>
      </c>
      <c r="F531" s="21">
        <v>5.2950393031981946</v>
      </c>
      <c r="G531" s="24">
        <v>5.0991122924606148E-2</v>
      </c>
      <c r="H531" s="3">
        <f t="shared" si="24"/>
        <v>248.59999999998888</v>
      </c>
      <c r="I531" s="3">
        <f>MIN(H531-K531+L531,'Power Look Up'!$F$4)</f>
        <v>248.06315217829641</v>
      </c>
      <c r="K531" s="50">
        <f t="array" ref="K531">_xlfn.SUM(_xlfn.NORM.DIST($Q$3:$Q$1003,$F531,$N531,FALSE)*WindSpeedStep*$R$3:$R$1003)</f>
        <v>242.39859479222713</v>
      </c>
      <c r="L531" s="50">
        <f t="array" ref="L531">_xlfn.SUM(_xlfn.NORM.DIST($Q$3:$Q$1003,$F531,$O531,FALSE)*WindSpeedStep*$R$3:$R$1003)</f>
        <v>241.86174697053465</v>
      </c>
      <c r="N531" s="42">
        <f t="shared" si="25"/>
        <v>0.52950393031981946</v>
      </c>
      <c r="O531" s="42">
        <f t="shared" si="26"/>
        <v>0.27</v>
      </c>
      <c r="Q531" s="42">
        <f>'Zero Turbulence Curve'!E530</f>
        <v>52.80000000000048</v>
      </c>
      <c r="R531" s="42">
        <f>'Zero Turbulence Curve'!F530</f>
        <v>2000.0000008831432</v>
      </c>
    </row>
    <row r="532" spans="5:18" x14ac:dyDescent="0.2">
      <c r="E532" s="15">
        <v>41253.708333333336</v>
      </c>
      <c r="F532" s="21">
        <v>5.2283574763948328</v>
      </c>
      <c r="G532" s="24">
        <v>5.164145742118921E-2</v>
      </c>
      <c r="H532" s="3">
        <f t="shared" si="24"/>
        <v>237.25999999998913</v>
      </c>
      <c r="I532" s="3">
        <f>MIN(H532-K532+L532,'Power Look Up'!$F$4)</f>
        <v>237.16899576188666</v>
      </c>
      <c r="K532" s="50">
        <f t="array" ref="K532">_xlfn.SUM(_xlfn.NORM.DIST($Q$3:$Q$1003,$F532,$N532,FALSE)*WindSpeedStep*$R$3:$R$1003)</f>
        <v>231.47390209088647</v>
      </c>
      <c r="L532" s="50">
        <f t="array" ref="L532">_xlfn.SUM(_xlfn.NORM.DIST($Q$3:$Q$1003,$F532,$O532,FALSE)*WindSpeedStep*$R$3:$R$1003)</f>
        <v>231.382897852784</v>
      </c>
      <c r="N532" s="42">
        <f t="shared" si="25"/>
        <v>0.52283574763948326</v>
      </c>
      <c r="O532" s="42">
        <f t="shared" si="26"/>
        <v>0.27</v>
      </c>
      <c r="Q532" s="42">
        <f>'Zero Turbulence Curve'!E531</f>
        <v>52.900000000000482</v>
      </c>
      <c r="R532" s="42">
        <f>'Zero Turbulence Curve'!F531</f>
        <v>2000.0000008831432</v>
      </c>
    </row>
    <row r="533" spans="5:18" x14ac:dyDescent="0.2">
      <c r="E533" s="15">
        <v>41253.715277777781</v>
      </c>
      <c r="F533" s="21">
        <v>4.9950440412831068</v>
      </c>
      <c r="G533" s="24">
        <v>3.4033733956093631E-2</v>
      </c>
      <c r="H533" s="3">
        <f t="shared" si="24"/>
        <v>199.99999999999324</v>
      </c>
      <c r="I533" s="3">
        <f>MIN(H533-K533+L533,'Power Look Up'!$F$4)</f>
        <v>200.97665802817318</v>
      </c>
      <c r="K533" s="50">
        <f t="array" ref="K533">_xlfn.SUM(_xlfn.NORM.DIST($Q$3:$Q$1003,$F533,$N533,FALSE)*WindSpeedStep*$R$3:$R$1003)</f>
        <v>193.76192381323153</v>
      </c>
      <c r="L533" s="50">
        <f t="array" ref="L533">_xlfn.SUM(_xlfn.NORM.DIST($Q$3:$Q$1003,$F533,$O533,FALSE)*WindSpeedStep*$R$3:$R$1003)</f>
        <v>194.73858184141147</v>
      </c>
      <c r="N533" s="42">
        <f t="shared" si="25"/>
        <v>0.49950440412831071</v>
      </c>
      <c r="O533" s="42">
        <f t="shared" si="26"/>
        <v>0.17000000000000004</v>
      </c>
      <c r="Q533" s="42">
        <f>'Zero Turbulence Curve'!E532</f>
        <v>53.000000000000483</v>
      </c>
      <c r="R533" s="42">
        <f>'Zero Turbulence Curve'!F532</f>
        <v>2000.0000008831432</v>
      </c>
    </row>
    <row r="534" spans="5:18" x14ac:dyDescent="0.2">
      <c r="E534" s="15">
        <v>41253.722222222219</v>
      </c>
      <c r="F534" s="21">
        <v>4.197451351806877</v>
      </c>
      <c r="G534" s="24">
        <v>5.4795155612939246E-2</v>
      </c>
      <c r="H534" s="3">
        <f t="shared" si="24"/>
        <v>112.79999999999508</v>
      </c>
      <c r="I534" s="3">
        <f>MIN(H534-K534+L534,'Power Look Up'!$F$4)</f>
        <v>104.09720233254109</v>
      </c>
      <c r="K534" s="50">
        <f t="array" ref="K534">_xlfn.SUM(_xlfn.NORM.DIST($Q$3:$Q$1003,$F534,$N534,FALSE)*WindSpeedStep*$R$3:$R$1003)</f>
        <v>73.277577568356605</v>
      </c>
      <c r="L534" s="50">
        <f t="array" ref="L534">_xlfn.SUM(_xlfn.NORM.DIST($Q$3:$Q$1003,$F534,$O534,FALSE)*WindSpeedStep*$R$3:$R$1003)</f>
        <v>64.574779900902612</v>
      </c>
      <c r="N534" s="42">
        <f t="shared" si="25"/>
        <v>0.41974513518068773</v>
      </c>
      <c r="O534" s="42">
        <f t="shared" si="26"/>
        <v>0.23</v>
      </c>
      <c r="Q534" s="42">
        <f>'Zero Turbulence Curve'!E533</f>
        <v>53.100000000000485</v>
      </c>
      <c r="R534" s="42">
        <f>'Zero Turbulence Curve'!F533</f>
        <v>2000.0000008831432</v>
      </c>
    </row>
    <row r="535" spans="5:18" x14ac:dyDescent="0.2">
      <c r="E535" s="15">
        <v>41253.729166666664</v>
      </c>
      <c r="F535" s="21">
        <v>3.638716577067945</v>
      </c>
      <c r="G535" s="24">
        <v>4.1223326088471846E-2</v>
      </c>
      <c r="H535" s="3">
        <f t="shared" si="24"/>
        <v>58.23999999999694</v>
      </c>
      <c r="I535" s="3">
        <f>MIN(H535-K535+L535,'Power Look Up'!$F$4)</f>
        <v>53.883403458325247</v>
      </c>
      <c r="K535" s="50">
        <f t="array" ref="K535">_xlfn.SUM(_xlfn.NORM.DIST($Q$3:$Q$1003,$F535,$N535,FALSE)*WindSpeedStep*$R$3:$R$1003)</f>
        <v>22.235607023697906</v>
      </c>
      <c r="L535" s="50">
        <f t="array" ref="L535">_xlfn.SUM(_xlfn.NORM.DIST($Q$3:$Q$1003,$F535,$O535,FALSE)*WindSpeedStep*$R$3:$R$1003)</f>
        <v>17.879010482026214</v>
      </c>
      <c r="N535" s="42">
        <f t="shared" si="25"/>
        <v>0.36387165770679453</v>
      </c>
      <c r="O535" s="42">
        <f t="shared" si="26"/>
        <v>0.15</v>
      </c>
      <c r="Q535" s="42">
        <f>'Zero Turbulence Curve'!E534</f>
        <v>53.200000000000486</v>
      </c>
      <c r="R535" s="42">
        <f>'Zero Turbulence Curve'!F534</f>
        <v>2000.0000008831432</v>
      </c>
    </row>
    <row r="536" spans="5:18" x14ac:dyDescent="0.2">
      <c r="E536" s="15">
        <v>41253.736111111109</v>
      </c>
      <c r="F536" s="21">
        <v>3.3198832644560383</v>
      </c>
      <c r="G536" s="24">
        <v>6.3255236185061584E-2</v>
      </c>
      <c r="H536" s="3">
        <f t="shared" si="24"/>
        <v>29.11999999999756</v>
      </c>
      <c r="I536" s="3">
        <f>MIN(H536-K536+L536,'Power Look Up'!$F$4)</f>
        <v>28.130956300026551</v>
      </c>
      <c r="K536" s="50">
        <f t="array" ref="K536">_xlfn.SUM(_xlfn.NORM.DIST($Q$3:$Q$1003,$F536,$N536,FALSE)*WindSpeedStep*$R$3:$R$1003)</f>
        <v>10.063273748941688</v>
      </c>
      <c r="L536" s="50">
        <f t="array" ref="L536">_xlfn.SUM(_xlfn.NORM.DIST($Q$3:$Q$1003,$F536,$O536,FALSE)*WindSpeedStep*$R$3:$R$1003)</f>
        <v>9.07423004897068</v>
      </c>
      <c r="N536" s="42">
        <f t="shared" si="25"/>
        <v>0.33198832644560383</v>
      </c>
      <c r="O536" s="42">
        <f t="shared" si="26"/>
        <v>0.20999999999999996</v>
      </c>
      <c r="Q536" s="42">
        <f>'Zero Turbulence Curve'!E535</f>
        <v>53.300000000000487</v>
      </c>
      <c r="R536" s="42">
        <f>'Zero Turbulence Curve'!F535</f>
        <v>2000.0000008831432</v>
      </c>
    </row>
    <row r="537" spans="5:18" x14ac:dyDescent="0.2">
      <c r="E537" s="15">
        <v>41253.743055555555</v>
      </c>
      <c r="F537" s="21">
        <v>3.088285185709903</v>
      </c>
      <c r="G537" s="24">
        <v>9.0665201936535711E-2</v>
      </c>
      <c r="H537" s="3">
        <f t="shared" si="24"/>
        <v>8.1899999999980064</v>
      </c>
      <c r="I537" s="3">
        <f>MIN(H537-K537+L537,'Power Look Up'!$F$4)</f>
        <v>7.8668433555876804</v>
      </c>
      <c r="K537" s="50">
        <f t="array" ref="K537">_xlfn.SUM(_xlfn.NORM.DIST($Q$3:$Q$1003,$F537,$N537,FALSE)*WindSpeedStep*$R$3:$R$1003)</f>
        <v>4.7852536873838973</v>
      </c>
      <c r="L537" s="50">
        <f t="array" ref="L537">_xlfn.SUM(_xlfn.NORM.DIST($Q$3:$Q$1003,$F537,$O537,FALSE)*WindSpeedStep*$R$3:$R$1003)</f>
        <v>4.4620970429735713</v>
      </c>
      <c r="N537" s="42">
        <f t="shared" si="25"/>
        <v>0.30882851857099031</v>
      </c>
      <c r="O537" s="42">
        <f t="shared" si="26"/>
        <v>0.28000000000000003</v>
      </c>
      <c r="Q537" s="42">
        <f>'Zero Turbulence Curve'!E536</f>
        <v>53.400000000000489</v>
      </c>
      <c r="R537" s="42">
        <f>'Zero Turbulence Curve'!F536</f>
        <v>2000.0000008831432</v>
      </c>
    </row>
    <row r="538" spans="5:18" x14ac:dyDescent="0.2">
      <c r="E538" s="15">
        <v>41253.75</v>
      </c>
      <c r="F538" s="21">
        <v>2.6330540919986176</v>
      </c>
      <c r="G538" s="24">
        <v>9.1148906028674925E-2</v>
      </c>
      <c r="H538" s="3">
        <f t="shared" si="24"/>
        <v>0</v>
      </c>
      <c r="I538" s="3">
        <f>MIN(H538-K538+L538,'Power Look Up'!$F$4)</f>
        <v>-8.8446043725147305E-2</v>
      </c>
      <c r="K538" s="50">
        <f t="array" ref="K538">_xlfn.SUM(_xlfn.NORM.DIST($Q$3:$Q$1003,$F538,$N538,FALSE)*WindSpeedStep*$R$3:$R$1003)</f>
        <v>0.24429557963532467</v>
      </c>
      <c r="L538" s="50">
        <f t="array" ref="L538">_xlfn.SUM(_xlfn.NORM.DIST($Q$3:$Q$1003,$F538,$O538,FALSE)*WindSpeedStep*$R$3:$R$1003)</f>
        <v>0.15584953591017736</v>
      </c>
      <c r="N538" s="42">
        <f t="shared" si="25"/>
        <v>0.26330540919986178</v>
      </c>
      <c r="O538" s="42">
        <f t="shared" si="26"/>
        <v>0.24</v>
      </c>
      <c r="Q538" s="42">
        <f>'Zero Turbulence Curve'!E537</f>
        <v>53.50000000000049</v>
      </c>
      <c r="R538" s="42">
        <f>'Zero Turbulence Curve'!F537</f>
        <v>2000.0000008831432</v>
      </c>
    </row>
    <row r="539" spans="5:18" x14ac:dyDescent="0.2">
      <c r="E539" s="15">
        <v>41253.756944444445</v>
      </c>
      <c r="F539" s="21">
        <v>3.119187376813465</v>
      </c>
      <c r="G539" s="24">
        <v>0.13785641837243015</v>
      </c>
      <c r="H539" s="3">
        <f t="shared" si="24"/>
        <v>10.919999999997948</v>
      </c>
      <c r="I539" s="3">
        <f>MIN(H539-K539+L539,'Power Look Up'!$F$4)</f>
        <v>12.586729702713242</v>
      </c>
      <c r="K539" s="50">
        <f t="array" ref="K539">_xlfn.SUM(_xlfn.NORM.DIST($Q$3:$Q$1003,$F539,$N539,FALSE)*WindSpeedStep*$R$3:$R$1003)</f>
        <v>5.3743699145787405</v>
      </c>
      <c r="L539" s="50">
        <f t="array" ref="L539">_xlfn.SUM(_xlfn.NORM.DIST($Q$3:$Q$1003,$F539,$O539,FALSE)*WindSpeedStep*$R$3:$R$1003)</f>
        <v>7.0410996172940354</v>
      </c>
      <c r="N539" s="42">
        <f t="shared" si="25"/>
        <v>0.31191873768134654</v>
      </c>
      <c r="O539" s="42">
        <f t="shared" si="26"/>
        <v>0.43</v>
      </c>
      <c r="Q539" s="42">
        <f>'Zero Turbulence Curve'!E538</f>
        <v>53.600000000000492</v>
      </c>
      <c r="R539" s="42">
        <f>'Zero Turbulence Curve'!F538</f>
        <v>2000.0000008831432</v>
      </c>
    </row>
    <row r="540" spans="5:18" x14ac:dyDescent="0.2">
      <c r="E540" s="15">
        <v>41253.763888888891</v>
      </c>
      <c r="F540" s="21">
        <v>2.8404826529706102</v>
      </c>
      <c r="G540" s="24">
        <v>8.8013211324683524E-2</v>
      </c>
      <c r="H540" s="3">
        <f t="shared" si="24"/>
        <v>0</v>
      </c>
      <c r="I540" s="3">
        <f>MIN(H540-K540+L540,'Power Look Up'!$F$4)</f>
        <v>-0.32048358310283698</v>
      </c>
      <c r="K540" s="50">
        <f t="array" ref="K540">_xlfn.SUM(_xlfn.NORM.DIST($Q$3:$Q$1003,$F540,$N540,FALSE)*WindSpeedStep*$R$3:$R$1003)</f>
        <v>1.3771715516653229</v>
      </c>
      <c r="L540" s="50">
        <f t="array" ref="L540">_xlfn.SUM(_xlfn.NORM.DIST($Q$3:$Q$1003,$F540,$O540,FALSE)*WindSpeedStep*$R$3:$R$1003)</f>
        <v>1.0566879685624859</v>
      </c>
      <c r="N540" s="42">
        <f t="shared" si="25"/>
        <v>0.28404826529706101</v>
      </c>
      <c r="O540" s="42">
        <f t="shared" si="26"/>
        <v>0.25</v>
      </c>
      <c r="Q540" s="42">
        <f>'Zero Turbulence Curve'!E539</f>
        <v>53.700000000000493</v>
      </c>
      <c r="R540" s="42">
        <f>'Zero Turbulence Curve'!F539</f>
        <v>2000.0000008831432</v>
      </c>
    </row>
    <row r="541" spans="5:18" x14ac:dyDescent="0.2">
      <c r="E541" s="15">
        <v>41253.770833333336</v>
      </c>
      <c r="F541" s="21">
        <v>3.3543516637025261</v>
      </c>
      <c r="G541" s="24">
        <v>7.7511252863992366E-2</v>
      </c>
      <c r="H541" s="3">
        <f t="shared" si="24"/>
        <v>31.849999999997504</v>
      </c>
      <c r="I541" s="3">
        <f>MIN(H541-K541+L541,'Power Look Up'!$F$4)</f>
        <v>31.041705735088748</v>
      </c>
      <c r="K541" s="50">
        <f t="array" ref="K541">_xlfn.SUM(_xlfn.NORM.DIST($Q$3:$Q$1003,$F541,$N541,FALSE)*WindSpeedStep*$R$3:$R$1003)</f>
        <v>11.037843150896705</v>
      </c>
      <c r="L541" s="50">
        <f t="array" ref="L541">_xlfn.SUM(_xlfn.NORM.DIST($Q$3:$Q$1003,$F541,$O541,FALSE)*WindSpeedStep*$R$3:$R$1003)</f>
        <v>10.229548885987949</v>
      </c>
      <c r="N541" s="42">
        <f t="shared" si="25"/>
        <v>0.33543516637025261</v>
      </c>
      <c r="O541" s="42">
        <f t="shared" si="26"/>
        <v>0.26</v>
      </c>
      <c r="Q541" s="42">
        <f>'Zero Turbulence Curve'!E540</f>
        <v>53.800000000000495</v>
      </c>
      <c r="R541" s="42">
        <f>'Zero Turbulence Curve'!F540</f>
        <v>2000.0000008831432</v>
      </c>
    </row>
    <row r="542" spans="5:18" x14ac:dyDescent="0.2">
      <c r="E542" s="15">
        <v>41253.777777777781</v>
      </c>
      <c r="F542" s="21">
        <v>2.823727922901921</v>
      </c>
      <c r="G542" s="24">
        <v>0.14165670734626706</v>
      </c>
      <c r="H542" s="3">
        <f t="shared" si="24"/>
        <v>0</v>
      </c>
      <c r="I542" s="3">
        <f>MIN(H542-K542+L542,'Power Look Up'!$F$4)</f>
        <v>1.1761683237409069</v>
      </c>
      <c r="K542" s="50">
        <f t="array" ref="K542">_xlfn.SUM(_xlfn.NORM.DIST($Q$3:$Q$1003,$F542,$N542,FALSE)*WindSpeedStep*$R$3:$R$1003)</f>
        <v>1.2329619259862776</v>
      </c>
      <c r="L542" s="50">
        <f t="array" ref="L542">_xlfn.SUM(_xlfn.NORM.DIST($Q$3:$Q$1003,$F542,$O542,FALSE)*WindSpeedStep*$R$3:$R$1003)</f>
        <v>2.4091302497271845</v>
      </c>
      <c r="N542" s="42">
        <f t="shared" si="25"/>
        <v>0.28237279229019213</v>
      </c>
      <c r="O542" s="42">
        <f t="shared" si="26"/>
        <v>0.39999999999999997</v>
      </c>
      <c r="Q542" s="42">
        <f>'Zero Turbulence Curve'!E541</f>
        <v>53.900000000000496</v>
      </c>
      <c r="R542" s="42">
        <f>'Zero Turbulence Curve'!F541</f>
        <v>2000.0000008831432</v>
      </c>
    </row>
    <row r="543" spans="5:18" x14ac:dyDescent="0.2">
      <c r="E543" s="15">
        <v>41253.784722222219</v>
      </c>
      <c r="F543" s="21">
        <v>3.0291201934842711</v>
      </c>
      <c r="G543" s="24">
        <v>0.14525669894065388</v>
      </c>
      <c r="H543" s="3">
        <f t="shared" si="24"/>
        <v>2.7299999999981233</v>
      </c>
      <c r="I543" s="3">
        <f>MIN(H543-K543+L543,'Power Look Up'!$F$4)</f>
        <v>4.5462916760479537</v>
      </c>
      <c r="K543" s="50">
        <f t="array" ref="K543">_xlfn.SUM(_xlfn.NORM.DIST($Q$3:$Q$1003,$F543,$N543,FALSE)*WindSpeedStep*$R$3:$R$1003)</f>
        <v>3.755612612926126</v>
      </c>
      <c r="L543" s="50">
        <f t="array" ref="L543">_xlfn.SUM(_xlfn.NORM.DIST($Q$3:$Q$1003,$F543,$O543,FALSE)*WindSpeedStep*$R$3:$R$1003)</f>
        <v>5.5719042889759569</v>
      </c>
      <c r="N543" s="42">
        <f t="shared" si="25"/>
        <v>0.30291201934842715</v>
      </c>
      <c r="O543" s="42">
        <f t="shared" si="26"/>
        <v>0.44</v>
      </c>
      <c r="Q543" s="42">
        <f>'Zero Turbulence Curve'!E542</f>
        <v>54.000000000000497</v>
      </c>
      <c r="R543" s="42">
        <f>'Zero Turbulence Curve'!F542</f>
        <v>2000.0000008831432</v>
      </c>
    </row>
    <row r="544" spans="5:18" x14ac:dyDescent="0.2">
      <c r="E544" s="15">
        <v>41253.791666666664</v>
      </c>
      <c r="F544" s="21">
        <v>3.7251161030151994</v>
      </c>
      <c r="G544" s="24">
        <v>0.15301536495429716</v>
      </c>
      <c r="H544" s="3">
        <f t="shared" si="24"/>
        <v>66.429999999996767</v>
      </c>
      <c r="I544" s="3">
        <f>MIN(H544-K544+L544,'Power Look Up'!$F$4)</f>
        <v>76.360787181176306</v>
      </c>
      <c r="K544" s="50">
        <f t="array" ref="K544">_xlfn.SUM(_xlfn.NORM.DIST($Q$3:$Q$1003,$F544,$N544,FALSE)*WindSpeedStep*$R$3:$R$1003)</f>
        <v>27.26850953931331</v>
      </c>
      <c r="L544" s="50">
        <f t="array" ref="L544">_xlfn.SUM(_xlfn.NORM.DIST($Q$3:$Q$1003,$F544,$O544,FALSE)*WindSpeedStep*$R$3:$R$1003)</f>
        <v>37.19929672049286</v>
      </c>
      <c r="N544" s="42">
        <f t="shared" si="25"/>
        <v>0.37251161030151997</v>
      </c>
      <c r="O544" s="42">
        <f t="shared" si="26"/>
        <v>0.56999999999999995</v>
      </c>
      <c r="Q544" s="42">
        <f>'Zero Turbulence Curve'!E543</f>
        <v>54.100000000000499</v>
      </c>
      <c r="R544" s="42">
        <f>'Zero Turbulence Curve'!F543</f>
        <v>2000.0000008831432</v>
      </c>
    </row>
    <row r="545" spans="5:18" x14ac:dyDescent="0.2">
      <c r="E545" s="15">
        <v>41253.798611111109</v>
      </c>
      <c r="F545" s="21">
        <v>3.6360501024594809</v>
      </c>
      <c r="G545" s="24">
        <v>0.1375118565230419</v>
      </c>
      <c r="H545" s="3">
        <f t="shared" si="24"/>
        <v>58.23999999999694</v>
      </c>
      <c r="I545" s="3">
        <f>MIN(H545-K545+L545,'Power Look Up'!$F$4)</f>
        <v>64.072349443018155</v>
      </c>
      <c r="K545" s="50">
        <f t="array" ref="K545">_xlfn.SUM(_xlfn.NORM.DIST($Q$3:$Q$1003,$F545,$N545,FALSE)*WindSpeedStep*$R$3:$R$1003)</f>
        <v>22.095049165967929</v>
      </c>
      <c r="L545" s="50">
        <f t="array" ref="L545">_xlfn.SUM(_xlfn.NORM.DIST($Q$3:$Q$1003,$F545,$O545,FALSE)*WindSpeedStep*$R$3:$R$1003)</f>
        <v>27.927398608989144</v>
      </c>
      <c r="N545" s="42">
        <f t="shared" si="25"/>
        <v>0.3636050102459481</v>
      </c>
      <c r="O545" s="42">
        <f t="shared" si="26"/>
        <v>0.49999999999999994</v>
      </c>
      <c r="Q545" s="42">
        <f>'Zero Turbulence Curve'!E544</f>
        <v>54.2000000000005</v>
      </c>
      <c r="R545" s="42">
        <f>'Zero Turbulence Curve'!F544</f>
        <v>2000.0000008831432</v>
      </c>
    </row>
    <row r="546" spans="5:18" x14ac:dyDescent="0.2">
      <c r="E546" s="15">
        <v>41253.805555555555</v>
      </c>
      <c r="F546" s="21">
        <v>3.5041638668452753</v>
      </c>
      <c r="G546" s="24">
        <v>9.4173678098305388E-2</v>
      </c>
      <c r="H546" s="3">
        <f t="shared" si="24"/>
        <v>45.499999999997215</v>
      </c>
      <c r="I546" s="3">
        <f>MIN(H546-K546+L546,'Power Look Up'!$F$4)</f>
        <v>45.032275318145381</v>
      </c>
      <c r="K546" s="50">
        <f t="array" ref="K546">_xlfn.SUM(_xlfn.NORM.DIST($Q$3:$Q$1003,$F546,$N546,FALSE)*WindSpeedStep*$R$3:$R$1003)</f>
        <v>16.093953325215857</v>
      </c>
      <c r="L546" s="50">
        <f t="array" ref="L546">_xlfn.SUM(_xlfn.NORM.DIST($Q$3:$Q$1003,$F546,$O546,FALSE)*WindSpeedStep*$R$3:$R$1003)</f>
        <v>15.626228643364025</v>
      </c>
      <c r="N546" s="42">
        <f t="shared" si="25"/>
        <v>0.35041638668452757</v>
      </c>
      <c r="O546" s="42">
        <f t="shared" si="26"/>
        <v>0.33</v>
      </c>
      <c r="Q546" s="42">
        <f>'Zero Turbulence Curve'!E545</f>
        <v>54.300000000000502</v>
      </c>
      <c r="R546" s="42">
        <f>'Zero Turbulence Curve'!F545</f>
        <v>2000.0000008831432</v>
      </c>
    </row>
    <row r="547" spans="5:18" x14ac:dyDescent="0.2">
      <c r="E547" s="15">
        <v>41253.8125</v>
      </c>
      <c r="F547" s="21">
        <v>4.1770563474329387</v>
      </c>
      <c r="G547" s="24">
        <v>9.8155247594869169E-2</v>
      </c>
      <c r="H547" s="3">
        <f t="shared" si="24"/>
        <v>110.61999999999513</v>
      </c>
      <c r="I547" s="3">
        <f>MIN(H547-K547+L547,'Power Look Up'!$F$4)</f>
        <v>110.22851078650739</v>
      </c>
      <c r="K547" s="50">
        <f t="array" ref="K547">_xlfn.SUM(_xlfn.NORM.DIST($Q$3:$Q$1003,$F547,$N547,FALSE)*WindSpeedStep*$R$3:$R$1003)</f>
        <v>70.682937393076145</v>
      </c>
      <c r="L547" s="50">
        <f t="array" ref="L547">_xlfn.SUM(_xlfn.NORM.DIST($Q$3:$Q$1003,$F547,$O547,FALSE)*WindSpeedStep*$R$3:$R$1003)</f>
        <v>70.2914481795884</v>
      </c>
      <c r="N547" s="42">
        <f t="shared" si="25"/>
        <v>0.41770563474329392</v>
      </c>
      <c r="O547" s="42">
        <f t="shared" si="26"/>
        <v>0.41</v>
      </c>
      <c r="Q547" s="42">
        <f>'Zero Turbulence Curve'!E546</f>
        <v>54.400000000000503</v>
      </c>
      <c r="R547" s="42">
        <f>'Zero Turbulence Curve'!F546</f>
        <v>2000.0000008831432</v>
      </c>
    </row>
    <row r="548" spans="5:18" x14ac:dyDescent="0.2">
      <c r="E548" s="15">
        <v>41253.819444444445</v>
      </c>
      <c r="F548" s="21">
        <v>4.7720237995547565</v>
      </c>
      <c r="G548" s="24">
        <v>6.9153049913705369E-2</v>
      </c>
      <c r="H548" s="3">
        <f t="shared" si="24"/>
        <v>174.92999999999375</v>
      </c>
      <c r="I548" s="3">
        <f>MIN(H548-K548+L548,'Power Look Up'!$F$4)</f>
        <v>174.24715181359301</v>
      </c>
      <c r="K548" s="50">
        <f t="array" ref="K548">_xlfn.SUM(_xlfn.NORM.DIST($Q$3:$Q$1003,$F548,$N548,FALSE)*WindSpeedStep*$R$3:$R$1003)</f>
        <v>158.2088714901451</v>
      </c>
      <c r="L548" s="50">
        <f t="array" ref="L548">_xlfn.SUM(_xlfn.NORM.DIST($Q$3:$Q$1003,$F548,$O548,FALSE)*WindSpeedStep*$R$3:$R$1003)</f>
        <v>157.52602330374435</v>
      </c>
      <c r="N548" s="42">
        <f t="shared" si="25"/>
        <v>0.47720237995547565</v>
      </c>
      <c r="O548" s="42">
        <f t="shared" si="26"/>
        <v>0.33</v>
      </c>
      <c r="Q548" s="42">
        <f>'Zero Turbulence Curve'!E547</f>
        <v>54.500000000000504</v>
      </c>
      <c r="R548" s="42">
        <f>'Zero Turbulence Curve'!F547</f>
        <v>2000.0000008831432</v>
      </c>
    </row>
    <row r="549" spans="5:18" x14ac:dyDescent="0.2">
      <c r="E549" s="15">
        <v>41253.826388888891</v>
      </c>
      <c r="F549" s="21">
        <v>4.9304611998044452</v>
      </c>
      <c r="G549" s="24">
        <v>0.10546680704446565</v>
      </c>
      <c r="H549" s="3">
        <f t="shared" si="24"/>
        <v>192.36999999999338</v>
      </c>
      <c r="I549" s="3">
        <f>MIN(H549-K549+L549,'Power Look Up'!$F$4)</f>
        <v>192.57452014356983</v>
      </c>
      <c r="K549" s="50">
        <f t="array" ref="K549">_xlfn.SUM(_xlfn.NORM.DIST($Q$3:$Q$1003,$F549,$N549,FALSE)*WindSpeedStep*$R$3:$R$1003)</f>
        <v>183.41963864109033</v>
      </c>
      <c r="L549" s="50">
        <f t="array" ref="L549">_xlfn.SUM(_xlfn.NORM.DIST($Q$3:$Q$1003,$F549,$O549,FALSE)*WindSpeedStep*$R$3:$R$1003)</f>
        <v>183.62415878466678</v>
      </c>
      <c r="N549" s="42">
        <f t="shared" si="25"/>
        <v>0.49304611998044456</v>
      </c>
      <c r="O549" s="42">
        <f t="shared" si="26"/>
        <v>0.52</v>
      </c>
      <c r="Q549" s="42">
        <f>'Zero Turbulence Curve'!E548</f>
        <v>54.600000000000506</v>
      </c>
      <c r="R549" s="42">
        <f>'Zero Turbulence Curve'!F548</f>
        <v>2000.0000008831432</v>
      </c>
    </row>
    <row r="550" spans="5:18" x14ac:dyDescent="0.2">
      <c r="E550" s="15">
        <v>41253.833333333336</v>
      </c>
      <c r="F550" s="21">
        <v>4.4594278220172656</v>
      </c>
      <c r="G550" s="24">
        <v>0.10987956741462489</v>
      </c>
      <c r="H550" s="3">
        <f t="shared" si="24"/>
        <v>141.13999999999447</v>
      </c>
      <c r="I550" s="3">
        <f>MIN(H550-K550+L550,'Power Look Up'!$F$4)</f>
        <v>142.54908201642419</v>
      </c>
      <c r="K550" s="50">
        <f t="array" ref="K550">_xlfn.SUM(_xlfn.NORM.DIST($Q$3:$Q$1003,$F550,$N550,FALSE)*WindSpeedStep*$R$3:$R$1003)</f>
        <v>109.89713122155936</v>
      </c>
      <c r="L550" s="50">
        <f t="array" ref="L550">_xlfn.SUM(_xlfn.NORM.DIST($Q$3:$Q$1003,$F550,$O550,FALSE)*WindSpeedStep*$R$3:$R$1003)</f>
        <v>111.30621323798908</v>
      </c>
      <c r="N550" s="42">
        <f t="shared" si="25"/>
        <v>0.44594278220172656</v>
      </c>
      <c r="O550" s="42">
        <f t="shared" si="26"/>
        <v>0.49</v>
      </c>
      <c r="Q550" s="42">
        <f>'Zero Turbulence Curve'!E549</f>
        <v>54.700000000000507</v>
      </c>
      <c r="R550" s="42">
        <f>'Zero Turbulence Curve'!F549</f>
        <v>2000.0000008831432</v>
      </c>
    </row>
    <row r="551" spans="5:18" x14ac:dyDescent="0.2">
      <c r="E551" s="15">
        <v>41253.840277777781</v>
      </c>
      <c r="F551" s="21">
        <v>4.7315523471013297</v>
      </c>
      <c r="G551" s="24">
        <v>7.6084966114883038E-2</v>
      </c>
      <c r="H551" s="3">
        <f t="shared" si="24"/>
        <v>170.56999999999385</v>
      </c>
      <c r="I551" s="3">
        <f>MIN(H551-K551+L551,'Power Look Up'!$F$4)</f>
        <v>169.69836095490902</v>
      </c>
      <c r="K551" s="50">
        <f t="array" ref="K551">_xlfn.SUM(_xlfn.NORM.DIST($Q$3:$Q$1003,$F551,$N551,FALSE)*WindSpeedStep*$R$3:$R$1003)</f>
        <v>151.81724084395626</v>
      </c>
      <c r="L551" s="50">
        <f t="array" ref="L551">_xlfn.SUM(_xlfn.NORM.DIST($Q$3:$Q$1003,$F551,$O551,FALSE)*WindSpeedStep*$R$3:$R$1003)</f>
        <v>150.94560179887142</v>
      </c>
      <c r="N551" s="42">
        <f t="shared" si="25"/>
        <v>0.47315523471013299</v>
      </c>
      <c r="O551" s="42">
        <f t="shared" si="26"/>
        <v>0.36</v>
      </c>
      <c r="Q551" s="42">
        <f>'Zero Turbulence Curve'!E550</f>
        <v>54.800000000000509</v>
      </c>
      <c r="R551" s="42">
        <f>'Zero Turbulence Curve'!F550</f>
        <v>2000.0000008831432</v>
      </c>
    </row>
    <row r="552" spans="5:18" x14ac:dyDescent="0.2">
      <c r="E552" s="15">
        <v>41253.847222222219</v>
      </c>
      <c r="F552" s="21">
        <v>4.6682223581123363</v>
      </c>
      <c r="G552" s="24">
        <v>8.1401435246468964E-2</v>
      </c>
      <c r="H552" s="3">
        <f t="shared" si="24"/>
        <v>164.029999999994</v>
      </c>
      <c r="I552" s="3">
        <f>MIN(H552-K552+L552,'Power Look Up'!$F$4)</f>
        <v>162.97562763037703</v>
      </c>
      <c r="K552" s="50">
        <f t="array" ref="K552">_xlfn.SUM(_xlfn.NORM.DIST($Q$3:$Q$1003,$F552,$N552,FALSE)*WindSpeedStep*$R$3:$R$1003)</f>
        <v>141.87274304228563</v>
      </c>
      <c r="L552" s="50">
        <f t="array" ref="L552">_xlfn.SUM(_xlfn.NORM.DIST($Q$3:$Q$1003,$F552,$O552,FALSE)*WindSpeedStep*$R$3:$R$1003)</f>
        <v>140.81837067266866</v>
      </c>
      <c r="N552" s="42">
        <f t="shared" si="25"/>
        <v>0.46682223581123367</v>
      </c>
      <c r="O552" s="42">
        <f t="shared" si="26"/>
        <v>0.38</v>
      </c>
      <c r="Q552" s="42">
        <f>'Zero Turbulence Curve'!E551</f>
        <v>54.90000000000051</v>
      </c>
      <c r="R552" s="42">
        <f>'Zero Turbulence Curve'!F551</f>
        <v>2000.0000008831432</v>
      </c>
    </row>
    <row r="553" spans="5:18" x14ac:dyDescent="0.2">
      <c r="E553" s="15">
        <v>41253.854166666664</v>
      </c>
      <c r="F553" s="21">
        <v>4.3808482323119513</v>
      </c>
      <c r="G553" s="24">
        <v>3.4239944423009358E-2</v>
      </c>
      <c r="H553" s="3">
        <f t="shared" si="24"/>
        <v>132.41999999999467</v>
      </c>
      <c r="I553" s="3">
        <f>MIN(H553-K553+L553,'Power Look Up'!$F$4)</f>
        <v>126.18960099845491</v>
      </c>
      <c r="K553" s="50">
        <f t="array" ref="K553">_xlfn.SUM(_xlfn.NORM.DIST($Q$3:$Q$1003,$F553,$N553,FALSE)*WindSpeedStep*$R$3:$R$1003)</f>
        <v>98.375335685806434</v>
      </c>
      <c r="L553" s="50">
        <f t="array" ref="L553">_xlfn.SUM(_xlfn.NORM.DIST($Q$3:$Q$1003,$F553,$O553,FALSE)*WindSpeedStep*$R$3:$R$1003)</f>
        <v>92.144936684266668</v>
      </c>
      <c r="N553" s="42">
        <f t="shared" si="25"/>
        <v>0.43808482323119513</v>
      </c>
      <c r="O553" s="42">
        <f t="shared" si="26"/>
        <v>0.15</v>
      </c>
      <c r="Q553" s="42">
        <f>'Zero Turbulence Curve'!E552</f>
        <v>55.000000000000512</v>
      </c>
      <c r="R553" s="42">
        <f>'Zero Turbulence Curve'!F552</f>
        <v>2000.0000008831432</v>
      </c>
    </row>
    <row r="554" spans="5:18" x14ac:dyDescent="0.2">
      <c r="E554" s="15">
        <v>41253.861111111109</v>
      </c>
      <c r="F554" s="21">
        <v>4.8290689777454423</v>
      </c>
      <c r="G554" s="24">
        <v>6.626536118550104E-2</v>
      </c>
      <c r="H554" s="3">
        <f t="shared" si="24"/>
        <v>181.4699999999936</v>
      </c>
      <c r="I554" s="3">
        <f>MIN(H554-K554+L554,'Power Look Up'!$F$4)</f>
        <v>181.10783690500213</v>
      </c>
      <c r="K554" s="50">
        <f t="array" ref="K554">_xlfn.SUM(_xlfn.NORM.DIST($Q$3:$Q$1003,$F554,$N554,FALSE)*WindSpeedStep*$R$3:$R$1003)</f>
        <v>167.2557276119673</v>
      </c>
      <c r="L554" s="50">
        <f t="array" ref="L554">_xlfn.SUM(_xlfn.NORM.DIST($Q$3:$Q$1003,$F554,$O554,FALSE)*WindSpeedStep*$R$3:$R$1003)</f>
        <v>166.89356451697583</v>
      </c>
      <c r="N554" s="42">
        <f t="shared" si="25"/>
        <v>0.48290689777454426</v>
      </c>
      <c r="O554" s="42">
        <f t="shared" si="26"/>
        <v>0.32</v>
      </c>
      <c r="Q554" s="42">
        <f>'Zero Turbulence Curve'!E553</f>
        <v>55.100000000000513</v>
      </c>
      <c r="R554" s="42">
        <f>'Zero Turbulence Curve'!F553</f>
        <v>2000.0000008831432</v>
      </c>
    </row>
    <row r="555" spans="5:18" x14ac:dyDescent="0.2">
      <c r="E555" s="15">
        <v>41253.868055555555</v>
      </c>
      <c r="F555" s="21">
        <v>5.108580485113837</v>
      </c>
      <c r="G555" s="24">
        <v>6.263970998058363E-2</v>
      </c>
      <c r="H555" s="3">
        <f t="shared" si="24"/>
        <v>217.81999999998953</v>
      </c>
      <c r="I555" s="3">
        <f>MIN(H555-K555+L555,'Power Look Up'!$F$4)</f>
        <v>217.9496529158352</v>
      </c>
      <c r="K555" s="50">
        <f t="array" ref="K555">_xlfn.SUM(_xlfn.NORM.DIST($Q$3:$Q$1003,$F555,$N555,FALSE)*WindSpeedStep*$R$3:$R$1003)</f>
        <v>212.03370978533152</v>
      </c>
      <c r="L555" s="50">
        <f t="array" ref="L555">_xlfn.SUM(_xlfn.NORM.DIST($Q$3:$Q$1003,$F555,$O555,FALSE)*WindSpeedStep*$R$3:$R$1003)</f>
        <v>212.16336270117719</v>
      </c>
      <c r="N555" s="42">
        <f t="shared" si="25"/>
        <v>0.51085804851138372</v>
      </c>
      <c r="O555" s="42">
        <f t="shared" si="26"/>
        <v>0.31999999999999995</v>
      </c>
      <c r="Q555" s="42">
        <f>'Zero Turbulence Curve'!E554</f>
        <v>55.200000000000514</v>
      </c>
      <c r="R555" s="42">
        <f>'Zero Turbulence Curve'!F554</f>
        <v>2000.0000008831432</v>
      </c>
    </row>
    <row r="556" spans="5:18" x14ac:dyDescent="0.2">
      <c r="E556" s="15">
        <v>41253.875</v>
      </c>
      <c r="F556" s="21">
        <v>4.8625656455493376</v>
      </c>
      <c r="G556" s="24">
        <v>6.3752352687256819E-2</v>
      </c>
      <c r="H556" s="3">
        <f t="shared" si="24"/>
        <v>184.73999999999353</v>
      </c>
      <c r="I556" s="3">
        <f>MIN(H556-K556+L556,'Power Look Up'!$F$4)</f>
        <v>184.56747381327051</v>
      </c>
      <c r="K556" s="50">
        <f t="array" ref="K556">_xlfn.SUM(_xlfn.NORM.DIST($Q$3:$Q$1003,$F556,$N556,FALSE)*WindSpeedStep*$R$3:$R$1003)</f>
        <v>172.58506754660345</v>
      </c>
      <c r="L556" s="50">
        <f t="array" ref="L556">_xlfn.SUM(_xlfn.NORM.DIST($Q$3:$Q$1003,$F556,$O556,FALSE)*WindSpeedStep*$R$3:$R$1003)</f>
        <v>172.41254135988044</v>
      </c>
      <c r="N556" s="42">
        <f t="shared" si="25"/>
        <v>0.48625656455493377</v>
      </c>
      <c r="O556" s="42">
        <f t="shared" si="26"/>
        <v>0.31</v>
      </c>
      <c r="Q556" s="42">
        <f>'Zero Turbulence Curve'!E555</f>
        <v>55.300000000000516</v>
      </c>
      <c r="R556" s="42">
        <f>'Zero Turbulence Curve'!F555</f>
        <v>2000.0000008831432</v>
      </c>
    </row>
    <row r="557" spans="5:18" x14ac:dyDescent="0.2">
      <c r="E557" s="15">
        <v>41253.881944444445</v>
      </c>
      <c r="F557" s="21">
        <v>5.4866157453661</v>
      </c>
      <c r="G557" s="24">
        <v>4.3742811805747434E-2</v>
      </c>
      <c r="H557" s="3">
        <f t="shared" si="24"/>
        <v>279.37999999998823</v>
      </c>
      <c r="I557" s="3">
        <f>MIN(H557-K557+L557,'Power Look Up'!$F$4)</f>
        <v>276.78101726415207</v>
      </c>
      <c r="K557" s="50">
        <f t="array" ref="K557">_xlfn.SUM(_xlfn.NORM.DIST($Q$3:$Q$1003,$F557,$N557,FALSE)*WindSpeedStep*$R$3:$R$1003)</f>
        <v>274.38210494859294</v>
      </c>
      <c r="L557" s="50">
        <f t="array" ref="L557">_xlfn.SUM(_xlfn.NORM.DIST($Q$3:$Q$1003,$F557,$O557,FALSE)*WindSpeedStep*$R$3:$R$1003)</f>
        <v>271.78312221275678</v>
      </c>
      <c r="N557" s="42">
        <f t="shared" si="25"/>
        <v>0.54866157453661002</v>
      </c>
      <c r="O557" s="42">
        <f t="shared" si="26"/>
        <v>0.24</v>
      </c>
      <c r="Q557" s="42">
        <f>'Zero Turbulence Curve'!E556</f>
        <v>55.400000000000517</v>
      </c>
      <c r="R557" s="42">
        <f>'Zero Turbulence Curve'!F556</f>
        <v>2000.0000008831432</v>
      </c>
    </row>
    <row r="558" spans="5:18" x14ac:dyDescent="0.2">
      <c r="E558" s="15">
        <v>41253.888888888891</v>
      </c>
      <c r="F558" s="21">
        <v>6.0098677693314126</v>
      </c>
      <c r="G558" s="24">
        <v>5.8237554208108118E-2</v>
      </c>
      <c r="H558" s="3">
        <f t="shared" si="24"/>
        <v>364.25999999998106</v>
      </c>
      <c r="I558" s="3">
        <f>MIN(H558-K558+L558,'Power Look Up'!$F$4)</f>
        <v>357.00059573679079</v>
      </c>
      <c r="K558" s="50">
        <f t="array" ref="K558">_xlfn.SUM(_xlfn.NORM.DIST($Q$3:$Q$1003,$F558,$N558,FALSE)*WindSpeedStep*$R$3:$R$1003)</f>
        <v>369.25681985281722</v>
      </c>
      <c r="L558" s="50">
        <f t="array" ref="L558">_xlfn.SUM(_xlfn.NORM.DIST($Q$3:$Q$1003,$F558,$O558,FALSE)*WindSpeedStep*$R$3:$R$1003)</f>
        <v>361.99741558962694</v>
      </c>
      <c r="N558" s="42">
        <f t="shared" si="25"/>
        <v>0.60098677693314129</v>
      </c>
      <c r="O558" s="42">
        <f t="shared" si="26"/>
        <v>0.35</v>
      </c>
      <c r="Q558" s="42">
        <f>'Zero Turbulence Curve'!E557</f>
        <v>55.500000000000519</v>
      </c>
      <c r="R558" s="42">
        <f>'Zero Turbulence Curve'!F557</f>
        <v>2000.0000008831432</v>
      </c>
    </row>
    <row r="559" spans="5:18" x14ac:dyDescent="0.2">
      <c r="E559" s="15">
        <v>41253.895833333336</v>
      </c>
      <c r="F559" s="21">
        <v>6.3242514015042417</v>
      </c>
      <c r="G559" s="24">
        <v>6.1667377724300677E-2</v>
      </c>
      <c r="H559" s="3">
        <f t="shared" si="24"/>
        <v>434.31999999997959</v>
      </c>
      <c r="I559" s="3">
        <f>MIN(H559-K559+L559,'Power Look Up'!$F$4)</f>
        <v>426.35093007323513</v>
      </c>
      <c r="K559" s="50">
        <f t="array" ref="K559">_xlfn.SUM(_xlfn.NORM.DIST($Q$3:$Q$1003,$F559,$N559,FALSE)*WindSpeedStep*$R$3:$R$1003)</f>
        <v>433.59596697863088</v>
      </c>
      <c r="L559" s="50">
        <f t="array" ref="L559">_xlfn.SUM(_xlfn.NORM.DIST($Q$3:$Q$1003,$F559,$O559,FALSE)*WindSpeedStep*$R$3:$R$1003)</f>
        <v>425.62689705188643</v>
      </c>
      <c r="N559" s="42">
        <f t="shared" si="25"/>
        <v>0.63242514015042417</v>
      </c>
      <c r="O559" s="42">
        <f t="shared" si="26"/>
        <v>0.39</v>
      </c>
      <c r="Q559" s="42">
        <f>'Zero Turbulence Curve'!E558</f>
        <v>55.60000000000052</v>
      </c>
      <c r="R559" s="42">
        <f>'Zero Turbulence Curve'!F558</f>
        <v>2000.0000008831432</v>
      </c>
    </row>
    <row r="560" spans="5:18" x14ac:dyDescent="0.2">
      <c r="E560" s="15">
        <v>41253.902777777781</v>
      </c>
      <c r="F560" s="21">
        <v>6.639497590383499</v>
      </c>
      <c r="G560" s="24">
        <v>7.681304090518426E-2</v>
      </c>
      <c r="H560" s="3">
        <f t="shared" si="24"/>
        <v>506.63999999997804</v>
      </c>
      <c r="I560" s="3">
        <f>MIN(H560-K560+L560,'Power Look Up'!$F$4)</f>
        <v>500.45349581494094</v>
      </c>
      <c r="K560" s="50">
        <f t="array" ref="K560">_xlfn.SUM(_xlfn.NORM.DIST($Q$3:$Q$1003,$F560,$N560,FALSE)*WindSpeedStep*$R$3:$R$1003)</f>
        <v>504.61832015373955</v>
      </c>
      <c r="L560" s="50">
        <f t="array" ref="L560">_xlfn.SUM(_xlfn.NORM.DIST($Q$3:$Q$1003,$F560,$O560,FALSE)*WindSpeedStep*$R$3:$R$1003)</f>
        <v>498.43181596870244</v>
      </c>
      <c r="N560" s="42">
        <f t="shared" si="25"/>
        <v>0.66394975903834996</v>
      </c>
      <c r="O560" s="42">
        <f t="shared" si="26"/>
        <v>0.51</v>
      </c>
      <c r="Q560" s="42">
        <f>'Zero Turbulence Curve'!E559</f>
        <v>55.700000000000522</v>
      </c>
      <c r="R560" s="42">
        <f>'Zero Turbulence Curve'!F559</f>
        <v>2000.0000008831432</v>
      </c>
    </row>
    <row r="561" spans="5:18" x14ac:dyDescent="0.2">
      <c r="E561" s="15">
        <v>41253.909722222219</v>
      </c>
      <c r="F561" s="21">
        <v>6.9623835712179547</v>
      </c>
      <c r="G561" s="24">
        <v>8.7613673357742131E-2</v>
      </c>
      <c r="H561" s="3">
        <f t="shared" si="24"/>
        <v>578.9599999999765</v>
      </c>
      <c r="I561" s="3">
        <f>MIN(H561-K561+L561,'Power Look Up'!$F$4)</f>
        <v>574.97759526076402</v>
      </c>
      <c r="K561" s="50">
        <f t="array" ref="K561">_xlfn.SUM(_xlfn.NORM.DIST($Q$3:$Q$1003,$F561,$N561,FALSE)*WindSpeedStep*$R$3:$R$1003)</f>
        <v>584.53634893088861</v>
      </c>
      <c r="L561" s="50">
        <f t="array" ref="L561">_xlfn.SUM(_xlfn.NORM.DIST($Q$3:$Q$1003,$F561,$O561,FALSE)*WindSpeedStep*$R$3:$R$1003)</f>
        <v>580.55394419167612</v>
      </c>
      <c r="N561" s="42">
        <f t="shared" si="25"/>
        <v>0.69623835712179549</v>
      </c>
      <c r="O561" s="42">
        <f t="shared" si="26"/>
        <v>0.61</v>
      </c>
      <c r="Q561" s="42">
        <f>'Zero Turbulence Curve'!E560</f>
        <v>55.800000000000523</v>
      </c>
      <c r="R561" s="42">
        <f>'Zero Turbulence Curve'!F560</f>
        <v>2000.0000008831432</v>
      </c>
    </row>
    <row r="562" spans="5:18" x14ac:dyDescent="0.2">
      <c r="E562" s="15">
        <v>41253.916666666664</v>
      </c>
      <c r="F562" s="21">
        <v>7.3405979935895598</v>
      </c>
      <c r="G562" s="24">
        <v>8.4461783705011118E-2</v>
      </c>
      <c r="H562" s="3">
        <f t="shared" si="24"/>
        <v>690.33999999996627</v>
      </c>
      <c r="I562" s="3">
        <f>MIN(H562-K562+L562,'Power Look Up'!$F$4)</f>
        <v>684.73941556674311</v>
      </c>
      <c r="K562" s="50">
        <f t="array" ref="K562">_xlfn.SUM(_xlfn.NORM.DIST($Q$3:$Q$1003,$F562,$N562,FALSE)*WindSpeedStep*$R$3:$R$1003)</f>
        <v>687.70382021442333</v>
      </c>
      <c r="L562" s="50">
        <f t="array" ref="L562">_xlfn.SUM(_xlfn.NORM.DIST($Q$3:$Q$1003,$F562,$O562,FALSE)*WindSpeedStep*$R$3:$R$1003)</f>
        <v>682.10323578120017</v>
      </c>
      <c r="N562" s="42">
        <f t="shared" si="25"/>
        <v>0.73405979935895604</v>
      </c>
      <c r="O562" s="42">
        <f t="shared" si="26"/>
        <v>0.62</v>
      </c>
      <c r="Q562" s="42">
        <f>'Zero Turbulence Curve'!E561</f>
        <v>55.900000000000524</v>
      </c>
      <c r="R562" s="42">
        <f>'Zero Turbulence Curve'!F561</f>
        <v>2000.0000008831432</v>
      </c>
    </row>
    <row r="563" spans="5:18" x14ac:dyDescent="0.2">
      <c r="E563" s="15">
        <v>41253.923611111109</v>
      </c>
      <c r="F563" s="21">
        <v>7.1399090226756101</v>
      </c>
      <c r="G563" s="24">
        <v>4.6219076314831783E-2</v>
      </c>
      <c r="H563" s="3">
        <f t="shared" si="24"/>
        <v>630.13999999996759</v>
      </c>
      <c r="I563" s="3">
        <f>MIN(H563-K563+L563,'Power Look Up'!$F$4)</f>
        <v>615.39911953267347</v>
      </c>
      <c r="K563" s="50">
        <f t="array" ref="K563">_xlfn.SUM(_xlfn.NORM.DIST($Q$3:$Q$1003,$F563,$N563,FALSE)*WindSpeedStep*$R$3:$R$1003)</f>
        <v>631.66051342540766</v>
      </c>
      <c r="L563" s="50">
        <f t="array" ref="L563">_xlfn.SUM(_xlfn.NORM.DIST($Q$3:$Q$1003,$F563,$O563,FALSE)*WindSpeedStep*$R$3:$R$1003)</f>
        <v>616.91963295811354</v>
      </c>
      <c r="N563" s="42">
        <f t="shared" si="25"/>
        <v>0.71399090226756101</v>
      </c>
      <c r="O563" s="42">
        <f t="shared" si="26"/>
        <v>0.33</v>
      </c>
      <c r="Q563" s="42">
        <f>'Zero Turbulence Curve'!E562</f>
        <v>56.000000000000526</v>
      </c>
      <c r="R563" s="42">
        <f>'Zero Turbulence Curve'!F562</f>
        <v>2000.0000008831432</v>
      </c>
    </row>
    <row r="564" spans="5:18" x14ac:dyDescent="0.2">
      <c r="E564" s="15">
        <v>41253.930555555555</v>
      </c>
      <c r="F564" s="21">
        <v>6.7511306191036642</v>
      </c>
      <c r="G564" s="24">
        <v>3.2587134276067228E-2</v>
      </c>
      <c r="H564" s="3">
        <f t="shared" si="24"/>
        <v>531.49999999997749</v>
      </c>
      <c r="I564" s="3">
        <f>MIN(H564-K564+L564,'Power Look Up'!$F$4)</f>
        <v>517.10247359898403</v>
      </c>
      <c r="K564" s="50">
        <f t="array" ref="K564">_xlfn.SUM(_xlfn.NORM.DIST($Q$3:$Q$1003,$F564,$N564,FALSE)*WindSpeedStep*$R$3:$R$1003)</f>
        <v>531.41287752946221</v>
      </c>
      <c r="L564" s="50">
        <f t="array" ref="L564">_xlfn.SUM(_xlfn.NORM.DIST($Q$3:$Q$1003,$F564,$O564,FALSE)*WindSpeedStep*$R$3:$R$1003)</f>
        <v>517.01535112846875</v>
      </c>
      <c r="N564" s="42">
        <f t="shared" si="25"/>
        <v>0.67511306191036646</v>
      </c>
      <c r="O564" s="42">
        <f t="shared" si="26"/>
        <v>0.21999999999999997</v>
      </c>
      <c r="Q564" s="42">
        <f>'Zero Turbulence Curve'!E563</f>
        <v>56.100000000000527</v>
      </c>
      <c r="R564" s="42">
        <f>'Zero Turbulence Curve'!F563</f>
        <v>2000.0000008831432</v>
      </c>
    </row>
    <row r="565" spans="5:18" x14ac:dyDescent="0.2">
      <c r="E565" s="15">
        <v>41253.9375</v>
      </c>
      <c r="F565" s="21">
        <v>6.7678648797155558</v>
      </c>
      <c r="G565" s="24">
        <v>3.8416842626285919E-2</v>
      </c>
      <c r="H565" s="3">
        <f t="shared" si="24"/>
        <v>536.01999999997747</v>
      </c>
      <c r="I565" s="3">
        <f>MIN(H565-K565+L565,'Power Look Up'!$F$4)</f>
        <v>522.10054231923868</v>
      </c>
      <c r="K565" s="50">
        <f t="array" ref="K565">_xlfn.SUM(_xlfn.NORM.DIST($Q$3:$Q$1003,$F565,$N565,FALSE)*WindSpeedStep*$R$3:$R$1003)</f>
        <v>535.50514779481421</v>
      </c>
      <c r="L565" s="50">
        <f t="array" ref="L565">_xlfn.SUM(_xlfn.NORM.DIST($Q$3:$Q$1003,$F565,$O565,FALSE)*WindSpeedStep*$R$3:$R$1003)</f>
        <v>521.58569011407542</v>
      </c>
      <c r="N565" s="42">
        <f t="shared" si="25"/>
        <v>0.67678648797155561</v>
      </c>
      <c r="O565" s="42">
        <f t="shared" si="26"/>
        <v>0.26</v>
      </c>
      <c r="Q565" s="42">
        <f>'Zero Turbulence Curve'!E564</f>
        <v>56.200000000000529</v>
      </c>
      <c r="R565" s="42">
        <f>'Zero Turbulence Curve'!F564</f>
        <v>2000.0000008831432</v>
      </c>
    </row>
    <row r="566" spans="5:18" x14ac:dyDescent="0.2">
      <c r="E566" s="15">
        <v>41253.944444444445</v>
      </c>
      <c r="F566" s="21">
        <v>6.614451685346836</v>
      </c>
      <c r="G566" s="24">
        <v>6.0473644532944466E-2</v>
      </c>
      <c r="H566" s="3">
        <f t="shared" si="24"/>
        <v>499.85999999997819</v>
      </c>
      <c r="I566" s="3">
        <f>MIN(H566-K566+L566,'Power Look Up'!$F$4)</f>
        <v>490.4171205250837</v>
      </c>
      <c r="K566" s="50">
        <f t="array" ref="K566">_xlfn.SUM(_xlfn.NORM.DIST($Q$3:$Q$1003,$F566,$N566,FALSE)*WindSpeedStep*$R$3:$R$1003)</f>
        <v>498.7265557613718</v>
      </c>
      <c r="L566" s="50">
        <f t="array" ref="L566">_xlfn.SUM(_xlfn.NORM.DIST($Q$3:$Q$1003,$F566,$O566,FALSE)*WindSpeedStep*$R$3:$R$1003)</f>
        <v>489.28367628647732</v>
      </c>
      <c r="N566" s="42">
        <f t="shared" si="25"/>
        <v>0.6614451685346836</v>
      </c>
      <c r="O566" s="42">
        <f t="shared" si="26"/>
        <v>0.4</v>
      </c>
      <c r="Q566" s="42">
        <f>'Zero Turbulence Curve'!E565</f>
        <v>56.30000000000053</v>
      </c>
      <c r="R566" s="42">
        <f>'Zero Turbulence Curve'!F565</f>
        <v>2000.0000008831432</v>
      </c>
    </row>
    <row r="567" spans="5:18" x14ac:dyDescent="0.2">
      <c r="E567" s="15">
        <v>41253.951388888891</v>
      </c>
      <c r="F567" s="21">
        <v>6.3709233009036703</v>
      </c>
      <c r="G567" s="24">
        <v>7.0633404099555042E-2</v>
      </c>
      <c r="H567" s="3">
        <f t="shared" si="24"/>
        <v>445.61999999997931</v>
      </c>
      <c r="I567" s="3">
        <f>MIN(H567-K567+L567,'Power Look Up'!$F$4)</f>
        <v>439.01762697587776</v>
      </c>
      <c r="K567" s="50">
        <f t="array" ref="K567">_xlfn.SUM(_xlfn.NORM.DIST($Q$3:$Q$1003,$F567,$N567,FALSE)*WindSpeedStep*$R$3:$R$1003)</f>
        <v>443.68740862434368</v>
      </c>
      <c r="L567" s="50">
        <f t="array" ref="L567">_xlfn.SUM(_xlfn.NORM.DIST($Q$3:$Q$1003,$F567,$O567,FALSE)*WindSpeedStep*$R$3:$R$1003)</f>
        <v>437.08503560024212</v>
      </c>
      <c r="N567" s="42">
        <f t="shared" si="25"/>
        <v>0.63709233009036703</v>
      </c>
      <c r="O567" s="42">
        <f t="shared" si="26"/>
        <v>0.45000000000000007</v>
      </c>
      <c r="Q567" s="42">
        <f>'Zero Turbulence Curve'!E566</f>
        <v>56.400000000000531</v>
      </c>
      <c r="R567" s="42">
        <f>'Zero Turbulence Curve'!F566</f>
        <v>2000.0000008831432</v>
      </c>
    </row>
    <row r="568" spans="5:18" x14ac:dyDescent="0.2">
      <c r="E568" s="15">
        <v>41253.958333333336</v>
      </c>
      <c r="F568" s="21">
        <v>6.6248792439093247</v>
      </c>
      <c r="G568" s="24">
        <v>6.7925766407548299E-2</v>
      </c>
      <c r="H568" s="3">
        <f t="shared" si="24"/>
        <v>502.11999999997818</v>
      </c>
      <c r="I568" s="3">
        <f>MIN(H568-K568+L568,'Power Look Up'!$F$4)</f>
        <v>494.03738894992864</v>
      </c>
      <c r="K568" s="50">
        <f t="array" ref="K568">_xlfn.SUM(_xlfn.NORM.DIST($Q$3:$Q$1003,$F568,$N568,FALSE)*WindSpeedStep*$R$3:$R$1003)</f>
        <v>501.17421206632815</v>
      </c>
      <c r="L568" s="50">
        <f t="array" ref="L568">_xlfn.SUM(_xlfn.NORM.DIST($Q$3:$Q$1003,$F568,$O568,FALSE)*WindSpeedStep*$R$3:$R$1003)</f>
        <v>493.09160101627862</v>
      </c>
      <c r="N568" s="42">
        <f t="shared" si="25"/>
        <v>0.66248792439093251</v>
      </c>
      <c r="O568" s="42">
        <f t="shared" si="26"/>
        <v>0.44999999999999996</v>
      </c>
      <c r="Q568" s="42">
        <f>'Zero Turbulence Curve'!E567</f>
        <v>56.500000000000533</v>
      </c>
      <c r="R568" s="42">
        <f>'Zero Turbulence Curve'!F567</f>
        <v>2000.0000008831432</v>
      </c>
    </row>
    <row r="569" spans="5:18" x14ac:dyDescent="0.2">
      <c r="E569" s="15">
        <v>41253.965277777781</v>
      </c>
      <c r="F569" s="21">
        <v>7.1475029745574039</v>
      </c>
      <c r="G569" s="24">
        <v>5.8761780372117677E-2</v>
      </c>
      <c r="H569" s="3">
        <f t="shared" si="24"/>
        <v>633.14999999996746</v>
      </c>
      <c r="I569" s="3">
        <f>MIN(H569-K569+L569,'Power Look Up'!$F$4)</f>
        <v>621.03757043059579</v>
      </c>
      <c r="K569" s="50">
        <f t="array" ref="K569">_xlfn.SUM(_xlfn.NORM.DIST($Q$3:$Q$1003,$F569,$N569,FALSE)*WindSpeedStep*$R$3:$R$1003)</f>
        <v>633.7273955307553</v>
      </c>
      <c r="L569" s="50">
        <f t="array" ref="L569">_xlfn.SUM(_xlfn.NORM.DIST($Q$3:$Q$1003,$F569,$O569,FALSE)*WindSpeedStep*$R$3:$R$1003)</f>
        <v>621.61496596138363</v>
      </c>
      <c r="N569" s="42">
        <f t="shared" si="25"/>
        <v>0.71475029745574048</v>
      </c>
      <c r="O569" s="42">
        <f t="shared" si="26"/>
        <v>0.42</v>
      </c>
      <c r="Q569" s="42">
        <f>'Zero Turbulence Curve'!E568</f>
        <v>56.600000000000534</v>
      </c>
      <c r="R569" s="42">
        <f>'Zero Turbulence Curve'!F568</f>
        <v>2000.0000008831432</v>
      </c>
    </row>
    <row r="570" spans="5:18" x14ac:dyDescent="0.2">
      <c r="E570" s="15">
        <v>41253.972222222219</v>
      </c>
      <c r="F570" s="21">
        <v>6.8780574489761515</v>
      </c>
      <c r="G570" s="24">
        <v>7.1241044965819539E-2</v>
      </c>
      <c r="H570" s="3">
        <f t="shared" si="24"/>
        <v>560.87999999997692</v>
      </c>
      <c r="I570" s="3">
        <f>MIN(H570-K570+L570,'Power Look Up'!$F$4)</f>
        <v>552.62698683742485</v>
      </c>
      <c r="K570" s="50">
        <f t="array" ref="K570">_xlfn.SUM(_xlfn.NORM.DIST($Q$3:$Q$1003,$F570,$N570,FALSE)*WindSpeedStep*$R$3:$R$1003)</f>
        <v>562.94873878166595</v>
      </c>
      <c r="L570" s="50">
        <f t="array" ref="L570">_xlfn.SUM(_xlfn.NORM.DIST($Q$3:$Q$1003,$F570,$O570,FALSE)*WindSpeedStep*$R$3:$R$1003)</f>
        <v>554.69572561911389</v>
      </c>
      <c r="N570" s="42">
        <f t="shared" si="25"/>
        <v>0.68780574489761515</v>
      </c>
      <c r="O570" s="42">
        <f t="shared" si="26"/>
        <v>0.49000000000000005</v>
      </c>
      <c r="Q570" s="42">
        <f>'Zero Turbulence Curve'!E569</f>
        <v>56.700000000000536</v>
      </c>
      <c r="R570" s="42">
        <f>'Zero Turbulence Curve'!F569</f>
        <v>2000.0000008831432</v>
      </c>
    </row>
    <row r="571" spans="5:18" x14ac:dyDescent="0.2">
      <c r="E571" s="15">
        <v>41253.979166666664</v>
      </c>
      <c r="F571" s="21">
        <v>6.2004206152513417</v>
      </c>
      <c r="G571" s="24">
        <v>9.3542041095302203E-2</v>
      </c>
      <c r="H571" s="3">
        <f t="shared" si="24"/>
        <v>407.19999999998015</v>
      </c>
      <c r="I571" s="3">
        <f>MIN(H571-K571+L571,'Power Look Up'!$F$4)</f>
        <v>405.75390685794275</v>
      </c>
      <c r="K571" s="50">
        <f t="array" ref="K571">_xlfn.SUM(_xlfn.NORM.DIST($Q$3:$Q$1003,$F571,$N571,FALSE)*WindSpeedStep*$R$3:$R$1003)</f>
        <v>407.51101178766788</v>
      </c>
      <c r="L571" s="50">
        <f t="array" ref="L571">_xlfn.SUM(_xlfn.NORM.DIST($Q$3:$Q$1003,$F571,$O571,FALSE)*WindSpeedStep*$R$3:$R$1003)</f>
        <v>406.06491864563048</v>
      </c>
      <c r="N571" s="42">
        <f t="shared" si="25"/>
        <v>0.62004206152513419</v>
      </c>
      <c r="O571" s="42">
        <f t="shared" si="26"/>
        <v>0.57999999999999996</v>
      </c>
      <c r="Q571" s="42">
        <f>'Zero Turbulence Curve'!E570</f>
        <v>56.800000000000537</v>
      </c>
      <c r="R571" s="42">
        <f>'Zero Turbulence Curve'!F570</f>
        <v>2000.0000008831432</v>
      </c>
    </row>
    <row r="572" spans="5:18" x14ac:dyDescent="0.2">
      <c r="E572" s="15">
        <v>41253.986111111109</v>
      </c>
      <c r="F572" s="21">
        <v>5.1570161177006959</v>
      </c>
      <c r="G572" s="24">
        <v>8.9198868008404708E-2</v>
      </c>
      <c r="H572" s="3">
        <f t="shared" si="24"/>
        <v>225.91999999998939</v>
      </c>
      <c r="I572" s="3">
        <f>MIN(H572-K572+L572,'Power Look Up'!$F$4)</f>
        <v>225.70338610110247</v>
      </c>
      <c r="K572" s="50">
        <f t="array" ref="K572">_xlfn.SUM(_xlfn.NORM.DIST($Q$3:$Q$1003,$F572,$N572,FALSE)*WindSpeedStep*$R$3:$R$1003)</f>
        <v>219.87086165238745</v>
      </c>
      <c r="L572" s="50">
        <f t="array" ref="L572">_xlfn.SUM(_xlfn.NORM.DIST($Q$3:$Q$1003,$F572,$O572,FALSE)*WindSpeedStep*$R$3:$R$1003)</f>
        <v>219.65424775350053</v>
      </c>
      <c r="N572" s="42">
        <f t="shared" si="25"/>
        <v>0.51570161177006957</v>
      </c>
      <c r="O572" s="42">
        <f t="shared" si="26"/>
        <v>0.46000000000000008</v>
      </c>
      <c r="Q572" s="42">
        <f>'Zero Turbulence Curve'!E571</f>
        <v>56.900000000000539</v>
      </c>
      <c r="R572" s="42">
        <f>'Zero Turbulence Curve'!F571</f>
        <v>2000.0000008831432</v>
      </c>
    </row>
    <row r="573" spans="5:18" x14ac:dyDescent="0.2">
      <c r="E573" s="15">
        <v>41253.993055555555</v>
      </c>
      <c r="F573" s="21">
        <v>5.0322652294160726</v>
      </c>
      <c r="G573" s="24">
        <v>8.1474242971802779E-2</v>
      </c>
      <c r="H573" s="3">
        <f t="shared" si="24"/>
        <v>204.85999999998984</v>
      </c>
      <c r="I573" s="3">
        <f>MIN(H573-K573+L573,'Power Look Up'!$F$4)</f>
        <v>204.7124064225174</v>
      </c>
      <c r="K573" s="50">
        <f t="array" ref="K573">_xlfn.SUM(_xlfn.NORM.DIST($Q$3:$Q$1003,$F573,$N573,FALSE)*WindSpeedStep*$R$3:$R$1003)</f>
        <v>199.73857741194246</v>
      </c>
      <c r="L573" s="50">
        <f t="array" ref="L573">_xlfn.SUM(_xlfn.NORM.DIST($Q$3:$Q$1003,$F573,$O573,FALSE)*WindSpeedStep*$R$3:$R$1003)</f>
        <v>199.59098383447002</v>
      </c>
      <c r="N573" s="42">
        <f t="shared" si="25"/>
        <v>0.5032265229416073</v>
      </c>
      <c r="O573" s="42">
        <f t="shared" si="26"/>
        <v>0.41</v>
      </c>
      <c r="Q573" s="42">
        <f>'Zero Turbulence Curve'!E572</f>
        <v>57.00000000000054</v>
      </c>
      <c r="R573" s="42">
        <f>'Zero Turbulence Curve'!F572</f>
        <v>2000.0000008831432</v>
      </c>
    </row>
    <row r="574" spans="5:18" x14ac:dyDescent="0.2">
      <c r="E574" s="15">
        <v>41254</v>
      </c>
      <c r="F574" s="21">
        <v>4.7703837209610969</v>
      </c>
      <c r="G574" s="24">
        <v>4.6117883354607009E-2</v>
      </c>
      <c r="H574" s="3">
        <f t="shared" si="24"/>
        <v>174.92999999999375</v>
      </c>
      <c r="I574" s="3">
        <f>MIN(H574-K574+L574,'Power Look Up'!$F$4)</f>
        <v>174.51875511907932</v>
      </c>
      <c r="K574" s="50">
        <f t="array" ref="K574">_xlfn.SUM(_xlfn.NORM.DIST($Q$3:$Q$1003,$F574,$N574,FALSE)*WindSpeedStep*$R$3:$R$1003)</f>
        <v>157.94938441948275</v>
      </c>
      <c r="L574" s="50">
        <f t="array" ref="L574">_xlfn.SUM(_xlfn.NORM.DIST($Q$3:$Q$1003,$F574,$O574,FALSE)*WindSpeedStep*$R$3:$R$1003)</f>
        <v>157.53813953856832</v>
      </c>
      <c r="N574" s="42">
        <f t="shared" si="25"/>
        <v>0.47703837209610972</v>
      </c>
      <c r="O574" s="42">
        <f t="shared" si="26"/>
        <v>0.22</v>
      </c>
      <c r="Q574" s="42">
        <f>'Zero Turbulence Curve'!E573</f>
        <v>57.100000000000541</v>
      </c>
      <c r="R574" s="42">
        <f>'Zero Turbulence Curve'!F573</f>
        <v>2000.0000008831432</v>
      </c>
    </row>
    <row r="575" spans="5:18" x14ac:dyDescent="0.2">
      <c r="E575" s="15">
        <v>41254.006944444445</v>
      </c>
      <c r="F575" s="21">
        <v>4.6373691262991432</v>
      </c>
      <c r="G575" s="24">
        <v>6.4691852606396955E-2</v>
      </c>
      <c r="H575" s="3">
        <f t="shared" si="24"/>
        <v>160.75999999999408</v>
      </c>
      <c r="I575" s="3">
        <f>MIN(H575-K575+L575,'Power Look Up'!$F$4)</f>
        <v>159.06245670323469</v>
      </c>
      <c r="K575" s="50">
        <f t="array" ref="K575">_xlfn.SUM(_xlfn.NORM.DIST($Q$3:$Q$1003,$F575,$N575,FALSE)*WindSpeedStep*$R$3:$R$1003)</f>
        <v>137.05908224475243</v>
      </c>
      <c r="L575" s="50">
        <f t="array" ref="L575">_xlfn.SUM(_xlfn.NORM.DIST($Q$3:$Q$1003,$F575,$O575,FALSE)*WindSpeedStep*$R$3:$R$1003)</f>
        <v>135.36153894799304</v>
      </c>
      <c r="N575" s="42">
        <f t="shared" si="25"/>
        <v>0.46373691262991434</v>
      </c>
      <c r="O575" s="42">
        <f t="shared" si="26"/>
        <v>0.3</v>
      </c>
      <c r="Q575" s="42">
        <f>'Zero Turbulence Curve'!E574</f>
        <v>57.200000000000543</v>
      </c>
      <c r="R575" s="42">
        <f>'Zero Turbulence Curve'!F574</f>
        <v>2000.0000008831432</v>
      </c>
    </row>
    <row r="576" spans="5:18" x14ac:dyDescent="0.2">
      <c r="E576" s="15">
        <v>41254.013888888891</v>
      </c>
      <c r="F576" s="21">
        <v>4.7695046182692664</v>
      </c>
      <c r="G576" s="24">
        <v>6.4996267916916539E-2</v>
      </c>
      <c r="H576" s="3">
        <f t="shared" si="24"/>
        <v>174.92999999999375</v>
      </c>
      <c r="I576" s="3">
        <f>MIN(H576-K576+L576,'Power Look Up'!$F$4)</f>
        <v>174.25796850902202</v>
      </c>
      <c r="K576" s="50">
        <f t="array" ref="K576">_xlfn.SUM(_xlfn.NORM.DIST($Q$3:$Q$1003,$F576,$N576,FALSE)*WindSpeedStep*$R$3:$R$1003)</f>
        <v>157.81031151626053</v>
      </c>
      <c r="L576" s="50">
        <f t="array" ref="L576">_xlfn.SUM(_xlfn.NORM.DIST($Q$3:$Q$1003,$F576,$O576,FALSE)*WindSpeedStep*$R$3:$R$1003)</f>
        <v>157.13828002528879</v>
      </c>
      <c r="N576" s="42">
        <f t="shared" si="25"/>
        <v>0.47695046182692669</v>
      </c>
      <c r="O576" s="42">
        <f t="shared" si="26"/>
        <v>0.31</v>
      </c>
      <c r="Q576" s="42">
        <f>'Zero Turbulence Curve'!E575</f>
        <v>57.300000000000544</v>
      </c>
      <c r="R576" s="42">
        <f>'Zero Turbulence Curve'!F575</f>
        <v>2000.0000008831432</v>
      </c>
    </row>
    <row r="577" spans="5:18" x14ac:dyDescent="0.2">
      <c r="E577" s="15">
        <v>41254.020833333336</v>
      </c>
      <c r="F577" s="21">
        <v>5.1070520193032669</v>
      </c>
      <c r="G577" s="24">
        <v>9.0071532120942807E-2</v>
      </c>
      <c r="H577" s="3">
        <f t="shared" si="24"/>
        <v>217.81999999998953</v>
      </c>
      <c r="I577" s="3">
        <f>MIN(H577-K577+L577,'Power Look Up'!$F$4)</f>
        <v>217.6444212987974</v>
      </c>
      <c r="K577" s="50">
        <f t="array" ref="K577">_xlfn.SUM(_xlfn.NORM.DIST($Q$3:$Q$1003,$F577,$N577,FALSE)*WindSpeedStep*$R$3:$R$1003)</f>
        <v>211.78685684306654</v>
      </c>
      <c r="L577" s="50">
        <f t="array" ref="L577">_xlfn.SUM(_xlfn.NORM.DIST($Q$3:$Q$1003,$F577,$O577,FALSE)*WindSpeedStep*$R$3:$R$1003)</f>
        <v>211.61127814187441</v>
      </c>
      <c r="N577" s="42">
        <f t="shared" si="25"/>
        <v>0.51070520193032676</v>
      </c>
      <c r="O577" s="42">
        <f t="shared" si="26"/>
        <v>0.46</v>
      </c>
      <c r="Q577" s="42">
        <f>'Zero Turbulence Curve'!E576</f>
        <v>57.400000000000546</v>
      </c>
      <c r="R577" s="42">
        <f>'Zero Turbulence Curve'!F576</f>
        <v>2000.0000008831432</v>
      </c>
    </row>
    <row r="578" spans="5:18" x14ac:dyDescent="0.2">
      <c r="E578" s="15">
        <v>41254.027777777781</v>
      </c>
      <c r="F578" s="21">
        <v>4.3455998125006072</v>
      </c>
      <c r="G578" s="24">
        <v>6.6734170773337737E-2</v>
      </c>
      <c r="H578" s="3">
        <f t="shared" si="24"/>
        <v>129.14999999999475</v>
      </c>
      <c r="I578" s="3">
        <f>MIN(H578-K578+L578,'Power Look Up'!$F$4)</f>
        <v>124.22379583809195</v>
      </c>
      <c r="K578" s="50">
        <f t="array" ref="K578">_xlfn.SUM(_xlfn.NORM.DIST($Q$3:$Q$1003,$F578,$N578,FALSE)*WindSpeedStep*$R$3:$R$1003)</f>
        <v>93.336251856512334</v>
      </c>
      <c r="L578" s="50">
        <f t="array" ref="L578">_xlfn.SUM(_xlfn.NORM.DIST($Q$3:$Q$1003,$F578,$O578,FALSE)*WindSpeedStep*$R$3:$R$1003)</f>
        <v>88.410047694609531</v>
      </c>
      <c r="N578" s="42">
        <f t="shared" si="25"/>
        <v>0.43455998125006073</v>
      </c>
      <c r="O578" s="42">
        <f t="shared" si="26"/>
        <v>0.28999999999999998</v>
      </c>
      <c r="Q578" s="42">
        <f>'Zero Turbulence Curve'!E577</f>
        <v>57.500000000000547</v>
      </c>
      <c r="R578" s="42">
        <f>'Zero Turbulence Curve'!F577</f>
        <v>2000.0000008831432</v>
      </c>
    </row>
    <row r="579" spans="5:18" x14ac:dyDescent="0.2">
      <c r="E579" s="15">
        <v>41254.034722222219</v>
      </c>
      <c r="F579" s="21">
        <v>3.9522797622179606</v>
      </c>
      <c r="G579" s="24">
        <v>7.5905557817001409E-2</v>
      </c>
      <c r="H579" s="3">
        <f t="shared" ref="H579:H642" si="27">INDEX(PowerArray,MIN(MaximumPowerIndex,ROUND(F579*100,0)))</f>
        <v>86.449999999996336</v>
      </c>
      <c r="I579" s="3">
        <f>MIN(H579-K579+L579,'Power Look Up'!$F$4)</f>
        <v>81.104848057928393</v>
      </c>
      <c r="K579" s="50">
        <f t="array" ref="K579">_xlfn.SUM(_xlfn.NORM.DIST($Q$3:$Q$1003,$F579,$N579,FALSE)*WindSpeedStep*$R$3:$R$1003)</f>
        <v>45.479349333525285</v>
      </c>
      <c r="L579" s="50">
        <f t="array" ref="L579">_xlfn.SUM(_xlfn.NORM.DIST($Q$3:$Q$1003,$F579,$O579,FALSE)*WindSpeedStep*$R$3:$R$1003)</f>
        <v>40.134197391457342</v>
      </c>
      <c r="N579" s="42">
        <f t="shared" ref="N579:N642" si="28">ReferenceTurbulence*F579</f>
        <v>0.39522797622179606</v>
      </c>
      <c r="O579" s="42">
        <f t="shared" ref="O579:O642" si="29">F579*G579</f>
        <v>0.3</v>
      </c>
      <c r="Q579" s="42">
        <f>'Zero Turbulence Curve'!E578</f>
        <v>57.600000000000549</v>
      </c>
      <c r="R579" s="42">
        <f>'Zero Turbulence Curve'!F578</f>
        <v>2000.0000008831432</v>
      </c>
    </row>
    <row r="580" spans="5:18" x14ac:dyDescent="0.2">
      <c r="E580" s="15">
        <v>41254.041666666664</v>
      </c>
      <c r="F580" s="21">
        <v>4.0384325127220269</v>
      </c>
      <c r="G580" s="24">
        <v>6.685762338467599E-2</v>
      </c>
      <c r="H580" s="3">
        <f t="shared" si="27"/>
        <v>95.359999999995452</v>
      </c>
      <c r="I580" s="3">
        <f>MIN(H580-K580+L580,'Power Look Up'!$F$4)</f>
        <v>87.847709318088107</v>
      </c>
      <c r="K580" s="50">
        <f t="array" ref="K580">_xlfn.SUM(_xlfn.NORM.DIST($Q$3:$Q$1003,$F580,$N580,FALSE)*WindSpeedStep*$R$3:$R$1003)</f>
        <v>54.349502960536036</v>
      </c>
      <c r="L580" s="50">
        <f t="array" ref="L580">_xlfn.SUM(_xlfn.NORM.DIST($Q$3:$Q$1003,$F580,$O580,FALSE)*WindSpeedStep*$R$3:$R$1003)</f>
        <v>46.837212278628698</v>
      </c>
      <c r="N580" s="42">
        <f t="shared" si="28"/>
        <v>0.40384325127220272</v>
      </c>
      <c r="O580" s="42">
        <f t="shared" si="29"/>
        <v>0.27</v>
      </c>
      <c r="Q580" s="42">
        <f>'Zero Turbulence Curve'!E579</f>
        <v>57.70000000000055</v>
      </c>
      <c r="R580" s="42">
        <f>'Zero Turbulence Curve'!F579</f>
        <v>2000.0000008831432</v>
      </c>
    </row>
    <row r="581" spans="5:18" x14ac:dyDescent="0.2">
      <c r="E581" s="15">
        <v>41254.048611111109</v>
      </c>
      <c r="F581" s="21">
        <v>4.7463910544553141</v>
      </c>
      <c r="G581" s="24">
        <v>8.2167692363636399E-2</v>
      </c>
      <c r="H581" s="3">
        <f t="shared" si="27"/>
        <v>172.7499999999938</v>
      </c>
      <c r="I581" s="3">
        <f>MIN(H581-K581+L581,'Power Look Up'!$F$4)</f>
        <v>172.04931557571078</v>
      </c>
      <c r="K581" s="50">
        <f t="array" ref="K581">_xlfn.SUM(_xlfn.NORM.DIST($Q$3:$Q$1003,$F581,$N581,FALSE)*WindSpeedStep*$R$3:$R$1003)</f>
        <v>154.15779292768113</v>
      </c>
      <c r="L581" s="50">
        <f t="array" ref="L581">_xlfn.SUM(_xlfn.NORM.DIST($Q$3:$Q$1003,$F581,$O581,FALSE)*WindSpeedStep*$R$3:$R$1003)</f>
        <v>153.4571085033981</v>
      </c>
      <c r="N581" s="42">
        <f t="shared" si="28"/>
        <v>0.47463910544553145</v>
      </c>
      <c r="O581" s="42">
        <f t="shared" si="29"/>
        <v>0.39</v>
      </c>
      <c r="Q581" s="42">
        <f>'Zero Turbulence Curve'!E580</f>
        <v>57.800000000000551</v>
      </c>
      <c r="R581" s="42">
        <f>'Zero Turbulence Curve'!F580</f>
        <v>2000.0000008831432</v>
      </c>
    </row>
    <row r="582" spans="5:18" x14ac:dyDescent="0.2">
      <c r="E582" s="15">
        <v>41254.055555555555</v>
      </c>
      <c r="F582" s="21">
        <v>4.9415369780592044</v>
      </c>
      <c r="G582" s="24">
        <v>6.4757180088062485E-2</v>
      </c>
      <c r="H582" s="3">
        <f t="shared" si="27"/>
        <v>193.45999999999336</v>
      </c>
      <c r="I582" s="3">
        <f>MIN(H582-K582+L582,'Power Look Up'!$F$4)</f>
        <v>193.51368622810858</v>
      </c>
      <c r="K582" s="50">
        <f t="array" ref="K582">_xlfn.SUM(_xlfn.NORM.DIST($Q$3:$Q$1003,$F582,$N582,FALSE)*WindSpeedStep*$R$3:$R$1003)</f>
        <v>185.19085047903067</v>
      </c>
      <c r="L582" s="50">
        <f t="array" ref="L582">_xlfn.SUM(_xlfn.NORM.DIST($Q$3:$Q$1003,$F582,$O582,FALSE)*WindSpeedStep*$R$3:$R$1003)</f>
        <v>185.2445367071459</v>
      </c>
      <c r="N582" s="42">
        <f t="shared" si="28"/>
        <v>0.49415369780592044</v>
      </c>
      <c r="O582" s="42">
        <f t="shared" si="29"/>
        <v>0.32</v>
      </c>
      <c r="Q582" s="42">
        <f>'Zero Turbulence Curve'!E581</f>
        <v>57.900000000000553</v>
      </c>
      <c r="R582" s="42">
        <f>'Zero Turbulence Curve'!F581</f>
        <v>2000.0000008831432</v>
      </c>
    </row>
    <row r="583" spans="5:18" x14ac:dyDescent="0.2">
      <c r="E583" s="15">
        <v>41254.0625</v>
      </c>
      <c r="F583" s="21">
        <v>5.1981557887398386</v>
      </c>
      <c r="G583" s="24">
        <v>5.3865257483535128E-2</v>
      </c>
      <c r="H583" s="3">
        <f t="shared" si="27"/>
        <v>232.39999999998923</v>
      </c>
      <c r="I583" s="3">
        <f>MIN(H583-K583+L583,'Power Look Up'!$F$4)</f>
        <v>232.42764938669902</v>
      </c>
      <c r="K583" s="50">
        <f t="array" ref="K583">_xlfn.SUM(_xlfn.NORM.DIST($Q$3:$Q$1003,$F583,$N583,FALSE)*WindSpeedStep*$R$3:$R$1003)</f>
        <v>226.55226737918298</v>
      </c>
      <c r="L583" s="50">
        <f t="array" ref="L583">_xlfn.SUM(_xlfn.NORM.DIST($Q$3:$Q$1003,$F583,$O583,FALSE)*WindSpeedStep*$R$3:$R$1003)</f>
        <v>226.57991676589276</v>
      </c>
      <c r="N583" s="42">
        <f t="shared" si="28"/>
        <v>0.51981557887398389</v>
      </c>
      <c r="O583" s="42">
        <f t="shared" si="29"/>
        <v>0.28000000000000003</v>
      </c>
      <c r="Q583" s="42">
        <f>'Zero Turbulence Curve'!E582</f>
        <v>58.000000000000554</v>
      </c>
      <c r="R583" s="42">
        <f>'Zero Turbulence Curve'!F582</f>
        <v>2000.0000008831432</v>
      </c>
    </row>
    <row r="584" spans="5:18" x14ac:dyDescent="0.2">
      <c r="E584" s="15">
        <v>41254.069444444445</v>
      </c>
      <c r="F584" s="21">
        <v>5.7203421377635042</v>
      </c>
      <c r="G584" s="24">
        <v>4.0207385233416063E-2</v>
      </c>
      <c r="H584" s="3">
        <f t="shared" si="27"/>
        <v>316.63999999998742</v>
      </c>
      <c r="I584" s="3">
        <f>MIN(H584-K584+L584,'Power Look Up'!$F$4)</f>
        <v>310.15311694881001</v>
      </c>
      <c r="K584" s="50">
        <f t="array" ref="K584">_xlfn.SUM(_xlfn.NORM.DIST($Q$3:$Q$1003,$F584,$N584,FALSE)*WindSpeedStep*$R$3:$R$1003)</f>
        <v>315.13276334261604</v>
      </c>
      <c r="L584" s="50">
        <f t="array" ref="L584">_xlfn.SUM(_xlfn.NORM.DIST($Q$3:$Q$1003,$F584,$O584,FALSE)*WindSpeedStep*$R$3:$R$1003)</f>
        <v>308.64588029143863</v>
      </c>
      <c r="N584" s="42">
        <f t="shared" si="28"/>
        <v>0.57203421377635044</v>
      </c>
      <c r="O584" s="42">
        <f t="shared" si="29"/>
        <v>0.22999999999999998</v>
      </c>
      <c r="Q584" s="42">
        <f>'Zero Turbulence Curve'!E583</f>
        <v>58.100000000000556</v>
      </c>
      <c r="R584" s="42">
        <f>'Zero Turbulence Curve'!F583</f>
        <v>2000.0000008831432</v>
      </c>
    </row>
    <row r="585" spans="5:18" x14ac:dyDescent="0.2">
      <c r="E585" s="15">
        <v>41254.076388888891</v>
      </c>
      <c r="F585" s="21">
        <v>5.5338956908557755</v>
      </c>
      <c r="G585" s="24">
        <v>0.13372134954093515</v>
      </c>
      <c r="H585" s="3">
        <f t="shared" si="27"/>
        <v>285.85999999998808</v>
      </c>
      <c r="I585" s="3">
        <f>MIN(H585-K585+L585,'Power Look Up'!$F$4)</f>
        <v>289.93174650993956</v>
      </c>
      <c r="K585" s="50">
        <f t="array" ref="K585">_xlfn.SUM(_xlfn.NORM.DIST($Q$3:$Q$1003,$F585,$N585,FALSE)*WindSpeedStep*$R$3:$R$1003)</f>
        <v>282.44971010852572</v>
      </c>
      <c r="L585" s="50">
        <f t="array" ref="L585">_xlfn.SUM(_xlfn.NORM.DIST($Q$3:$Q$1003,$F585,$O585,FALSE)*WindSpeedStep*$R$3:$R$1003)</f>
        <v>286.5214566184772</v>
      </c>
      <c r="N585" s="42">
        <f t="shared" si="28"/>
        <v>0.55338956908557757</v>
      </c>
      <c r="O585" s="42">
        <f t="shared" si="29"/>
        <v>0.74</v>
      </c>
      <c r="Q585" s="42">
        <f>'Zero Turbulence Curve'!E584</f>
        <v>58.200000000000557</v>
      </c>
      <c r="R585" s="42">
        <f>'Zero Turbulence Curve'!F584</f>
        <v>2000.0000008831432</v>
      </c>
    </row>
    <row r="586" spans="5:18" x14ac:dyDescent="0.2">
      <c r="E586" s="15">
        <v>41254.083333333336</v>
      </c>
      <c r="F586" s="21">
        <v>5.5318406952677055</v>
      </c>
      <c r="G586" s="24">
        <v>6.8693229059375582E-2</v>
      </c>
      <c r="H586" s="3">
        <f t="shared" si="27"/>
        <v>285.85999999998808</v>
      </c>
      <c r="I586" s="3">
        <f>MIN(H586-K586+L586,'Power Look Up'!$F$4)</f>
        <v>283.56394136492037</v>
      </c>
      <c r="K586" s="50">
        <f t="array" ref="K586">_xlfn.SUM(_xlfn.NORM.DIST($Q$3:$Q$1003,$F586,$N586,FALSE)*WindSpeedStep*$R$3:$R$1003)</f>
        <v>282.0973810382971</v>
      </c>
      <c r="L586" s="50">
        <f t="array" ref="L586">_xlfn.SUM(_xlfn.NORM.DIST($Q$3:$Q$1003,$F586,$O586,FALSE)*WindSpeedStep*$R$3:$R$1003)</f>
        <v>279.80132240322939</v>
      </c>
      <c r="N586" s="42">
        <f t="shared" si="28"/>
        <v>0.55318406952677057</v>
      </c>
      <c r="O586" s="42">
        <f t="shared" si="29"/>
        <v>0.37999999999999995</v>
      </c>
      <c r="Q586" s="42">
        <f>'Zero Turbulence Curve'!E585</f>
        <v>58.300000000000558</v>
      </c>
      <c r="R586" s="42">
        <f>'Zero Turbulence Curve'!F585</f>
        <v>2000.0000008831432</v>
      </c>
    </row>
    <row r="587" spans="5:18" x14ac:dyDescent="0.2">
      <c r="E587" s="15">
        <v>41254.090277777781</v>
      </c>
      <c r="F587" s="21">
        <v>5.3352953439620636</v>
      </c>
      <c r="G587" s="24">
        <v>6.3726556466040238E-2</v>
      </c>
      <c r="H587" s="3">
        <f t="shared" si="27"/>
        <v>255.07999999998876</v>
      </c>
      <c r="I587" s="3">
        <f>MIN(H587-K587+L587,'Power Look Up'!$F$4)</f>
        <v>254.16715307516637</v>
      </c>
      <c r="K587" s="50">
        <f t="array" ref="K587">_xlfn.SUM(_xlfn.NORM.DIST($Q$3:$Q$1003,$F587,$N587,FALSE)*WindSpeedStep*$R$3:$R$1003)</f>
        <v>249.03872162775193</v>
      </c>
      <c r="L587" s="50">
        <f t="array" ref="L587">_xlfn.SUM(_xlfn.NORM.DIST($Q$3:$Q$1003,$F587,$O587,FALSE)*WindSpeedStep*$R$3:$R$1003)</f>
        <v>248.12587470292954</v>
      </c>
      <c r="N587" s="42">
        <f t="shared" si="28"/>
        <v>0.53352953439620643</v>
      </c>
      <c r="O587" s="42">
        <f t="shared" si="29"/>
        <v>0.34</v>
      </c>
      <c r="Q587" s="42">
        <f>'Zero Turbulence Curve'!E586</f>
        <v>58.40000000000056</v>
      </c>
      <c r="R587" s="42">
        <f>'Zero Turbulence Curve'!F586</f>
        <v>2000.0000008831432</v>
      </c>
    </row>
    <row r="588" spans="5:18" x14ac:dyDescent="0.2">
      <c r="E588" s="15">
        <v>41254.097222222219</v>
      </c>
      <c r="F588" s="21">
        <v>4.7935171550241638</v>
      </c>
      <c r="G588" s="24">
        <v>5.8412224457469075E-2</v>
      </c>
      <c r="H588" s="3">
        <f t="shared" si="27"/>
        <v>177.1099999999937</v>
      </c>
      <c r="I588" s="3">
        <f>MIN(H588-K588+L588,'Power Look Up'!$F$4)</f>
        <v>176.67076510335556</v>
      </c>
      <c r="K588" s="50">
        <f t="array" ref="K588">_xlfn.SUM(_xlfn.NORM.DIST($Q$3:$Q$1003,$F588,$N588,FALSE)*WindSpeedStep*$R$3:$R$1003)</f>
        <v>161.61280952475587</v>
      </c>
      <c r="L588" s="50">
        <f t="array" ref="L588">_xlfn.SUM(_xlfn.NORM.DIST($Q$3:$Q$1003,$F588,$O588,FALSE)*WindSpeedStep*$R$3:$R$1003)</f>
        <v>161.17357462811773</v>
      </c>
      <c r="N588" s="42">
        <f t="shared" si="28"/>
        <v>0.4793517155024164</v>
      </c>
      <c r="O588" s="42">
        <f t="shared" si="29"/>
        <v>0.28000000000000003</v>
      </c>
      <c r="Q588" s="42">
        <f>'Zero Turbulence Curve'!E587</f>
        <v>58.500000000000561</v>
      </c>
      <c r="R588" s="42">
        <f>'Zero Turbulence Curve'!F587</f>
        <v>2000.0000008831432</v>
      </c>
    </row>
    <row r="589" spans="5:18" x14ac:dyDescent="0.2">
      <c r="E589" s="15">
        <v>41254.104166666664</v>
      </c>
      <c r="F589" s="21">
        <v>4.3514867467094396</v>
      </c>
      <c r="G589" s="24">
        <v>5.285549822113654E-2</v>
      </c>
      <c r="H589" s="3">
        <f t="shared" si="27"/>
        <v>129.14999999999475</v>
      </c>
      <c r="I589" s="3">
        <f>MIN(H589-K589+L589,'Power Look Up'!$F$4)</f>
        <v>122.97298120242016</v>
      </c>
      <c r="K589" s="50">
        <f t="array" ref="K589">_xlfn.SUM(_xlfn.NORM.DIST($Q$3:$Q$1003,$F589,$N589,FALSE)*WindSpeedStep*$R$3:$R$1003)</f>
        <v>94.171652399834898</v>
      </c>
      <c r="L589" s="50">
        <f t="array" ref="L589">_xlfn.SUM(_xlfn.NORM.DIST($Q$3:$Q$1003,$F589,$O589,FALSE)*WindSpeedStep*$R$3:$R$1003)</f>
        <v>87.994633602260308</v>
      </c>
      <c r="N589" s="42">
        <f t="shared" si="28"/>
        <v>0.43514867467094398</v>
      </c>
      <c r="O589" s="42">
        <f t="shared" si="29"/>
        <v>0.23</v>
      </c>
      <c r="Q589" s="42">
        <f>'Zero Turbulence Curve'!E588</f>
        <v>58.600000000000563</v>
      </c>
      <c r="R589" s="42">
        <f>'Zero Turbulence Curve'!F588</f>
        <v>2000.0000008831432</v>
      </c>
    </row>
    <row r="590" spans="5:18" x14ac:dyDescent="0.2">
      <c r="E590" s="15">
        <v>41254.111111111109</v>
      </c>
      <c r="F590" s="21">
        <v>3.9694379729777949</v>
      </c>
      <c r="G590" s="24">
        <v>6.0461960013940379E-2</v>
      </c>
      <c r="H590" s="3">
        <f t="shared" si="27"/>
        <v>88.269999999996301</v>
      </c>
      <c r="I590" s="3">
        <f>MIN(H590-K590+L590,'Power Look Up'!$F$4)</f>
        <v>79.419098037047235</v>
      </c>
      <c r="K590" s="50">
        <f t="array" ref="K590">_xlfn.SUM(_xlfn.NORM.DIST($Q$3:$Q$1003,$F590,$N590,FALSE)*WindSpeedStep*$R$3:$R$1003)</f>
        <v>47.161898593000181</v>
      </c>
      <c r="L590" s="50">
        <f t="array" ref="L590">_xlfn.SUM(_xlfn.NORM.DIST($Q$3:$Q$1003,$F590,$O590,FALSE)*WindSpeedStep*$R$3:$R$1003)</f>
        <v>38.310996630051108</v>
      </c>
      <c r="N590" s="42">
        <f t="shared" si="28"/>
        <v>0.39694379729777951</v>
      </c>
      <c r="O590" s="42">
        <f t="shared" si="29"/>
        <v>0.24</v>
      </c>
      <c r="Q590" s="42">
        <f>'Zero Turbulence Curve'!E589</f>
        <v>58.700000000000564</v>
      </c>
      <c r="R590" s="42">
        <f>'Zero Turbulence Curve'!F589</f>
        <v>2000.0000008831432</v>
      </c>
    </row>
    <row r="591" spans="5:18" x14ac:dyDescent="0.2">
      <c r="E591" s="15">
        <v>41254.118055555555</v>
      </c>
      <c r="F591" s="21">
        <v>3.6658617249154033</v>
      </c>
      <c r="G591" s="24">
        <v>8.1836147272282361E-2</v>
      </c>
      <c r="H591" s="3">
        <f t="shared" si="27"/>
        <v>60.96999999999688</v>
      </c>
      <c r="I591" s="3">
        <f>MIN(H591-K591+L591,'Power Look Up'!$F$4)</f>
        <v>58.620154678236354</v>
      </c>
      <c r="K591" s="50">
        <f t="array" ref="K591">_xlfn.SUM(_xlfn.NORM.DIST($Q$3:$Q$1003,$F591,$N591,FALSE)*WindSpeedStep*$R$3:$R$1003)</f>
        <v>23.715143101890622</v>
      </c>
      <c r="L591" s="50">
        <f t="array" ref="L591">_xlfn.SUM(_xlfn.NORM.DIST($Q$3:$Q$1003,$F591,$O591,FALSE)*WindSpeedStep*$R$3:$R$1003)</f>
        <v>21.365297780130099</v>
      </c>
      <c r="N591" s="42">
        <f t="shared" si="28"/>
        <v>0.36658617249154035</v>
      </c>
      <c r="O591" s="42">
        <f t="shared" si="29"/>
        <v>0.3</v>
      </c>
      <c r="Q591" s="42">
        <f>'Zero Turbulence Curve'!E590</f>
        <v>58.800000000000566</v>
      </c>
      <c r="R591" s="42">
        <f>'Zero Turbulence Curve'!F590</f>
        <v>2000.0000008831432</v>
      </c>
    </row>
    <row r="592" spans="5:18" x14ac:dyDescent="0.2">
      <c r="E592" s="15">
        <v>41254.125</v>
      </c>
      <c r="F592" s="21">
        <v>2.9942277986552388</v>
      </c>
      <c r="G592" s="24">
        <v>0.15028916644288154</v>
      </c>
      <c r="H592" s="3">
        <f t="shared" si="27"/>
        <v>0</v>
      </c>
      <c r="I592" s="3">
        <f>MIN(H592-K592+L592,'Power Look Up'!$F$4)</f>
        <v>1.959368723802299</v>
      </c>
      <c r="K592" s="50">
        <f t="array" ref="K592">_xlfn.SUM(_xlfn.NORM.DIST($Q$3:$Q$1003,$F592,$N592,FALSE)*WindSpeedStep*$R$3:$R$1003)</f>
        <v>3.2105116117799724</v>
      </c>
      <c r="L592" s="50">
        <f t="array" ref="L592">_xlfn.SUM(_xlfn.NORM.DIST($Q$3:$Q$1003,$F592,$O592,FALSE)*WindSpeedStep*$R$3:$R$1003)</f>
        <v>5.1698803355822713</v>
      </c>
      <c r="N592" s="42">
        <f t="shared" si="28"/>
        <v>0.2994227798655239</v>
      </c>
      <c r="O592" s="42">
        <f t="shared" si="29"/>
        <v>0.44999999999999996</v>
      </c>
      <c r="Q592" s="42">
        <f>'Zero Turbulence Curve'!E591</f>
        <v>58.900000000000567</v>
      </c>
      <c r="R592" s="42">
        <f>'Zero Turbulence Curve'!F591</f>
        <v>2000.0000008831432</v>
      </c>
    </row>
    <row r="593" spans="5:18" x14ac:dyDescent="0.2">
      <c r="E593" s="15">
        <v>41254.131944444445</v>
      </c>
      <c r="F593" s="21">
        <v>1.8398372383302581</v>
      </c>
      <c r="G593" s="24">
        <v>0.11414053136058123</v>
      </c>
      <c r="H593" s="3">
        <f t="shared" si="27"/>
        <v>0</v>
      </c>
      <c r="I593" s="3">
        <f>MIN(H593-K593+L593,'Power Look Up'!$F$4)</f>
        <v>-1.9569736759178453E-4</v>
      </c>
      <c r="K593" s="50">
        <f t="array" ref="K593">_xlfn.SUM(_xlfn.NORM.DIST($Q$3:$Q$1003,$F593,$N593,FALSE)*WindSpeedStep*$R$3:$R$1003)</f>
        <v>-4.7627809815564318E-4</v>
      </c>
      <c r="L593" s="50">
        <f t="array" ref="L593">_xlfn.SUM(_xlfn.NORM.DIST($Q$3:$Q$1003,$F593,$O593,FALSE)*WindSpeedStep*$R$3:$R$1003)</f>
        <v>-6.7197546574742772E-4</v>
      </c>
      <c r="N593" s="42">
        <f t="shared" si="28"/>
        <v>0.18398372383302583</v>
      </c>
      <c r="O593" s="42">
        <f t="shared" si="29"/>
        <v>0.21</v>
      </c>
      <c r="Q593" s="42">
        <f>'Zero Turbulence Curve'!E592</f>
        <v>59.000000000000568</v>
      </c>
      <c r="R593" s="42">
        <f>'Zero Turbulence Curve'!F592</f>
        <v>2000.0000008831432</v>
      </c>
    </row>
    <row r="594" spans="5:18" x14ac:dyDescent="0.2">
      <c r="E594" s="15">
        <v>41254.138888888891</v>
      </c>
      <c r="F594" s="21">
        <v>1.9603399743962309</v>
      </c>
      <c r="G594" s="24">
        <v>0.13773121169105265</v>
      </c>
      <c r="H594" s="3">
        <f t="shared" si="27"/>
        <v>0</v>
      </c>
      <c r="I594" s="3">
        <f>MIN(H594-K594+L594,'Power Look Up'!$F$4)</f>
        <v>-6.8567266858826853E-4</v>
      </c>
      <c r="K594" s="50">
        <f t="array" ref="K594">_xlfn.SUM(_xlfn.NORM.DIST($Q$3:$Q$1003,$F594,$N594,FALSE)*WindSpeedStep*$R$3:$R$1003)</f>
        <v>-1.5206506957476927E-3</v>
      </c>
      <c r="L594" s="50">
        <f t="array" ref="L594">_xlfn.SUM(_xlfn.NORM.DIST($Q$3:$Q$1003,$F594,$O594,FALSE)*WindSpeedStep*$R$3:$R$1003)</f>
        <v>-2.2063233643359612E-3</v>
      </c>
      <c r="N594" s="42">
        <f t="shared" si="28"/>
        <v>0.1960339974396231</v>
      </c>
      <c r="O594" s="42">
        <f t="shared" si="29"/>
        <v>0.27</v>
      </c>
      <c r="Q594" s="42">
        <f>'Zero Turbulence Curve'!E593</f>
        <v>59.10000000000057</v>
      </c>
      <c r="R594" s="42">
        <f>'Zero Turbulence Curve'!F593</f>
        <v>2000.0000008831432</v>
      </c>
    </row>
    <row r="595" spans="5:18" x14ac:dyDescent="0.2">
      <c r="E595" s="15">
        <v>41254.145833333336</v>
      </c>
      <c r="F595" s="21">
        <v>2.4412972477304966</v>
      </c>
      <c r="G595" s="24">
        <v>0.1556549495778359</v>
      </c>
      <c r="H595" s="3">
        <f t="shared" si="27"/>
        <v>0</v>
      </c>
      <c r="I595" s="3">
        <f>MIN(H595-K595+L595,'Power Look Up'!$F$4)</f>
        <v>0.30175579875502295</v>
      </c>
      <c r="K595" s="50">
        <f t="array" ref="K595">_xlfn.SUM(_xlfn.NORM.DIST($Q$3:$Q$1003,$F595,$N595,FALSE)*WindSpeedStep*$R$3:$R$1003)</f>
        <v>1.160185329329767E-2</v>
      </c>
      <c r="L595" s="50">
        <f t="array" ref="L595">_xlfn.SUM(_xlfn.NORM.DIST($Q$3:$Q$1003,$F595,$O595,FALSE)*WindSpeedStep*$R$3:$R$1003)</f>
        <v>0.31335765204832061</v>
      </c>
      <c r="N595" s="42">
        <f t="shared" si="28"/>
        <v>0.24412972477304967</v>
      </c>
      <c r="O595" s="42">
        <f t="shared" si="29"/>
        <v>0.38</v>
      </c>
      <c r="Q595" s="42">
        <f>'Zero Turbulence Curve'!E594</f>
        <v>59.200000000000571</v>
      </c>
      <c r="R595" s="42">
        <f>'Zero Turbulence Curve'!F594</f>
        <v>2000.0000008831432</v>
      </c>
    </row>
    <row r="596" spans="5:18" x14ac:dyDescent="0.2">
      <c r="E596" s="15">
        <v>41254.152777777781</v>
      </c>
      <c r="F596" s="21">
        <v>1.965679547391918</v>
      </c>
      <c r="G596" s="24">
        <v>0.16279357458064769</v>
      </c>
      <c r="H596" s="3">
        <f t="shared" si="27"/>
        <v>0</v>
      </c>
      <c r="I596" s="3">
        <f>MIN(H596-K596+L596,'Power Look Up'!$F$4)</f>
        <v>3.2458558157705784E-5</v>
      </c>
      <c r="K596" s="50">
        <f t="array" ref="K596">_xlfn.SUM(_xlfn.NORM.DIST($Q$3:$Q$1003,$F596,$N596,FALSE)*WindSpeedStep*$R$3:$R$1003)</f>
        <v>-1.5852301291616178E-3</v>
      </c>
      <c r="L596" s="50">
        <f t="array" ref="L596">_xlfn.SUM(_xlfn.NORM.DIST($Q$3:$Q$1003,$F596,$O596,FALSE)*WindSpeedStep*$R$3:$R$1003)</f>
        <v>-1.552771571003912E-3</v>
      </c>
      <c r="N596" s="42">
        <f t="shared" si="28"/>
        <v>0.19656795473919181</v>
      </c>
      <c r="O596" s="42">
        <f t="shared" si="29"/>
        <v>0.32</v>
      </c>
      <c r="Q596" s="42">
        <f>'Zero Turbulence Curve'!E595</f>
        <v>59.300000000000573</v>
      </c>
      <c r="R596" s="42">
        <f>'Zero Turbulence Curve'!F595</f>
        <v>2000.0000008831432</v>
      </c>
    </row>
    <row r="597" spans="5:18" x14ac:dyDescent="0.2">
      <c r="E597" s="15">
        <v>41254.159722222219</v>
      </c>
      <c r="F597" s="21">
        <v>1.7996744931632354</v>
      </c>
      <c r="G597" s="24">
        <v>0.23337553629588773</v>
      </c>
      <c r="H597" s="3">
        <f t="shared" si="27"/>
        <v>0</v>
      </c>
      <c r="I597" s="3">
        <f>MIN(H597-K597+L597,'Power Look Up'!$F$4)</f>
        <v>5.0522141095451466E-3</v>
      </c>
      <c r="K597" s="50">
        <f t="array" ref="K597">_xlfn.SUM(_xlfn.NORM.DIST($Q$3:$Q$1003,$F597,$N597,FALSE)*WindSpeedStep*$R$3:$R$1003)</f>
        <v>-2.880820519746686E-4</v>
      </c>
      <c r="L597" s="50">
        <f t="array" ref="L597">_xlfn.SUM(_xlfn.NORM.DIST($Q$3:$Q$1003,$F597,$O597,FALSE)*WindSpeedStep*$R$3:$R$1003)</f>
        <v>4.7641320575704778E-3</v>
      </c>
      <c r="N597" s="42">
        <f t="shared" si="28"/>
        <v>0.17996744931632355</v>
      </c>
      <c r="O597" s="42">
        <f t="shared" si="29"/>
        <v>0.42</v>
      </c>
      <c r="Q597" s="42">
        <f>'Zero Turbulence Curve'!E596</f>
        <v>59.400000000000574</v>
      </c>
      <c r="R597" s="42">
        <f>'Zero Turbulence Curve'!F596</f>
        <v>2000.0000008831432</v>
      </c>
    </row>
    <row r="598" spans="5:18" x14ac:dyDescent="0.2">
      <c r="E598" s="15">
        <v>41254.166666666664</v>
      </c>
      <c r="F598" s="21">
        <v>1.921318551328681</v>
      </c>
      <c r="G598" s="24">
        <v>0.13532373370370984</v>
      </c>
      <c r="H598" s="3">
        <f t="shared" si="27"/>
        <v>0</v>
      </c>
      <c r="I598" s="3">
        <f>MIN(H598-K598+L598,'Power Look Up'!$F$4)</f>
        <v>-6.5307402265905282E-4</v>
      </c>
      <c r="K598" s="50">
        <f t="array" ref="K598">_xlfn.SUM(_xlfn.NORM.DIST($Q$3:$Q$1003,$F598,$N598,FALSE)*WindSpeedStep*$R$3:$R$1003)</f>
        <v>-1.0967239588229258E-3</v>
      </c>
      <c r="L598" s="50">
        <f t="array" ref="L598">_xlfn.SUM(_xlfn.NORM.DIST($Q$3:$Q$1003,$F598,$O598,FALSE)*WindSpeedStep*$R$3:$R$1003)</f>
        <v>-1.7497979814819786E-3</v>
      </c>
      <c r="N598" s="42">
        <f t="shared" si="28"/>
        <v>0.19213185513286812</v>
      </c>
      <c r="O598" s="42">
        <f t="shared" si="29"/>
        <v>0.26</v>
      </c>
      <c r="Q598" s="42">
        <f>'Zero Turbulence Curve'!E597</f>
        <v>59.500000000000576</v>
      </c>
      <c r="R598" s="42">
        <f>'Zero Turbulence Curve'!F597</f>
        <v>2000.0000008831432</v>
      </c>
    </row>
    <row r="599" spans="5:18" x14ac:dyDescent="0.2">
      <c r="E599" s="15">
        <v>41254.173611111109</v>
      </c>
      <c r="F599" s="21">
        <v>1.5335988928699515</v>
      </c>
      <c r="G599" s="24">
        <v>9.1288537472797943E-2</v>
      </c>
      <c r="H599" s="3">
        <f t="shared" si="27"/>
        <v>0</v>
      </c>
      <c r="I599" s="3">
        <f>MIN(H599-K599+L599,'Power Look Up'!$F$4)</f>
        <v>6.3050448337007981E-7</v>
      </c>
      <c r="K599" s="50">
        <f t="array" ref="K599">_xlfn.SUM(_xlfn.NORM.DIST($Q$3:$Q$1003,$F599,$N599,FALSE)*WindSpeedStep*$R$3:$R$1003)</f>
        <v>-8.5657752372127468E-7</v>
      </c>
      <c r="L599" s="50">
        <f t="array" ref="L599">_xlfn.SUM(_xlfn.NORM.DIST($Q$3:$Q$1003,$F599,$O599,FALSE)*WindSpeedStep*$R$3:$R$1003)</f>
        <v>-2.2607304035119484E-7</v>
      </c>
      <c r="N599" s="42">
        <f t="shared" si="28"/>
        <v>0.15335988928699518</v>
      </c>
      <c r="O599" s="42">
        <f t="shared" si="29"/>
        <v>0.14000000000000001</v>
      </c>
      <c r="Q599" s="42">
        <f>'Zero Turbulence Curve'!E598</f>
        <v>59.600000000000577</v>
      </c>
      <c r="R599" s="42">
        <f>'Zero Turbulence Curve'!F598</f>
        <v>2000.0000008831432</v>
      </c>
    </row>
    <row r="600" spans="5:18" x14ac:dyDescent="0.2">
      <c r="E600" s="15">
        <v>41254.180555555555</v>
      </c>
      <c r="F600" s="21">
        <v>1.6515790427734742</v>
      </c>
      <c r="G600" s="24">
        <v>7.8712551221098548E-2</v>
      </c>
      <c r="H600" s="3">
        <f t="shared" si="27"/>
        <v>0</v>
      </c>
      <c r="I600" s="3">
        <f>MIN(H600-K600+L600,'Power Look Up'!$F$4)</f>
        <v>1.9512537182234156E-5</v>
      </c>
      <c r="K600" s="50">
        <f t="array" ref="K600">_xlfn.SUM(_xlfn.NORM.DIST($Q$3:$Q$1003,$F600,$N600,FALSE)*WindSpeedStep*$R$3:$R$1003)</f>
        <v>-2.1829032000126172E-5</v>
      </c>
      <c r="L600" s="50">
        <f t="array" ref="L600">_xlfn.SUM(_xlfn.NORM.DIST($Q$3:$Q$1003,$F600,$O600,FALSE)*WindSpeedStep*$R$3:$R$1003)</f>
        <v>-2.3164948178920171E-6</v>
      </c>
      <c r="N600" s="42">
        <f t="shared" si="28"/>
        <v>0.16515790427734744</v>
      </c>
      <c r="O600" s="42">
        <f t="shared" si="29"/>
        <v>0.13</v>
      </c>
      <c r="Q600" s="42">
        <f>'Zero Turbulence Curve'!E599</f>
        <v>59.700000000000578</v>
      </c>
      <c r="R600" s="42">
        <f>'Zero Turbulence Curve'!F599</f>
        <v>2000.0000008831432</v>
      </c>
    </row>
    <row r="601" spans="5:18" x14ac:dyDescent="0.2">
      <c r="E601" s="15">
        <v>41254.1875</v>
      </c>
      <c r="F601" s="21">
        <v>1.5264313668731637</v>
      </c>
      <c r="G601" s="24">
        <v>0.2227417539882432</v>
      </c>
      <c r="H601" s="3">
        <f t="shared" si="27"/>
        <v>0</v>
      </c>
      <c r="I601" s="3">
        <f>MIN(H601-K601+L601,'Power Look Up'!$F$4)</f>
        <v>-3.0752519241963129E-4</v>
      </c>
      <c r="K601" s="50">
        <f t="array" ref="K601">_xlfn.SUM(_xlfn.NORM.DIST($Q$3:$Q$1003,$F601,$N601,FALSE)*WindSpeedStep*$R$3:$R$1003)</f>
        <v>-6.7198674709681563E-7</v>
      </c>
      <c r="L601" s="50">
        <f t="array" ref="L601">_xlfn.SUM(_xlfn.NORM.DIST($Q$3:$Q$1003,$F601,$O601,FALSE)*WindSpeedStep*$R$3:$R$1003)</f>
        <v>-3.0819717916672813E-4</v>
      </c>
      <c r="N601" s="42">
        <f t="shared" si="28"/>
        <v>0.15264313668731638</v>
      </c>
      <c r="O601" s="42">
        <f t="shared" si="29"/>
        <v>0.34</v>
      </c>
      <c r="Q601" s="42">
        <f>'Zero Turbulence Curve'!E600</f>
        <v>59.80000000000058</v>
      </c>
      <c r="R601" s="42">
        <f>'Zero Turbulence Curve'!F600</f>
        <v>2000.0000008831432</v>
      </c>
    </row>
    <row r="602" spans="5:18" x14ac:dyDescent="0.2">
      <c r="E602" s="15">
        <v>41254.194444444445</v>
      </c>
      <c r="F602" s="21">
        <v>1.0767216453798729</v>
      </c>
      <c r="G602" s="24">
        <v>0.39007296064139385</v>
      </c>
      <c r="H602" s="3">
        <f t="shared" si="27"/>
        <v>0</v>
      </c>
      <c r="I602" s="3">
        <f>MIN(H602-K602+L602,'Power Look Up'!$F$4)</f>
        <v>-4.7050872991927789E-5</v>
      </c>
      <c r="K602" s="50">
        <f t="array" ref="K602">_xlfn.SUM(_xlfn.NORM.DIST($Q$3:$Q$1003,$F602,$N602,FALSE)*WindSpeedStep*$R$3:$R$1003)</f>
        <v>-2.5975529310745588E-23</v>
      </c>
      <c r="L602" s="50">
        <f t="array" ref="L602">_xlfn.SUM(_xlfn.NORM.DIST($Q$3:$Q$1003,$F602,$O602,FALSE)*WindSpeedStep*$R$3:$R$1003)</f>
        <v>-4.7050872991927789E-5</v>
      </c>
      <c r="N602" s="42">
        <f t="shared" si="28"/>
        <v>0.10767216453798729</v>
      </c>
      <c r="O602" s="42">
        <f t="shared" si="29"/>
        <v>0.42</v>
      </c>
      <c r="Q602" s="42">
        <f>'Zero Turbulence Curve'!E601</f>
        <v>59.900000000000581</v>
      </c>
      <c r="R602" s="42">
        <f>'Zero Turbulence Curve'!F601</f>
        <v>2000.0000008831432</v>
      </c>
    </row>
    <row r="603" spans="5:18" x14ac:dyDescent="0.2">
      <c r="E603" s="15">
        <v>41254.201388888891</v>
      </c>
      <c r="F603" s="21">
        <v>1.7496159109184708</v>
      </c>
      <c r="G603" s="24">
        <v>0.21147498584747459</v>
      </c>
      <c r="H603" s="3">
        <f t="shared" si="27"/>
        <v>0</v>
      </c>
      <c r="I603" s="3">
        <f>MIN(H603-K603+L603,'Power Look Up'!$F$4)</f>
        <v>-3.849021300517683E-4</v>
      </c>
      <c r="K603" s="50">
        <f t="array" ref="K603">_xlfn.SUM(_xlfn.NORM.DIST($Q$3:$Q$1003,$F603,$N603,FALSE)*WindSpeedStep*$R$3:$R$1003)</f>
        <v>-1.3876292470042998E-4</v>
      </c>
      <c r="L603" s="50">
        <f t="array" ref="L603">_xlfn.SUM(_xlfn.NORM.DIST($Q$3:$Q$1003,$F603,$O603,FALSE)*WindSpeedStep*$R$3:$R$1003)</f>
        <v>-5.2366505475219831E-4</v>
      </c>
      <c r="N603" s="42">
        <f t="shared" si="28"/>
        <v>0.17496159109184709</v>
      </c>
      <c r="O603" s="42">
        <f t="shared" si="29"/>
        <v>0.37</v>
      </c>
      <c r="Q603" s="42">
        <f>'Zero Turbulence Curve'!E602</f>
        <v>60.000000000000583</v>
      </c>
      <c r="R603" s="42">
        <f>'Zero Turbulence Curve'!F602</f>
        <v>2000.0000008831432</v>
      </c>
    </row>
    <row r="604" spans="5:18" x14ac:dyDescent="0.2">
      <c r="E604" s="15">
        <v>41254.208333333336</v>
      </c>
      <c r="F604" s="21">
        <v>1.3604698148412941</v>
      </c>
      <c r="G604" s="24">
        <v>0.1543584412598655</v>
      </c>
      <c r="H604" s="3">
        <f t="shared" si="27"/>
        <v>0</v>
      </c>
      <c r="I604" s="3">
        <f>MIN(H604-K604+L604,'Power Look Up'!$F$4)</f>
        <v>-1.4178005291645871E-6</v>
      </c>
      <c r="K604" s="50">
        <f t="array" ref="K604">_xlfn.SUM(_xlfn.NORM.DIST($Q$3:$Q$1003,$F604,$N604,FALSE)*WindSpeedStep*$R$3:$R$1003)</f>
        <v>-3.0164627966117334E-10</v>
      </c>
      <c r="L604" s="50">
        <f t="array" ref="L604">_xlfn.SUM(_xlfn.NORM.DIST($Q$3:$Q$1003,$F604,$O604,FALSE)*WindSpeedStep*$R$3:$R$1003)</f>
        <v>-1.4181021754442482E-6</v>
      </c>
      <c r="N604" s="42">
        <f t="shared" si="28"/>
        <v>0.13604698148412941</v>
      </c>
      <c r="O604" s="42">
        <f t="shared" si="29"/>
        <v>0.21</v>
      </c>
      <c r="Q604" s="42">
        <f>'Zero Turbulence Curve'!E603</f>
        <v>60.100000000000584</v>
      </c>
      <c r="R604" s="42">
        <f>'Zero Turbulence Curve'!F603</f>
        <v>2000.0000008831432</v>
      </c>
    </row>
    <row r="605" spans="5:18" x14ac:dyDescent="0.2">
      <c r="E605" s="15">
        <v>41254.215277777781</v>
      </c>
      <c r="F605" s="21">
        <v>1.7803881313268721</v>
      </c>
      <c r="G605" s="24">
        <v>8.4251291817031657E-2</v>
      </c>
      <c r="H605" s="3">
        <f t="shared" si="27"/>
        <v>0</v>
      </c>
      <c r="I605" s="3">
        <f>MIN(H605-K605+L605,'Power Look Up'!$F$4)</f>
        <v>1.1545884392764386E-4</v>
      </c>
      <c r="K605" s="50">
        <f t="array" ref="K605">_xlfn.SUM(_xlfn.NORM.DIST($Q$3:$Q$1003,$F605,$N605,FALSE)*WindSpeedStep*$R$3:$R$1003)</f>
        <v>-2.2061846457897773E-4</v>
      </c>
      <c r="L605" s="50">
        <f t="array" ref="L605">_xlfn.SUM(_xlfn.NORM.DIST($Q$3:$Q$1003,$F605,$O605,FALSE)*WindSpeedStep*$R$3:$R$1003)</f>
        <v>-1.0515962065133386E-4</v>
      </c>
      <c r="N605" s="42">
        <f t="shared" si="28"/>
        <v>0.17803881313268721</v>
      </c>
      <c r="O605" s="42">
        <f t="shared" si="29"/>
        <v>0.15</v>
      </c>
      <c r="Q605" s="42">
        <f>'Zero Turbulence Curve'!E604</f>
        <v>60.200000000000585</v>
      </c>
      <c r="R605" s="42">
        <f>'Zero Turbulence Curve'!F604</f>
        <v>2000.0000008831432</v>
      </c>
    </row>
    <row r="606" spans="5:18" x14ac:dyDescent="0.2">
      <c r="E606" s="15">
        <v>41254.222222222219</v>
      </c>
      <c r="F606" s="21">
        <v>2.2065649268905356</v>
      </c>
      <c r="G606" s="24">
        <v>0.1495537230644883</v>
      </c>
      <c r="H606" s="3">
        <f t="shared" si="27"/>
        <v>0</v>
      </c>
      <c r="I606" s="3">
        <f>MIN(H606-K606+L606,'Power Look Up'!$F$4)</f>
        <v>2.2230892810061305E-2</v>
      </c>
      <c r="K606" s="50">
        <f t="array" ref="K606">_xlfn.SUM(_xlfn.NORM.DIST($Q$3:$Q$1003,$F606,$N606,FALSE)*WindSpeedStep*$R$3:$R$1003)</f>
        <v>-5.7168707721978098E-3</v>
      </c>
      <c r="L606" s="50">
        <f t="array" ref="L606">_xlfn.SUM(_xlfn.NORM.DIST($Q$3:$Q$1003,$F606,$O606,FALSE)*WindSpeedStep*$R$3:$R$1003)</f>
        <v>1.6514022037863497E-2</v>
      </c>
      <c r="N606" s="42">
        <f t="shared" si="28"/>
        <v>0.22065649268905357</v>
      </c>
      <c r="O606" s="42">
        <f t="shared" si="29"/>
        <v>0.33000000000000007</v>
      </c>
      <c r="Q606" s="42">
        <f>'Zero Turbulence Curve'!E605</f>
        <v>60.300000000000587</v>
      </c>
      <c r="R606" s="42">
        <f>'Zero Turbulence Curve'!F605</f>
        <v>2000.0000008831432</v>
      </c>
    </row>
    <row r="607" spans="5:18" x14ac:dyDescent="0.2">
      <c r="E607" s="15">
        <v>41254.229166666664</v>
      </c>
      <c r="F607" s="21">
        <v>1.9525099337638481</v>
      </c>
      <c r="G607" s="24">
        <v>0.14340516028015529</v>
      </c>
      <c r="H607" s="3">
        <f t="shared" si="27"/>
        <v>0</v>
      </c>
      <c r="I607" s="3">
        <f>MIN(H607-K607+L607,'Power Look Up'!$F$4)</f>
        <v>-7.3382763594389308E-4</v>
      </c>
      <c r="K607" s="50">
        <f t="array" ref="K607">_xlfn.SUM(_xlfn.NORM.DIST($Q$3:$Q$1003,$F607,$N607,FALSE)*WindSpeedStep*$R$3:$R$1003)</f>
        <v>-1.4288040521639753E-3</v>
      </c>
      <c r="L607" s="50">
        <f t="array" ref="L607">_xlfn.SUM(_xlfn.NORM.DIST($Q$3:$Q$1003,$F607,$O607,FALSE)*WindSpeedStep*$R$3:$R$1003)</f>
        <v>-2.1626316881078684E-3</v>
      </c>
      <c r="N607" s="42">
        <f t="shared" si="28"/>
        <v>0.19525099337638482</v>
      </c>
      <c r="O607" s="42">
        <f t="shared" si="29"/>
        <v>0.28000000000000003</v>
      </c>
      <c r="Q607" s="42">
        <f>'Zero Turbulence Curve'!E606</f>
        <v>60.400000000000588</v>
      </c>
      <c r="R607" s="42">
        <f>'Zero Turbulence Curve'!F606</f>
        <v>2000.0000008831432</v>
      </c>
    </row>
    <row r="608" spans="5:18" x14ac:dyDescent="0.2">
      <c r="E608" s="15">
        <v>41254.236111111109</v>
      </c>
      <c r="F608" s="21">
        <v>2.5918636374135238</v>
      </c>
      <c r="G608" s="24">
        <v>9.2597464054668066E-2</v>
      </c>
      <c r="H608" s="3">
        <f t="shared" si="27"/>
        <v>0</v>
      </c>
      <c r="I608" s="3">
        <f>MIN(H608-K608+L608,'Power Look Up'!$F$4)</f>
        <v>-5.496140504318292E-2</v>
      </c>
      <c r="K608" s="50">
        <f t="array" ref="K608">_xlfn.SUM(_xlfn.NORM.DIST($Q$3:$Q$1003,$F608,$N608,FALSE)*WindSpeedStep*$R$3:$R$1003)</f>
        <v>0.15323220754558367</v>
      </c>
      <c r="L608" s="50">
        <f t="array" ref="L608">_xlfn.SUM(_xlfn.NORM.DIST($Q$3:$Q$1003,$F608,$O608,FALSE)*WindSpeedStep*$R$3:$R$1003)</f>
        <v>9.827080250240075E-2</v>
      </c>
      <c r="N608" s="42">
        <f t="shared" si="28"/>
        <v>0.2591863637413524</v>
      </c>
      <c r="O608" s="42">
        <f t="shared" si="29"/>
        <v>0.24</v>
      </c>
      <c r="Q608" s="42">
        <f>'Zero Turbulence Curve'!E607</f>
        <v>60.50000000000059</v>
      </c>
      <c r="R608" s="42">
        <f>'Zero Turbulence Curve'!F607</f>
        <v>2000.0000008831432</v>
      </c>
    </row>
    <row r="609" spans="5:18" x14ac:dyDescent="0.2">
      <c r="E609" s="15">
        <v>41254.243055555555</v>
      </c>
      <c r="F609" s="21">
        <v>2.8775854387445015</v>
      </c>
      <c r="G609" s="24">
        <v>0.11815461512355406</v>
      </c>
      <c r="H609" s="3">
        <f t="shared" si="27"/>
        <v>0</v>
      </c>
      <c r="I609" s="3">
        <f>MIN(H609-K609+L609,'Power Look Up'!$F$4)</f>
        <v>0.54950635047402741</v>
      </c>
      <c r="K609" s="50">
        <f t="array" ref="K609">_xlfn.SUM(_xlfn.NORM.DIST($Q$3:$Q$1003,$F609,$N609,FALSE)*WindSpeedStep*$R$3:$R$1003)</f>
        <v>1.7346112543030896</v>
      </c>
      <c r="L609" s="50">
        <f t="array" ref="L609">_xlfn.SUM(_xlfn.NORM.DIST($Q$3:$Q$1003,$F609,$O609,FALSE)*WindSpeedStep*$R$3:$R$1003)</f>
        <v>2.284117604777117</v>
      </c>
      <c r="N609" s="42">
        <f t="shared" si="28"/>
        <v>0.28775854387445016</v>
      </c>
      <c r="O609" s="42">
        <f t="shared" si="29"/>
        <v>0.34</v>
      </c>
      <c r="Q609" s="42">
        <f>'Zero Turbulence Curve'!E608</f>
        <v>60.600000000000591</v>
      </c>
      <c r="R609" s="42">
        <f>'Zero Turbulence Curve'!F608</f>
        <v>2000.0000008831432</v>
      </c>
    </row>
    <row r="610" spans="5:18" x14ac:dyDescent="0.2">
      <c r="E610" s="15">
        <v>41254.25</v>
      </c>
      <c r="F610" s="21">
        <v>2.7366096961679833</v>
      </c>
      <c r="G610" s="24">
        <v>9.866222442245795E-2</v>
      </c>
      <c r="H610" s="3">
        <f t="shared" si="27"/>
        <v>0</v>
      </c>
      <c r="I610" s="3">
        <f>MIN(H610-K610+L610,'Power Look Up'!$F$4)</f>
        <v>-2.5585591858983348E-2</v>
      </c>
      <c r="K610" s="50">
        <f t="array" ref="K610">_xlfn.SUM(_xlfn.NORM.DIST($Q$3:$Q$1003,$F610,$N610,FALSE)*WindSpeedStep*$R$3:$R$1003)</f>
        <v>0.64461951967943409</v>
      </c>
      <c r="L610" s="50">
        <f t="array" ref="L610">_xlfn.SUM(_xlfn.NORM.DIST($Q$3:$Q$1003,$F610,$O610,FALSE)*WindSpeedStep*$R$3:$R$1003)</f>
        <v>0.61903392782045075</v>
      </c>
      <c r="N610" s="42">
        <f t="shared" si="28"/>
        <v>0.27366096961679837</v>
      </c>
      <c r="O610" s="42">
        <f t="shared" si="29"/>
        <v>0.27</v>
      </c>
      <c r="Q610" s="42">
        <f>'Zero Turbulence Curve'!E609</f>
        <v>60.700000000000593</v>
      </c>
      <c r="R610" s="42">
        <f>'Zero Turbulence Curve'!F609</f>
        <v>2000.0000008831432</v>
      </c>
    </row>
    <row r="611" spans="5:18" x14ac:dyDescent="0.2">
      <c r="E611" s="15">
        <v>41254.256944444445</v>
      </c>
      <c r="F611" s="21">
        <v>3.5394978023461752</v>
      </c>
      <c r="G611" s="24">
        <v>8.1932527209869127E-2</v>
      </c>
      <c r="H611" s="3">
        <f t="shared" si="27"/>
        <v>49.139999999997137</v>
      </c>
      <c r="I611" s="3">
        <f>MIN(H611-K611+L611,'Power Look Up'!$F$4)</f>
        <v>47.693320263698951</v>
      </c>
      <c r="K611" s="50">
        <f t="array" ref="K611">_xlfn.SUM(_xlfn.NORM.DIST($Q$3:$Q$1003,$F611,$N611,FALSE)*WindSpeedStep*$R$3:$R$1003)</f>
        <v>17.533113764039491</v>
      </c>
      <c r="L611" s="50">
        <f t="array" ref="L611">_xlfn.SUM(_xlfn.NORM.DIST($Q$3:$Q$1003,$F611,$O611,FALSE)*WindSpeedStep*$R$3:$R$1003)</f>
        <v>16.086434027741305</v>
      </c>
      <c r="N611" s="42">
        <f t="shared" si="28"/>
        <v>0.35394978023461754</v>
      </c>
      <c r="O611" s="42">
        <f t="shared" si="29"/>
        <v>0.28999999999999998</v>
      </c>
      <c r="Q611" s="42">
        <f>'Zero Turbulence Curve'!E610</f>
        <v>60.800000000000594</v>
      </c>
      <c r="R611" s="42">
        <f>'Zero Turbulence Curve'!F610</f>
        <v>2000.0000008831432</v>
      </c>
    </row>
    <row r="612" spans="5:18" x14ac:dyDescent="0.2">
      <c r="E612" s="15">
        <v>41254.263888888891</v>
      </c>
      <c r="F612" s="21">
        <v>3.2851490248198134</v>
      </c>
      <c r="G612" s="24">
        <v>5.7836036832582136E-2</v>
      </c>
      <c r="H612" s="3">
        <f t="shared" si="27"/>
        <v>26.38999999999762</v>
      </c>
      <c r="I612" s="3">
        <f>MIN(H612-K612+L612,'Power Look Up'!$F$4)</f>
        <v>25.342321497195549</v>
      </c>
      <c r="K612" s="50">
        <f t="array" ref="K612">_xlfn.SUM(_xlfn.NORM.DIST($Q$3:$Q$1003,$F612,$N612,FALSE)*WindSpeedStep*$R$3:$R$1003)</f>
        <v>9.1374142758764627</v>
      </c>
      <c r="L612" s="50">
        <f t="array" ref="L612">_xlfn.SUM(_xlfn.NORM.DIST($Q$3:$Q$1003,$F612,$O612,FALSE)*WindSpeedStep*$R$3:$R$1003)</f>
        <v>8.0897357730743913</v>
      </c>
      <c r="N612" s="42">
        <f t="shared" si="28"/>
        <v>0.32851490248198134</v>
      </c>
      <c r="O612" s="42">
        <f t="shared" si="29"/>
        <v>0.19</v>
      </c>
      <c r="Q612" s="42">
        <f>'Zero Turbulence Curve'!E611</f>
        <v>60.900000000000595</v>
      </c>
      <c r="R612" s="42">
        <f>'Zero Turbulence Curve'!F611</f>
        <v>2000.0000008831432</v>
      </c>
    </row>
    <row r="613" spans="5:18" x14ac:dyDescent="0.2">
      <c r="E613" s="15">
        <v>41254.270833333336</v>
      </c>
      <c r="F613" s="21">
        <v>3.3544705628088458</v>
      </c>
      <c r="G613" s="24">
        <v>8.6451794573856752E-2</v>
      </c>
      <c r="H613" s="3">
        <f t="shared" si="27"/>
        <v>31.849999999997504</v>
      </c>
      <c r="I613" s="3">
        <f>MIN(H613-K613+L613,'Power Look Up'!$F$4)</f>
        <v>31.288533353728084</v>
      </c>
      <c r="K613" s="50">
        <f t="array" ref="K613">_xlfn.SUM(_xlfn.NORM.DIST($Q$3:$Q$1003,$F613,$N613,FALSE)*WindSpeedStep*$R$3:$R$1003)</f>
        <v>11.041307889591209</v>
      </c>
      <c r="L613" s="50">
        <f t="array" ref="L613">_xlfn.SUM(_xlfn.NORM.DIST($Q$3:$Q$1003,$F613,$O613,FALSE)*WindSpeedStep*$R$3:$R$1003)</f>
        <v>10.479841243321788</v>
      </c>
      <c r="N613" s="42">
        <f t="shared" si="28"/>
        <v>0.33544705628088461</v>
      </c>
      <c r="O613" s="42">
        <f t="shared" si="29"/>
        <v>0.28999999999999998</v>
      </c>
      <c r="Q613" s="42">
        <f>'Zero Turbulence Curve'!E612</f>
        <v>61.000000000000597</v>
      </c>
      <c r="R613" s="42">
        <f>'Zero Turbulence Curve'!F612</f>
        <v>2000.0000008831432</v>
      </c>
    </row>
    <row r="614" spans="5:18" x14ac:dyDescent="0.2">
      <c r="E614" s="15">
        <v>41254.277777777781</v>
      </c>
      <c r="F614" s="21">
        <v>3.5945950661746791</v>
      </c>
      <c r="G614" s="24">
        <v>7.7894726622982982E-2</v>
      </c>
      <c r="H614" s="3">
        <f t="shared" si="27"/>
        <v>53.689999999997035</v>
      </c>
      <c r="I614" s="3">
        <f>MIN(H614-K614+L614,'Power Look Up'!$F$4)</f>
        <v>51.5630559226082</v>
      </c>
      <c r="K614" s="50">
        <f t="array" ref="K614">_xlfn.SUM(_xlfn.NORM.DIST($Q$3:$Q$1003,$F614,$N614,FALSE)*WindSpeedStep*$R$3:$R$1003)</f>
        <v>20.014707308835625</v>
      </c>
      <c r="L614" s="50">
        <f t="array" ref="L614">_xlfn.SUM(_xlfn.NORM.DIST($Q$3:$Q$1003,$F614,$O614,FALSE)*WindSpeedStep*$R$3:$R$1003)</f>
        <v>17.887763231446794</v>
      </c>
      <c r="N614" s="42">
        <f t="shared" si="28"/>
        <v>0.35945950661746795</v>
      </c>
      <c r="O614" s="42">
        <f t="shared" si="29"/>
        <v>0.28000000000000003</v>
      </c>
      <c r="Q614" s="42">
        <f>'Zero Turbulence Curve'!E613</f>
        <v>61.100000000000598</v>
      </c>
      <c r="R614" s="42">
        <f>'Zero Turbulence Curve'!F613</f>
        <v>2000.0000008831432</v>
      </c>
    </row>
    <row r="615" spans="5:18" x14ac:dyDescent="0.2">
      <c r="E615" s="15">
        <v>41254.284722222219</v>
      </c>
      <c r="F615" s="21">
        <v>3.6937628212267097</v>
      </c>
      <c r="G615" s="24">
        <v>7.0388926572619845E-2</v>
      </c>
      <c r="H615" s="3">
        <f t="shared" si="27"/>
        <v>62.789999999996844</v>
      </c>
      <c r="I615" s="3">
        <f>MIN(H615-K615+L615,'Power Look Up'!$F$4)</f>
        <v>58.899615377628756</v>
      </c>
      <c r="K615" s="50">
        <f t="array" ref="K615">_xlfn.SUM(_xlfn.NORM.DIST($Q$3:$Q$1003,$F615,$N615,FALSE)*WindSpeedStep*$R$3:$R$1003)</f>
        <v>25.331390242168062</v>
      </c>
      <c r="L615" s="50">
        <f t="array" ref="L615">_xlfn.SUM(_xlfn.NORM.DIST($Q$3:$Q$1003,$F615,$O615,FALSE)*WindSpeedStep*$R$3:$R$1003)</f>
        <v>21.441005619799974</v>
      </c>
      <c r="N615" s="42">
        <f t="shared" si="28"/>
        <v>0.36937628212267098</v>
      </c>
      <c r="O615" s="42">
        <f t="shared" si="29"/>
        <v>0.26</v>
      </c>
      <c r="Q615" s="42">
        <f>'Zero Turbulence Curve'!E614</f>
        <v>61.2000000000006</v>
      </c>
      <c r="R615" s="42">
        <f>'Zero Turbulence Curve'!F614</f>
        <v>2000.0000008831432</v>
      </c>
    </row>
    <row r="616" spans="5:18" x14ac:dyDescent="0.2">
      <c r="E616" s="15">
        <v>41254.291666666664</v>
      </c>
      <c r="F616" s="21">
        <v>4.0721803221026525</v>
      </c>
      <c r="G616" s="24">
        <v>4.9113738631478603E-2</v>
      </c>
      <c r="H616" s="3">
        <f t="shared" si="27"/>
        <v>98.629999999995391</v>
      </c>
      <c r="I616" s="3">
        <f>MIN(H616-K616+L616,'Power Look Up'!$F$4)</f>
        <v>87.275580563075465</v>
      </c>
      <c r="K616" s="50">
        <f t="array" ref="K616">_xlfn.SUM(_xlfn.NORM.DIST($Q$3:$Q$1003,$F616,$N616,FALSE)*WindSpeedStep*$R$3:$R$1003)</f>
        <v>58.102860960790579</v>
      </c>
      <c r="L616" s="50">
        <f t="array" ref="L616">_xlfn.SUM(_xlfn.NORM.DIST($Q$3:$Q$1003,$F616,$O616,FALSE)*WindSpeedStep*$R$3:$R$1003)</f>
        <v>46.74844152387066</v>
      </c>
      <c r="N616" s="42">
        <f t="shared" si="28"/>
        <v>0.40721803221026526</v>
      </c>
      <c r="O616" s="42">
        <f t="shared" si="29"/>
        <v>0.2</v>
      </c>
      <c r="Q616" s="42">
        <f>'Zero Turbulence Curve'!E615</f>
        <v>61.300000000000601</v>
      </c>
      <c r="R616" s="42">
        <f>'Zero Turbulence Curve'!F615</f>
        <v>2000.0000008831432</v>
      </c>
    </row>
    <row r="617" spans="5:18" x14ac:dyDescent="0.2">
      <c r="E617" s="15">
        <v>41254.298611111109</v>
      </c>
      <c r="F617" s="21">
        <v>4.6085729546748997</v>
      </c>
      <c r="G617" s="24">
        <v>5.2076858142507197E-2</v>
      </c>
      <c r="H617" s="3">
        <f t="shared" si="27"/>
        <v>157.48999999999413</v>
      </c>
      <c r="I617" s="3">
        <f>MIN(H617-K617+L617,'Power Look Up'!$F$4)</f>
        <v>155.37934386725806</v>
      </c>
      <c r="K617" s="50">
        <f t="array" ref="K617">_xlfn.SUM(_xlfn.NORM.DIST($Q$3:$Q$1003,$F617,$N617,FALSE)*WindSpeedStep*$R$3:$R$1003)</f>
        <v>132.58847331295721</v>
      </c>
      <c r="L617" s="50">
        <f t="array" ref="L617">_xlfn.SUM(_xlfn.NORM.DIST($Q$3:$Q$1003,$F617,$O617,FALSE)*WindSpeedStep*$R$3:$R$1003)</f>
        <v>130.47781718022114</v>
      </c>
      <c r="N617" s="42">
        <f t="shared" si="28"/>
        <v>0.46085729546748999</v>
      </c>
      <c r="O617" s="42">
        <f t="shared" si="29"/>
        <v>0.24</v>
      </c>
      <c r="Q617" s="42">
        <f>'Zero Turbulence Curve'!E616</f>
        <v>61.400000000000603</v>
      </c>
      <c r="R617" s="42">
        <f>'Zero Turbulence Curve'!F616</f>
        <v>2000.0000008831432</v>
      </c>
    </row>
    <row r="618" spans="5:18" x14ac:dyDescent="0.2">
      <c r="E618" s="15">
        <v>41254.305555555555</v>
      </c>
      <c r="F618" s="21">
        <v>4.1606899558773645</v>
      </c>
      <c r="G618" s="24">
        <v>5.7682740734136533E-2</v>
      </c>
      <c r="H618" s="3">
        <f t="shared" si="27"/>
        <v>108.43999999999517</v>
      </c>
      <c r="I618" s="3">
        <f>MIN(H618-K618+L618,'Power Look Up'!$F$4)</f>
        <v>99.742715991600647</v>
      </c>
      <c r="K618" s="50">
        <f t="array" ref="K618">_xlfn.SUM(_xlfn.NORM.DIST($Q$3:$Q$1003,$F618,$N618,FALSE)*WindSpeedStep*$R$3:$R$1003)</f>
        <v>68.633946158067332</v>
      </c>
      <c r="L618" s="50">
        <f t="array" ref="L618">_xlfn.SUM(_xlfn.NORM.DIST($Q$3:$Q$1003,$F618,$O618,FALSE)*WindSpeedStep*$R$3:$R$1003)</f>
        <v>59.93666214967282</v>
      </c>
      <c r="N618" s="42">
        <f t="shared" si="28"/>
        <v>0.41606899558773647</v>
      </c>
      <c r="O618" s="42">
        <f t="shared" si="29"/>
        <v>0.24</v>
      </c>
      <c r="Q618" s="42">
        <f>'Zero Turbulence Curve'!E617</f>
        <v>61.500000000000604</v>
      </c>
      <c r="R618" s="42">
        <f>'Zero Turbulence Curve'!F617</f>
        <v>2000.0000008831432</v>
      </c>
    </row>
    <row r="619" spans="5:18" x14ac:dyDescent="0.2">
      <c r="E619" s="15">
        <v>41254.3125</v>
      </c>
      <c r="F619" s="21">
        <v>4.1561764918432083</v>
      </c>
      <c r="G619" s="24">
        <v>6.255749738016865E-2</v>
      </c>
      <c r="H619" s="3">
        <f t="shared" si="27"/>
        <v>108.43999999999517</v>
      </c>
      <c r="I619" s="3">
        <f>MIN(H619-K619+L619,'Power Look Up'!$F$4)</f>
        <v>100.63095344006405</v>
      </c>
      <c r="K619" s="50">
        <f t="array" ref="K619">_xlfn.SUM(_xlfn.NORM.DIST($Q$3:$Q$1003,$F619,$N619,FALSE)*WindSpeedStep*$R$3:$R$1003)</f>
        <v>68.074205953616655</v>
      </c>
      <c r="L619" s="50">
        <f t="array" ref="L619">_xlfn.SUM(_xlfn.NORM.DIST($Q$3:$Q$1003,$F619,$O619,FALSE)*WindSpeedStep*$R$3:$R$1003)</f>
        <v>60.265159393685543</v>
      </c>
      <c r="N619" s="42">
        <f t="shared" si="28"/>
        <v>0.41561764918432087</v>
      </c>
      <c r="O619" s="42">
        <f t="shared" si="29"/>
        <v>0.26</v>
      </c>
      <c r="Q619" s="42">
        <f>'Zero Turbulence Curve'!E618</f>
        <v>61.600000000000605</v>
      </c>
      <c r="R619" s="42">
        <f>'Zero Turbulence Curve'!F618</f>
        <v>2000.0000008831432</v>
      </c>
    </row>
    <row r="620" spans="5:18" x14ac:dyDescent="0.2">
      <c r="E620" s="15">
        <v>41254.319444444445</v>
      </c>
      <c r="F620" s="21">
        <v>4.5688056382335995</v>
      </c>
      <c r="G620" s="24">
        <v>4.596387253654121E-2</v>
      </c>
      <c r="H620" s="3">
        <f t="shared" si="27"/>
        <v>153.12999999999423</v>
      </c>
      <c r="I620" s="3">
        <f>MIN(H620-K620+L620,'Power Look Up'!$F$4)</f>
        <v>150.47156687076574</v>
      </c>
      <c r="K620" s="50">
        <f t="array" ref="K620">_xlfn.SUM(_xlfn.NORM.DIST($Q$3:$Q$1003,$F620,$N620,FALSE)*WindSpeedStep*$R$3:$R$1003)</f>
        <v>126.455182445541</v>
      </c>
      <c r="L620" s="50">
        <f t="array" ref="L620">_xlfn.SUM(_xlfn.NORM.DIST($Q$3:$Q$1003,$F620,$O620,FALSE)*WindSpeedStep*$R$3:$R$1003)</f>
        <v>123.79674931631251</v>
      </c>
      <c r="N620" s="42">
        <f t="shared" si="28"/>
        <v>0.45688056382335995</v>
      </c>
      <c r="O620" s="42">
        <f t="shared" si="29"/>
        <v>0.21</v>
      </c>
      <c r="Q620" s="42">
        <f>'Zero Turbulence Curve'!E619</f>
        <v>61.700000000000607</v>
      </c>
      <c r="R620" s="42">
        <f>'Zero Turbulence Curve'!F619</f>
        <v>2000.0000008831432</v>
      </c>
    </row>
    <row r="621" spans="5:18" x14ac:dyDescent="0.2">
      <c r="E621" s="15">
        <v>41254.326388888891</v>
      </c>
      <c r="F621" s="21">
        <v>4.2737592666049879</v>
      </c>
      <c r="G621" s="24">
        <v>5.3816788839093563E-2</v>
      </c>
      <c r="H621" s="3">
        <f t="shared" si="27"/>
        <v>120.42999999999492</v>
      </c>
      <c r="I621" s="3">
        <f>MIN(H621-K621+L621,'Power Look Up'!$F$4)</f>
        <v>112.89073925079992</v>
      </c>
      <c r="K621" s="50">
        <f t="array" ref="K621">_xlfn.SUM(_xlfn.NORM.DIST($Q$3:$Q$1003,$F621,$N621,FALSE)*WindSpeedStep*$R$3:$R$1003)</f>
        <v>83.362388269301007</v>
      </c>
      <c r="L621" s="50">
        <f t="array" ref="L621">_xlfn.SUM(_xlfn.NORM.DIST($Q$3:$Q$1003,$F621,$O621,FALSE)*WindSpeedStep*$R$3:$R$1003)</f>
        <v>75.823127520106013</v>
      </c>
      <c r="N621" s="42">
        <f t="shared" si="28"/>
        <v>0.42737592666049884</v>
      </c>
      <c r="O621" s="42">
        <f t="shared" si="29"/>
        <v>0.23</v>
      </c>
      <c r="Q621" s="42">
        <f>'Zero Turbulence Curve'!E620</f>
        <v>61.800000000000608</v>
      </c>
      <c r="R621" s="42">
        <f>'Zero Turbulence Curve'!F620</f>
        <v>2000.0000008831432</v>
      </c>
    </row>
    <row r="622" spans="5:18" x14ac:dyDescent="0.2">
      <c r="E622" s="15">
        <v>41254.333333333336</v>
      </c>
      <c r="F622" s="21">
        <v>4.0223273270263187</v>
      </c>
      <c r="G622" s="24">
        <v>6.2153072008891787E-2</v>
      </c>
      <c r="H622" s="3">
        <f t="shared" si="27"/>
        <v>93.179999999995502</v>
      </c>
      <c r="I622" s="3">
        <f>MIN(H622-K622+L622,'Power Look Up'!$F$4)</f>
        <v>84.58901355802135</v>
      </c>
      <c r="K622" s="50">
        <f t="array" ref="K622">_xlfn.SUM(_xlfn.NORM.DIST($Q$3:$Q$1003,$F622,$N622,FALSE)*WindSpeedStep*$R$3:$R$1003)</f>
        <v>52.612382857920778</v>
      </c>
      <c r="L622" s="50">
        <f t="array" ref="L622">_xlfn.SUM(_xlfn.NORM.DIST($Q$3:$Q$1003,$F622,$O622,FALSE)*WindSpeedStep*$R$3:$R$1003)</f>
        <v>44.021396415946626</v>
      </c>
      <c r="N622" s="42">
        <f t="shared" si="28"/>
        <v>0.40223273270263188</v>
      </c>
      <c r="O622" s="42">
        <f t="shared" si="29"/>
        <v>0.25</v>
      </c>
      <c r="Q622" s="42">
        <f>'Zero Turbulence Curve'!E621</f>
        <v>61.90000000000061</v>
      </c>
      <c r="R622" s="42">
        <f>'Zero Turbulence Curve'!F621</f>
        <v>2000.0000008831432</v>
      </c>
    </row>
    <row r="623" spans="5:18" x14ac:dyDescent="0.2">
      <c r="E623" s="15">
        <v>41254.340277777781</v>
      </c>
      <c r="F623" s="21">
        <v>4.3179798098748625</v>
      </c>
      <c r="G623" s="24">
        <v>5.0949751894827811E-2</v>
      </c>
      <c r="H623" s="3">
        <f t="shared" si="27"/>
        <v>125.87999999999479</v>
      </c>
      <c r="I623" s="3">
        <f>MIN(H623-K623+L623,'Power Look Up'!$F$4)</f>
        <v>118.90344630028412</v>
      </c>
      <c r="K623" s="50">
        <f t="array" ref="K623">_xlfn.SUM(_xlfn.NORM.DIST($Q$3:$Q$1003,$F623,$N623,FALSE)*WindSpeedStep*$R$3:$R$1003)</f>
        <v>89.451923319935531</v>
      </c>
      <c r="L623" s="50">
        <f t="array" ref="L623">_xlfn.SUM(_xlfn.NORM.DIST($Q$3:$Q$1003,$F623,$O623,FALSE)*WindSpeedStep*$R$3:$R$1003)</f>
        <v>82.475369620224853</v>
      </c>
      <c r="N623" s="42">
        <f t="shared" si="28"/>
        <v>0.43179798098748629</v>
      </c>
      <c r="O623" s="42">
        <f t="shared" si="29"/>
        <v>0.22</v>
      </c>
      <c r="Q623" s="42">
        <f>'Zero Turbulence Curve'!E622</f>
        <v>62.000000000000611</v>
      </c>
      <c r="R623" s="42">
        <f>'Zero Turbulence Curve'!F622</f>
        <v>2000.0000008831432</v>
      </c>
    </row>
    <row r="624" spans="5:18" x14ac:dyDescent="0.2">
      <c r="E624" s="15">
        <v>41254.347222222219</v>
      </c>
      <c r="F624" s="21">
        <v>4.4023299529576718</v>
      </c>
      <c r="G624" s="24">
        <v>5.6788110539519966E-2</v>
      </c>
      <c r="H624" s="3">
        <f t="shared" si="27"/>
        <v>134.59999999999462</v>
      </c>
      <c r="I624" s="3">
        <f>MIN(H624-K624+L624,'Power Look Up'!$F$4)</f>
        <v>129.59001036022158</v>
      </c>
      <c r="K624" s="50">
        <f t="array" ref="K624">_xlfn.SUM(_xlfn.NORM.DIST($Q$3:$Q$1003,$F624,$N624,FALSE)*WindSpeedStep*$R$3:$R$1003)</f>
        <v>101.48788740501759</v>
      </c>
      <c r="L624" s="50">
        <f t="array" ref="L624">_xlfn.SUM(_xlfn.NORM.DIST($Q$3:$Q$1003,$F624,$O624,FALSE)*WindSpeedStep*$R$3:$R$1003)</f>
        <v>96.477897765244563</v>
      </c>
      <c r="N624" s="42">
        <f t="shared" si="28"/>
        <v>0.4402329952957672</v>
      </c>
      <c r="O624" s="42">
        <f t="shared" si="29"/>
        <v>0.25</v>
      </c>
      <c r="Q624" s="42">
        <f>'Zero Turbulence Curve'!E623</f>
        <v>62.100000000000612</v>
      </c>
      <c r="R624" s="42">
        <f>'Zero Turbulence Curve'!F623</f>
        <v>2000.0000008831432</v>
      </c>
    </row>
    <row r="625" spans="5:18" x14ac:dyDescent="0.2">
      <c r="E625" s="15">
        <v>41254.354166666664</v>
      </c>
      <c r="F625" s="21">
        <v>4.3798595754348302</v>
      </c>
      <c r="G625" s="24">
        <v>5.0229920893789963E-2</v>
      </c>
      <c r="H625" s="3">
        <f t="shared" si="27"/>
        <v>132.41999999999467</v>
      </c>
      <c r="I625" s="3">
        <f>MIN(H625-K625+L625,'Power Look Up'!$F$4)</f>
        <v>126.62015546922949</v>
      </c>
      <c r="K625" s="50">
        <f t="array" ref="K625">_xlfn.SUM(_xlfn.NORM.DIST($Q$3:$Q$1003,$F625,$N625,FALSE)*WindSpeedStep*$R$3:$R$1003)</f>
        <v>98.232817868274822</v>
      </c>
      <c r="L625" s="50">
        <f t="array" ref="L625">_xlfn.SUM(_xlfn.NORM.DIST($Q$3:$Q$1003,$F625,$O625,FALSE)*WindSpeedStep*$R$3:$R$1003)</f>
        <v>92.432973337509637</v>
      </c>
      <c r="N625" s="42">
        <f t="shared" si="28"/>
        <v>0.43798595754348302</v>
      </c>
      <c r="O625" s="42">
        <f t="shared" si="29"/>
        <v>0.22</v>
      </c>
      <c r="Q625" s="42">
        <f>'Zero Turbulence Curve'!E624</f>
        <v>62.200000000000614</v>
      </c>
      <c r="R625" s="42">
        <f>'Zero Turbulence Curve'!F624</f>
        <v>2000.0000008831432</v>
      </c>
    </row>
    <row r="626" spans="5:18" x14ac:dyDescent="0.2">
      <c r="E626" s="15">
        <v>41254.361111111109</v>
      </c>
      <c r="F626" s="21">
        <v>5.2681956981054618</v>
      </c>
      <c r="G626" s="24">
        <v>4.1760028026125905E-2</v>
      </c>
      <c r="H626" s="3">
        <f t="shared" si="27"/>
        <v>243.73999999998898</v>
      </c>
      <c r="I626" s="3">
        <f>MIN(H626-K626+L626,'Power Look Up'!$F$4)</f>
        <v>243.53417674138868</v>
      </c>
      <c r="K626" s="50">
        <f t="array" ref="K626">_xlfn.SUM(_xlfn.NORM.DIST($Q$3:$Q$1003,$F626,$N626,FALSE)*WindSpeedStep*$R$3:$R$1003)</f>
        <v>237.99032927524587</v>
      </c>
      <c r="L626" s="50">
        <f t="array" ref="L626">_xlfn.SUM(_xlfn.NORM.DIST($Q$3:$Q$1003,$F626,$O626,FALSE)*WindSpeedStep*$R$3:$R$1003)</f>
        <v>237.78450601664557</v>
      </c>
      <c r="N626" s="42">
        <f t="shared" si="28"/>
        <v>0.52681956981054623</v>
      </c>
      <c r="O626" s="42">
        <f t="shared" si="29"/>
        <v>0.22</v>
      </c>
      <c r="Q626" s="42">
        <f>'Zero Turbulence Curve'!E625</f>
        <v>62.300000000000615</v>
      </c>
      <c r="R626" s="42">
        <f>'Zero Turbulence Curve'!F625</f>
        <v>2000.0000008831432</v>
      </c>
    </row>
    <row r="627" spans="5:18" x14ac:dyDescent="0.2">
      <c r="E627" s="15">
        <v>41254.368055555555</v>
      </c>
      <c r="F627" s="21">
        <v>5.5915202880743893</v>
      </c>
      <c r="G627" s="24">
        <v>2.1461068514038364E-2</v>
      </c>
      <c r="H627" s="3">
        <f t="shared" si="27"/>
        <v>295.57999999998788</v>
      </c>
      <c r="I627" s="3">
        <f>MIN(H627-K627+L627,'Power Look Up'!$F$4)</f>
        <v>291.13852418385153</v>
      </c>
      <c r="K627" s="50">
        <f t="array" ref="K627">_xlfn.SUM(_xlfn.NORM.DIST($Q$3:$Q$1003,$F627,$N627,FALSE)*WindSpeedStep*$R$3:$R$1003)</f>
        <v>292.39522344714061</v>
      </c>
      <c r="L627" s="50">
        <f t="array" ref="L627">_xlfn.SUM(_xlfn.NORM.DIST($Q$3:$Q$1003,$F627,$O627,FALSE)*WindSpeedStep*$R$3:$R$1003)</f>
        <v>287.95374763100426</v>
      </c>
      <c r="N627" s="42">
        <f t="shared" si="28"/>
        <v>0.55915202880743897</v>
      </c>
      <c r="O627" s="42">
        <f t="shared" si="29"/>
        <v>0.12</v>
      </c>
      <c r="Q627" s="42">
        <f>'Zero Turbulence Curve'!E626</f>
        <v>62.400000000000617</v>
      </c>
      <c r="R627" s="42">
        <f>'Zero Turbulence Curve'!F626</f>
        <v>2000.0000008831432</v>
      </c>
    </row>
    <row r="628" spans="5:18" x14ac:dyDescent="0.2">
      <c r="E628" s="15">
        <v>41254.375</v>
      </c>
      <c r="F628" s="21">
        <v>5.6445987183581563</v>
      </c>
      <c r="G628" s="24">
        <v>2.4802471705326432E-2</v>
      </c>
      <c r="H628" s="3">
        <f t="shared" si="27"/>
        <v>303.67999999998773</v>
      </c>
      <c r="I628" s="3">
        <f>MIN(H628-K628+L628,'Power Look Up'!$F$4)</f>
        <v>298.18000560715717</v>
      </c>
      <c r="K628" s="50">
        <f t="array" ref="K628">_xlfn.SUM(_xlfn.NORM.DIST($Q$3:$Q$1003,$F628,$N628,FALSE)*WindSpeedStep*$R$3:$R$1003)</f>
        <v>301.67516815023123</v>
      </c>
      <c r="L628" s="50">
        <f t="array" ref="L628">_xlfn.SUM(_xlfn.NORM.DIST($Q$3:$Q$1003,$F628,$O628,FALSE)*WindSpeedStep*$R$3:$R$1003)</f>
        <v>296.17517375740067</v>
      </c>
      <c r="N628" s="42">
        <f t="shared" si="28"/>
        <v>0.5644598718358157</v>
      </c>
      <c r="O628" s="42">
        <f t="shared" si="29"/>
        <v>0.14000000000000001</v>
      </c>
      <c r="Q628" s="42">
        <f>'Zero Turbulence Curve'!E627</f>
        <v>62.500000000000618</v>
      </c>
      <c r="R628" s="42">
        <f>'Zero Turbulence Curve'!F627</f>
        <v>2000.0000008831432</v>
      </c>
    </row>
    <row r="629" spans="5:18" x14ac:dyDescent="0.2">
      <c r="E629" s="15">
        <v>41254.381944444445</v>
      </c>
      <c r="F629" s="21">
        <v>5.1860375508810002</v>
      </c>
      <c r="G629" s="24">
        <v>5.7847633584727172E-2</v>
      </c>
      <c r="H629" s="3">
        <f t="shared" si="27"/>
        <v>230.77999999998929</v>
      </c>
      <c r="I629" s="3">
        <f>MIN(H629-K629+L629,'Power Look Up'!$F$4)</f>
        <v>230.7809869796404</v>
      </c>
      <c r="K629" s="50">
        <f t="array" ref="K629">_xlfn.SUM(_xlfn.NORM.DIST($Q$3:$Q$1003,$F629,$N629,FALSE)*WindSpeedStep*$R$3:$R$1003)</f>
        <v>224.58158533522234</v>
      </c>
      <c r="L629" s="50">
        <f t="array" ref="L629">_xlfn.SUM(_xlfn.NORM.DIST($Q$3:$Q$1003,$F629,$O629,FALSE)*WindSpeedStep*$R$3:$R$1003)</f>
        <v>224.58257231487346</v>
      </c>
      <c r="N629" s="42">
        <f t="shared" si="28"/>
        <v>0.51860375508810008</v>
      </c>
      <c r="O629" s="42">
        <f t="shared" si="29"/>
        <v>0.3</v>
      </c>
      <c r="Q629" s="42">
        <f>'Zero Turbulence Curve'!E628</f>
        <v>62.60000000000062</v>
      </c>
      <c r="R629" s="42">
        <f>'Zero Turbulence Curve'!F628</f>
        <v>2000.0000008831432</v>
      </c>
    </row>
    <row r="630" spans="5:18" x14ac:dyDescent="0.2">
      <c r="E630" s="15">
        <v>41254.388888888891</v>
      </c>
      <c r="F630" s="21">
        <v>4.9156523872958227</v>
      </c>
      <c r="G630" s="24">
        <v>6.5098175132769512E-2</v>
      </c>
      <c r="H630" s="3">
        <f t="shared" si="27"/>
        <v>191.27999999999341</v>
      </c>
      <c r="I630" s="3">
        <f>MIN(H630-K630+L630,'Power Look Up'!$F$4)</f>
        <v>191.26237496414726</v>
      </c>
      <c r="K630" s="50">
        <f t="array" ref="K630">_xlfn.SUM(_xlfn.NORM.DIST($Q$3:$Q$1003,$F630,$N630,FALSE)*WindSpeedStep*$R$3:$R$1003)</f>
        <v>181.05305638043606</v>
      </c>
      <c r="L630" s="50">
        <f t="array" ref="L630">_xlfn.SUM(_xlfn.NORM.DIST($Q$3:$Q$1003,$F630,$O630,FALSE)*WindSpeedStep*$R$3:$R$1003)</f>
        <v>181.03543134458991</v>
      </c>
      <c r="N630" s="42">
        <f t="shared" si="28"/>
        <v>0.4915652387295823</v>
      </c>
      <c r="O630" s="42">
        <f t="shared" si="29"/>
        <v>0.32</v>
      </c>
      <c r="Q630" s="42">
        <f>'Zero Turbulence Curve'!E629</f>
        <v>62.700000000000621</v>
      </c>
      <c r="R630" s="42">
        <f>'Zero Turbulence Curve'!F629</f>
        <v>2000.0000008831432</v>
      </c>
    </row>
    <row r="631" spans="5:18" x14ac:dyDescent="0.2">
      <c r="E631" s="15">
        <v>41254.395833333336</v>
      </c>
      <c r="F631" s="21">
        <v>5.1563448231830673</v>
      </c>
      <c r="G631" s="24">
        <v>6.0120106515419901E-2</v>
      </c>
      <c r="H631" s="3">
        <f t="shared" si="27"/>
        <v>225.91999999998939</v>
      </c>
      <c r="I631" s="3">
        <f>MIN(H631-K631+L631,'Power Look Up'!$F$4)</f>
        <v>225.98356198459251</v>
      </c>
      <c r="K631" s="50">
        <f t="array" ref="K631">_xlfn.SUM(_xlfn.NORM.DIST($Q$3:$Q$1003,$F631,$N631,FALSE)*WindSpeedStep*$R$3:$R$1003)</f>
        <v>219.76203745087386</v>
      </c>
      <c r="L631" s="50">
        <f t="array" ref="L631">_xlfn.SUM(_xlfn.NORM.DIST($Q$3:$Q$1003,$F631,$O631,FALSE)*WindSpeedStep*$R$3:$R$1003)</f>
        <v>219.82559943547699</v>
      </c>
      <c r="N631" s="42">
        <f t="shared" si="28"/>
        <v>0.51563448231830677</v>
      </c>
      <c r="O631" s="42">
        <f t="shared" si="29"/>
        <v>0.31</v>
      </c>
      <c r="Q631" s="42">
        <f>'Zero Turbulence Curve'!E630</f>
        <v>62.800000000000622</v>
      </c>
      <c r="R631" s="42">
        <f>'Zero Turbulence Curve'!F630</f>
        <v>2000.0000008831432</v>
      </c>
    </row>
    <row r="632" spans="5:18" x14ac:dyDescent="0.2">
      <c r="E632" s="15">
        <v>41254.402777777781</v>
      </c>
      <c r="F632" s="21">
        <v>4.8504282156655618</v>
      </c>
      <c r="G632" s="24">
        <v>5.9788535590193662E-2</v>
      </c>
      <c r="H632" s="3">
        <f t="shared" si="27"/>
        <v>183.64999999999355</v>
      </c>
      <c r="I632" s="3">
        <f>MIN(H632-K632+L632,'Power Look Up'!$F$4)</f>
        <v>183.50144880898782</v>
      </c>
      <c r="K632" s="50">
        <f t="array" ref="K632">_xlfn.SUM(_xlfn.NORM.DIST($Q$3:$Q$1003,$F632,$N632,FALSE)*WindSpeedStep*$R$3:$R$1003)</f>
        <v>170.65267918104649</v>
      </c>
      <c r="L632" s="50">
        <f t="array" ref="L632">_xlfn.SUM(_xlfn.NORM.DIST($Q$3:$Q$1003,$F632,$O632,FALSE)*WindSpeedStep*$R$3:$R$1003)</f>
        <v>170.50412799004076</v>
      </c>
      <c r="N632" s="42">
        <f t="shared" si="28"/>
        <v>0.4850428215665562</v>
      </c>
      <c r="O632" s="42">
        <f t="shared" si="29"/>
        <v>0.28999999999999998</v>
      </c>
      <c r="Q632" s="42">
        <f>'Zero Turbulence Curve'!E631</f>
        <v>62.900000000000624</v>
      </c>
      <c r="R632" s="42">
        <f>'Zero Turbulence Curve'!F631</f>
        <v>2000.0000008831432</v>
      </c>
    </row>
    <row r="633" spans="5:18" x14ac:dyDescent="0.2">
      <c r="E633" s="15">
        <v>41254.409722222219</v>
      </c>
      <c r="F633" s="21">
        <v>4.9376654135165223</v>
      </c>
      <c r="G633" s="24">
        <v>9.5186684523703657E-2</v>
      </c>
      <c r="H633" s="3">
        <f t="shared" si="27"/>
        <v>193.45999999999336</v>
      </c>
      <c r="I633" s="3">
        <f>MIN(H633-K633+L633,'Power Look Up'!$F$4)</f>
        <v>193.33804483287213</v>
      </c>
      <c r="K633" s="50">
        <f t="array" ref="K633">_xlfn.SUM(_xlfn.NORM.DIST($Q$3:$Q$1003,$F633,$N633,FALSE)*WindSpeedStep*$R$3:$R$1003)</f>
        <v>184.57160298079637</v>
      </c>
      <c r="L633" s="50">
        <f t="array" ref="L633">_xlfn.SUM(_xlfn.NORM.DIST($Q$3:$Q$1003,$F633,$O633,FALSE)*WindSpeedStep*$R$3:$R$1003)</f>
        <v>184.44964781367514</v>
      </c>
      <c r="N633" s="42">
        <f t="shared" si="28"/>
        <v>0.49376654135165227</v>
      </c>
      <c r="O633" s="42">
        <f t="shared" si="29"/>
        <v>0.47</v>
      </c>
      <c r="Q633" s="42">
        <f>'Zero Turbulence Curve'!E632</f>
        <v>63.000000000000625</v>
      </c>
      <c r="R633" s="42">
        <f>'Zero Turbulence Curve'!F632</f>
        <v>2000.0000008831432</v>
      </c>
    </row>
    <row r="634" spans="5:18" x14ac:dyDescent="0.2">
      <c r="E634" s="15">
        <v>41254.416666666664</v>
      </c>
      <c r="F634" s="21">
        <v>4.7667340140011891</v>
      </c>
      <c r="G634" s="24">
        <v>7.3425536011020365E-2</v>
      </c>
      <c r="H634" s="3">
        <f t="shared" si="27"/>
        <v>174.92999999999375</v>
      </c>
      <c r="I634" s="3">
        <f>MIN(H634-K634+L634,'Power Look Up'!$F$4)</f>
        <v>174.21611703970495</v>
      </c>
      <c r="K634" s="50">
        <f t="array" ref="K634">_xlfn.SUM(_xlfn.NORM.DIST($Q$3:$Q$1003,$F634,$N634,FALSE)*WindSpeedStep*$R$3:$R$1003)</f>
        <v>157.37207650067717</v>
      </c>
      <c r="L634" s="50">
        <f t="array" ref="L634">_xlfn.SUM(_xlfn.NORM.DIST($Q$3:$Q$1003,$F634,$O634,FALSE)*WindSpeedStep*$R$3:$R$1003)</f>
        <v>156.65819354038837</v>
      </c>
      <c r="N634" s="42">
        <f t="shared" si="28"/>
        <v>0.47667340140011893</v>
      </c>
      <c r="O634" s="42">
        <f t="shared" si="29"/>
        <v>0.35</v>
      </c>
      <c r="Q634" s="42">
        <f>'Zero Turbulence Curve'!E633</f>
        <v>63.100000000000627</v>
      </c>
      <c r="R634" s="42">
        <f>'Zero Turbulence Curve'!F633</f>
        <v>2000.0000008831432</v>
      </c>
    </row>
    <row r="635" spans="5:18" x14ac:dyDescent="0.2">
      <c r="E635" s="15">
        <v>41254.423611111109</v>
      </c>
      <c r="F635" s="21">
        <v>4.6796903060036632</v>
      </c>
      <c r="G635" s="24">
        <v>4.0600977324556156E-2</v>
      </c>
      <c r="H635" s="3">
        <f t="shared" si="27"/>
        <v>165.11999999999398</v>
      </c>
      <c r="I635" s="3">
        <f>MIN(H635-K635+L635,'Power Look Up'!$F$4)</f>
        <v>163.88432896123899</v>
      </c>
      <c r="K635" s="50">
        <f t="array" ref="K635">_xlfn.SUM(_xlfn.NORM.DIST($Q$3:$Q$1003,$F635,$N635,FALSE)*WindSpeedStep*$R$3:$R$1003)</f>
        <v>143.66756137001576</v>
      </c>
      <c r="L635" s="50">
        <f t="array" ref="L635">_xlfn.SUM(_xlfn.NORM.DIST($Q$3:$Q$1003,$F635,$O635,FALSE)*WindSpeedStep*$R$3:$R$1003)</f>
        <v>142.43189033126077</v>
      </c>
      <c r="N635" s="42">
        <f t="shared" si="28"/>
        <v>0.46796903060036632</v>
      </c>
      <c r="O635" s="42">
        <f t="shared" si="29"/>
        <v>0.19</v>
      </c>
      <c r="Q635" s="42">
        <f>'Zero Turbulence Curve'!E634</f>
        <v>63.200000000000628</v>
      </c>
      <c r="R635" s="42">
        <f>'Zero Turbulence Curve'!F634</f>
        <v>2000.0000008831432</v>
      </c>
    </row>
    <row r="636" spans="5:18" x14ac:dyDescent="0.2">
      <c r="E636" s="15">
        <v>41254.430555555555</v>
      </c>
      <c r="F636" s="21">
        <v>4.9059031353275326</v>
      </c>
      <c r="G636" s="24">
        <v>5.2997377410029446E-2</v>
      </c>
      <c r="H636" s="3">
        <f t="shared" si="27"/>
        <v>190.18999999999343</v>
      </c>
      <c r="I636" s="3">
        <f>MIN(H636-K636+L636,'Power Look Up'!$F$4)</f>
        <v>190.4301330720499</v>
      </c>
      <c r="K636" s="50">
        <f t="array" ref="K636">_xlfn.SUM(_xlfn.NORM.DIST($Q$3:$Q$1003,$F636,$N636,FALSE)*WindSpeedStep*$R$3:$R$1003)</f>
        <v>179.49605583862365</v>
      </c>
      <c r="L636" s="50">
        <f t="array" ref="L636">_xlfn.SUM(_xlfn.NORM.DIST($Q$3:$Q$1003,$F636,$O636,FALSE)*WindSpeedStep*$R$3:$R$1003)</f>
        <v>179.73618891068011</v>
      </c>
      <c r="N636" s="42">
        <f t="shared" si="28"/>
        <v>0.49059031353275329</v>
      </c>
      <c r="O636" s="42">
        <f t="shared" si="29"/>
        <v>0.26</v>
      </c>
      <c r="Q636" s="42">
        <f>'Zero Turbulence Curve'!E635</f>
        <v>63.30000000000063</v>
      </c>
      <c r="R636" s="42">
        <f>'Zero Turbulence Curve'!F635</f>
        <v>2000.0000008831432</v>
      </c>
    </row>
    <row r="637" spans="5:18" x14ac:dyDescent="0.2">
      <c r="E637" s="15">
        <v>41254.4375</v>
      </c>
      <c r="F637" s="21">
        <v>4.5965997884123091</v>
      </c>
      <c r="G637" s="24">
        <v>6.309011298548739E-2</v>
      </c>
      <c r="H637" s="3">
        <f t="shared" si="27"/>
        <v>156.39999999999415</v>
      </c>
      <c r="I637" s="3">
        <f>MIN(H637-K637+L637,'Power Look Up'!$F$4)</f>
        <v>154.27082405616272</v>
      </c>
      <c r="K637" s="50">
        <f t="array" ref="K637">_xlfn.SUM(_xlfn.NORM.DIST($Q$3:$Q$1003,$F637,$N637,FALSE)*WindSpeedStep*$R$3:$R$1003)</f>
        <v>130.73661425394647</v>
      </c>
      <c r="L637" s="50">
        <f t="array" ref="L637">_xlfn.SUM(_xlfn.NORM.DIST($Q$3:$Q$1003,$F637,$O637,FALSE)*WindSpeedStep*$R$3:$R$1003)</f>
        <v>128.60743831011504</v>
      </c>
      <c r="N637" s="42">
        <f t="shared" si="28"/>
        <v>0.45965997884123094</v>
      </c>
      <c r="O637" s="42">
        <f t="shared" si="29"/>
        <v>0.29000000000000004</v>
      </c>
      <c r="Q637" s="42">
        <f>'Zero Turbulence Curve'!E636</f>
        <v>63.400000000000631</v>
      </c>
      <c r="R637" s="42">
        <f>'Zero Turbulence Curve'!F636</f>
        <v>2000.0000008831432</v>
      </c>
    </row>
    <row r="638" spans="5:18" x14ac:dyDescent="0.2">
      <c r="E638" s="15">
        <v>41254.444444444445</v>
      </c>
      <c r="F638" s="21">
        <v>4.6012624706704033</v>
      </c>
      <c r="G638" s="24">
        <v>0.11301246197421033</v>
      </c>
      <c r="H638" s="3">
        <f t="shared" si="27"/>
        <v>156.39999999999415</v>
      </c>
      <c r="I638" s="3">
        <f>MIN(H638-K638+L638,'Power Look Up'!$F$4)</f>
        <v>157.76909992701971</v>
      </c>
      <c r="K638" s="50">
        <f t="array" ref="K638">_xlfn.SUM(_xlfn.NORM.DIST($Q$3:$Q$1003,$F638,$N638,FALSE)*WindSpeedStep*$R$3:$R$1003)</f>
        <v>131.45726656211289</v>
      </c>
      <c r="L638" s="50">
        <f t="array" ref="L638">_xlfn.SUM(_xlfn.NORM.DIST($Q$3:$Q$1003,$F638,$O638,FALSE)*WindSpeedStep*$R$3:$R$1003)</f>
        <v>132.82636648913845</v>
      </c>
      <c r="N638" s="42">
        <f t="shared" si="28"/>
        <v>0.46012624706704036</v>
      </c>
      <c r="O638" s="42">
        <f t="shared" si="29"/>
        <v>0.52</v>
      </c>
      <c r="Q638" s="42">
        <f>'Zero Turbulence Curve'!E637</f>
        <v>63.500000000000632</v>
      </c>
      <c r="R638" s="42">
        <f>'Zero Turbulence Curve'!F637</f>
        <v>2000.0000008831432</v>
      </c>
    </row>
    <row r="639" spans="5:18" x14ac:dyDescent="0.2">
      <c r="E639" s="15">
        <v>41254.451388888891</v>
      </c>
      <c r="F639" s="21">
        <v>4.717813350238421</v>
      </c>
      <c r="G639" s="24">
        <v>4.6631772744651294E-2</v>
      </c>
      <c r="H639" s="3">
        <f t="shared" si="27"/>
        <v>169.47999999999388</v>
      </c>
      <c r="I639" s="3">
        <f>MIN(H639-K639+L639,'Power Look Up'!$F$4)</f>
        <v>168.59479026556289</v>
      </c>
      <c r="K639" s="50">
        <f t="array" ref="K639">_xlfn.SUM(_xlfn.NORM.DIST($Q$3:$Q$1003,$F639,$N639,FALSE)*WindSpeedStep*$R$3:$R$1003)</f>
        <v>149.65342264239399</v>
      </c>
      <c r="L639" s="50">
        <f t="array" ref="L639">_xlfn.SUM(_xlfn.NORM.DIST($Q$3:$Q$1003,$F639,$O639,FALSE)*WindSpeedStep*$R$3:$R$1003)</f>
        <v>148.768212907963</v>
      </c>
      <c r="N639" s="42">
        <f t="shared" si="28"/>
        <v>0.47178133502384212</v>
      </c>
      <c r="O639" s="42">
        <f t="shared" si="29"/>
        <v>0.22</v>
      </c>
      <c r="Q639" s="42">
        <f>'Zero Turbulence Curve'!E638</f>
        <v>63.600000000000634</v>
      </c>
      <c r="R639" s="42">
        <f>'Zero Turbulence Curve'!F638</f>
        <v>2000.0000008831432</v>
      </c>
    </row>
    <row r="640" spans="5:18" x14ac:dyDescent="0.2">
      <c r="E640" s="15">
        <v>41254.458333333336</v>
      </c>
      <c r="F640" s="21">
        <v>4.8243898630310209</v>
      </c>
      <c r="G640" s="24">
        <v>5.389282528602482E-2</v>
      </c>
      <c r="H640" s="3">
        <f t="shared" si="27"/>
        <v>180.37999999999363</v>
      </c>
      <c r="I640" s="3">
        <f>MIN(H640-K640+L640,'Power Look Up'!$F$4)</f>
        <v>180.2113466848449</v>
      </c>
      <c r="K640" s="50">
        <f t="array" ref="K640">_xlfn.SUM(_xlfn.NORM.DIST($Q$3:$Q$1003,$F640,$N640,FALSE)*WindSpeedStep*$R$3:$R$1003)</f>
        <v>166.51221347499023</v>
      </c>
      <c r="L640" s="50">
        <f t="array" ref="L640">_xlfn.SUM(_xlfn.NORM.DIST($Q$3:$Q$1003,$F640,$O640,FALSE)*WindSpeedStep*$R$3:$R$1003)</f>
        <v>166.3435601598415</v>
      </c>
      <c r="N640" s="42">
        <f t="shared" si="28"/>
        <v>0.48243898630310211</v>
      </c>
      <c r="O640" s="42">
        <f t="shared" si="29"/>
        <v>0.26</v>
      </c>
      <c r="Q640" s="42">
        <f>'Zero Turbulence Curve'!E639</f>
        <v>63.700000000000635</v>
      </c>
      <c r="R640" s="42">
        <f>'Zero Turbulence Curve'!F639</f>
        <v>2000.0000008831432</v>
      </c>
    </row>
    <row r="641" spans="5:18" x14ac:dyDescent="0.2">
      <c r="E641" s="15">
        <v>41254.465277777781</v>
      </c>
      <c r="F641" s="21">
        <v>5.0407063126164253</v>
      </c>
      <c r="G641" s="24">
        <v>0.103160146168105</v>
      </c>
      <c r="H641" s="3">
        <f t="shared" si="27"/>
        <v>206.47999999998979</v>
      </c>
      <c r="I641" s="3">
        <f>MIN(H641-K641+L641,'Power Look Up'!$F$4)</f>
        <v>206.57535121202577</v>
      </c>
      <c r="K641" s="50">
        <f t="array" ref="K641">_xlfn.SUM(_xlfn.NORM.DIST($Q$3:$Q$1003,$F641,$N641,FALSE)*WindSpeedStep*$R$3:$R$1003)</f>
        <v>201.09569548236104</v>
      </c>
      <c r="L641" s="50">
        <f t="array" ref="L641">_xlfn.SUM(_xlfn.NORM.DIST($Q$3:$Q$1003,$F641,$O641,FALSE)*WindSpeedStep*$R$3:$R$1003)</f>
        <v>201.19104669439702</v>
      </c>
      <c r="N641" s="42">
        <f t="shared" si="28"/>
        <v>0.50407063126164253</v>
      </c>
      <c r="O641" s="42">
        <f t="shared" si="29"/>
        <v>0.52</v>
      </c>
      <c r="Q641" s="42">
        <f>'Zero Turbulence Curve'!E640</f>
        <v>63.800000000000637</v>
      </c>
      <c r="R641" s="42">
        <f>'Zero Turbulence Curve'!F640</f>
        <v>2000.0000008831432</v>
      </c>
    </row>
    <row r="642" spans="5:18" x14ac:dyDescent="0.2">
      <c r="E642" s="15">
        <v>41254.472222222219</v>
      </c>
      <c r="F642" s="21">
        <v>4.8371393889106278</v>
      </c>
      <c r="G642" s="24">
        <v>0.14471363004439841</v>
      </c>
      <c r="H642" s="3">
        <f t="shared" si="27"/>
        <v>182.55999999999358</v>
      </c>
      <c r="I642" s="3">
        <f>MIN(H642-K642+L642,'Power Look Up'!$F$4)</f>
        <v>186.67432094689383</v>
      </c>
      <c r="K642" s="50">
        <f t="array" ref="K642">_xlfn.SUM(_xlfn.NORM.DIST($Q$3:$Q$1003,$F642,$N642,FALSE)*WindSpeedStep*$R$3:$R$1003)</f>
        <v>168.53867670124927</v>
      </c>
      <c r="L642" s="50">
        <f t="array" ref="L642">_xlfn.SUM(_xlfn.NORM.DIST($Q$3:$Q$1003,$F642,$O642,FALSE)*WindSpeedStep*$R$3:$R$1003)</f>
        <v>172.65299764814952</v>
      </c>
      <c r="N642" s="42">
        <f t="shared" si="28"/>
        <v>0.48371393889106279</v>
      </c>
      <c r="O642" s="42">
        <f t="shared" si="29"/>
        <v>0.7</v>
      </c>
      <c r="Q642" s="42">
        <f>'Zero Turbulence Curve'!E641</f>
        <v>63.900000000000638</v>
      </c>
      <c r="R642" s="42">
        <f>'Zero Turbulence Curve'!F641</f>
        <v>2000.0000008831432</v>
      </c>
    </row>
    <row r="643" spans="5:18" x14ac:dyDescent="0.2">
      <c r="E643" s="15">
        <v>41254.479166666664</v>
      </c>
      <c r="F643" s="21">
        <v>5.0617821471283095</v>
      </c>
      <c r="G643" s="24">
        <v>8.0999139844966345E-2</v>
      </c>
      <c r="H643" s="3">
        <f t="shared" ref="H643:H706" si="30">INDEX(PowerArray,MIN(MaximumPowerIndex,ROUND(F643*100,0)))</f>
        <v>209.71999999998971</v>
      </c>
      <c r="I643" s="3">
        <f>MIN(H643-K643+L643,'Power Look Up'!$F$4)</f>
        <v>209.57244308623274</v>
      </c>
      <c r="K643" s="50">
        <f t="array" ref="K643">_xlfn.SUM(_xlfn.NORM.DIST($Q$3:$Q$1003,$F643,$N643,FALSE)*WindSpeedStep*$R$3:$R$1003)</f>
        <v>204.48709796098521</v>
      </c>
      <c r="L643" s="50">
        <f t="array" ref="L643">_xlfn.SUM(_xlfn.NORM.DIST($Q$3:$Q$1003,$F643,$O643,FALSE)*WindSpeedStep*$R$3:$R$1003)</f>
        <v>204.33954104722824</v>
      </c>
      <c r="N643" s="42">
        <f t="shared" ref="N643:N706" si="31">ReferenceTurbulence*F643</f>
        <v>0.50617821471283098</v>
      </c>
      <c r="O643" s="42">
        <f t="shared" ref="O643:O706" si="32">F643*G643</f>
        <v>0.41</v>
      </c>
      <c r="Q643" s="42">
        <f>'Zero Turbulence Curve'!E642</f>
        <v>64.000000000000639</v>
      </c>
      <c r="R643" s="42">
        <f>'Zero Turbulence Curve'!F642</f>
        <v>2000.0000008831432</v>
      </c>
    </row>
    <row r="644" spans="5:18" x14ac:dyDescent="0.2">
      <c r="E644" s="15">
        <v>41254.486111111109</v>
      </c>
      <c r="F644" s="21">
        <v>4.4035156265012141</v>
      </c>
      <c r="G644" s="24">
        <v>8.8565599189180597E-2</v>
      </c>
      <c r="H644" s="3">
        <f t="shared" si="30"/>
        <v>134.59999999999462</v>
      </c>
      <c r="I644" s="3">
        <f>MIN(H644-K644+L644,'Power Look Up'!$F$4)</f>
        <v>132.93691527536527</v>
      </c>
      <c r="K644" s="50">
        <f t="array" ref="K644">_xlfn.SUM(_xlfn.NORM.DIST($Q$3:$Q$1003,$F644,$N644,FALSE)*WindSpeedStep*$R$3:$R$1003)</f>
        <v>101.66054736102559</v>
      </c>
      <c r="L644" s="50">
        <f t="array" ref="L644">_xlfn.SUM(_xlfn.NORM.DIST($Q$3:$Q$1003,$F644,$O644,FALSE)*WindSpeedStep*$R$3:$R$1003)</f>
        <v>99.99746263639625</v>
      </c>
      <c r="N644" s="42">
        <f t="shared" si="31"/>
        <v>0.44035156265012143</v>
      </c>
      <c r="O644" s="42">
        <f t="shared" si="32"/>
        <v>0.39</v>
      </c>
      <c r="Q644" s="42">
        <f>'Zero Turbulence Curve'!E643</f>
        <v>64.100000000000634</v>
      </c>
      <c r="R644" s="42">
        <f>'Zero Turbulence Curve'!F643</f>
        <v>2000.0000008831432</v>
      </c>
    </row>
    <row r="645" spans="5:18" x14ac:dyDescent="0.2">
      <c r="E645" s="15">
        <v>41254.493055555555</v>
      </c>
      <c r="F645" s="21">
        <v>4.1808437874173201</v>
      </c>
      <c r="G645" s="24">
        <v>0.16982217851258113</v>
      </c>
      <c r="H645" s="3">
        <f t="shared" si="30"/>
        <v>110.61999999999513</v>
      </c>
      <c r="I645" s="3">
        <f>MIN(H645-K645+L645,'Power Look Up'!$F$4)</f>
        <v>126.06324385725932</v>
      </c>
      <c r="K645" s="50">
        <f t="array" ref="K645">_xlfn.SUM(_xlfn.NORM.DIST($Q$3:$Q$1003,$F645,$N645,FALSE)*WindSpeedStep*$R$3:$R$1003)</f>
        <v>71.161353337068434</v>
      </c>
      <c r="L645" s="50">
        <f t="array" ref="L645">_xlfn.SUM(_xlfn.NORM.DIST($Q$3:$Q$1003,$F645,$O645,FALSE)*WindSpeedStep*$R$3:$R$1003)</f>
        <v>86.604597194332626</v>
      </c>
      <c r="N645" s="42">
        <f t="shared" si="31"/>
        <v>0.41808437874173204</v>
      </c>
      <c r="O645" s="42">
        <f t="shared" si="32"/>
        <v>0.71</v>
      </c>
      <c r="Q645" s="42">
        <f>'Zero Turbulence Curve'!E644</f>
        <v>64.200000000000628</v>
      </c>
      <c r="R645" s="42">
        <f>'Zero Turbulence Curve'!F644</f>
        <v>2000.0000008831432</v>
      </c>
    </row>
    <row r="646" spans="5:18" x14ac:dyDescent="0.2">
      <c r="E646" s="15">
        <v>41254.527777777781</v>
      </c>
      <c r="F646" s="21">
        <v>2.2217558586897597</v>
      </c>
      <c r="G646" s="24">
        <v>0.18003778337548429</v>
      </c>
      <c r="H646" s="3">
        <f t="shared" si="30"/>
        <v>0</v>
      </c>
      <c r="I646" s="3">
        <f>MIN(H646-K646+L646,'Power Look Up'!$F$4)</f>
        <v>0.10474103432621541</v>
      </c>
      <c r="K646" s="50">
        <f t="array" ref="K646">_xlfn.SUM(_xlfn.NORM.DIST($Q$3:$Q$1003,$F646,$N646,FALSE)*WindSpeedStep*$R$3:$R$1003)</f>
        <v>-5.9675965850803925E-3</v>
      </c>
      <c r="L646" s="50">
        <f t="array" ref="L646">_xlfn.SUM(_xlfn.NORM.DIST($Q$3:$Q$1003,$F646,$O646,FALSE)*WindSpeedStep*$R$3:$R$1003)</f>
        <v>9.877343774113502E-2</v>
      </c>
      <c r="N646" s="42">
        <f t="shared" si="31"/>
        <v>0.22217558586897598</v>
      </c>
      <c r="O646" s="42">
        <f t="shared" si="32"/>
        <v>0.4</v>
      </c>
      <c r="Q646" s="42">
        <f>'Zero Turbulence Curve'!E645</f>
        <v>64.300000000000622</v>
      </c>
      <c r="R646" s="42">
        <f>'Zero Turbulence Curve'!F645</f>
        <v>2000.0000008831432</v>
      </c>
    </row>
    <row r="647" spans="5:18" x14ac:dyDescent="0.2">
      <c r="E647" s="15">
        <v>41254.534722222219</v>
      </c>
      <c r="F647" s="21">
        <v>2.4586063172577521</v>
      </c>
      <c r="G647" s="24">
        <v>0.13015503854920432</v>
      </c>
      <c r="H647" s="3">
        <f t="shared" si="30"/>
        <v>0</v>
      </c>
      <c r="I647" s="3">
        <f>MIN(H647-K647+L647,'Power Look Up'!$F$4)</f>
        <v>0.12982689239229464</v>
      </c>
      <c r="K647" s="50">
        <f t="array" ref="K647">_xlfn.SUM(_xlfn.NORM.DIST($Q$3:$Q$1003,$F647,$N647,FALSE)*WindSpeedStep*$R$3:$R$1003)</f>
        <v>1.8162993744159452E-2</v>
      </c>
      <c r="L647" s="50">
        <f t="array" ref="L647">_xlfn.SUM(_xlfn.NORM.DIST($Q$3:$Q$1003,$F647,$O647,FALSE)*WindSpeedStep*$R$3:$R$1003)</f>
        <v>0.14798988613645409</v>
      </c>
      <c r="N647" s="42">
        <f t="shared" si="31"/>
        <v>0.24586063172577521</v>
      </c>
      <c r="O647" s="42">
        <f t="shared" si="32"/>
        <v>0.32</v>
      </c>
      <c r="Q647" s="42">
        <f>'Zero Turbulence Curve'!E646</f>
        <v>64.400000000000617</v>
      </c>
      <c r="R647" s="42">
        <f>'Zero Turbulence Curve'!F646</f>
        <v>2000.0000008831432</v>
      </c>
    </row>
    <row r="648" spans="5:18" x14ac:dyDescent="0.2">
      <c r="E648" s="15">
        <v>41254.541666666664</v>
      </c>
      <c r="F648" s="21">
        <v>2.2405035754511879</v>
      </c>
      <c r="G648" s="24">
        <v>0.12497190500738845</v>
      </c>
      <c r="H648" s="3">
        <f t="shared" si="30"/>
        <v>0</v>
      </c>
      <c r="I648" s="3">
        <f>MIN(H648-K648+L648,'Power Look Up'!$F$4)</f>
        <v>6.357120778749603E-3</v>
      </c>
      <c r="K648" s="50">
        <f t="array" ref="K648">_xlfn.SUM(_xlfn.NORM.DIST($Q$3:$Q$1003,$F648,$N648,FALSE)*WindSpeedStep*$R$3:$R$1003)</f>
        <v>-6.2295583577590997E-3</v>
      </c>
      <c r="L648" s="50">
        <f t="array" ref="L648">_xlfn.SUM(_xlfn.NORM.DIST($Q$3:$Q$1003,$F648,$O648,FALSE)*WindSpeedStep*$R$3:$R$1003)</f>
        <v>1.2756242099050348E-4</v>
      </c>
      <c r="N648" s="42">
        <f t="shared" si="31"/>
        <v>0.22405035754511882</v>
      </c>
      <c r="O648" s="42">
        <f t="shared" si="32"/>
        <v>0.28000000000000003</v>
      </c>
      <c r="Q648" s="42">
        <f>'Zero Turbulence Curve'!E647</f>
        <v>64.500000000000611</v>
      </c>
      <c r="R648" s="42">
        <f>'Zero Turbulence Curve'!F647</f>
        <v>2000.0000008831432</v>
      </c>
    </row>
    <row r="649" spans="5:18" x14ac:dyDescent="0.2">
      <c r="E649" s="15">
        <v>41254.548611111109</v>
      </c>
      <c r="F649" s="21">
        <v>2.0241748301003155</v>
      </c>
      <c r="G649" s="24">
        <v>0.16302939602487085</v>
      </c>
      <c r="H649" s="3">
        <f t="shared" si="30"/>
        <v>0</v>
      </c>
      <c r="I649" s="3">
        <f>MIN(H649-K649+L649,'Power Look Up'!$F$4)</f>
        <v>2.4228132255540787E-3</v>
      </c>
      <c r="K649" s="50">
        <f t="array" ref="K649">_xlfn.SUM(_xlfn.NORM.DIST($Q$3:$Q$1003,$F649,$N649,FALSE)*WindSpeedStep*$R$3:$R$1003)</f>
        <v>-2.3935752635474081E-3</v>
      </c>
      <c r="L649" s="50">
        <f t="array" ref="L649">_xlfn.SUM(_xlfn.NORM.DIST($Q$3:$Q$1003,$F649,$O649,FALSE)*WindSpeedStep*$R$3:$R$1003)</f>
        <v>2.9237962006670801E-5</v>
      </c>
      <c r="N649" s="42">
        <f t="shared" si="31"/>
        <v>0.20241748301003157</v>
      </c>
      <c r="O649" s="42">
        <f t="shared" si="32"/>
        <v>0.33</v>
      </c>
      <c r="Q649" s="42">
        <f>'Zero Turbulence Curve'!E648</f>
        <v>64.600000000000605</v>
      </c>
      <c r="R649" s="42">
        <f>'Zero Turbulence Curve'!F648</f>
        <v>2000.0000008831432</v>
      </c>
    </row>
    <row r="650" spans="5:18" x14ac:dyDescent="0.2">
      <c r="E650" s="15">
        <v>41254.555555555555</v>
      </c>
      <c r="F650" s="21">
        <v>1.7918656282499037</v>
      </c>
      <c r="G650" s="24">
        <v>0.1785848196176075</v>
      </c>
      <c r="H650" s="3">
        <f t="shared" si="30"/>
        <v>0</v>
      </c>
      <c r="I650" s="3">
        <f>MIN(H650-K650+L650,'Power Look Up'!$F$4)</f>
        <v>-8.6773084013821728E-4</v>
      </c>
      <c r="K650" s="50">
        <f t="array" ref="K650">_xlfn.SUM(_xlfn.NORM.DIST($Q$3:$Q$1003,$F650,$N650,FALSE)*WindSpeedStep*$R$3:$R$1003)</f>
        <v>-2.5912629204692358E-4</v>
      </c>
      <c r="L650" s="50">
        <f t="array" ref="L650">_xlfn.SUM(_xlfn.NORM.DIST($Q$3:$Q$1003,$F650,$O650,FALSE)*WindSpeedStep*$R$3:$R$1003)</f>
        <v>-1.1268571321851409E-3</v>
      </c>
      <c r="N650" s="42">
        <f t="shared" si="31"/>
        <v>0.17918656282499038</v>
      </c>
      <c r="O650" s="42">
        <f t="shared" si="32"/>
        <v>0.32</v>
      </c>
      <c r="Q650" s="42">
        <f>'Zero Turbulence Curve'!E649</f>
        <v>64.7000000000006</v>
      </c>
      <c r="R650" s="42">
        <f>'Zero Turbulence Curve'!F649</f>
        <v>2000.0000008831432</v>
      </c>
    </row>
    <row r="651" spans="5:18" x14ac:dyDescent="0.2">
      <c r="E651" s="15">
        <v>41254.5625</v>
      </c>
      <c r="F651" s="21">
        <v>1.8059214530366148</v>
      </c>
      <c r="G651" s="24">
        <v>0.11628412722319119</v>
      </c>
      <c r="H651" s="3">
        <f t="shared" si="30"/>
        <v>0</v>
      </c>
      <c r="I651" s="3">
        <f>MIN(H651-K651+L651,'Power Look Up'!$F$4)</f>
        <v>-1.8634123435222705E-4</v>
      </c>
      <c r="K651" s="50">
        <f t="array" ref="K651">_xlfn.SUM(_xlfn.NORM.DIST($Q$3:$Q$1003,$F651,$N651,FALSE)*WindSpeedStep*$R$3:$R$1003)</f>
        <v>-3.1293404052530252E-4</v>
      </c>
      <c r="L651" s="50">
        <f t="array" ref="L651">_xlfn.SUM(_xlfn.NORM.DIST($Q$3:$Q$1003,$F651,$O651,FALSE)*WindSpeedStep*$R$3:$R$1003)</f>
        <v>-4.9927527487752957E-4</v>
      </c>
      <c r="N651" s="42">
        <f t="shared" si="31"/>
        <v>0.18059214530366149</v>
      </c>
      <c r="O651" s="42">
        <f t="shared" si="32"/>
        <v>0.21</v>
      </c>
      <c r="Q651" s="42">
        <f>'Zero Turbulence Curve'!E650</f>
        <v>64.800000000000594</v>
      </c>
      <c r="R651" s="42">
        <f>'Zero Turbulence Curve'!F650</f>
        <v>2000.0000008831432</v>
      </c>
    </row>
    <row r="652" spans="5:18" x14ac:dyDescent="0.2">
      <c r="E652" s="15">
        <v>41254.569444444445</v>
      </c>
      <c r="F652" s="21">
        <v>1.5378253535775961</v>
      </c>
      <c r="G652" s="24">
        <v>0.22759411475806415</v>
      </c>
      <c r="H652" s="3">
        <f t="shared" si="30"/>
        <v>0</v>
      </c>
      <c r="I652" s="3">
        <f>MIN(H652-K652+L652,'Power Look Up'!$F$4)</f>
        <v>-3.592486044139501E-4</v>
      </c>
      <c r="K652" s="50">
        <f t="array" ref="K652">_xlfn.SUM(_xlfn.NORM.DIST($Q$3:$Q$1003,$F652,$N652,FALSE)*WindSpeedStep*$R$3:$R$1003)</f>
        <v>-9.8560176866837612E-7</v>
      </c>
      <c r="L652" s="50">
        <f t="array" ref="L652">_xlfn.SUM(_xlfn.NORM.DIST($Q$3:$Q$1003,$F652,$O652,FALSE)*WindSpeedStep*$R$3:$R$1003)</f>
        <v>-3.6023420618261847E-4</v>
      </c>
      <c r="N652" s="42">
        <f t="shared" si="31"/>
        <v>0.15378253535775963</v>
      </c>
      <c r="O652" s="42">
        <f t="shared" si="32"/>
        <v>0.35</v>
      </c>
      <c r="Q652" s="42">
        <f>'Zero Turbulence Curve'!E651</f>
        <v>64.900000000000588</v>
      </c>
      <c r="R652" s="42">
        <f>'Zero Turbulence Curve'!F651</f>
        <v>2000.0000008831432</v>
      </c>
    </row>
    <row r="653" spans="5:18" x14ac:dyDescent="0.2">
      <c r="E653" s="15">
        <v>41254.576388888891</v>
      </c>
      <c r="F653" s="21">
        <v>1.668890164021726</v>
      </c>
      <c r="G653" s="24">
        <v>0.13781613970672657</v>
      </c>
      <c r="H653" s="3">
        <f t="shared" si="30"/>
        <v>0</v>
      </c>
      <c r="I653" s="3">
        <f>MIN(H653-K653+L653,'Power Look Up'!$F$4)</f>
        <v>-1.5657029849375773E-4</v>
      </c>
      <c r="K653" s="50">
        <f t="array" ref="K653">_xlfn.SUM(_xlfn.NORM.DIST($Q$3:$Q$1003,$F653,$N653,FALSE)*WindSpeedStep*$R$3:$R$1003)</f>
        <v>-3.1713028032334327E-5</v>
      </c>
      <c r="L653" s="50">
        <f t="array" ref="L653">_xlfn.SUM(_xlfn.NORM.DIST($Q$3:$Q$1003,$F653,$O653,FALSE)*WindSpeedStep*$R$3:$R$1003)</f>
        <v>-1.8828332652609205E-4</v>
      </c>
      <c r="N653" s="42">
        <f t="shared" si="31"/>
        <v>0.1668890164021726</v>
      </c>
      <c r="O653" s="42">
        <f t="shared" si="32"/>
        <v>0.23</v>
      </c>
      <c r="Q653" s="42">
        <f>'Zero Turbulence Curve'!E652</f>
        <v>65.000000000000583</v>
      </c>
      <c r="R653" s="42">
        <f>'Zero Turbulence Curve'!F652</f>
        <v>2000.0000008831432</v>
      </c>
    </row>
    <row r="654" spans="5:18" x14ac:dyDescent="0.2">
      <c r="E654" s="15">
        <v>41254.583333333336</v>
      </c>
      <c r="F654" s="21">
        <v>1.2425820199901743</v>
      </c>
      <c r="G654" s="24">
        <v>0.1770506867641137</v>
      </c>
      <c r="H654" s="3">
        <f t="shared" si="30"/>
        <v>0</v>
      </c>
      <c r="I654" s="3">
        <f>MIN(H654-K654+L654,'Power Look Up'!$F$4)</f>
        <v>-3.2675346788286881E-7</v>
      </c>
      <c r="K654" s="50">
        <f t="array" ref="K654">_xlfn.SUM(_xlfn.NORM.DIST($Q$3:$Q$1003,$F654,$N654,FALSE)*WindSpeedStep*$R$3:$R$1003)</f>
        <v>-3.8567034766782914E-14</v>
      </c>
      <c r="L654" s="50">
        <f t="array" ref="L654">_xlfn.SUM(_xlfn.NORM.DIST($Q$3:$Q$1003,$F654,$O654,FALSE)*WindSpeedStep*$R$3:$R$1003)</f>
        <v>-3.2675350644990356E-7</v>
      </c>
      <c r="N654" s="42">
        <f t="shared" si="31"/>
        <v>0.12425820199901744</v>
      </c>
      <c r="O654" s="42">
        <f t="shared" si="32"/>
        <v>0.22</v>
      </c>
      <c r="Q654" s="42">
        <f>'Zero Turbulence Curve'!E653</f>
        <v>65.100000000000577</v>
      </c>
      <c r="R654" s="42">
        <f>'Zero Turbulence Curve'!F653</f>
        <v>2000.0000008831432</v>
      </c>
    </row>
    <row r="655" spans="5:18" x14ac:dyDescent="0.2">
      <c r="E655" s="15">
        <v>41254.590277777781</v>
      </c>
      <c r="F655" s="21">
        <v>1.3954354051382267</v>
      </c>
      <c r="G655" s="24">
        <v>0.26515021665467142</v>
      </c>
      <c r="H655" s="3">
        <f t="shared" si="30"/>
        <v>0</v>
      </c>
      <c r="I655" s="3">
        <f>MIN(H655-K655+L655,'Power Look Up'!$F$4)</f>
        <v>-1.870085942081973E-4</v>
      </c>
      <c r="K655" s="50">
        <f t="array" ref="K655">_xlfn.SUM(_xlfn.NORM.DIST($Q$3:$Q$1003,$F655,$N655,FALSE)*WindSpeedStep*$R$3:$R$1003)</f>
        <v>-2.2640888876315462E-9</v>
      </c>
      <c r="L655" s="50">
        <f t="array" ref="L655">_xlfn.SUM(_xlfn.NORM.DIST($Q$3:$Q$1003,$F655,$O655,FALSE)*WindSpeedStep*$R$3:$R$1003)</f>
        <v>-1.8701085829708495E-4</v>
      </c>
      <c r="N655" s="42">
        <f t="shared" si="31"/>
        <v>0.13954354051382267</v>
      </c>
      <c r="O655" s="42">
        <f t="shared" si="32"/>
        <v>0.37</v>
      </c>
      <c r="Q655" s="42">
        <f>'Zero Turbulence Curve'!E654</f>
        <v>65.200000000000571</v>
      </c>
      <c r="R655" s="42">
        <f>'Zero Turbulence Curve'!F654</f>
        <v>2000.0000008831432</v>
      </c>
    </row>
    <row r="656" spans="5:18" x14ac:dyDescent="0.2">
      <c r="E656" s="15">
        <v>41254.597222222219</v>
      </c>
      <c r="F656" s="21">
        <v>1.9316031358454724</v>
      </c>
      <c r="G656" s="24">
        <v>6.7301609521926126E-2</v>
      </c>
      <c r="H656" s="3">
        <f t="shared" si="30"/>
        <v>0</v>
      </c>
      <c r="I656" s="3">
        <f>MIN(H656-K656+L656,'Power Look Up'!$F$4)</f>
        <v>6.1574713578485811E-4</v>
      </c>
      <c r="K656" s="50">
        <f t="array" ref="K656">_xlfn.SUM(_xlfn.NORM.DIST($Q$3:$Q$1003,$F656,$N656,FALSE)*WindSpeedStep*$R$3:$R$1003)</f>
        <v>-1.2002510064492535E-3</v>
      </c>
      <c r="L656" s="50">
        <f t="array" ref="L656">_xlfn.SUM(_xlfn.NORM.DIST($Q$3:$Q$1003,$F656,$O656,FALSE)*WindSpeedStep*$R$3:$R$1003)</f>
        <v>-5.845038706643954E-4</v>
      </c>
      <c r="N656" s="42">
        <f t="shared" si="31"/>
        <v>0.19316031358454724</v>
      </c>
      <c r="O656" s="42">
        <f t="shared" si="32"/>
        <v>0.13</v>
      </c>
      <c r="Q656" s="42">
        <f>'Zero Turbulence Curve'!E655</f>
        <v>65.300000000000566</v>
      </c>
      <c r="R656" s="42">
        <f>'Zero Turbulence Curve'!F655</f>
        <v>2000.0000008831432</v>
      </c>
    </row>
    <row r="657" spans="5:18" x14ac:dyDescent="0.2">
      <c r="E657" s="15">
        <v>41254.604166666664</v>
      </c>
      <c r="F657" s="21">
        <v>2.0563005161948116</v>
      </c>
      <c r="G657" s="24">
        <v>3.8904819295596041E-2</v>
      </c>
      <c r="H657" s="3">
        <f t="shared" si="30"/>
        <v>0</v>
      </c>
      <c r="I657" s="3">
        <f>MIN(H657-K657+L657,'Power Look Up'!$F$4)</f>
        <v>1.2343077162498854E-3</v>
      </c>
      <c r="K657" s="50">
        <f t="array" ref="K657">_xlfn.SUM(_xlfn.NORM.DIST($Q$3:$Q$1003,$F657,$N657,FALSE)*WindSpeedStep*$R$3:$R$1003)</f>
        <v>-2.9116249304129648E-3</v>
      </c>
      <c r="L657" s="50">
        <f t="array" ref="L657">_xlfn.SUM(_xlfn.NORM.DIST($Q$3:$Q$1003,$F657,$O657,FALSE)*WindSpeedStep*$R$3:$R$1003)</f>
        <v>-1.6773172141630794E-3</v>
      </c>
      <c r="N657" s="42">
        <f t="shared" si="31"/>
        <v>0.20563005161948117</v>
      </c>
      <c r="O657" s="42">
        <f t="shared" si="32"/>
        <v>0.08</v>
      </c>
      <c r="Q657" s="42">
        <f>'Zero Turbulence Curve'!E656</f>
        <v>65.40000000000056</v>
      </c>
      <c r="R657" s="42">
        <f>'Zero Turbulence Curve'!F656</f>
        <v>2000.0000008831432</v>
      </c>
    </row>
    <row r="658" spans="5:18" x14ac:dyDescent="0.2">
      <c r="E658" s="15">
        <v>41254.611111111109</v>
      </c>
      <c r="F658" s="21">
        <v>1.9990526931834418</v>
      </c>
      <c r="G658" s="24">
        <v>4.5021324503796457E-2</v>
      </c>
      <c r="H658" s="3">
        <f t="shared" si="30"/>
        <v>0</v>
      </c>
      <c r="I658" s="3">
        <f>MIN(H658-K658+L658,'Power Look Up'!$F$4)</f>
        <v>1.2032153110428814E-3</v>
      </c>
      <c r="K658" s="50">
        <f t="array" ref="K658">_xlfn.SUM(_xlfn.NORM.DIST($Q$3:$Q$1003,$F658,$N658,FALSE)*WindSpeedStep*$R$3:$R$1003)</f>
        <v>-2.0241640613511249E-3</v>
      </c>
      <c r="L658" s="50">
        <f t="array" ref="L658">_xlfn.SUM(_xlfn.NORM.DIST($Q$3:$Q$1003,$F658,$O658,FALSE)*WindSpeedStep*$R$3:$R$1003)</f>
        <v>-8.2094875030824343E-4</v>
      </c>
      <c r="N658" s="42">
        <f t="shared" si="31"/>
        <v>0.19990526931834418</v>
      </c>
      <c r="O658" s="42">
        <f t="shared" si="32"/>
        <v>0.09</v>
      </c>
      <c r="Q658" s="42">
        <f>'Zero Turbulence Curve'!E657</f>
        <v>65.500000000000554</v>
      </c>
      <c r="R658" s="42">
        <f>'Zero Turbulence Curve'!F657</f>
        <v>2000.0000008831432</v>
      </c>
    </row>
    <row r="659" spans="5:18" x14ac:dyDescent="0.2">
      <c r="E659" s="15">
        <v>41254.618055555555</v>
      </c>
      <c r="F659" s="21">
        <v>2.0665686410295097</v>
      </c>
      <c r="G659" s="24">
        <v>4.8389391968215803E-2</v>
      </c>
      <c r="H659" s="3">
        <f t="shared" si="30"/>
        <v>0</v>
      </c>
      <c r="I659" s="3">
        <f>MIN(H659-K659+L659,'Power Look Up'!$F$4)</f>
        <v>1.0271103424698415E-3</v>
      </c>
      <c r="K659" s="50">
        <f t="array" ref="K659">_xlfn.SUM(_xlfn.NORM.DIST($Q$3:$Q$1003,$F659,$N659,FALSE)*WindSpeedStep*$R$3:$R$1003)</f>
        <v>-3.0872298483157153E-3</v>
      </c>
      <c r="L659" s="50">
        <f t="array" ref="L659">_xlfn.SUM(_xlfn.NORM.DIST($Q$3:$Q$1003,$F659,$O659,FALSE)*WindSpeedStep*$R$3:$R$1003)</f>
        <v>-2.0601195058458739E-3</v>
      </c>
      <c r="N659" s="42">
        <f t="shared" si="31"/>
        <v>0.20665686410295098</v>
      </c>
      <c r="O659" s="42">
        <f t="shared" si="32"/>
        <v>0.1</v>
      </c>
      <c r="Q659" s="42">
        <f>'Zero Turbulence Curve'!E658</f>
        <v>65.600000000000549</v>
      </c>
      <c r="R659" s="42">
        <f>'Zero Turbulence Curve'!F658</f>
        <v>2000.0000008831432</v>
      </c>
    </row>
    <row r="660" spans="5:18" x14ac:dyDescent="0.2">
      <c r="E660" s="15">
        <v>41254.625</v>
      </c>
      <c r="F660" s="21">
        <v>2.3224572539105739</v>
      </c>
      <c r="G660" s="24">
        <v>9.0421470469004395E-2</v>
      </c>
      <c r="H660" s="3">
        <f t="shared" si="30"/>
        <v>0</v>
      </c>
      <c r="I660" s="3">
        <f>MIN(H660-K660+L660,'Power Look Up'!$F$4)</f>
        <v>-1.9402996512859023E-3</v>
      </c>
      <c r="K660" s="50">
        <f t="array" ref="K660">_xlfn.SUM(_xlfn.NORM.DIST($Q$3:$Q$1003,$F660,$N660,FALSE)*WindSpeedStep*$R$3:$R$1003)</f>
        <v>-5.8391375266434592E-3</v>
      </c>
      <c r="L660" s="50">
        <f t="array" ref="L660">_xlfn.SUM(_xlfn.NORM.DIST($Q$3:$Q$1003,$F660,$O660,FALSE)*WindSpeedStep*$R$3:$R$1003)</f>
        <v>-7.7794371779293615E-3</v>
      </c>
      <c r="N660" s="42">
        <f t="shared" si="31"/>
        <v>0.23224572539105739</v>
      </c>
      <c r="O660" s="42">
        <f t="shared" si="32"/>
        <v>0.21</v>
      </c>
      <c r="Q660" s="42">
        <f>'Zero Turbulence Curve'!E659</f>
        <v>65.700000000000543</v>
      </c>
      <c r="R660" s="42">
        <f>'Zero Turbulence Curve'!F659</f>
        <v>2000.0000008831432</v>
      </c>
    </row>
    <row r="661" spans="5:18" x14ac:dyDescent="0.2">
      <c r="E661" s="15">
        <v>41254.631944444445</v>
      </c>
      <c r="F661" s="21">
        <v>2.3781566307093289</v>
      </c>
      <c r="G661" s="24">
        <v>2.9434562507819857E-2</v>
      </c>
      <c r="H661" s="3">
        <f t="shared" si="30"/>
        <v>0</v>
      </c>
      <c r="I661" s="3">
        <f>MIN(H661-K661+L661,'Power Look Up'!$F$4)</f>
        <v>-7.9435179711418499E-3</v>
      </c>
      <c r="K661" s="50">
        <f t="array" ref="K661">_xlfn.SUM(_xlfn.NORM.DIST($Q$3:$Q$1003,$F661,$N661,FALSE)*WindSpeedStep*$R$3:$R$1003)</f>
        <v>-1.9234063166919594E-3</v>
      </c>
      <c r="L661" s="50">
        <f t="array" ref="L661">_xlfn.SUM(_xlfn.NORM.DIST($Q$3:$Q$1003,$F661,$O661,FALSE)*WindSpeedStep*$R$3:$R$1003)</f>
        <v>-9.8669242878338097E-3</v>
      </c>
      <c r="N661" s="42">
        <f t="shared" si="31"/>
        <v>0.23781566307093291</v>
      </c>
      <c r="O661" s="42">
        <f t="shared" si="32"/>
        <v>7.0000000000000007E-2</v>
      </c>
      <c r="Q661" s="42">
        <f>'Zero Turbulence Curve'!E660</f>
        <v>65.800000000000537</v>
      </c>
      <c r="R661" s="42">
        <f>'Zero Turbulence Curve'!F660</f>
        <v>2000.0000008831432</v>
      </c>
    </row>
    <row r="662" spans="5:18" x14ac:dyDescent="0.2">
      <c r="E662" s="15">
        <v>41254.638888888891</v>
      </c>
      <c r="F662" s="21">
        <v>2.5159015135259022</v>
      </c>
      <c r="G662" s="24">
        <v>3.5772465462636405E-2</v>
      </c>
      <c r="H662" s="3">
        <f t="shared" si="30"/>
        <v>0</v>
      </c>
      <c r="I662" s="3">
        <f>MIN(H662-K662+L662,'Power Look Up'!$F$4)</f>
        <v>-6.7378511018939838E-2</v>
      </c>
      <c r="K662" s="50">
        <f t="array" ref="K662">_xlfn.SUM(_xlfn.NORM.DIST($Q$3:$Q$1003,$F662,$N662,FALSE)*WindSpeedStep*$R$3:$R$1003)</f>
        <v>5.3919214680403581E-2</v>
      </c>
      <c r="L662" s="50">
        <f t="array" ref="L662">_xlfn.SUM(_xlfn.NORM.DIST($Q$3:$Q$1003,$F662,$O662,FALSE)*WindSpeedStep*$R$3:$R$1003)</f>
        <v>-1.3459296338536257E-2</v>
      </c>
      <c r="N662" s="42">
        <f t="shared" si="31"/>
        <v>0.25159015135259022</v>
      </c>
      <c r="O662" s="42">
        <f t="shared" si="32"/>
        <v>0.09</v>
      </c>
      <c r="Q662" s="42">
        <f>'Zero Turbulence Curve'!E661</f>
        <v>65.900000000000531</v>
      </c>
      <c r="R662" s="42">
        <f>'Zero Turbulence Curve'!F661</f>
        <v>2000.0000008831432</v>
      </c>
    </row>
    <row r="663" spans="5:18" x14ac:dyDescent="0.2">
      <c r="E663" s="15">
        <v>41254.645833333336</v>
      </c>
      <c r="F663" s="21">
        <v>2.4361316030498541</v>
      </c>
      <c r="G663" s="24">
        <v>4.9258422594973518E-2</v>
      </c>
      <c r="H663" s="3">
        <f t="shared" si="30"/>
        <v>0</v>
      </c>
      <c r="I663" s="3">
        <f>MIN(H663-K663+L663,'Power Look Up'!$F$4)</f>
        <v>-2.1311758471178943E-2</v>
      </c>
      <c r="K663" s="50">
        <f t="array" ref="K663">_xlfn.SUM(_xlfn.NORM.DIST($Q$3:$Q$1003,$F663,$N663,FALSE)*WindSpeedStep*$R$3:$R$1003)</f>
        <v>9.9337405769720066E-3</v>
      </c>
      <c r="L663" s="50">
        <f t="array" ref="L663">_xlfn.SUM(_xlfn.NORM.DIST($Q$3:$Q$1003,$F663,$O663,FALSE)*WindSpeedStep*$R$3:$R$1003)</f>
        <v>-1.1378017894206937E-2</v>
      </c>
      <c r="N663" s="42">
        <f t="shared" si="31"/>
        <v>0.24361316030498542</v>
      </c>
      <c r="O663" s="42">
        <f t="shared" si="32"/>
        <v>0.12</v>
      </c>
      <c r="Q663" s="42">
        <f>'Zero Turbulence Curve'!E662</f>
        <v>66.000000000000526</v>
      </c>
      <c r="R663" s="42">
        <f>'Zero Turbulence Curve'!F662</f>
        <v>2000.0000008831432</v>
      </c>
    </row>
    <row r="664" spans="5:18" x14ac:dyDescent="0.2">
      <c r="E664" s="15">
        <v>41254.652777777781</v>
      </c>
      <c r="F664" s="21">
        <v>2.6224750464053765</v>
      </c>
      <c r="G664" s="24">
        <v>2.2879150016028534E-2</v>
      </c>
      <c r="H664" s="3">
        <f t="shared" si="30"/>
        <v>0</v>
      </c>
      <c r="I664" s="3">
        <f>MIN(H664-K664+L664,'Power Look Up'!$F$4)</f>
        <v>-0.23407527251222007</v>
      </c>
      <c r="K664" s="50">
        <f t="array" ref="K664">_xlfn.SUM(_xlfn.NORM.DIST($Q$3:$Q$1003,$F664,$N664,FALSE)*WindSpeedStep*$R$3:$R$1003)</f>
        <v>0.21784093846621752</v>
      </c>
      <c r="L664" s="50">
        <f t="array" ref="L664">_xlfn.SUM(_xlfn.NORM.DIST($Q$3:$Q$1003,$F664,$O664,FALSE)*WindSpeedStep*$R$3:$R$1003)</f>
        <v>-1.6234334046002556E-2</v>
      </c>
      <c r="N664" s="42">
        <f t="shared" si="31"/>
        <v>0.26224750464053764</v>
      </c>
      <c r="O664" s="42">
        <f t="shared" si="32"/>
        <v>0.06</v>
      </c>
      <c r="Q664" s="42">
        <f>'Zero Turbulence Curve'!E663</f>
        <v>66.10000000000052</v>
      </c>
      <c r="R664" s="42">
        <f>'Zero Turbulence Curve'!F663</f>
        <v>2000.0000008831432</v>
      </c>
    </row>
    <row r="665" spans="5:18" x14ac:dyDescent="0.2">
      <c r="E665" s="15">
        <v>41254.659722222219</v>
      </c>
      <c r="F665" s="21">
        <v>2.2870625500318544</v>
      </c>
      <c r="G665" s="24">
        <v>4.809662945093824E-2</v>
      </c>
      <c r="H665" s="3">
        <f t="shared" si="30"/>
        <v>0</v>
      </c>
      <c r="I665" s="3">
        <f>MIN(H665-K665+L665,'Power Look Up'!$F$4)</f>
        <v>-1.0374230614007178E-3</v>
      </c>
      <c r="K665" s="50">
        <f t="array" ref="K665">_xlfn.SUM(_xlfn.NORM.DIST($Q$3:$Q$1003,$F665,$N665,FALSE)*WindSpeedStep*$R$3:$R$1003)</f>
        <v>-6.4537648256029626E-3</v>
      </c>
      <c r="L665" s="50">
        <f t="array" ref="L665">_xlfn.SUM(_xlfn.NORM.DIST($Q$3:$Q$1003,$F665,$O665,FALSE)*WindSpeedStep*$R$3:$R$1003)</f>
        <v>-7.4911878870036804E-3</v>
      </c>
      <c r="N665" s="42">
        <f t="shared" si="31"/>
        <v>0.22870625500318545</v>
      </c>
      <c r="O665" s="42">
        <f t="shared" si="32"/>
        <v>0.11</v>
      </c>
      <c r="Q665" s="42">
        <f>'Zero Turbulence Curve'!E664</f>
        <v>66.200000000000514</v>
      </c>
      <c r="R665" s="42">
        <f>'Zero Turbulence Curve'!F664</f>
        <v>2000.0000008831432</v>
      </c>
    </row>
    <row r="666" spans="5:18" x14ac:dyDescent="0.2">
      <c r="E666" s="15">
        <v>41254.666666666664</v>
      </c>
      <c r="F666" s="21">
        <v>2.4613097456656514</v>
      </c>
      <c r="G666" s="24">
        <v>4.0628775056085191E-2</v>
      </c>
      <c r="H666" s="3">
        <f t="shared" si="30"/>
        <v>0</v>
      </c>
      <c r="I666" s="3">
        <f>MIN(H666-K666+L666,'Power Look Up'!$F$4)</f>
        <v>-3.1370194956187404E-2</v>
      </c>
      <c r="K666" s="50">
        <f t="array" ref="K666">_xlfn.SUM(_xlfn.NORM.DIST($Q$3:$Q$1003,$F666,$N666,FALSE)*WindSpeedStep*$R$3:$R$1003)</f>
        <v>1.9335136895176727E-2</v>
      </c>
      <c r="L666" s="50">
        <f t="array" ref="L666">_xlfn.SUM(_xlfn.NORM.DIST($Q$3:$Q$1003,$F666,$O666,FALSE)*WindSpeedStep*$R$3:$R$1003)</f>
        <v>-1.2035058061010679E-2</v>
      </c>
      <c r="N666" s="42">
        <f t="shared" si="31"/>
        <v>0.24613097456656516</v>
      </c>
      <c r="O666" s="42">
        <f t="shared" si="32"/>
        <v>0.1</v>
      </c>
      <c r="Q666" s="42">
        <f>'Zero Turbulence Curve'!E665</f>
        <v>66.300000000000509</v>
      </c>
      <c r="R666" s="42">
        <f>'Zero Turbulence Curve'!F665</f>
        <v>2000.0000008831432</v>
      </c>
    </row>
    <row r="667" spans="5:18" x14ac:dyDescent="0.2">
      <c r="E667" s="15">
        <v>41254.673611111109</v>
      </c>
      <c r="F667" s="21">
        <v>2.3856416249279397</v>
      </c>
      <c r="G667" s="24">
        <v>7.9643144223617041E-2</v>
      </c>
      <c r="H667" s="3">
        <f t="shared" si="30"/>
        <v>0</v>
      </c>
      <c r="I667" s="3">
        <f>MIN(H667-K667+L667,'Power Look Up'!$F$4)</f>
        <v>-8.4938861420598508E-3</v>
      </c>
      <c r="K667" s="50">
        <f t="array" ref="K667">_xlfn.SUM(_xlfn.NORM.DIST($Q$3:$Q$1003,$F667,$N667,FALSE)*WindSpeedStep*$R$3:$R$1003)</f>
        <v>-9.609044996751944E-4</v>
      </c>
      <c r="L667" s="50">
        <f t="array" ref="L667">_xlfn.SUM(_xlfn.NORM.DIST($Q$3:$Q$1003,$F667,$O667,FALSE)*WindSpeedStep*$R$3:$R$1003)</f>
        <v>-9.4547906417350447E-3</v>
      </c>
      <c r="N667" s="42">
        <f t="shared" si="31"/>
        <v>0.238564162492794</v>
      </c>
      <c r="O667" s="42">
        <f t="shared" si="32"/>
        <v>0.19</v>
      </c>
      <c r="Q667" s="42">
        <f>'Zero Turbulence Curve'!E666</f>
        <v>66.400000000000503</v>
      </c>
      <c r="R667" s="42">
        <f>'Zero Turbulence Curve'!F666</f>
        <v>2000.0000008831432</v>
      </c>
    </row>
    <row r="668" spans="5:18" x14ac:dyDescent="0.2">
      <c r="E668" s="15">
        <v>41254.680555555555</v>
      </c>
      <c r="F668" s="21">
        <v>2.5133859918711798</v>
      </c>
      <c r="G668" s="24">
        <v>6.7637840168527974E-2</v>
      </c>
      <c r="H668" s="3">
        <f t="shared" si="30"/>
        <v>0</v>
      </c>
      <c r="I668" s="3">
        <f>MIN(H668-K668+L668,'Power Look Up'!$F$4)</f>
        <v>-6.305107855856798E-2</v>
      </c>
      <c r="K668" s="50">
        <f t="array" ref="K668">_xlfn.SUM(_xlfn.NORM.DIST($Q$3:$Q$1003,$F668,$N668,FALSE)*WindSpeedStep*$R$3:$R$1003)</f>
        <v>5.1786774066510999E-2</v>
      </c>
      <c r="L668" s="50">
        <f t="array" ref="L668">_xlfn.SUM(_xlfn.NORM.DIST($Q$3:$Q$1003,$F668,$O668,FALSE)*WindSpeedStep*$R$3:$R$1003)</f>
        <v>-1.1264304492056985E-2</v>
      </c>
      <c r="N668" s="42">
        <f t="shared" si="31"/>
        <v>0.25133859918711798</v>
      </c>
      <c r="O668" s="42">
        <f t="shared" si="32"/>
        <v>0.17</v>
      </c>
      <c r="Q668" s="42">
        <f>'Zero Turbulence Curve'!E667</f>
        <v>66.500000000000497</v>
      </c>
      <c r="R668" s="42">
        <f>'Zero Turbulence Curve'!F667</f>
        <v>2000.0000008831432</v>
      </c>
    </row>
    <row r="669" spans="5:18" x14ac:dyDescent="0.2">
      <c r="E669" s="15">
        <v>41254.6875</v>
      </c>
      <c r="F669" s="21">
        <v>2.5735906498181227</v>
      </c>
      <c r="G669" s="24">
        <v>5.828432738928415E-2</v>
      </c>
      <c r="H669" s="3">
        <f t="shared" si="30"/>
        <v>0</v>
      </c>
      <c r="I669" s="3">
        <f>MIN(H669-K669+L669,'Power Look Up'!$F$4)</f>
        <v>-0.13534979332754635</v>
      </c>
      <c r="K669" s="50">
        <f t="array" ref="K669">_xlfn.SUM(_xlfn.NORM.DIST($Q$3:$Q$1003,$F669,$N669,FALSE)*WindSpeedStep*$R$3:$R$1003)</f>
        <v>0.12222345799362075</v>
      </c>
      <c r="L669" s="50">
        <f t="array" ref="L669">_xlfn.SUM(_xlfn.NORM.DIST($Q$3:$Q$1003,$F669,$O669,FALSE)*WindSpeedStep*$R$3:$R$1003)</f>
        <v>-1.3126335333925611E-2</v>
      </c>
      <c r="N669" s="42">
        <f t="shared" si="31"/>
        <v>0.25735906498181227</v>
      </c>
      <c r="O669" s="42">
        <f t="shared" si="32"/>
        <v>0.15</v>
      </c>
      <c r="Q669" s="42">
        <f>'Zero Turbulence Curve'!E668</f>
        <v>66.600000000000492</v>
      </c>
      <c r="R669" s="42">
        <f>'Zero Turbulence Curve'!F668</f>
        <v>2000.0000008831432</v>
      </c>
    </row>
    <row r="670" spans="5:18" x14ac:dyDescent="0.2">
      <c r="E670" s="15">
        <v>41254.694444444445</v>
      </c>
      <c r="F670" s="21">
        <v>2.5230829599850608</v>
      </c>
      <c r="G670" s="24">
        <v>7.1341292717963495E-2</v>
      </c>
      <c r="H670" s="3">
        <f t="shared" si="30"/>
        <v>0</v>
      </c>
      <c r="I670" s="3">
        <f>MIN(H670-K670+L670,'Power Look Up'!$F$4)</f>
        <v>-6.9107093673845113E-2</v>
      </c>
      <c r="K670" s="50">
        <f t="array" ref="K670">_xlfn.SUM(_xlfn.NORM.DIST($Q$3:$Q$1003,$F670,$N670,FALSE)*WindSpeedStep*$R$3:$R$1003)</f>
        <v>6.0346748558812925E-2</v>
      </c>
      <c r="L670" s="50">
        <f t="array" ref="L670">_xlfn.SUM(_xlfn.NORM.DIST($Q$3:$Q$1003,$F670,$O670,FALSE)*WindSpeedStep*$R$3:$R$1003)</f>
        <v>-8.7603451150321931E-3</v>
      </c>
      <c r="N670" s="42">
        <f t="shared" si="31"/>
        <v>0.25230829599850607</v>
      </c>
      <c r="O670" s="42">
        <f t="shared" si="32"/>
        <v>0.18</v>
      </c>
      <c r="Q670" s="42">
        <f>'Zero Turbulence Curve'!E669</f>
        <v>66.700000000000486</v>
      </c>
      <c r="R670" s="42">
        <f>'Zero Turbulence Curve'!F669</f>
        <v>2000.0000008831432</v>
      </c>
    </row>
    <row r="671" spans="5:18" x14ac:dyDescent="0.2">
      <c r="E671" s="15">
        <v>41254.701388888891</v>
      </c>
      <c r="F671" s="21">
        <v>2.8031272470419948</v>
      </c>
      <c r="G671" s="24">
        <v>7.8483772091386655E-2</v>
      </c>
      <c r="H671" s="3">
        <f t="shared" si="30"/>
        <v>0</v>
      </c>
      <c r="I671" s="3">
        <f>MIN(H671-K671+L671,'Power Look Up'!$F$4)</f>
        <v>-0.49487096526866292</v>
      </c>
      <c r="K671" s="50">
        <f t="array" ref="K671">_xlfn.SUM(_xlfn.NORM.DIST($Q$3:$Q$1003,$F671,$N671,FALSE)*WindSpeedStep*$R$3:$R$1003)</f>
        <v>1.0699027681743043</v>
      </c>
      <c r="L671" s="50">
        <f t="array" ref="L671">_xlfn.SUM(_xlfn.NORM.DIST($Q$3:$Q$1003,$F671,$O671,FALSE)*WindSpeedStep*$R$3:$R$1003)</f>
        <v>0.57503180290564138</v>
      </c>
      <c r="N671" s="42">
        <f t="shared" si="31"/>
        <v>0.28031272470419949</v>
      </c>
      <c r="O671" s="42">
        <f t="shared" si="32"/>
        <v>0.22000000000000003</v>
      </c>
      <c r="Q671" s="42">
        <f>'Zero Turbulence Curve'!E670</f>
        <v>66.80000000000048</v>
      </c>
      <c r="R671" s="42">
        <f>'Zero Turbulence Curve'!F670</f>
        <v>2000.0000008831432</v>
      </c>
    </row>
    <row r="672" spans="5:18" x14ac:dyDescent="0.2">
      <c r="E672" s="15">
        <v>41254.708333333336</v>
      </c>
      <c r="F672" s="21">
        <v>3.3314947370361825</v>
      </c>
      <c r="G672" s="24">
        <v>6.603642429755717E-2</v>
      </c>
      <c r="H672" s="3">
        <f t="shared" si="30"/>
        <v>30.029999999997543</v>
      </c>
      <c r="I672" s="3">
        <f>MIN(H672-K672+L672,'Power Look Up'!$F$4)</f>
        <v>29.063221663752749</v>
      </c>
      <c r="K672" s="50">
        <f t="array" ref="K672">_xlfn.SUM(_xlfn.NORM.DIST($Q$3:$Q$1003,$F672,$N672,FALSE)*WindSpeedStep*$R$3:$R$1003)</f>
        <v>10.385090713717858</v>
      </c>
      <c r="L672" s="50">
        <f t="array" ref="L672">_xlfn.SUM(_xlfn.NORM.DIST($Q$3:$Q$1003,$F672,$O672,FALSE)*WindSpeedStep*$R$3:$R$1003)</f>
        <v>9.4183123774730628</v>
      </c>
      <c r="N672" s="42">
        <f t="shared" si="31"/>
        <v>0.33314947370361825</v>
      </c>
      <c r="O672" s="42">
        <f t="shared" si="32"/>
        <v>0.22</v>
      </c>
      <c r="Q672" s="42">
        <f>'Zero Turbulence Curve'!E671</f>
        <v>66.900000000000475</v>
      </c>
      <c r="R672" s="42">
        <f>'Zero Turbulence Curve'!F671</f>
        <v>2000.0000008831432</v>
      </c>
    </row>
    <row r="673" spans="5:18" x14ac:dyDescent="0.2">
      <c r="E673" s="15">
        <v>41254.715277777781</v>
      </c>
      <c r="F673" s="21">
        <v>3.7878800156726009</v>
      </c>
      <c r="G673" s="24">
        <v>3.1679989731325214E-2</v>
      </c>
      <c r="H673" s="3">
        <f t="shared" si="30"/>
        <v>71.889999999996647</v>
      </c>
      <c r="I673" s="3">
        <f>MIN(H673-K673+L673,'Power Look Up'!$F$4)</f>
        <v>62.535466882261055</v>
      </c>
      <c r="K673" s="50">
        <f t="array" ref="K673">_xlfn.SUM(_xlfn.NORM.DIST($Q$3:$Q$1003,$F673,$N673,FALSE)*WindSpeedStep*$R$3:$R$1003)</f>
        <v>31.550913808195244</v>
      </c>
      <c r="L673" s="50">
        <f t="array" ref="L673">_xlfn.SUM(_xlfn.NORM.DIST($Q$3:$Q$1003,$F673,$O673,FALSE)*WindSpeedStep*$R$3:$R$1003)</f>
        <v>22.196380690459655</v>
      </c>
      <c r="N673" s="42">
        <f t="shared" si="31"/>
        <v>0.37878800156726011</v>
      </c>
      <c r="O673" s="42">
        <f t="shared" si="32"/>
        <v>0.12</v>
      </c>
      <c r="Q673" s="42">
        <f>'Zero Turbulence Curve'!E672</f>
        <v>67.000000000000469</v>
      </c>
      <c r="R673" s="42">
        <f>'Zero Turbulence Curve'!F672</f>
        <v>2000.0000008831432</v>
      </c>
    </row>
    <row r="674" spans="5:18" x14ac:dyDescent="0.2">
      <c r="E674" s="15">
        <v>41254.722222222219</v>
      </c>
      <c r="F674" s="21">
        <v>4.2956588109799982</v>
      </c>
      <c r="G674" s="24">
        <v>4.4230700891408549E-2</v>
      </c>
      <c r="H674" s="3">
        <f t="shared" si="30"/>
        <v>123.69999999999484</v>
      </c>
      <c r="I674" s="3">
        <f>MIN(H674-K674+L674,'Power Look Up'!$F$4)</f>
        <v>115.722147030347</v>
      </c>
      <c r="K674" s="50">
        <f t="array" ref="K674">_xlfn.SUM(_xlfn.NORM.DIST($Q$3:$Q$1003,$F674,$N674,FALSE)*WindSpeedStep*$R$3:$R$1003)</f>
        <v>86.357357094711517</v>
      </c>
      <c r="L674" s="50">
        <f t="array" ref="L674">_xlfn.SUM(_xlfn.NORM.DIST($Q$3:$Q$1003,$F674,$O674,FALSE)*WindSpeedStep*$R$3:$R$1003)</f>
        <v>78.379504125063676</v>
      </c>
      <c r="N674" s="42">
        <f t="shared" si="31"/>
        <v>0.42956588109799987</v>
      </c>
      <c r="O674" s="42">
        <f t="shared" si="32"/>
        <v>0.19</v>
      </c>
      <c r="Q674" s="42">
        <f>'Zero Turbulence Curve'!E673</f>
        <v>67.100000000000463</v>
      </c>
      <c r="R674" s="42">
        <f>'Zero Turbulence Curve'!F673</f>
        <v>2000.0000008831432</v>
      </c>
    </row>
    <row r="675" spans="5:18" x14ac:dyDescent="0.2">
      <c r="E675" s="15">
        <v>41254.729166666664</v>
      </c>
      <c r="F675" s="21">
        <v>4.5367459866721074</v>
      </c>
      <c r="G675" s="24">
        <v>3.747179156589768E-2</v>
      </c>
      <c r="H675" s="3">
        <f t="shared" si="30"/>
        <v>149.8599999999943</v>
      </c>
      <c r="I675" s="3">
        <f>MIN(H675-K675+L675,'Power Look Up'!$F$4)</f>
        <v>146.69990639264938</v>
      </c>
      <c r="K675" s="50">
        <f t="array" ref="K675">_xlfn.SUM(_xlfn.NORM.DIST($Q$3:$Q$1003,$F675,$N675,FALSE)*WindSpeedStep*$R$3:$R$1003)</f>
        <v>121.55009993872798</v>
      </c>
      <c r="L675" s="50">
        <f t="array" ref="L675">_xlfn.SUM(_xlfn.NORM.DIST($Q$3:$Q$1003,$F675,$O675,FALSE)*WindSpeedStep*$R$3:$R$1003)</f>
        <v>118.39000633138305</v>
      </c>
      <c r="N675" s="42">
        <f t="shared" si="31"/>
        <v>0.45367459866721077</v>
      </c>
      <c r="O675" s="42">
        <f t="shared" si="32"/>
        <v>0.17</v>
      </c>
      <c r="Q675" s="42">
        <f>'Zero Turbulence Curve'!E674</f>
        <v>67.200000000000458</v>
      </c>
      <c r="R675" s="42">
        <f>'Zero Turbulence Curve'!F674</f>
        <v>2000.0000008831432</v>
      </c>
    </row>
    <row r="676" spans="5:18" x14ac:dyDescent="0.2">
      <c r="E676" s="15">
        <v>41254.736111111109</v>
      </c>
      <c r="F676" s="21">
        <v>4.6280872534521098</v>
      </c>
      <c r="G676" s="24">
        <v>3.2410797762750555E-2</v>
      </c>
      <c r="H676" s="3">
        <f t="shared" si="30"/>
        <v>159.66999999999408</v>
      </c>
      <c r="I676" s="3">
        <f>MIN(H676-K676+L676,'Power Look Up'!$F$4)</f>
        <v>157.83093612733924</v>
      </c>
      <c r="K676" s="50">
        <f t="array" ref="K676">_xlfn.SUM(_xlfn.NORM.DIST($Q$3:$Q$1003,$F676,$N676,FALSE)*WindSpeedStep*$R$3:$R$1003)</f>
        <v>135.61559837100921</v>
      </c>
      <c r="L676" s="50">
        <f t="array" ref="L676">_xlfn.SUM(_xlfn.NORM.DIST($Q$3:$Q$1003,$F676,$O676,FALSE)*WindSpeedStep*$R$3:$R$1003)</f>
        <v>133.77653449835438</v>
      </c>
      <c r="N676" s="42">
        <f t="shared" si="31"/>
        <v>0.462808725345211</v>
      </c>
      <c r="O676" s="42">
        <f t="shared" si="32"/>
        <v>0.15</v>
      </c>
      <c r="Q676" s="42">
        <f>'Zero Turbulence Curve'!E675</f>
        <v>67.300000000000452</v>
      </c>
      <c r="R676" s="42">
        <f>'Zero Turbulence Curve'!F675</f>
        <v>2000.0000008831432</v>
      </c>
    </row>
    <row r="677" spans="5:18" x14ac:dyDescent="0.2">
      <c r="E677" s="15">
        <v>41254.743055555555</v>
      </c>
      <c r="F677" s="21">
        <v>4.7825264077678566</v>
      </c>
      <c r="G677" s="24">
        <v>3.5546066138575472E-2</v>
      </c>
      <c r="H677" s="3">
        <f t="shared" si="30"/>
        <v>176.01999999999373</v>
      </c>
      <c r="I677" s="3">
        <f>MIN(H677-K677+L677,'Power Look Up'!$F$4)</f>
        <v>175.85221282735773</v>
      </c>
      <c r="K677" s="50">
        <f t="array" ref="K677">_xlfn.SUM(_xlfn.NORM.DIST($Q$3:$Q$1003,$F677,$N677,FALSE)*WindSpeedStep*$R$3:$R$1003)</f>
        <v>159.87142542600418</v>
      </c>
      <c r="L677" s="50">
        <f t="array" ref="L677">_xlfn.SUM(_xlfn.NORM.DIST($Q$3:$Q$1003,$F677,$O677,FALSE)*WindSpeedStep*$R$3:$R$1003)</f>
        <v>159.70363825336818</v>
      </c>
      <c r="N677" s="42">
        <f t="shared" si="31"/>
        <v>0.4782526407767857</v>
      </c>
      <c r="O677" s="42">
        <f t="shared" si="32"/>
        <v>0.16999999999999998</v>
      </c>
      <c r="Q677" s="42">
        <f>'Zero Turbulence Curve'!E676</f>
        <v>67.400000000000446</v>
      </c>
      <c r="R677" s="42">
        <f>'Zero Turbulence Curve'!F676</f>
        <v>2000.0000008831432</v>
      </c>
    </row>
    <row r="678" spans="5:18" x14ac:dyDescent="0.2">
      <c r="E678" s="15">
        <v>41254.75</v>
      </c>
      <c r="F678" s="21">
        <v>4.7121772721141912</v>
      </c>
      <c r="G678" s="24">
        <v>4.668754745325903E-2</v>
      </c>
      <c r="H678" s="3">
        <f t="shared" si="30"/>
        <v>168.3899999999939</v>
      </c>
      <c r="I678" s="3">
        <f>MIN(H678-K678+L678,'Power Look Up'!$F$4)</f>
        <v>167.44943751934153</v>
      </c>
      <c r="K678" s="50">
        <f t="array" ref="K678">_xlfn.SUM(_xlfn.NORM.DIST($Q$3:$Q$1003,$F678,$N678,FALSE)*WindSpeedStep*$R$3:$R$1003)</f>
        <v>148.76673090213109</v>
      </c>
      <c r="L678" s="50">
        <f t="array" ref="L678">_xlfn.SUM(_xlfn.NORM.DIST($Q$3:$Q$1003,$F678,$O678,FALSE)*WindSpeedStep*$R$3:$R$1003)</f>
        <v>147.82616842147871</v>
      </c>
      <c r="N678" s="42">
        <f t="shared" si="31"/>
        <v>0.47121772721141914</v>
      </c>
      <c r="O678" s="42">
        <f t="shared" si="32"/>
        <v>0.22</v>
      </c>
      <c r="Q678" s="42">
        <f>'Zero Turbulence Curve'!E677</f>
        <v>67.500000000000441</v>
      </c>
      <c r="R678" s="42">
        <f>'Zero Turbulence Curve'!F677</f>
        <v>2000.0000008831432</v>
      </c>
    </row>
    <row r="679" spans="5:18" x14ac:dyDescent="0.2">
      <c r="E679" s="15">
        <v>41254.756944444445</v>
      </c>
      <c r="F679" s="21">
        <v>4.6625531880251536</v>
      </c>
      <c r="G679" s="24">
        <v>3.6460710075460673E-2</v>
      </c>
      <c r="H679" s="3">
        <f t="shared" si="30"/>
        <v>162.93999999999403</v>
      </c>
      <c r="I679" s="3">
        <f>MIN(H679-K679+L679,'Power Look Up'!$F$4)</f>
        <v>161.52380163555799</v>
      </c>
      <c r="K679" s="50">
        <f t="array" ref="K679">_xlfn.SUM(_xlfn.NORM.DIST($Q$3:$Q$1003,$F679,$N679,FALSE)*WindSpeedStep*$R$3:$R$1003)</f>
        <v>140.98655648093066</v>
      </c>
      <c r="L679" s="50">
        <f t="array" ref="L679">_xlfn.SUM(_xlfn.NORM.DIST($Q$3:$Q$1003,$F679,$O679,FALSE)*WindSpeedStep*$R$3:$R$1003)</f>
        <v>139.57035811649462</v>
      </c>
      <c r="N679" s="42">
        <f t="shared" si="31"/>
        <v>0.46625531880251536</v>
      </c>
      <c r="O679" s="42">
        <f t="shared" si="32"/>
        <v>0.17</v>
      </c>
      <c r="Q679" s="42">
        <f>'Zero Turbulence Curve'!E678</f>
        <v>67.600000000000435</v>
      </c>
      <c r="R679" s="42">
        <f>'Zero Turbulence Curve'!F678</f>
        <v>2000.0000008831432</v>
      </c>
    </row>
    <row r="680" spans="5:18" x14ac:dyDescent="0.2">
      <c r="E680" s="15">
        <v>41254.763888888891</v>
      </c>
      <c r="F680" s="21">
        <v>5.0018431696187564</v>
      </c>
      <c r="G680" s="24">
        <v>4.9981575095857142E-2</v>
      </c>
      <c r="H680" s="3">
        <f t="shared" si="30"/>
        <v>199.99999999999324</v>
      </c>
      <c r="I680" s="3">
        <f>MIN(H680-K680+L680,'Power Look Up'!$F$4)</f>
        <v>200.53539846260566</v>
      </c>
      <c r="K680" s="50">
        <f t="array" ref="K680">_xlfn.SUM(_xlfn.NORM.DIST($Q$3:$Q$1003,$F680,$N680,FALSE)*WindSpeedStep*$R$3:$R$1003)</f>
        <v>194.85276751016073</v>
      </c>
      <c r="L680" s="50">
        <f t="array" ref="L680">_xlfn.SUM(_xlfn.NORM.DIST($Q$3:$Q$1003,$F680,$O680,FALSE)*WindSpeedStep*$R$3:$R$1003)</f>
        <v>195.38816597277315</v>
      </c>
      <c r="N680" s="42">
        <f t="shared" si="31"/>
        <v>0.50018431696187571</v>
      </c>
      <c r="O680" s="42">
        <f t="shared" si="32"/>
        <v>0.24999999999999997</v>
      </c>
      <c r="Q680" s="42">
        <f>'Zero Turbulence Curve'!E679</f>
        <v>67.700000000000429</v>
      </c>
      <c r="R680" s="42">
        <f>'Zero Turbulence Curve'!F679</f>
        <v>2000.0000008831432</v>
      </c>
    </row>
    <row r="681" spans="5:18" x14ac:dyDescent="0.2">
      <c r="E681" s="15">
        <v>41254.770833333336</v>
      </c>
      <c r="F681" s="21">
        <v>4.8577172235418846</v>
      </c>
      <c r="G681" s="24">
        <v>5.5581662656587531E-2</v>
      </c>
      <c r="H681" s="3">
        <f t="shared" si="30"/>
        <v>184.73999999999353</v>
      </c>
      <c r="I681" s="3">
        <f>MIN(H681-K681+L681,'Power Look Up'!$F$4)</f>
        <v>184.71511223726662</v>
      </c>
      <c r="K681" s="50">
        <f t="array" ref="K681">_xlfn.SUM(_xlfn.NORM.DIST($Q$3:$Q$1003,$F681,$N681,FALSE)*WindSpeedStep*$R$3:$R$1003)</f>
        <v>171.81298144547523</v>
      </c>
      <c r="L681" s="50">
        <f t="array" ref="L681">_xlfn.SUM(_xlfn.NORM.DIST($Q$3:$Q$1003,$F681,$O681,FALSE)*WindSpeedStep*$R$3:$R$1003)</f>
        <v>171.78809368274833</v>
      </c>
      <c r="N681" s="42">
        <f t="shared" si="31"/>
        <v>0.48577172235418847</v>
      </c>
      <c r="O681" s="42">
        <f t="shared" si="32"/>
        <v>0.27</v>
      </c>
      <c r="Q681" s="42">
        <f>'Zero Turbulence Curve'!E680</f>
        <v>67.800000000000423</v>
      </c>
      <c r="R681" s="42">
        <f>'Zero Turbulence Curve'!F680</f>
        <v>2000.0000008831432</v>
      </c>
    </row>
    <row r="682" spans="5:18" x14ac:dyDescent="0.2">
      <c r="E682" s="15">
        <v>41254.777777777781</v>
      </c>
      <c r="F682" s="21">
        <v>5.0410523771948537</v>
      </c>
      <c r="G682" s="24">
        <v>5.7527670474507846E-2</v>
      </c>
      <c r="H682" s="3">
        <f t="shared" si="30"/>
        <v>206.47999999998979</v>
      </c>
      <c r="I682" s="3">
        <f>MIN(H682-K682+L682,'Power Look Up'!$F$4)</f>
        <v>206.81708098558906</v>
      </c>
      <c r="K682" s="50">
        <f t="array" ref="K682">_xlfn.SUM(_xlfn.NORM.DIST($Q$3:$Q$1003,$F682,$N682,FALSE)*WindSpeedStep*$R$3:$R$1003)</f>
        <v>201.15134819202936</v>
      </c>
      <c r="L682" s="50">
        <f t="array" ref="L682">_xlfn.SUM(_xlfn.NORM.DIST($Q$3:$Q$1003,$F682,$O682,FALSE)*WindSpeedStep*$R$3:$R$1003)</f>
        <v>201.48842917762863</v>
      </c>
      <c r="N682" s="42">
        <f t="shared" si="31"/>
        <v>0.50410523771948534</v>
      </c>
      <c r="O682" s="42">
        <f t="shared" si="32"/>
        <v>0.28999999999999998</v>
      </c>
      <c r="Q682" s="42">
        <f>'Zero Turbulence Curve'!E681</f>
        <v>67.900000000000418</v>
      </c>
      <c r="R682" s="42">
        <f>'Zero Turbulence Curve'!F681</f>
        <v>2000.0000008831432</v>
      </c>
    </row>
    <row r="683" spans="5:18" x14ac:dyDescent="0.2">
      <c r="E683" s="15">
        <v>41254.784722222219</v>
      </c>
      <c r="F683" s="21">
        <v>5.0187581219085704</v>
      </c>
      <c r="G683" s="24">
        <v>4.7820595089514098E-2</v>
      </c>
      <c r="H683" s="3">
        <f t="shared" si="30"/>
        <v>203.23999999998986</v>
      </c>
      <c r="I683" s="3">
        <f>MIN(H683-K683+L683,'Power Look Up'!$F$4)</f>
        <v>203.84496393768114</v>
      </c>
      <c r="K683" s="50">
        <f t="array" ref="K683">_xlfn.SUM(_xlfn.NORM.DIST($Q$3:$Q$1003,$F683,$N683,FALSE)*WindSpeedStep*$R$3:$R$1003)</f>
        <v>197.56831422384911</v>
      </c>
      <c r="L683" s="50">
        <f t="array" ref="L683">_xlfn.SUM(_xlfn.NORM.DIST($Q$3:$Q$1003,$F683,$O683,FALSE)*WindSpeedStep*$R$3:$R$1003)</f>
        <v>198.1732781615404</v>
      </c>
      <c r="N683" s="42">
        <f t="shared" si="31"/>
        <v>0.50187581219085708</v>
      </c>
      <c r="O683" s="42">
        <f t="shared" si="32"/>
        <v>0.24</v>
      </c>
      <c r="Q683" s="42">
        <f>'Zero Turbulence Curve'!E682</f>
        <v>68.000000000000412</v>
      </c>
      <c r="R683" s="42">
        <f>'Zero Turbulence Curve'!F682</f>
        <v>2000.0000008831432</v>
      </c>
    </row>
    <row r="684" spans="5:18" x14ac:dyDescent="0.2">
      <c r="E684" s="15">
        <v>41254.791666666664</v>
      </c>
      <c r="F684" s="21">
        <v>5.2677342248839052</v>
      </c>
      <c r="G684" s="24">
        <v>3.9865336980744917E-2</v>
      </c>
      <c r="H684" s="3">
        <f t="shared" si="30"/>
        <v>243.73999999998898</v>
      </c>
      <c r="I684" s="3">
        <f>MIN(H684-K684+L684,'Power Look Up'!$F$4)</f>
        <v>243.56219830489431</v>
      </c>
      <c r="K684" s="50">
        <f t="array" ref="K684">_xlfn.SUM(_xlfn.NORM.DIST($Q$3:$Q$1003,$F684,$N684,FALSE)*WindSpeedStep*$R$3:$R$1003)</f>
        <v>237.91467352748612</v>
      </c>
      <c r="L684" s="50">
        <f t="array" ref="L684">_xlfn.SUM(_xlfn.NORM.DIST($Q$3:$Q$1003,$F684,$O684,FALSE)*WindSpeedStep*$R$3:$R$1003)</f>
        <v>237.73687183239144</v>
      </c>
      <c r="N684" s="42">
        <f t="shared" si="31"/>
        <v>0.52677342248839054</v>
      </c>
      <c r="O684" s="42">
        <f t="shared" si="32"/>
        <v>0.21000000000000002</v>
      </c>
      <c r="Q684" s="42">
        <f>'Zero Turbulence Curve'!E683</f>
        <v>68.100000000000406</v>
      </c>
      <c r="R684" s="42">
        <f>'Zero Turbulence Curve'!F683</f>
        <v>2000.0000008831432</v>
      </c>
    </row>
    <row r="685" spans="5:18" x14ac:dyDescent="0.2">
      <c r="E685" s="15">
        <v>41254.798611111109</v>
      </c>
      <c r="F685" s="21">
        <v>5.2102363217732215</v>
      </c>
      <c r="G685" s="24">
        <v>3.6466676032717173E-2</v>
      </c>
      <c r="H685" s="3">
        <f t="shared" si="30"/>
        <v>234.01999999998921</v>
      </c>
      <c r="I685" s="3">
        <f>MIN(H685-K685+L685,'Power Look Up'!$F$4)</f>
        <v>234.30752246308526</v>
      </c>
      <c r="K685" s="50">
        <f t="array" ref="K685">_xlfn.SUM(_xlfn.NORM.DIST($Q$3:$Q$1003,$F685,$N685,FALSE)*WindSpeedStep*$R$3:$R$1003)</f>
        <v>228.51910250572217</v>
      </c>
      <c r="L685" s="50">
        <f t="array" ref="L685">_xlfn.SUM(_xlfn.NORM.DIST($Q$3:$Q$1003,$F685,$O685,FALSE)*WindSpeedStep*$R$3:$R$1003)</f>
        <v>228.80662496881823</v>
      </c>
      <c r="N685" s="42">
        <f t="shared" si="31"/>
        <v>0.52102363217732217</v>
      </c>
      <c r="O685" s="42">
        <f t="shared" si="32"/>
        <v>0.19</v>
      </c>
      <c r="Q685" s="42">
        <f>'Zero Turbulence Curve'!E684</f>
        <v>68.200000000000401</v>
      </c>
      <c r="R685" s="42">
        <f>'Zero Turbulence Curve'!F684</f>
        <v>2000.0000008831432</v>
      </c>
    </row>
    <row r="686" spans="5:18" x14ac:dyDescent="0.2">
      <c r="E686" s="15">
        <v>41254.805555555555</v>
      </c>
      <c r="F686" s="21">
        <v>5.5103575423689835</v>
      </c>
      <c r="G686" s="24">
        <v>4.7183871101079619E-2</v>
      </c>
      <c r="H686" s="3">
        <f t="shared" si="30"/>
        <v>282.61999999998818</v>
      </c>
      <c r="I686" s="3">
        <f>MIN(H686-K686+L686,'Power Look Up'!$F$4)</f>
        <v>279.74444462765786</v>
      </c>
      <c r="K686" s="50">
        <f t="array" ref="K686">_xlfn.SUM(_xlfn.NORM.DIST($Q$3:$Q$1003,$F686,$N686,FALSE)*WindSpeedStep*$R$3:$R$1003)</f>
        <v>278.42333693043162</v>
      </c>
      <c r="L686" s="50">
        <f t="array" ref="L686">_xlfn.SUM(_xlfn.NORM.DIST($Q$3:$Q$1003,$F686,$O686,FALSE)*WindSpeedStep*$R$3:$R$1003)</f>
        <v>275.54778155810129</v>
      </c>
      <c r="N686" s="42">
        <f t="shared" si="31"/>
        <v>0.55103575423689832</v>
      </c>
      <c r="O686" s="42">
        <f t="shared" si="32"/>
        <v>0.26</v>
      </c>
      <c r="Q686" s="42">
        <f>'Zero Turbulence Curve'!E685</f>
        <v>68.300000000000395</v>
      </c>
      <c r="R686" s="42">
        <f>'Zero Turbulence Curve'!F685</f>
        <v>2000.0000008831432</v>
      </c>
    </row>
    <row r="687" spans="5:18" x14ac:dyDescent="0.2">
      <c r="E687" s="15">
        <v>41254.8125</v>
      </c>
      <c r="F687" s="21">
        <v>5.9259239254635814</v>
      </c>
      <c r="G687" s="24">
        <v>4.0500013671914449E-2</v>
      </c>
      <c r="H687" s="3">
        <f t="shared" si="30"/>
        <v>350.65999999998672</v>
      </c>
      <c r="I687" s="3">
        <f>MIN(H687-K687+L687,'Power Look Up'!$F$4)</f>
        <v>341.26378513194157</v>
      </c>
      <c r="K687" s="50">
        <f t="array" ref="K687">_xlfn.SUM(_xlfn.NORM.DIST($Q$3:$Q$1003,$F687,$N687,FALSE)*WindSpeedStep*$R$3:$R$1003)</f>
        <v>353.0930609787772</v>
      </c>
      <c r="L687" s="50">
        <f t="array" ref="L687">_xlfn.SUM(_xlfn.NORM.DIST($Q$3:$Q$1003,$F687,$O687,FALSE)*WindSpeedStep*$R$3:$R$1003)</f>
        <v>343.69684611073205</v>
      </c>
      <c r="N687" s="42">
        <f t="shared" si="31"/>
        <v>0.5925923925463582</v>
      </c>
      <c r="O687" s="42">
        <f t="shared" si="32"/>
        <v>0.24</v>
      </c>
      <c r="Q687" s="42">
        <f>'Zero Turbulence Curve'!E686</f>
        <v>68.400000000000389</v>
      </c>
      <c r="R687" s="42">
        <f>'Zero Turbulence Curve'!F686</f>
        <v>2000.0000008831432</v>
      </c>
    </row>
    <row r="688" spans="5:18" x14ac:dyDescent="0.2">
      <c r="E688" s="15">
        <v>41254.840277777781</v>
      </c>
      <c r="F688" s="21">
        <v>5.1487732666991155</v>
      </c>
      <c r="G688" s="24">
        <v>6.2150726673026013E-2</v>
      </c>
      <c r="H688" s="3">
        <f t="shared" si="30"/>
        <v>224.29999999998941</v>
      </c>
      <c r="I688" s="3">
        <f>MIN(H688-K688+L688,'Power Look Up'!$F$4)</f>
        <v>224.34298997051945</v>
      </c>
      <c r="K688" s="50">
        <f t="array" ref="K688">_xlfn.SUM(_xlfn.NORM.DIST($Q$3:$Q$1003,$F688,$N688,FALSE)*WindSpeedStep*$R$3:$R$1003)</f>
        <v>218.53502314866046</v>
      </c>
      <c r="L688" s="50">
        <f t="array" ref="L688">_xlfn.SUM(_xlfn.NORM.DIST($Q$3:$Q$1003,$F688,$O688,FALSE)*WindSpeedStep*$R$3:$R$1003)</f>
        <v>218.5780131191905</v>
      </c>
      <c r="N688" s="42">
        <f t="shared" si="31"/>
        <v>0.51487732666991159</v>
      </c>
      <c r="O688" s="42">
        <f t="shared" si="32"/>
        <v>0.32</v>
      </c>
      <c r="Q688" s="42">
        <f>'Zero Turbulence Curve'!E687</f>
        <v>68.500000000000384</v>
      </c>
      <c r="R688" s="42">
        <f>'Zero Turbulence Curve'!F687</f>
        <v>2000.0000008831432</v>
      </c>
    </row>
    <row r="689" spans="5:18" x14ac:dyDescent="0.2">
      <c r="E689" s="15">
        <v>41254.861111111109</v>
      </c>
      <c r="F689" s="21">
        <v>5.847633022197515</v>
      </c>
      <c r="G689" s="24">
        <v>5.1302808993178114E-2</v>
      </c>
      <c r="H689" s="3">
        <f t="shared" si="30"/>
        <v>337.69999999998697</v>
      </c>
      <c r="I689" s="3">
        <f>MIN(H689-K689+L689,'Power Look Up'!$F$4)</f>
        <v>330.63196238156905</v>
      </c>
      <c r="K689" s="50">
        <f t="array" ref="K689">_xlfn.SUM(_xlfn.NORM.DIST($Q$3:$Q$1003,$F689,$N689,FALSE)*WindSpeedStep*$R$3:$R$1003)</f>
        <v>338.3747644806096</v>
      </c>
      <c r="L689" s="50">
        <f t="array" ref="L689">_xlfn.SUM(_xlfn.NORM.DIST($Q$3:$Q$1003,$F689,$O689,FALSE)*WindSpeedStep*$R$3:$R$1003)</f>
        <v>331.30672686219168</v>
      </c>
      <c r="N689" s="42">
        <f t="shared" si="31"/>
        <v>0.58476330221975148</v>
      </c>
      <c r="O689" s="42">
        <f t="shared" si="32"/>
        <v>0.3</v>
      </c>
      <c r="Q689" s="42">
        <f>'Zero Turbulence Curve'!E688</f>
        <v>68.600000000000378</v>
      </c>
      <c r="R689" s="42">
        <f>'Zero Turbulence Curve'!F688</f>
        <v>2000.0000008831432</v>
      </c>
    </row>
    <row r="690" spans="5:18" x14ac:dyDescent="0.2">
      <c r="E690" s="15">
        <v>41254.868055555555</v>
      </c>
      <c r="F690" s="21">
        <v>6.1099400764182219</v>
      </c>
      <c r="G690" s="24">
        <v>4.5826963357739191E-2</v>
      </c>
      <c r="H690" s="3">
        <f t="shared" si="30"/>
        <v>386.85999999998057</v>
      </c>
      <c r="I690" s="3">
        <f>MIN(H690-K690+L690,'Power Look Up'!$F$4)</f>
        <v>377.23002784167096</v>
      </c>
      <c r="K690" s="50">
        <f t="array" ref="K690">_xlfn.SUM(_xlfn.NORM.DIST($Q$3:$Q$1003,$F690,$N690,FALSE)*WindSpeedStep*$R$3:$R$1003)</f>
        <v>389.06887203833406</v>
      </c>
      <c r="L690" s="50">
        <f t="array" ref="L690">_xlfn.SUM(_xlfn.NORM.DIST($Q$3:$Q$1003,$F690,$O690,FALSE)*WindSpeedStep*$R$3:$R$1003)</f>
        <v>379.43889988002445</v>
      </c>
      <c r="N690" s="42">
        <f t="shared" si="31"/>
        <v>0.61099400764182221</v>
      </c>
      <c r="O690" s="42">
        <f t="shared" si="32"/>
        <v>0.28000000000000003</v>
      </c>
      <c r="Q690" s="42">
        <f>'Zero Turbulence Curve'!E689</f>
        <v>68.700000000000372</v>
      </c>
      <c r="R690" s="42">
        <f>'Zero Turbulence Curve'!F689</f>
        <v>2000.0000008831432</v>
      </c>
    </row>
    <row r="691" spans="5:18" x14ac:dyDescent="0.2">
      <c r="E691" s="15">
        <v>41254.875</v>
      </c>
      <c r="F691" s="21">
        <v>6.6420237890573732</v>
      </c>
      <c r="G691" s="24">
        <v>4.3661391348487837E-2</v>
      </c>
      <c r="H691" s="3">
        <f t="shared" si="30"/>
        <v>506.63999999997804</v>
      </c>
      <c r="I691" s="3">
        <f>MIN(H691-K691+L691,'Power Look Up'!$F$4)</f>
        <v>494.65918644614516</v>
      </c>
      <c r="K691" s="50">
        <f t="array" ref="K691">_xlfn.SUM(_xlfn.NORM.DIST($Q$3:$Q$1003,$F691,$N691,FALSE)*WindSpeedStep*$R$3:$R$1003)</f>
        <v>505.2150070684296</v>
      </c>
      <c r="L691" s="50">
        <f t="array" ref="L691">_xlfn.SUM(_xlfn.NORM.DIST($Q$3:$Q$1003,$F691,$O691,FALSE)*WindSpeedStep*$R$3:$R$1003)</f>
        <v>493.23419351459671</v>
      </c>
      <c r="N691" s="42">
        <f t="shared" si="31"/>
        <v>0.66420237890573741</v>
      </c>
      <c r="O691" s="42">
        <f t="shared" si="32"/>
        <v>0.28999999999999998</v>
      </c>
      <c r="Q691" s="42">
        <f>'Zero Turbulence Curve'!E690</f>
        <v>68.800000000000367</v>
      </c>
      <c r="R691" s="42">
        <f>'Zero Turbulence Curve'!F690</f>
        <v>2000.0000008831432</v>
      </c>
    </row>
    <row r="692" spans="5:18" x14ac:dyDescent="0.2">
      <c r="E692" s="15">
        <v>41254.881944444445</v>
      </c>
      <c r="F692" s="21">
        <v>6.6362708049318702</v>
      </c>
      <c r="G692" s="24">
        <v>4.2192371021374346E-2</v>
      </c>
      <c r="H692" s="3">
        <f t="shared" si="30"/>
        <v>506.63999999997804</v>
      </c>
      <c r="I692" s="3">
        <f>MIN(H692-K692+L692,'Power Look Up'!$F$4)</f>
        <v>494.56679546999186</v>
      </c>
      <c r="K692" s="50">
        <f t="array" ref="K692">_xlfn.SUM(_xlfn.NORM.DIST($Q$3:$Q$1003,$F692,$N692,FALSE)*WindSpeedStep*$R$3:$R$1003)</f>
        <v>503.85680254509037</v>
      </c>
      <c r="L692" s="50">
        <f t="array" ref="L692">_xlfn.SUM(_xlfn.NORM.DIST($Q$3:$Q$1003,$F692,$O692,FALSE)*WindSpeedStep*$R$3:$R$1003)</f>
        <v>491.78359801510419</v>
      </c>
      <c r="N692" s="42">
        <f t="shared" si="31"/>
        <v>0.66362708049318708</v>
      </c>
      <c r="O692" s="42">
        <f t="shared" si="32"/>
        <v>0.28000000000000003</v>
      </c>
      <c r="Q692" s="42">
        <f>'Zero Turbulence Curve'!E691</f>
        <v>68.900000000000361</v>
      </c>
      <c r="R692" s="42">
        <f>'Zero Turbulence Curve'!F691</f>
        <v>2000.0000008831432</v>
      </c>
    </row>
    <row r="693" spans="5:18" x14ac:dyDescent="0.2">
      <c r="E693" s="15">
        <v>41254.888888888891</v>
      </c>
      <c r="F693" s="21">
        <v>6.5651283326449636</v>
      </c>
      <c r="G693" s="24">
        <v>3.1987188880342118E-2</v>
      </c>
      <c r="H693" s="3">
        <f t="shared" si="30"/>
        <v>490.81999999997839</v>
      </c>
      <c r="I693" s="3">
        <f>MIN(H693-K693+L693,'Power Look Up'!$F$4)</f>
        <v>478.87952576855935</v>
      </c>
      <c r="K693" s="50">
        <f t="array" ref="K693">_xlfn.SUM(_xlfn.NORM.DIST($Q$3:$Q$1003,$F693,$N693,FALSE)*WindSpeedStep*$R$3:$R$1003)</f>
        <v>487.25118361964263</v>
      </c>
      <c r="L693" s="50">
        <f t="array" ref="L693">_xlfn.SUM(_xlfn.NORM.DIST($Q$3:$Q$1003,$F693,$O693,FALSE)*WindSpeedStep*$R$3:$R$1003)</f>
        <v>475.31070938822359</v>
      </c>
      <c r="N693" s="42">
        <f t="shared" si="31"/>
        <v>0.65651283326449639</v>
      </c>
      <c r="O693" s="42">
        <f t="shared" si="32"/>
        <v>0.20999999999999996</v>
      </c>
      <c r="Q693" s="42">
        <f>'Zero Turbulence Curve'!E692</f>
        <v>69.000000000000355</v>
      </c>
      <c r="R693" s="42">
        <f>'Zero Turbulence Curve'!F692</f>
        <v>2000.0000008831432</v>
      </c>
    </row>
    <row r="694" spans="5:18" x14ac:dyDescent="0.2">
      <c r="E694" s="15">
        <v>41254.895833333336</v>
      </c>
      <c r="F694" s="21">
        <v>6.5071236206683736</v>
      </c>
      <c r="G694" s="24">
        <v>3.8419433005073521E-2</v>
      </c>
      <c r="H694" s="3">
        <f t="shared" si="30"/>
        <v>477.25999999997867</v>
      </c>
      <c r="I694" s="3">
        <f>MIN(H694-K694+L694,'Power Look Up'!$F$4)</f>
        <v>466.02985629187953</v>
      </c>
      <c r="K694" s="50">
        <f t="array" ref="K694">_xlfn.SUM(_xlfn.NORM.DIST($Q$3:$Q$1003,$F694,$N694,FALSE)*WindSpeedStep*$R$3:$R$1003)</f>
        <v>473.97083428001872</v>
      </c>
      <c r="L694" s="50">
        <f t="array" ref="L694">_xlfn.SUM(_xlfn.NORM.DIST($Q$3:$Q$1003,$F694,$O694,FALSE)*WindSpeedStep*$R$3:$R$1003)</f>
        <v>462.74069057191957</v>
      </c>
      <c r="N694" s="42">
        <f t="shared" si="31"/>
        <v>0.65071236206683736</v>
      </c>
      <c r="O694" s="42">
        <f t="shared" si="32"/>
        <v>0.25</v>
      </c>
      <c r="Q694" s="42">
        <f>'Zero Turbulence Curve'!E693</f>
        <v>69.10000000000035</v>
      </c>
      <c r="R694" s="42">
        <f>'Zero Turbulence Curve'!F693</f>
        <v>2000.0000008831432</v>
      </c>
    </row>
    <row r="695" spans="5:18" x14ac:dyDescent="0.2">
      <c r="E695" s="15">
        <v>41254.909722222219</v>
      </c>
      <c r="F695" s="21">
        <v>6.2882130012665005</v>
      </c>
      <c r="G695" s="24">
        <v>4.7708307581116827E-2</v>
      </c>
      <c r="H695" s="3">
        <f t="shared" si="30"/>
        <v>427.53999999997973</v>
      </c>
      <c r="I695" s="3">
        <f>MIN(H695-K695+L695,'Power Look Up'!$F$4)</f>
        <v>417.81159441924643</v>
      </c>
      <c r="K695" s="50">
        <f t="array" ref="K695">_xlfn.SUM(_xlfn.NORM.DIST($Q$3:$Q$1003,$F695,$N695,FALSE)*WindSpeedStep*$R$3:$R$1003)</f>
        <v>425.90186526145663</v>
      </c>
      <c r="L695" s="50">
        <f t="array" ref="L695">_xlfn.SUM(_xlfn.NORM.DIST($Q$3:$Q$1003,$F695,$O695,FALSE)*WindSpeedStep*$R$3:$R$1003)</f>
        <v>416.17345968072334</v>
      </c>
      <c r="N695" s="42">
        <f t="shared" si="31"/>
        <v>0.62882130012665005</v>
      </c>
      <c r="O695" s="42">
        <f t="shared" si="32"/>
        <v>0.3</v>
      </c>
      <c r="Q695" s="42">
        <f>'Zero Turbulence Curve'!E694</f>
        <v>69.200000000000344</v>
      </c>
      <c r="R695" s="42">
        <f>'Zero Turbulence Curve'!F694</f>
        <v>2000.0000008831432</v>
      </c>
    </row>
    <row r="696" spans="5:18" x14ac:dyDescent="0.2">
      <c r="E696" s="15">
        <v>41254.916666666664</v>
      </c>
      <c r="F696" s="21">
        <v>6.5150887579358159</v>
      </c>
      <c r="G696" s="24">
        <v>5.2186549198713093E-2</v>
      </c>
      <c r="H696" s="3">
        <f t="shared" si="30"/>
        <v>479.51999999997861</v>
      </c>
      <c r="I696" s="3">
        <f>MIN(H696-K696+L696,'Power Look Up'!$F$4)</f>
        <v>469.39564739219776</v>
      </c>
      <c r="K696" s="50">
        <f t="array" ref="K696">_xlfn.SUM(_xlfn.NORM.DIST($Q$3:$Q$1003,$F696,$N696,FALSE)*WindSpeedStep*$R$3:$R$1003)</f>
        <v>475.78079619799348</v>
      </c>
      <c r="L696" s="50">
        <f t="array" ref="L696">_xlfn.SUM(_xlfn.NORM.DIST($Q$3:$Q$1003,$F696,$O696,FALSE)*WindSpeedStep*$R$3:$R$1003)</f>
        <v>465.65644359021263</v>
      </c>
      <c r="N696" s="42">
        <f t="shared" si="31"/>
        <v>0.65150887579358163</v>
      </c>
      <c r="O696" s="42">
        <f t="shared" si="32"/>
        <v>0.34</v>
      </c>
      <c r="Q696" s="42">
        <f>'Zero Turbulence Curve'!E695</f>
        <v>69.300000000000338</v>
      </c>
      <c r="R696" s="42">
        <f>'Zero Turbulence Curve'!F695</f>
        <v>2000.0000008831432</v>
      </c>
    </row>
    <row r="697" spans="5:18" x14ac:dyDescent="0.2">
      <c r="E697" s="15">
        <v>41254.923611111109</v>
      </c>
      <c r="F697" s="21">
        <v>6.4739969985817583</v>
      </c>
      <c r="G697" s="24">
        <v>6.0240991783813973E-2</v>
      </c>
      <c r="H697" s="3">
        <f t="shared" si="30"/>
        <v>468.21999999997888</v>
      </c>
      <c r="I697" s="3">
        <f>MIN(H697-K697+L697,'Power Look Up'!$F$4)</f>
        <v>459.41926520546821</v>
      </c>
      <c r="K697" s="50">
        <f t="array" ref="K697">_xlfn.SUM(_xlfn.NORM.DIST($Q$3:$Q$1003,$F697,$N697,FALSE)*WindSpeedStep*$R$3:$R$1003)</f>
        <v>466.48976863830359</v>
      </c>
      <c r="L697" s="50">
        <f t="array" ref="L697">_xlfn.SUM(_xlfn.NORM.DIST($Q$3:$Q$1003,$F697,$O697,FALSE)*WindSpeedStep*$R$3:$R$1003)</f>
        <v>457.68903384379291</v>
      </c>
      <c r="N697" s="42">
        <f t="shared" si="31"/>
        <v>0.64739969985817591</v>
      </c>
      <c r="O697" s="42">
        <f t="shared" si="32"/>
        <v>0.39</v>
      </c>
      <c r="Q697" s="42">
        <f>'Zero Turbulence Curve'!E696</f>
        <v>69.400000000000333</v>
      </c>
      <c r="R697" s="42">
        <f>'Zero Turbulence Curve'!F696</f>
        <v>2000.0000008831432</v>
      </c>
    </row>
    <row r="698" spans="5:18" x14ac:dyDescent="0.2">
      <c r="E698" s="15">
        <v>41254.930555555555</v>
      </c>
      <c r="F698" s="21">
        <v>6.7993194812279647</v>
      </c>
      <c r="G698" s="24">
        <v>7.2066035630893088E-2</v>
      </c>
      <c r="H698" s="3">
        <f t="shared" si="30"/>
        <v>542.79999999997722</v>
      </c>
      <c r="I698" s="3">
        <f>MIN(H698-K698+L698,'Power Look Up'!$F$4)</f>
        <v>534.99910967923256</v>
      </c>
      <c r="K698" s="50">
        <f t="array" ref="K698">_xlfn.SUM(_xlfn.NORM.DIST($Q$3:$Q$1003,$F698,$N698,FALSE)*WindSpeedStep*$R$3:$R$1003)</f>
        <v>543.250880969695</v>
      </c>
      <c r="L698" s="50">
        <f t="array" ref="L698">_xlfn.SUM(_xlfn.NORM.DIST($Q$3:$Q$1003,$F698,$O698,FALSE)*WindSpeedStep*$R$3:$R$1003)</f>
        <v>535.44999064895035</v>
      </c>
      <c r="N698" s="42">
        <f t="shared" si="31"/>
        <v>0.67993194812279656</v>
      </c>
      <c r="O698" s="42">
        <f t="shared" si="32"/>
        <v>0.49</v>
      </c>
      <c r="Q698" s="42">
        <f>'Zero Turbulence Curve'!E697</f>
        <v>69.500000000000327</v>
      </c>
      <c r="R698" s="42">
        <f>'Zero Turbulence Curve'!F697</f>
        <v>2000.0000008831432</v>
      </c>
    </row>
    <row r="699" spans="5:18" x14ac:dyDescent="0.2">
      <c r="E699" s="15">
        <v>41254.9375</v>
      </c>
      <c r="F699" s="21">
        <v>6.5028332802403703</v>
      </c>
      <c r="G699" s="24">
        <v>4.9209319416562307E-2</v>
      </c>
      <c r="H699" s="3">
        <f t="shared" si="30"/>
        <v>474.99999999997874</v>
      </c>
      <c r="I699" s="3">
        <f>MIN(H699-K699+L699,'Power Look Up'!$F$4)</f>
        <v>464.60970567237234</v>
      </c>
      <c r="K699" s="50">
        <f t="array" ref="K699">_xlfn.SUM(_xlfn.NORM.DIST($Q$3:$Q$1003,$F699,$N699,FALSE)*WindSpeedStep*$R$3:$R$1003)</f>
        <v>472.99771501219192</v>
      </c>
      <c r="L699" s="50">
        <f t="array" ref="L699">_xlfn.SUM(_xlfn.NORM.DIST($Q$3:$Q$1003,$F699,$O699,FALSE)*WindSpeedStep*$R$3:$R$1003)</f>
        <v>462.60742068458552</v>
      </c>
      <c r="N699" s="42">
        <f t="shared" si="31"/>
        <v>0.6502833280240371</v>
      </c>
      <c r="O699" s="42">
        <f t="shared" si="32"/>
        <v>0.32</v>
      </c>
      <c r="Q699" s="42">
        <f>'Zero Turbulence Curve'!E698</f>
        <v>69.600000000000321</v>
      </c>
      <c r="R699" s="42">
        <f>'Zero Turbulence Curve'!F698</f>
        <v>2000.0000008831432</v>
      </c>
    </row>
    <row r="700" spans="5:18" x14ac:dyDescent="0.2">
      <c r="E700" s="15">
        <v>41254.944444444445</v>
      </c>
      <c r="F700" s="21">
        <v>6.4532712443475138</v>
      </c>
      <c r="G700" s="24">
        <v>4.4938448891949791E-2</v>
      </c>
      <c r="H700" s="3">
        <f t="shared" si="30"/>
        <v>463.69999999997896</v>
      </c>
      <c r="I700" s="3">
        <f>MIN(H700-K700+L700,'Power Look Up'!$F$4)</f>
        <v>453.18511669011849</v>
      </c>
      <c r="K700" s="50">
        <f t="array" ref="K700">_xlfn.SUM(_xlfn.NORM.DIST($Q$3:$Q$1003,$F700,$N700,FALSE)*WindSpeedStep*$R$3:$R$1003)</f>
        <v>461.84718952651895</v>
      </c>
      <c r="L700" s="50">
        <f t="array" ref="L700">_xlfn.SUM(_xlfn.NORM.DIST($Q$3:$Q$1003,$F700,$O700,FALSE)*WindSpeedStep*$R$3:$R$1003)</f>
        <v>451.33230621665848</v>
      </c>
      <c r="N700" s="42">
        <f t="shared" si="31"/>
        <v>0.64532712443475138</v>
      </c>
      <c r="O700" s="42">
        <f t="shared" si="32"/>
        <v>0.28999999999999998</v>
      </c>
      <c r="Q700" s="42">
        <f>'Zero Turbulence Curve'!E699</f>
        <v>69.700000000000315</v>
      </c>
      <c r="R700" s="42">
        <f>'Zero Turbulence Curve'!F699</f>
        <v>2000.0000008831432</v>
      </c>
    </row>
    <row r="701" spans="5:18" x14ac:dyDescent="0.2">
      <c r="E701" s="15">
        <v>41254.951388888891</v>
      </c>
      <c r="F701" s="21">
        <v>6.7221579048035469</v>
      </c>
      <c r="G701" s="24">
        <v>5.0578996330485106E-2</v>
      </c>
      <c r="H701" s="3">
        <f t="shared" si="30"/>
        <v>524.71999999997763</v>
      </c>
      <c r="I701" s="3">
        <f>MIN(H701-K701+L701,'Power Look Up'!$F$4)</f>
        <v>512.99245080494154</v>
      </c>
      <c r="K701" s="50">
        <f t="array" ref="K701">_xlfn.SUM(_xlfn.NORM.DIST($Q$3:$Q$1003,$F701,$N701,FALSE)*WindSpeedStep*$R$3:$R$1003)</f>
        <v>524.37454136504016</v>
      </c>
      <c r="L701" s="50">
        <f t="array" ref="L701">_xlfn.SUM(_xlfn.NORM.DIST($Q$3:$Q$1003,$F701,$O701,FALSE)*WindSpeedStep*$R$3:$R$1003)</f>
        <v>512.64699217000407</v>
      </c>
      <c r="N701" s="42">
        <f t="shared" si="31"/>
        <v>0.67221579048035474</v>
      </c>
      <c r="O701" s="42">
        <f t="shared" si="32"/>
        <v>0.34</v>
      </c>
      <c r="Q701" s="42">
        <f>'Zero Turbulence Curve'!E700</f>
        <v>69.80000000000031</v>
      </c>
      <c r="R701" s="42">
        <f>'Zero Turbulence Curve'!F700</f>
        <v>2000.0000008831432</v>
      </c>
    </row>
    <row r="702" spans="5:18" x14ac:dyDescent="0.2">
      <c r="E702" s="15">
        <v>41254.958333333336</v>
      </c>
      <c r="F702" s="21">
        <v>6.8800717007680996</v>
      </c>
      <c r="G702" s="24">
        <v>3.7790303838108733E-2</v>
      </c>
      <c r="H702" s="3">
        <f t="shared" si="30"/>
        <v>560.87999999997692</v>
      </c>
      <c r="I702" s="3">
        <f>MIN(H702-K702+L702,'Power Look Up'!$F$4)</f>
        <v>545.66772961370884</v>
      </c>
      <c r="K702" s="50">
        <f t="array" ref="K702">_xlfn.SUM(_xlfn.NORM.DIST($Q$3:$Q$1003,$F702,$N702,FALSE)*WindSpeedStep*$R$3:$R$1003)</f>
        <v>563.45844734851664</v>
      </c>
      <c r="L702" s="50">
        <f t="array" ref="L702">_xlfn.SUM(_xlfn.NORM.DIST($Q$3:$Q$1003,$F702,$O702,FALSE)*WindSpeedStep*$R$3:$R$1003)</f>
        <v>548.24617696224857</v>
      </c>
      <c r="N702" s="42">
        <f t="shared" si="31"/>
        <v>0.68800717007681</v>
      </c>
      <c r="O702" s="42">
        <f t="shared" si="32"/>
        <v>0.26</v>
      </c>
      <c r="Q702" s="42">
        <f>'Zero Turbulence Curve'!E701</f>
        <v>69.900000000000304</v>
      </c>
      <c r="R702" s="42">
        <f>'Zero Turbulence Curve'!F701</f>
        <v>2000.0000008831432</v>
      </c>
    </row>
    <row r="703" spans="5:18" x14ac:dyDescent="0.2">
      <c r="E703" s="15">
        <v>41254.965277777781</v>
      </c>
      <c r="F703" s="21">
        <v>6.7122831748795049</v>
      </c>
      <c r="G703" s="24">
        <v>7.8959719992670638E-2</v>
      </c>
      <c r="H703" s="3">
        <f t="shared" si="30"/>
        <v>522.45999999997775</v>
      </c>
      <c r="I703" s="3">
        <f>MIN(H703-K703+L703,'Power Look Up'!$F$4)</f>
        <v>516.59273379358467</v>
      </c>
      <c r="K703" s="50">
        <f t="array" ref="K703">_xlfn.SUM(_xlfn.NORM.DIST($Q$3:$Q$1003,$F703,$N703,FALSE)*WindSpeedStep*$R$3:$R$1003)</f>
        <v>521.98919945849309</v>
      </c>
      <c r="L703" s="50">
        <f t="array" ref="L703">_xlfn.SUM(_xlfn.NORM.DIST($Q$3:$Q$1003,$F703,$O703,FALSE)*WindSpeedStep*$R$3:$R$1003)</f>
        <v>516.12193325210001</v>
      </c>
      <c r="N703" s="42">
        <f t="shared" si="31"/>
        <v>0.67122831748795053</v>
      </c>
      <c r="O703" s="42">
        <f t="shared" si="32"/>
        <v>0.53</v>
      </c>
      <c r="Q703" s="42">
        <f>'Zero Turbulence Curve'!E702</f>
        <v>70.000000000000298</v>
      </c>
      <c r="R703" s="42">
        <f>'Zero Turbulence Curve'!F702</f>
        <v>2000.0000008831432</v>
      </c>
    </row>
    <row r="704" spans="5:18" x14ac:dyDescent="0.2">
      <c r="E704" s="15">
        <v>41254.972222222219</v>
      </c>
      <c r="F704" s="21">
        <v>6.5666134095842752</v>
      </c>
      <c r="G704" s="24">
        <v>7.6142749513809796E-2</v>
      </c>
      <c r="H704" s="3">
        <f t="shared" si="30"/>
        <v>490.81999999997839</v>
      </c>
      <c r="I704" s="3">
        <f>MIN(H704-K704+L704,'Power Look Up'!$F$4)</f>
        <v>484.69614554244794</v>
      </c>
      <c r="K704" s="50">
        <f t="array" ref="K704">_xlfn.SUM(_xlfn.NORM.DIST($Q$3:$Q$1003,$F704,$N704,FALSE)*WindSpeedStep*$R$3:$R$1003)</f>
        <v>487.59423701851506</v>
      </c>
      <c r="L704" s="50">
        <f t="array" ref="L704">_xlfn.SUM(_xlfn.NORM.DIST($Q$3:$Q$1003,$F704,$O704,FALSE)*WindSpeedStep*$R$3:$R$1003)</f>
        <v>481.4703825609846</v>
      </c>
      <c r="N704" s="42">
        <f t="shared" si="31"/>
        <v>0.65666134095842754</v>
      </c>
      <c r="O704" s="42">
        <f t="shared" si="32"/>
        <v>0.49999999999999994</v>
      </c>
      <c r="Q704" s="42">
        <f>'Zero Turbulence Curve'!E703</f>
        <v>70.100000000000293</v>
      </c>
      <c r="R704" s="42">
        <f>'Zero Turbulence Curve'!F703</f>
        <v>2000.0000008831432</v>
      </c>
    </row>
    <row r="705" spans="5:18" x14ac:dyDescent="0.2">
      <c r="E705" s="15">
        <v>41254.979166666664</v>
      </c>
      <c r="F705" s="21">
        <v>6.1324228298613725</v>
      </c>
      <c r="G705" s="24">
        <v>5.0550982637804796E-2</v>
      </c>
      <c r="H705" s="3">
        <f t="shared" si="30"/>
        <v>391.3799999999805</v>
      </c>
      <c r="I705" s="3">
        <f>MIN(H705-K705+L705,'Power Look Up'!$F$4)</f>
        <v>382.38736196801682</v>
      </c>
      <c r="K705" s="50">
        <f t="array" ref="K705">_xlfn.SUM(_xlfn.NORM.DIST($Q$3:$Q$1003,$F705,$N705,FALSE)*WindSpeedStep*$R$3:$R$1003)</f>
        <v>393.60374222686124</v>
      </c>
      <c r="L705" s="50">
        <f t="array" ref="L705">_xlfn.SUM(_xlfn.NORM.DIST($Q$3:$Q$1003,$F705,$O705,FALSE)*WindSpeedStep*$R$3:$R$1003)</f>
        <v>384.61110419489756</v>
      </c>
      <c r="N705" s="42">
        <f t="shared" si="31"/>
        <v>0.61324228298613725</v>
      </c>
      <c r="O705" s="42">
        <f t="shared" si="32"/>
        <v>0.31</v>
      </c>
      <c r="Q705" s="42">
        <f>'Zero Turbulence Curve'!E704</f>
        <v>70.200000000000287</v>
      </c>
      <c r="R705" s="42">
        <f>'Zero Turbulence Curve'!F704</f>
        <v>2000.0000008831432</v>
      </c>
    </row>
    <row r="706" spans="5:18" x14ac:dyDescent="0.2">
      <c r="E706" s="15">
        <v>41254.986111111109</v>
      </c>
      <c r="F706" s="21">
        <v>5.7972583552202179</v>
      </c>
      <c r="G706" s="24">
        <v>5.3473552670092128E-2</v>
      </c>
      <c r="H706" s="3">
        <f t="shared" si="30"/>
        <v>329.59999999998718</v>
      </c>
      <c r="I706" s="3">
        <f>MIN(H706-K706+L706,'Power Look Up'!$F$4)</f>
        <v>323.34103434023967</v>
      </c>
      <c r="K706" s="50">
        <f t="array" ref="K706">_xlfn.SUM(_xlfn.NORM.DIST($Q$3:$Q$1003,$F706,$N706,FALSE)*WindSpeedStep*$R$3:$R$1003)</f>
        <v>329.07843220598994</v>
      </c>
      <c r="L706" s="50">
        <f t="array" ref="L706">_xlfn.SUM(_xlfn.NORM.DIST($Q$3:$Q$1003,$F706,$O706,FALSE)*WindSpeedStep*$R$3:$R$1003)</f>
        <v>322.81946654624244</v>
      </c>
      <c r="N706" s="42">
        <f t="shared" si="31"/>
        <v>0.57972583552202184</v>
      </c>
      <c r="O706" s="42">
        <f t="shared" si="32"/>
        <v>0.31</v>
      </c>
      <c r="Q706" s="42">
        <f>'Zero Turbulence Curve'!E705</f>
        <v>70.300000000000281</v>
      </c>
      <c r="R706" s="42">
        <f>'Zero Turbulence Curve'!F705</f>
        <v>2000.0000008831432</v>
      </c>
    </row>
    <row r="707" spans="5:18" x14ac:dyDescent="0.2">
      <c r="E707" s="15">
        <v>41254.993055555555</v>
      </c>
      <c r="F707" s="21">
        <v>5.659283139231797</v>
      </c>
      <c r="G707" s="24">
        <v>4.0641189765815586E-2</v>
      </c>
      <c r="H707" s="3">
        <f t="shared" ref="H707:H770" si="33">INDEX(PowerArray,MIN(MaximumPowerIndex,ROUND(F707*100,0)))</f>
        <v>306.91999999998768</v>
      </c>
      <c r="I707" s="3">
        <f>MIN(H707-K707+L707,'Power Look Up'!$F$4)</f>
        <v>301.51541896788063</v>
      </c>
      <c r="K707" s="50">
        <f t="array" ref="K707">_xlfn.SUM(_xlfn.NORM.DIST($Q$3:$Q$1003,$F707,$N707,FALSE)*WindSpeedStep*$R$3:$R$1003)</f>
        <v>304.26388653910578</v>
      </c>
      <c r="L707" s="50">
        <f t="array" ref="L707">_xlfn.SUM(_xlfn.NORM.DIST($Q$3:$Q$1003,$F707,$O707,FALSE)*WindSpeedStep*$R$3:$R$1003)</f>
        <v>298.85930550699874</v>
      </c>
      <c r="N707" s="42">
        <f t="shared" ref="N707:N770" si="34">ReferenceTurbulence*F707</f>
        <v>0.56592831392317977</v>
      </c>
      <c r="O707" s="42">
        <f t="shared" ref="O707:O770" si="35">F707*G707</f>
        <v>0.23</v>
      </c>
      <c r="Q707" s="42">
        <f>'Zero Turbulence Curve'!E706</f>
        <v>70.400000000000276</v>
      </c>
      <c r="R707" s="42">
        <f>'Zero Turbulence Curve'!F706</f>
        <v>2000.0000008831432</v>
      </c>
    </row>
    <row r="708" spans="5:18" x14ac:dyDescent="0.2">
      <c r="E708" s="15">
        <v>41255</v>
      </c>
      <c r="F708" s="21">
        <v>5.5243877249380633</v>
      </c>
      <c r="G708" s="24">
        <v>5.6114815873731162E-2</v>
      </c>
      <c r="H708" s="3">
        <f t="shared" si="33"/>
        <v>284.23999999998813</v>
      </c>
      <c r="I708" s="3">
        <f>MIN(H708-K708+L708,'Power Look Up'!$F$4)</f>
        <v>281.43448818466283</v>
      </c>
      <c r="K708" s="50">
        <f t="array" ref="K708">_xlfn.SUM(_xlfn.NORM.DIST($Q$3:$Q$1003,$F708,$N708,FALSE)*WindSpeedStep*$R$3:$R$1003)</f>
        <v>280.82087483179481</v>
      </c>
      <c r="L708" s="50">
        <f t="array" ref="L708">_xlfn.SUM(_xlfn.NORM.DIST($Q$3:$Q$1003,$F708,$O708,FALSE)*WindSpeedStep*$R$3:$R$1003)</f>
        <v>278.01536301646951</v>
      </c>
      <c r="N708" s="42">
        <f t="shared" si="34"/>
        <v>0.55243877249380635</v>
      </c>
      <c r="O708" s="42">
        <f t="shared" si="35"/>
        <v>0.31</v>
      </c>
      <c r="Q708" s="42">
        <f>'Zero Turbulence Curve'!E707</f>
        <v>70.50000000000027</v>
      </c>
      <c r="R708" s="42">
        <f>'Zero Turbulence Curve'!F707</f>
        <v>2000.0000008831432</v>
      </c>
    </row>
    <row r="709" spans="5:18" x14ac:dyDescent="0.2">
      <c r="E709" s="15">
        <v>41255.006944444445</v>
      </c>
      <c r="F709" s="21">
        <v>5.4240087402176078</v>
      </c>
      <c r="G709" s="24">
        <v>8.2964468081212259E-2</v>
      </c>
      <c r="H709" s="3">
        <f t="shared" si="33"/>
        <v>268.03999999998848</v>
      </c>
      <c r="I709" s="3">
        <f>MIN(H709-K709+L709,'Power Look Up'!$F$4)</f>
        <v>267.07378922583558</v>
      </c>
      <c r="K709" s="50">
        <f t="array" ref="K709">_xlfn.SUM(_xlfn.NORM.DIST($Q$3:$Q$1003,$F709,$N709,FALSE)*WindSpeedStep*$R$3:$R$1003)</f>
        <v>263.81514985356614</v>
      </c>
      <c r="L709" s="50">
        <f t="array" ref="L709">_xlfn.SUM(_xlfn.NORM.DIST($Q$3:$Q$1003,$F709,$O709,FALSE)*WindSpeedStep*$R$3:$R$1003)</f>
        <v>262.84893907941324</v>
      </c>
      <c r="N709" s="42">
        <f t="shared" si="34"/>
        <v>0.54240087402176085</v>
      </c>
      <c r="O709" s="42">
        <f t="shared" si="35"/>
        <v>0.45</v>
      </c>
      <c r="Q709" s="42">
        <f>'Zero Turbulence Curve'!E708</f>
        <v>70.600000000000264</v>
      </c>
      <c r="R709" s="42">
        <f>'Zero Turbulence Curve'!F708</f>
        <v>2000.0000008831432</v>
      </c>
    </row>
    <row r="710" spans="5:18" x14ac:dyDescent="0.2">
      <c r="E710" s="15">
        <v>41255.013888888891</v>
      </c>
      <c r="F710" s="21">
        <v>5.5349668796223872</v>
      </c>
      <c r="G710" s="24">
        <v>0.10840173266600177</v>
      </c>
      <c r="H710" s="3">
        <f t="shared" si="33"/>
        <v>285.85999999998808</v>
      </c>
      <c r="I710" s="3">
        <f>MIN(H710-K710+L710,'Power Look Up'!$F$4)</f>
        <v>286.69130550574465</v>
      </c>
      <c r="K710" s="50">
        <f t="array" ref="K710">_xlfn.SUM(_xlfn.NORM.DIST($Q$3:$Q$1003,$F710,$N710,FALSE)*WindSpeedStep*$R$3:$R$1003)</f>
        <v>282.63342754525769</v>
      </c>
      <c r="L710" s="50">
        <f t="array" ref="L710">_xlfn.SUM(_xlfn.NORM.DIST($Q$3:$Q$1003,$F710,$O710,FALSE)*WindSpeedStep*$R$3:$R$1003)</f>
        <v>283.46473305101426</v>
      </c>
      <c r="N710" s="42">
        <f t="shared" si="34"/>
        <v>0.55349668796223872</v>
      </c>
      <c r="O710" s="42">
        <f t="shared" si="35"/>
        <v>0.6</v>
      </c>
      <c r="Q710" s="42">
        <f>'Zero Turbulence Curve'!E709</f>
        <v>70.700000000000259</v>
      </c>
      <c r="R710" s="42">
        <f>'Zero Turbulence Curve'!F709</f>
        <v>2000.0000008831432</v>
      </c>
    </row>
    <row r="711" spans="5:18" x14ac:dyDescent="0.2">
      <c r="E711" s="15">
        <v>41255.083333333336</v>
      </c>
      <c r="F711" s="21">
        <v>4.6015296446001166</v>
      </c>
      <c r="G711" s="24">
        <v>4.3463807787199528E-2</v>
      </c>
      <c r="H711" s="3">
        <f t="shared" si="33"/>
        <v>156.39999999999415</v>
      </c>
      <c r="I711" s="3">
        <f>MIN(H711-K711+L711,'Power Look Up'!$F$4)</f>
        <v>154.1932402659539</v>
      </c>
      <c r="K711" s="50">
        <f t="array" ref="K711">_xlfn.SUM(_xlfn.NORM.DIST($Q$3:$Q$1003,$F711,$N711,FALSE)*WindSpeedStep*$R$3:$R$1003)</f>
        <v>131.49858030112355</v>
      </c>
      <c r="L711" s="50">
        <f t="array" ref="L711">_xlfn.SUM(_xlfn.NORM.DIST($Q$3:$Q$1003,$F711,$O711,FALSE)*WindSpeedStep*$R$3:$R$1003)</f>
        <v>129.29182056708331</v>
      </c>
      <c r="N711" s="42">
        <f t="shared" si="34"/>
        <v>0.46015296446001169</v>
      </c>
      <c r="O711" s="42">
        <f t="shared" si="35"/>
        <v>0.2</v>
      </c>
      <c r="Q711" s="42">
        <f>'Zero Turbulence Curve'!E710</f>
        <v>70.800000000000253</v>
      </c>
      <c r="R711" s="42">
        <f>'Zero Turbulence Curve'!F710</f>
        <v>2000.0000008831432</v>
      </c>
    </row>
    <row r="712" spans="5:18" x14ac:dyDescent="0.2">
      <c r="E712" s="15">
        <v>41255.090277777781</v>
      </c>
      <c r="F712" s="21">
        <v>4.5601881499880541</v>
      </c>
      <c r="G712" s="24">
        <v>9.2101462962904335E-2</v>
      </c>
      <c r="H712" s="3">
        <f t="shared" si="33"/>
        <v>152.03999999999425</v>
      </c>
      <c r="I712" s="3">
        <f>MIN(H712-K712+L712,'Power Look Up'!$F$4)</f>
        <v>151.26673041136314</v>
      </c>
      <c r="K712" s="50">
        <f t="array" ref="K712">_xlfn.SUM(_xlfn.NORM.DIST($Q$3:$Q$1003,$F712,$N712,FALSE)*WindSpeedStep*$R$3:$R$1003)</f>
        <v>125.13302651144677</v>
      </c>
      <c r="L712" s="50">
        <f t="array" ref="L712">_xlfn.SUM(_xlfn.NORM.DIST($Q$3:$Q$1003,$F712,$O712,FALSE)*WindSpeedStep*$R$3:$R$1003)</f>
        <v>124.35975692281566</v>
      </c>
      <c r="N712" s="42">
        <f t="shared" si="34"/>
        <v>0.45601881499880542</v>
      </c>
      <c r="O712" s="42">
        <f t="shared" si="35"/>
        <v>0.42</v>
      </c>
      <c r="Q712" s="42">
        <f>'Zero Turbulence Curve'!E711</f>
        <v>70.900000000000247</v>
      </c>
      <c r="R712" s="42">
        <f>'Zero Turbulence Curve'!F711</f>
        <v>2000.0000008831432</v>
      </c>
    </row>
    <row r="713" spans="5:18" x14ac:dyDescent="0.2">
      <c r="E713" s="15">
        <v>41255.097222222219</v>
      </c>
      <c r="F713" s="21">
        <v>5.0291392822487619</v>
      </c>
      <c r="G713" s="24">
        <v>5.7663942818924577E-2</v>
      </c>
      <c r="H713" s="3">
        <f t="shared" si="33"/>
        <v>204.85999999998984</v>
      </c>
      <c r="I713" s="3">
        <f>MIN(H713-K713+L713,'Power Look Up'!$F$4)</f>
        <v>205.195074485231</v>
      </c>
      <c r="K713" s="50">
        <f t="array" ref="K713">_xlfn.SUM(_xlfn.NORM.DIST($Q$3:$Q$1003,$F713,$N713,FALSE)*WindSpeedStep*$R$3:$R$1003)</f>
        <v>199.23616772880032</v>
      </c>
      <c r="L713" s="50">
        <f t="array" ref="L713">_xlfn.SUM(_xlfn.NORM.DIST($Q$3:$Q$1003,$F713,$O713,FALSE)*WindSpeedStep*$R$3:$R$1003)</f>
        <v>199.57124221404149</v>
      </c>
      <c r="N713" s="42">
        <f t="shared" si="34"/>
        <v>0.50291392822487624</v>
      </c>
      <c r="O713" s="42">
        <f t="shared" si="35"/>
        <v>0.28999999999999998</v>
      </c>
      <c r="Q713" s="42">
        <f>'Zero Turbulence Curve'!E712</f>
        <v>71.000000000000242</v>
      </c>
      <c r="R713" s="42">
        <f>'Zero Turbulence Curve'!F712</f>
        <v>2000.0000008831432</v>
      </c>
    </row>
    <row r="714" spans="5:18" x14ac:dyDescent="0.2">
      <c r="E714" s="15">
        <v>41255.104166666664</v>
      </c>
      <c r="F714" s="21">
        <v>4.9427525656899354</v>
      </c>
      <c r="G714" s="24">
        <v>0.10520453797537317</v>
      </c>
      <c r="H714" s="3">
        <f t="shared" si="33"/>
        <v>193.45999999999336</v>
      </c>
      <c r="I714" s="3">
        <f>MIN(H714-K714+L714,'Power Look Up'!$F$4)</f>
        <v>193.64826989887962</v>
      </c>
      <c r="K714" s="50">
        <f t="array" ref="K714">_xlfn.SUM(_xlfn.NORM.DIST($Q$3:$Q$1003,$F714,$N714,FALSE)*WindSpeedStep*$R$3:$R$1003)</f>
        <v>185.38530651204857</v>
      </c>
      <c r="L714" s="50">
        <f t="array" ref="L714">_xlfn.SUM(_xlfn.NORM.DIST($Q$3:$Q$1003,$F714,$O714,FALSE)*WindSpeedStep*$R$3:$R$1003)</f>
        <v>185.57357641093483</v>
      </c>
      <c r="N714" s="42">
        <f t="shared" si="34"/>
        <v>0.49427525656899357</v>
      </c>
      <c r="O714" s="42">
        <f t="shared" si="35"/>
        <v>0.52</v>
      </c>
      <c r="Q714" s="42">
        <f>'Zero Turbulence Curve'!E713</f>
        <v>71.100000000000236</v>
      </c>
      <c r="R714" s="42">
        <f>'Zero Turbulence Curve'!F713</f>
        <v>2000.0000008831432</v>
      </c>
    </row>
    <row r="715" spans="5:18" x14ac:dyDescent="0.2">
      <c r="E715" s="15">
        <v>41255.111111111109</v>
      </c>
      <c r="F715" s="21">
        <v>5.0109967414500058</v>
      </c>
      <c r="G715" s="24">
        <v>5.9868328693662362E-2</v>
      </c>
      <c r="H715" s="3">
        <f t="shared" si="33"/>
        <v>201.61999999998989</v>
      </c>
      <c r="I715" s="3">
        <f>MIN(H715-K715+L715,'Power Look Up'!$F$4)</f>
        <v>201.89120235145543</v>
      </c>
      <c r="K715" s="50">
        <f t="array" ref="K715">_xlfn.SUM(_xlfn.NORM.DIST($Q$3:$Q$1003,$F715,$N715,FALSE)*WindSpeedStep*$R$3:$R$1003)</f>
        <v>196.32198324051174</v>
      </c>
      <c r="L715" s="50">
        <f t="array" ref="L715">_xlfn.SUM(_xlfn.NORM.DIST($Q$3:$Q$1003,$F715,$O715,FALSE)*WindSpeedStep*$R$3:$R$1003)</f>
        <v>196.59318559197729</v>
      </c>
      <c r="N715" s="42">
        <f t="shared" si="34"/>
        <v>0.50109967414500056</v>
      </c>
      <c r="O715" s="42">
        <f t="shared" si="35"/>
        <v>0.3</v>
      </c>
      <c r="Q715" s="42">
        <f>'Zero Turbulence Curve'!E714</f>
        <v>71.20000000000023</v>
      </c>
      <c r="R715" s="42">
        <f>'Zero Turbulence Curve'!F714</f>
        <v>2000.0000008831432</v>
      </c>
    </row>
    <row r="716" spans="5:18" x14ac:dyDescent="0.2">
      <c r="E716" s="15">
        <v>41255.118055555555</v>
      </c>
      <c r="F716" s="21">
        <v>4.855053097512716</v>
      </c>
      <c r="G716" s="24">
        <v>7.4149549504295018E-2</v>
      </c>
      <c r="H716" s="3">
        <f t="shared" si="33"/>
        <v>184.73999999999353</v>
      </c>
      <c r="I716" s="3">
        <f>MIN(H716-K716+L716,'Power Look Up'!$F$4)</f>
        <v>184.3913509888433</v>
      </c>
      <c r="K716" s="50">
        <f t="array" ref="K716">_xlfn.SUM(_xlfn.NORM.DIST($Q$3:$Q$1003,$F716,$N716,FALSE)*WindSpeedStep*$R$3:$R$1003)</f>
        <v>171.38883096760239</v>
      </c>
      <c r="L716" s="50">
        <f t="array" ref="L716">_xlfn.SUM(_xlfn.NORM.DIST($Q$3:$Q$1003,$F716,$O716,FALSE)*WindSpeedStep*$R$3:$R$1003)</f>
        <v>171.04018195645216</v>
      </c>
      <c r="N716" s="42">
        <f t="shared" si="34"/>
        <v>0.4855053097512716</v>
      </c>
      <c r="O716" s="42">
        <f t="shared" si="35"/>
        <v>0.36</v>
      </c>
      <c r="Q716" s="42">
        <f>'Zero Turbulence Curve'!E715</f>
        <v>71.300000000000225</v>
      </c>
      <c r="R716" s="42">
        <f>'Zero Turbulence Curve'!F715</f>
        <v>2000.0000008831432</v>
      </c>
    </row>
    <row r="717" spans="5:18" x14ac:dyDescent="0.2">
      <c r="E717" s="15">
        <v>41255.125</v>
      </c>
      <c r="F717" s="21">
        <v>4.6958634212151473</v>
      </c>
      <c r="G717" s="24">
        <v>4.8979278009002009E-2</v>
      </c>
      <c r="H717" s="3">
        <f t="shared" si="33"/>
        <v>167.29999999999393</v>
      </c>
      <c r="I717" s="3">
        <f>MIN(H717-K717+L717,'Power Look Up'!$F$4)</f>
        <v>166.17657069074644</v>
      </c>
      <c r="K717" s="50">
        <f t="array" ref="K717">_xlfn.SUM(_xlfn.NORM.DIST($Q$3:$Q$1003,$F717,$N717,FALSE)*WindSpeedStep*$R$3:$R$1003)</f>
        <v>146.20349662876092</v>
      </c>
      <c r="L717" s="50">
        <f t="array" ref="L717">_xlfn.SUM(_xlfn.NORM.DIST($Q$3:$Q$1003,$F717,$O717,FALSE)*WindSpeedStep*$R$3:$R$1003)</f>
        <v>145.08006731951343</v>
      </c>
      <c r="N717" s="42">
        <f t="shared" si="34"/>
        <v>0.46958634212151473</v>
      </c>
      <c r="O717" s="42">
        <f t="shared" si="35"/>
        <v>0.23</v>
      </c>
      <c r="Q717" s="42">
        <f>'Zero Turbulence Curve'!E716</f>
        <v>71.400000000000219</v>
      </c>
      <c r="R717" s="42">
        <f>'Zero Turbulence Curve'!F716</f>
        <v>2000.0000008831432</v>
      </c>
    </row>
    <row r="718" spans="5:18" x14ac:dyDescent="0.2">
      <c r="E718" s="15">
        <v>41255.131944444445</v>
      </c>
      <c r="F718" s="21">
        <v>4.5004863340874675</v>
      </c>
      <c r="G718" s="24">
        <v>5.7771534163033607E-2</v>
      </c>
      <c r="H718" s="3">
        <f t="shared" si="33"/>
        <v>145.49999999999437</v>
      </c>
      <c r="I718" s="3">
        <f>MIN(H718-K718+L718,'Power Look Up'!$F$4)</f>
        <v>142.04278267400377</v>
      </c>
      <c r="K718" s="50">
        <f t="array" ref="K718">_xlfn.SUM(_xlfn.NORM.DIST($Q$3:$Q$1003,$F718,$N718,FALSE)*WindSpeedStep*$R$3:$R$1003)</f>
        <v>116.05143320119879</v>
      </c>
      <c r="L718" s="50">
        <f t="array" ref="L718">_xlfn.SUM(_xlfn.NORM.DIST($Q$3:$Q$1003,$F718,$O718,FALSE)*WindSpeedStep*$R$3:$R$1003)</f>
        <v>112.59421587520818</v>
      </c>
      <c r="N718" s="42">
        <f t="shared" si="34"/>
        <v>0.45004863340874679</v>
      </c>
      <c r="O718" s="42">
        <f t="shared" si="35"/>
        <v>0.26</v>
      </c>
      <c r="Q718" s="42">
        <f>'Zero Turbulence Curve'!E717</f>
        <v>71.500000000000213</v>
      </c>
      <c r="R718" s="42">
        <f>'Zero Turbulence Curve'!F717</f>
        <v>2000.0000008831432</v>
      </c>
    </row>
    <row r="719" spans="5:18" x14ac:dyDescent="0.2">
      <c r="E719" s="15">
        <v>41255.138888888891</v>
      </c>
      <c r="F719" s="21">
        <v>5.6847178840759707</v>
      </c>
      <c r="G719" s="24">
        <v>7.9159601087776019E-2</v>
      </c>
      <c r="H719" s="3">
        <f t="shared" si="33"/>
        <v>310.15999999998758</v>
      </c>
      <c r="I719" s="3">
        <f>MIN(H719-K719+L719,'Power Look Up'!$F$4)</f>
        <v>307.73336990685021</v>
      </c>
      <c r="K719" s="50">
        <f t="array" ref="K719">_xlfn.SUM(_xlfn.NORM.DIST($Q$3:$Q$1003,$F719,$N719,FALSE)*WindSpeedStep*$R$3:$R$1003)</f>
        <v>308.77057858169979</v>
      </c>
      <c r="L719" s="50">
        <f t="array" ref="L719">_xlfn.SUM(_xlfn.NORM.DIST($Q$3:$Q$1003,$F719,$O719,FALSE)*WindSpeedStep*$R$3:$R$1003)</f>
        <v>306.34394848856243</v>
      </c>
      <c r="N719" s="42">
        <f t="shared" si="34"/>
        <v>0.56847178840759705</v>
      </c>
      <c r="O719" s="42">
        <f t="shared" si="35"/>
        <v>0.45</v>
      </c>
      <c r="Q719" s="42">
        <f>'Zero Turbulence Curve'!E718</f>
        <v>71.600000000000207</v>
      </c>
      <c r="R719" s="42">
        <f>'Zero Turbulence Curve'!F718</f>
        <v>2000.0000008831432</v>
      </c>
    </row>
    <row r="720" spans="5:18" x14ac:dyDescent="0.2">
      <c r="E720" s="15">
        <v>41255.145833333336</v>
      </c>
      <c r="F720" s="21">
        <v>5.9872422212511944</v>
      </c>
      <c r="G720" s="24">
        <v>5.1776759406807031E-2</v>
      </c>
      <c r="H720" s="3">
        <f t="shared" si="33"/>
        <v>360.37999999998652</v>
      </c>
      <c r="I720" s="3">
        <f>MIN(H720-K720+L720,'Power Look Up'!$F$4)</f>
        <v>352.23268605490932</v>
      </c>
      <c r="K720" s="50">
        <f t="array" ref="K720">_xlfn.SUM(_xlfn.NORM.DIST($Q$3:$Q$1003,$F720,$N720,FALSE)*WindSpeedStep*$R$3:$R$1003)</f>
        <v>364.8601137479971</v>
      </c>
      <c r="L720" s="50">
        <f t="array" ref="L720">_xlfn.SUM(_xlfn.NORM.DIST($Q$3:$Q$1003,$F720,$O720,FALSE)*WindSpeedStep*$R$3:$R$1003)</f>
        <v>356.7127998029199</v>
      </c>
      <c r="N720" s="42">
        <f t="shared" si="34"/>
        <v>0.59872422212511944</v>
      </c>
      <c r="O720" s="42">
        <f t="shared" si="35"/>
        <v>0.31</v>
      </c>
      <c r="Q720" s="42">
        <f>'Zero Turbulence Curve'!E719</f>
        <v>71.700000000000202</v>
      </c>
      <c r="R720" s="42">
        <f>'Zero Turbulence Curve'!F719</f>
        <v>2000.0000008831432</v>
      </c>
    </row>
    <row r="721" spans="5:18" x14ac:dyDescent="0.2">
      <c r="E721" s="15">
        <v>41255.152777777781</v>
      </c>
      <c r="F721" s="21">
        <v>5.6836382660356506</v>
      </c>
      <c r="G721" s="24">
        <v>5.8061400911458019E-2</v>
      </c>
      <c r="H721" s="3">
        <f t="shared" si="33"/>
        <v>310.15999999998758</v>
      </c>
      <c r="I721" s="3">
        <f>MIN(H721-K721+L721,'Power Look Up'!$F$4)</f>
        <v>305.64077620582191</v>
      </c>
      <c r="K721" s="50">
        <f t="array" ref="K721">_xlfn.SUM(_xlfn.NORM.DIST($Q$3:$Q$1003,$F721,$N721,FALSE)*WindSpeedStep*$R$3:$R$1003)</f>
        <v>308.5786882668516</v>
      </c>
      <c r="L721" s="50">
        <f t="array" ref="L721">_xlfn.SUM(_xlfn.NORM.DIST($Q$3:$Q$1003,$F721,$O721,FALSE)*WindSpeedStep*$R$3:$R$1003)</f>
        <v>304.05946447268593</v>
      </c>
      <c r="N721" s="42">
        <f t="shared" si="34"/>
        <v>0.5683638266035651</v>
      </c>
      <c r="O721" s="42">
        <f t="shared" si="35"/>
        <v>0.33</v>
      </c>
      <c r="Q721" s="42">
        <f>'Zero Turbulence Curve'!E720</f>
        <v>71.800000000000196</v>
      </c>
      <c r="R721" s="42">
        <f>'Zero Turbulence Curve'!F720</f>
        <v>2000.0000008831432</v>
      </c>
    </row>
    <row r="722" spans="5:18" x14ac:dyDescent="0.2">
      <c r="E722" s="15">
        <v>41255.159722222219</v>
      </c>
      <c r="F722" s="21">
        <v>5.79493430362478</v>
      </c>
      <c r="G722" s="24">
        <v>6.2123223687767605E-2</v>
      </c>
      <c r="H722" s="3">
        <f t="shared" si="33"/>
        <v>327.97999999998717</v>
      </c>
      <c r="I722" s="3">
        <f>MIN(H722-K722+L722,'Power Look Up'!$F$4)</f>
        <v>322.81134730983575</v>
      </c>
      <c r="K722" s="50">
        <f t="array" ref="K722">_xlfn.SUM(_xlfn.NORM.DIST($Q$3:$Q$1003,$F722,$N722,FALSE)*WindSpeedStep*$R$3:$R$1003)</f>
        <v>328.65272124178438</v>
      </c>
      <c r="L722" s="50">
        <f t="array" ref="L722">_xlfn.SUM(_xlfn.NORM.DIST($Q$3:$Q$1003,$F722,$O722,FALSE)*WindSpeedStep*$R$3:$R$1003)</f>
        <v>323.48406855163296</v>
      </c>
      <c r="N722" s="42">
        <f t="shared" si="34"/>
        <v>0.57949343036247802</v>
      </c>
      <c r="O722" s="42">
        <f t="shared" si="35"/>
        <v>0.36</v>
      </c>
      <c r="Q722" s="42">
        <f>'Zero Turbulence Curve'!E721</f>
        <v>71.90000000000019</v>
      </c>
      <c r="R722" s="42">
        <f>'Zero Turbulence Curve'!F721</f>
        <v>2000.0000008831432</v>
      </c>
    </row>
    <row r="723" spans="5:18" x14ac:dyDescent="0.2">
      <c r="E723" s="15">
        <v>41255.166666666664</v>
      </c>
      <c r="F723" s="21">
        <v>5.9054929841832431</v>
      </c>
      <c r="G723" s="24">
        <v>5.7573516878375156E-2</v>
      </c>
      <c r="H723" s="3">
        <f t="shared" si="33"/>
        <v>347.41999999998677</v>
      </c>
      <c r="I723" s="3">
        <f>MIN(H723-K723+L723,'Power Look Up'!$F$4)</f>
        <v>340.72885148684071</v>
      </c>
      <c r="K723" s="50">
        <f t="array" ref="K723">_xlfn.SUM(_xlfn.NORM.DIST($Q$3:$Q$1003,$F723,$N723,FALSE)*WindSpeedStep*$R$3:$R$1003)</f>
        <v>349.21962970188872</v>
      </c>
      <c r="L723" s="50">
        <f t="array" ref="L723">_xlfn.SUM(_xlfn.NORM.DIST($Q$3:$Q$1003,$F723,$O723,FALSE)*WindSpeedStep*$R$3:$R$1003)</f>
        <v>342.52848118874266</v>
      </c>
      <c r="N723" s="42">
        <f t="shared" si="34"/>
        <v>0.59054929841832438</v>
      </c>
      <c r="O723" s="42">
        <f t="shared" si="35"/>
        <v>0.34</v>
      </c>
      <c r="Q723" s="42">
        <f>'Zero Turbulence Curve'!E722</f>
        <v>72.000000000000185</v>
      </c>
      <c r="R723" s="42">
        <f>'Zero Turbulence Curve'!F722</f>
        <v>2000.0000008831432</v>
      </c>
    </row>
    <row r="724" spans="5:18" x14ac:dyDescent="0.2">
      <c r="E724" s="15">
        <v>41255.173611111109</v>
      </c>
      <c r="F724" s="21">
        <v>6.1446748037856604</v>
      </c>
      <c r="G724" s="24">
        <v>4.3940486457258288E-2</v>
      </c>
      <c r="H724" s="3">
        <f t="shared" si="33"/>
        <v>393.63999999998043</v>
      </c>
      <c r="I724" s="3">
        <f>MIN(H724-K724+L724,'Power Look Up'!$F$4)</f>
        <v>383.66148416524788</v>
      </c>
      <c r="K724" s="50">
        <f t="array" ref="K724">_xlfn.SUM(_xlfn.NORM.DIST($Q$3:$Q$1003,$F724,$N724,FALSE)*WindSpeedStep*$R$3:$R$1003)</f>
        <v>396.0881975648137</v>
      </c>
      <c r="L724" s="50">
        <f t="array" ref="L724">_xlfn.SUM(_xlfn.NORM.DIST($Q$3:$Q$1003,$F724,$O724,FALSE)*WindSpeedStep*$R$3:$R$1003)</f>
        <v>386.10968173008115</v>
      </c>
      <c r="N724" s="42">
        <f t="shared" si="34"/>
        <v>0.61446748037856613</v>
      </c>
      <c r="O724" s="42">
        <f t="shared" si="35"/>
        <v>0.27</v>
      </c>
      <c r="Q724" s="42">
        <f>'Zero Turbulence Curve'!E723</f>
        <v>72.100000000000179</v>
      </c>
      <c r="R724" s="42">
        <f>'Zero Turbulence Curve'!F723</f>
        <v>2000.0000008831432</v>
      </c>
    </row>
    <row r="725" spans="5:18" x14ac:dyDescent="0.2">
      <c r="E725" s="15">
        <v>41255.180555555555</v>
      </c>
      <c r="F725" s="21">
        <v>6.0662030102326501</v>
      </c>
      <c r="G725" s="24">
        <v>5.1102806727220118E-2</v>
      </c>
      <c r="H725" s="3">
        <f t="shared" si="33"/>
        <v>377.81999999998078</v>
      </c>
      <c r="I725" s="3">
        <f>MIN(H725-K725+L725,'Power Look Up'!$F$4)</f>
        <v>369.1534531591621</v>
      </c>
      <c r="K725" s="50">
        <f t="array" ref="K725">_xlfn.SUM(_xlfn.NORM.DIST($Q$3:$Q$1003,$F725,$N725,FALSE)*WindSpeedStep*$R$3:$R$1003)</f>
        <v>380.33568803691998</v>
      </c>
      <c r="L725" s="50">
        <f t="array" ref="L725">_xlfn.SUM(_xlfn.NORM.DIST($Q$3:$Q$1003,$F725,$O725,FALSE)*WindSpeedStep*$R$3:$R$1003)</f>
        <v>371.66914119610129</v>
      </c>
      <c r="N725" s="42">
        <f t="shared" si="34"/>
        <v>0.60662030102326503</v>
      </c>
      <c r="O725" s="42">
        <f t="shared" si="35"/>
        <v>0.31</v>
      </c>
      <c r="Q725" s="42">
        <f>'Zero Turbulence Curve'!E724</f>
        <v>72.200000000000173</v>
      </c>
      <c r="R725" s="42">
        <f>'Zero Turbulence Curve'!F724</f>
        <v>2000.0000008831432</v>
      </c>
    </row>
    <row r="726" spans="5:18" x14ac:dyDescent="0.2">
      <c r="E726" s="15">
        <v>41255.1875</v>
      </c>
      <c r="F726" s="21">
        <v>6.137116004303139</v>
      </c>
      <c r="G726" s="24">
        <v>6.0288904387756151E-2</v>
      </c>
      <c r="H726" s="3">
        <f t="shared" si="33"/>
        <v>393.63999999998043</v>
      </c>
      <c r="I726" s="3">
        <f>MIN(H726-K726+L726,'Power Look Up'!$F$4)</f>
        <v>386.13375955980956</v>
      </c>
      <c r="K726" s="50">
        <f t="array" ref="K726">_xlfn.SUM(_xlfn.NORM.DIST($Q$3:$Q$1003,$F726,$N726,FALSE)*WindSpeedStep*$R$3:$R$1003)</f>
        <v>394.55432189029659</v>
      </c>
      <c r="L726" s="50">
        <f t="array" ref="L726">_xlfn.SUM(_xlfn.NORM.DIST($Q$3:$Q$1003,$F726,$O726,FALSE)*WindSpeedStep*$R$3:$R$1003)</f>
        <v>387.04808145012572</v>
      </c>
      <c r="N726" s="42">
        <f t="shared" si="34"/>
        <v>0.61371160043031392</v>
      </c>
      <c r="O726" s="42">
        <f t="shared" si="35"/>
        <v>0.37</v>
      </c>
      <c r="Q726" s="42">
        <f>'Zero Turbulence Curve'!E725</f>
        <v>72.300000000000168</v>
      </c>
      <c r="R726" s="42">
        <f>'Zero Turbulence Curve'!F725</f>
        <v>2000.0000008831432</v>
      </c>
    </row>
    <row r="727" spans="5:18" x14ac:dyDescent="0.2">
      <c r="E727" s="15">
        <v>41255.194444444445</v>
      </c>
      <c r="F727" s="21">
        <v>5.5592041187526284</v>
      </c>
      <c r="G727" s="24">
        <v>8.2745657503077011E-2</v>
      </c>
      <c r="H727" s="3">
        <f t="shared" si="33"/>
        <v>290.71999999998798</v>
      </c>
      <c r="I727" s="3">
        <f>MIN(H727-K727+L727,'Power Look Up'!$F$4)</f>
        <v>289.20431864522556</v>
      </c>
      <c r="K727" s="50">
        <f t="array" ref="K727">_xlfn.SUM(_xlfn.NORM.DIST($Q$3:$Q$1003,$F727,$N727,FALSE)*WindSpeedStep*$R$3:$R$1003)</f>
        <v>286.80185534049724</v>
      </c>
      <c r="L727" s="50">
        <f t="array" ref="L727">_xlfn.SUM(_xlfn.NORM.DIST($Q$3:$Q$1003,$F727,$O727,FALSE)*WindSpeedStep*$R$3:$R$1003)</f>
        <v>285.28617398573482</v>
      </c>
      <c r="N727" s="42">
        <f t="shared" si="34"/>
        <v>0.55592041187526287</v>
      </c>
      <c r="O727" s="42">
        <f t="shared" si="35"/>
        <v>0.46000000000000008</v>
      </c>
      <c r="Q727" s="42">
        <f>'Zero Turbulence Curve'!E726</f>
        <v>72.400000000000162</v>
      </c>
      <c r="R727" s="42">
        <f>'Zero Turbulence Curve'!F726</f>
        <v>2000.0000008831432</v>
      </c>
    </row>
    <row r="728" spans="5:18" x14ac:dyDescent="0.2">
      <c r="E728" s="15">
        <v>41255.201388888891</v>
      </c>
      <c r="F728" s="21">
        <v>5.6470639218116361</v>
      </c>
      <c r="G728" s="24">
        <v>8.3229091525710786E-2</v>
      </c>
      <c r="H728" s="3">
        <f t="shared" si="33"/>
        <v>305.29999999998768</v>
      </c>
      <c r="I728" s="3">
        <f>MIN(H728-K728+L728,'Power Look Up'!$F$4)</f>
        <v>303.46857006001267</v>
      </c>
      <c r="K728" s="50">
        <f t="array" ref="K728">_xlfn.SUM(_xlfn.NORM.DIST($Q$3:$Q$1003,$F728,$N728,FALSE)*WindSpeedStep*$R$3:$R$1003)</f>
        <v>302.10909646568479</v>
      </c>
      <c r="L728" s="50">
        <f t="array" ref="L728">_xlfn.SUM(_xlfn.NORM.DIST($Q$3:$Q$1003,$F728,$O728,FALSE)*WindSpeedStep*$R$3:$R$1003)</f>
        <v>300.27766652570978</v>
      </c>
      <c r="N728" s="42">
        <f t="shared" si="34"/>
        <v>0.56470639218116359</v>
      </c>
      <c r="O728" s="42">
        <f t="shared" si="35"/>
        <v>0.47</v>
      </c>
      <c r="Q728" s="42">
        <f>'Zero Turbulence Curve'!E727</f>
        <v>72.500000000000156</v>
      </c>
      <c r="R728" s="42">
        <f>'Zero Turbulence Curve'!F727</f>
        <v>2000.0000008831432</v>
      </c>
    </row>
    <row r="729" spans="5:18" x14ac:dyDescent="0.2">
      <c r="E729" s="15">
        <v>41255.208333333336</v>
      </c>
      <c r="F729" s="21">
        <v>5.3463073597833537</v>
      </c>
      <c r="G729" s="24">
        <v>8.9781594603167522E-2</v>
      </c>
      <c r="H729" s="3">
        <f t="shared" si="33"/>
        <v>256.69999999998873</v>
      </c>
      <c r="I729" s="3">
        <f>MIN(H729-K729+L729,'Power Look Up'!$F$4)</f>
        <v>256.22674134282897</v>
      </c>
      <c r="K729" s="50">
        <f t="array" ref="K729">_xlfn.SUM(_xlfn.NORM.DIST($Q$3:$Q$1003,$F729,$N729,FALSE)*WindSpeedStep*$R$3:$R$1003)</f>
        <v>250.86171597358248</v>
      </c>
      <c r="L729" s="50">
        <f t="array" ref="L729">_xlfn.SUM(_xlfn.NORM.DIST($Q$3:$Q$1003,$F729,$O729,FALSE)*WindSpeedStep*$R$3:$R$1003)</f>
        <v>250.38845731642272</v>
      </c>
      <c r="N729" s="42">
        <f t="shared" si="34"/>
        <v>0.53463073597833544</v>
      </c>
      <c r="O729" s="42">
        <f t="shared" si="35"/>
        <v>0.47999999999999993</v>
      </c>
      <c r="Q729" s="42">
        <f>'Zero Turbulence Curve'!E728</f>
        <v>72.600000000000151</v>
      </c>
      <c r="R729" s="42">
        <f>'Zero Turbulence Curve'!F728</f>
        <v>2000.0000008831432</v>
      </c>
    </row>
    <row r="730" spans="5:18" x14ac:dyDescent="0.2">
      <c r="E730" s="15">
        <v>41255.215277777781</v>
      </c>
      <c r="F730" s="21">
        <v>5.1890639930640612</v>
      </c>
      <c r="G730" s="24">
        <v>0.10599214053539426</v>
      </c>
      <c r="H730" s="3">
        <f t="shared" si="33"/>
        <v>230.77999999998929</v>
      </c>
      <c r="I730" s="3">
        <f>MIN(H730-K730+L730,'Power Look Up'!$F$4)</f>
        <v>231.02016753699027</v>
      </c>
      <c r="K730" s="50">
        <f t="array" ref="K730">_xlfn.SUM(_xlfn.NORM.DIST($Q$3:$Q$1003,$F730,$N730,FALSE)*WindSpeedStep*$R$3:$R$1003)</f>
        <v>225.07353906700462</v>
      </c>
      <c r="L730" s="50">
        <f t="array" ref="L730">_xlfn.SUM(_xlfn.NORM.DIST($Q$3:$Q$1003,$F730,$O730,FALSE)*WindSpeedStep*$R$3:$R$1003)</f>
        <v>225.3137066040056</v>
      </c>
      <c r="N730" s="42">
        <f t="shared" si="34"/>
        <v>0.51890639930640614</v>
      </c>
      <c r="O730" s="42">
        <f t="shared" si="35"/>
        <v>0.55000000000000004</v>
      </c>
      <c r="Q730" s="42">
        <f>'Zero Turbulence Curve'!E729</f>
        <v>72.700000000000145</v>
      </c>
      <c r="R730" s="42">
        <f>'Zero Turbulence Curve'!F729</f>
        <v>2000.0000008831432</v>
      </c>
    </row>
    <row r="731" spans="5:18" x14ac:dyDescent="0.2">
      <c r="E731" s="15">
        <v>41255.222222222219</v>
      </c>
      <c r="F731" s="21">
        <v>5.5935331466022129</v>
      </c>
      <c r="G731" s="24">
        <v>8.0450046188311614E-2</v>
      </c>
      <c r="H731" s="3">
        <f t="shared" si="33"/>
        <v>295.57999999998788</v>
      </c>
      <c r="I731" s="3">
        <f>MIN(H731-K731+L731,'Power Look Up'!$F$4)</f>
        <v>293.72369090704433</v>
      </c>
      <c r="K731" s="50">
        <f t="array" ref="K731">_xlfn.SUM(_xlfn.NORM.DIST($Q$3:$Q$1003,$F731,$N731,FALSE)*WindSpeedStep*$R$3:$R$1003)</f>
        <v>292.74499724217918</v>
      </c>
      <c r="L731" s="50">
        <f t="array" ref="L731">_xlfn.SUM(_xlfn.NORM.DIST($Q$3:$Q$1003,$F731,$O731,FALSE)*WindSpeedStep*$R$3:$R$1003)</f>
        <v>290.88868814923563</v>
      </c>
      <c r="N731" s="42">
        <f t="shared" si="34"/>
        <v>0.55935331466022131</v>
      </c>
      <c r="O731" s="42">
        <f t="shared" si="35"/>
        <v>0.45</v>
      </c>
      <c r="Q731" s="42">
        <f>'Zero Turbulence Curve'!E730</f>
        <v>72.800000000000139</v>
      </c>
      <c r="R731" s="42">
        <f>'Zero Turbulence Curve'!F730</f>
        <v>2000.0000008831432</v>
      </c>
    </row>
    <row r="732" spans="5:18" x14ac:dyDescent="0.2">
      <c r="E732" s="15">
        <v>41255.229166666664</v>
      </c>
      <c r="F732" s="21">
        <v>5.3438422199357207</v>
      </c>
      <c r="G732" s="24">
        <v>5.0525443845018267E-2</v>
      </c>
      <c r="H732" s="3">
        <f t="shared" si="33"/>
        <v>255.07999999998876</v>
      </c>
      <c r="I732" s="3">
        <f>MIN(H732-K732+L732,'Power Look Up'!$F$4)</f>
        <v>254.13329127342985</v>
      </c>
      <c r="K732" s="50">
        <f t="array" ref="K732">_xlfn.SUM(_xlfn.NORM.DIST($Q$3:$Q$1003,$F732,$N732,FALSE)*WindSpeedStep*$R$3:$R$1003)</f>
        <v>250.45336488784889</v>
      </c>
      <c r="L732" s="50">
        <f t="array" ref="L732">_xlfn.SUM(_xlfn.NORM.DIST($Q$3:$Q$1003,$F732,$O732,FALSE)*WindSpeedStep*$R$3:$R$1003)</f>
        <v>249.50665616128998</v>
      </c>
      <c r="N732" s="42">
        <f t="shared" si="34"/>
        <v>0.53438422199357205</v>
      </c>
      <c r="O732" s="42">
        <f t="shared" si="35"/>
        <v>0.27</v>
      </c>
      <c r="Q732" s="42">
        <f>'Zero Turbulence Curve'!E731</f>
        <v>72.900000000000134</v>
      </c>
      <c r="R732" s="42">
        <f>'Zero Turbulence Curve'!F731</f>
        <v>2000.0000008831432</v>
      </c>
    </row>
    <row r="733" spans="5:18" x14ac:dyDescent="0.2">
      <c r="E733" s="15">
        <v>41255.236111111109</v>
      </c>
      <c r="F733" s="21">
        <v>5.9065715944771622</v>
      </c>
      <c r="G733" s="24">
        <v>6.2642091792464188E-2</v>
      </c>
      <c r="H733" s="3">
        <f t="shared" si="33"/>
        <v>347.41999999998677</v>
      </c>
      <c r="I733" s="3">
        <f>MIN(H733-K733+L733,'Power Look Up'!$F$4)</f>
        <v>341.47453784725474</v>
      </c>
      <c r="K733" s="50">
        <f t="array" ref="K733">_xlfn.SUM(_xlfn.NORM.DIST($Q$3:$Q$1003,$F733,$N733,FALSE)*WindSpeedStep*$R$3:$R$1003)</f>
        <v>349.42353813203221</v>
      </c>
      <c r="L733" s="50">
        <f t="array" ref="L733">_xlfn.SUM(_xlfn.NORM.DIST($Q$3:$Q$1003,$F733,$O733,FALSE)*WindSpeedStep*$R$3:$R$1003)</f>
        <v>343.47807597930017</v>
      </c>
      <c r="N733" s="42">
        <f t="shared" si="34"/>
        <v>0.59065715944771624</v>
      </c>
      <c r="O733" s="42">
        <f t="shared" si="35"/>
        <v>0.36999999999999994</v>
      </c>
      <c r="Q733" s="42">
        <f>'Zero Turbulence Curve'!E732</f>
        <v>73.000000000000128</v>
      </c>
      <c r="R733" s="42">
        <f>'Zero Turbulence Curve'!F732</f>
        <v>2000.0000008831432</v>
      </c>
    </row>
    <row r="734" spans="5:18" x14ac:dyDescent="0.2">
      <c r="E734" s="15">
        <v>41255.243055555555</v>
      </c>
      <c r="F734" s="21">
        <v>5.8633430259890806</v>
      </c>
      <c r="G734" s="24">
        <v>6.480944374491858E-2</v>
      </c>
      <c r="H734" s="3">
        <f t="shared" si="33"/>
        <v>339.31999999998698</v>
      </c>
      <c r="I734" s="3">
        <f>MIN(H734-K734+L734,'Power Look Up'!$F$4)</f>
        <v>333.98577381502406</v>
      </c>
      <c r="K734" s="50">
        <f t="array" ref="K734">_xlfn.SUM(_xlfn.NORM.DIST($Q$3:$Q$1003,$F734,$N734,FALSE)*WindSpeedStep*$R$3:$R$1003)</f>
        <v>341.30137666279938</v>
      </c>
      <c r="L734" s="50">
        <f t="array" ref="L734">_xlfn.SUM(_xlfn.NORM.DIST($Q$3:$Q$1003,$F734,$O734,FALSE)*WindSpeedStep*$R$3:$R$1003)</f>
        <v>335.96715047783647</v>
      </c>
      <c r="N734" s="42">
        <f t="shared" si="34"/>
        <v>0.58633430259890806</v>
      </c>
      <c r="O734" s="42">
        <f t="shared" si="35"/>
        <v>0.38</v>
      </c>
      <c r="Q734" s="42">
        <f>'Zero Turbulence Curve'!E733</f>
        <v>73.100000000000122</v>
      </c>
      <c r="R734" s="42">
        <f>'Zero Turbulence Curve'!F733</f>
        <v>2000.0000008831432</v>
      </c>
    </row>
    <row r="735" spans="5:18" x14ac:dyDescent="0.2">
      <c r="E735" s="15">
        <v>41255.25</v>
      </c>
      <c r="F735" s="21">
        <v>5.9946191303963579</v>
      </c>
      <c r="G735" s="24">
        <v>9.3417110882067569E-2</v>
      </c>
      <c r="H735" s="3">
        <f t="shared" si="33"/>
        <v>360.37999999998652</v>
      </c>
      <c r="I735" s="3">
        <f>MIN(H735-K735+L735,'Power Look Up'!$F$4)</f>
        <v>359.14351373706393</v>
      </c>
      <c r="K735" s="50">
        <f t="array" ref="K735">_xlfn.SUM(_xlfn.NORM.DIST($Q$3:$Q$1003,$F735,$N735,FALSE)*WindSpeedStep*$R$3:$R$1003)</f>
        <v>366.29034300777994</v>
      </c>
      <c r="L735" s="50">
        <f t="array" ref="L735">_xlfn.SUM(_xlfn.NORM.DIST($Q$3:$Q$1003,$F735,$O735,FALSE)*WindSpeedStep*$R$3:$R$1003)</f>
        <v>365.05385674485734</v>
      </c>
      <c r="N735" s="42">
        <f t="shared" si="34"/>
        <v>0.59946191303963581</v>
      </c>
      <c r="O735" s="42">
        <f t="shared" si="35"/>
        <v>0.56000000000000005</v>
      </c>
      <c r="Q735" s="42">
        <f>'Zero Turbulence Curve'!E734</f>
        <v>73.200000000000117</v>
      </c>
      <c r="R735" s="42">
        <f>'Zero Turbulence Curve'!F734</f>
        <v>2000.0000008831432</v>
      </c>
    </row>
    <row r="736" spans="5:18" x14ac:dyDescent="0.2">
      <c r="E736" s="15">
        <v>41255.256944444445</v>
      </c>
      <c r="F736" s="21">
        <v>6.0052542840528584</v>
      </c>
      <c r="G736" s="24">
        <v>7.9930004175619185E-2</v>
      </c>
      <c r="H736" s="3">
        <f t="shared" si="33"/>
        <v>364.25999999998106</v>
      </c>
      <c r="I736" s="3">
        <f>MIN(H736-K736+L736,'Power Look Up'!$F$4)</f>
        <v>360.59538926926746</v>
      </c>
      <c r="K736" s="50">
        <f t="array" ref="K736">_xlfn.SUM(_xlfn.NORM.DIST($Q$3:$Q$1003,$F736,$N736,FALSE)*WindSpeedStep*$R$3:$R$1003)</f>
        <v>368.35787212419223</v>
      </c>
      <c r="L736" s="50">
        <f t="array" ref="L736">_xlfn.SUM(_xlfn.NORM.DIST($Q$3:$Q$1003,$F736,$O736,FALSE)*WindSpeedStep*$R$3:$R$1003)</f>
        <v>364.69326139347862</v>
      </c>
      <c r="N736" s="42">
        <f t="shared" si="34"/>
        <v>0.60052542840528589</v>
      </c>
      <c r="O736" s="42">
        <f t="shared" si="35"/>
        <v>0.48</v>
      </c>
      <c r="Q736" s="42">
        <f>'Zero Turbulence Curve'!E735</f>
        <v>73.300000000000111</v>
      </c>
      <c r="R736" s="42">
        <f>'Zero Turbulence Curve'!F735</f>
        <v>2000.0000008831432</v>
      </c>
    </row>
    <row r="737" spans="5:18" x14ac:dyDescent="0.2">
      <c r="E737" s="15">
        <v>41255.263888888891</v>
      </c>
      <c r="F737" s="21">
        <v>5.5868056584085215</v>
      </c>
      <c r="G737" s="24">
        <v>8.2336853673739094E-2</v>
      </c>
      <c r="H737" s="3">
        <f t="shared" si="33"/>
        <v>295.57999999998788</v>
      </c>
      <c r="I737" s="3">
        <f>MIN(H737-K737+L737,'Power Look Up'!$F$4)</f>
        <v>293.91475507206417</v>
      </c>
      <c r="K737" s="50">
        <f t="array" ref="K737">_xlfn.SUM(_xlfn.NORM.DIST($Q$3:$Q$1003,$F737,$N737,FALSE)*WindSpeedStep*$R$3:$R$1003)</f>
        <v>291.57660726490673</v>
      </c>
      <c r="L737" s="50">
        <f t="array" ref="L737">_xlfn.SUM(_xlfn.NORM.DIST($Q$3:$Q$1003,$F737,$O737,FALSE)*WindSpeedStep*$R$3:$R$1003)</f>
        <v>289.91136233698302</v>
      </c>
      <c r="N737" s="42">
        <f t="shared" si="34"/>
        <v>0.55868056584085213</v>
      </c>
      <c r="O737" s="42">
        <f t="shared" si="35"/>
        <v>0.46</v>
      </c>
      <c r="Q737" s="42">
        <f>'Zero Turbulence Curve'!E736</f>
        <v>73.400000000000105</v>
      </c>
      <c r="R737" s="42">
        <f>'Zero Turbulence Curve'!F736</f>
        <v>2000.0000008831432</v>
      </c>
    </row>
    <row r="738" spans="5:18" x14ac:dyDescent="0.2">
      <c r="E738" s="15">
        <v>41255.270833333336</v>
      </c>
      <c r="F738" s="21">
        <v>5.51313908551744</v>
      </c>
      <c r="G738" s="24">
        <v>0.10701707155364194</v>
      </c>
      <c r="H738" s="3">
        <f t="shared" si="33"/>
        <v>282.61999999998818</v>
      </c>
      <c r="I738" s="3">
        <f>MIN(H738-K738+L738,'Power Look Up'!$F$4)</f>
        <v>283.27472988970339</v>
      </c>
      <c r="K738" s="50">
        <f t="array" ref="K738">_xlfn.SUM(_xlfn.NORM.DIST($Q$3:$Q$1003,$F738,$N738,FALSE)*WindSpeedStep*$R$3:$R$1003)</f>
        <v>278.89809642717091</v>
      </c>
      <c r="L738" s="50">
        <f t="array" ref="L738">_xlfn.SUM(_xlfn.NORM.DIST($Q$3:$Q$1003,$F738,$O738,FALSE)*WindSpeedStep*$R$3:$R$1003)</f>
        <v>279.55282631688613</v>
      </c>
      <c r="N738" s="42">
        <f t="shared" si="34"/>
        <v>0.551313908551744</v>
      </c>
      <c r="O738" s="42">
        <f t="shared" si="35"/>
        <v>0.59</v>
      </c>
      <c r="Q738" s="42">
        <f>'Zero Turbulence Curve'!E737</f>
        <v>73.500000000000099</v>
      </c>
      <c r="R738" s="42">
        <f>'Zero Turbulence Curve'!F737</f>
        <v>2000.0000008831432</v>
      </c>
    </row>
    <row r="739" spans="5:18" x14ac:dyDescent="0.2">
      <c r="E739" s="15">
        <v>41255.277777777781</v>
      </c>
      <c r="F739" s="21">
        <v>5.924444775195342</v>
      </c>
      <c r="G739" s="24">
        <v>8.6084016199338143E-2</v>
      </c>
      <c r="H739" s="3">
        <f t="shared" si="33"/>
        <v>349.03999999998678</v>
      </c>
      <c r="I739" s="3">
        <f>MIN(H739-K739+L739,'Power Look Up'!$F$4)</f>
        <v>346.66306288781487</v>
      </c>
      <c r="K739" s="50">
        <f t="array" ref="K739">_xlfn.SUM(_xlfn.NORM.DIST($Q$3:$Q$1003,$F739,$N739,FALSE)*WindSpeedStep*$R$3:$R$1003)</f>
        <v>352.81185010634516</v>
      </c>
      <c r="L739" s="50">
        <f t="array" ref="L739">_xlfn.SUM(_xlfn.NORM.DIST($Q$3:$Q$1003,$F739,$O739,FALSE)*WindSpeedStep*$R$3:$R$1003)</f>
        <v>350.43491299417326</v>
      </c>
      <c r="N739" s="42">
        <f t="shared" si="34"/>
        <v>0.59244447751953422</v>
      </c>
      <c r="O739" s="42">
        <f t="shared" si="35"/>
        <v>0.51</v>
      </c>
      <c r="Q739" s="42">
        <f>'Zero Turbulence Curve'!E738</f>
        <v>73.600000000000094</v>
      </c>
      <c r="R739" s="42">
        <f>'Zero Turbulence Curve'!F738</f>
        <v>2000.0000008831432</v>
      </c>
    </row>
    <row r="740" spans="5:18" x14ac:dyDescent="0.2">
      <c r="E740" s="15">
        <v>41255.284722222219</v>
      </c>
      <c r="F740" s="21">
        <v>6.2269846797941018</v>
      </c>
      <c r="G740" s="24">
        <v>8.3507512341783066E-2</v>
      </c>
      <c r="H740" s="3">
        <f t="shared" si="33"/>
        <v>413.97999999998001</v>
      </c>
      <c r="I740" s="3">
        <f>MIN(H740-K740+L740,'Power Look Up'!$F$4)</f>
        <v>410.3572676998615</v>
      </c>
      <c r="K740" s="50">
        <f t="array" ref="K740">_xlfn.SUM(_xlfn.NORM.DIST($Q$3:$Q$1003,$F740,$N740,FALSE)*WindSpeedStep*$R$3:$R$1003)</f>
        <v>413.02342442278012</v>
      </c>
      <c r="L740" s="50">
        <f t="array" ref="L740">_xlfn.SUM(_xlfn.NORM.DIST($Q$3:$Q$1003,$F740,$O740,FALSE)*WindSpeedStep*$R$3:$R$1003)</f>
        <v>409.40069212266161</v>
      </c>
      <c r="N740" s="42">
        <f t="shared" si="34"/>
        <v>0.6226984679794102</v>
      </c>
      <c r="O740" s="42">
        <f t="shared" si="35"/>
        <v>0.52</v>
      </c>
      <c r="Q740" s="42">
        <f>'Zero Turbulence Curve'!E739</f>
        <v>73.700000000000088</v>
      </c>
      <c r="R740" s="42">
        <f>'Zero Turbulence Curve'!F739</f>
        <v>2000.0000008831432</v>
      </c>
    </row>
    <row r="741" spans="5:18" x14ac:dyDescent="0.2">
      <c r="E741" s="15">
        <v>41255.291666666664</v>
      </c>
      <c r="F741" s="21">
        <v>5.8167285303451681</v>
      </c>
      <c r="G741" s="24">
        <v>9.9712406548493754E-2</v>
      </c>
      <c r="H741" s="3">
        <f t="shared" si="33"/>
        <v>332.83999999998707</v>
      </c>
      <c r="I741" s="3">
        <f>MIN(H741-K741+L741,'Power Look Up'!$F$4)</f>
        <v>332.79536383738719</v>
      </c>
      <c r="K741" s="50">
        <f t="array" ref="K741">_xlfn.SUM(_xlfn.NORM.DIST($Q$3:$Q$1003,$F741,$N741,FALSE)*WindSpeedStep*$R$3:$R$1003)</f>
        <v>332.65582536028592</v>
      </c>
      <c r="L741" s="50">
        <f t="array" ref="L741">_xlfn.SUM(_xlfn.NORM.DIST($Q$3:$Q$1003,$F741,$O741,FALSE)*WindSpeedStep*$R$3:$R$1003)</f>
        <v>332.61118919768603</v>
      </c>
      <c r="N741" s="42">
        <f t="shared" si="34"/>
        <v>0.58167285303451688</v>
      </c>
      <c r="O741" s="42">
        <f t="shared" si="35"/>
        <v>0.57999999999999996</v>
      </c>
      <c r="Q741" s="42">
        <f>'Zero Turbulence Curve'!E740</f>
        <v>73.800000000000082</v>
      </c>
      <c r="R741" s="42">
        <f>'Zero Turbulence Curve'!F740</f>
        <v>2000.0000008831432</v>
      </c>
    </row>
    <row r="742" spans="5:18" x14ac:dyDescent="0.2">
      <c r="E742" s="15">
        <v>41255.298611111109</v>
      </c>
      <c r="F742" s="21">
        <v>5.5752787265547052</v>
      </c>
      <c r="G742" s="24">
        <v>9.1475247250133299E-2</v>
      </c>
      <c r="H742" s="3">
        <f t="shared" si="33"/>
        <v>293.95999999998793</v>
      </c>
      <c r="I742" s="3">
        <f>MIN(H742-K742+L742,'Power Look Up'!$F$4)</f>
        <v>293.13707615354264</v>
      </c>
      <c r="K742" s="50">
        <f t="array" ref="K742">_xlfn.SUM(_xlfn.NORM.DIST($Q$3:$Q$1003,$F742,$N742,FALSE)*WindSpeedStep*$R$3:$R$1003)</f>
        <v>289.57891380818927</v>
      </c>
      <c r="L742" s="50">
        <f t="array" ref="L742">_xlfn.SUM(_xlfn.NORM.DIST($Q$3:$Q$1003,$F742,$O742,FALSE)*WindSpeedStep*$R$3:$R$1003)</f>
        <v>288.75598996174398</v>
      </c>
      <c r="N742" s="42">
        <f t="shared" si="34"/>
        <v>0.55752787265547055</v>
      </c>
      <c r="O742" s="42">
        <f t="shared" si="35"/>
        <v>0.51</v>
      </c>
      <c r="Q742" s="42">
        <f>'Zero Turbulence Curve'!E741</f>
        <v>73.900000000000077</v>
      </c>
      <c r="R742" s="42">
        <f>'Zero Turbulence Curve'!F741</f>
        <v>2000.0000008831432</v>
      </c>
    </row>
    <row r="743" spans="5:18" x14ac:dyDescent="0.2">
      <c r="E743" s="15">
        <v>41255.305555555555</v>
      </c>
      <c r="F743" s="21">
        <v>6.1171969197972187</v>
      </c>
      <c r="G743" s="24">
        <v>7.3563105111698321E-2</v>
      </c>
      <c r="H743" s="3">
        <f t="shared" si="33"/>
        <v>389.11999999998056</v>
      </c>
      <c r="I743" s="3">
        <f>MIN(H743-K743+L743,'Power Look Up'!$F$4)</f>
        <v>383.93607566601241</v>
      </c>
      <c r="K743" s="50">
        <f t="array" ref="K743">_xlfn.SUM(_xlfn.NORM.DIST($Q$3:$Q$1003,$F743,$N743,FALSE)*WindSpeedStep*$R$3:$R$1003)</f>
        <v>390.52919961191344</v>
      </c>
      <c r="L743" s="50">
        <f t="array" ref="L743">_xlfn.SUM(_xlfn.NORM.DIST($Q$3:$Q$1003,$F743,$O743,FALSE)*WindSpeedStep*$R$3:$R$1003)</f>
        <v>385.34527527794529</v>
      </c>
      <c r="N743" s="42">
        <f t="shared" si="34"/>
        <v>0.61171969197972187</v>
      </c>
      <c r="O743" s="42">
        <f t="shared" si="35"/>
        <v>0.45</v>
      </c>
      <c r="Q743" s="42">
        <f>'Zero Turbulence Curve'!E742</f>
        <v>74.000000000000071</v>
      </c>
      <c r="R743" s="42">
        <f>'Zero Turbulence Curve'!F742</f>
        <v>2000.0000008831432</v>
      </c>
    </row>
    <row r="744" spans="5:18" x14ac:dyDescent="0.2">
      <c r="E744" s="15">
        <v>41255.3125</v>
      </c>
      <c r="F744" s="21">
        <v>6.2977904724489893</v>
      </c>
      <c r="G744" s="24">
        <v>8.5744357860481984E-2</v>
      </c>
      <c r="H744" s="3">
        <f t="shared" si="33"/>
        <v>429.79999999997972</v>
      </c>
      <c r="I744" s="3">
        <f>MIN(H744-K744+L744,'Power Look Up'!$F$4)</f>
        <v>426.49140922273449</v>
      </c>
      <c r="K744" s="50">
        <f t="array" ref="K744">_xlfn.SUM(_xlfn.NORM.DIST($Q$3:$Q$1003,$F744,$N744,FALSE)*WindSpeedStep*$R$3:$R$1003)</f>
        <v>427.93833608051767</v>
      </c>
      <c r="L744" s="50">
        <f t="array" ref="L744">_xlfn.SUM(_xlfn.NORM.DIST($Q$3:$Q$1003,$F744,$O744,FALSE)*WindSpeedStep*$R$3:$R$1003)</f>
        <v>424.62974530327244</v>
      </c>
      <c r="N744" s="42">
        <f t="shared" si="34"/>
        <v>0.62977904724489897</v>
      </c>
      <c r="O744" s="42">
        <f t="shared" si="35"/>
        <v>0.54</v>
      </c>
      <c r="Q744" s="42">
        <f>'Zero Turbulence Curve'!E743</f>
        <v>74.100000000000065</v>
      </c>
      <c r="R744" s="42">
        <f>'Zero Turbulence Curve'!F743</f>
        <v>2000.0000008831432</v>
      </c>
    </row>
    <row r="745" spans="5:18" x14ac:dyDescent="0.2">
      <c r="E745" s="15">
        <v>41255.319444444445</v>
      </c>
      <c r="F745" s="21">
        <v>6.370327963962974</v>
      </c>
      <c r="G745" s="24">
        <v>6.4360893555147417E-2</v>
      </c>
      <c r="H745" s="3">
        <f t="shared" si="33"/>
        <v>445.61999999997931</v>
      </c>
      <c r="I745" s="3">
        <f>MIN(H745-K745+L745,'Power Look Up'!$F$4)</f>
        <v>437.91062255659187</v>
      </c>
      <c r="K745" s="50">
        <f t="array" ref="K745">_xlfn.SUM(_xlfn.NORM.DIST($Q$3:$Q$1003,$F745,$N745,FALSE)*WindSpeedStep*$R$3:$R$1003)</f>
        <v>443.55777493185855</v>
      </c>
      <c r="L745" s="50">
        <f t="array" ref="L745">_xlfn.SUM(_xlfn.NORM.DIST($Q$3:$Q$1003,$F745,$O745,FALSE)*WindSpeedStep*$R$3:$R$1003)</f>
        <v>435.84839748847111</v>
      </c>
      <c r="N745" s="42">
        <f t="shared" si="34"/>
        <v>0.6370327963962974</v>
      </c>
      <c r="O745" s="42">
        <f t="shared" si="35"/>
        <v>0.40999999999999992</v>
      </c>
      <c r="Q745" s="42">
        <f>'Zero Turbulence Curve'!E744</f>
        <v>74.20000000000006</v>
      </c>
      <c r="R745" s="42">
        <f>'Zero Turbulence Curve'!F744</f>
        <v>2000.0000008831432</v>
      </c>
    </row>
    <row r="746" spans="5:18" x14ac:dyDescent="0.2">
      <c r="E746" s="15">
        <v>41255.326388888891</v>
      </c>
      <c r="F746" s="21">
        <v>6.4979653461444666</v>
      </c>
      <c r="G746" s="24">
        <v>6.3096673829335106E-2</v>
      </c>
      <c r="H746" s="3">
        <f t="shared" si="33"/>
        <v>474.99999999997874</v>
      </c>
      <c r="I746" s="3">
        <f>MIN(H746-K746+L746,'Power Look Up'!$F$4)</f>
        <v>466.5564456601997</v>
      </c>
      <c r="K746" s="50">
        <f t="array" ref="K746">_xlfn.SUM(_xlfn.NORM.DIST($Q$3:$Q$1003,$F746,$N746,FALSE)*WindSpeedStep*$R$3:$R$1003)</f>
        <v>471.8951113646275</v>
      </c>
      <c r="L746" s="50">
        <f t="array" ref="L746">_xlfn.SUM(_xlfn.NORM.DIST($Q$3:$Q$1003,$F746,$O746,FALSE)*WindSpeedStep*$R$3:$R$1003)</f>
        <v>463.45155702484846</v>
      </c>
      <c r="N746" s="42">
        <f t="shared" si="34"/>
        <v>0.64979653461444675</v>
      </c>
      <c r="O746" s="42">
        <f t="shared" si="35"/>
        <v>0.41000000000000003</v>
      </c>
      <c r="Q746" s="42">
        <f>'Zero Turbulence Curve'!E745</f>
        <v>74.300000000000054</v>
      </c>
      <c r="R746" s="42">
        <f>'Zero Turbulence Curve'!F745</f>
        <v>2000.0000008831432</v>
      </c>
    </row>
    <row r="747" spans="5:18" x14ac:dyDescent="0.2">
      <c r="E747" s="15">
        <v>41255.333333333336</v>
      </c>
      <c r="F747" s="21">
        <v>6.4221596387627722</v>
      </c>
      <c r="G747" s="24">
        <v>7.3184104170064726E-2</v>
      </c>
      <c r="H747" s="3">
        <f t="shared" si="33"/>
        <v>456.9199999999791</v>
      </c>
      <c r="I747" s="3">
        <f>MIN(H747-K747+L747,'Power Look Up'!$F$4)</f>
        <v>450.63392316706813</v>
      </c>
      <c r="K747" s="50">
        <f t="array" ref="K747">_xlfn.SUM(_xlfn.NORM.DIST($Q$3:$Q$1003,$F747,$N747,FALSE)*WindSpeedStep*$R$3:$R$1003)</f>
        <v>454.93274279163126</v>
      </c>
      <c r="L747" s="50">
        <f t="array" ref="L747">_xlfn.SUM(_xlfn.NORM.DIST($Q$3:$Q$1003,$F747,$O747,FALSE)*WindSpeedStep*$R$3:$R$1003)</f>
        <v>448.64666595872029</v>
      </c>
      <c r="N747" s="42">
        <f t="shared" si="34"/>
        <v>0.64221596387627722</v>
      </c>
      <c r="O747" s="42">
        <f t="shared" si="35"/>
        <v>0.47</v>
      </c>
      <c r="Q747" s="42">
        <f>'Zero Turbulence Curve'!E746</f>
        <v>74.400000000000048</v>
      </c>
      <c r="R747" s="42">
        <f>'Zero Turbulence Curve'!F746</f>
        <v>2000.0000008831432</v>
      </c>
    </row>
    <row r="748" spans="5:18" x14ac:dyDescent="0.2">
      <c r="E748" s="15">
        <v>41255.340277777781</v>
      </c>
      <c r="F748" s="21">
        <v>6.4915841651580033</v>
      </c>
      <c r="G748" s="24">
        <v>7.240143361656011E-2</v>
      </c>
      <c r="H748" s="3">
        <f t="shared" si="33"/>
        <v>472.73999999997875</v>
      </c>
      <c r="I748" s="3">
        <f>MIN(H748-K748+L748,'Power Look Up'!$F$4)</f>
        <v>466.06127876597765</v>
      </c>
      <c r="K748" s="50">
        <f t="array" ref="K748">_xlfn.SUM(_xlfn.NORM.DIST($Q$3:$Q$1003,$F748,$N748,FALSE)*WindSpeedStep*$R$3:$R$1003)</f>
        <v>470.45220261614469</v>
      </c>
      <c r="L748" s="50">
        <f t="array" ref="L748">_xlfn.SUM(_xlfn.NORM.DIST($Q$3:$Q$1003,$F748,$O748,FALSE)*WindSpeedStep*$R$3:$R$1003)</f>
        <v>463.77348138214359</v>
      </c>
      <c r="N748" s="42">
        <f t="shared" si="34"/>
        <v>0.64915841651580042</v>
      </c>
      <c r="O748" s="42">
        <f t="shared" si="35"/>
        <v>0.47</v>
      </c>
      <c r="Q748" s="42">
        <f>'Zero Turbulence Curve'!E747</f>
        <v>74.500000000000043</v>
      </c>
      <c r="R748" s="42">
        <f>'Zero Turbulence Curve'!F747</f>
        <v>2000.0000008831432</v>
      </c>
    </row>
    <row r="749" spans="5:18" x14ac:dyDescent="0.2">
      <c r="E749" s="15">
        <v>41255.347222222219</v>
      </c>
      <c r="F749" s="21">
        <v>6.5794270734544336</v>
      </c>
      <c r="G749" s="24">
        <v>8.0554126382577432E-2</v>
      </c>
      <c r="H749" s="3">
        <f t="shared" si="33"/>
        <v>493.07999999997833</v>
      </c>
      <c r="I749" s="3">
        <f>MIN(H749-K749+L749,'Power Look Up'!$F$4)</f>
        <v>487.93959848921065</v>
      </c>
      <c r="K749" s="50">
        <f t="array" ref="K749">_xlfn.SUM(_xlfn.NORM.DIST($Q$3:$Q$1003,$F749,$N749,FALSE)*WindSpeedStep*$R$3:$R$1003)</f>
        <v>490.56052851627368</v>
      </c>
      <c r="L749" s="50">
        <f t="array" ref="L749">_xlfn.SUM(_xlfn.NORM.DIST($Q$3:$Q$1003,$F749,$O749,FALSE)*WindSpeedStep*$R$3:$R$1003)</f>
        <v>485.420127005506</v>
      </c>
      <c r="N749" s="42">
        <f t="shared" si="34"/>
        <v>0.65794270734544336</v>
      </c>
      <c r="O749" s="42">
        <f t="shared" si="35"/>
        <v>0.53</v>
      </c>
      <c r="Q749" s="42">
        <f>'Zero Turbulence Curve'!E748</f>
        <v>74.600000000000037</v>
      </c>
      <c r="R749" s="42">
        <f>'Zero Turbulence Curve'!F748</f>
        <v>2000.0000008831432</v>
      </c>
    </row>
    <row r="750" spans="5:18" x14ac:dyDescent="0.2">
      <c r="E750" s="15">
        <v>41255.354166666664</v>
      </c>
      <c r="F750" s="21">
        <v>7.0767529927210537</v>
      </c>
      <c r="G750" s="24">
        <v>8.0545414060132617E-2</v>
      </c>
      <c r="H750" s="3">
        <f t="shared" si="33"/>
        <v>612.07999999996798</v>
      </c>
      <c r="I750" s="3">
        <f>MIN(H750-K750+L750,'Power Look Up'!$F$4)</f>
        <v>605.79353231217601</v>
      </c>
      <c r="K750" s="50">
        <f t="array" ref="K750">_xlfn.SUM(_xlfn.NORM.DIST($Q$3:$Q$1003,$F750,$N750,FALSE)*WindSpeedStep*$R$3:$R$1003)</f>
        <v>614.63380143092331</v>
      </c>
      <c r="L750" s="50">
        <f t="array" ref="L750">_xlfn.SUM(_xlfn.NORM.DIST($Q$3:$Q$1003,$F750,$O750,FALSE)*WindSpeedStep*$R$3:$R$1003)</f>
        <v>608.34733374313134</v>
      </c>
      <c r="N750" s="42">
        <f t="shared" si="34"/>
        <v>0.70767529927210537</v>
      </c>
      <c r="O750" s="42">
        <f t="shared" si="35"/>
        <v>0.56999999999999995</v>
      </c>
      <c r="Q750" s="42">
        <f>'Zero Turbulence Curve'!E749</f>
        <v>74.700000000000031</v>
      </c>
      <c r="R750" s="42">
        <f>'Zero Turbulence Curve'!F749</f>
        <v>2000.0000008831432</v>
      </c>
    </row>
    <row r="751" spans="5:18" x14ac:dyDescent="0.2">
      <c r="E751" s="15">
        <v>41255.361111111109</v>
      </c>
      <c r="F751" s="21">
        <v>7.0168246473710187</v>
      </c>
      <c r="G751" s="24">
        <v>5.8430988460515962E-2</v>
      </c>
      <c r="H751" s="3">
        <f t="shared" si="33"/>
        <v>594.01999999996838</v>
      </c>
      <c r="I751" s="3">
        <f>MIN(H751-K751+L751,'Power Look Up'!$F$4)</f>
        <v>582.27686053628565</v>
      </c>
      <c r="K751" s="50">
        <f t="array" ref="K751">_xlfn.SUM(_xlfn.NORM.DIST($Q$3:$Q$1003,$F751,$N751,FALSE)*WindSpeedStep*$R$3:$R$1003)</f>
        <v>598.74510638344259</v>
      </c>
      <c r="L751" s="50">
        <f t="array" ref="L751">_xlfn.SUM(_xlfn.NORM.DIST($Q$3:$Q$1003,$F751,$O751,FALSE)*WindSpeedStep*$R$3:$R$1003)</f>
        <v>587.00196691975987</v>
      </c>
      <c r="N751" s="42">
        <f t="shared" si="34"/>
        <v>0.70168246473710194</v>
      </c>
      <c r="O751" s="42">
        <f t="shared" si="35"/>
        <v>0.41</v>
      </c>
      <c r="Q751" s="42">
        <f>'Zero Turbulence Curve'!E750</f>
        <v>74.800000000000026</v>
      </c>
      <c r="R751" s="42">
        <f>'Zero Turbulence Curve'!F750</f>
        <v>2000.0000008831432</v>
      </c>
    </row>
    <row r="752" spans="5:18" x14ac:dyDescent="0.2">
      <c r="E752" s="15">
        <v>41255.368055555555</v>
      </c>
      <c r="F752" s="21">
        <v>7.0173481549170855</v>
      </c>
      <c r="G752" s="24">
        <v>7.6952146035624544E-2</v>
      </c>
      <c r="H752" s="3">
        <f t="shared" si="33"/>
        <v>594.01999999996838</v>
      </c>
      <c r="I752" s="3">
        <f>MIN(H752-K752+L752,'Power Look Up'!$F$4)</f>
        <v>586.85680209477255</v>
      </c>
      <c r="K752" s="50">
        <f t="array" ref="K752">_xlfn.SUM(_xlfn.NORM.DIST($Q$3:$Q$1003,$F752,$N752,FALSE)*WindSpeedStep*$R$3:$R$1003)</f>
        <v>598.88277713434661</v>
      </c>
      <c r="L752" s="50">
        <f t="array" ref="L752">_xlfn.SUM(_xlfn.NORM.DIST($Q$3:$Q$1003,$F752,$O752,FALSE)*WindSpeedStep*$R$3:$R$1003)</f>
        <v>591.71957922915078</v>
      </c>
      <c r="N752" s="42">
        <f t="shared" si="34"/>
        <v>0.70173481549170857</v>
      </c>
      <c r="O752" s="42">
        <f t="shared" si="35"/>
        <v>0.54</v>
      </c>
      <c r="Q752" s="42">
        <f>'Zero Turbulence Curve'!E751</f>
        <v>74.90000000000002</v>
      </c>
      <c r="R752" s="42">
        <f>'Zero Turbulence Curve'!F751</f>
        <v>2000.0000008831432</v>
      </c>
    </row>
    <row r="753" spans="5:18" x14ac:dyDescent="0.2">
      <c r="E753" s="15">
        <v>41255.375</v>
      </c>
      <c r="F753" s="21">
        <v>7.431557527277648</v>
      </c>
      <c r="G753" s="24">
        <v>7.2663098955760161E-2</v>
      </c>
      <c r="H753" s="3">
        <f t="shared" si="33"/>
        <v>717.42999999996573</v>
      </c>
      <c r="I753" s="3">
        <f>MIN(H753-K753+L753,'Power Look Up'!$F$4)</f>
        <v>707.94073627040632</v>
      </c>
      <c r="K753" s="50">
        <f t="array" ref="K753">_xlfn.SUM(_xlfn.NORM.DIST($Q$3:$Q$1003,$F753,$N753,FALSE)*WindSpeedStep*$R$3:$R$1003)</f>
        <v>714.08432064920942</v>
      </c>
      <c r="L753" s="50">
        <f t="array" ref="L753">_xlfn.SUM(_xlfn.NORM.DIST($Q$3:$Q$1003,$F753,$O753,FALSE)*WindSpeedStep*$R$3:$R$1003)</f>
        <v>704.59505691965001</v>
      </c>
      <c r="N753" s="42">
        <f t="shared" si="34"/>
        <v>0.7431557527277648</v>
      </c>
      <c r="O753" s="42">
        <f t="shared" si="35"/>
        <v>0.54</v>
      </c>
      <c r="Q753" s="42">
        <f>'Zero Turbulence Curve'!E752</f>
        <v>75.000000000000014</v>
      </c>
      <c r="R753" s="42">
        <f>'Zero Turbulence Curve'!F752</f>
        <v>2000.0000008831432</v>
      </c>
    </row>
    <row r="754" spans="5:18" x14ac:dyDescent="0.2">
      <c r="E754" s="15">
        <v>41255.381944444445</v>
      </c>
      <c r="F754" s="21">
        <v>7.69861667152525</v>
      </c>
      <c r="G754" s="24">
        <v>5.7153124875982064E-2</v>
      </c>
      <c r="H754" s="3">
        <f t="shared" si="33"/>
        <v>798.69999999996389</v>
      </c>
      <c r="I754" s="3">
        <f>MIN(H754-K754+L754,'Power Look Up'!$F$4)</f>
        <v>783.98407244360135</v>
      </c>
      <c r="K754" s="50">
        <f t="array" ref="K754">_xlfn.SUM(_xlfn.NORM.DIST($Q$3:$Q$1003,$F754,$N754,FALSE)*WindSpeedStep*$R$3:$R$1003)</f>
        <v>795.11738553728389</v>
      </c>
      <c r="L754" s="50">
        <f t="array" ref="L754">_xlfn.SUM(_xlfn.NORM.DIST($Q$3:$Q$1003,$F754,$O754,FALSE)*WindSpeedStep*$R$3:$R$1003)</f>
        <v>780.40145798092135</v>
      </c>
      <c r="N754" s="42">
        <f t="shared" si="34"/>
        <v>0.76986166715252502</v>
      </c>
      <c r="O754" s="42">
        <f t="shared" si="35"/>
        <v>0.44</v>
      </c>
      <c r="Q754" s="42">
        <f>'Zero Turbulence Curve'!E753</f>
        <v>75.100000000000009</v>
      </c>
      <c r="R754" s="42">
        <f>'Zero Turbulence Curve'!F753</f>
        <v>2000.0000008831432</v>
      </c>
    </row>
    <row r="755" spans="5:18" x14ac:dyDescent="0.2">
      <c r="E755" s="15">
        <v>41255.388888888891</v>
      </c>
      <c r="F755" s="21">
        <v>7.6937666232894353</v>
      </c>
      <c r="G755" s="24">
        <v>9.8781265043761543E-2</v>
      </c>
      <c r="H755" s="3">
        <f t="shared" si="33"/>
        <v>795.68999999996402</v>
      </c>
      <c r="I755" s="3">
        <f>MIN(H755-K755+L755,'Power Look Up'!$F$4)</f>
        <v>795.1568955667916</v>
      </c>
      <c r="K755" s="50">
        <f t="array" ref="K755">_xlfn.SUM(_xlfn.NORM.DIST($Q$3:$Q$1003,$F755,$N755,FALSE)*WindSpeedStep*$R$3:$R$1003)</f>
        <v>793.59779445420565</v>
      </c>
      <c r="L755" s="50">
        <f t="array" ref="L755">_xlfn.SUM(_xlfn.NORM.DIST($Q$3:$Q$1003,$F755,$O755,FALSE)*WindSpeedStep*$R$3:$R$1003)</f>
        <v>793.06469002103324</v>
      </c>
      <c r="N755" s="42">
        <f t="shared" si="34"/>
        <v>0.76937666232894353</v>
      </c>
      <c r="O755" s="42">
        <f t="shared" si="35"/>
        <v>0.76</v>
      </c>
      <c r="Q755" s="42">
        <f>'Zero Turbulence Curve'!E754</f>
        <v>75.2</v>
      </c>
      <c r="R755" s="42">
        <f>'Zero Turbulence Curve'!F754</f>
        <v>2000.0000008831432</v>
      </c>
    </row>
    <row r="756" spans="5:18" x14ac:dyDescent="0.2">
      <c r="E756" s="15">
        <v>41255.395833333336</v>
      </c>
      <c r="F756" s="21">
        <v>7.7376635999503165</v>
      </c>
      <c r="G756" s="24">
        <v>7.6250407164740061E-2</v>
      </c>
      <c r="H756" s="3">
        <f t="shared" si="33"/>
        <v>810.73999999996374</v>
      </c>
      <c r="I756" s="3">
        <f>MIN(H756-K756+L756,'Power Look Up'!$F$4)</f>
        <v>801.39638007710982</v>
      </c>
      <c r="K756" s="50">
        <f t="array" ref="K756">_xlfn.SUM(_xlfn.NORM.DIST($Q$3:$Q$1003,$F756,$N756,FALSE)*WindSpeedStep*$R$3:$R$1003)</f>
        <v>807.41626082801008</v>
      </c>
      <c r="L756" s="50">
        <f t="array" ref="L756">_xlfn.SUM(_xlfn.NORM.DIST($Q$3:$Q$1003,$F756,$O756,FALSE)*WindSpeedStep*$R$3:$R$1003)</f>
        <v>798.07264090515616</v>
      </c>
      <c r="N756" s="42">
        <f t="shared" si="34"/>
        <v>0.77376635999503174</v>
      </c>
      <c r="O756" s="42">
        <f t="shared" si="35"/>
        <v>0.59</v>
      </c>
      <c r="Q756" s="42">
        <f>'Zero Turbulence Curve'!E755</f>
        <v>75.3</v>
      </c>
      <c r="R756" s="42">
        <f>'Zero Turbulence Curve'!F755</f>
        <v>2000.0000008831432</v>
      </c>
    </row>
    <row r="757" spans="5:18" x14ac:dyDescent="0.2">
      <c r="E757" s="15">
        <v>41255.402777777781</v>
      </c>
      <c r="F757" s="21">
        <v>7.6058495200243099</v>
      </c>
      <c r="G757" s="24">
        <v>8.0201428965169727E-2</v>
      </c>
      <c r="H757" s="3">
        <f t="shared" si="33"/>
        <v>771.60999999996454</v>
      </c>
      <c r="I757" s="3">
        <f>MIN(H757-K757+L757,'Power Look Up'!$F$4)</f>
        <v>763.98946491449999</v>
      </c>
      <c r="K757" s="50">
        <f t="array" ref="K757">_xlfn.SUM(_xlfn.NORM.DIST($Q$3:$Q$1003,$F757,$N757,FALSE)*WindSpeedStep*$R$3:$R$1003)</f>
        <v>766.36050570396583</v>
      </c>
      <c r="L757" s="50">
        <f t="array" ref="L757">_xlfn.SUM(_xlfn.NORM.DIST($Q$3:$Q$1003,$F757,$O757,FALSE)*WindSpeedStep*$R$3:$R$1003)</f>
        <v>758.73997061850127</v>
      </c>
      <c r="N757" s="42">
        <f t="shared" si="34"/>
        <v>0.76058495200243104</v>
      </c>
      <c r="O757" s="42">
        <f t="shared" si="35"/>
        <v>0.61</v>
      </c>
      <c r="Q757" s="42">
        <f>'Zero Turbulence Curve'!E756</f>
        <v>75.399999999999991</v>
      </c>
      <c r="R757" s="42">
        <f>'Zero Turbulence Curve'!F756</f>
        <v>2000.0000008831432</v>
      </c>
    </row>
    <row r="758" spans="5:18" x14ac:dyDescent="0.2">
      <c r="E758" s="15">
        <v>41255.409722222219</v>
      </c>
      <c r="F758" s="21">
        <v>7.2464584288231357</v>
      </c>
      <c r="G758" s="24">
        <v>8.8319005247359084E-2</v>
      </c>
      <c r="H758" s="3">
        <f t="shared" si="33"/>
        <v>663.2499999999668</v>
      </c>
      <c r="I758" s="3">
        <f>MIN(H758-K758+L758,'Power Look Up'!$F$4)</f>
        <v>659.08668179265192</v>
      </c>
      <c r="K758" s="50">
        <f t="array" ref="K758">_xlfn.SUM(_xlfn.NORM.DIST($Q$3:$Q$1003,$F758,$N758,FALSE)*WindSpeedStep*$R$3:$R$1003)</f>
        <v>661.04624580723521</v>
      </c>
      <c r="L758" s="50">
        <f t="array" ref="L758">_xlfn.SUM(_xlfn.NORM.DIST($Q$3:$Q$1003,$F758,$O758,FALSE)*WindSpeedStep*$R$3:$R$1003)</f>
        <v>656.88292759992032</v>
      </c>
      <c r="N758" s="42">
        <f t="shared" si="34"/>
        <v>0.7246458428823136</v>
      </c>
      <c r="O758" s="42">
        <f t="shared" si="35"/>
        <v>0.64</v>
      </c>
      <c r="Q758" s="42">
        <f>'Zero Turbulence Curve'!E757</f>
        <v>75.499999999999986</v>
      </c>
      <c r="R758" s="42">
        <f>'Zero Turbulence Curve'!F757</f>
        <v>2000.0000008831432</v>
      </c>
    </row>
    <row r="759" spans="5:18" x14ac:dyDescent="0.2">
      <c r="E759" s="15">
        <v>41255.416666666664</v>
      </c>
      <c r="F759" s="21">
        <v>6.7476039392297062</v>
      </c>
      <c r="G759" s="24">
        <v>0.10077651357788904</v>
      </c>
      <c r="H759" s="3">
        <f t="shared" si="33"/>
        <v>531.49999999997749</v>
      </c>
      <c r="I759" s="3">
        <f>MIN(H759-K759+L759,'Power Look Up'!$F$4)</f>
        <v>531.74321042824522</v>
      </c>
      <c r="K759" s="50">
        <f t="array" ref="K759">_xlfn.SUM(_xlfn.NORM.DIST($Q$3:$Q$1003,$F759,$N759,FALSE)*WindSpeedStep*$R$3:$R$1003)</f>
        <v>530.55297397307947</v>
      </c>
      <c r="L759" s="50">
        <f t="array" ref="L759">_xlfn.SUM(_xlfn.NORM.DIST($Q$3:$Q$1003,$F759,$O759,FALSE)*WindSpeedStep*$R$3:$R$1003)</f>
        <v>530.7961844013472</v>
      </c>
      <c r="N759" s="42">
        <f t="shared" si="34"/>
        <v>0.67476039392297071</v>
      </c>
      <c r="O759" s="42">
        <f t="shared" si="35"/>
        <v>0.68</v>
      </c>
      <c r="Q759" s="42">
        <f>'Zero Turbulence Curve'!E758</f>
        <v>75.59999999999998</v>
      </c>
      <c r="R759" s="42">
        <f>'Zero Turbulence Curve'!F758</f>
        <v>2000.0000008831432</v>
      </c>
    </row>
    <row r="760" spans="5:18" x14ac:dyDescent="0.2">
      <c r="E760" s="15">
        <v>41255.423611111109</v>
      </c>
      <c r="F760" s="21">
        <v>6.875462258824582</v>
      </c>
      <c r="G760" s="24">
        <v>0.10472023158528544</v>
      </c>
      <c r="H760" s="3">
        <f t="shared" si="33"/>
        <v>560.87999999997692</v>
      </c>
      <c r="I760" s="3">
        <f>MIN(H760-K760+L760,'Power Look Up'!$F$4)</f>
        <v>562.46654758421812</v>
      </c>
      <c r="K760" s="50">
        <f t="array" ref="K760">_xlfn.SUM(_xlfn.NORM.DIST($Q$3:$Q$1003,$F760,$N760,FALSE)*WindSpeedStep*$R$3:$R$1003)</f>
        <v>562.29245090746394</v>
      </c>
      <c r="L760" s="50">
        <f t="array" ref="L760">_xlfn.SUM(_xlfn.NORM.DIST($Q$3:$Q$1003,$F760,$O760,FALSE)*WindSpeedStep*$R$3:$R$1003)</f>
        <v>563.87899849170515</v>
      </c>
      <c r="N760" s="42">
        <f t="shared" si="34"/>
        <v>0.68754622588245828</v>
      </c>
      <c r="O760" s="42">
        <f t="shared" si="35"/>
        <v>0.72</v>
      </c>
      <c r="Q760" s="42">
        <f>'Zero Turbulence Curve'!E759</f>
        <v>75.699999999999974</v>
      </c>
      <c r="R760" s="42">
        <f>'Zero Turbulence Curve'!F759</f>
        <v>2000.0000008831432</v>
      </c>
    </row>
    <row r="761" spans="5:18" x14ac:dyDescent="0.2">
      <c r="E761" s="15">
        <v>41255.430555555555</v>
      </c>
      <c r="F761" s="21">
        <v>6.6404630651348624</v>
      </c>
      <c r="G761" s="24">
        <v>0.11444984973868913</v>
      </c>
      <c r="H761" s="3">
        <f t="shared" si="33"/>
        <v>506.63999999997804</v>
      </c>
      <c r="I761" s="3">
        <f>MIN(H761-K761+L761,'Power Look Up'!$F$4)</f>
        <v>511.1849011355061</v>
      </c>
      <c r="K761" s="50">
        <f t="array" ref="K761">_xlfn.SUM(_xlfn.NORM.DIST($Q$3:$Q$1003,$F761,$N761,FALSE)*WindSpeedStep*$R$3:$R$1003)</f>
        <v>504.84631225320516</v>
      </c>
      <c r="L761" s="50">
        <f t="array" ref="L761">_xlfn.SUM(_xlfn.NORM.DIST($Q$3:$Q$1003,$F761,$O761,FALSE)*WindSpeedStep*$R$3:$R$1003)</f>
        <v>509.39121338873321</v>
      </c>
      <c r="N761" s="42">
        <f t="shared" si="34"/>
        <v>0.66404630651348628</v>
      </c>
      <c r="O761" s="42">
        <f t="shared" si="35"/>
        <v>0.76</v>
      </c>
      <c r="Q761" s="42">
        <f>'Zero Turbulence Curve'!E760</f>
        <v>75.799999999999969</v>
      </c>
      <c r="R761" s="42">
        <f>'Zero Turbulence Curve'!F760</f>
        <v>2000.0000008831432</v>
      </c>
    </row>
    <row r="762" spans="5:18" x14ac:dyDescent="0.2">
      <c r="E762" s="15">
        <v>41255.4375</v>
      </c>
      <c r="F762" s="21">
        <v>6.2024079689411931</v>
      </c>
      <c r="G762" s="24">
        <v>0.10802256210088919</v>
      </c>
      <c r="H762" s="3">
        <f t="shared" si="33"/>
        <v>407.19999999998015</v>
      </c>
      <c r="I762" s="3">
        <f>MIN(H762-K762+L762,'Power Look Up'!$F$4)</f>
        <v>409.09076160883563</v>
      </c>
      <c r="K762" s="50">
        <f t="array" ref="K762">_xlfn.SUM(_xlfn.NORM.DIST($Q$3:$Q$1003,$F762,$N762,FALSE)*WindSpeedStep*$R$3:$R$1003)</f>
        <v>407.92185968731383</v>
      </c>
      <c r="L762" s="50">
        <f t="array" ref="L762">_xlfn.SUM(_xlfn.NORM.DIST($Q$3:$Q$1003,$F762,$O762,FALSE)*WindSpeedStep*$R$3:$R$1003)</f>
        <v>409.81262129616931</v>
      </c>
      <c r="N762" s="42">
        <f t="shared" si="34"/>
        <v>0.62024079689411937</v>
      </c>
      <c r="O762" s="42">
        <f t="shared" si="35"/>
        <v>0.67</v>
      </c>
      <c r="Q762" s="42">
        <f>'Zero Turbulence Curve'!E761</f>
        <v>75.899999999999963</v>
      </c>
      <c r="R762" s="42">
        <f>'Zero Turbulence Curve'!F761</f>
        <v>2000.0000008831432</v>
      </c>
    </row>
    <row r="763" spans="5:18" x14ac:dyDescent="0.2">
      <c r="E763" s="15">
        <v>41255.444444444445</v>
      </c>
      <c r="F763" s="21">
        <v>6.731879589356434</v>
      </c>
      <c r="G763" s="24">
        <v>8.1700807731259484E-2</v>
      </c>
      <c r="H763" s="3">
        <f t="shared" si="33"/>
        <v>526.97999999997762</v>
      </c>
      <c r="I763" s="3">
        <f>MIN(H763-K763+L763,'Power Look Up'!$F$4)</f>
        <v>521.76213873526035</v>
      </c>
      <c r="K763" s="50">
        <f t="array" ref="K763">_xlfn.SUM(_xlfn.NORM.DIST($Q$3:$Q$1003,$F763,$N763,FALSE)*WindSpeedStep*$R$3:$R$1003)</f>
        <v>526.72962552698766</v>
      </c>
      <c r="L763" s="50">
        <f t="array" ref="L763">_xlfn.SUM(_xlfn.NORM.DIST($Q$3:$Q$1003,$F763,$O763,FALSE)*WindSpeedStep*$R$3:$R$1003)</f>
        <v>521.51176426227039</v>
      </c>
      <c r="N763" s="42">
        <f t="shared" si="34"/>
        <v>0.67318795893564343</v>
      </c>
      <c r="O763" s="42">
        <f t="shared" si="35"/>
        <v>0.55000000000000004</v>
      </c>
      <c r="Q763" s="42">
        <f>'Zero Turbulence Curve'!E762</f>
        <v>75.999999999999957</v>
      </c>
      <c r="R763" s="42">
        <f>'Zero Turbulence Curve'!F762</f>
        <v>2000.0000008831432</v>
      </c>
    </row>
    <row r="764" spans="5:18" x14ac:dyDescent="0.2">
      <c r="E764" s="15">
        <v>41255.451388888891</v>
      </c>
      <c r="F764" s="21">
        <v>6.7703123759392669</v>
      </c>
      <c r="G764" s="24">
        <v>8.2714056442973138E-2</v>
      </c>
      <c r="H764" s="3">
        <f t="shared" si="33"/>
        <v>536.01999999997747</v>
      </c>
      <c r="I764" s="3">
        <f>MIN(H764-K764+L764,'Power Look Up'!$F$4)</f>
        <v>530.98498040560753</v>
      </c>
      <c r="K764" s="50">
        <f t="array" ref="K764">_xlfn.SUM(_xlfn.NORM.DIST($Q$3:$Q$1003,$F764,$N764,FALSE)*WindSpeedStep*$R$3:$R$1003)</f>
        <v>536.1053305542099</v>
      </c>
      <c r="L764" s="50">
        <f t="array" ref="L764">_xlfn.SUM(_xlfn.NORM.DIST($Q$3:$Q$1003,$F764,$O764,FALSE)*WindSpeedStep*$R$3:$R$1003)</f>
        <v>531.07031095983996</v>
      </c>
      <c r="N764" s="42">
        <f t="shared" si="34"/>
        <v>0.67703123759392669</v>
      </c>
      <c r="O764" s="42">
        <f t="shared" si="35"/>
        <v>0.56000000000000005</v>
      </c>
      <c r="Q764" s="42">
        <f>'Zero Turbulence Curve'!E763</f>
        <v>76.099999999999952</v>
      </c>
      <c r="R764" s="42">
        <f>'Zero Turbulence Curve'!F763</f>
        <v>2000.0000008831432</v>
      </c>
    </row>
    <row r="765" spans="5:18" x14ac:dyDescent="0.2">
      <c r="E765" s="15">
        <v>41255.458333333336</v>
      </c>
      <c r="F765" s="21">
        <v>7.1042450493182683</v>
      </c>
      <c r="G765" s="24">
        <v>9.5717418990952971E-2</v>
      </c>
      <c r="H765" s="3">
        <f t="shared" si="33"/>
        <v>618.09999999996785</v>
      </c>
      <c r="I765" s="3">
        <f>MIN(H765-K765+L765,'Power Look Up'!$F$4)</f>
        <v>616.59255458853079</v>
      </c>
      <c r="K765" s="50">
        <f t="array" ref="K765">_xlfn.SUM(_xlfn.NORM.DIST($Q$3:$Q$1003,$F765,$N765,FALSE)*WindSpeedStep*$R$3:$R$1003)</f>
        <v>622.00991486769863</v>
      </c>
      <c r="L765" s="50">
        <f t="array" ref="L765">_xlfn.SUM(_xlfn.NORM.DIST($Q$3:$Q$1003,$F765,$O765,FALSE)*WindSpeedStep*$R$3:$R$1003)</f>
        <v>620.50246945626157</v>
      </c>
      <c r="N765" s="42">
        <f t="shared" si="34"/>
        <v>0.71042450493182685</v>
      </c>
      <c r="O765" s="42">
        <f t="shared" si="35"/>
        <v>0.68</v>
      </c>
      <c r="Q765" s="42">
        <f>'Zero Turbulence Curve'!E764</f>
        <v>76.199999999999946</v>
      </c>
      <c r="R765" s="42">
        <f>'Zero Turbulence Curve'!F764</f>
        <v>2000.0000008831432</v>
      </c>
    </row>
    <row r="766" spans="5:18" x14ac:dyDescent="0.2">
      <c r="E766" s="15">
        <v>41255.465277777781</v>
      </c>
      <c r="F766" s="21">
        <v>6.010205243388139</v>
      </c>
      <c r="G766" s="24">
        <v>0.13144309853129948</v>
      </c>
      <c r="H766" s="3">
        <f t="shared" si="33"/>
        <v>364.25999999998106</v>
      </c>
      <c r="I766" s="3">
        <f>MIN(H766-K766+L766,'Power Look Up'!$F$4)</f>
        <v>371.06538124175125</v>
      </c>
      <c r="K766" s="50">
        <f t="array" ref="K766">_xlfn.SUM(_xlfn.NORM.DIST($Q$3:$Q$1003,$F766,$N766,FALSE)*WindSpeedStep*$R$3:$R$1003)</f>
        <v>369.3226265190446</v>
      </c>
      <c r="L766" s="50">
        <f t="array" ref="L766">_xlfn.SUM(_xlfn.NORM.DIST($Q$3:$Q$1003,$F766,$O766,FALSE)*WindSpeedStep*$R$3:$R$1003)</f>
        <v>376.1280077608148</v>
      </c>
      <c r="N766" s="42">
        <f t="shared" si="34"/>
        <v>0.60102052433881392</v>
      </c>
      <c r="O766" s="42">
        <f t="shared" si="35"/>
        <v>0.78999999999999992</v>
      </c>
      <c r="Q766" s="42">
        <f>'Zero Turbulence Curve'!E765</f>
        <v>76.29999999999994</v>
      </c>
      <c r="R766" s="42">
        <f>'Zero Turbulence Curve'!F765</f>
        <v>2000.0000008831432</v>
      </c>
    </row>
    <row r="767" spans="5:18" x14ac:dyDescent="0.2">
      <c r="E767" s="15">
        <v>41255.472222222219</v>
      </c>
      <c r="F767" s="21">
        <v>5.5335059142653167</v>
      </c>
      <c r="G767" s="24">
        <v>0.1337307687866183</v>
      </c>
      <c r="H767" s="3">
        <f t="shared" si="33"/>
        <v>285.85999999998808</v>
      </c>
      <c r="I767" s="3">
        <f>MIN(H767-K767+L767,'Power Look Up'!$F$4)</f>
        <v>289.93071159310296</v>
      </c>
      <c r="K767" s="50">
        <f t="array" ref="K767">_xlfn.SUM(_xlfn.NORM.DIST($Q$3:$Q$1003,$F767,$N767,FALSE)*WindSpeedStep*$R$3:$R$1003)</f>
        <v>282.38287087442774</v>
      </c>
      <c r="L767" s="50">
        <f t="array" ref="L767">_xlfn.SUM(_xlfn.NORM.DIST($Q$3:$Q$1003,$F767,$O767,FALSE)*WindSpeedStep*$R$3:$R$1003)</f>
        <v>286.45358246754262</v>
      </c>
      <c r="N767" s="42">
        <f t="shared" si="34"/>
        <v>0.55335059142653165</v>
      </c>
      <c r="O767" s="42">
        <f t="shared" si="35"/>
        <v>0.74</v>
      </c>
      <c r="Q767" s="42">
        <f>'Zero Turbulence Curve'!E766</f>
        <v>76.399999999999935</v>
      </c>
      <c r="R767" s="42">
        <f>'Zero Turbulence Curve'!F766</f>
        <v>2000.0000008831432</v>
      </c>
    </row>
    <row r="768" spans="5:18" x14ac:dyDescent="0.2">
      <c r="E768" s="15">
        <v>41255.479166666664</v>
      </c>
      <c r="F768" s="21">
        <v>5.350158398085159</v>
      </c>
      <c r="G768" s="24">
        <v>0.14392097255953876</v>
      </c>
      <c r="H768" s="3">
        <f t="shared" si="33"/>
        <v>256.69999999998873</v>
      </c>
      <c r="I768" s="3">
        <f>MIN(H768-K768+L768,'Power Look Up'!$F$4)</f>
        <v>261.14901236308049</v>
      </c>
      <c r="K768" s="50">
        <f t="array" ref="K768">_xlfn.SUM(_xlfn.NORM.DIST($Q$3:$Q$1003,$F768,$N768,FALSE)*WindSpeedStep*$R$3:$R$1003)</f>
        <v>251.49994246203039</v>
      </c>
      <c r="L768" s="50">
        <f t="array" ref="L768">_xlfn.SUM(_xlfn.NORM.DIST($Q$3:$Q$1003,$F768,$O768,FALSE)*WindSpeedStep*$R$3:$R$1003)</f>
        <v>255.94895482512212</v>
      </c>
      <c r="N768" s="42">
        <f t="shared" si="34"/>
        <v>0.53501583980851597</v>
      </c>
      <c r="O768" s="42">
        <f t="shared" si="35"/>
        <v>0.77</v>
      </c>
      <c r="Q768" s="42">
        <f>'Zero Turbulence Curve'!E767</f>
        <v>76.499999999999929</v>
      </c>
      <c r="R768" s="42">
        <f>'Zero Turbulence Curve'!F767</f>
        <v>2000.0000008831432</v>
      </c>
    </row>
    <row r="769" spans="5:18" x14ac:dyDescent="0.2">
      <c r="E769" s="15">
        <v>41255.486111111109</v>
      </c>
      <c r="F769" s="21">
        <v>5.6566343200094709</v>
      </c>
      <c r="G769" s="24">
        <v>0.17855140404379347</v>
      </c>
      <c r="H769" s="3">
        <f t="shared" si="33"/>
        <v>306.91999999998768</v>
      </c>
      <c r="I769" s="3">
        <f>MIN(H769-K769+L769,'Power Look Up'!$F$4)</f>
        <v>321.87756894071578</v>
      </c>
      <c r="K769" s="50">
        <f t="array" ref="K769">_xlfn.SUM(_xlfn.NORM.DIST($Q$3:$Q$1003,$F769,$N769,FALSE)*WindSpeedStep*$R$3:$R$1003)</f>
        <v>303.79622170486516</v>
      </c>
      <c r="L769" s="50">
        <f t="array" ref="L769">_xlfn.SUM(_xlfn.NORM.DIST($Q$3:$Q$1003,$F769,$O769,FALSE)*WindSpeedStep*$R$3:$R$1003)</f>
        <v>318.75379064559326</v>
      </c>
      <c r="N769" s="42">
        <f t="shared" si="34"/>
        <v>0.56566343200094715</v>
      </c>
      <c r="O769" s="42">
        <f t="shared" si="35"/>
        <v>1.01</v>
      </c>
      <c r="Q769" s="42">
        <f>'Zero Turbulence Curve'!E768</f>
        <v>76.599999999999923</v>
      </c>
      <c r="R769" s="42">
        <f>'Zero Turbulence Curve'!F768</f>
        <v>2000.0000008831432</v>
      </c>
    </row>
    <row r="770" spans="5:18" x14ac:dyDescent="0.2">
      <c r="E770" s="15">
        <v>41255.493055555555</v>
      </c>
      <c r="F770" s="21">
        <v>5.9367334170720794</v>
      </c>
      <c r="G770" s="24">
        <v>0.12464767204671934</v>
      </c>
      <c r="H770" s="3">
        <f t="shared" si="33"/>
        <v>352.27999999998667</v>
      </c>
      <c r="I770" s="3">
        <f>MIN(H770-K770+L770,'Power Look Up'!$F$4)</f>
        <v>357.11450261647798</v>
      </c>
      <c r="K770" s="50">
        <f t="array" ref="K770">_xlfn.SUM(_xlfn.NORM.DIST($Q$3:$Q$1003,$F770,$N770,FALSE)*WindSpeedStep*$R$3:$R$1003)</f>
        <v>355.15186194279147</v>
      </c>
      <c r="L770" s="50">
        <f t="array" ref="L770">_xlfn.SUM(_xlfn.NORM.DIST($Q$3:$Q$1003,$F770,$O770,FALSE)*WindSpeedStep*$R$3:$R$1003)</f>
        <v>359.98636455928278</v>
      </c>
      <c r="N770" s="42">
        <f t="shared" si="34"/>
        <v>0.59367334170720798</v>
      </c>
      <c r="O770" s="42">
        <f t="shared" si="35"/>
        <v>0.74</v>
      </c>
      <c r="Q770" s="42">
        <f>'Zero Turbulence Curve'!E769</f>
        <v>76.699999999999918</v>
      </c>
      <c r="R770" s="42">
        <f>'Zero Turbulence Curve'!F769</f>
        <v>2000.0000008831432</v>
      </c>
    </row>
    <row r="771" spans="5:18" x14ac:dyDescent="0.2">
      <c r="E771" s="15">
        <v>41255.5</v>
      </c>
      <c r="F771" s="21">
        <v>6.0882961054997198</v>
      </c>
      <c r="G771" s="24">
        <v>0.14946710610510103</v>
      </c>
      <c r="H771" s="3">
        <f t="shared" ref="H771:H834" si="36">INDEX(PowerArray,MIN(MaximumPowerIndex,ROUND(F771*100,0)))</f>
        <v>382.33999999998071</v>
      </c>
      <c r="I771" s="3">
        <f>MIN(H771-K771+L771,'Power Look Up'!$F$4)</f>
        <v>394.59606730363043</v>
      </c>
      <c r="K771" s="50">
        <f t="array" ref="K771">_xlfn.SUM(_xlfn.NORM.DIST($Q$3:$Q$1003,$F771,$N771,FALSE)*WindSpeedStep*$R$3:$R$1003)</f>
        <v>384.73254930687153</v>
      </c>
      <c r="L771" s="50">
        <f t="array" ref="L771">_xlfn.SUM(_xlfn.NORM.DIST($Q$3:$Q$1003,$F771,$O771,FALSE)*WindSpeedStep*$R$3:$R$1003)</f>
        <v>396.98861661052126</v>
      </c>
      <c r="N771" s="42">
        <f t="shared" ref="N771:N834" si="37">ReferenceTurbulence*F771</f>
        <v>0.60882961054997198</v>
      </c>
      <c r="O771" s="42">
        <f t="shared" ref="O771:O834" si="38">F771*G771</f>
        <v>0.90999999999999992</v>
      </c>
      <c r="Q771" s="42">
        <f>'Zero Turbulence Curve'!E770</f>
        <v>76.799999999999912</v>
      </c>
      <c r="R771" s="42">
        <f>'Zero Turbulence Curve'!F770</f>
        <v>2000.0000008831432</v>
      </c>
    </row>
    <row r="772" spans="5:18" x14ac:dyDescent="0.2">
      <c r="E772" s="15">
        <v>41255.506944444445</v>
      </c>
      <c r="F772" s="21">
        <v>5.9513070491535771</v>
      </c>
      <c r="G772" s="24">
        <v>0.15122728378264438</v>
      </c>
      <c r="H772" s="3">
        <f t="shared" si="36"/>
        <v>353.89999999998668</v>
      </c>
      <c r="I772" s="3">
        <f>MIN(H772-K772+L772,'Power Look Up'!$F$4)</f>
        <v>365.23546838716481</v>
      </c>
      <c r="K772" s="50">
        <f t="array" ref="K772">_xlfn.SUM(_xlfn.NORM.DIST($Q$3:$Q$1003,$F772,$N772,FALSE)*WindSpeedStep*$R$3:$R$1003)</f>
        <v>357.93805584356818</v>
      </c>
      <c r="L772" s="50">
        <f t="array" ref="L772">_xlfn.SUM(_xlfn.NORM.DIST($Q$3:$Q$1003,$F772,$O772,FALSE)*WindSpeedStep*$R$3:$R$1003)</f>
        <v>369.27352423074632</v>
      </c>
      <c r="N772" s="42">
        <f t="shared" si="37"/>
        <v>0.59513070491535769</v>
      </c>
      <c r="O772" s="42">
        <f t="shared" si="38"/>
        <v>0.89999999999999991</v>
      </c>
      <c r="Q772" s="42">
        <f>'Zero Turbulence Curve'!E771</f>
        <v>76.899999999999906</v>
      </c>
      <c r="R772" s="42">
        <f>'Zero Turbulence Curve'!F771</f>
        <v>2000.0000008831432</v>
      </c>
    </row>
    <row r="773" spans="5:18" x14ac:dyDescent="0.2">
      <c r="E773" s="15">
        <v>41255.513888888891</v>
      </c>
      <c r="F773" s="21">
        <v>5.2095503117363711</v>
      </c>
      <c r="G773" s="24">
        <v>0.17467918448736358</v>
      </c>
      <c r="H773" s="3">
        <f t="shared" si="36"/>
        <v>234.01999999998921</v>
      </c>
      <c r="I773" s="3">
        <f>MIN(H773-K773+L773,'Power Look Up'!$F$4)</f>
        <v>243.18428081610583</v>
      </c>
      <c r="K773" s="50">
        <f t="array" ref="K773">_xlfn.SUM(_xlfn.NORM.DIST($Q$3:$Q$1003,$F773,$N773,FALSE)*WindSpeedStep*$R$3:$R$1003)</f>
        <v>228.40735025757908</v>
      </c>
      <c r="L773" s="50">
        <f t="array" ref="L773">_xlfn.SUM(_xlfn.NORM.DIST($Q$3:$Q$1003,$F773,$O773,FALSE)*WindSpeedStep*$R$3:$R$1003)</f>
        <v>237.5716310736957</v>
      </c>
      <c r="N773" s="42">
        <f t="shared" si="37"/>
        <v>0.52095503117363717</v>
      </c>
      <c r="O773" s="42">
        <f t="shared" si="38"/>
        <v>0.91</v>
      </c>
      <c r="Q773" s="42">
        <f>'Zero Turbulence Curve'!E772</f>
        <v>76.999999999999901</v>
      </c>
      <c r="R773" s="42">
        <f>'Zero Turbulence Curve'!F772</f>
        <v>2000.0000008831432</v>
      </c>
    </row>
    <row r="774" spans="5:18" x14ac:dyDescent="0.2">
      <c r="E774" s="15">
        <v>41255.520833333336</v>
      </c>
      <c r="F774" s="21">
        <v>5.2922608574160579</v>
      </c>
      <c r="G774" s="24">
        <v>0.15494323165324173</v>
      </c>
      <c r="H774" s="3">
        <f t="shared" si="36"/>
        <v>246.97999999998893</v>
      </c>
      <c r="I774" s="3">
        <f>MIN(H774-K774+L774,'Power Look Up'!$F$4)</f>
        <v>252.85709570814362</v>
      </c>
      <c r="K774" s="50">
        <f t="array" ref="K774">_xlfn.SUM(_xlfn.NORM.DIST($Q$3:$Q$1003,$F774,$N774,FALSE)*WindSpeedStep*$R$3:$R$1003)</f>
        <v>241.94162366006702</v>
      </c>
      <c r="L774" s="50">
        <f t="array" ref="L774">_xlfn.SUM(_xlfn.NORM.DIST($Q$3:$Q$1003,$F774,$O774,FALSE)*WindSpeedStep*$R$3:$R$1003)</f>
        <v>247.81871936822171</v>
      </c>
      <c r="N774" s="42">
        <f t="shared" si="37"/>
        <v>0.52922608574160579</v>
      </c>
      <c r="O774" s="42">
        <f t="shared" si="38"/>
        <v>0.82</v>
      </c>
      <c r="Q774" s="42">
        <f>'Zero Turbulence Curve'!E773</f>
        <v>77.099999999999895</v>
      </c>
      <c r="R774" s="42">
        <f>'Zero Turbulence Curve'!F773</f>
        <v>2000.0000008831432</v>
      </c>
    </row>
    <row r="775" spans="5:18" x14ac:dyDescent="0.2">
      <c r="E775" s="15">
        <v>41255.527777777781</v>
      </c>
      <c r="F775" s="21">
        <v>5.3669114954825989</v>
      </c>
      <c r="G775" s="24">
        <v>0.15837786792561351</v>
      </c>
      <c r="H775" s="3">
        <f t="shared" si="36"/>
        <v>259.93999999998863</v>
      </c>
      <c r="I775" s="3">
        <f>MIN(H775-K775+L775,'Power Look Up'!$F$4)</f>
        <v>266.95513594446004</v>
      </c>
      <c r="K775" s="50">
        <f t="array" ref="K775">_xlfn.SUM(_xlfn.NORM.DIST($Q$3:$Q$1003,$F775,$N775,FALSE)*WindSpeedStep*$R$3:$R$1003)</f>
        <v>254.28076565246727</v>
      </c>
      <c r="L775" s="50">
        <f t="array" ref="L775">_xlfn.SUM(_xlfn.NORM.DIST($Q$3:$Q$1003,$F775,$O775,FALSE)*WindSpeedStep*$R$3:$R$1003)</f>
        <v>261.29590159693868</v>
      </c>
      <c r="N775" s="42">
        <f t="shared" si="37"/>
        <v>0.53669114954825992</v>
      </c>
      <c r="O775" s="42">
        <f t="shared" si="38"/>
        <v>0.85</v>
      </c>
      <c r="Q775" s="42">
        <f>'Zero Turbulence Curve'!E774</f>
        <v>77.199999999999889</v>
      </c>
      <c r="R775" s="42">
        <f>'Zero Turbulence Curve'!F774</f>
        <v>2000.0000008831432</v>
      </c>
    </row>
    <row r="776" spans="5:18" x14ac:dyDescent="0.2">
      <c r="E776" s="15">
        <v>41255.534722222219</v>
      </c>
      <c r="F776" s="21">
        <v>5.5679366499505463</v>
      </c>
      <c r="G776" s="24">
        <v>0.18319173944068842</v>
      </c>
      <c r="H776" s="3">
        <f t="shared" si="36"/>
        <v>292.33999999998798</v>
      </c>
      <c r="I776" s="3">
        <f>MIN(H776-K776+L776,'Power Look Up'!$F$4)</f>
        <v>307.2937562815406</v>
      </c>
      <c r="K776" s="50">
        <f t="array" ref="K776">_xlfn.SUM(_xlfn.NORM.DIST($Q$3:$Q$1003,$F776,$N776,FALSE)*WindSpeedStep*$R$3:$R$1003)</f>
        <v>288.30923631867711</v>
      </c>
      <c r="L776" s="50">
        <f t="array" ref="L776">_xlfn.SUM(_xlfn.NORM.DIST($Q$3:$Q$1003,$F776,$O776,FALSE)*WindSpeedStep*$R$3:$R$1003)</f>
        <v>303.26299260022972</v>
      </c>
      <c r="N776" s="42">
        <f t="shared" si="37"/>
        <v>0.55679366499505467</v>
      </c>
      <c r="O776" s="42">
        <f t="shared" si="38"/>
        <v>1.02</v>
      </c>
      <c r="Q776" s="42">
        <f>'Zero Turbulence Curve'!E775</f>
        <v>77.299999999999883</v>
      </c>
      <c r="R776" s="42">
        <f>'Zero Turbulence Curve'!F775</f>
        <v>2000.0000008831432</v>
      </c>
    </row>
    <row r="777" spans="5:18" x14ac:dyDescent="0.2">
      <c r="E777" s="15">
        <v>41255.541666666664</v>
      </c>
      <c r="F777" s="21">
        <v>5.5441631191444323</v>
      </c>
      <c r="G777" s="24">
        <v>0.16052918734060329</v>
      </c>
      <c r="H777" s="3">
        <f t="shared" si="36"/>
        <v>287.47999999998808</v>
      </c>
      <c r="I777" s="3">
        <f>MIN(H777-K777+L777,'Power Look Up'!$F$4)</f>
        <v>296.58045534016179</v>
      </c>
      <c r="K777" s="50">
        <f t="array" ref="K777">_xlfn.SUM(_xlfn.NORM.DIST($Q$3:$Q$1003,$F777,$N777,FALSE)*WindSpeedStep*$R$3:$R$1003)</f>
        <v>284.21241884620957</v>
      </c>
      <c r="L777" s="50">
        <f t="array" ref="L777">_xlfn.SUM(_xlfn.NORM.DIST($Q$3:$Q$1003,$F777,$O777,FALSE)*WindSpeedStep*$R$3:$R$1003)</f>
        <v>293.31287418638328</v>
      </c>
      <c r="N777" s="42">
        <f t="shared" si="37"/>
        <v>0.55441631191444329</v>
      </c>
      <c r="O777" s="42">
        <f t="shared" si="38"/>
        <v>0.89</v>
      </c>
      <c r="Q777" s="42">
        <f>'Zero Turbulence Curve'!E776</f>
        <v>77.399999999999878</v>
      </c>
      <c r="R777" s="42">
        <f>'Zero Turbulence Curve'!F776</f>
        <v>2000.0000008831432</v>
      </c>
    </row>
    <row r="778" spans="5:18" x14ac:dyDescent="0.2">
      <c r="E778" s="15">
        <v>41255.548611111109</v>
      </c>
      <c r="F778" s="21">
        <v>6.290264281003882</v>
      </c>
      <c r="G778" s="24">
        <v>0.13830897417574864</v>
      </c>
      <c r="H778" s="3">
        <f t="shared" si="36"/>
        <v>427.53999999997973</v>
      </c>
      <c r="I778" s="3">
        <f>MIN(H778-K778+L778,'Power Look Up'!$F$4)</f>
        <v>438.17765459947611</v>
      </c>
      <c r="K778" s="50">
        <f t="array" ref="K778">_xlfn.SUM(_xlfn.NORM.DIST($Q$3:$Q$1003,$F778,$N778,FALSE)*WindSpeedStep*$R$3:$R$1003)</f>
        <v>426.33752797376286</v>
      </c>
      <c r="L778" s="50">
        <f t="array" ref="L778">_xlfn.SUM(_xlfn.NORM.DIST($Q$3:$Q$1003,$F778,$O778,FALSE)*WindSpeedStep*$R$3:$R$1003)</f>
        <v>436.97518257325925</v>
      </c>
      <c r="N778" s="42">
        <f t="shared" si="37"/>
        <v>0.62902642810038822</v>
      </c>
      <c r="O778" s="42">
        <f t="shared" si="38"/>
        <v>0.87</v>
      </c>
      <c r="Q778" s="42">
        <f>'Zero Turbulence Curve'!E777</f>
        <v>77.499999999999872</v>
      </c>
      <c r="R778" s="42">
        <f>'Zero Turbulence Curve'!F777</f>
        <v>2000.0000008831432</v>
      </c>
    </row>
    <row r="779" spans="5:18" x14ac:dyDescent="0.2">
      <c r="E779" s="15">
        <v>41255.555555555555</v>
      </c>
      <c r="F779" s="21">
        <v>5.8944347599634987</v>
      </c>
      <c r="G779" s="24">
        <v>0.1815271596977733</v>
      </c>
      <c r="H779" s="3">
        <f t="shared" si="36"/>
        <v>344.17999999998688</v>
      </c>
      <c r="I779" s="3">
        <f>MIN(H779-K779+L779,'Power Look Up'!$F$4)</f>
        <v>363.75438837173982</v>
      </c>
      <c r="K779" s="50">
        <f t="array" ref="K779">_xlfn.SUM(_xlfn.NORM.DIST($Q$3:$Q$1003,$F779,$N779,FALSE)*WindSpeedStep*$R$3:$R$1003)</f>
        <v>347.13281602446216</v>
      </c>
      <c r="L779" s="50">
        <f t="array" ref="L779">_xlfn.SUM(_xlfn.NORM.DIST($Q$3:$Q$1003,$F779,$O779,FALSE)*WindSpeedStep*$R$3:$R$1003)</f>
        <v>366.7072043962151</v>
      </c>
      <c r="N779" s="42">
        <f t="shared" si="37"/>
        <v>0.58944347599634994</v>
      </c>
      <c r="O779" s="42">
        <f t="shared" si="38"/>
        <v>1.07</v>
      </c>
      <c r="Q779" s="42">
        <f>'Zero Turbulence Curve'!E778</f>
        <v>77.599999999999866</v>
      </c>
      <c r="R779" s="42">
        <f>'Zero Turbulence Curve'!F778</f>
        <v>2000.0000008831432</v>
      </c>
    </row>
    <row r="780" spans="5:18" x14ac:dyDescent="0.2">
      <c r="E780" s="15">
        <v>41255.5625</v>
      </c>
      <c r="F780" s="21">
        <v>6.7545055534001177</v>
      </c>
      <c r="G780" s="24">
        <v>0.1258419277739912</v>
      </c>
      <c r="H780" s="3">
        <f t="shared" si="36"/>
        <v>531.49999999997749</v>
      </c>
      <c r="I780" s="3">
        <f>MIN(H780-K780+L780,'Power Look Up'!$F$4)</f>
        <v>540.44786415154613</v>
      </c>
      <c r="K780" s="50">
        <f t="array" ref="K780">_xlfn.SUM(_xlfn.NORM.DIST($Q$3:$Q$1003,$F780,$N780,FALSE)*WindSpeedStep*$R$3:$R$1003)</f>
        <v>532.23660442249536</v>
      </c>
      <c r="L780" s="50">
        <f t="array" ref="L780">_xlfn.SUM(_xlfn.NORM.DIST($Q$3:$Q$1003,$F780,$O780,FALSE)*WindSpeedStep*$R$3:$R$1003)</f>
        <v>541.184468574064</v>
      </c>
      <c r="N780" s="42">
        <f t="shared" si="37"/>
        <v>0.67545055534001186</v>
      </c>
      <c r="O780" s="42">
        <f t="shared" si="38"/>
        <v>0.85000000000000009</v>
      </c>
      <c r="Q780" s="42">
        <f>'Zero Turbulence Curve'!E779</f>
        <v>77.699999999999861</v>
      </c>
      <c r="R780" s="42">
        <f>'Zero Turbulence Curve'!F779</f>
        <v>2000.0000008831432</v>
      </c>
    </row>
    <row r="781" spans="5:18" x14ac:dyDescent="0.2">
      <c r="E781" s="15">
        <v>41255.569444444445</v>
      </c>
      <c r="F781" s="21">
        <v>6.080173423263215</v>
      </c>
      <c r="G781" s="24">
        <v>0.17598182247665783</v>
      </c>
      <c r="H781" s="3">
        <f t="shared" si="36"/>
        <v>380.07999999998077</v>
      </c>
      <c r="I781" s="3">
        <f>MIN(H781-K781+L781,'Power Look Up'!$F$4)</f>
        <v>400.76578201524501</v>
      </c>
      <c r="K781" s="50">
        <f t="array" ref="K781">_xlfn.SUM(_xlfn.NORM.DIST($Q$3:$Q$1003,$F781,$N781,FALSE)*WindSpeedStep*$R$3:$R$1003)</f>
        <v>383.11256886957125</v>
      </c>
      <c r="L781" s="50">
        <f t="array" ref="L781">_xlfn.SUM(_xlfn.NORM.DIST($Q$3:$Q$1003,$F781,$O781,FALSE)*WindSpeedStep*$R$3:$R$1003)</f>
        <v>403.79835088483549</v>
      </c>
      <c r="N781" s="42">
        <f t="shared" si="37"/>
        <v>0.60801734232632154</v>
      </c>
      <c r="O781" s="42">
        <f t="shared" si="38"/>
        <v>1.07</v>
      </c>
      <c r="Q781" s="42">
        <f>'Zero Turbulence Curve'!E780</f>
        <v>77.799999999999855</v>
      </c>
      <c r="R781" s="42">
        <f>'Zero Turbulence Curve'!F780</f>
        <v>2000.0000008831432</v>
      </c>
    </row>
    <row r="782" spans="5:18" x14ac:dyDescent="0.2">
      <c r="E782" s="15">
        <v>41255.576388888891</v>
      </c>
      <c r="F782" s="21">
        <v>6.981118622477922</v>
      </c>
      <c r="G782" s="24">
        <v>0.12748673215985232</v>
      </c>
      <c r="H782" s="3">
        <f t="shared" si="36"/>
        <v>583.47999999997637</v>
      </c>
      <c r="I782" s="3">
        <f>MIN(H782-K782+L782,'Power Look Up'!$F$4)</f>
        <v>594.04827668802886</v>
      </c>
      <c r="K782" s="50">
        <f t="array" ref="K782">_xlfn.SUM(_xlfn.NORM.DIST($Q$3:$Q$1003,$F782,$N782,FALSE)*WindSpeedStep*$R$3:$R$1003)</f>
        <v>589.40194435596015</v>
      </c>
      <c r="L782" s="50">
        <f t="array" ref="L782">_xlfn.SUM(_xlfn.NORM.DIST($Q$3:$Q$1003,$F782,$O782,FALSE)*WindSpeedStep*$R$3:$R$1003)</f>
        <v>599.97022104401265</v>
      </c>
      <c r="N782" s="42">
        <f t="shared" si="37"/>
        <v>0.6981118622477922</v>
      </c>
      <c r="O782" s="42">
        <f t="shared" si="38"/>
        <v>0.89</v>
      </c>
      <c r="Q782" s="42">
        <f>'Zero Turbulence Curve'!E781</f>
        <v>77.899999999999849</v>
      </c>
      <c r="R782" s="42">
        <f>'Zero Turbulence Curve'!F781</f>
        <v>2000.0000008831432</v>
      </c>
    </row>
    <row r="783" spans="5:18" x14ac:dyDescent="0.2">
      <c r="E783" s="15">
        <v>41255.583333333336</v>
      </c>
      <c r="F783" s="21">
        <v>7.7436683537281503</v>
      </c>
      <c r="G783" s="24">
        <v>0.14979980378957264</v>
      </c>
      <c r="H783" s="3">
        <f t="shared" si="36"/>
        <v>810.73999999996374</v>
      </c>
      <c r="I783" s="3">
        <f>MIN(H783-K783+L783,'Power Look Up'!$F$4)</f>
        <v>836.61039613131959</v>
      </c>
      <c r="K783" s="50">
        <f t="array" ref="K783">_xlfn.SUM(_xlfn.NORM.DIST($Q$3:$Q$1003,$F783,$N783,FALSE)*WindSpeedStep*$R$3:$R$1003)</f>
        <v>809.31786470584916</v>
      </c>
      <c r="L783" s="50">
        <f t="array" ref="L783">_xlfn.SUM(_xlfn.NORM.DIST($Q$3:$Q$1003,$F783,$O783,FALSE)*WindSpeedStep*$R$3:$R$1003)</f>
        <v>835.18826083720501</v>
      </c>
      <c r="N783" s="42">
        <f t="shared" si="37"/>
        <v>0.77436683537281503</v>
      </c>
      <c r="O783" s="42">
        <f t="shared" si="38"/>
        <v>1.1599999999999999</v>
      </c>
      <c r="Q783" s="42">
        <f>'Zero Turbulence Curve'!E782</f>
        <v>77.999999999999844</v>
      </c>
      <c r="R783" s="42">
        <f>'Zero Turbulence Curve'!F782</f>
        <v>2000.0000008831432</v>
      </c>
    </row>
    <row r="784" spans="5:18" x14ac:dyDescent="0.2">
      <c r="E784" s="15">
        <v>41255.590277777781</v>
      </c>
      <c r="F784" s="21">
        <v>8.1939746742495672</v>
      </c>
      <c r="G784" s="24">
        <v>0.12326130359836623</v>
      </c>
      <c r="H784" s="3">
        <f t="shared" si="36"/>
        <v>958.72999999995227</v>
      </c>
      <c r="I784" s="3">
        <f>MIN(H784-K784+L784,'Power Look Up'!$F$4)</f>
        <v>970.3362268716437</v>
      </c>
      <c r="K784" s="50">
        <f t="array" ref="K784">_xlfn.SUM(_xlfn.NORM.DIST($Q$3:$Q$1003,$F784,$N784,FALSE)*WindSpeedStep*$R$3:$R$1003)</f>
        <v>959.62793141717827</v>
      </c>
      <c r="L784" s="50">
        <f t="array" ref="L784">_xlfn.SUM(_xlfn.NORM.DIST($Q$3:$Q$1003,$F784,$O784,FALSE)*WindSpeedStep*$R$3:$R$1003)</f>
        <v>971.23415828886971</v>
      </c>
      <c r="N784" s="42">
        <f t="shared" si="37"/>
        <v>0.81939746742495678</v>
      </c>
      <c r="O784" s="42">
        <f t="shared" si="38"/>
        <v>1.01</v>
      </c>
      <c r="Q784" s="42">
        <f>'Zero Turbulence Curve'!E783</f>
        <v>78.099999999999838</v>
      </c>
      <c r="R784" s="42">
        <f>'Zero Turbulence Curve'!F783</f>
        <v>2000.0000008831432</v>
      </c>
    </row>
    <row r="785" spans="5:18" x14ac:dyDescent="0.2">
      <c r="E785" s="15">
        <v>41255.597222222219</v>
      </c>
      <c r="F785" s="21">
        <v>7.8048085268280198</v>
      </c>
      <c r="G785" s="24">
        <v>0.11146974291675286</v>
      </c>
      <c r="H785" s="3">
        <f t="shared" si="36"/>
        <v>828.79999999996335</v>
      </c>
      <c r="I785" s="3">
        <f>MIN(H785-K785+L785,'Power Look Up'!$F$4)</f>
        <v>834.25881153006537</v>
      </c>
      <c r="K785" s="50">
        <f t="array" ref="K785">_xlfn.SUM(_xlfn.NORM.DIST($Q$3:$Q$1003,$F785,$N785,FALSE)*WindSpeedStep*$R$3:$R$1003)</f>
        <v>828.83542555461418</v>
      </c>
      <c r="L785" s="50">
        <f t="array" ref="L785">_xlfn.SUM(_xlfn.NORM.DIST($Q$3:$Q$1003,$F785,$O785,FALSE)*WindSpeedStep*$R$3:$R$1003)</f>
        <v>834.2942370847162</v>
      </c>
      <c r="N785" s="42">
        <f t="shared" si="37"/>
        <v>0.78048085268280198</v>
      </c>
      <c r="O785" s="42">
        <f t="shared" si="38"/>
        <v>0.87</v>
      </c>
      <c r="Q785" s="42">
        <f>'Zero Turbulence Curve'!E784</f>
        <v>78.199999999999832</v>
      </c>
      <c r="R785" s="42">
        <f>'Zero Turbulence Curve'!F784</f>
        <v>2000.0000008831432</v>
      </c>
    </row>
    <row r="786" spans="5:18" x14ac:dyDescent="0.2">
      <c r="E786" s="15">
        <v>41255.604166666664</v>
      </c>
      <c r="F786" s="21">
        <v>7.7250201918373902</v>
      </c>
      <c r="G786" s="24">
        <v>0.10355959986296433</v>
      </c>
      <c r="H786" s="3">
        <f t="shared" si="36"/>
        <v>807.72999999996375</v>
      </c>
      <c r="I786" s="3">
        <f>MIN(H786-K786+L786,'Power Look Up'!$F$4)</f>
        <v>809.33665196051641</v>
      </c>
      <c r="K786" s="50">
        <f t="array" ref="K786">_xlfn.SUM(_xlfn.NORM.DIST($Q$3:$Q$1003,$F786,$N786,FALSE)*WindSpeedStep*$R$3:$R$1003)</f>
        <v>803.4212383704097</v>
      </c>
      <c r="L786" s="50">
        <f t="array" ref="L786">_xlfn.SUM(_xlfn.NORM.DIST($Q$3:$Q$1003,$F786,$O786,FALSE)*WindSpeedStep*$R$3:$R$1003)</f>
        <v>805.02789033096235</v>
      </c>
      <c r="N786" s="42">
        <f t="shared" si="37"/>
        <v>0.77250201918373906</v>
      </c>
      <c r="O786" s="42">
        <f t="shared" si="38"/>
        <v>0.8</v>
      </c>
      <c r="Q786" s="42">
        <f>'Zero Turbulence Curve'!E785</f>
        <v>78.299999999999827</v>
      </c>
      <c r="R786" s="42">
        <f>'Zero Turbulence Curve'!F785</f>
        <v>2000.0000008831432</v>
      </c>
    </row>
    <row r="787" spans="5:18" x14ac:dyDescent="0.2">
      <c r="E787" s="15">
        <v>41255.611111111109</v>
      </c>
      <c r="F787" s="21">
        <v>6.8436739308601116</v>
      </c>
      <c r="G787" s="24">
        <v>0.12420229376608716</v>
      </c>
      <c r="H787" s="3">
        <f t="shared" si="36"/>
        <v>551.83999999997707</v>
      </c>
      <c r="I787" s="3">
        <f>MIN(H787-K787+L787,'Power Look Up'!$F$4)</f>
        <v>560.51198001750527</v>
      </c>
      <c r="K787" s="50">
        <f t="array" ref="K787">_xlfn.SUM(_xlfn.NORM.DIST($Q$3:$Q$1003,$F787,$N787,FALSE)*WindSpeedStep*$R$3:$R$1003)</f>
        <v>554.2926645936659</v>
      </c>
      <c r="L787" s="50">
        <f t="array" ref="L787">_xlfn.SUM(_xlfn.NORM.DIST($Q$3:$Q$1003,$F787,$O787,FALSE)*WindSpeedStep*$R$3:$R$1003)</f>
        <v>562.9646446111941</v>
      </c>
      <c r="N787" s="42">
        <f t="shared" si="37"/>
        <v>0.68436739308601124</v>
      </c>
      <c r="O787" s="42">
        <f t="shared" si="38"/>
        <v>0.85</v>
      </c>
      <c r="Q787" s="42">
        <f>'Zero Turbulence Curve'!E786</f>
        <v>78.399999999999821</v>
      </c>
      <c r="R787" s="42">
        <f>'Zero Turbulence Curve'!F786</f>
        <v>2000.0000008831432</v>
      </c>
    </row>
    <row r="788" spans="5:18" x14ac:dyDescent="0.2">
      <c r="E788" s="15">
        <v>41255.618055555555</v>
      </c>
      <c r="F788" s="21">
        <v>6.4801994408847667</v>
      </c>
      <c r="G788" s="24">
        <v>0.13116880240401152</v>
      </c>
      <c r="H788" s="3">
        <f t="shared" si="36"/>
        <v>470.47999999997882</v>
      </c>
      <c r="I788" s="3">
        <f>MIN(H788-K788+L788,'Power Look Up'!$F$4)</f>
        <v>480.01514217652306</v>
      </c>
      <c r="K788" s="50">
        <f t="array" ref="K788">_xlfn.SUM(_xlfn.NORM.DIST($Q$3:$Q$1003,$F788,$N788,FALSE)*WindSpeedStep*$R$3:$R$1003)</f>
        <v>467.88479105714583</v>
      </c>
      <c r="L788" s="50">
        <f t="array" ref="L788">_xlfn.SUM(_xlfn.NORM.DIST($Q$3:$Q$1003,$F788,$O788,FALSE)*WindSpeedStep*$R$3:$R$1003)</f>
        <v>477.41993323369007</v>
      </c>
      <c r="N788" s="42">
        <f t="shared" si="37"/>
        <v>0.64801994408847674</v>
      </c>
      <c r="O788" s="42">
        <f t="shared" si="38"/>
        <v>0.84999999999999987</v>
      </c>
      <c r="Q788" s="42">
        <f>'Zero Turbulence Curve'!E787</f>
        <v>78.499999999999815</v>
      </c>
      <c r="R788" s="42">
        <f>'Zero Turbulence Curve'!F787</f>
        <v>2000.0000008831432</v>
      </c>
    </row>
    <row r="789" spans="5:18" x14ac:dyDescent="0.2">
      <c r="E789" s="15">
        <v>41255.625</v>
      </c>
      <c r="F789" s="21">
        <v>6.4202865707443806</v>
      </c>
      <c r="G789" s="24">
        <v>0.10124158677930131</v>
      </c>
      <c r="H789" s="3">
        <f t="shared" si="36"/>
        <v>456.9199999999791</v>
      </c>
      <c r="I789" s="3">
        <f>MIN(H789-K789+L789,'Power Look Up'!$F$4)</f>
        <v>457.25030956361587</v>
      </c>
      <c r="K789" s="50">
        <f t="array" ref="K789">_xlfn.SUM(_xlfn.NORM.DIST($Q$3:$Q$1003,$F789,$N789,FALSE)*WindSpeedStep*$R$3:$R$1003)</f>
        <v>454.51854293825892</v>
      </c>
      <c r="L789" s="50">
        <f t="array" ref="L789">_xlfn.SUM(_xlfn.NORM.DIST($Q$3:$Q$1003,$F789,$O789,FALSE)*WindSpeedStep*$R$3:$R$1003)</f>
        <v>454.84885250189569</v>
      </c>
      <c r="N789" s="42">
        <f t="shared" si="37"/>
        <v>0.64202865707443812</v>
      </c>
      <c r="O789" s="42">
        <f t="shared" si="38"/>
        <v>0.65</v>
      </c>
      <c r="Q789" s="42">
        <f>'Zero Turbulence Curve'!E788</f>
        <v>78.59999999999981</v>
      </c>
      <c r="R789" s="42">
        <f>'Zero Turbulence Curve'!F788</f>
        <v>2000.0000008831432</v>
      </c>
    </row>
    <row r="790" spans="5:18" x14ac:dyDescent="0.2">
      <c r="E790" s="15">
        <v>41255.631944444445</v>
      </c>
      <c r="F790" s="21">
        <v>5.9042081405408577</v>
      </c>
      <c r="G790" s="24">
        <v>9.8235019192068798E-2</v>
      </c>
      <c r="H790" s="3">
        <f t="shared" si="36"/>
        <v>345.79999999998682</v>
      </c>
      <c r="I790" s="3">
        <f>MIN(H790-K790+L790,'Power Look Up'!$F$4)</f>
        <v>345.49515724814279</v>
      </c>
      <c r="K790" s="50">
        <f t="array" ref="K790">_xlfn.SUM(_xlfn.NORM.DIST($Q$3:$Q$1003,$F790,$N790,FALSE)*WindSpeedStep*$R$3:$R$1003)</f>
        <v>348.97681761987076</v>
      </c>
      <c r="L790" s="50">
        <f t="array" ref="L790">_xlfn.SUM(_xlfn.NORM.DIST($Q$3:$Q$1003,$F790,$O790,FALSE)*WindSpeedStep*$R$3:$R$1003)</f>
        <v>348.67197486802672</v>
      </c>
      <c r="N790" s="42">
        <f t="shared" si="37"/>
        <v>0.59042081405408575</v>
      </c>
      <c r="O790" s="42">
        <f t="shared" si="38"/>
        <v>0.57999999999999996</v>
      </c>
      <c r="Q790" s="42">
        <f>'Zero Turbulence Curve'!E789</f>
        <v>78.699999999999804</v>
      </c>
      <c r="R790" s="42">
        <f>'Zero Turbulence Curve'!F789</f>
        <v>2000.0000008831432</v>
      </c>
    </row>
    <row r="791" spans="5:18" x14ac:dyDescent="0.2">
      <c r="E791" s="15">
        <v>41255.638888888891</v>
      </c>
      <c r="F791" s="21">
        <v>6.2844011088360583</v>
      </c>
      <c r="G791" s="24">
        <v>8.2744559265777021E-2</v>
      </c>
      <c r="H791" s="3">
        <f t="shared" si="36"/>
        <v>425.27999999997979</v>
      </c>
      <c r="I791" s="3">
        <f>MIN(H791-K791+L791,'Power Look Up'!$F$4)</f>
        <v>421.35916012823753</v>
      </c>
      <c r="K791" s="50">
        <f t="array" ref="K791">_xlfn.SUM(_xlfn.NORM.DIST($Q$3:$Q$1003,$F791,$N791,FALSE)*WindSpeedStep*$R$3:$R$1003)</f>
        <v>425.09300172212005</v>
      </c>
      <c r="L791" s="50">
        <f t="array" ref="L791">_xlfn.SUM(_xlfn.NORM.DIST($Q$3:$Q$1003,$F791,$O791,FALSE)*WindSpeedStep*$R$3:$R$1003)</f>
        <v>421.17216185037779</v>
      </c>
      <c r="N791" s="42">
        <f t="shared" si="37"/>
        <v>0.62844011088360585</v>
      </c>
      <c r="O791" s="42">
        <f t="shared" si="38"/>
        <v>0.52</v>
      </c>
      <c r="Q791" s="42">
        <f>'Zero Turbulence Curve'!E790</f>
        <v>78.799999999999798</v>
      </c>
      <c r="R791" s="42">
        <f>'Zero Turbulence Curve'!F790</f>
        <v>2000.0000008831432</v>
      </c>
    </row>
    <row r="792" spans="5:18" x14ac:dyDescent="0.2">
      <c r="E792" s="15">
        <v>41255.645833333336</v>
      </c>
      <c r="F792" s="21">
        <v>6.6989116951679266</v>
      </c>
      <c r="G792" s="24">
        <v>0.10150902578556142</v>
      </c>
      <c r="H792" s="3">
        <f t="shared" si="36"/>
        <v>520.19999999997776</v>
      </c>
      <c r="I792" s="3">
        <f>MIN(H792-K792+L792,'Power Look Up'!$F$4)</f>
        <v>520.66389394053624</v>
      </c>
      <c r="K792" s="50">
        <f t="array" ref="K792">_xlfn.SUM(_xlfn.NORM.DIST($Q$3:$Q$1003,$F792,$N792,FALSE)*WindSpeedStep*$R$3:$R$1003)</f>
        <v>518.77011972644425</v>
      </c>
      <c r="L792" s="50">
        <f t="array" ref="L792">_xlfn.SUM(_xlfn.NORM.DIST($Q$3:$Q$1003,$F792,$O792,FALSE)*WindSpeedStep*$R$3:$R$1003)</f>
        <v>519.23401366700273</v>
      </c>
      <c r="N792" s="42">
        <f t="shared" si="37"/>
        <v>0.66989116951679273</v>
      </c>
      <c r="O792" s="42">
        <f t="shared" si="38"/>
        <v>0.68</v>
      </c>
      <c r="Q792" s="42">
        <f>'Zero Turbulence Curve'!E791</f>
        <v>78.899999999999793</v>
      </c>
      <c r="R792" s="42">
        <f>'Zero Turbulence Curve'!F791</f>
        <v>2000.0000008831432</v>
      </c>
    </row>
    <row r="793" spans="5:18" x14ac:dyDescent="0.2">
      <c r="E793" s="15">
        <v>41255.652777777781</v>
      </c>
      <c r="F793" s="21">
        <v>7.4432938952678969</v>
      </c>
      <c r="G793" s="24">
        <v>9.9418350318057153E-2</v>
      </c>
      <c r="H793" s="3">
        <f t="shared" si="36"/>
        <v>720.43999999996561</v>
      </c>
      <c r="I793" s="3">
        <f>MIN(H793-K793+L793,'Power Look Up'!$F$4)</f>
        <v>720.20518848915549</v>
      </c>
      <c r="K793" s="50">
        <f t="array" ref="K793">_xlfn.SUM(_xlfn.NORM.DIST($Q$3:$Q$1003,$F793,$N793,FALSE)*WindSpeedStep*$R$3:$R$1003)</f>
        <v>717.5330084366492</v>
      </c>
      <c r="L793" s="50">
        <f t="array" ref="L793">_xlfn.SUM(_xlfn.NORM.DIST($Q$3:$Q$1003,$F793,$O793,FALSE)*WindSpeedStep*$R$3:$R$1003)</f>
        <v>717.29819692583908</v>
      </c>
      <c r="N793" s="42">
        <f t="shared" si="37"/>
        <v>0.74432938952678973</v>
      </c>
      <c r="O793" s="42">
        <f t="shared" si="38"/>
        <v>0.74</v>
      </c>
      <c r="Q793" s="42">
        <f>'Zero Turbulence Curve'!E792</f>
        <v>78.999999999999787</v>
      </c>
      <c r="R793" s="42">
        <f>'Zero Turbulence Curve'!F792</f>
        <v>2000.0000008831432</v>
      </c>
    </row>
    <row r="794" spans="5:18" x14ac:dyDescent="0.2">
      <c r="E794" s="15">
        <v>41255.659722222219</v>
      </c>
      <c r="F794" s="21">
        <v>7.6415278637774477</v>
      </c>
      <c r="G794" s="24">
        <v>0.11646885490253843</v>
      </c>
      <c r="H794" s="3">
        <f t="shared" si="36"/>
        <v>780.6399999999644</v>
      </c>
      <c r="I794" s="3">
        <f>MIN(H794-K794+L794,'Power Look Up'!$F$4)</f>
        <v>788.2904865554508</v>
      </c>
      <c r="K794" s="50">
        <f t="array" ref="K794">_xlfn.SUM(_xlfn.NORM.DIST($Q$3:$Q$1003,$F794,$N794,FALSE)*WindSpeedStep*$R$3:$R$1003)</f>
        <v>777.34345495583523</v>
      </c>
      <c r="L794" s="50">
        <f t="array" ref="L794">_xlfn.SUM(_xlfn.NORM.DIST($Q$3:$Q$1003,$F794,$O794,FALSE)*WindSpeedStep*$R$3:$R$1003)</f>
        <v>784.99394151132162</v>
      </c>
      <c r="N794" s="42">
        <f t="shared" si="37"/>
        <v>0.76415278637774486</v>
      </c>
      <c r="O794" s="42">
        <f t="shared" si="38"/>
        <v>0.89</v>
      </c>
      <c r="Q794" s="42">
        <f>'Zero Turbulence Curve'!E793</f>
        <v>79.099999999999781</v>
      </c>
      <c r="R794" s="42">
        <f>'Zero Turbulence Curve'!F793</f>
        <v>2000.0000008831432</v>
      </c>
    </row>
    <row r="795" spans="5:18" x14ac:dyDescent="0.2">
      <c r="E795" s="15">
        <v>41255.666666666664</v>
      </c>
      <c r="F795" s="21">
        <v>7.6668465160203603</v>
      </c>
      <c r="G795" s="24">
        <v>0.10695401274651294</v>
      </c>
      <c r="H795" s="3">
        <f t="shared" si="36"/>
        <v>789.66999999996415</v>
      </c>
      <c r="I795" s="3">
        <f>MIN(H795-K795+L795,'Power Look Up'!$F$4)</f>
        <v>792.80068540076934</v>
      </c>
      <c r="K795" s="50">
        <f t="array" ref="K795">_xlfn.SUM(_xlfn.NORM.DIST($Q$3:$Q$1003,$F795,$N795,FALSE)*WindSpeedStep*$R$3:$R$1003)</f>
        <v>785.19569682460644</v>
      </c>
      <c r="L795" s="50">
        <f t="array" ref="L795">_xlfn.SUM(_xlfn.NORM.DIST($Q$3:$Q$1003,$F795,$O795,FALSE)*WindSpeedStep*$R$3:$R$1003)</f>
        <v>788.32638222541163</v>
      </c>
      <c r="N795" s="42">
        <f t="shared" si="37"/>
        <v>0.76668465160203603</v>
      </c>
      <c r="O795" s="42">
        <f t="shared" si="38"/>
        <v>0.82</v>
      </c>
      <c r="Q795" s="42">
        <f>'Zero Turbulence Curve'!E794</f>
        <v>79.199999999999775</v>
      </c>
      <c r="R795" s="42">
        <f>'Zero Turbulence Curve'!F794</f>
        <v>2000.0000008831432</v>
      </c>
    </row>
    <row r="796" spans="5:18" x14ac:dyDescent="0.2">
      <c r="E796" s="15">
        <v>41255.673611111109</v>
      </c>
      <c r="F796" s="21">
        <v>6.5961866080492664</v>
      </c>
      <c r="G796" s="24">
        <v>9.0961647335420351E-2</v>
      </c>
      <c r="H796" s="3">
        <f t="shared" si="36"/>
        <v>497.59999999997825</v>
      </c>
      <c r="I796" s="3">
        <f>MIN(H796-K796+L796,'Power Look Up'!$F$4)</f>
        <v>495.06925062319175</v>
      </c>
      <c r="K796" s="50">
        <f t="array" ref="K796">_xlfn.SUM(_xlfn.NORM.DIST($Q$3:$Q$1003,$F796,$N796,FALSE)*WindSpeedStep*$R$3:$R$1003)</f>
        <v>494.45741630044773</v>
      </c>
      <c r="L796" s="50">
        <f t="array" ref="L796">_xlfn.SUM(_xlfn.NORM.DIST($Q$3:$Q$1003,$F796,$O796,FALSE)*WindSpeedStep*$R$3:$R$1003)</f>
        <v>491.92666692366123</v>
      </c>
      <c r="N796" s="42">
        <f t="shared" si="37"/>
        <v>0.6596186608049267</v>
      </c>
      <c r="O796" s="42">
        <f t="shared" si="38"/>
        <v>0.6</v>
      </c>
      <c r="Q796" s="42">
        <f>'Zero Turbulence Curve'!E795</f>
        <v>79.29999999999977</v>
      </c>
      <c r="R796" s="42">
        <f>'Zero Turbulence Curve'!F795</f>
        <v>2000.0000008831432</v>
      </c>
    </row>
    <row r="797" spans="5:18" x14ac:dyDescent="0.2">
      <c r="E797" s="15">
        <v>41255.680555555555</v>
      </c>
      <c r="F797" s="21">
        <v>6.8586957213536603</v>
      </c>
      <c r="G797" s="24">
        <v>9.7686211376026177E-2</v>
      </c>
      <c r="H797" s="3">
        <f t="shared" si="36"/>
        <v>556.35999999997694</v>
      </c>
      <c r="I797" s="3">
        <f>MIN(H797-K797+L797,'Power Look Up'!$F$4)</f>
        <v>555.61083097909432</v>
      </c>
      <c r="K797" s="50">
        <f t="array" ref="K797">_xlfn.SUM(_xlfn.NORM.DIST($Q$3:$Q$1003,$F797,$N797,FALSE)*WindSpeedStep*$R$3:$R$1003)</f>
        <v>558.06402581243276</v>
      </c>
      <c r="L797" s="50">
        <f t="array" ref="L797">_xlfn.SUM(_xlfn.NORM.DIST($Q$3:$Q$1003,$F797,$O797,FALSE)*WindSpeedStep*$R$3:$R$1003)</f>
        <v>557.31485679155014</v>
      </c>
      <c r="N797" s="42">
        <f t="shared" si="37"/>
        <v>0.68586957213536603</v>
      </c>
      <c r="O797" s="42">
        <f t="shared" si="38"/>
        <v>0.67</v>
      </c>
      <c r="Q797" s="42">
        <f>'Zero Turbulence Curve'!E796</f>
        <v>79.399999999999764</v>
      </c>
      <c r="R797" s="42">
        <f>'Zero Turbulence Curve'!F796</f>
        <v>2000.0000008831432</v>
      </c>
    </row>
    <row r="798" spans="5:18" x14ac:dyDescent="0.2">
      <c r="E798" s="15">
        <v>41255.6875</v>
      </c>
      <c r="F798" s="21">
        <v>7.0952077037210843</v>
      </c>
      <c r="G798" s="24">
        <v>0.1099333567910815</v>
      </c>
      <c r="H798" s="3">
        <f t="shared" si="36"/>
        <v>618.09999999996785</v>
      </c>
      <c r="I798" s="3">
        <f>MIN(H798-K798+L798,'Power Look Up'!$F$4)</f>
        <v>621.81987518744836</v>
      </c>
      <c r="K798" s="50">
        <f t="array" ref="K798">_xlfn.SUM(_xlfn.NORM.DIST($Q$3:$Q$1003,$F798,$N798,FALSE)*WindSpeedStep*$R$3:$R$1003)</f>
        <v>619.57913445088627</v>
      </c>
      <c r="L798" s="50">
        <f t="array" ref="L798">_xlfn.SUM(_xlfn.NORM.DIST($Q$3:$Q$1003,$F798,$O798,FALSE)*WindSpeedStep*$R$3:$R$1003)</f>
        <v>623.29900963836678</v>
      </c>
      <c r="N798" s="42">
        <f t="shared" si="37"/>
        <v>0.70952077037210848</v>
      </c>
      <c r="O798" s="42">
        <f t="shared" si="38"/>
        <v>0.78</v>
      </c>
      <c r="Q798" s="42">
        <f>'Zero Turbulence Curve'!E797</f>
        <v>79.499999999999758</v>
      </c>
      <c r="R798" s="42">
        <f>'Zero Turbulence Curve'!F797</f>
        <v>2000.0000008831432</v>
      </c>
    </row>
    <row r="799" spans="5:18" x14ac:dyDescent="0.2">
      <c r="E799" s="15">
        <v>41255.694444444445</v>
      </c>
      <c r="F799" s="21">
        <v>6.8737342255390921</v>
      </c>
      <c r="G799" s="24">
        <v>0.12947838406280529</v>
      </c>
      <c r="H799" s="3">
        <f t="shared" si="36"/>
        <v>558.61999999997693</v>
      </c>
      <c r="I799" s="3">
        <f>MIN(H799-K799+L799,'Power Look Up'!$F$4)</f>
        <v>569.53172120008981</v>
      </c>
      <c r="K799" s="50">
        <f t="array" ref="K799">_xlfn.SUM(_xlfn.NORM.DIST($Q$3:$Q$1003,$F799,$N799,FALSE)*WindSpeedStep*$R$3:$R$1003)</f>
        <v>561.8557221686375</v>
      </c>
      <c r="L799" s="50">
        <f t="array" ref="L799">_xlfn.SUM(_xlfn.NORM.DIST($Q$3:$Q$1003,$F799,$O799,FALSE)*WindSpeedStep*$R$3:$R$1003)</f>
        <v>572.76744336875038</v>
      </c>
      <c r="N799" s="42">
        <f t="shared" si="37"/>
        <v>0.68737342255390921</v>
      </c>
      <c r="O799" s="42">
        <f t="shared" si="38"/>
        <v>0.89</v>
      </c>
      <c r="Q799" s="42">
        <f>'Zero Turbulence Curve'!E798</f>
        <v>79.599999999999753</v>
      </c>
      <c r="R799" s="42">
        <f>'Zero Turbulence Curve'!F798</f>
        <v>2000.0000008831432</v>
      </c>
    </row>
    <row r="800" spans="5:18" x14ac:dyDescent="0.2">
      <c r="E800" s="15">
        <v>41255.701388888891</v>
      </c>
      <c r="F800" s="21">
        <v>5.9404660301714696</v>
      </c>
      <c r="G800" s="24">
        <v>0.1296194601718435</v>
      </c>
      <c r="H800" s="3">
        <f t="shared" si="36"/>
        <v>352.27999999998667</v>
      </c>
      <c r="I800" s="3">
        <f>MIN(H800-K800+L800,'Power Look Up'!$F$4)</f>
        <v>358.22384335105016</v>
      </c>
      <c r="K800" s="50">
        <f t="array" ref="K800">_xlfn.SUM(_xlfn.NORM.DIST($Q$3:$Q$1003,$F800,$N800,FALSE)*WindSpeedStep*$R$3:$R$1003)</f>
        <v>355.86431657499412</v>
      </c>
      <c r="L800" s="50">
        <f t="array" ref="L800">_xlfn.SUM(_xlfn.NORM.DIST($Q$3:$Q$1003,$F800,$O800,FALSE)*WindSpeedStep*$R$3:$R$1003)</f>
        <v>361.80815992605761</v>
      </c>
      <c r="N800" s="42">
        <f t="shared" si="37"/>
        <v>0.59404660301714696</v>
      </c>
      <c r="O800" s="42">
        <f t="shared" si="38"/>
        <v>0.77000000000000013</v>
      </c>
      <c r="Q800" s="42">
        <f>'Zero Turbulence Curve'!E799</f>
        <v>79.699999999999747</v>
      </c>
      <c r="R800" s="42">
        <f>'Zero Turbulence Curve'!F799</f>
        <v>2000.0000008831432</v>
      </c>
    </row>
    <row r="801" spans="5:18" x14ac:dyDescent="0.2">
      <c r="E801" s="15">
        <v>41255.708333333336</v>
      </c>
      <c r="F801" s="21">
        <v>6.01650761849152</v>
      </c>
      <c r="G801" s="24">
        <v>0.12133284727445058</v>
      </c>
      <c r="H801" s="3">
        <f t="shared" si="36"/>
        <v>366.51999999998105</v>
      </c>
      <c r="I801" s="3">
        <f>MIN(H801-K801+L801,'Power Look Up'!$F$4)</f>
        <v>371.00045387935529</v>
      </c>
      <c r="K801" s="50">
        <f t="array" ref="K801">_xlfn.SUM(_xlfn.NORM.DIST($Q$3:$Q$1003,$F801,$N801,FALSE)*WindSpeedStep*$R$3:$R$1003)</f>
        <v>370.55280736232976</v>
      </c>
      <c r="L801" s="50">
        <f t="array" ref="L801">_xlfn.SUM(_xlfn.NORM.DIST($Q$3:$Q$1003,$F801,$O801,FALSE)*WindSpeedStep*$R$3:$R$1003)</f>
        <v>375.033261241704</v>
      </c>
      <c r="N801" s="42">
        <f t="shared" si="37"/>
        <v>0.601650761849152</v>
      </c>
      <c r="O801" s="42">
        <f t="shared" si="38"/>
        <v>0.73</v>
      </c>
      <c r="Q801" s="42">
        <f>'Zero Turbulence Curve'!E800</f>
        <v>79.799999999999741</v>
      </c>
      <c r="R801" s="42">
        <f>'Zero Turbulence Curve'!F800</f>
        <v>2000.0000008831432</v>
      </c>
    </row>
    <row r="802" spans="5:18" x14ac:dyDescent="0.2">
      <c r="E802" s="15">
        <v>41255.715277777781</v>
      </c>
      <c r="F802" s="21">
        <v>6.7575746859633394</v>
      </c>
      <c r="G802" s="24">
        <v>0.12430495244763279</v>
      </c>
      <c r="H802" s="3">
        <f t="shared" si="36"/>
        <v>533.75999999997748</v>
      </c>
      <c r="I802" s="3">
        <f>MIN(H802-K802+L802,'Power Look Up'!$F$4)</f>
        <v>542.14099689025204</v>
      </c>
      <c r="K802" s="50">
        <f t="array" ref="K802">_xlfn.SUM(_xlfn.NORM.DIST($Q$3:$Q$1003,$F802,$N802,FALSE)*WindSpeedStep*$R$3:$R$1003)</f>
        <v>532.98639287512231</v>
      </c>
      <c r="L802" s="50">
        <f t="array" ref="L802">_xlfn.SUM(_xlfn.NORM.DIST($Q$3:$Q$1003,$F802,$O802,FALSE)*WindSpeedStep*$R$3:$R$1003)</f>
        <v>541.36738976539687</v>
      </c>
      <c r="N802" s="42">
        <f t="shared" si="37"/>
        <v>0.67575746859633401</v>
      </c>
      <c r="O802" s="42">
        <f t="shared" si="38"/>
        <v>0.84</v>
      </c>
      <c r="Q802" s="42">
        <f>'Zero Turbulence Curve'!E801</f>
        <v>79.899999999999736</v>
      </c>
      <c r="R802" s="42">
        <f>'Zero Turbulence Curve'!F801</f>
        <v>2000.0000008831432</v>
      </c>
    </row>
    <row r="803" spans="5:18" x14ac:dyDescent="0.2">
      <c r="E803" s="15">
        <v>41255.722222222219</v>
      </c>
      <c r="F803" s="21">
        <v>6.7643557292752385</v>
      </c>
      <c r="G803" s="24">
        <v>0.11531031649093541</v>
      </c>
      <c r="H803" s="3">
        <f t="shared" si="36"/>
        <v>533.75999999997748</v>
      </c>
      <c r="I803" s="3">
        <f>MIN(H803-K803+L803,'Power Look Up'!$F$4)</f>
        <v>538.88127086095642</v>
      </c>
      <c r="K803" s="50">
        <f t="array" ref="K803">_xlfn.SUM(_xlfn.NORM.DIST($Q$3:$Q$1003,$F803,$N803,FALSE)*WindSpeedStep*$R$3:$R$1003)</f>
        <v>534.64536278771277</v>
      </c>
      <c r="L803" s="50">
        <f t="array" ref="L803">_xlfn.SUM(_xlfn.NORM.DIST($Q$3:$Q$1003,$F803,$O803,FALSE)*WindSpeedStep*$R$3:$R$1003)</f>
        <v>539.76663364869171</v>
      </c>
      <c r="N803" s="42">
        <f t="shared" si="37"/>
        <v>0.67643557292752388</v>
      </c>
      <c r="O803" s="42">
        <f t="shared" si="38"/>
        <v>0.78</v>
      </c>
      <c r="Q803" s="42">
        <f>'Zero Turbulence Curve'!E802</f>
        <v>79.99999999999973</v>
      </c>
      <c r="R803" s="42">
        <f>'Zero Turbulence Curve'!F802</f>
        <v>2000.0000008831432</v>
      </c>
    </row>
    <row r="804" spans="5:18" x14ac:dyDescent="0.2">
      <c r="E804" s="15">
        <v>41255.729166666664</v>
      </c>
      <c r="F804" s="21">
        <v>7.2390960162883857</v>
      </c>
      <c r="G804" s="24">
        <v>0.12985046722476748</v>
      </c>
      <c r="H804" s="3">
        <f t="shared" si="36"/>
        <v>660.23999999996693</v>
      </c>
      <c r="I804" s="3">
        <f>MIN(H804-K804+L804,'Power Look Up'!$F$4)</f>
        <v>673.03506467443242</v>
      </c>
      <c r="K804" s="50">
        <f t="array" ref="K804">_xlfn.SUM(_xlfn.NORM.DIST($Q$3:$Q$1003,$F804,$N804,FALSE)*WindSpeedStep*$R$3:$R$1003)</f>
        <v>658.98896112201442</v>
      </c>
      <c r="L804" s="50">
        <f t="array" ref="L804">_xlfn.SUM(_xlfn.NORM.DIST($Q$3:$Q$1003,$F804,$O804,FALSE)*WindSpeedStep*$R$3:$R$1003)</f>
        <v>671.78402579647991</v>
      </c>
      <c r="N804" s="42">
        <f t="shared" si="37"/>
        <v>0.72390960162883866</v>
      </c>
      <c r="O804" s="42">
        <f t="shared" si="38"/>
        <v>0.93999999999999984</v>
      </c>
      <c r="Q804" s="42">
        <f>'Zero Turbulence Curve'!E803</f>
        <v>80.099999999999724</v>
      </c>
      <c r="R804" s="42">
        <f>'Zero Turbulence Curve'!F803</f>
        <v>2000.0000008831432</v>
      </c>
    </row>
    <row r="805" spans="5:18" x14ac:dyDescent="0.2">
      <c r="E805" s="15">
        <v>41255.736111111109</v>
      </c>
      <c r="F805" s="21">
        <v>7.8942562086645669</v>
      </c>
      <c r="G805" s="24">
        <v>0.12414089106005616</v>
      </c>
      <c r="H805" s="3">
        <f t="shared" si="36"/>
        <v>855.88999999996281</v>
      </c>
      <c r="I805" s="3">
        <f>MIN(H805-K805+L805,'Power Look Up'!$F$4)</f>
        <v>868.02128035914473</v>
      </c>
      <c r="K805" s="50">
        <f t="array" ref="K805">_xlfn.SUM(_xlfn.NORM.DIST($Q$3:$Q$1003,$F805,$N805,FALSE)*WindSpeedStep*$R$3:$R$1003)</f>
        <v>857.8991228211554</v>
      </c>
      <c r="L805" s="50">
        <f t="array" ref="L805">_xlfn.SUM(_xlfn.NORM.DIST($Q$3:$Q$1003,$F805,$O805,FALSE)*WindSpeedStep*$R$3:$R$1003)</f>
        <v>870.03040318033732</v>
      </c>
      <c r="N805" s="42">
        <f t="shared" si="37"/>
        <v>0.78942562086645673</v>
      </c>
      <c r="O805" s="42">
        <f t="shared" si="38"/>
        <v>0.98</v>
      </c>
      <c r="Q805" s="42">
        <f>'Zero Turbulence Curve'!E804</f>
        <v>80.199999999999719</v>
      </c>
      <c r="R805" s="42">
        <f>'Zero Turbulence Curve'!F804</f>
        <v>2000.0000008831432</v>
      </c>
    </row>
    <row r="806" spans="5:18" x14ac:dyDescent="0.2">
      <c r="E806" s="15">
        <v>41255.743055555555</v>
      </c>
      <c r="F806" s="21">
        <v>7.6812319801467819</v>
      </c>
      <c r="G806" s="24">
        <v>0.11716870448987557</v>
      </c>
      <c r="H806" s="3">
        <f t="shared" si="36"/>
        <v>792.67999999996414</v>
      </c>
      <c r="I806" s="3">
        <f>MIN(H806-K806+L806,'Power Look Up'!$F$4)</f>
        <v>800.76568051499339</v>
      </c>
      <c r="K806" s="50">
        <f t="array" ref="K806">_xlfn.SUM(_xlfn.NORM.DIST($Q$3:$Q$1003,$F806,$N806,FALSE)*WindSpeedStep*$R$3:$R$1003)</f>
        <v>789.67875498816056</v>
      </c>
      <c r="L806" s="50">
        <f t="array" ref="L806">_xlfn.SUM(_xlfn.NORM.DIST($Q$3:$Q$1003,$F806,$O806,FALSE)*WindSpeedStep*$R$3:$R$1003)</f>
        <v>797.76443550318982</v>
      </c>
      <c r="N806" s="42">
        <f t="shared" si="37"/>
        <v>0.76812319801467821</v>
      </c>
      <c r="O806" s="42">
        <f t="shared" si="38"/>
        <v>0.9</v>
      </c>
      <c r="Q806" s="42">
        <f>'Zero Turbulence Curve'!E805</f>
        <v>80.299999999999713</v>
      </c>
      <c r="R806" s="42">
        <f>'Zero Turbulence Curve'!F805</f>
        <v>2000.0000008831432</v>
      </c>
    </row>
    <row r="807" spans="5:18" x14ac:dyDescent="0.2">
      <c r="E807" s="15">
        <v>41255.75</v>
      </c>
      <c r="F807" s="21">
        <v>6.8456588280179584</v>
      </c>
      <c r="G807" s="24">
        <v>0.13000940046229034</v>
      </c>
      <c r="H807" s="3">
        <f t="shared" si="36"/>
        <v>554.09999999997706</v>
      </c>
      <c r="I807" s="3">
        <f>MIN(H807-K807+L807,'Power Look Up'!$F$4)</f>
        <v>565.09328144588369</v>
      </c>
      <c r="K807" s="50">
        <f t="array" ref="K807">_xlfn.SUM(_xlfn.NORM.DIST($Q$3:$Q$1003,$F807,$N807,FALSE)*WindSpeedStep*$R$3:$R$1003)</f>
        <v>554.79006853926796</v>
      </c>
      <c r="L807" s="50">
        <f t="array" ref="L807">_xlfn.SUM(_xlfn.NORM.DIST($Q$3:$Q$1003,$F807,$O807,FALSE)*WindSpeedStep*$R$3:$R$1003)</f>
        <v>565.7833499851746</v>
      </c>
      <c r="N807" s="42">
        <f t="shared" si="37"/>
        <v>0.68456588280179587</v>
      </c>
      <c r="O807" s="42">
        <f t="shared" si="38"/>
        <v>0.8899999999999999</v>
      </c>
      <c r="Q807" s="42">
        <f>'Zero Turbulence Curve'!E806</f>
        <v>80.399999999999707</v>
      </c>
      <c r="R807" s="42">
        <f>'Zero Turbulence Curve'!F806</f>
        <v>2000.0000008831432</v>
      </c>
    </row>
    <row r="808" spans="5:18" x14ac:dyDescent="0.2">
      <c r="E808" s="15">
        <v>41255.756944444445</v>
      </c>
      <c r="F808" s="21">
        <v>6.4494007677829099</v>
      </c>
      <c r="G808" s="24">
        <v>0.10233508875691813</v>
      </c>
      <c r="H808" s="3">
        <f t="shared" si="36"/>
        <v>463.69999999997896</v>
      </c>
      <c r="I808" s="3">
        <f>MIN(H808-K808+L808,'Power Look Up'!$F$4)</f>
        <v>464.33439261910752</v>
      </c>
      <c r="K808" s="50">
        <f t="array" ref="K808">_xlfn.SUM(_xlfn.NORM.DIST($Q$3:$Q$1003,$F808,$N808,FALSE)*WindSpeedStep*$R$3:$R$1003)</f>
        <v>460.98342771529127</v>
      </c>
      <c r="L808" s="50">
        <f t="array" ref="L808">_xlfn.SUM(_xlfn.NORM.DIST($Q$3:$Q$1003,$F808,$O808,FALSE)*WindSpeedStep*$R$3:$R$1003)</f>
        <v>461.61782033441983</v>
      </c>
      <c r="N808" s="42">
        <f t="shared" si="37"/>
        <v>0.64494007677829102</v>
      </c>
      <c r="O808" s="42">
        <f t="shared" si="38"/>
        <v>0.66</v>
      </c>
      <c r="Q808" s="42">
        <f>'Zero Turbulence Curve'!E807</f>
        <v>80.499999999999702</v>
      </c>
      <c r="R808" s="42">
        <f>'Zero Turbulence Curve'!F807</f>
        <v>2000.0000008831432</v>
      </c>
    </row>
    <row r="809" spans="5:18" x14ac:dyDescent="0.2">
      <c r="E809" s="15">
        <v>41255.763888888891</v>
      </c>
      <c r="F809" s="21">
        <v>6.2399017874333271</v>
      </c>
      <c r="G809" s="24">
        <v>0.10737348484383641</v>
      </c>
      <c r="H809" s="3">
        <f t="shared" si="36"/>
        <v>416.23999999998</v>
      </c>
      <c r="I809" s="3">
        <f>MIN(H809-K809+L809,'Power Look Up'!$F$4)</f>
        <v>418.02290235265946</v>
      </c>
      <c r="K809" s="50">
        <f t="array" ref="K809">_xlfn.SUM(_xlfn.NORM.DIST($Q$3:$Q$1003,$F809,$N809,FALSE)*WindSpeedStep*$R$3:$R$1003)</f>
        <v>415.72021041642012</v>
      </c>
      <c r="L809" s="50">
        <f t="array" ref="L809">_xlfn.SUM(_xlfn.NORM.DIST($Q$3:$Q$1003,$F809,$O809,FALSE)*WindSpeedStep*$R$3:$R$1003)</f>
        <v>417.50311276909957</v>
      </c>
      <c r="N809" s="42">
        <f t="shared" si="37"/>
        <v>0.62399017874333274</v>
      </c>
      <c r="O809" s="42">
        <f t="shared" si="38"/>
        <v>0.67</v>
      </c>
      <c r="Q809" s="42">
        <f>'Zero Turbulence Curve'!E808</f>
        <v>80.599999999999696</v>
      </c>
      <c r="R809" s="42">
        <f>'Zero Turbulence Curve'!F808</f>
        <v>2000.0000008831432</v>
      </c>
    </row>
    <row r="810" spans="5:18" x14ac:dyDescent="0.2">
      <c r="E810" s="15">
        <v>41255.770833333336</v>
      </c>
      <c r="F810" s="21">
        <v>6.4269903601147504</v>
      </c>
      <c r="G810" s="24">
        <v>9.0244417293578197E-2</v>
      </c>
      <c r="H810" s="3">
        <f t="shared" si="36"/>
        <v>459.17999999997903</v>
      </c>
      <c r="I810" s="3">
        <f>MIN(H810-K810+L810,'Power Look Up'!$F$4)</f>
        <v>456.68750391156283</v>
      </c>
      <c r="K810" s="50">
        <f t="array" ref="K810">_xlfn.SUM(_xlfn.NORM.DIST($Q$3:$Q$1003,$F810,$N810,FALSE)*WindSpeedStep*$R$3:$R$1003)</f>
        <v>456.00207157483368</v>
      </c>
      <c r="L810" s="50">
        <f t="array" ref="L810">_xlfn.SUM(_xlfn.NORM.DIST($Q$3:$Q$1003,$F810,$O810,FALSE)*WindSpeedStep*$R$3:$R$1003)</f>
        <v>453.50957548641748</v>
      </c>
      <c r="N810" s="42">
        <f t="shared" si="37"/>
        <v>0.64269903601147504</v>
      </c>
      <c r="O810" s="42">
        <f t="shared" si="38"/>
        <v>0.57999999999999996</v>
      </c>
      <c r="Q810" s="42">
        <f>'Zero Turbulence Curve'!E809</f>
        <v>80.69999999999969</v>
      </c>
      <c r="R810" s="42">
        <f>'Zero Turbulence Curve'!F809</f>
        <v>2000.0000008831432</v>
      </c>
    </row>
    <row r="811" spans="5:18" x14ac:dyDescent="0.2">
      <c r="E811" s="15">
        <v>41255.777777777781</v>
      </c>
      <c r="F811" s="21">
        <v>7.2332394910367128</v>
      </c>
      <c r="G811" s="24">
        <v>8.1567878504661198E-2</v>
      </c>
      <c r="H811" s="3">
        <f t="shared" si="36"/>
        <v>657.22999999996694</v>
      </c>
      <c r="I811" s="3">
        <f>MIN(H811-K811+L811,'Power Look Up'!$F$4)</f>
        <v>650.91983930627623</v>
      </c>
      <c r="K811" s="50">
        <f t="array" ref="K811">_xlfn.SUM(_xlfn.NORM.DIST($Q$3:$Q$1003,$F811,$N811,FALSE)*WindSpeedStep*$R$3:$R$1003)</f>
        <v>657.35531252526619</v>
      </c>
      <c r="L811" s="50">
        <f t="array" ref="L811">_xlfn.SUM(_xlfn.NORM.DIST($Q$3:$Q$1003,$F811,$O811,FALSE)*WindSpeedStep*$R$3:$R$1003)</f>
        <v>651.04515183157548</v>
      </c>
      <c r="N811" s="42">
        <f t="shared" si="37"/>
        <v>0.72332394910367137</v>
      </c>
      <c r="O811" s="42">
        <f t="shared" si="38"/>
        <v>0.59</v>
      </c>
      <c r="Q811" s="42">
        <f>'Zero Turbulence Curve'!E810</f>
        <v>80.799999999999685</v>
      </c>
      <c r="R811" s="42">
        <f>'Zero Turbulence Curve'!F810</f>
        <v>2000.0000008831432</v>
      </c>
    </row>
    <row r="812" spans="5:18" x14ac:dyDescent="0.2">
      <c r="E812" s="15">
        <v>41255.784722222219</v>
      </c>
      <c r="F812" s="21">
        <v>7.1654244409527035</v>
      </c>
      <c r="G812" s="24">
        <v>0.12839434810615047</v>
      </c>
      <c r="H812" s="3">
        <f t="shared" si="36"/>
        <v>639.16999999996733</v>
      </c>
      <c r="I812" s="3">
        <f>MIN(H812-K812+L812,'Power Look Up'!$F$4)</f>
        <v>650.94811879614667</v>
      </c>
      <c r="K812" s="50">
        <f t="array" ref="K812">_xlfn.SUM(_xlfn.NORM.DIST($Q$3:$Q$1003,$F812,$N812,FALSE)*WindSpeedStep*$R$3:$R$1003)</f>
        <v>638.62185963365096</v>
      </c>
      <c r="L812" s="50">
        <f t="array" ref="L812">_xlfn.SUM(_xlfn.NORM.DIST($Q$3:$Q$1003,$F812,$O812,FALSE)*WindSpeedStep*$R$3:$R$1003)</f>
        <v>650.3999784298303</v>
      </c>
      <c r="N812" s="42">
        <f t="shared" si="37"/>
        <v>0.71654244409527035</v>
      </c>
      <c r="O812" s="42">
        <f t="shared" si="38"/>
        <v>0.92</v>
      </c>
      <c r="Q812" s="42">
        <f>'Zero Turbulence Curve'!E811</f>
        <v>80.899999999999679</v>
      </c>
      <c r="R812" s="42">
        <f>'Zero Turbulence Curve'!F811</f>
        <v>2000.0000008831432</v>
      </c>
    </row>
    <row r="813" spans="5:18" x14ac:dyDescent="0.2">
      <c r="E813" s="15">
        <v>41255.791666666664</v>
      </c>
      <c r="F813" s="21">
        <v>8.6309687797328465</v>
      </c>
      <c r="G813" s="24">
        <v>7.5310201738456456E-2</v>
      </c>
      <c r="H813" s="3">
        <f t="shared" si="36"/>
        <v>1120.2099999999489</v>
      </c>
      <c r="I813" s="3">
        <f>MIN(H813-K813+L813,'Power Look Up'!$F$4)</f>
        <v>1109.9189745954584</v>
      </c>
      <c r="K813" s="50">
        <f t="array" ref="K813">_xlfn.SUM(_xlfn.NORM.DIST($Q$3:$Q$1003,$F813,$N813,FALSE)*WindSpeedStep*$R$3:$R$1003)</f>
        <v>1118.7579498544731</v>
      </c>
      <c r="L813" s="50">
        <f t="array" ref="L813">_xlfn.SUM(_xlfn.NORM.DIST($Q$3:$Q$1003,$F813,$O813,FALSE)*WindSpeedStep*$R$3:$R$1003)</f>
        <v>1108.4669244499826</v>
      </c>
      <c r="N813" s="42">
        <f t="shared" si="37"/>
        <v>0.86309687797328472</v>
      </c>
      <c r="O813" s="42">
        <f t="shared" si="38"/>
        <v>0.65</v>
      </c>
      <c r="Q813" s="42">
        <f>'Zero Turbulence Curve'!E812</f>
        <v>80.999999999999673</v>
      </c>
      <c r="R813" s="42">
        <f>'Zero Turbulence Curve'!F812</f>
        <v>2000.0000008831432</v>
      </c>
    </row>
    <row r="814" spans="5:18" x14ac:dyDescent="0.2">
      <c r="E814" s="15">
        <v>41255.798611111109</v>
      </c>
      <c r="F814" s="21">
        <v>9.107365829794869</v>
      </c>
      <c r="G814" s="24">
        <v>8.2350924956408902E-2</v>
      </c>
      <c r="H814" s="3">
        <f t="shared" si="36"/>
        <v>1297.909999999943</v>
      </c>
      <c r="I814" s="3">
        <f>MIN(H814-K814+L814,'Power Look Up'!$F$4)</f>
        <v>1295.4729053405927</v>
      </c>
      <c r="K814" s="50">
        <f t="array" ref="K814">_xlfn.SUM(_xlfn.NORM.DIST($Q$3:$Q$1003,$F814,$N814,FALSE)*WindSpeedStep*$R$3:$R$1003)</f>
        <v>1301.2062826201411</v>
      </c>
      <c r="L814" s="50">
        <f t="array" ref="L814">_xlfn.SUM(_xlfn.NORM.DIST($Q$3:$Q$1003,$F814,$O814,FALSE)*WindSpeedStep*$R$3:$R$1003)</f>
        <v>1298.7691879607908</v>
      </c>
      <c r="N814" s="42">
        <f t="shared" si="37"/>
        <v>0.9107365829794869</v>
      </c>
      <c r="O814" s="42">
        <f t="shared" si="38"/>
        <v>0.75</v>
      </c>
      <c r="Q814" s="42">
        <f>'Zero Turbulence Curve'!E813</f>
        <v>81.099999999999667</v>
      </c>
      <c r="R814" s="42">
        <f>'Zero Turbulence Curve'!F813</f>
        <v>2000.0000008831432</v>
      </c>
    </row>
    <row r="815" spans="5:18" x14ac:dyDescent="0.2">
      <c r="E815" s="15">
        <v>41255.805555555555</v>
      </c>
      <c r="F815" s="21">
        <v>9.1405885719617945</v>
      </c>
      <c r="G815" s="24">
        <v>8.4239651958729303E-2</v>
      </c>
      <c r="H815" s="3">
        <f t="shared" si="36"/>
        <v>1309.3399999999426</v>
      </c>
      <c r="I815" s="3">
        <f>MIN(H815-K815+L815,'Power Look Up'!$F$4)</f>
        <v>1307.7276132989609</v>
      </c>
      <c r="K815" s="50">
        <f t="array" ref="K815">_xlfn.SUM(_xlfn.NORM.DIST($Q$3:$Q$1003,$F815,$N815,FALSE)*WindSpeedStep*$R$3:$R$1003)</f>
        <v>1314.0038532971348</v>
      </c>
      <c r="L815" s="50">
        <f t="array" ref="L815">_xlfn.SUM(_xlfn.NORM.DIST($Q$3:$Q$1003,$F815,$O815,FALSE)*WindSpeedStep*$R$3:$R$1003)</f>
        <v>1312.3914665961531</v>
      </c>
      <c r="N815" s="42">
        <f t="shared" si="37"/>
        <v>0.91405885719617952</v>
      </c>
      <c r="O815" s="42">
        <f t="shared" si="38"/>
        <v>0.77</v>
      </c>
      <c r="Q815" s="42">
        <f>'Zero Turbulence Curve'!E814</f>
        <v>81.199999999999662</v>
      </c>
      <c r="R815" s="42">
        <f>'Zero Turbulence Curve'!F814</f>
        <v>2000.0000008831432</v>
      </c>
    </row>
    <row r="816" spans="5:18" x14ac:dyDescent="0.2">
      <c r="E816" s="15">
        <v>41255.8125</v>
      </c>
      <c r="F816" s="21">
        <v>8.3797905045134478</v>
      </c>
      <c r="G816" s="24">
        <v>0.10262786397067976</v>
      </c>
      <c r="H816" s="3">
        <f t="shared" si="36"/>
        <v>1028.4599999999507</v>
      </c>
      <c r="I816" s="3">
        <f>MIN(H816-K816+L816,'Power Look Up'!$F$4)</f>
        <v>1029.6969658239047</v>
      </c>
      <c r="K816" s="50">
        <f t="array" ref="K816">_xlfn.SUM(_xlfn.NORM.DIST($Q$3:$Q$1003,$F816,$N816,FALSE)*WindSpeedStep*$R$3:$R$1003)</f>
        <v>1025.8815880874606</v>
      </c>
      <c r="L816" s="50">
        <f t="array" ref="L816">_xlfn.SUM(_xlfn.NORM.DIST($Q$3:$Q$1003,$F816,$O816,FALSE)*WindSpeedStep*$R$3:$R$1003)</f>
        <v>1027.1185539114147</v>
      </c>
      <c r="N816" s="42">
        <f t="shared" si="37"/>
        <v>0.8379790504513448</v>
      </c>
      <c r="O816" s="42">
        <f t="shared" si="38"/>
        <v>0.86</v>
      </c>
      <c r="Q816" s="42">
        <f>'Zero Turbulence Curve'!E815</f>
        <v>81.299999999999656</v>
      </c>
      <c r="R816" s="42">
        <f>'Zero Turbulence Curve'!F815</f>
        <v>2000.0000008831432</v>
      </c>
    </row>
    <row r="817" spans="5:18" x14ac:dyDescent="0.2">
      <c r="E817" s="15">
        <v>41255.819444444445</v>
      </c>
      <c r="F817" s="21">
        <v>8.2385815919185532</v>
      </c>
      <c r="G817" s="24">
        <v>7.8897076243998429E-2</v>
      </c>
      <c r="H817" s="3">
        <f t="shared" si="36"/>
        <v>977.07999999995184</v>
      </c>
      <c r="I817" s="3">
        <f>MIN(H817-K817+L817,'Power Look Up'!$F$4)</f>
        <v>967.49252806488028</v>
      </c>
      <c r="K817" s="50">
        <f t="array" ref="K817">_xlfn.SUM(_xlfn.NORM.DIST($Q$3:$Q$1003,$F817,$N817,FALSE)*WindSpeedStep*$R$3:$R$1003)</f>
        <v>975.32130559712186</v>
      </c>
      <c r="L817" s="50">
        <f t="array" ref="L817">_xlfn.SUM(_xlfn.NORM.DIST($Q$3:$Q$1003,$F817,$O817,FALSE)*WindSpeedStep*$R$3:$R$1003)</f>
        <v>965.7338336620503</v>
      </c>
      <c r="N817" s="42">
        <f t="shared" si="37"/>
        <v>0.82385815919185534</v>
      </c>
      <c r="O817" s="42">
        <f t="shared" si="38"/>
        <v>0.65</v>
      </c>
      <c r="Q817" s="42">
        <f>'Zero Turbulence Curve'!E816</f>
        <v>81.39999999999965</v>
      </c>
      <c r="R817" s="42">
        <f>'Zero Turbulence Curve'!F816</f>
        <v>2000.0000008831432</v>
      </c>
    </row>
    <row r="818" spans="5:18" x14ac:dyDescent="0.2">
      <c r="E818" s="15">
        <v>41255.826388888891</v>
      </c>
      <c r="F818" s="21">
        <v>8.391930449496698</v>
      </c>
      <c r="G818" s="24">
        <v>8.5796707245492196E-2</v>
      </c>
      <c r="H818" s="3">
        <f t="shared" si="36"/>
        <v>1032.1299999999505</v>
      </c>
      <c r="I818" s="3">
        <f>MIN(H818-K818+L818,'Power Look Up'!$F$4)</f>
        <v>1025.5886713268571</v>
      </c>
      <c r="K818" s="50">
        <f t="array" ref="K818">_xlfn.SUM(_xlfn.NORM.DIST($Q$3:$Q$1003,$F818,$N818,FALSE)*WindSpeedStep*$R$3:$R$1003)</f>
        <v>1030.2881449021529</v>
      </c>
      <c r="L818" s="50">
        <f t="array" ref="L818">_xlfn.SUM(_xlfn.NORM.DIST($Q$3:$Q$1003,$F818,$O818,FALSE)*WindSpeedStep*$R$3:$R$1003)</f>
        <v>1023.7468162290595</v>
      </c>
      <c r="N818" s="42">
        <f t="shared" si="37"/>
        <v>0.83919304494966984</v>
      </c>
      <c r="O818" s="42">
        <f t="shared" si="38"/>
        <v>0.72</v>
      </c>
      <c r="Q818" s="42">
        <f>'Zero Turbulence Curve'!E817</f>
        <v>81.499999999999645</v>
      </c>
      <c r="R818" s="42">
        <f>'Zero Turbulence Curve'!F817</f>
        <v>2000.0000008831432</v>
      </c>
    </row>
    <row r="819" spans="5:18" x14ac:dyDescent="0.2">
      <c r="E819" s="15">
        <v>41255.833333333336</v>
      </c>
      <c r="F819" s="21">
        <v>8.2582241206540985</v>
      </c>
      <c r="G819" s="24">
        <v>0.10050587001194868</v>
      </c>
      <c r="H819" s="3">
        <f t="shared" si="36"/>
        <v>984.41999999995164</v>
      </c>
      <c r="I819" s="3">
        <f>MIN(H819-K819+L819,'Power Look Up'!$F$4)</f>
        <v>984.66369093769208</v>
      </c>
      <c r="K819" s="50">
        <f t="array" ref="K819">_xlfn.SUM(_xlfn.NORM.DIST($Q$3:$Q$1003,$F819,$N819,FALSE)*WindSpeedStep*$R$3:$R$1003)</f>
        <v>982.27522437417349</v>
      </c>
      <c r="L819" s="50">
        <f t="array" ref="L819">_xlfn.SUM(_xlfn.NORM.DIST($Q$3:$Q$1003,$F819,$O819,FALSE)*WindSpeedStep*$R$3:$R$1003)</f>
        <v>982.51891531191393</v>
      </c>
      <c r="N819" s="42">
        <f t="shared" si="37"/>
        <v>0.82582241206540985</v>
      </c>
      <c r="O819" s="42">
        <f t="shared" si="38"/>
        <v>0.83</v>
      </c>
      <c r="Q819" s="42">
        <f>'Zero Turbulence Curve'!E818</f>
        <v>81.599999999999639</v>
      </c>
      <c r="R819" s="42">
        <f>'Zero Turbulence Curve'!F818</f>
        <v>2000.0000008831432</v>
      </c>
    </row>
    <row r="820" spans="5:18" x14ac:dyDescent="0.2">
      <c r="E820" s="15">
        <v>41255.840277777781</v>
      </c>
      <c r="F820" s="21">
        <v>7.3424560158273717</v>
      </c>
      <c r="G820" s="24">
        <v>9.9421773644461017E-2</v>
      </c>
      <c r="H820" s="3">
        <f t="shared" si="36"/>
        <v>690.33999999996627</v>
      </c>
      <c r="I820" s="3">
        <f>MIN(H820-K820+L820,'Power Look Up'!$F$4)</f>
        <v>690.1145890159728</v>
      </c>
      <c r="K820" s="50">
        <f t="array" ref="K820">_xlfn.SUM(_xlfn.NORM.DIST($Q$3:$Q$1003,$F820,$N820,FALSE)*WindSpeedStep*$R$3:$R$1003)</f>
        <v>688.23654728044698</v>
      </c>
      <c r="L820" s="50">
        <f t="array" ref="L820">_xlfn.SUM(_xlfn.NORM.DIST($Q$3:$Q$1003,$F820,$O820,FALSE)*WindSpeedStep*$R$3:$R$1003)</f>
        <v>688.01113629645351</v>
      </c>
      <c r="N820" s="42">
        <f t="shared" si="37"/>
        <v>0.73424560158273722</v>
      </c>
      <c r="O820" s="42">
        <f t="shared" si="38"/>
        <v>0.73</v>
      </c>
      <c r="Q820" s="42">
        <f>'Zero Turbulence Curve'!E819</f>
        <v>81.699999999999633</v>
      </c>
      <c r="R820" s="42">
        <f>'Zero Turbulence Curve'!F819</f>
        <v>2000.0000008831432</v>
      </c>
    </row>
    <row r="821" spans="5:18" x14ac:dyDescent="0.2">
      <c r="E821" s="15">
        <v>41255.847222222219</v>
      </c>
      <c r="F821" s="21">
        <v>8.1479105560332901</v>
      </c>
      <c r="G821" s="24">
        <v>8.3456978979289345E-2</v>
      </c>
      <c r="H821" s="3">
        <f t="shared" si="36"/>
        <v>944.04999999995255</v>
      </c>
      <c r="I821" s="3">
        <f>MIN(H821-K821+L821,'Power Look Up'!$F$4)</f>
        <v>936.48264152636773</v>
      </c>
      <c r="K821" s="50">
        <f t="array" ref="K821">_xlfn.SUM(_xlfn.NORM.DIST($Q$3:$Q$1003,$F821,$N821,FALSE)*WindSpeedStep*$R$3:$R$1003)</f>
        <v>943.56803364196207</v>
      </c>
      <c r="L821" s="50">
        <f t="array" ref="L821">_xlfn.SUM(_xlfn.NORM.DIST($Q$3:$Q$1003,$F821,$O821,FALSE)*WindSpeedStep*$R$3:$R$1003)</f>
        <v>936.00067516837726</v>
      </c>
      <c r="N821" s="42">
        <f t="shared" si="37"/>
        <v>0.8147910556033291</v>
      </c>
      <c r="O821" s="42">
        <f t="shared" si="38"/>
        <v>0.68</v>
      </c>
      <c r="Q821" s="42">
        <f>'Zero Turbulence Curve'!E820</f>
        <v>81.799999999999628</v>
      </c>
      <c r="R821" s="42">
        <f>'Zero Turbulence Curve'!F820</f>
        <v>2000.0000008831432</v>
      </c>
    </row>
    <row r="822" spans="5:18" x14ac:dyDescent="0.2">
      <c r="E822" s="15">
        <v>41255.854166666664</v>
      </c>
      <c r="F822" s="21">
        <v>8.1450570867008096</v>
      </c>
      <c r="G822" s="24">
        <v>8.594169353864381E-2</v>
      </c>
      <c r="H822" s="3">
        <f t="shared" si="36"/>
        <v>944.04999999995255</v>
      </c>
      <c r="I822" s="3">
        <f>MIN(H822-K822+L822,'Power Look Up'!$F$4)</f>
        <v>937.55950939591764</v>
      </c>
      <c r="K822" s="50">
        <f t="array" ref="K822">_xlfn.SUM(_xlfn.NORM.DIST($Q$3:$Q$1003,$F822,$N822,FALSE)*WindSpeedStep*$R$3:$R$1003)</f>
        <v>942.57814349354635</v>
      </c>
      <c r="L822" s="50">
        <f t="array" ref="L822">_xlfn.SUM(_xlfn.NORM.DIST($Q$3:$Q$1003,$F822,$O822,FALSE)*WindSpeedStep*$R$3:$R$1003)</f>
        <v>936.08765288951145</v>
      </c>
      <c r="N822" s="42">
        <f t="shared" si="37"/>
        <v>0.81450570867008099</v>
      </c>
      <c r="O822" s="42">
        <f t="shared" si="38"/>
        <v>0.7</v>
      </c>
      <c r="Q822" s="42">
        <f>'Zero Turbulence Curve'!E821</f>
        <v>81.899999999999622</v>
      </c>
      <c r="R822" s="42">
        <f>'Zero Turbulence Curve'!F821</f>
        <v>2000.0000008831432</v>
      </c>
    </row>
    <row r="823" spans="5:18" x14ac:dyDescent="0.2">
      <c r="E823" s="15">
        <v>41255.861111111109</v>
      </c>
      <c r="F823" s="21">
        <v>7.7016568206620404</v>
      </c>
      <c r="G823" s="24">
        <v>0.10127690939271826</v>
      </c>
      <c r="H823" s="3">
        <f t="shared" si="36"/>
        <v>798.69999999996389</v>
      </c>
      <c r="I823" s="3">
        <f>MIN(H823-K823+L823,'Power Look Up'!$F$4)</f>
        <v>799.26647966977748</v>
      </c>
      <c r="K823" s="50">
        <f t="array" ref="K823">_xlfn.SUM(_xlfn.NORM.DIST($Q$3:$Q$1003,$F823,$N823,FALSE)*WindSpeedStep*$R$3:$R$1003)</f>
        <v>796.07081679785415</v>
      </c>
      <c r="L823" s="50">
        <f t="array" ref="L823">_xlfn.SUM(_xlfn.NORM.DIST($Q$3:$Q$1003,$F823,$O823,FALSE)*WindSpeedStep*$R$3:$R$1003)</f>
        <v>796.63729646766774</v>
      </c>
      <c r="N823" s="42">
        <f t="shared" si="37"/>
        <v>0.77016568206620406</v>
      </c>
      <c r="O823" s="42">
        <f t="shared" si="38"/>
        <v>0.78</v>
      </c>
      <c r="Q823" s="42">
        <f>'Zero Turbulence Curve'!E822</f>
        <v>81.999999999999616</v>
      </c>
      <c r="R823" s="42">
        <f>'Zero Turbulence Curve'!F822</f>
        <v>2000.0000008831432</v>
      </c>
    </row>
    <row r="824" spans="5:18" x14ac:dyDescent="0.2">
      <c r="E824" s="15">
        <v>41255.868055555555</v>
      </c>
      <c r="F824" s="21">
        <v>7.2820524157951594</v>
      </c>
      <c r="G824" s="24">
        <v>0.1098591378255885</v>
      </c>
      <c r="H824" s="3">
        <f t="shared" si="36"/>
        <v>672.27999999996666</v>
      </c>
      <c r="I824" s="3">
        <f>MIN(H824-K824+L824,'Power Look Up'!$F$4)</f>
        <v>676.23223994226032</v>
      </c>
      <c r="K824" s="50">
        <f t="array" ref="K824">_xlfn.SUM(_xlfn.NORM.DIST($Q$3:$Q$1003,$F824,$N824,FALSE)*WindSpeedStep*$R$3:$R$1003)</f>
        <v>671.04855590665386</v>
      </c>
      <c r="L824" s="50">
        <f t="array" ref="L824">_xlfn.SUM(_xlfn.NORM.DIST($Q$3:$Q$1003,$F824,$O824,FALSE)*WindSpeedStep*$R$3:$R$1003)</f>
        <v>675.00079584894752</v>
      </c>
      <c r="N824" s="42">
        <f t="shared" si="37"/>
        <v>0.72820524157951594</v>
      </c>
      <c r="O824" s="42">
        <f t="shared" si="38"/>
        <v>0.8</v>
      </c>
      <c r="Q824" s="42">
        <f>'Zero Turbulence Curve'!E823</f>
        <v>82.099999999999611</v>
      </c>
      <c r="R824" s="42">
        <f>'Zero Turbulence Curve'!F823</f>
        <v>2000.0000008831432</v>
      </c>
    </row>
    <row r="825" spans="5:18" x14ac:dyDescent="0.2">
      <c r="E825" s="15">
        <v>41255.875</v>
      </c>
      <c r="F825" s="21">
        <v>7.6726919993810396</v>
      </c>
      <c r="G825" s="24">
        <v>9.7749264542419126E-2</v>
      </c>
      <c r="H825" s="3">
        <f t="shared" si="36"/>
        <v>789.66999999996415</v>
      </c>
      <c r="I825" s="3">
        <f>MIN(H825-K825+L825,'Power Look Up'!$F$4)</f>
        <v>788.69686799222745</v>
      </c>
      <c r="K825" s="50">
        <f t="array" ref="K825">_xlfn.SUM(_xlfn.NORM.DIST($Q$3:$Q$1003,$F825,$N825,FALSE)*WindSpeedStep*$R$3:$R$1003)</f>
        <v>787.01548349541974</v>
      </c>
      <c r="L825" s="50">
        <f t="array" ref="L825">_xlfn.SUM(_xlfn.NORM.DIST($Q$3:$Q$1003,$F825,$O825,FALSE)*WindSpeedStep*$R$3:$R$1003)</f>
        <v>786.04235148768305</v>
      </c>
      <c r="N825" s="42">
        <f t="shared" si="37"/>
        <v>0.76726919993810405</v>
      </c>
      <c r="O825" s="42">
        <f t="shared" si="38"/>
        <v>0.75</v>
      </c>
      <c r="Q825" s="42">
        <f>'Zero Turbulence Curve'!E824</f>
        <v>82.199999999999605</v>
      </c>
      <c r="R825" s="42">
        <f>'Zero Turbulence Curve'!F824</f>
        <v>2000.0000008831432</v>
      </c>
    </row>
    <row r="826" spans="5:18" x14ac:dyDescent="0.2">
      <c r="E826" s="15">
        <v>41255.881944444445</v>
      </c>
      <c r="F826" s="21">
        <v>7.6007623340902377</v>
      </c>
      <c r="G826" s="24">
        <v>0.13682838040277723</v>
      </c>
      <c r="H826" s="3">
        <f t="shared" si="36"/>
        <v>768.59999999996467</v>
      </c>
      <c r="I826" s="3">
        <f>MIN(H826-K826+L826,'Power Look Up'!$F$4)</f>
        <v>786.70647640513357</v>
      </c>
      <c r="K826" s="50">
        <f t="array" ref="K826">_xlfn.SUM(_xlfn.NORM.DIST($Q$3:$Q$1003,$F826,$N826,FALSE)*WindSpeedStep*$R$3:$R$1003)</f>
        <v>764.80233145958459</v>
      </c>
      <c r="L826" s="50">
        <f t="array" ref="L826">_xlfn.SUM(_xlfn.NORM.DIST($Q$3:$Q$1003,$F826,$O826,FALSE)*WindSpeedStep*$R$3:$R$1003)</f>
        <v>782.9088078647535</v>
      </c>
      <c r="N826" s="42">
        <f t="shared" si="37"/>
        <v>0.76007623340902386</v>
      </c>
      <c r="O826" s="42">
        <f t="shared" si="38"/>
        <v>1.04</v>
      </c>
      <c r="Q826" s="42">
        <f>'Zero Turbulence Curve'!E825</f>
        <v>82.299999999999599</v>
      </c>
      <c r="R826" s="42">
        <f>'Zero Turbulence Curve'!F825</f>
        <v>2000.0000008831432</v>
      </c>
    </row>
    <row r="827" spans="5:18" x14ac:dyDescent="0.2">
      <c r="E827" s="15">
        <v>41255.888888888891</v>
      </c>
      <c r="F827" s="21">
        <v>8.1503485685116406</v>
      </c>
      <c r="G827" s="24">
        <v>0.1055169595227566</v>
      </c>
      <c r="H827" s="3">
        <f t="shared" si="36"/>
        <v>944.04999999995255</v>
      </c>
      <c r="I827" s="3">
        <f>MIN(H827-K827+L827,'Power Look Up'!$F$4)</f>
        <v>946.74939005536623</v>
      </c>
      <c r="K827" s="50">
        <f t="array" ref="K827">_xlfn.SUM(_xlfn.NORM.DIST($Q$3:$Q$1003,$F827,$N827,FALSE)*WindSpeedStep*$R$3:$R$1003)</f>
        <v>944.41425874993399</v>
      </c>
      <c r="L827" s="50">
        <f t="array" ref="L827">_xlfn.SUM(_xlfn.NORM.DIST($Q$3:$Q$1003,$F827,$O827,FALSE)*WindSpeedStep*$R$3:$R$1003)</f>
        <v>947.11364880534768</v>
      </c>
      <c r="N827" s="42">
        <f t="shared" si="37"/>
        <v>0.81503485685116406</v>
      </c>
      <c r="O827" s="42">
        <f t="shared" si="38"/>
        <v>0.86</v>
      </c>
      <c r="Q827" s="42">
        <f>'Zero Turbulence Curve'!E826</f>
        <v>82.399999999999594</v>
      </c>
      <c r="R827" s="42">
        <f>'Zero Turbulence Curve'!F826</f>
        <v>2000.0000008831432</v>
      </c>
    </row>
    <row r="828" spans="5:18" x14ac:dyDescent="0.2">
      <c r="E828" s="15">
        <v>41255.895833333336</v>
      </c>
      <c r="F828" s="21">
        <v>7.0941584134581328</v>
      </c>
      <c r="G828" s="24">
        <v>0.10149195408917114</v>
      </c>
      <c r="H828" s="3">
        <f t="shared" si="36"/>
        <v>615.08999999996786</v>
      </c>
      <c r="I828" s="3">
        <f>MIN(H828-K828+L828,'Power Look Up'!$F$4)</f>
        <v>615.62769533095388</v>
      </c>
      <c r="K828" s="50">
        <f t="array" ref="K828">_xlfn.SUM(_xlfn.NORM.DIST($Q$3:$Q$1003,$F828,$N828,FALSE)*WindSpeedStep*$R$3:$R$1003)</f>
        <v>619.29729107599076</v>
      </c>
      <c r="L828" s="50">
        <f t="array" ref="L828">_xlfn.SUM(_xlfn.NORM.DIST($Q$3:$Q$1003,$F828,$O828,FALSE)*WindSpeedStep*$R$3:$R$1003)</f>
        <v>619.83498640697678</v>
      </c>
      <c r="N828" s="42">
        <f t="shared" si="37"/>
        <v>0.70941584134581337</v>
      </c>
      <c r="O828" s="42">
        <f t="shared" si="38"/>
        <v>0.72</v>
      </c>
      <c r="Q828" s="42">
        <f>'Zero Turbulence Curve'!E827</f>
        <v>82.499999999999588</v>
      </c>
      <c r="R828" s="42">
        <f>'Zero Turbulence Curve'!F827</f>
        <v>2000.0000008831432</v>
      </c>
    </row>
    <row r="829" spans="5:18" x14ac:dyDescent="0.2">
      <c r="E829" s="15">
        <v>41255.902777777781</v>
      </c>
      <c r="F829" s="21">
        <v>6.6095029274960728</v>
      </c>
      <c r="G829" s="24">
        <v>9.2291357866315496E-2</v>
      </c>
      <c r="H829" s="3">
        <f t="shared" si="36"/>
        <v>499.85999999997819</v>
      </c>
      <c r="I829" s="3">
        <f>MIN(H829-K829+L829,'Power Look Up'!$F$4)</f>
        <v>497.67479854010941</v>
      </c>
      <c r="K829" s="50">
        <f t="array" ref="K829">_xlfn.SUM(_xlfn.NORM.DIST($Q$3:$Q$1003,$F829,$N829,FALSE)*WindSpeedStep*$R$3:$R$1003)</f>
        <v>497.56758224455768</v>
      </c>
      <c r="L829" s="50">
        <f t="array" ref="L829">_xlfn.SUM(_xlfn.NORM.DIST($Q$3:$Q$1003,$F829,$O829,FALSE)*WindSpeedStep*$R$3:$R$1003)</f>
        <v>495.38238078468891</v>
      </c>
      <c r="N829" s="42">
        <f t="shared" si="37"/>
        <v>0.66095029274960737</v>
      </c>
      <c r="O829" s="42">
        <f t="shared" si="38"/>
        <v>0.61</v>
      </c>
      <c r="Q829" s="42">
        <f>'Zero Turbulence Curve'!E828</f>
        <v>82.599999999999582</v>
      </c>
      <c r="R829" s="42">
        <f>'Zero Turbulence Curve'!F828</f>
        <v>2000.0000008831432</v>
      </c>
    </row>
    <row r="830" spans="5:18" x14ac:dyDescent="0.2">
      <c r="E830" s="15">
        <v>41255.909722222219</v>
      </c>
      <c r="F830" s="21">
        <v>7.4088024134749046</v>
      </c>
      <c r="G830" s="24">
        <v>8.2334494288921853E-2</v>
      </c>
      <c r="H830" s="3">
        <f t="shared" si="36"/>
        <v>711.40999999996586</v>
      </c>
      <c r="I830" s="3">
        <f>MIN(H830-K830+L830,'Power Look Up'!$F$4)</f>
        <v>704.97153261013159</v>
      </c>
      <c r="K830" s="50">
        <f t="array" ref="K830">_xlfn.SUM(_xlfn.NORM.DIST($Q$3:$Q$1003,$F830,$N830,FALSE)*WindSpeedStep*$R$3:$R$1003)</f>
        <v>707.42707326485379</v>
      </c>
      <c r="L830" s="50">
        <f t="array" ref="L830">_xlfn.SUM(_xlfn.NORM.DIST($Q$3:$Q$1003,$F830,$O830,FALSE)*WindSpeedStep*$R$3:$R$1003)</f>
        <v>700.98860587501952</v>
      </c>
      <c r="N830" s="42">
        <f t="shared" si="37"/>
        <v>0.74088024134749053</v>
      </c>
      <c r="O830" s="42">
        <f t="shared" si="38"/>
        <v>0.61</v>
      </c>
      <c r="Q830" s="42">
        <f>'Zero Turbulence Curve'!E829</f>
        <v>82.699999999999577</v>
      </c>
      <c r="R830" s="42">
        <f>'Zero Turbulence Curve'!F829</f>
        <v>2000.0000008831432</v>
      </c>
    </row>
    <row r="831" spans="5:18" x14ac:dyDescent="0.2">
      <c r="E831" s="15">
        <v>41255.916666666664</v>
      </c>
      <c r="F831" s="21">
        <v>6.9131837610365379</v>
      </c>
      <c r="G831" s="24">
        <v>0.11572092217610182</v>
      </c>
      <c r="H831" s="3">
        <f t="shared" si="36"/>
        <v>567.65999999997678</v>
      </c>
      <c r="I831" s="3">
        <f>MIN(H831-K831+L831,'Power Look Up'!$F$4)</f>
        <v>573.275363519542</v>
      </c>
      <c r="K831" s="50">
        <f t="array" ref="K831">_xlfn.SUM(_xlfn.NORM.DIST($Q$3:$Q$1003,$F831,$N831,FALSE)*WindSpeedStep*$R$3:$R$1003)</f>
        <v>571.87912464217573</v>
      </c>
      <c r="L831" s="50">
        <f t="array" ref="L831">_xlfn.SUM(_xlfn.NORM.DIST($Q$3:$Q$1003,$F831,$O831,FALSE)*WindSpeedStep*$R$3:$R$1003)</f>
        <v>577.49448816174095</v>
      </c>
      <c r="N831" s="42">
        <f t="shared" si="37"/>
        <v>0.69131837610365388</v>
      </c>
      <c r="O831" s="42">
        <f t="shared" si="38"/>
        <v>0.8</v>
      </c>
      <c r="Q831" s="42">
        <f>'Zero Turbulence Curve'!E830</f>
        <v>82.799999999999571</v>
      </c>
      <c r="R831" s="42">
        <f>'Zero Turbulence Curve'!F830</f>
        <v>2000.0000008831432</v>
      </c>
    </row>
    <row r="832" spans="5:18" x14ac:dyDescent="0.2">
      <c r="E832" s="15">
        <v>41255.923611111109</v>
      </c>
      <c r="F832" s="21">
        <v>7.0916929999987843</v>
      </c>
      <c r="G832" s="24">
        <v>9.7296936006693785E-2</v>
      </c>
      <c r="H832" s="3">
        <f t="shared" si="36"/>
        <v>615.08999999996786</v>
      </c>
      <c r="I832" s="3">
        <f>MIN(H832-K832+L832,'Power Look Up'!$F$4)</f>
        <v>614.13564728957522</v>
      </c>
      <c r="K832" s="50">
        <f t="array" ref="K832">_xlfn.SUM(_xlfn.NORM.DIST($Q$3:$Q$1003,$F832,$N832,FALSE)*WindSpeedStep*$R$3:$R$1003)</f>
        <v>618.63538660704</v>
      </c>
      <c r="L832" s="50">
        <f t="array" ref="L832">_xlfn.SUM(_xlfn.NORM.DIST($Q$3:$Q$1003,$F832,$O832,FALSE)*WindSpeedStep*$R$3:$R$1003)</f>
        <v>617.68103389664736</v>
      </c>
      <c r="N832" s="42">
        <f t="shared" si="37"/>
        <v>0.70916929999987843</v>
      </c>
      <c r="O832" s="42">
        <f t="shared" si="38"/>
        <v>0.69</v>
      </c>
      <c r="Q832" s="42">
        <f>'Zero Turbulence Curve'!E831</f>
        <v>82.899999999999565</v>
      </c>
      <c r="R832" s="42">
        <f>'Zero Turbulence Curve'!F831</f>
        <v>2000.0000008831432</v>
      </c>
    </row>
    <row r="833" spans="5:18" x14ac:dyDescent="0.2">
      <c r="E833" s="15">
        <v>41255.930555555555</v>
      </c>
      <c r="F833" s="21">
        <v>6.8464567396105585</v>
      </c>
      <c r="G833" s="24">
        <v>8.7636572145218763E-2</v>
      </c>
      <c r="H833" s="3">
        <f t="shared" si="36"/>
        <v>554.09999999997706</v>
      </c>
      <c r="I833" s="3">
        <f>MIN(H833-K833+L833,'Power Look Up'!$F$4)</f>
        <v>550.29647260496074</v>
      </c>
      <c r="K833" s="50">
        <f t="array" ref="K833">_xlfn.SUM(_xlfn.NORM.DIST($Q$3:$Q$1003,$F833,$N833,FALSE)*WindSpeedStep*$R$3:$R$1003)</f>
        <v>554.99009982803057</v>
      </c>
      <c r="L833" s="50">
        <f t="array" ref="L833">_xlfn.SUM(_xlfn.NORM.DIST($Q$3:$Q$1003,$F833,$O833,FALSE)*WindSpeedStep*$R$3:$R$1003)</f>
        <v>551.18657243301425</v>
      </c>
      <c r="N833" s="42">
        <f t="shared" si="37"/>
        <v>0.68464567396105591</v>
      </c>
      <c r="O833" s="42">
        <f t="shared" si="38"/>
        <v>0.6</v>
      </c>
      <c r="Q833" s="42">
        <f>'Zero Turbulence Curve'!E832</f>
        <v>82.999999999999559</v>
      </c>
      <c r="R833" s="42">
        <f>'Zero Turbulence Curve'!F832</f>
        <v>2000.0000008831432</v>
      </c>
    </row>
    <row r="834" spans="5:18" x14ac:dyDescent="0.2">
      <c r="E834" s="15">
        <v>41255.9375</v>
      </c>
      <c r="F834" s="21">
        <v>6.8563835525270882</v>
      </c>
      <c r="G834" s="24">
        <v>9.4802164292635965E-2</v>
      </c>
      <c r="H834" s="3">
        <f t="shared" si="36"/>
        <v>556.35999999997694</v>
      </c>
      <c r="I834" s="3">
        <f>MIN(H834-K834+L834,'Power Look Up'!$F$4)</f>
        <v>554.70022539458296</v>
      </c>
      <c r="K834" s="50">
        <f t="array" ref="K834">_xlfn.SUM(_xlfn.NORM.DIST($Q$3:$Q$1003,$F834,$N834,FALSE)*WindSpeedStep*$R$3:$R$1003)</f>
        <v>557.48248555855469</v>
      </c>
      <c r="L834" s="50">
        <f t="array" ref="L834">_xlfn.SUM(_xlfn.NORM.DIST($Q$3:$Q$1003,$F834,$O834,FALSE)*WindSpeedStep*$R$3:$R$1003)</f>
        <v>555.82271095316071</v>
      </c>
      <c r="N834" s="42">
        <f t="shared" si="37"/>
        <v>0.68563835525270889</v>
      </c>
      <c r="O834" s="42">
        <f t="shared" si="38"/>
        <v>0.65</v>
      </c>
      <c r="Q834" s="42">
        <f>'Zero Turbulence Curve'!E833</f>
        <v>83.099999999999554</v>
      </c>
      <c r="R834" s="42">
        <f>'Zero Turbulence Curve'!F833</f>
        <v>2000.0000008831432</v>
      </c>
    </row>
    <row r="835" spans="5:18" x14ac:dyDescent="0.2">
      <c r="E835" s="15">
        <v>41255.944444444445</v>
      </c>
      <c r="F835" s="21">
        <v>7.7689888851407032</v>
      </c>
      <c r="G835" s="24">
        <v>6.4358439353198349E-2</v>
      </c>
      <c r="H835" s="3">
        <f t="shared" ref="H835:H898" si="39">INDEX(PowerArray,MIN(MaximumPowerIndex,ROUND(F835*100,0)))</f>
        <v>819.76999999996349</v>
      </c>
      <c r="I835" s="3">
        <f>MIN(H835-K835+L835,'Power Look Up'!$F$4)</f>
        <v>806.59972853664431</v>
      </c>
      <c r="K835" s="50">
        <f t="array" ref="K835">_xlfn.SUM(_xlfn.NORM.DIST($Q$3:$Q$1003,$F835,$N835,FALSE)*WindSpeedStep*$R$3:$R$1003)</f>
        <v>817.36649476599212</v>
      </c>
      <c r="L835" s="50">
        <f t="array" ref="L835">_xlfn.SUM(_xlfn.NORM.DIST($Q$3:$Q$1003,$F835,$O835,FALSE)*WindSpeedStep*$R$3:$R$1003)</f>
        <v>804.19622330267293</v>
      </c>
      <c r="N835" s="42">
        <f t="shared" ref="N835:N898" si="40">ReferenceTurbulence*F835</f>
        <v>0.77689888851407041</v>
      </c>
      <c r="O835" s="42">
        <f t="shared" ref="O835:O898" si="41">F835*G835</f>
        <v>0.5</v>
      </c>
      <c r="Q835" s="42">
        <f>'Zero Turbulence Curve'!E834</f>
        <v>83.199999999999548</v>
      </c>
      <c r="R835" s="42">
        <f>'Zero Turbulence Curve'!F834</f>
        <v>2000.0000008831432</v>
      </c>
    </row>
    <row r="836" spans="5:18" x14ac:dyDescent="0.2">
      <c r="E836" s="15">
        <v>41255.951388888891</v>
      </c>
      <c r="F836" s="21">
        <v>7.8445055058081179</v>
      </c>
      <c r="G836" s="24">
        <v>7.0112768687940474E-2</v>
      </c>
      <c r="H836" s="3">
        <f t="shared" si="39"/>
        <v>840.83999999996308</v>
      </c>
      <c r="I836" s="3">
        <f>MIN(H836-K836+L836,'Power Look Up'!$F$4)</f>
        <v>829.08704266027803</v>
      </c>
      <c r="K836" s="50">
        <f t="array" ref="K836">_xlfn.SUM(_xlfn.NORM.DIST($Q$3:$Q$1003,$F836,$N836,FALSE)*WindSpeedStep*$R$3:$R$1003)</f>
        <v>841.65929811423803</v>
      </c>
      <c r="L836" s="50">
        <f t="array" ref="L836">_xlfn.SUM(_xlfn.NORM.DIST($Q$3:$Q$1003,$F836,$O836,FALSE)*WindSpeedStep*$R$3:$R$1003)</f>
        <v>829.90634077455297</v>
      </c>
      <c r="N836" s="42">
        <f t="shared" si="40"/>
        <v>0.78445055058081181</v>
      </c>
      <c r="O836" s="42">
        <f t="shared" si="41"/>
        <v>0.55000000000000004</v>
      </c>
      <c r="Q836" s="42">
        <f>'Zero Turbulence Curve'!E835</f>
        <v>83.299999999999542</v>
      </c>
      <c r="R836" s="42">
        <f>'Zero Turbulence Curve'!F835</f>
        <v>2000.0000008831432</v>
      </c>
    </row>
    <row r="837" spans="5:18" x14ac:dyDescent="0.2">
      <c r="E837" s="15">
        <v>41255.958333333336</v>
      </c>
      <c r="F837" s="21">
        <v>8.3395972062958581</v>
      </c>
      <c r="G837" s="24">
        <v>6.115403266898585E-2</v>
      </c>
      <c r="H837" s="3">
        <f t="shared" si="39"/>
        <v>1013.7799999999511</v>
      </c>
      <c r="I837" s="3">
        <f>MIN(H837-K837+L837,'Power Look Up'!$F$4)</f>
        <v>997.26577564922377</v>
      </c>
      <c r="K837" s="50">
        <f t="array" ref="K837">_xlfn.SUM(_xlfn.NORM.DIST($Q$3:$Q$1003,$F837,$N837,FALSE)*WindSpeedStep*$R$3:$R$1003)</f>
        <v>1011.3581029842737</v>
      </c>
      <c r="L837" s="50">
        <f t="array" ref="L837">_xlfn.SUM(_xlfn.NORM.DIST($Q$3:$Q$1003,$F837,$O837,FALSE)*WindSpeedStep*$R$3:$R$1003)</f>
        <v>994.84387863354641</v>
      </c>
      <c r="N837" s="42">
        <f t="shared" si="40"/>
        <v>0.8339597206295859</v>
      </c>
      <c r="O837" s="42">
        <f t="shared" si="41"/>
        <v>0.51</v>
      </c>
      <c r="Q837" s="42">
        <f>'Zero Turbulence Curve'!E836</f>
        <v>83.399999999999537</v>
      </c>
      <c r="R837" s="42">
        <f>'Zero Turbulence Curve'!F836</f>
        <v>2000.0000008831432</v>
      </c>
    </row>
    <row r="838" spans="5:18" x14ac:dyDescent="0.2">
      <c r="E838" s="15">
        <v>41255.965277777781</v>
      </c>
      <c r="F838" s="21">
        <v>7.8025318749854753</v>
      </c>
      <c r="G838" s="24">
        <v>8.9714468484795903E-2</v>
      </c>
      <c r="H838" s="3">
        <f t="shared" si="39"/>
        <v>828.79999999996335</v>
      </c>
      <c r="I838" s="3">
        <f>MIN(H838-K838+L838,'Power Look Up'!$F$4)</f>
        <v>824.34817391959518</v>
      </c>
      <c r="K838" s="50">
        <f t="array" ref="K838">_xlfn.SUM(_xlfn.NORM.DIST($Q$3:$Q$1003,$F838,$N838,FALSE)*WindSpeedStep*$R$3:$R$1003)</f>
        <v>828.10358282790071</v>
      </c>
      <c r="L838" s="50">
        <f t="array" ref="L838">_xlfn.SUM(_xlfn.NORM.DIST($Q$3:$Q$1003,$F838,$O838,FALSE)*WindSpeedStep*$R$3:$R$1003)</f>
        <v>823.65175674753254</v>
      </c>
      <c r="N838" s="42">
        <f t="shared" si="40"/>
        <v>0.78025318749854755</v>
      </c>
      <c r="O838" s="42">
        <f t="shared" si="41"/>
        <v>0.7</v>
      </c>
      <c r="Q838" s="42">
        <f>'Zero Turbulence Curve'!E837</f>
        <v>83.499999999999531</v>
      </c>
      <c r="R838" s="42">
        <f>'Zero Turbulence Curve'!F837</f>
        <v>2000.0000008831432</v>
      </c>
    </row>
    <row r="839" spans="5:18" x14ac:dyDescent="0.2">
      <c r="E839" s="15">
        <v>41255.972222222219</v>
      </c>
      <c r="F839" s="21">
        <v>7.6732104169410089</v>
      </c>
      <c r="G839" s="24">
        <v>6.5161773603405138E-2</v>
      </c>
      <c r="H839" s="3">
        <f t="shared" si="39"/>
        <v>789.66999999996415</v>
      </c>
      <c r="I839" s="3">
        <f>MIN(H839-K839+L839,'Power Look Up'!$F$4)</f>
        <v>777.15868527724263</v>
      </c>
      <c r="K839" s="50">
        <f t="array" ref="K839">_xlfn.SUM(_xlfn.NORM.DIST($Q$3:$Q$1003,$F839,$N839,FALSE)*WindSpeedStep*$R$3:$R$1003)</f>
        <v>787.17699945269339</v>
      </c>
      <c r="L839" s="50">
        <f t="array" ref="L839">_xlfn.SUM(_xlfn.NORM.DIST($Q$3:$Q$1003,$F839,$O839,FALSE)*WindSpeedStep*$R$3:$R$1003)</f>
        <v>774.66568472997187</v>
      </c>
      <c r="N839" s="42">
        <f t="shared" si="40"/>
        <v>0.76732104169410098</v>
      </c>
      <c r="O839" s="42">
        <f t="shared" si="41"/>
        <v>0.49999999999999994</v>
      </c>
      <c r="Q839" s="42">
        <f>'Zero Turbulence Curve'!E838</f>
        <v>83.599999999999525</v>
      </c>
      <c r="R839" s="42">
        <f>'Zero Turbulence Curve'!F838</f>
        <v>2000.0000008831432</v>
      </c>
    </row>
    <row r="840" spans="5:18" x14ac:dyDescent="0.2">
      <c r="E840" s="15">
        <v>41255.979166666664</v>
      </c>
      <c r="F840" s="21">
        <v>7.2013400023507375</v>
      </c>
      <c r="G840" s="24">
        <v>7.4986044239506472E-2</v>
      </c>
      <c r="H840" s="3">
        <f t="shared" si="39"/>
        <v>648.19999999996719</v>
      </c>
      <c r="I840" s="3">
        <f>MIN(H840-K840+L840,'Power Look Up'!$F$4)</f>
        <v>640.02471432796665</v>
      </c>
      <c r="K840" s="50">
        <f t="array" ref="K840">_xlfn.SUM(_xlfn.NORM.DIST($Q$3:$Q$1003,$F840,$N840,FALSE)*WindSpeedStep*$R$3:$R$1003)</f>
        <v>648.50131664674859</v>
      </c>
      <c r="L840" s="50">
        <f t="array" ref="L840">_xlfn.SUM(_xlfn.NORM.DIST($Q$3:$Q$1003,$F840,$O840,FALSE)*WindSpeedStep*$R$3:$R$1003)</f>
        <v>640.32603097474805</v>
      </c>
      <c r="N840" s="42">
        <f t="shared" si="40"/>
        <v>0.72013400023507379</v>
      </c>
      <c r="O840" s="42">
        <f t="shared" si="41"/>
        <v>0.54</v>
      </c>
      <c r="Q840" s="42">
        <f>'Zero Turbulence Curve'!E839</f>
        <v>83.69999999999952</v>
      </c>
      <c r="R840" s="42">
        <f>'Zero Turbulence Curve'!F839</f>
        <v>2000.0000008831432</v>
      </c>
    </row>
    <row r="841" spans="5:18" x14ac:dyDescent="0.2">
      <c r="E841" s="15">
        <v>41255.986111111109</v>
      </c>
      <c r="F841" s="21">
        <v>6.7233359371264845</v>
      </c>
      <c r="G841" s="24">
        <v>6.3956346078964416E-2</v>
      </c>
      <c r="H841" s="3">
        <f t="shared" si="39"/>
        <v>524.71999999997763</v>
      </c>
      <c r="I841" s="3">
        <f>MIN(H841-K841+L841,'Power Look Up'!$F$4)</f>
        <v>515.41341287018975</v>
      </c>
      <c r="K841" s="50">
        <f t="array" ref="K841">_xlfn.SUM(_xlfn.NORM.DIST($Q$3:$Q$1003,$F841,$N841,FALSE)*WindSpeedStep*$R$3:$R$1003)</f>
        <v>524.65956569568414</v>
      </c>
      <c r="L841" s="50">
        <f t="array" ref="L841">_xlfn.SUM(_xlfn.NORM.DIST($Q$3:$Q$1003,$F841,$O841,FALSE)*WindSpeedStep*$R$3:$R$1003)</f>
        <v>515.35297856589625</v>
      </c>
      <c r="N841" s="42">
        <f t="shared" si="40"/>
        <v>0.67233359371264845</v>
      </c>
      <c r="O841" s="42">
        <f t="shared" si="41"/>
        <v>0.43</v>
      </c>
      <c r="Q841" s="42">
        <f>'Zero Turbulence Curve'!E840</f>
        <v>83.799999999999514</v>
      </c>
      <c r="R841" s="42">
        <f>'Zero Turbulence Curve'!F840</f>
        <v>2000.0000008831432</v>
      </c>
    </row>
    <row r="842" spans="5:18" x14ac:dyDescent="0.2">
      <c r="E842" s="15">
        <v>41255.993055555555</v>
      </c>
      <c r="F842" s="21">
        <v>7.1521043082200331</v>
      </c>
      <c r="G842" s="24">
        <v>6.8511305048618326E-2</v>
      </c>
      <c r="H842" s="3">
        <f t="shared" si="39"/>
        <v>633.14999999996746</v>
      </c>
      <c r="I842" s="3">
        <f>MIN(H842-K842+L842,'Power Look Up'!$F$4)</f>
        <v>623.37334478315506</v>
      </c>
      <c r="K842" s="50">
        <f t="array" ref="K842">_xlfn.SUM(_xlfn.NORM.DIST($Q$3:$Q$1003,$F842,$N842,FALSE)*WindSpeedStep*$R$3:$R$1003)</f>
        <v>634.98181029758075</v>
      </c>
      <c r="L842" s="50">
        <f t="array" ref="L842">_xlfn.SUM(_xlfn.NORM.DIST($Q$3:$Q$1003,$F842,$O842,FALSE)*WindSpeedStep*$R$3:$R$1003)</f>
        <v>625.20515508076835</v>
      </c>
      <c r="N842" s="42">
        <f t="shared" si="40"/>
        <v>0.71521043082200331</v>
      </c>
      <c r="O842" s="42">
        <f t="shared" si="41"/>
        <v>0.49000000000000005</v>
      </c>
      <c r="Q842" s="42">
        <f>'Zero Turbulence Curve'!E841</f>
        <v>83.899999999999508</v>
      </c>
      <c r="R842" s="42">
        <f>'Zero Turbulence Curve'!F841</f>
        <v>2000.0000008831432</v>
      </c>
    </row>
    <row r="843" spans="5:18" x14ac:dyDescent="0.2">
      <c r="E843" s="15">
        <v>41256</v>
      </c>
      <c r="F843" s="21">
        <v>7.6275587773558797</v>
      </c>
      <c r="G843" s="24">
        <v>5.8996595520958296E-2</v>
      </c>
      <c r="H843" s="3">
        <f t="shared" si="39"/>
        <v>777.62999999996441</v>
      </c>
      <c r="I843" s="3">
        <f>MIN(H843-K843+L843,'Power Look Up'!$F$4)</f>
        <v>763.7274565030541</v>
      </c>
      <c r="K843" s="50">
        <f t="array" ref="K843">_xlfn.SUM(_xlfn.NORM.DIST($Q$3:$Q$1003,$F843,$N843,FALSE)*WindSpeedStep*$R$3:$R$1003)</f>
        <v>773.03186842796742</v>
      </c>
      <c r="L843" s="50">
        <f t="array" ref="L843">_xlfn.SUM(_xlfn.NORM.DIST($Q$3:$Q$1003,$F843,$O843,FALSE)*WindSpeedStep*$R$3:$R$1003)</f>
        <v>759.12932493105711</v>
      </c>
      <c r="N843" s="42">
        <f t="shared" si="40"/>
        <v>0.76275587773558806</v>
      </c>
      <c r="O843" s="42">
        <f t="shared" si="41"/>
        <v>0.45</v>
      </c>
      <c r="Q843" s="42">
        <f>'Zero Turbulence Curve'!E842</f>
        <v>83.999999999999503</v>
      </c>
      <c r="R843" s="42">
        <f>'Zero Turbulence Curve'!F842</f>
        <v>2000.0000008831432</v>
      </c>
    </row>
    <row r="844" spans="5:18" x14ac:dyDescent="0.2">
      <c r="E844" s="15">
        <v>41256.006944444445</v>
      </c>
      <c r="F844" s="21">
        <v>7.2777482818797798</v>
      </c>
      <c r="G844" s="24">
        <v>4.6717746592931209E-2</v>
      </c>
      <c r="H844" s="3">
        <f t="shared" si="39"/>
        <v>672.27999999996666</v>
      </c>
      <c r="I844" s="3">
        <f>MIN(H844-K844+L844,'Power Look Up'!$F$4)</f>
        <v>657.35307866189055</v>
      </c>
      <c r="K844" s="50">
        <f t="array" ref="K844">_xlfn.SUM(_xlfn.NORM.DIST($Q$3:$Q$1003,$F844,$N844,FALSE)*WindSpeedStep*$R$3:$R$1003)</f>
        <v>669.83408611806203</v>
      </c>
      <c r="L844" s="50">
        <f t="array" ref="L844">_xlfn.SUM(_xlfn.NORM.DIST($Q$3:$Q$1003,$F844,$O844,FALSE)*WindSpeedStep*$R$3:$R$1003)</f>
        <v>654.90716477998592</v>
      </c>
      <c r="N844" s="42">
        <f t="shared" si="40"/>
        <v>0.72777482818797801</v>
      </c>
      <c r="O844" s="42">
        <f t="shared" si="41"/>
        <v>0.34</v>
      </c>
      <c r="Q844" s="42">
        <f>'Zero Turbulence Curve'!E843</f>
        <v>84.099999999999497</v>
      </c>
      <c r="R844" s="42">
        <f>'Zero Turbulence Curve'!F843</f>
        <v>2000.0000008831432</v>
      </c>
    </row>
    <row r="845" spans="5:18" x14ac:dyDescent="0.2">
      <c r="E845" s="15">
        <v>41256.013888888891</v>
      </c>
      <c r="F845" s="21">
        <v>7.2019362795366026</v>
      </c>
      <c r="G845" s="24">
        <v>5.2763588186655067E-2</v>
      </c>
      <c r="H845" s="3">
        <f t="shared" si="39"/>
        <v>648.19999999996719</v>
      </c>
      <c r="I845" s="3">
        <f>MIN(H845-K845+L845,'Power Look Up'!$F$4)</f>
        <v>634.62000477717652</v>
      </c>
      <c r="K845" s="50">
        <f t="array" ref="K845">_xlfn.SUM(_xlfn.NORM.DIST($Q$3:$Q$1003,$F845,$N845,FALSE)*WindSpeedStep*$R$3:$R$1003)</f>
        <v>648.66613436657781</v>
      </c>
      <c r="L845" s="50">
        <f t="array" ref="L845">_xlfn.SUM(_xlfn.NORM.DIST($Q$3:$Q$1003,$F845,$O845,FALSE)*WindSpeedStep*$R$3:$R$1003)</f>
        <v>635.08613914378714</v>
      </c>
      <c r="N845" s="42">
        <f t="shared" si="40"/>
        <v>0.72019362795366026</v>
      </c>
      <c r="O845" s="42">
        <f t="shared" si="41"/>
        <v>0.38</v>
      </c>
      <c r="Q845" s="42">
        <f>'Zero Turbulence Curve'!E844</f>
        <v>84.199999999999491</v>
      </c>
      <c r="R845" s="42">
        <f>'Zero Turbulence Curve'!F844</f>
        <v>2000.0000008831432</v>
      </c>
    </row>
    <row r="846" spans="5:18" x14ac:dyDescent="0.2">
      <c r="E846" s="15">
        <v>41256.020833333336</v>
      </c>
      <c r="F846" s="21">
        <v>7.5956999633856519</v>
      </c>
      <c r="G846" s="24">
        <v>6.0560580620270178E-2</v>
      </c>
      <c r="H846" s="3">
        <f t="shared" si="39"/>
        <v>768.59999999996467</v>
      </c>
      <c r="I846" s="3">
        <f>MIN(H846-K846+L846,'Power Look Up'!$F$4)</f>
        <v>755.23189233502512</v>
      </c>
      <c r="K846" s="50">
        <f t="array" ref="K846">_xlfn.SUM(_xlfn.NORM.DIST($Q$3:$Q$1003,$F846,$N846,FALSE)*WindSpeedStep*$R$3:$R$1003)</f>
        <v>763.25369550529217</v>
      </c>
      <c r="L846" s="50">
        <f t="array" ref="L846">_xlfn.SUM(_xlfn.NORM.DIST($Q$3:$Q$1003,$F846,$O846,FALSE)*WindSpeedStep*$R$3:$R$1003)</f>
        <v>749.88558784035263</v>
      </c>
      <c r="N846" s="42">
        <f t="shared" si="40"/>
        <v>0.75956999633856526</v>
      </c>
      <c r="O846" s="42">
        <f t="shared" si="41"/>
        <v>0.46</v>
      </c>
      <c r="Q846" s="42">
        <f>'Zero Turbulence Curve'!E845</f>
        <v>84.299999999999486</v>
      </c>
      <c r="R846" s="42">
        <f>'Zero Turbulence Curve'!F845</f>
        <v>2000.0000008831432</v>
      </c>
    </row>
    <row r="847" spans="5:18" x14ac:dyDescent="0.2">
      <c r="E847" s="15">
        <v>41256.027777777781</v>
      </c>
      <c r="F847" s="21">
        <v>7.8980262753368047</v>
      </c>
      <c r="G847" s="24">
        <v>7.596834691138242E-2</v>
      </c>
      <c r="H847" s="3">
        <f t="shared" si="39"/>
        <v>858.89999999996269</v>
      </c>
      <c r="I847" s="3">
        <f>MIN(H847-K847+L847,'Power Look Up'!$F$4)</f>
        <v>848.94389287264949</v>
      </c>
      <c r="K847" s="50">
        <f t="array" ref="K847">_xlfn.SUM(_xlfn.NORM.DIST($Q$3:$Q$1003,$F847,$N847,FALSE)*WindSpeedStep*$R$3:$R$1003)</f>
        <v>859.13737286473759</v>
      </c>
      <c r="L847" s="50">
        <f t="array" ref="L847">_xlfn.SUM(_xlfn.NORM.DIST($Q$3:$Q$1003,$F847,$O847,FALSE)*WindSpeedStep*$R$3:$R$1003)</f>
        <v>849.18126573742438</v>
      </c>
      <c r="N847" s="42">
        <f t="shared" si="40"/>
        <v>0.78980262753368047</v>
      </c>
      <c r="O847" s="42">
        <f t="shared" si="41"/>
        <v>0.6</v>
      </c>
      <c r="Q847" s="42">
        <f>'Zero Turbulence Curve'!E846</f>
        <v>84.39999999999948</v>
      </c>
      <c r="R847" s="42">
        <f>'Zero Turbulence Curve'!F846</f>
        <v>2000.0000008831432</v>
      </c>
    </row>
    <row r="848" spans="5:18" x14ac:dyDescent="0.2">
      <c r="E848" s="15">
        <v>41256.034722222219</v>
      </c>
      <c r="F848" s="21">
        <v>8.430855113431809</v>
      </c>
      <c r="G848" s="24">
        <v>5.1003130075730478E-2</v>
      </c>
      <c r="H848" s="3">
        <f t="shared" si="39"/>
        <v>1046.8099999999504</v>
      </c>
      <c r="I848" s="3">
        <f>MIN(H848-K848+L848,'Power Look Up'!$F$4)</f>
        <v>1026.9169235492425</v>
      </c>
      <c r="K848" s="50">
        <f t="array" ref="K848">_xlfn.SUM(_xlfn.NORM.DIST($Q$3:$Q$1003,$F848,$N848,FALSE)*WindSpeedStep*$R$3:$R$1003)</f>
        <v>1044.4776331774647</v>
      </c>
      <c r="L848" s="50">
        <f t="array" ref="L848">_xlfn.SUM(_xlfn.NORM.DIST($Q$3:$Q$1003,$F848,$O848,FALSE)*WindSpeedStep*$R$3:$R$1003)</f>
        <v>1024.5845567267568</v>
      </c>
      <c r="N848" s="42">
        <f t="shared" si="40"/>
        <v>0.84308551134318099</v>
      </c>
      <c r="O848" s="42">
        <f t="shared" si="41"/>
        <v>0.43</v>
      </c>
      <c r="Q848" s="42">
        <f>'Zero Turbulence Curve'!E847</f>
        <v>84.499999999999474</v>
      </c>
      <c r="R848" s="42">
        <f>'Zero Turbulence Curve'!F847</f>
        <v>2000.0000008831432</v>
      </c>
    </row>
    <row r="849" spans="5:18" x14ac:dyDescent="0.2">
      <c r="E849" s="15">
        <v>41256.041666666664</v>
      </c>
      <c r="F849" s="21">
        <v>7.8694082912807861</v>
      </c>
      <c r="G849" s="24">
        <v>5.464197358731978E-2</v>
      </c>
      <c r="H849" s="3">
        <f t="shared" si="39"/>
        <v>849.86999999996283</v>
      </c>
      <c r="I849" s="3">
        <f>MIN(H849-K849+L849,'Power Look Up'!$F$4)</f>
        <v>833.55094741895982</v>
      </c>
      <c r="K849" s="50">
        <f t="array" ref="K849">_xlfn.SUM(_xlfn.NORM.DIST($Q$3:$Q$1003,$F849,$N849,FALSE)*WindSpeedStep*$R$3:$R$1003)</f>
        <v>849.76481262142636</v>
      </c>
      <c r="L849" s="50">
        <f t="array" ref="L849">_xlfn.SUM(_xlfn.NORM.DIST($Q$3:$Q$1003,$F849,$O849,FALSE)*WindSpeedStep*$R$3:$R$1003)</f>
        <v>833.44576004042335</v>
      </c>
      <c r="N849" s="42">
        <f t="shared" si="40"/>
        <v>0.78694082912807861</v>
      </c>
      <c r="O849" s="42">
        <f t="shared" si="41"/>
        <v>0.43</v>
      </c>
      <c r="Q849" s="42">
        <f>'Zero Turbulence Curve'!E848</f>
        <v>84.599999999999469</v>
      </c>
      <c r="R849" s="42">
        <f>'Zero Turbulence Curve'!F848</f>
        <v>2000.0000008831432</v>
      </c>
    </row>
    <row r="850" spans="5:18" x14ac:dyDescent="0.2">
      <c r="E850" s="15">
        <v>41256.048611111109</v>
      </c>
      <c r="F850" s="21">
        <v>7.0759283092974545</v>
      </c>
      <c r="G850" s="24">
        <v>7.6315075053892803E-2</v>
      </c>
      <c r="H850" s="3">
        <f t="shared" si="39"/>
        <v>612.07999999996798</v>
      </c>
      <c r="I850" s="3">
        <f>MIN(H850-K850+L850,'Power Look Up'!$F$4)</f>
        <v>604.59572238112139</v>
      </c>
      <c r="K850" s="50">
        <f t="array" ref="K850">_xlfn.SUM(_xlfn.NORM.DIST($Q$3:$Q$1003,$F850,$N850,FALSE)*WindSpeedStep*$R$3:$R$1003)</f>
        <v>614.41338746657436</v>
      </c>
      <c r="L850" s="50">
        <f t="array" ref="L850">_xlfn.SUM(_xlfn.NORM.DIST($Q$3:$Q$1003,$F850,$O850,FALSE)*WindSpeedStep*$R$3:$R$1003)</f>
        <v>606.92910984772777</v>
      </c>
      <c r="N850" s="42">
        <f t="shared" si="40"/>
        <v>0.70759283092974545</v>
      </c>
      <c r="O850" s="42">
        <f t="shared" si="41"/>
        <v>0.54</v>
      </c>
      <c r="Q850" s="42">
        <f>'Zero Turbulence Curve'!E849</f>
        <v>84.699999999999463</v>
      </c>
      <c r="R850" s="42">
        <f>'Zero Turbulence Curve'!F849</f>
        <v>2000.0000008831432</v>
      </c>
    </row>
    <row r="851" spans="5:18" x14ac:dyDescent="0.2">
      <c r="E851" s="15">
        <v>41256.055555555555</v>
      </c>
      <c r="F851" s="21">
        <v>6.5748659601372124</v>
      </c>
      <c r="G851" s="24">
        <v>6.3879629264903662E-2</v>
      </c>
      <c r="H851" s="3">
        <f t="shared" si="39"/>
        <v>490.81999999997839</v>
      </c>
      <c r="I851" s="3">
        <f>MIN(H851-K851+L851,'Power Look Up'!$F$4)</f>
        <v>482.17109772612918</v>
      </c>
      <c r="K851" s="50">
        <f t="array" ref="K851">_xlfn.SUM(_xlfn.NORM.DIST($Q$3:$Q$1003,$F851,$N851,FALSE)*WindSpeedStep*$R$3:$R$1003)</f>
        <v>489.50335527296335</v>
      </c>
      <c r="L851" s="50">
        <f t="array" ref="L851">_xlfn.SUM(_xlfn.NORM.DIST($Q$3:$Q$1003,$F851,$O851,FALSE)*WindSpeedStep*$R$3:$R$1003)</f>
        <v>480.85445299911413</v>
      </c>
      <c r="N851" s="42">
        <f t="shared" si="40"/>
        <v>0.65748659601372128</v>
      </c>
      <c r="O851" s="42">
        <f t="shared" si="41"/>
        <v>0.42</v>
      </c>
      <c r="Q851" s="42">
        <f>'Zero Turbulence Curve'!E850</f>
        <v>84.799999999999457</v>
      </c>
      <c r="R851" s="42">
        <f>'Zero Turbulence Curve'!F850</f>
        <v>2000.0000008831432</v>
      </c>
    </row>
    <row r="852" spans="5:18" x14ac:dyDescent="0.2">
      <c r="E852" s="15">
        <v>41256.0625</v>
      </c>
      <c r="F852" s="21">
        <v>6.4749662354237483</v>
      </c>
      <c r="G852" s="24">
        <v>4.9421107132469534E-2</v>
      </c>
      <c r="H852" s="3">
        <f t="shared" si="39"/>
        <v>468.21999999997888</v>
      </c>
      <c r="I852" s="3">
        <f>MIN(H852-K852+L852,'Power Look Up'!$F$4)</f>
        <v>458.00458871968277</v>
      </c>
      <c r="K852" s="50">
        <f t="array" ref="K852">_xlfn.SUM(_xlfn.NORM.DIST($Q$3:$Q$1003,$F852,$N852,FALSE)*WindSpeedStep*$R$3:$R$1003)</f>
        <v>466.70759206545182</v>
      </c>
      <c r="L852" s="50">
        <f t="array" ref="L852">_xlfn.SUM(_xlfn.NORM.DIST($Q$3:$Q$1003,$F852,$O852,FALSE)*WindSpeedStep*$R$3:$R$1003)</f>
        <v>456.49218078515571</v>
      </c>
      <c r="N852" s="42">
        <f t="shared" si="40"/>
        <v>0.64749662354237492</v>
      </c>
      <c r="O852" s="42">
        <f t="shared" si="41"/>
        <v>0.32</v>
      </c>
      <c r="Q852" s="42">
        <f>'Zero Turbulence Curve'!E851</f>
        <v>84.899999999999451</v>
      </c>
      <c r="R852" s="42">
        <f>'Zero Turbulence Curve'!F851</f>
        <v>2000.0000008831432</v>
      </c>
    </row>
    <row r="853" spans="5:18" x14ac:dyDescent="0.2">
      <c r="E853" s="15">
        <v>41256.069444444445</v>
      </c>
      <c r="F853" s="21">
        <v>6.6173147141209778</v>
      </c>
      <c r="G853" s="24">
        <v>4.0802049118781547E-2</v>
      </c>
      <c r="H853" s="3">
        <f t="shared" si="39"/>
        <v>502.11999999997818</v>
      </c>
      <c r="I853" s="3">
        <f>MIN(H853-K853+L853,'Power Look Up'!$F$4)</f>
        <v>490.10645988941394</v>
      </c>
      <c r="K853" s="50">
        <f t="array" ref="K853">_xlfn.SUM(_xlfn.NORM.DIST($Q$3:$Q$1003,$F853,$N853,FALSE)*WindSpeedStep*$R$3:$R$1003)</f>
        <v>499.397839826309</v>
      </c>
      <c r="L853" s="50">
        <f t="array" ref="L853">_xlfn.SUM(_xlfn.NORM.DIST($Q$3:$Q$1003,$F853,$O853,FALSE)*WindSpeedStep*$R$3:$R$1003)</f>
        <v>487.38429971574476</v>
      </c>
      <c r="N853" s="42">
        <f t="shared" si="40"/>
        <v>0.66173147141209787</v>
      </c>
      <c r="O853" s="42">
        <f t="shared" si="41"/>
        <v>0.27</v>
      </c>
      <c r="Q853" s="42">
        <f>'Zero Turbulence Curve'!E852</f>
        <v>84.999999999999446</v>
      </c>
      <c r="R853" s="42">
        <f>'Zero Turbulence Curve'!F852</f>
        <v>2000.0000008831432</v>
      </c>
    </row>
    <row r="854" spans="5:18" x14ac:dyDescent="0.2">
      <c r="E854" s="15">
        <v>41256.076388888891</v>
      </c>
      <c r="F854" s="21">
        <v>6.8868808932506145</v>
      </c>
      <c r="G854" s="24">
        <v>4.5013120570127893E-2</v>
      </c>
      <c r="H854" s="3">
        <f t="shared" si="39"/>
        <v>563.13999999997691</v>
      </c>
      <c r="I854" s="3">
        <f>MIN(H854-K854+L854,'Power Look Up'!$F$4)</f>
        <v>549.22672005049242</v>
      </c>
      <c r="K854" s="50">
        <f t="array" ref="K854">_xlfn.SUM(_xlfn.NORM.DIST($Q$3:$Q$1003,$F854,$N854,FALSE)*WindSpeedStep*$R$3:$R$1003)</f>
        <v>565.18366989239075</v>
      </c>
      <c r="L854" s="50">
        <f t="array" ref="L854">_xlfn.SUM(_xlfn.NORM.DIST($Q$3:$Q$1003,$F854,$O854,FALSE)*WindSpeedStep*$R$3:$R$1003)</f>
        <v>551.27038994290626</v>
      </c>
      <c r="N854" s="42">
        <f t="shared" si="40"/>
        <v>0.68868808932506154</v>
      </c>
      <c r="O854" s="42">
        <f t="shared" si="41"/>
        <v>0.31</v>
      </c>
      <c r="Q854" s="42">
        <f>'Zero Turbulence Curve'!E853</f>
        <v>85.09999999999944</v>
      </c>
      <c r="R854" s="42">
        <f>'Zero Turbulence Curve'!F853</f>
        <v>2000.0000008831432</v>
      </c>
    </row>
    <row r="855" spans="5:18" x14ac:dyDescent="0.2">
      <c r="E855" s="15">
        <v>41256.083333333336</v>
      </c>
      <c r="F855" s="21">
        <v>6.9612427218983051</v>
      </c>
      <c r="G855" s="24">
        <v>4.4532278557795228E-2</v>
      </c>
      <c r="H855" s="3">
        <f t="shared" si="39"/>
        <v>578.9599999999765</v>
      </c>
      <c r="I855" s="3">
        <f>MIN(H855-K855+L855,'Power Look Up'!$F$4)</f>
        <v>564.49468083445936</v>
      </c>
      <c r="K855" s="50">
        <f t="array" ref="K855">_xlfn.SUM(_xlfn.NORM.DIST($Q$3:$Q$1003,$F855,$N855,FALSE)*WindSpeedStep*$R$3:$R$1003)</f>
        <v>584.24088082710102</v>
      </c>
      <c r="L855" s="50">
        <f t="array" ref="L855">_xlfn.SUM(_xlfn.NORM.DIST($Q$3:$Q$1003,$F855,$O855,FALSE)*WindSpeedStep*$R$3:$R$1003)</f>
        <v>569.77556166158388</v>
      </c>
      <c r="N855" s="42">
        <f t="shared" si="40"/>
        <v>0.69612427218983053</v>
      </c>
      <c r="O855" s="42">
        <f t="shared" si="41"/>
        <v>0.31</v>
      </c>
      <c r="Q855" s="42">
        <f>'Zero Turbulence Curve'!E854</f>
        <v>85.199999999999434</v>
      </c>
      <c r="R855" s="42">
        <f>'Zero Turbulence Curve'!F854</f>
        <v>2000.0000008831432</v>
      </c>
    </row>
    <row r="856" spans="5:18" x14ac:dyDescent="0.2">
      <c r="E856" s="15">
        <v>41256.090277777781</v>
      </c>
      <c r="F856" s="21">
        <v>6.4980549554168263</v>
      </c>
      <c r="G856" s="24">
        <v>4.155089512976895E-2</v>
      </c>
      <c r="H856" s="3">
        <f t="shared" si="39"/>
        <v>474.99999999997874</v>
      </c>
      <c r="I856" s="3">
        <f>MIN(H856-K856+L856,'Power Look Up'!$F$4)</f>
        <v>463.99945199245406</v>
      </c>
      <c r="K856" s="50">
        <f t="array" ref="K856">_xlfn.SUM(_xlfn.NORM.DIST($Q$3:$Q$1003,$F856,$N856,FALSE)*WindSpeedStep*$R$3:$R$1003)</f>
        <v>471.91539354733197</v>
      </c>
      <c r="L856" s="50">
        <f t="array" ref="L856">_xlfn.SUM(_xlfn.NORM.DIST($Q$3:$Q$1003,$F856,$O856,FALSE)*WindSpeedStep*$R$3:$R$1003)</f>
        <v>460.91484553980729</v>
      </c>
      <c r="N856" s="42">
        <f t="shared" si="40"/>
        <v>0.64980549554168265</v>
      </c>
      <c r="O856" s="42">
        <f t="shared" si="41"/>
        <v>0.27</v>
      </c>
      <c r="Q856" s="42">
        <f>'Zero Turbulence Curve'!E855</f>
        <v>85.299999999999429</v>
      </c>
      <c r="R856" s="42">
        <f>'Zero Turbulence Curve'!F855</f>
        <v>2000.0000008831432</v>
      </c>
    </row>
    <row r="857" spans="5:18" x14ac:dyDescent="0.2">
      <c r="E857" s="15">
        <v>41256.097222222219</v>
      </c>
      <c r="F857" s="21">
        <v>6.4837321104450742</v>
      </c>
      <c r="G857" s="24">
        <v>5.2438933967100747E-2</v>
      </c>
      <c r="H857" s="3">
        <f t="shared" si="39"/>
        <v>470.47999999997882</v>
      </c>
      <c r="I857" s="3">
        <f>MIN(H857-K857+L857,'Power Look Up'!$F$4)</f>
        <v>460.55550182373446</v>
      </c>
      <c r="K857" s="50">
        <f t="array" ref="K857">_xlfn.SUM(_xlfn.NORM.DIST($Q$3:$Q$1003,$F857,$N857,FALSE)*WindSpeedStep*$R$3:$R$1003)</f>
        <v>468.6805116767286</v>
      </c>
      <c r="L857" s="50">
        <f t="array" ref="L857">_xlfn.SUM(_xlfn.NORM.DIST($Q$3:$Q$1003,$F857,$O857,FALSE)*WindSpeedStep*$R$3:$R$1003)</f>
        <v>458.75601350048424</v>
      </c>
      <c r="N857" s="42">
        <f t="shared" si="40"/>
        <v>0.64837321104450751</v>
      </c>
      <c r="O857" s="42">
        <f t="shared" si="41"/>
        <v>0.34</v>
      </c>
      <c r="Q857" s="42">
        <f>'Zero Turbulence Curve'!E856</f>
        <v>85.399999999999423</v>
      </c>
      <c r="R857" s="42">
        <f>'Zero Turbulence Curve'!F856</f>
        <v>2000.0000008831432</v>
      </c>
    </row>
    <row r="858" spans="5:18" x14ac:dyDescent="0.2">
      <c r="E858" s="15">
        <v>41256.104166666664</v>
      </c>
      <c r="F858" s="21">
        <v>6.2632404160086184</v>
      </c>
      <c r="G858" s="24">
        <v>6.3864704758516744E-2</v>
      </c>
      <c r="H858" s="3">
        <f t="shared" si="39"/>
        <v>420.75999999997987</v>
      </c>
      <c r="I858" s="3">
        <f>MIN(H858-K858+L858,'Power Look Up'!$F$4)</f>
        <v>413.36599967812145</v>
      </c>
      <c r="K858" s="50">
        <f t="array" ref="K858">_xlfn.SUM(_xlfn.NORM.DIST($Q$3:$Q$1003,$F858,$N858,FALSE)*WindSpeedStep*$R$3:$R$1003)</f>
        <v>420.61999182989638</v>
      </c>
      <c r="L858" s="50">
        <f t="array" ref="L858">_xlfn.SUM(_xlfn.NORM.DIST($Q$3:$Q$1003,$F858,$O858,FALSE)*WindSpeedStep*$R$3:$R$1003)</f>
        <v>413.22599150803796</v>
      </c>
      <c r="N858" s="42">
        <f t="shared" si="40"/>
        <v>0.62632404160086186</v>
      </c>
      <c r="O858" s="42">
        <f t="shared" si="41"/>
        <v>0.4</v>
      </c>
      <c r="Q858" s="42">
        <f>'Zero Turbulence Curve'!E857</f>
        <v>85.499999999999417</v>
      </c>
      <c r="R858" s="42">
        <f>'Zero Turbulence Curve'!F857</f>
        <v>2000.0000008831432</v>
      </c>
    </row>
    <row r="859" spans="5:18" x14ac:dyDescent="0.2">
      <c r="E859" s="15">
        <v>41256.111111111109</v>
      </c>
      <c r="F859" s="21">
        <v>6.5684411403592806</v>
      </c>
      <c r="G859" s="24">
        <v>6.2419680901269946E-2</v>
      </c>
      <c r="H859" s="3">
        <f t="shared" si="39"/>
        <v>490.81999999997839</v>
      </c>
      <c r="I859" s="3">
        <f>MIN(H859-K859+L859,'Power Look Up'!$F$4)</f>
        <v>481.94029382722488</v>
      </c>
      <c r="K859" s="50">
        <f t="array" ref="K859">_xlfn.SUM(_xlfn.NORM.DIST($Q$3:$Q$1003,$F859,$N859,FALSE)*WindSpeedStep*$R$3:$R$1003)</f>
        <v>488.01665266344213</v>
      </c>
      <c r="L859" s="50">
        <f t="array" ref="L859">_xlfn.SUM(_xlfn.NORM.DIST($Q$3:$Q$1003,$F859,$O859,FALSE)*WindSpeedStep*$R$3:$R$1003)</f>
        <v>479.13694649068862</v>
      </c>
      <c r="N859" s="42">
        <f t="shared" si="40"/>
        <v>0.65684411403592813</v>
      </c>
      <c r="O859" s="42">
        <f t="shared" si="41"/>
        <v>0.41</v>
      </c>
      <c r="Q859" s="42">
        <f>'Zero Turbulence Curve'!E858</f>
        <v>85.599999999999412</v>
      </c>
      <c r="R859" s="42">
        <f>'Zero Turbulence Curve'!F858</f>
        <v>2000.0000008831432</v>
      </c>
    </row>
    <row r="860" spans="5:18" x14ac:dyDescent="0.2">
      <c r="E860" s="15">
        <v>41256.118055555555</v>
      </c>
      <c r="F860" s="21">
        <v>6.5891558188717356</v>
      </c>
      <c r="G860" s="24">
        <v>6.2223448840856899E-2</v>
      </c>
      <c r="H860" s="3">
        <f t="shared" si="39"/>
        <v>495.33999999997832</v>
      </c>
      <c r="I860" s="3">
        <f>MIN(H860-K860+L860,'Power Look Up'!$F$4)</f>
        <v>486.32804193329508</v>
      </c>
      <c r="K860" s="50">
        <f t="array" ref="K860">_xlfn.SUM(_xlfn.NORM.DIST($Q$3:$Q$1003,$F860,$N860,FALSE)*WindSpeedStep*$R$3:$R$1003)</f>
        <v>492.82026430619038</v>
      </c>
      <c r="L860" s="50">
        <f t="array" ref="L860">_xlfn.SUM(_xlfn.NORM.DIST($Q$3:$Q$1003,$F860,$O860,FALSE)*WindSpeedStep*$R$3:$R$1003)</f>
        <v>483.80830623950715</v>
      </c>
      <c r="N860" s="42">
        <f t="shared" si="40"/>
        <v>0.65891558188717358</v>
      </c>
      <c r="O860" s="42">
        <f t="shared" si="41"/>
        <v>0.41</v>
      </c>
      <c r="Q860" s="42">
        <f>'Zero Turbulence Curve'!E859</f>
        <v>85.699999999999406</v>
      </c>
      <c r="R860" s="42">
        <f>'Zero Turbulence Curve'!F859</f>
        <v>2000.0000008831432</v>
      </c>
    </row>
    <row r="861" spans="5:18" x14ac:dyDescent="0.2">
      <c r="E861" s="15">
        <v>41256.125</v>
      </c>
      <c r="F861" s="21">
        <v>6.1789365968020569</v>
      </c>
      <c r="G861" s="24">
        <v>5.1788846670739068E-2</v>
      </c>
      <c r="H861" s="3">
        <f t="shared" si="39"/>
        <v>402.67999999998028</v>
      </c>
      <c r="I861" s="3">
        <f>MIN(H861-K861+L861,'Power Look Up'!$F$4)</f>
        <v>393.73358919821015</v>
      </c>
      <c r="K861" s="50">
        <f t="array" ref="K861">_xlfn.SUM(_xlfn.NORM.DIST($Q$3:$Q$1003,$F861,$N861,FALSE)*WindSpeedStep*$R$3:$R$1003)</f>
        <v>403.08557339143073</v>
      </c>
      <c r="L861" s="50">
        <f t="array" ref="L861">_xlfn.SUM(_xlfn.NORM.DIST($Q$3:$Q$1003,$F861,$O861,FALSE)*WindSpeedStep*$R$3:$R$1003)</f>
        <v>394.1391625896606</v>
      </c>
      <c r="N861" s="42">
        <f t="shared" si="40"/>
        <v>0.61789365968020571</v>
      </c>
      <c r="O861" s="42">
        <f t="shared" si="41"/>
        <v>0.32</v>
      </c>
      <c r="Q861" s="42">
        <f>'Zero Turbulence Curve'!E860</f>
        <v>85.7999999999994</v>
      </c>
      <c r="R861" s="42">
        <f>'Zero Turbulence Curve'!F860</f>
        <v>2000.0000008831432</v>
      </c>
    </row>
    <row r="862" spans="5:18" x14ac:dyDescent="0.2">
      <c r="E862" s="15">
        <v>41256.131944444445</v>
      </c>
      <c r="F862" s="21">
        <v>6.0592343995326123</v>
      </c>
      <c r="G862" s="24">
        <v>4.6210458539382174E-2</v>
      </c>
      <c r="H862" s="3">
        <f t="shared" si="39"/>
        <v>375.55999999998085</v>
      </c>
      <c r="I862" s="3">
        <f>MIN(H862-K862+L862,'Power Look Up'!$F$4)</f>
        <v>366.16072375609798</v>
      </c>
      <c r="K862" s="50">
        <f t="array" ref="K862">_xlfn.SUM(_xlfn.NORM.DIST($Q$3:$Q$1003,$F862,$N862,FALSE)*WindSpeedStep*$R$3:$R$1003)</f>
        <v>378.95495579034065</v>
      </c>
      <c r="L862" s="50">
        <f t="array" ref="L862">_xlfn.SUM(_xlfn.NORM.DIST($Q$3:$Q$1003,$F862,$O862,FALSE)*WindSpeedStep*$R$3:$R$1003)</f>
        <v>369.55567954645778</v>
      </c>
      <c r="N862" s="42">
        <f t="shared" si="40"/>
        <v>0.60592343995326126</v>
      </c>
      <c r="O862" s="42">
        <f t="shared" si="41"/>
        <v>0.28000000000000003</v>
      </c>
      <c r="Q862" s="42">
        <f>'Zero Turbulence Curve'!E861</f>
        <v>85.899999999999395</v>
      </c>
      <c r="R862" s="42">
        <f>'Zero Turbulence Curve'!F861</f>
        <v>2000.0000008831432</v>
      </c>
    </row>
    <row r="863" spans="5:18" x14ac:dyDescent="0.2">
      <c r="E863" s="15">
        <v>41256.138888888891</v>
      </c>
      <c r="F863" s="21">
        <v>5.999427814726249</v>
      </c>
      <c r="G863" s="24">
        <v>6.8339850509345296E-2</v>
      </c>
      <c r="H863" s="3">
        <f t="shared" si="39"/>
        <v>361.99999999998647</v>
      </c>
      <c r="I863" s="3">
        <f>MIN(H863-K863+L863,'Power Look Up'!$F$4)</f>
        <v>356.41908685459242</v>
      </c>
      <c r="K863" s="50">
        <f t="array" ref="K863">_xlfn.SUM(_xlfn.NORM.DIST($Q$3:$Q$1003,$F863,$N863,FALSE)*WindSpeedStep*$R$3:$R$1003)</f>
        <v>367.22435634729879</v>
      </c>
      <c r="L863" s="50">
        <f t="array" ref="L863">_xlfn.SUM(_xlfn.NORM.DIST($Q$3:$Q$1003,$F863,$O863,FALSE)*WindSpeedStep*$R$3:$R$1003)</f>
        <v>361.64344320190474</v>
      </c>
      <c r="N863" s="42">
        <f t="shared" si="40"/>
        <v>0.59994278147262492</v>
      </c>
      <c r="O863" s="42">
        <f t="shared" si="41"/>
        <v>0.41</v>
      </c>
      <c r="Q863" s="42">
        <f>'Zero Turbulence Curve'!E862</f>
        <v>85.999999999999389</v>
      </c>
      <c r="R863" s="42">
        <f>'Zero Turbulence Curve'!F862</f>
        <v>2000.0000008831432</v>
      </c>
    </row>
    <row r="864" spans="5:18" x14ac:dyDescent="0.2">
      <c r="E864" s="15">
        <v>41256.145833333336</v>
      </c>
      <c r="F864" s="21">
        <v>5.8729087813046821</v>
      </c>
      <c r="G864" s="24">
        <v>6.4703882547888308E-2</v>
      </c>
      <c r="H864" s="3">
        <f t="shared" si="39"/>
        <v>340.93999999998692</v>
      </c>
      <c r="I864" s="3">
        <f>MIN(H864-K864+L864,'Power Look Up'!$F$4)</f>
        <v>335.52485841550435</v>
      </c>
      <c r="K864" s="50">
        <f t="array" ref="K864">_xlfn.SUM(_xlfn.NORM.DIST($Q$3:$Q$1003,$F864,$N864,FALSE)*WindSpeedStep*$R$3:$R$1003)</f>
        <v>343.08988708466211</v>
      </c>
      <c r="L864" s="50">
        <f t="array" ref="L864">_xlfn.SUM(_xlfn.NORM.DIST($Q$3:$Q$1003,$F864,$O864,FALSE)*WindSpeedStep*$R$3:$R$1003)</f>
        <v>337.67474550017954</v>
      </c>
      <c r="N864" s="42">
        <f t="shared" si="40"/>
        <v>0.58729087813046821</v>
      </c>
      <c r="O864" s="42">
        <f t="shared" si="41"/>
        <v>0.38</v>
      </c>
      <c r="Q864" s="42">
        <f>'Zero Turbulence Curve'!E863</f>
        <v>86.099999999999383</v>
      </c>
      <c r="R864" s="42">
        <f>'Zero Turbulence Curve'!F863</f>
        <v>2000.0000008831432</v>
      </c>
    </row>
    <row r="865" spans="5:18" x14ac:dyDescent="0.2">
      <c r="E865" s="15">
        <v>41256.152777777781</v>
      </c>
      <c r="F865" s="21">
        <v>5.8257198674656365</v>
      </c>
      <c r="G865" s="24">
        <v>6.3511464405678869E-2</v>
      </c>
      <c r="H865" s="3">
        <f t="shared" si="39"/>
        <v>334.45999999998708</v>
      </c>
      <c r="I865" s="3">
        <f>MIN(H865-K865+L865,'Power Look Up'!$F$4)</f>
        <v>329.2220032500507</v>
      </c>
      <c r="K865" s="50">
        <f t="array" ref="K865">_xlfn.SUM(_xlfn.NORM.DIST($Q$3:$Q$1003,$F865,$N865,FALSE)*WindSpeedStep*$R$3:$R$1003)</f>
        <v>334.31450878914848</v>
      </c>
      <c r="L865" s="50">
        <f t="array" ref="L865">_xlfn.SUM(_xlfn.NORM.DIST($Q$3:$Q$1003,$F865,$O865,FALSE)*WindSpeedStep*$R$3:$R$1003)</f>
        <v>329.0765120392121</v>
      </c>
      <c r="N865" s="42">
        <f t="shared" si="40"/>
        <v>0.58257198674656363</v>
      </c>
      <c r="O865" s="42">
        <f t="shared" si="41"/>
        <v>0.37</v>
      </c>
      <c r="Q865" s="42">
        <f>'Zero Turbulence Curve'!E864</f>
        <v>86.199999999999378</v>
      </c>
      <c r="R865" s="42">
        <f>'Zero Turbulence Curve'!F864</f>
        <v>2000.0000008831432</v>
      </c>
    </row>
    <row r="866" spans="5:18" x14ac:dyDescent="0.2">
      <c r="E866" s="15">
        <v>41256.159722222219</v>
      </c>
      <c r="F866" s="21">
        <v>5.5921927775953337</v>
      </c>
      <c r="G866" s="24">
        <v>7.51047069912711E-2</v>
      </c>
      <c r="H866" s="3">
        <f t="shared" si="39"/>
        <v>295.57999999998788</v>
      </c>
      <c r="I866" s="3">
        <f>MIN(H866-K866+L866,'Power Look Up'!$F$4)</f>
        <v>293.29024047934183</v>
      </c>
      <c r="K866" s="50">
        <f t="array" ref="K866">_xlfn.SUM(_xlfn.NORM.DIST($Q$3:$Q$1003,$F866,$N866,FALSE)*WindSpeedStep*$R$3:$R$1003)</f>
        <v>292.51206340346249</v>
      </c>
      <c r="L866" s="50">
        <f t="array" ref="L866">_xlfn.SUM(_xlfn.NORM.DIST($Q$3:$Q$1003,$F866,$O866,FALSE)*WindSpeedStep*$R$3:$R$1003)</f>
        <v>290.22230388281645</v>
      </c>
      <c r="N866" s="42">
        <f t="shared" si="40"/>
        <v>0.5592192777595334</v>
      </c>
      <c r="O866" s="42">
        <f t="shared" si="41"/>
        <v>0.42000000000000004</v>
      </c>
      <c r="Q866" s="42">
        <f>'Zero Turbulence Curve'!E865</f>
        <v>86.299999999999372</v>
      </c>
      <c r="R866" s="42">
        <f>'Zero Turbulence Curve'!F865</f>
        <v>2000.0000008831432</v>
      </c>
    </row>
    <row r="867" spans="5:18" x14ac:dyDescent="0.2">
      <c r="E867" s="15">
        <v>41256.166666666664</v>
      </c>
      <c r="F867" s="21">
        <v>5.7643266487927987</v>
      </c>
      <c r="G867" s="24">
        <v>7.1127128107125015E-2</v>
      </c>
      <c r="H867" s="3">
        <f t="shared" si="39"/>
        <v>323.11999999998727</v>
      </c>
      <c r="I867" s="3">
        <f>MIN(H867-K867+L867,'Power Look Up'!$F$4)</f>
        <v>319.30291538786793</v>
      </c>
      <c r="K867" s="50">
        <f t="array" ref="K867">_xlfn.SUM(_xlfn.NORM.DIST($Q$3:$Q$1003,$F867,$N867,FALSE)*WindSpeedStep*$R$3:$R$1003)</f>
        <v>323.07168309024019</v>
      </c>
      <c r="L867" s="50">
        <f t="array" ref="L867">_xlfn.SUM(_xlfn.NORM.DIST($Q$3:$Q$1003,$F867,$O867,FALSE)*WindSpeedStep*$R$3:$R$1003)</f>
        <v>319.25459847812084</v>
      </c>
      <c r="N867" s="42">
        <f t="shared" si="40"/>
        <v>0.57643266487927991</v>
      </c>
      <c r="O867" s="42">
        <f t="shared" si="41"/>
        <v>0.41000000000000003</v>
      </c>
      <c r="Q867" s="42">
        <f>'Zero Turbulence Curve'!E866</f>
        <v>86.399999999999366</v>
      </c>
      <c r="R867" s="42">
        <f>'Zero Turbulence Curve'!F866</f>
        <v>2000.0000008831432</v>
      </c>
    </row>
    <row r="868" spans="5:18" x14ac:dyDescent="0.2">
      <c r="E868" s="15">
        <v>41256.173611111109</v>
      </c>
      <c r="F868" s="21">
        <v>6.3874936337041461</v>
      </c>
      <c r="G868" s="24">
        <v>6.8884608773354089E-2</v>
      </c>
      <c r="H868" s="3">
        <f t="shared" si="39"/>
        <v>450.13999999997924</v>
      </c>
      <c r="I868" s="3">
        <f>MIN(H868-K868+L868,'Power Look Up'!$F$4)</f>
        <v>443.15525398502245</v>
      </c>
      <c r="K868" s="50">
        <f t="array" ref="K868">_xlfn.SUM(_xlfn.NORM.DIST($Q$3:$Q$1003,$F868,$N868,FALSE)*WindSpeedStep*$R$3:$R$1003)</f>
        <v>447.30504897484582</v>
      </c>
      <c r="L868" s="50">
        <f t="array" ref="L868">_xlfn.SUM(_xlfn.NORM.DIST($Q$3:$Q$1003,$F868,$O868,FALSE)*WindSpeedStep*$R$3:$R$1003)</f>
        <v>440.32030295988903</v>
      </c>
      <c r="N868" s="42">
        <f t="shared" si="40"/>
        <v>0.63874936337041466</v>
      </c>
      <c r="O868" s="42">
        <f t="shared" si="41"/>
        <v>0.44</v>
      </c>
      <c r="Q868" s="42">
        <f>'Zero Turbulence Curve'!E867</f>
        <v>86.499999999999361</v>
      </c>
      <c r="R868" s="42">
        <f>'Zero Turbulence Curve'!F867</f>
        <v>2000.0000008831432</v>
      </c>
    </row>
    <row r="869" spans="5:18" x14ac:dyDescent="0.2">
      <c r="E869" s="15">
        <v>41256.180555555555</v>
      </c>
      <c r="F869" s="21">
        <v>7.2220441375376412</v>
      </c>
      <c r="G869" s="24">
        <v>6.3693878248276284E-2</v>
      </c>
      <c r="H869" s="3">
        <f t="shared" si="39"/>
        <v>654.21999999996706</v>
      </c>
      <c r="I869" s="3">
        <f>MIN(H869-K869+L869,'Power Look Up'!$F$4)</f>
        <v>643.02391321948278</v>
      </c>
      <c r="K869" s="50">
        <f t="array" ref="K869">_xlfn.SUM(_xlfn.NORM.DIST($Q$3:$Q$1003,$F869,$N869,FALSE)*WindSpeedStep*$R$3:$R$1003)</f>
        <v>654.23943508027151</v>
      </c>
      <c r="L869" s="50">
        <f t="array" ref="L869">_xlfn.SUM(_xlfn.NORM.DIST($Q$3:$Q$1003,$F869,$O869,FALSE)*WindSpeedStep*$R$3:$R$1003)</f>
        <v>643.04334829978723</v>
      </c>
      <c r="N869" s="42">
        <f t="shared" si="40"/>
        <v>0.72220441375376421</v>
      </c>
      <c r="O869" s="42">
        <f t="shared" si="41"/>
        <v>0.46</v>
      </c>
      <c r="Q869" s="42">
        <f>'Zero Turbulence Curve'!E868</f>
        <v>86.599999999999355</v>
      </c>
      <c r="R869" s="42">
        <f>'Zero Turbulence Curve'!F868</f>
        <v>2000.0000008831432</v>
      </c>
    </row>
    <row r="870" spans="5:18" x14ac:dyDescent="0.2">
      <c r="E870" s="15">
        <v>41256.1875</v>
      </c>
      <c r="F870" s="21">
        <v>7.3720358012155449</v>
      </c>
      <c r="G870" s="24">
        <v>5.561557364281882E-2</v>
      </c>
      <c r="H870" s="3">
        <f t="shared" si="39"/>
        <v>699.36999999996613</v>
      </c>
      <c r="I870" s="3">
        <f>MIN(H870-K870+L870,'Power Look Up'!$F$4)</f>
        <v>685.83611395834521</v>
      </c>
      <c r="K870" s="50">
        <f t="array" ref="K870">_xlfn.SUM(_xlfn.NORM.DIST($Q$3:$Q$1003,$F870,$N870,FALSE)*WindSpeedStep*$R$3:$R$1003)</f>
        <v>696.75204754232811</v>
      </c>
      <c r="L870" s="50">
        <f t="array" ref="L870">_xlfn.SUM(_xlfn.NORM.DIST($Q$3:$Q$1003,$F870,$O870,FALSE)*WindSpeedStep*$R$3:$R$1003)</f>
        <v>683.2181615007072</v>
      </c>
      <c r="N870" s="42">
        <f t="shared" si="40"/>
        <v>0.73720358012155451</v>
      </c>
      <c r="O870" s="42">
        <f t="shared" si="41"/>
        <v>0.41</v>
      </c>
      <c r="Q870" s="42">
        <f>'Zero Turbulence Curve'!E869</f>
        <v>86.699999999999349</v>
      </c>
      <c r="R870" s="42">
        <f>'Zero Turbulence Curve'!F869</f>
        <v>2000.0000008831432</v>
      </c>
    </row>
    <row r="871" spans="5:18" x14ac:dyDescent="0.2">
      <c r="E871" s="15">
        <v>41256.194444444445</v>
      </c>
      <c r="F871" s="21">
        <v>7.1632635647125493</v>
      </c>
      <c r="G871" s="24">
        <v>4.8860410738501836E-2</v>
      </c>
      <c r="H871" s="3">
        <f t="shared" si="39"/>
        <v>636.15999999996745</v>
      </c>
      <c r="I871" s="3">
        <f>MIN(H871-K871+L871,'Power Look Up'!$F$4)</f>
        <v>621.89045545186207</v>
      </c>
      <c r="K871" s="50">
        <f t="array" ref="K871">_xlfn.SUM(_xlfn.NORM.DIST($Q$3:$Q$1003,$F871,$N871,FALSE)*WindSpeedStep*$R$3:$R$1003)</f>
        <v>638.03046689762232</v>
      </c>
      <c r="L871" s="50">
        <f t="array" ref="L871">_xlfn.SUM(_xlfn.NORM.DIST($Q$3:$Q$1003,$F871,$O871,FALSE)*WindSpeedStep*$R$3:$R$1003)</f>
        <v>623.76092234951693</v>
      </c>
      <c r="N871" s="42">
        <f t="shared" si="40"/>
        <v>0.71632635647125498</v>
      </c>
      <c r="O871" s="42">
        <f t="shared" si="41"/>
        <v>0.35</v>
      </c>
      <c r="Q871" s="42">
        <f>'Zero Turbulence Curve'!E870</f>
        <v>86.799999999999343</v>
      </c>
      <c r="R871" s="42">
        <f>'Zero Turbulence Curve'!F870</f>
        <v>2000.0000008831432</v>
      </c>
    </row>
    <row r="872" spans="5:18" x14ac:dyDescent="0.2">
      <c r="E872" s="15">
        <v>41256.201388888891</v>
      </c>
      <c r="F872" s="21">
        <v>6.487903450442948</v>
      </c>
      <c r="G872" s="24">
        <v>4.1615909062513307E-2</v>
      </c>
      <c r="H872" s="3">
        <f t="shared" si="39"/>
        <v>472.73999999997875</v>
      </c>
      <c r="I872" s="3">
        <f>MIN(H872-K872+L872,'Power Look Up'!$F$4)</f>
        <v>461.80512832377877</v>
      </c>
      <c r="K872" s="50">
        <f t="array" ref="K872">_xlfn.SUM(_xlfn.NORM.DIST($Q$3:$Q$1003,$F872,$N872,FALSE)*WindSpeedStep*$R$3:$R$1003)</f>
        <v>469.6211848121909</v>
      </c>
      <c r="L872" s="50">
        <f t="array" ref="L872">_xlfn.SUM(_xlfn.NORM.DIST($Q$3:$Q$1003,$F872,$O872,FALSE)*WindSpeedStep*$R$3:$R$1003)</f>
        <v>458.68631313599093</v>
      </c>
      <c r="N872" s="42">
        <f t="shared" si="40"/>
        <v>0.64879034504429489</v>
      </c>
      <c r="O872" s="42">
        <f t="shared" si="41"/>
        <v>0.27</v>
      </c>
      <c r="Q872" s="42">
        <f>'Zero Turbulence Curve'!E871</f>
        <v>86.899999999999338</v>
      </c>
      <c r="R872" s="42">
        <f>'Zero Turbulence Curve'!F871</f>
        <v>2000.0000008831432</v>
      </c>
    </row>
    <row r="873" spans="5:18" x14ac:dyDescent="0.2">
      <c r="E873" s="15">
        <v>41256.208333333336</v>
      </c>
      <c r="F873" s="21">
        <v>6.5560982820826714</v>
      </c>
      <c r="G873" s="24">
        <v>4.1183031184552236E-2</v>
      </c>
      <c r="H873" s="3">
        <f t="shared" si="39"/>
        <v>488.55999999997846</v>
      </c>
      <c r="I873" s="3">
        <f>MIN(H873-K873+L873,'Power Look Up'!$F$4)</f>
        <v>477.11987640334183</v>
      </c>
      <c r="K873" s="50">
        <f t="array" ref="K873">_xlfn.SUM(_xlfn.NORM.DIST($Q$3:$Q$1003,$F873,$N873,FALSE)*WindSpeedStep*$R$3:$R$1003)</f>
        <v>485.16851459423771</v>
      </c>
      <c r="L873" s="50">
        <f t="array" ref="L873">_xlfn.SUM(_xlfn.NORM.DIST($Q$3:$Q$1003,$F873,$O873,FALSE)*WindSpeedStep*$R$3:$R$1003)</f>
        <v>473.72839099760108</v>
      </c>
      <c r="N873" s="42">
        <f t="shared" si="40"/>
        <v>0.65560982820826719</v>
      </c>
      <c r="O873" s="42">
        <f t="shared" si="41"/>
        <v>0.27</v>
      </c>
      <c r="Q873" s="42">
        <f>'Zero Turbulence Curve'!E872</f>
        <v>86.999999999999332</v>
      </c>
      <c r="R873" s="42">
        <f>'Zero Turbulence Curve'!F872</f>
        <v>2000.0000008831432</v>
      </c>
    </row>
    <row r="874" spans="5:18" x14ac:dyDescent="0.2">
      <c r="E874" s="15">
        <v>41256.215277777781</v>
      </c>
      <c r="F874" s="21">
        <v>6.6360373269787312</v>
      </c>
      <c r="G874" s="24">
        <v>4.2193855489881492E-2</v>
      </c>
      <c r="H874" s="3">
        <f t="shared" si="39"/>
        <v>506.63999999997804</v>
      </c>
      <c r="I874" s="3">
        <f>MIN(H874-K874+L874,'Power Look Up'!$F$4)</f>
        <v>494.56916585738986</v>
      </c>
      <c r="K874" s="50">
        <f t="array" ref="K874">_xlfn.SUM(_xlfn.NORM.DIST($Q$3:$Q$1003,$F874,$N874,FALSE)*WindSpeedStep*$R$3:$R$1003)</f>
        <v>503.80173019500421</v>
      </c>
      <c r="L874" s="50">
        <f t="array" ref="L874">_xlfn.SUM(_xlfn.NORM.DIST($Q$3:$Q$1003,$F874,$O874,FALSE)*WindSpeedStep*$R$3:$R$1003)</f>
        <v>491.73089605241603</v>
      </c>
      <c r="N874" s="42">
        <f t="shared" si="40"/>
        <v>0.66360373269787321</v>
      </c>
      <c r="O874" s="42">
        <f t="shared" si="41"/>
        <v>0.28000000000000003</v>
      </c>
      <c r="Q874" s="42">
        <f>'Zero Turbulence Curve'!E873</f>
        <v>87.099999999999326</v>
      </c>
      <c r="R874" s="42">
        <f>'Zero Turbulence Curve'!F873</f>
        <v>2000.0000008831432</v>
      </c>
    </row>
    <row r="875" spans="5:18" x14ac:dyDescent="0.2">
      <c r="E875" s="15">
        <v>41256.222222222219</v>
      </c>
      <c r="F875" s="21">
        <v>6.4992815439445559</v>
      </c>
      <c r="G875" s="24">
        <v>6.769979066531627E-2</v>
      </c>
      <c r="H875" s="3">
        <f t="shared" si="39"/>
        <v>474.99999999997874</v>
      </c>
      <c r="I875" s="3">
        <f>MIN(H875-K875+L875,'Power Look Up'!$F$4)</f>
        <v>467.37361430507531</v>
      </c>
      <c r="K875" s="50">
        <f t="array" ref="K875">_xlfn.SUM(_xlfn.NORM.DIST($Q$3:$Q$1003,$F875,$N875,FALSE)*WindSpeedStep*$R$3:$R$1003)</f>
        <v>472.19307499050313</v>
      </c>
      <c r="L875" s="50">
        <f t="array" ref="L875">_xlfn.SUM(_xlfn.NORM.DIST($Q$3:$Q$1003,$F875,$O875,FALSE)*WindSpeedStep*$R$3:$R$1003)</f>
        <v>464.5666892955997</v>
      </c>
      <c r="N875" s="42">
        <f t="shared" si="40"/>
        <v>0.64992815439445561</v>
      </c>
      <c r="O875" s="42">
        <f t="shared" si="41"/>
        <v>0.43999999999999995</v>
      </c>
      <c r="Q875" s="42">
        <f>'Zero Turbulence Curve'!E874</f>
        <v>87.199999999999321</v>
      </c>
      <c r="R875" s="42">
        <f>'Zero Turbulence Curve'!F874</f>
        <v>2000.0000008831432</v>
      </c>
    </row>
    <row r="876" spans="5:18" x14ac:dyDescent="0.2">
      <c r="E876" s="15">
        <v>41256.229166666664</v>
      </c>
      <c r="F876" s="21">
        <v>6.438109540826658</v>
      </c>
      <c r="G876" s="24">
        <v>4.9704031590446E-2</v>
      </c>
      <c r="H876" s="3">
        <f t="shared" si="39"/>
        <v>461.43999999997902</v>
      </c>
      <c r="I876" s="3">
        <f>MIN(H876-K876+L876,'Power Look Up'!$F$4)</f>
        <v>451.43450736652056</v>
      </c>
      <c r="K876" s="50">
        <f t="array" ref="K876">_xlfn.SUM(_xlfn.NORM.DIST($Q$3:$Q$1003,$F876,$N876,FALSE)*WindSpeedStep*$R$3:$R$1003)</f>
        <v>458.46939019978271</v>
      </c>
      <c r="L876" s="50">
        <f t="array" ref="L876">_xlfn.SUM(_xlfn.NORM.DIST($Q$3:$Q$1003,$F876,$O876,FALSE)*WindSpeedStep*$R$3:$R$1003)</f>
        <v>448.46389756632425</v>
      </c>
      <c r="N876" s="42">
        <f t="shared" si="40"/>
        <v>0.64381095408266586</v>
      </c>
      <c r="O876" s="42">
        <f t="shared" si="41"/>
        <v>0.32</v>
      </c>
      <c r="Q876" s="42">
        <f>'Zero Turbulence Curve'!E875</f>
        <v>87.299999999999315</v>
      </c>
      <c r="R876" s="42">
        <f>'Zero Turbulence Curve'!F875</f>
        <v>2000.0000008831432</v>
      </c>
    </row>
    <row r="877" spans="5:18" x14ac:dyDescent="0.2">
      <c r="E877" s="15">
        <v>41256.236111111109</v>
      </c>
      <c r="F877" s="21">
        <v>6.8275593583432697</v>
      </c>
      <c r="G877" s="24">
        <v>3.661630560479863E-2</v>
      </c>
      <c r="H877" s="3">
        <f t="shared" si="39"/>
        <v>549.57999999997719</v>
      </c>
      <c r="I877" s="3">
        <f>MIN(H877-K877+L877,'Power Look Up'!$F$4)</f>
        <v>534.70816911951363</v>
      </c>
      <c r="K877" s="50">
        <f t="array" ref="K877">_xlfn.SUM(_xlfn.NORM.DIST($Q$3:$Q$1003,$F877,$N877,FALSE)*WindSpeedStep*$R$3:$R$1003)</f>
        <v>550.26483906942292</v>
      </c>
      <c r="L877" s="50">
        <f t="array" ref="L877">_xlfn.SUM(_xlfn.NORM.DIST($Q$3:$Q$1003,$F877,$O877,FALSE)*WindSpeedStep*$R$3:$R$1003)</f>
        <v>535.39300818895936</v>
      </c>
      <c r="N877" s="42">
        <f t="shared" si="40"/>
        <v>0.68275593583432703</v>
      </c>
      <c r="O877" s="42">
        <f t="shared" si="41"/>
        <v>0.25</v>
      </c>
      <c r="Q877" s="42">
        <f>'Zero Turbulence Curve'!E876</f>
        <v>87.399999999999309</v>
      </c>
      <c r="R877" s="42">
        <f>'Zero Turbulence Curve'!F876</f>
        <v>2000.0000008831432</v>
      </c>
    </row>
    <row r="878" spans="5:18" x14ac:dyDescent="0.2">
      <c r="E878" s="15">
        <v>41256.243055555555</v>
      </c>
      <c r="F878" s="21">
        <v>6.6871194653122945</v>
      </c>
      <c r="G878" s="24">
        <v>3.4394480492395213E-2</v>
      </c>
      <c r="H878" s="3">
        <f t="shared" si="39"/>
        <v>517.93999999997777</v>
      </c>
      <c r="I878" s="3">
        <f>MIN(H878-K878+L878,'Power Look Up'!$F$4)</f>
        <v>504.61773532135686</v>
      </c>
      <c r="K878" s="50">
        <f t="array" ref="K878">_xlfn.SUM(_xlfn.NORM.DIST($Q$3:$Q$1003,$F878,$N878,FALSE)*WindSpeedStep*$R$3:$R$1003)</f>
        <v>515.9416599177099</v>
      </c>
      <c r="L878" s="50">
        <f t="array" ref="L878">_xlfn.SUM(_xlfn.NORM.DIST($Q$3:$Q$1003,$F878,$O878,FALSE)*WindSpeedStep*$R$3:$R$1003)</f>
        <v>502.61939523908899</v>
      </c>
      <c r="N878" s="42">
        <f t="shared" si="40"/>
        <v>0.66871194653122945</v>
      </c>
      <c r="O878" s="42">
        <f t="shared" si="41"/>
        <v>0.23</v>
      </c>
      <c r="Q878" s="42">
        <f>'Zero Turbulence Curve'!E877</f>
        <v>87.499999999999304</v>
      </c>
      <c r="R878" s="42">
        <f>'Zero Turbulence Curve'!F877</f>
        <v>2000.0000008831432</v>
      </c>
    </row>
    <row r="879" spans="5:18" x14ac:dyDescent="0.2">
      <c r="E879" s="15">
        <v>41256.25</v>
      </c>
      <c r="F879" s="21">
        <v>6.9940968133147274</v>
      </c>
      <c r="G879" s="24">
        <v>4.7182646853239994E-2</v>
      </c>
      <c r="H879" s="3">
        <f t="shared" si="39"/>
        <v>585.73999999997636</v>
      </c>
      <c r="I879" s="3">
        <f>MIN(H879-K879+L879,'Power Look Up'!$F$4)</f>
        <v>571.66498016116009</v>
      </c>
      <c r="K879" s="50">
        <f t="array" ref="K879">_xlfn.SUM(_xlfn.NORM.DIST($Q$3:$Q$1003,$F879,$N879,FALSE)*WindSpeedStep*$R$3:$R$1003)</f>
        <v>592.78728805418802</v>
      </c>
      <c r="L879" s="50">
        <f t="array" ref="L879">_xlfn.SUM(_xlfn.NORM.DIST($Q$3:$Q$1003,$F879,$O879,FALSE)*WindSpeedStep*$R$3:$R$1003)</f>
        <v>578.71226821537175</v>
      </c>
      <c r="N879" s="42">
        <f t="shared" si="40"/>
        <v>0.69940968133147274</v>
      </c>
      <c r="O879" s="42">
        <f t="shared" si="41"/>
        <v>0.33</v>
      </c>
      <c r="Q879" s="42">
        <f>'Zero Turbulence Curve'!E878</f>
        <v>87.599999999999298</v>
      </c>
      <c r="R879" s="42">
        <f>'Zero Turbulence Curve'!F878</f>
        <v>2000.0000008831432</v>
      </c>
    </row>
    <row r="880" spans="5:18" x14ac:dyDescent="0.2">
      <c r="E880" s="15">
        <v>41256.256944444445</v>
      </c>
      <c r="F880" s="21">
        <v>6.6902431525861878</v>
      </c>
      <c r="G880" s="24">
        <v>4.9325561489111922E-2</v>
      </c>
      <c r="H880" s="3">
        <f t="shared" si="39"/>
        <v>517.93999999997777</v>
      </c>
      <c r="I880" s="3">
        <f>MIN(H880-K880+L880,'Power Look Up'!$F$4)</f>
        <v>506.26035785556832</v>
      </c>
      <c r="K880" s="50">
        <f t="array" ref="K880">_xlfn.SUM(_xlfn.NORM.DIST($Q$3:$Q$1003,$F880,$N880,FALSE)*WindSpeedStep*$R$3:$R$1003)</f>
        <v>516.6899503201887</v>
      </c>
      <c r="L880" s="50">
        <f t="array" ref="L880">_xlfn.SUM(_xlfn.NORM.DIST($Q$3:$Q$1003,$F880,$O880,FALSE)*WindSpeedStep*$R$3:$R$1003)</f>
        <v>505.01030817577924</v>
      </c>
      <c r="N880" s="42">
        <f t="shared" si="40"/>
        <v>0.66902431525861883</v>
      </c>
      <c r="O880" s="42">
        <f t="shared" si="41"/>
        <v>0.33</v>
      </c>
      <c r="Q880" s="42">
        <f>'Zero Turbulence Curve'!E879</f>
        <v>87.699999999999292</v>
      </c>
      <c r="R880" s="42">
        <f>'Zero Turbulence Curve'!F879</f>
        <v>2000.0000008831432</v>
      </c>
    </row>
    <row r="881" spans="5:18" x14ac:dyDescent="0.2">
      <c r="E881" s="15">
        <v>41256.263888888891</v>
      </c>
      <c r="F881" s="21">
        <v>6.277962737702901</v>
      </c>
      <c r="G881" s="24">
        <v>3.8228962169312861E-2</v>
      </c>
      <c r="H881" s="3">
        <f t="shared" si="39"/>
        <v>425.27999999997979</v>
      </c>
      <c r="I881" s="3">
        <f>MIN(H881-K881+L881,'Power Look Up'!$F$4)</f>
        <v>414.62442999684669</v>
      </c>
      <c r="K881" s="50">
        <f t="array" ref="K881">_xlfn.SUM(_xlfn.NORM.DIST($Q$3:$Q$1003,$F881,$N881,FALSE)*WindSpeedStep*$R$3:$R$1003)</f>
        <v>423.72896142471262</v>
      </c>
      <c r="L881" s="50">
        <f t="array" ref="L881">_xlfn.SUM(_xlfn.NORM.DIST($Q$3:$Q$1003,$F881,$O881,FALSE)*WindSpeedStep*$R$3:$R$1003)</f>
        <v>413.07339142157952</v>
      </c>
      <c r="N881" s="42">
        <f t="shared" si="40"/>
        <v>0.62779627377029013</v>
      </c>
      <c r="O881" s="42">
        <f t="shared" si="41"/>
        <v>0.24</v>
      </c>
      <c r="Q881" s="42">
        <f>'Zero Turbulence Curve'!E880</f>
        <v>87.799999999999287</v>
      </c>
      <c r="R881" s="42">
        <f>'Zero Turbulence Curve'!F880</f>
        <v>2000.0000008831432</v>
      </c>
    </row>
    <row r="882" spans="5:18" x14ac:dyDescent="0.2">
      <c r="E882" s="15">
        <v>41256.270833333336</v>
      </c>
      <c r="F882" s="21">
        <v>6.0152850501518298</v>
      </c>
      <c r="G882" s="24">
        <v>4.1560790206224697E-2</v>
      </c>
      <c r="H882" s="3">
        <f t="shared" si="39"/>
        <v>366.51999999998105</v>
      </c>
      <c r="I882" s="3">
        <f>MIN(H882-K882+L882,'Power Look Up'!$F$4)</f>
        <v>356.6003541676273</v>
      </c>
      <c r="K882" s="50">
        <f t="array" ref="K882">_xlfn.SUM(_xlfn.NORM.DIST($Q$3:$Q$1003,$F882,$N882,FALSE)*WindSpeedStep*$R$3:$R$1003)</f>
        <v>370.3139872945693</v>
      </c>
      <c r="L882" s="50">
        <f t="array" ref="L882">_xlfn.SUM(_xlfn.NORM.DIST($Q$3:$Q$1003,$F882,$O882,FALSE)*WindSpeedStep*$R$3:$R$1003)</f>
        <v>360.39434146221555</v>
      </c>
      <c r="N882" s="42">
        <f t="shared" si="40"/>
        <v>0.60152850501518307</v>
      </c>
      <c r="O882" s="42">
        <f t="shared" si="41"/>
        <v>0.25</v>
      </c>
      <c r="Q882" s="42">
        <f>'Zero Turbulence Curve'!E881</f>
        <v>87.899999999999281</v>
      </c>
      <c r="R882" s="42">
        <f>'Zero Turbulence Curve'!F881</f>
        <v>2000.0000008831432</v>
      </c>
    </row>
    <row r="883" spans="5:18" x14ac:dyDescent="0.2">
      <c r="E883" s="15">
        <v>41256.277777777781</v>
      </c>
      <c r="F883" s="21">
        <v>6.0338037229909487</v>
      </c>
      <c r="G883" s="24">
        <v>3.8118575041415054E-2</v>
      </c>
      <c r="H883" s="3">
        <f t="shared" si="39"/>
        <v>368.77999999998099</v>
      </c>
      <c r="I883" s="3">
        <f>MIN(H883-K883+L883,'Power Look Up'!$F$4)</f>
        <v>358.22626448656581</v>
      </c>
      <c r="K883" s="50">
        <f t="array" ref="K883">_xlfn.SUM(_xlfn.NORM.DIST($Q$3:$Q$1003,$F883,$N883,FALSE)*WindSpeedStep*$R$3:$R$1003)</f>
        <v>373.94095444207699</v>
      </c>
      <c r="L883" s="50">
        <f t="array" ref="L883">_xlfn.SUM(_xlfn.NORM.DIST($Q$3:$Q$1003,$F883,$O883,FALSE)*WindSpeedStep*$R$3:$R$1003)</f>
        <v>363.38721892866181</v>
      </c>
      <c r="N883" s="42">
        <f t="shared" si="40"/>
        <v>0.60338037229909491</v>
      </c>
      <c r="O883" s="42">
        <f t="shared" si="41"/>
        <v>0.23</v>
      </c>
      <c r="Q883" s="42">
        <f>'Zero Turbulence Curve'!E882</f>
        <v>87.999999999999275</v>
      </c>
      <c r="R883" s="42">
        <f>'Zero Turbulence Curve'!F882</f>
        <v>2000.0000008831432</v>
      </c>
    </row>
    <row r="884" spans="5:18" x14ac:dyDescent="0.2">
      <c r="E884" s="15">
        <v>41256.284722222219</v>
      </c>
      <c r="F884" s="21">
        <v>5.9937280066792642</v>
      </c>
      <c r="G884" s="24">
        <v>4.3378678463597671E-2</v>
      </c>
      <c r="H884" s="3">
        <f t="shared" si="39"/>
        <v>360.37999999998652</v>
      </c>
      <c r="I884" s="3">
        <f>MIN(H884-K884+L884,'Power Look Up'!$F$4)</f>
        <v>350.8751938172814</v>
      </c>
      <c r="K884" s="50">
        <f t="array" ref="K884">_xlfn.SUM(_xlfn.NORM.DIST($Q$3:$Q$1003,$F884,$N884,FALSE)*WindSpeedStep*$R$3:$R$1003)</f>
        <v>366.1174042058725</v>
      </c>
      <c r="L884" s="50">
        <f t="array" ref="L884">_xlfn.SUM(_xlfn.NORM.DIST($Q$3:$Q$1003,$F884,$O884,FALSE)*WindSpeedStep*$R$3:$R$1003)</f>
        <v>356.61259802316738</v>
      </c>
      <c r="N884" s="42">
        <f t="shared" si="40"/>
        <v>0.59937280066792642</v>
      </c>
      <c r="O884" s="42">
        <f t="shared" si="41"/>
        <v>0.26</v>
      </c>
      <c r="Q884" s="42">
        <f>'Zero Turbulence Curve'!E883</f>
        <v>88.09999999999927</v>
      </c>
      <c r="R884" s="42">
        <f>'Zero Turbulence Curve'!F883</f>
        <v>2000.0000008831432</v>
      </c>
    </row>
    <row r="885" spans="5:18" x14ac:dyDescent="0.2">
      <c r="E885" s="15">
        <v>41256.291666666664</v>
      </c>
      <c r="F885" s="21">
        <v>6.0416650434890267</v>
      </c>
      <c r="G885" s="24">
        <v>3.1448284311087212E-2</v>
      </c>
      <c r="H885" s="3">
        <f t="shared" si="39"/>
        <v>371.03999999998092</v>
      </c>
      <c r="I885" s="3">
        <f>MIN(H885-K885+L885,'Power Look Up'!$F$4)</f>
        <v>359.41160838488383</v>
      </c>
      <c r="K885" s="50">
        <f t="array" ref="K885">_xlfn.SUM(_xlfn.NORM.DIST($Q$3:$Q$1003,$F885,$N885,FALSE)*WindSpeedStep*$R$3:$R$1003)</f>
        <v>375.48678969719231</v>
      </c>
      <c r="L885" s="50">
        <f t="array" ref="L885">_xlfn.SUM(_xlfn.NORM.DIST($Q$3:$Q$1003,$F885,$O885,FALSE)*WindSpeedStep*$R$3:$R$1003)</f>
        <v>363.85839808209522</v>
      </c>
      <c r="N885" s="42">
        <f t="shared" si="40"/>
        <v>0.60416650434890273</v>
      </c>
      <c r="O885" s="42">
        <f t="shared" si="41"/>
        <v>0.19</v>
      </c>
      <c r="Q885" s="42">
        <f>'Zero Turbulence Curve'!E884</f>
        <v>88.199999999999264</v>
      </c>
      <c r="R885" s="42">
        <f>'Zero Turbulence Curve'!F884</f>
        <v>2000.0000008831432</v>
      </c>
    </row>
    <row r="886" spans="5:18" x14ac:dyDescent="0.2">
      <c r="E886" s="15">
        <v>41256.298611111109</v>
      </c>
      <c r="F886" s="21">
        <v>5.8855687291385586</v>
      </c>
      <c r="G886" s="24">
        <v>3.7379565191518936E-2</v>
      </c>
      <c r="H886" s="3">
        <f t="shared" si="39"/>
        <v>344.17999999998688</v>
      </c>
      <c r="I886" s="3">
        <f>MIN(H886-K886+L886,'Power Look Up'!$F$4)</f>
        <v>334.80368746462761</v>
      </c>
      <c r="K886" s="50">
        <f t="array" ref="K886">_xlfn.SUM(_xlfn.NORM.DIST($Q$3:$Q$1003,$F886,$N886,FALSE)*WindSpeedStep*$R$3:$R$1003)</f>
        <v>345.46456110342842</v>
      </c>
      <c r="L886" s="50">
        <f t="array" ref="L886">_xlfn.SUM(_xlfn.NORM.DIST($Q$3:$Q$1003,$F886,$O886,FALSE)*WindSpeedStep*$R$3:$R$1003)</f>
        <v>336.08824856806916</v>
      </c>
      <c r="N886" s="42">
        <f t="shared" si="40"/>
        <v>0.58855687291385583</v>
      </c>
      <c r="O886" s="42">
        <f t="shared" si="41"/>
        <v>0.22</v>
      </c>
      <c r="Q886" s="42">
        <f>'Zero Turbulence Curve'!E885</f>
        <v>88.299999999999258</v>
      </c>
      <c r="R886" s="42">
        <f>'Zero Turbulence Curve'!F885</f>
        <v>2000.0000008831432</v>
      </c>
    </row>
    <row r="887" spans="5:18" x14ac:dyDescent="0.2">
      <c r="E887" s="15">
        <v>41256.305555555555</v>
      </c>
      <c r="F887" s="21">
        <v>5.7177852039577237</v>
      </c>
      <c r="G887" s="24">
        <v>3.8476436618801436E-2</v>
      </c>
      <c r="H887" s="3">
        <f t="shared" si="39"/>
        <v>316.63999999998742</v>
      </c>
      <c r="I887" s="3">
        <f>MIN(H887-K887+L887,'Power Look Up'!$F$4)</f>
        <v>310.08212430812824</v>
      </c>
      <c r="K887" s="50">
        <f t="array" ref="K887">_xlfn.SUM(_xlfn.NORM.DIST($Q$3:$Q$1003,$F887,$N887,FALSE)*WindSpeedStep*$R$3:$R$1003)</f>
        <v>314.67412910675966</v>
      </c>
      <c r="L887" s="50">
        <f t="array" ref="L887">_xlfn.SUM(_xlfn.NORM.DIST($Q$3:$Q$1003,$F887,$O887,FALSE)*WindSpeedStep*$R$3:$R$1003)</f>
        <v>308.11625341490048</v>
      </c>
      <c r="N887" s="42">
        <f t="shared" si="40"/>
        <v>0.57177852039577237</v>
      </c>
      <c r="O887" s="42">
        <f t="shared" si="41"/>
        <v>0.22</v>
      </c>
      <c r="Q887" s="42">
        <f>'Zero Turbulence Curve'!E886</f>
        <v>88.399999999999253</v>
      </c>
      <c r="R887" s="42">
        <f>'Zero Turbulence Curve'!F886</f>
        <v>2000.0000008831432</v>
      </c>
    </row>
    <row r="888" spans="5:18" x14ac:dyDescent="0.2">
      <c r="E888" s="15">
        <v>41256.3125</v>
      </c>
      <c r="F888" s="21">
        <v>5.7775925859092716</v>
      </c>
      <c r="G888" s="24">
        <v>4.8463091821822173E-2</v>
      </c>
      <c r="H888" s="3">
        <f t="shared" si="39"/>
        <v>326.35999999998722</v>
      </c>
      <c r="I888" s="3">
        <f>MIN(H888-K888+L888,'Power Look Up'!$F$4)</f>
        <v>319.75787171082408</v>
      </c>
      <c r="K888" s="50">
        <f t="array" ref="K888">_xlfn.SUM(_xlfn.NORM.DIST($Q$3:$Q$1003,$F888,$N888,FALSE)*WindSpeedStep*$R$3:$R$1003)</f>
        <v>325.48481130050129</v>
      </c>
      <c r="L888" s="50">
        <f t="array" ref="L888">_xlfn.SUM(_xlfn.NORM.DIST($Q$3:$Q$1003,$F888,$O888,FALSE)*WindSpeedStep*$R$3:$R$1003)</f>
        <v>318.88268301133814</v>
      </c>
      <c r="N888" s="42">
        <f t="shared" si="40"/>
        <v>0.57775925859092714</v>
      </c>
      <c r="O888" s="42">
        <f t="shared" si="41"/>
        <v>0.28000000000000003</v>
      </c>
      <c r="Q888" s="42">
        <f>'Zero Turbulence Curve'!E887</f>
        <v>88.499999999999247</v>
      </c>
      <c r="R888" s="42">
        <f>'Zero Turbulence Curve'!F887</f>
        <v>2000.0000008831432</v>
      </c>
    </row>
    <row r="889" spans="5:18" x14ac:dyDescent="0.2">
      <c r="E889" s="15">
        <v>41256.319444444445</v>
      </c>
      <c r="F889" s="21">
        <v>6.5494184338958465</v>
      </c>
      <c r="G889" s="24">
        <v>6.4127831232515684E-2</v>
      </c>
      <c r="H889" s="3">
        <f t="shared" si="39"/>
        <v>486.29999999997847</v>
      </c>
      <c r="I889" s="3">
        <f>MIN(H889-K889+L889,'Power Look Up'!$F$4)</f>
        <v>477.8094120496865</v>
      </c>
      <c r="K889" s="50">
        <f t="array" ref="K889">_xlfn.SUM(_xlfn.NORM.DIST($Q$3:$Q$1003,$F889,$N889,FALSE)*WindSpeedStep*$R$3:$R$1003)</f>
        <v>483.63150844512973</v>
      </c>
      <c r="L889" s="50">
        <f t="array" ref="L889">_xlfn.SUM(_xlfn.NORM.DIST($Q$3:$Q$1003,$F889,$O889,FALSE)*WindSpeedStep*$R$3:$R$1003)</f>
        <v>475.14092049483776</v>
      </c>
      <c r="N889" s="42">
        <f t="shared" si="40"/>
        <v>0.65494184338958472</v>
      </c>
      <c r="O889" s="42">
        <f t="shared" si="41"/>
        <v>0.42000000000000004</v>
      </c>
      <c r="Q889" s="42">
        <f>'Zero Turbulence Curve'!E888</f>
        <v>88.599999999999241</v>
      </c>
      <c r="R889" s="42">
        <f>'Zero Turbulence Curve'!F888</f>
        <v>2000.0000008831432</v>
      </c>
    </row>
    <row r="890" spans="5:18" x14ac:dyDescent="0.2">
      <c r="E890" s="15">
        <v>41256.326388888891</v>
      </c>
      <c r="F890" s="21">
        <v>6.942223536836865</v>
      </c>
      <c r="G890" s="24">
        <v>6.482073036285961E-2</v>
      </c>
      <c r="H890" s="3">
        <f t="shared" si="39"/>
        <v>574.43999999997664</v>
      </c>
      <c r="I890" s="3">
        <f>MIN(H890-K890+L890,'Power Look Up'!$F$4)</f>
        <v>564.43503373425153</v>
      </c>
      <c r="K890" s="50">
        <f t="array" ref="K890">_xlfn.SUM(_xlfn.NORM.DIST($Q$3:$Q$1003,$F890,$N890,FALSE)*WindSpeedStep*$R$3:$R$1003)</f>
        <v>579.3289061885373</v>
      </c>
      <c r="L890" s="50">
        <f t="array" ref="L890">_xlfn.SUM(_xlfn.NORM.DIST($Q$3:$Q$1003,$F890,$O890,FALSE)*WindSpeedStep*$R$3:$R$1003)</f>
        <v>569.3239399228122</v>
      </c>
      <c r="N890" s="42">
        <f t="shared" si="40"/>
        <v>0.69422235368368657</v>
      </c>
      <c r="O890" s="42">
        <f t="shared" si="41"/>
        <v>0.45</v>
      </c>
      <c r="Q890" s="42">
        <f>'Zero Turbulence Curve'!E889</f>
        <v>88.699999999999235</v>
      </c>
      <c r="R890" s="42">
        <f>'Zero Turbulence Curve'!F889</f>
        <v>2000.0000008831432</v>
      </c>
    </row>
    <row r="891" spans="5:18" x14ac:dyDescent="0.2">
      <c r="E891" s="15">
        <v>41256.333333333336</v>
      </c>
      <c r="F891" s="21">
        <v>6.8967846561470489</v>
      </c>
      <c r="G891" s="24">
        <v>6.089794316336343E-2</v>
      </c>
      <c r="H891" s="3">
        <f t="shared" si="39"/>
        <v>565.39999999997679</v>
      </c>
      <c r="I891" s="3">
        <f>MIN(H891-K891+L891,'Power Look Up'!$F$4)</f>
        <v>554.68259164351923</v>
      </c>
      <c r="K891" s="50">
        <f t="array" ref="K891">_xlfn.SUM(_xlfn.NORM.DIST($Q$3:$Q$1003,$F891,$N891,FALSE)*WindSpeedStep*$R$3:$R$1003)</f>
        <v>567.6988773491131</v>
      </c>
      <c r="L891" s="50">
        <f t="array" ref="L891">_xlfn.SUM(_xlfn.NORM.DIST($Q$3:$Q$1003,$F891,$O891,FALSE)*WindSpeedStep*$R$3:$R$1003)</f>
        <v>556.98146899265555</v>
      </c>
      <c r="N891" s="42">
        <f t="shared" si="40"/>
        <v>0.68967846561470492</v>
      </c>
      <c r="O891" s="42">
        <f t="shared" si="41"/>
        <v>0.42</v>
      </c>
      <c r="Q891" s="42">
        <f>'Zero Turbulence Curve'!E890</f>
        <v>88.79999999999923</v>
      </c>
      <c r="R891" s="42">
        <f>'Zero Turbulence Curve'!F890</f>
        <v>2000.0000008831432</v>
      </c>
    </row>
    <row r="892" spans="5:18" x14ac:dyDescent="0.2">
      <c r="E892" s="15">
        <v>41256.340277777781</v>
      </c>
      <c r="F892" s="21">
        <v>7.1841469109865965</v>
      </c>
      <c r="G892" s="24">
        <v>7.3773547028872677E-2</v>
      </c>
      <c r="H892" s="3">
        <f t="shared" si="39"/>
        <v>642.17999999996732</v>
      </c>
      <c r="I892" s="3">
        <f>MIN(H892-K892+L892,'Power Look Up'!$F$4)</f>
        <v>633.71222986767134</v>
      </c>
      <c r="K892" s="50">
        <f t="array" ref="K892">_xlfn.SUM(_xlfn.NORM.DIST($Q$3:$Q$1003,$F892,$N892,FALSE)*WindSpeedStep*$R$3:$R$1003)</f>
        <v>643.76015529143183</v>
      </c>
      <c r="L892" s="50">
        <f t="array" ref="L892">_xlfn.SUM(_xlfn.NORM.DIST($Q$3:$Q$1003,$F892,$O892,FALSE)*WindSpeedStep*$R$3:$R$1003)</f>
        <v>635.29238515913585</v>
      </c>
      <c r="N892" s="42">
        <f t="shared" si="40"/>
        <v>0.71841469109865974</v>
      </c>
      <c r="O892" s="42">
        <f t="shared" si="41"/>
        <v>0.53</v>
      </c>
      <c r="Q892" s="42">
        <f>'Zero Turbulence Curve'!E891</f>
        <v>88.899999999999224</v>
      </c>
      <c r="R892" s="42">
        <f>'Zero Turbulence Curve'!F891</f>
        <v>2000.0000008831432</v>
      </c>
    </row>
    <row r="893" spans="5:18" x14ac:dyDescent="0.2">
      <c r="E893" s="15">
        <v>41256.347222222219</v>
      </c>
      <c r="F893" s="21">
        <v>6.6594092476898883</v>
      </c>
      <c r="G893" s="24">
        <v>5.7062118555308773E-2</v>
      </c>
      <c r="H893" s="3">
        <f t="shared" si="39"/>
        <v>511.15999999997791</v>
      </c>
      <c r="I893" s="3">
        <f>MIN(H893-K893+L893,'Power Look Up'!$F$4)</f>
        <v>500.89222201456488</v>
      </c>
      <c r="K893" s="50">
        <f t="array" ref="K893">_xlfn.SUM(_xlfn.NORM.DIST($Q$3:$Q$1003,$F893,$N893,FALSE)*WindSpeedStep*$R$3:$R$1003)</f>
        <v>509.33353185873477</v>
      </c>
      <c r="L893" s="50">
        <f t="array" ref="L893">_xlfn.SUM(_xlfn.NORM.DIST($Q$3:$Q$1003,$F893,$O893,FALSE)*WindSpeedStep*$R$3:$R$1003)</f>
        <v>499.06575387332174</v>
      </c>
      <c r="N893" s="42">
        <f t="shared" si="40"/>
        <v>0.66594092476898892</v>
      </c>
      <c r="O893" s="42">
        <f t="shared" si="41"/>
        <v>0.38</v>
      </c>
      <c r="Q893" s="42">
        <f>'Zero Turbulence Curve'!E892</f>
        <v>88.999999999999218</v>
      </c>
      <c r="R893" s="42">
        <f>'Zero Turbulence Curve'!F892</f>
        <v>2000.0000008831432</v>
      </c>
    </row>
    <row r="894" spans="5:18" x14ac:dyDescent="0.2">
      <c r="E894" s="15">
        <v>41256.354166666664</v>
      </c>
      <c r="F894" s="21">
        <v>6.6497474497348632</v>
      </c>
      <c r="G894" s="24">
        <v>4.3610678780223865E-2</v>
      </c>
      <c r="H894" s="3">
        <f t="shared" si="39"/>
        <v>508.89999999997804</v>
      </c>
      <c r="I894" s="3">
        <f>MIN(H894-K894+L894,'Power Look Up'!$F$4)</f>
        <v>496.84283446685845</v>
      </c>
      <c r="K894" s="50">
        <f t="array" ref="K894">_xlfn.SUM(_xlfn.NORM.DIST($Q$3:$Q$1003,$F894,$N894,FALSE)*WindSpeedStep*$R$3:$R$1003)</f>
        <v>507.04209523529153</v>
      </c>
      <c r="L894" s="50">
        <f t="array" ref="L894">_xlfn.SUM(_xlfn.NORM.DIST($Q$3:$Q$1003,$F894,$O894,FALSE)*WindSpeedStep*$R$3:$R$1003)</f>
        <v>494.98492970217194</v>
      </c>
      <c r="N894" s="42">
        <f t="shared" si="40"/>
        <v>0.66497474497348641</v>
      </c>
      <c r="O894" s="42">
        <f t="shared" si="41"/>
        <v>0.28999999999999998</v>
      </c>
      <c r="Q894" s="42">
        <f>'Zero Turbulence Curve'!E893</f>
        <v>89.099999999999213</v>
      </c>
      <c r="R894" s="42">
        <f>'Zero Turbulence Curve'!F893</f>
        <v>2000.0000008831432</v>
      </c>
    </row>
    <row r="895" spans="5:18" x14ac:dyDescent="0.2">
      <c r="E895" s="15">
        <v>41256.361111111109</v>
      </c>
      <c r="F895" s="21">
        <v>6.8921910253078531</v>
      </c>
      <c r="G895" s="24">
        <v>4.6429357344416694E-2</v>
      </c>
      <c r="H895" s="3">
        <f t="shared" si="39"/>
        <v>563.13999999997691</v>
      </c>
      <c r="I895" s="3">
        <f>MIN(H895-K895+L895,'Power Look Up'!$F$4)</f>
        <v>549.46525967447189</v>
      </c>
      <c r="K895" s="50">
        <f t="array" ref="K895">_xlfn.SUM(_xlfn.NORM.DIST($Q$3:$Q$1003,$F895,$N895,FALSE)*WindSpeedStep*$R$3:$R$1003)</f>
        <v>566.53138338737108</v>
      </c>
      <c r="L895" s="50">
        <f t="array" ref="L895">_xlfn.SUM(_xlfn.NORM.DIST($Q$3:$Q$1003,$F895,$O895,FALSE)*WindSpeedStep*$R$3:$R$1003)</f>
        <v>552.85664306186607</v>
      </c>
      <c r="N895" s="42">
        <f t="shared" si="40"/>
        <v>0.68921910253078533</v>
      </c>
      <c r="O895" s="42">
        <f t="shared" si="41"/>
        <v>0.32</v>
      </c>
      <c r="Q895" s="42">
        <f>'Zero Turbulence Curve'!E894</f>
        <v>89.199999999999207</v>
      </c>
      <c r="R895" s="42">
        <f>'Zero Turbulence Curve'!F894</f>
        <v>2000.0000008831432</v>
      </c>
    </row>
    <row r="896" spans="5:18" x14ac:dyDescent="0.2">
      <c r="E896" s="15">
        <v>41256.368055555555</v>
      </c>
      <c r="F896" s="21">
        <v>6.3927953745500199</v>
      </c>
      <c r="G896" s="24">
        <v>0.12826939577394475</v>
      </c>
      <c r="H896" s="3">
        <f t="shared" si="39"/>
        <v>450.13999999997924</v>
      </c>
      <c r="I896" s="3">
        <f>MIN(H896-K896+L896,'Power Look Up'!$F$4)</f>
        <v>458.26570144775332</v>
      </c>
      <c r="K896" s="50">
        <f t="array" ref="K896">_xlfn.SUM(_xlfn.NORM.DIST($Q$3:$Q$1003,$F896,$N896,FALSE)*WindSpeedStep*$R$3:$R$1003)</f>
        <v>448.46639647634964</v>
      </c>
      <c r="L896" s="50">
        <f t="array" ref="L896">_xlfn.SUM(_xlfn.NORM.DIST($Q$3:$Q$1003,$F896,$O896,FALSE)*WindSpeedStep*$R$3:$R$1003)</f>
        <v>456.59209792412372</v>
      </c>
      <c r="N896" s="42">
        <f t="shared" si="40"/>
        <v>0.63927953745500199</v>
      </c>
      <c r="O896" s="42">
        <f t="shared" si="41"/>
        <v>0.81999999999999984</v>
      </c>
      <c r="Q896" s="42">
        <f>'Zero Turbulence Curve'!E895</f>
        <v>89.299999999999201</v>
      </c>
      <c r="R896" s="42">
        <f>'Zero Turbulence Curve'!F895</f>
        <v>2000.0000008831432</v>
      </c>
    </row>
    <row r="897" spans="5:18" x14ac:dyDescent="0.2">
      <c r="E897" s="15">
        <v>41256.375</v>
      </c>
      <c r="F897" s="21">
        <v>6.670001365395918</v>
      </c>
      <c r="G897" s="24">
        <v>0.10344825468548355</v>
      </c>
      <c r="H897" s="3">
        <f t="shared" si="39"/>
        <v>513.4199999999779</v>
      </c>
      <c r="I897" s="3">
        <f>MIN(H897-K897+L897,'Power Look Up'!$F$4)</f>
        <v>514.47431140032154</v>
      </c>
      <c r="K897" s="50">
        <f t="array" ref="K897">_xlfn.SUM(_xlfn.NORM.DIST($Q$3:$Q$1003,$F897,$N897,FALSE)*WindSpeedStep*$R$3:$R$1003)</f>
        <v>511.85311061206369</v>
      </c>
      <c r="L897" s="50">
        <f t="array" ref="L897">_xlfn.SUM(_xlfn.NORM.DIST($Q$3:$Q$1003,$F897,$O897,FALSE)*WindSpeedStep*$R$3:$R$1003)</f>
        <v>512.90742201240732</v>
      </c>
      <c r="N897" s="42">
        <f t="shared" si="40"/>
        <v>0.66700013653959189</v>
      </c>
      <c r="O897" s="42">
        <f t="shared" si="41"/>
        <v>0.69</v>
      </c>
      <c r="Q897" s="42">
        <f>'Zero Turbulence Curve'!E896</f>
        <v>89.399999999999196</v>
      </c>
      <c r="R897" s="42">
        <f>'Zero Turbulence Curve'!F896</f>
        <v>2000.0000008831432</v>
      </c>
    </row>
    <row r="898" spans="5:18" x14ac:dyDescent="0.2">
      <c r="E898" s="15">
        <v>41256.381944444445</v>
      </c>
      <c r="F898" s="21">
        <v>7.1165865172450751</v>
      </c>
      <c r="G898" s="24">
        <v>6.8853234456241169E-2</v>
      </c>
      <c r="H898" s="3">
        <f t="shared" si="39"/>
        <v>624.11999999996772</v>
      </c>
      <c r="I898" s="3">
        <f>MIN(H898-K898+L898,'Power Look Up'!$F$4)</f>
        <v>614.53711801295458</v>
      </c>
      <c r="K898" s="50">
        <f t="array" ref="K898">_xlfn.SUM(_xlfn.NORM.DIST($Q$3:$Q$1003,$F898,$N898,FALSE)*WindSpeedStep*$R$3:$R$1003)</f>
        <v>625.33900693966052</v>
      </c>
      <c r="L898" s="50">
        <f t="array" ref="L898">_xlfn.SUM(_xlfn.NORM.DIST($Q$3:$Q$1003,$F898,$O898,FALSE)*WindSpeedStep*$R$3:$R$1003)</f>
        <v>615.75612495264738</v>
      </c>
      <c r="N898" s="42">
        <f t="shared" si="40"/>
        <v>0.7116586517245076</v>
      </c>
      <c r="O898" s="42">
        <f t="shared" si="41"/>
        <v>0.48999999999999994</v>
      </c>
      <c r="Q898" s="42">
        <f>'Zero Turbulence Curve'!E897</f>
        <v>89.49999999999919</v>
      </c>
      <c r="R898" s="42">
        <f>'Zero Turbulence Curve'!F897</f>
        <v>2000.0000008831432</v>
      </c>
    </row>
    <row r="899" spans="5:18" x14ac:dyDescent="0.2">
      <c r="E899" s="15">
        <v>41256.388888888891</v>
      </c>
      <c r="F899" s="21">
        <v>6.8290117661557872</v>
      </c>
      <c r="G899" s="24">
        <v>8.4931761704445816E-2</v>
      </c>
      <c r="H899" s="3">
        <f t="shared" ref="H899:H962" si="42">INDEX(PowerArray,MIN(MaximumPowerIndex,ROUND(F899*100,0)))</f>
        <v>549.57999999997719</v>
      </c>
      <c r="I899" s="3">
        <f>MIN(H899-K899+L899,'Power Look Up'!$F$4)</f>
        <v>545.03574886014485</v>
      </c>
      <c r="K899" s="50">
        <f t="array" ref="K899">_xlfn.SUM(_xlfn.NORM.DIST($Q$3:$Q$1003,$F899,$N899,FALSE)*WindSpeedStep*$R$3:$R$1003)</f>
        <v>550.62710875187111</v>
      </c>
      <c r="L899" s="50">
        <f t="array" ref="L899">_xlfn.SUM(_xlfn.NORM.DIST($Q$3:$Q$1003,$F899,$O899,FALSE)*WindSpeedStep*$R$3:$R$1003)</f>
        <v>546.08285761203877</v>
      </c>
      <c r="N899" s="42">
        <f t="shared" ref="N899:N962" si="43">ReferenceTurbulence*F899</f>
        <v>0.68290117661557881</v>
      </c>
      <c r="O899" s="42">
        <f t="shared" ref="O899:O962" si="44">F899*G899</f>
        <v>0.57999999999999996</v>
      </c>
      <c r="Q899" s="42">
        <f>'Zero Turbulence Curve'!E898</f>
        <v>89.599999999999184</v>
      </c>
      <c r="R899" s="42">
        <f>'Zero Turbulence Curve'!F898</f>
        <v>2000.0000008831432</v>
      </c>
    </row>
    <row r="900" spans="5:18" x14ac:dyDescent="0.2">
      <c r="E900" s="15">
        <v>41256.395833333336</v>
      </c>
      <c r="F900" s="21">
        <v>6.5285341942829325</v>
      </c>
      <c r="G900" s="24">
        <v>7.5055132655825751E-2</v>
      </c>
      <c r="H900" s="3">
        <f t="shared" si="42"/>
        <v>481.7799999999786</v>
      </c>
      <c r="I900" s="3">
        <f>MIN(H900-K900+L900,'Power Look Up'!$F$4)</f>
        <v>475.53508133734687</v>
      </c>
      <c r="K900" s="50">
        <f t="array" ref="K900">_xlfn.SUM(_xlfn.NORM.DIST($Q$3:$Q$1003,$F900,$N900,FALSE)*WindSpeedStep*$R$3:$R$1003)</f>
        <v>478.84593701753613</v>
      </c>
      <c r="L900" s="50">
        <f t="array" ref="L900">_xlfn.SUM(_xlfn.NORM.DIST($Q$3:$Q$1003,$F900,$O900,FALSE)*WindSpeedStep*$R$3:$R$1003)</f>
        <v>472.6010183549044</v>
      </c>
      <c r="N900" s="42">
        <f t="shared" si="43"/>
        <v>0.65285341942829334</v>
      </c>
      <c r="O900" s="42">
        <f t="shared" si="44"/>
        <v>0.49</v>
      </c>
      <c r="Q900" s="42">
        <f>'Zero Turbulence Curve'!E899</f>
        <v>89.699999999999179</v>
      </c>
      <c r="R900" s="42">
        <f>'Zero Turbulence Curve'!F899</f>
        <v>2000.0000008831432</v>
      </c>
    </row>
    <row r="901" spans="5:18" x14ac:dyDescent="0.2">
      <c r="E901" s="15">
        <v>41256.402777777781</v>
      </c>
      <c r="F901" s="21">
        <v>6.5237750740417795</v>
      </c>
      <c r="G901" s="24">
        <v>0.10116841744378223</v>
      </c>
      <c r="H901" s="3">
        <f t="shared" si="42"/>
        <v>479.51999999997861</v>
      </c>
      <c r="I901" s="3">
        <f>MIN(H901-K901+L901,'Power Look Up'!$F$4)</f>
        <v>479.84917802510961</v>
      </c>
      <c r="K901" s="50">
        <f t="array" ref="K901">_xlfn.SUM(_xlfn.NORM.DIST($Q$3:$Q$1003,$F901,$N901,FALSE)*WindSpeedStep*$R$3:$R$1003)</f>
        <v>477.75958849308051</v>
      </c>
      <c r="L901" s="50">
        <f t="array" ref="L901">_xlfn.SUM(_xlfn.NORM.DIST($Q$3:$Q$1003,$F901,$O901,FALSE)*WindSpeedStep*$R$3:$R$1003)</f>
        <v>478.08876651821151</v>
      </c>
      <c r="N901" s="42">
        <f t="shared" si="43"/>
        <v>0.65237750740417799</v>
      </c>
      <c r="O901" s="42">
        <f t="shared" si="44"/>
        <v>0.66</v>
      </c>
      <c r="Q901" s="42">
        <f>'Zero Turbulence Curve'!E900</f>
        <v>89.799999999999173</v>
      </c>
      <c r="R901" s="42">
        <f>'Zero Turbulence Curve'!F900</f>
        <v>2000.0000008831432</v>
      </c>
    </row>
    <row r="902" spans="5:18" x14ac:dyDescent="0.2">
      <c r="E902" s="15">
        <v>41256.409722222219</v>
      </c>
      <c r="F902" s="21">
        <v>6.4798341944247229</v>
      </c>
      <c r="G902" s="24">
        <v>9.8767959302208497E-2</v>
      </c>
      <c r="H902" s="3">
        <f t="shared" si="42"/>
        <v>470.47999999997882</v>
      </c>
      <c r="I902" s="3">
        <f>MIN(H902-K902+L902,'Power Look Up'!$F$4)</f>
        <v>470.14422473817808</v>
      </c>
      <c r="K902" s="50">
        <f t="array" ref="K902">_xlfn.SUM(_xlfn.NORM.DIST($Q$3:$Q$1003,$F902,$N902,FALSE)*WindSpeedStep*$R$3:$R$1003)</f>
        <v>467.80256911670165</v>
      </c>
      <c r="L902" s="50">
        <f t="array" ref="L902">_xlfn.SUM(_xlfn.NORM.DIST($Q$3:$Q$1003,$F902,$O902,FALSE)*WindSpeedStep*$R$3:$R$1003)</f>
        <v>467.46679385490091</v>
      </c>
      <c r="N902" s="42">
        <f t="shared" si="43"/>
        <v>0.64798341944247229</v>
      </c>
      <c r="O902" s="42">
        <f t="shared" si="44"/>
        <v>0.64</v>
      </c>
      <c r="Q902" s="42">
        <f>'Zero Turbulence Curve'!E901</f>
        <v>89.899999999999167</v>
      </c>
      <c r="R902" s="42">
        <f>'Zero Turbulence Curve'!F901</f>
        <v>2000.0000008831432</v>
      </c>
    </row>
    <row r="903" spans="5:18" x14ac:dyDescent="0.2">
      <c r="E903" s="15">
        <v>41256.416666666664</v>
      </c>
      <c r="F903" s="21">
        <v>6.1516398582473775</v>
      </c>
      <c r="G903" s="24">
        <v>0.12679545909279297</v>
      </c>
      <c r="H903" s="3">
        <f t="shared" si="42"/>
        <v>395.89999999998042</v>
      </c>
      <c r="I903" s="3">
        <f>MIN(H903-K903+L903,'Power Look Up'!$F$4)</f>
        <v>402.3569131028417</v>
      </c>
      <c r="K903" s="50">
        <f t="array" ref="K903">_xlfn.SUM(_xlfn.NORM.DIST($Q$3:$Q$1003,$F903,$N903,FALSE)*WindSpeedStep*$R$3:$R$1003)</f>
        <v>397.50473769211777</v>
      </c>
      <c r="L903" s="50">
        <f t="array" ref="L903">_xlfn.SUM(_xlfn.NORM.DIST($Q$3:$Q$1003,$F903,$O903,FALSE)*WindSpeedStep*$R$3:$R$1003)</f>
        <v>403.96165079497905</v>
      </c>
      <c r="N903" s="42">
        <f t="shared" si="43"/>
        <v>0.61516398582473775</v>
      </c>
      <c r="O903" s="42">
        <f t="shared" si="44"/>
        <v>0.78</v>
      </c>
      <c r="Q903" s="42">
        <f>'Zero Turbulence Curve'!E902</f>
        <v>89.999999999999162</v>
      </c>
      <c r="R903" s="42">
        <f>'Zero Turbulence Curve'!F902</f>
        <v>2000.0000008831432</v>
      </c>
    </row>
    <row r="904" spans="5:18" x14ac:dyDescent="0.2">
      <c r="E904" s="15">
        <v>41256.423611111109</v>
      </c>
      <c r="F904" s="21">
        <v>6.048568642296841</v>
      </c>
      <c r="G904" s="24">
        <v>0.1322626967321997</v>
      </c>
      <c r="H904" s="3">
        <f t="shared" si="42"/>
        <v>373.29999999998091</v>
      </c>
      <c r="I904" s="3">
        <f>MIN(H904-K904+L904,'Power Look Up'!$F$4)</f>
        <v>380.5553793936931</v>
      </c>
      <c r="K904" s="50">
        <f t="array" ref="K904">_xlfn.SUM(_xlfn.NORM.DIST($Q$3:$Q$1003,$F904,$N904,FALSE)*WindSpeedStep*$R$3:$R$1003)</f>
        <v>376.84734355531691</v>
      </c>
      <c r="L904" s="50">
        <f t="array" ref="L904">_xlfn.SUM(_xlfn.NORM.DIST($Q$3:$Q$1003,$F904,$O904,FALSE)*WindSpeedStep*$R$3:$R$1003)</f>
        <v>384.1027229490291</v>
      </c>
      <c r="N904" s="42">
        <f t="shared" si="43"/>
        <v>0.6048568642296841</v>
      </c>
      <c r="O904" s="42">
        <f t="shared" si="44"/>
        <v>0.79999999999999993</v>
      </c>
      <c r="Q904" s="42">
        <f>'Zero Turbulence Curve'!E903</f>
        <v>90.099999999999156</v>
      </c>
      <c r="R904" s="42">
        <f>'Zero Turbulence Curve'!F903</f>
        <v>2000.0000008831432</v>
      </c>
    </row>
    <row r="905" spans="5:18" x14ac:dyDescent="0.2">
      <c r="E905" s="15">
        <v>41256.430555555555</v>
      </c>
      <c r="F905" s="21">
        <v>6.1328840128563336</v>
      </c>
      <c r="G905" s="24">
        <v>0.12229156762589653</v>
      </c>
      <c r="H905" s="3">
        <f t="shared" si="42"/>
        <v>391.3799999999805</v>
      </c>
      <c r="I905" s="3">
        <f>MIN(H905-K905+L905,'Power Look Up'!$F$4)</f>
        <v>396.59074240899628</v>
      </c>
      <c r="K905" s="50">
        <f t="array" ref="K905">_xlfn.SUM(_xlfn.NORM.DIST($Q$3:$Q$1003,$F905,$N905,FALSE)*WindSpeedStep*$R$3:$R$1003)</f>
        <v>393.69709204454813</v>
      </c>
      <c r="L905" s="50">
        <f t="array" ref="L905">_xlfn.SUM(_xlfn.NORM.DIST($Q$3:$Q$1003,$F905,$O905,FALSE)*WindSpeedStep*$R$3:$R$1003)</f>
        <v>398.90783445356391</v>
      </c>
      <c r="N905" s="42">
        <f t="shared" si="43"/>
        <v>0.61328840128563344</v>
      </c>
      <c r="O905" s="42">
        <f t="shared" si="44"/>
        <v>0.75</v>
      </c>
      <c r="Q905" s="42">
        <f>'Zero Turbulence Curve'!E904</f>
        <v>90.19999999999915</v>
      </c>
      <c r="R905" s="42">
        <f>'Zero Turbulence Curve'!F904</f>
        <v>2000.0000008831432</v>
      </c>
    </row>
    <row r="906" spans="5:18" x14ac:dyDescent="0.2">
      <c r="E906" s="15">
        <v>41256.4375</v>
      </c>
      <c r="F906" s="21">
        <v>6.4190752407098222</v>
      </c>
      <c r="G906" s="24">
        <v>0.12618640063026121</v>
      </c>
      <c r="H906" s="3">
        <f t="shared" si="42"/>
        <v>456.9199999999791</v>
      </c>
      <c r="I906" s="3">
        <f>MIN(H906-K906+L906,'Power Look Up'!$F$4)</f>
        <v>464.51782230992387</v>
      </c>
      <c r="K906" s="50">
        <f t="array" ref="K906">_xlfn.SUM(_xlfn.NORM.DIST($Q$3:$Q$1003,$F906,$N906,FALSE)*WindSpeedStep*$R$3:$R$1003)</f>
        <v>454.25080182162202</v>
      </c>
      <c r="L906" s="50">
        <f t="array" ref="L906">_xlfn.SUM(_xlfn.NORM.DIST($Q$3:$Q$1003,$F906,$O906,FALSE)*WindSpeedStep*$R$3:$R$1003)</f>
        <v>461.84862413156679</v>
      </c>
      <c r="N906" s="42">
        <f t="shared" si="43"/>
        <v>0.64190752407098228</v>
      </c>
      <c r="O906" s="42">
        <f t="shared" si="44"/>
        <v>0.81</v>
      </c>
      <c r="Q906" s="42">
        <f>'Zero Turbulence Curve'!E905</f>
        <v>90.299999999999145</v>
      </c>
      <c r="R906" s="42">
        <f>'Zero Turbulence Curve'!F905</f>
        <v>2000.0000008831432</v>
      </c>
    </row>
    <row r="907" spans="5:18" x14ac:dyDescent="0.2">
      <c r="E907" s="15">
        <v>41256.444444444445</v>
      </c>
      <c r="F907" s="21">
        <v>6.0164828336326064</v>
      </c>
      <c r="G907" s="24">
        <v>0.15291325936427982</v>
      </c>
      <c r="H907" s="3">
        <f t="shared" si="42"/>
        <v>366.51999999998105</v>
      </c>
      <c r="I907" s="3">
        <f>MIN(H907-K907+L907,'Power Look Up'!$F$4)</f>
        <v>379.02064360597137</v>
      </c>
      <c r="K907" s="50">
        <f t="array" ref="K907">_xlfn.SUM(_xlfn.NORM.DIST($Q$3:$Q$1003,$F907,$N907,FALSE)*WindSpeedStep*$R$3:$R$1003)</f>
        <v>370.54796493985805</v>
      </c>
      <c r="L907" s="50">
        <f t="array" ref="L907">_xlfn.SUM(_xlfn.NORM.DIST($Q$3:$Q$1003,$F907,$O907,FALSE)*WindSpeedStep*$R$3:$R$1003)</f>
        <v>383.04860854584837</v>
      </c>
      <c r="N907" s="42">
        <f t="shared" si="43"/>
        <v>0.60164828336326071</v>
      </c>
      <c r="O907" s="42">
        <f t="shared" si="44"/>
        <v>0.91999999999999993</v>
      </c>
      <c r="Q907" s="42">
        <f>'Zero Turbulence Curve'!E906</f>
        <v>90.399999999999139</v>
      </c>
      <c r="R907" s="42">
        <f>'Zero Turbulence Curve'!F906</f>
        <v>2000.0000008831432</v>
      </c>
    </row>
    <row r="908" spans="5:18" x14ac:dyDescent="0.2">
      <c r="E908" s="15">
        <v>41256.451388888891</v>
      </c>
      <c r="F908" s="21">
        <v>6.3898318614530449</v>
      </c>
      <c r="G908" s="24">
        <v>0.13771880373075865</v>
      </c>
      <c r="H908" s="3">
        <f t="shared" si="42"/>
        <v>450.13999999997924</v>
      </c>
      <c r="I908" s="3">
        <f>MIN(H908-K908+L908,'Power Look Up'!$F$4)</f>
        <v>461.30315457680314</v>
      </c>
      <c r="K908" s="50">
        <f t="array" ref="K908">_xlfn.SUM(_xlfn.NORM.DIST($Q$3:$Q$1003,$F908,$N908,FALSE)*WindSpeedStep*$R$3:$R$1003)</f>
        <v>447.8170067109391</v>
      </c>
      <c r="L908" s="50">
        <f t="array" ref="L908">_xlfn.SUM(_xlfn.NORM.DIST($Q$3:$Q$1003,$F908,$O908,FALSE)*WindSpeedStep*$R$3:$R$1003)</f>
        <v>458.980161287763</v>
      </c>
      <c r="N908" s="42">
        <f t="shared" si="43"/>
        <v>0.63898318614530458</v>
      </c>
      <c r="O908" s="42">
        <f t="shared" si="44"/>
        <v>0.88000000000000012</v>
      </c>
      <c r="Q908" s="42">
        <f>'Zero Turbulence Curve'!E907</f>
        <v>90.499999999999133</v>
      </c>
      <c r="R908" s="42">
        <f>'Zero Turbulence Curve'!F907</f>
        <v>2000.0000008831432</v>
      </c>
    </row>
    <row r="909" spans="5:18" x14ac:dyDescent="0.2">
      <c r="E909" s="15">
        <v>41256.458333333336</v>
      </c>
      <c r="F909" s="21">
        <v>6.2115440427496598</v>
      </c>
      <c r="G909" s="24">
        <v>0.16099056742054924</v>
      </c>
      <c r="H909" s="3">
        <f t="shared" si="42"/>
        <v>409.45999999998014</v>
      </c>
      <c r="I909" s="3">
        <f>MIN(H909-K909+L909,'Power Look Up'!$F$4)</f>
        <v>426.76894345993321</v>
      </c>
      <c r="K909" s="50">
        <f t="array" ref="K909">_xlfn.SUM(_xlfn.NORM.DIST($Q$3:$Q$1003,$F909,$N909,FALSE)*WindSpeedStep*$R$3:$R$1003)</f>
        <v>409.81380205213105</v>
      </c>
      <c r="L909" s="50">
        <f t="array" ref="L909">_xlfn.SUM(_xlfn.NORM.DIST($Q$3:$Q$1003,$F909,$O909,FALSE)*WindSpeedStep*$R$3:$R$1003)</f>
        <v>427.12274551208412</v>
      </c>
      <c r="N909" s="42">
        <f t="shared" si="43"/>
        <v>0.62115440427496604</v>
      </c>
      <c r="O909" s="42">
        <f t="shared" si="44"/>
        <v>1</v>
      </c>
      <c r="Q909" s="42">
        <f>'Zero Turbulence Curve'!E908</f>
        <v>90.599999999999127</v>
      </c>
      <c r="R909" s="42">
        <f>'Zero Turbulence Curve'!F908</f>
        <v>2000.0000008831432</v>
      </c>
    </row>
    <row r="910" spans="5:18" x14ac:dyDescent="0.2">
      <c r="E910" s="15">
        <v>41256.465277777781</v>
      </c>
      <c r="F910" s="21">
        <v>6.1011532174449901</v>
      </c>
      <c r="G910" s="24">
        <v>0.15079116475381238</v>
      </c>
      <c r="H910" s="3">
        <f t="shared" si="42"/>
        <v>384.59999999998064</v>
      </c>
      <c r="I910" s="3">
        <f>MIN(H910-K910+L910,'Power Look Up'!$F$4)</f>
        <v>397.37887888963826</v>
      </c>
      <c r="K910" s="50">
        <f t="array" ref="K910">_xlfn.SUM(_xlfn.NORM.DIST($Q$3:$Q$1003,$F910,$N910,FALSE)*WindSpeedStep*$R$3:$R$1003)</f>
        <v>387.30498509754722</v>
      </c>
      <c r="L910" s="50">
        <f t="array" ref="L910">_xlfn.SUM(_xlfn.NORM.DIST($Q$3:$Q$1003,$F910,$O910,FALSE)*WindSpeedStep*$R$3:$R$1003)</f>
        <v>400.08386398720484</v>
      </c>
      <c r="N910" s="42">
        <f t="shared" si="43"/>
        <v>0.61011532174449901</v>
      </c>
      <c r="O910" s="42">
        <f t="shared" si="44"/>
        <v>0.91999999999999993</v>
      </c>
      <c r="Q910" s="42">
        <f>'Zero Turbulence Curve'!E909</f>
        <v>90.699999999999122</v>
      </c>
      <c r="R910" s="42">
        <f>'Zero Turbulence Curve'!F909</f>
        <v>2000.0000008831432</v>
      </c>
    </row>
    <row r="911" spans="5:18" x14ac:dyDescent="0.2">
      <c r="E911" s="15">
        <v>41256.472222222219</v>
      </c>
      <c r="F911" s="21">
        <v>5.854072457336974</v>
      </c>
      <c r="G911" s="24">
        <v>0.18961159228714786</v>
      </c>
      <c r="H911" s="3">
        <f t="shared" si="42"/>
        <v>337.69999999998697</v>
      </c>
      <c r="I911" s="3">
        <f>MIN(H911-K911+L911,'Power Look Up'!$F$4)</f>
        <v>359.2779075675428</v>
      </c>
      <c r="K911" s="50">
        <f t="array" ref="K911">_xlfn.SUM(_xlfn.NORM.DIST($Q$3:$Q$1003,$F911,$N911,FALSE)*WindSpeedStep*$R$3:$R$1003)</f>
        <v>339.57276527231807</v>
      </c>
      <c r="L911" s="50">
        <f t="array" ref="L911">_xlfn.SUM(_xlfn.NORM.DIST($Q$3:$Q$1003,$F911,$O911,FALSE)*WindSpeedStep*$R$3:$R$1003)</f>
        <v>361.15067283987389</v>
      </c>
      <c r="N911" s="42">
        <f t="shared" si="43"/>
        <v>0.5854072457336974</v>
      </c>
      <c r="O911" s="42">
        <f t="shared" si="44"/>
        <v>1.1100000000000001</v>
      </c>
      <c r="Q911" s="42">
        <f>'Zero Turbulence Curve'!E910</f>
        <v>90.799999999999116</v>
      </c>
      <c r="R911" s="42">
        <f>'Zero Turbulence Curve'!F910</f>
        <v>2000.0000008831432</v>
      </c>
    </row>
    <row r="912" spans="5:18" x14ac:dyDescent="0.2">
      <c r="E912" s="15">
        <v>41256.479166666664</v>
      </c>
      <c r="F912" s="21">
        <v>6.1997173260009699</v>
      </c>
      <c r="G912" s="24">
        <v>0.20484804922859176</v>
      </c>
      <c r="H912" s="3">
        <f t="shared" si="42"/>
        <v>407.19999999998015</v>
      </c>
      <c r="I912" s="3">
        <f>MIN(H912-K912+L912,'Power Look Up'!$F$4)</f>
        <v>441.6718476856073</v>
      </c>
      <c r="K912" s="50">
        <f t="array" ref="K912">_xlfn.SUM(_xlfn.NORM.DIST($Q$3:$Q$1003,$F912,$N912,FALSE)*WindSpeedStep*$R$3:$R$1003)</f>
        <v>407.36568009060511</v>
      </c>
      <c r="L912" s="50">
        <f t="array" ref="L912">_xlfn.SUM(_xlfn.NORM.DIST($Q$3:$Q$1003,$F912,$O912,FALSE)*WindSpeedStep*$R$3:$R$1003)</f>
        <v>441.83752777623226</v>
      </c>
      <c r="N912" s="42">
        <f t="shared" si="43"/>
        <v>0.61997173260009708</v>
      </c>
      <c r="O912" s="42">
        <f t="shared" si="44"/>
        <v>1.27</v>
      </c>
      <c r="Q912" s="42">
        <f>'Zero Turbulence Curve'!E911</f>
        <v>90.89999999999911</v>
      </c>
      <c r="R912" s="42">
        <f>'Zero Turbulence Curve'!F911</f>
        <v>2000.0000008831432</v>
      </c>
    </row>
    <row r="913" spans="5:18" x14ac:dyDescent="0.2">
      <c r="E913" s="15">
        <v>41256.486111111109</v>
      </c>
      <c r="F913" s="21">
        <v>6.5753076744430423</v>
      </c>
      <c r="G913" s="24">
        <v>0.1536049794180242</v>
      </c>
      <c r="H913" s="3">
        <f t="shared" si="42"/>
        <v>493.07999999997833</v>
      </c>
      <c r="I913" s="3">
        <f>MIN(H913-K913+L913,'Power Look Up'!$F$4)</f>
        <v>511.69435950859753</v>
      </c>
      <c r="K913" s="50">
        <f t="array" ref="K913">_xlfn.SUM(_xlfn.NORM.DIST($Q$3:$Q$1003,$F913,$N913,FALSE)*WindSpeedStep*$R$3:$R$1003)</f>
        <v>489.60567273923101</v>
      </c>
      <c r="L913" s="50">
        <f t="array" ref="L913">_xlfn.SUM(_xlfn.NORM.DIST($Q$3:$Q$1003,$F913,$O913,FALSE)*WindSpeedStep*$R$3:$R$1003)</f>
        <v>508.22003224785021</v>
      </c>
      <c r="N913" s="42">
        <f t="shared" si="43"/>
        <v>0.65753076744430428</v>
      </c>
      <c r="O913" s="42">
        <f t="shared" si="44"/>
        <v>1.01</v>
      </c>
      <c r="Q913" s="42">
        <f>'Zero Turbulence Curve'!E912</f>
        <v>90.999999999999105</v>
      </c>
      <c r="R913" s="42">
        <f>'Zero Turbulence Curve'!F912</f>
        <v>2000.0000008831432</v>
      </c>
    </row>
    <row r="914" spans="5:18" x14ac:dyDescent="0.2">
      <c r="E914" s="15">
        <v>41256.493055555555</v>
      </c>
      <c r="F914" s="21">
        <v>6.338728498942098</v>
      </c>
      <c r="G914" s="24">
        <v>0.15302753543741274</v>
      </c>
      <c r="H914" s="3">
        <f t="shared" si="42"/>
        <v>438.83999999997951</v>
      </c>
      <c r="I914" s="3">
        <f>MIN(H914-K914+L914,'Power Look Up'!$F$4)</f>
        <v>454.81340351502979</v>
      </c>
      <c r="K914" s="50">
        <f t="array" ref="K914">_xlfn.SUM(_xlfn.NORM.DIST($Q$3:$Q$1003,$F914,$N914,FALSE)*WindSpeedStep*$R$3:$R$1003)</f>
        <v>436.71080588585102</v>
      </c>
      <c r="L914" s="50">
        <f t="array" ref="L914">_xlfn.SUM(_xlfn.NORM.DIST($Q$3:$Q$1003,$F914,$O914,FALSE)*WindSpeedStep*$R$3:$R$1003)</f>
        <v>452.6842094009013</v>
      </c>
      <c r="N914" s="42">
        <f t="shared" si="43"/>
        <v>0.63387284989420989</v>
      </c>
      <c r="O914" s="42">
        <f t="shared" si="44"/>
        <v>0.97</v>
      </c>
      <c r="Q914" s="42">
        <f>'Zero Turbulence Curve'!E913</f>
        <v>91.099999999999099</v>
      </c>
      <c r="R914" s="42">
        <f>'Zero Turbulence Curve'!F913</f>
        <v>2000.0000008831432</v>
      </c>
    </row>
    <row r="915" spans="5:18" x14ac:dyDescent="0.2">
      <c r="E915" s="15">
        <v>41256.5</v>
      </c>
      <c r="F915" s="21">
        <v>5.8786479882409655</v>
      </c>
      <c r="G915" s="24">
        <v>0.17180821202771432</v>
      </c>
      <c r="H915" s="3">
        <f t="shared" si="42"/>
        <v>342.55999999998687</v>
      </c>
      <c r="I915" s="3">
        <f>MIN(H915-K915+L915,'Power Look Up'!$F$4)</f>
        <v>358.83339390308771</v>
      </c>
      <c r="K915" s="50">
        <f t="array" ref="K915">_xlfn.SUM(_xlfn.NORM.DIST($Q$3:$Q$1003,$F915,$N915,FALSE)*WindSpeedStep*$R$3:$R$1003)</f>
        <v>344.16532914861381</v>
      </c>
      <c r="L915" s="50">
        <f t="array" ref="L915">_xlfn.SUM(_xlfn.NORM.DIST($Q$3:$Q$1003,$F915,$O915,FALSE)*WindSpeedStep*$R$3:$R$1003)</f>
        <v>360.43872305171465</v>
      </c>
      <c r="N915" s="42">
        <f t="shared" si="43"/>
        <v>0.58786479882409659</v>
      </c>
      <c r="O915" s="42">
        <f t="shared" si="44"/>
        <v>1.01</v>
      </c>
      <c r="Q915" s="42">
        <f>'Zero Turbulence Curve'!E914</f>
        <v>91.199999999999093</v>
      </c>
      <c r="R915" s="42">
        <f>'Zero Turbulence Curve'!F914</f>
        <v>2000.0000008831432</v>
      </c>
    </row>
    <row r="916" spans="5:18" x14ac:dyDescent="0.2">
      <c r="E916" s="15">
        <v>41256.506944444445</v>
      </c>
      <c r="F916" s="21">
        <v>6.611634390039324</v>
      </c>
      <c r="G916" s="24">
        <v>0.14973604733671786</v>
      </c>
      <c r="H916" s="3">
        <f t="shared" si="42"/>
        <v>499.85999999997819</v>
      </c>
      <c r="I916" s="3">
        <f>MIN(H916-K916+L916,'Power Look Up'!$F$4)</f>
        <v>517.25078511378354</v>
      </c>
      <c r="K916" s="50">
        <f t="array" ref="K916">_xlfn.SUM(_xlfn.NORM.DIST($Q$3:$Q$1003,$F916,$N916,FALSE)*WindSpeedStep*$R$3:$R$1003)</f>
        <v>498.06655105352661</v>
      </c>
      <c r="L916" s="50">
        <f t="array" ref="L916">_xlfn.SUM(_xlfn.NORM.DIST($Q$3:$Q$1003,$F916,$O916,FALSE)*WindSpeedStep*$R$3:$R$1003)</f>
        <v>515.45733616733196</v>
      </c>
      <c r="N916" s="42">
        <f t="shared" si="43"/>
        <v>0.66116343900393248</v>
      </c>
      <c r="O916" s="42">
        <f t="shared" si="44"/>
        <v>0.98999999999999988</v>
      </c>
      <c r="Q916" s="42">
        <f>'Zero Turbulence Curve'!E915</f>
        <v>91.299999999999088</v>
      </c>
      <c r="R916" s="42">
        <f>'Zero Turbulence Curve'!F915</f>
        <v>2000.0000008831432</v>
      </c>
    </row>
    <row r="917" spans="5:18" x14ac:dyDescent="0.2">
      <c r="E917" s="15">
        <v>41256.513888888891</v>
      </c>
      <c r="F917" s="21">
        <v>6.2745253258155547</v>
      </c>
      <c r="G917" s="24">
        <v>0.20240574928828214</v>
      </c>
      <c r="H917" s="3">
        <f t="shared" si="42"/>
        <v>423.01999999997986</v>
      </c>
      <c r="I917" s="3">
        <f>MIN(H917-K917+L917,'Power Look Up'!$F$4)</f>
        <v>457.99657921955702</v>
      </c>
      <c r="K917" s="50">
        <f t="array" ref="K917">_xlfn.SUM(_xlfn.NORM.DIST($Q$3:$Q$1003,$F917,$N917,FALSE)*WindSpeedStep*$R$3:$R$1003)</f>
        <v>423.00181124281573</v>
      </c>
      <c r="L917" s="50">
        <f t="array" ref="L917">_xlfn.SUM(_xlfn.NORM.DIST($Q$3:$Q$1003,$F917,$O917,FALSE)*WindSpeedStep*$R$3:$R$1003)</f>
        <v>457.97839046239289</v>
      </c>
      <c r="N917" s="42">
        <f t="shared" si="43"/>
        <v>0.62745253258155553</v>
      </c>
      <c r="O917" s="42">
        <f t="shared" si="44"/>
        <v>1.27</v>
      </c>
      <c r="Q917" s="42">
        <f>'Zero Turbulence Curve'!E916</f>
        <v>91.399999999999082</v>
      </c>
      <c r="R917" s="42">
        <f>'Zero Turbulence Curve'!F916</f>
        <v>2000.0000008831432</v>
      </c>
    </row>
    <row r="918" spans="5:18" x14ac:dyDescent="0.2">
      <c r="E918" s="15">
        <v>41256.520833333336</v>
      </c>
      <c r="F918" s="21">
        <v>6.5252183234112966</v>
      </c>
      <c r="G918" s="24">
        <v>0.16397918766350464</v>
      </c>
      <c r="H918" s="3">
        <f t="shared" si="42"/>
        <v>481.7799999999786</v>
      </c>
      <c r="I918" s="3">
        <f>MIN(H918-K918+L918,'Power Look Up'!$F$4)</f>
        <v>504.12387059032875</v>
      </c>
      <c r="K918" s="50">
        <f t="array" ref="K918">_xlfn.SUM(_xlfn.NORM.DIST($Q$3:$Q$1003,$F918,$N918,FALSE)*WindSpeedStep*$R$3:$R$1003)</f>
        <v>478.08887005282355</v>
      </c>
      <c r="L918" s="50">
        <f t="array" ref="L918">_xlfn.SUM(_xlfn.NORM.DIST($Q$3:$Q$1003,$F918,$O918,FALSE)*WindSpeedStep*$R$3:$R$1003)</f>
        <v>500.4327406431737</v>
      </c>
      <c r="N918" s="42">
        <f t="shared" si="43"/>
        <v>0.6525218323411297</v>
      </c>
      <c r="O918" s="42">
        <f t="shared" si="44"/>
        <v>1.07</v>
      </c>
      <c r="Q918" s="42">
        <f>'Zero Turbulence Curve'!E917</f>
        <v>91.499999999999076</v>
      </c>
      <c r="R918" s="42">
        <f>'Zero Turbulence Curve'!F917</f>
        <v>2000.0000008831432</v>
      </c>
    </row>
    <row r="919" spans="5:18" x14ac:dyDescent="0.2">
      <c r="E919" s="15">
        <v>41256.527777777781</v>
      </c>
      <c r="F919" s="21">
        <v>7.2543060337156229</v>
      </c>
      <c r="G919" s="24">
        <v>0.18058240084048729</v>
      </c>
      <c r="H919" s="3">
        <f t="shared" si="42"/>
        <v>663.2499999999668</v>
      </c>
      <c r="I919" s="3">
        <f>MIN(H919-K919+L919,'Power Look Up'!$F$4)</f>
        <v>703.34492066436292</v>
      </c>
      <c r="K919" s="50">
        <f t="array" ref="K919">_xlfn.SUM(_xlfn.NORM.DIST($Q$3:$Q$1003,$F919,$N919,FALSE)*WindSpeedStep*$R$3:$R$1003)</f>
        <v>663.24349667159834</v>
      </c>
      <c r="L919" s="50">
        <f t="array" ref="L919">_xlfn.SUM(_xlfn.NORM.DIST($Q$3:$Q$1003,$F919,$O919,FALSE)*WindSpeedStep*$R$3:$R$1003)</f>
        <v>703.33841733599445</v>
      </c>
      <c r="N919" s="42">
        <f t="shared" si="43"/>
        <v>0.72543060337156229</v>
      </c>
      <c r="O919" s="42">
        <f t="shared" si="44"/>
        <v>1.31</v>
      </c>
      <c r="Q919" s="42">
        <f>'Zero Turbulence Curve'!E918</f>
        <v>91.599999999999071</v>
      </c>
      <c r="R919" s="42">
        <f>'Zero Turbulence Curve'!F918</f>
        <v>2000.0000008831432</v>
      </c>
    </row>
    <row r="920" spans="5:18" x14ac:dyDescent="0.2">
      <c r="E920" s="15">
        <v>41256.534722222219</v>
      </c>
      <c r="F920" s="21">
        <v>7.0052585282537985</v>
      </c>
      <c r="G920" s="24">
        <v>0.22411735322370097</v>
      </c>
      <c r="H920" s="3">
        <f t="shared" si="42"/>
        <v>591.00999999996839</v>
      </c>
      <c r="I920" s="3">
        <f>MIN(H920-K920+L920,'Power Look Up'!$F$4)</f>
        <v>653.13177124927722</v>
      </c>
      <c r="K920" s="50">
        <f t="array" ref="K920">_xlfn.SUM(_xlfn.NORM.DIST($Q$3:$Q$1003,$F920,$N920,FALSE)*WindSpeedStep*$R$3:$R$1003)</f>
        <v>595.70852965187225</v>
      </c>
      <c r="L920" s="50">
        <f t="array" ref="L920">_xlfn.SUM(_xlfn.NORM.DIST($Q$3:$Q$1003,$F920,$O920,FALSE)*WindSpeedStep*$R$3:$R$1003)</f>
        <v>657.83030090118109</v>
      </c>
      <c r="N920" s="42">
        <f t="shared" si="43"/>
        <v>0.70052585282537994</v>
      </c>
      <c r="O920" s="42">
        <f t="shared" si="44"/>
        <v>1.57</v>
      </c>
      <c r="Q920" s="42">
        <f>'Zero Turbulence Curve'!E919</f>
        <v>91.699999999999065</v>
      </c>
      <c r="R920" s="42">
        <f>'Zero Turbulence Curve'!F919</f>
        <v>2000.0000008831432</v>
      </c>
    </row>
    <row r="921" spans="5:18" x14ac:dyDescent="0.2">
      <c r="E921" s="15">
        <v>41256.541666666664</v>
      </c>
      <c r="F921" s="21">
        <v>6.6497503385140417</v>
      </c>
      <c r="G921" s="24">
        <v>0.24662580044568644</v>
      </c>
      <c r="H921" s="3">
        <f t="shared" si="42"/>
        <v>508.89999999997804</v>
      </c>
      <c r="I921" s="3">
        <f>MIN(H921-K921+L921,'Power Look Up'!$F$4)</f>
        <v>576.82663847676361</v>
      </c>
      <c r="K921" s="50">
        <f t="array" ref="K921">_xlfn.SUM(_xlfn.NORM.DIST($Q$3:$Q$1003,$F921,$N921,FALSE)*WindSpeedStep*$R$3:$R$1003)</f>
        <v>507.04277937644792</v>
      </c>
      <c r="L921" s="50">
        <f t="array" ref="L921">_xlfn.SUM(_xlfn.NORM.DIST($Q$3:$Q$1003,$F921,$O921,FALSE)*WindSpeedStep*$R$3:$R$1003)</f>
        <v>574.96941785323349</v>
      </c>
      <c r="N921" s="42">
        <f t="shared" si="43"/>
        <v>0.66497503385140422</v>
      </c>
      <c r="O921" s="42">
        <f t="shared" si="44"/>
        <v>1.64</v>
      </c>
      <c r="Q921" s="42">
        <f>'Zero Turbulence Curve'!E920</f>
        <v>91.799999999999059</v>
      </c>
      <c r="R921" s="42">
        <f>'Zero Turbulence Curve'!F920</f>
        <v>2000.0000008831432</v>
      </c>
    </row>
    <row r="922" spans="5:18" x14ac:dyDescent="0.2">
      <c r="E922" s="15">
        <v>41256.548611111109</v>
      </c>
      <c r="F922" s="21">
        <v>4.993182178496073</v>
      </c>
      <c r="G922" s="24">
        <v>0.274374126764315</v>
      </c>
      <c r="H922" s="3">
        <f t="shared" si="42"/>
        <v>198.90999999999326</v>
      </c>
      <c r="I922" s="3">
        <f>MIN(H922-K922+L922,'Power Look Up'!$F$4)</f>
        <v>236.49336667780199</v>
      </c>
      <c r="K922" s="50">
        <f t="array" ref="K922">_xlfn.SUM(_xlfn.NORM.DIST($Q$3:$Q$1003,$F922,$N922,FALSE)*WindSpeedStep*$R$3:$R$1003)</f>
        <v>193.46327760197656</v>
      </c>
      <c r="L922" s="50">
        <f t="array" ref="L922">_xlfn.SUM(_xlfn.NORM.DIST($Q$3:$Q$1003,$F922,$O922,FALSE)*WindSpeedStep*$R$3:$R$1003)</f>
        <v>231.04664427978528</v>
      </c>
      <c r="N922" s="42">
        <f t="shared" si="43"/>
        <v>0.49931821784960734</v>
      </c>
      <c r="O922" s="42">
        <f t="shared" si="44"/>
        <v>1.37</v>
      </c>
      <c r="Q922" s="42">
        <f>'Zero Turbulence Curve'!E921</f>
        <v>91.899999999999054</v>
      </c>
      <c r="R922" s="42">
        <f>'Zero Turbulence Curve'!F921</f>
        <v>2000.0000008831432</v>
      </c>
    </row>
    <row r="923" spans="5:18" x14ac:dyDescent="0.2">
      <c r="E923" s="15">
        <v>41256.555555555555</v>
      </c>
      <c r="F923" s="21">
        <v>6.208573316227497</v>
      </c>
      <c r="G923" s="24">
        <v>0.15462489546363653</v>
      </c>
      <c r="H923" s="3">
        <f t="shared" si="42"/>
        <v>409.45999999998014</v>
      </c>
      <c r="I923" s="3">
        <f>MIN(H923-K923+L923,'Power Look Up'!$F$4)</f>
        <v>424.58788417342492</v>
      </c>
      <c r="K923" s="50">
        <f t="array" ref="K923">_xlfn.SUM(_xlfn.NORM.DIST($Q$3:$Q$1003,$F923,$N923,FALSE)*WindSpeedStep*$R$3:$R$1003)</f>
        <v>409.19802673661638</v>
      </c>
      <c r="L923" s="50">
        <f t="array" ref="L923">_xlfn.SUM(_xlfn.NORM.DIST($Q$3:$Q$1003,$F923,$O923,FALSE)*WindSpeedStep*$R$3:$R$1003)</f>
        <v>424.32591091006117</v>
      </c>
      <c r="N923" s="42">
        <f t="shared" si="43"/>
        <v>0.6208573316227497</v>
      </c>
      <c r="O923" s="42">
        <f t="shared" si="44"/>
        <v>0.95999999999999985</v>
      </c>
      <c r="Q923" s="42">
        <f>'Zero Turbulence Curve'!E922</f>
        <v>91.999999999999048</v>
      </c>
      <c r="R923" s="42">
        <f>'Zero Turbulence Curve'!F922</f>
        <v>2000.0000008831432</v>
      </c>
    </row>
    <row r="924" spans="5:18" x14ac:dyDescent="0.2">
      <c r="E924" s="15">
        <v>41256.5625</v>
      </c>
      <c r="F924" s="21">
        <v>7.2184418366811478</v>
      </c>
      <c r="G924" s="24">
        <v>0.16624086293832754</v>
      </c>
      <c r="H924" s="3">
        <f t="shared" si="42"/>
        <v>654.21999999996706</v>
      </c>
      <c r="I924" s="3">
        <f>MIN(H924-K924+L924,'Power Look Up'!$F$4)</f>
        <v>685.78853132292909</v>
      </c>
      <c r="K924" s="50">
        <f t="array" ref="K924">_xlfn.SUM(_xlfn.NORM.DIST($Q$3:$Q$1003,$F924,$N924,FALSE)*WindSpeedStep*$R$3:$R$1003)</f>
        <v>653.2388036016373</v>
      </c>
      <c r="L924" s="50">
        <f t="array" ref="L924">_xlfn.SUM(_xlfn.NORM.DIST($Q$3:$Q$1003,$F924,$O924,FALSE)*WindSpeedStep*$R$3:$R$1003)</f>
        <v>684.80733492459933</v>
      </c>
      <c r="N924" s="42">
        <f t="shared" si="43"/>
        <v>0.72184418366811487</v>
      </c>
      <c r="O924" s="42">
        <f t="shared" si="44"/>
        <v>1.2</v>
      </c>
      <c r="Q924" s="42">
        <f>'Zero Turbulence Curve'!E923</f>
        <v>92.099999999999042</v>
      </c>
      <c r="R924" s="42">
        <f>'Zero Turbulence Curve'!F923</f>
        <v>2000.0000008831432</v>
      </c>
    </row>
    <row r="925" spans="5:18" x14ac:dyDescent="0.2">
      <c r="E925" s="15">
        <v>41256.569444444445</v>
      </c>
      <c r="F925" s="21">
        <v>7.3199736791882044</v>
      </c>
      <c r="G925" s="24">
        <v>0.18579301779003474</v>
      </c>
      <c r="H925" s="3">
        <f t="shared" si="42"/>
        <v>684.3199999999664</v>
      </c>
      <c r="I925" s="3">
        <f>MIN(H925-K925+L925,'Power Look Up'!$F$4)</f>
        <v>728.14815085845669</v>
      </c>
      <c r="K925" s="50">
        <f t="array" ref="K925">_xlfn.SUM(_xlfn.NORM.DIST($Q$3:$Q$1003,$F925,$N925,FALSE)*WindSpeedStep*$R$3:$R$1003)</f>
        <v>681.80763525418104</v>
      </c>
      <c r="L925" s="50">
        <f t="array" ref="L925">_xlfn.SUM(_xlfn.NORM.DIST($Q$3:$Q$1003,$F925,$O925,FALSE)*WindSpeedStep*$R$3:$R$1003)</f>
        <v>725.63578611267133</v>
      </c>
      <c r="N925" s="42">
        <f t="shared" si="43"/>
        <v>0.73199736791882053</v>
      </c>
      <c r="O925" s="42">
        <f t="shared" si="44"/>
        <v>1.36</v>
      </c>
      <c r="Q925" s="42">
        <f>'Zero Turbulence Curve'!E924</f>
        <v>92.199999999999037</v>
      </c>
      <c r="R925" s="42">
        <f>'Zero Turbulence Curve'!F924</f>
        <v>2000.0000008831432</v>
      </c>
    </row>
    <row r="926" spans="5:18" x14ac:dyDescent="0.2">
      <c r="E926" s="15">
        <v>41256.576388888891</v>
      </c>
      <c r="F926" s="21">
        <v>6.9243483171703479</v>
      </c>
      <c r="G926" s="24">
        <v>0.17763404491798335</v>
      </c>
      <c r="H926" s="3">
        <f t="shared" si="42"/>
        <v>569.91999999997665</v>
      </c>
      <c r="I926" s="3">
        <f>MIN(H926-K926+L926,'Power Look Up'!$F$4)</f>
        <v>604.13481882773885</v>
      </c>
      <c r="K926" s="50">
        <f t="array" ref="K926">_xlfn.SUM(_xlfn.NORM.DIST($Q$3:$Q$1003,$F926,$N926,FALSE)*WindSpeedStep*$R$3:$R$1003)</f>
        <v>574.73608336718087</v>
      </c>
      <c r="L926" s="50">
        <f t="array" ref="L926">_xlfn.SUM(_xlfn.NORM.DIST($Q$3:$Q$1003,$F926,$O926,FALSE)*WindSpeedStep*$R$3:$R$1003)</f>
        <v>608.95090219494307</v>
      </c>
      <c r="N926" s="42">
        <f t="shared" si="43"/>
        <v>0.69243483171703479</v>
      </c>
      <c r="O926" s="42">
        <f t="shared" si="44"/>
        <v>1.23</v>
      </c>
      <c r="Q926" s="42">
        <f>'Zero Turbulence Curve'!E925</f>
        <v>92.299999999999031</v>
      </c>
      <c r="R926" s="42">
        <f>'Zero Turbulence Curve'!F925</f>
        <v>2000.0000008831432</v>
      </c>
    </row>
    <row r="927" spans="5:18" x14ac:dyDescent="0.2">
      <c r="E927" s="15">
        <v>41256.583333333336</v>
      </c>
      <c r="F927" s="21">
        <v>6.7651669720381689</v>
      </c>
      <c r="G927" s="24">
        <v>0.17737921398833872</v>
      </c>
      <c r="H927" s="3">
        <f t="shared" si="42"/>
        <v>536.01999999997747</v>
      </c>
      <c r="I927" s="3">
        <f>MIN(H927-K927+L927,'Power Look Up'!$F$4)</f>
        <v>567.82263106359096</v>
      </c>
      <c r="K927" s="50">
        <f t="array" ref="K927">_xlfn.SUM(_xlfn.NORM.DIST($Q$3:$Q$1003,$F927,$N927,FALSE)*WindSpeedStep*$R$3:$R$1003)</f>
        <v>534.84404977506188</v>
      </c>
      <c r="L927" s="50">
        <f t="array" ref="L927">_xlfn.SUM(_xlfn.NORM.DIST($Q$3:$Q$1003,$F927,$O927,FALSE)*WindSpeedStep*$R$3:$R$1003)</f>
        <v>566.64668083867537</v>
      </c>
      <c r="N927" s="42">
        <f t="shared" si="43"/>
        <v>0.67651669720381691</v>
      </c>
      <c r="O927" s="42">
        <f t="shared" si="44"/>
        <v>1.2</v>
      </c>
      <c r="Q927" s="42">
        <f>'Zero Turbulence Curve'!E926</f>
        <v>92.399999999999025</v>
      </c>
      <c r="R927" s="42">
        <f>'Zero Turbulence Curve'!F926</f>
        <v>2000.0000008831432</v>
      </c>
    </row>
    <row r="928" spans="5:18" x14ac:dyDescent="0.2">
      <c r="E928" s="15">
        <v>41256.590277777781</v>
      </c>
      <c r="F928" s="21">
        <v>6.5403702212830304</v>
      </c>
      <c r="G928" s="24">
        <v>0.16207033610278698</v>
      </c>
      <c r="H928" s="3">
        <f t="shared" si="42"/>
        <v>484.03999999997853</v>
      </c>
      <c r="I928" s="3">
        <f>MIN(H928-K928+L928,'Power Look Up'!$F$4)</f>
        <v>505.76733707653523</v>
      </c>
      <c r="K928" s="50">
        <f t="array" ref="K928">_xlfn.SUM(_xlfn.NORM.DIST($Q$3:$Q$1003,$F928,$N928,FALSE)*WindSpeedStep*$R$3:$R$1003)</f>
        <v>481.55445111183855</v>
      </c>
      <c r="L928" s="50">
        <f t="array" ref="L928">_xlfn.SUM(_xlfn.NORM.DIST($Q$3:$Q$1003,$F928,$O928,FALSE)*WindSpeedStep*$R$3:$R$1003)</f>
        <v>503.28178818839524</v>
      </c>
      <c r="N928" s="42">
        <f t="shared" si="43"/>
        <v>0.65403702212830306</v>
      </c>
      <c r="O928" s="42">
        <f t="shared" si="44"/>
        <v>1.06</v>
      </c>
      <c r="Q928" s="42">
        <f>'Zero Turbulence Curve'!E927</f>
        <v>92.499999999999019</v>
      </c>
      <c r="R928" s="42">
        <f>'Zero Turbulence Curve'!F927</f>
        <v>2000.0000008831432</v>
      </c>
    </row>
    <row r="929" spans="5:18" x14ac:dyDescent="0.2">
      <c r="E929" s="15">
        <v>41256.597222222219</v>
      </c>
      <c r="F929" s="21">
        <v>6.5782726054143508</v>
      </c>
      <c r="G929" s="24">
        <v>0.18393886550157415</v>
      </c>
      <c r="H929" s="3">
        <f t="shared" si="42"/>
        <v>493.07999999997833</v>
      </c>
      <c r="I929" s="3">
        <f>MIN(H929-K929+L929,'Power Look Up'!$F$4)</f>
        <v>525.17759704872901</v>
      </c>
      <c r="K929" s="50">
        <f t="array" ref="K929">_xlfn.SUM(_xlfn.NORM.DIST($Q$3:$Q$1003,$F929,$N929,FALSE)*WindSpeedStep*$R$3:$R$1003)</f>
        <v>490.29281030345697</v>
      </c>
      <c r="L929" s="50">
        <f t="array" ref="L929">_xlfn.SUM(_xlfn.NORM.DIST($Q$3:$Q$1003,$F929,$O929,FALSE)*WindSpeedStep*$R$3:$R$1003)</f>
        <v>522.39040735220772</v>
      </c>
      <c r="N929" s="42">
        <f t="shared" si="43"/>
        <v>0.65782726054143514</v>
      </c>
      <c r="O929" s="42">
        <f t="shared" si="44"/>
        <v>1.21</v>
      </c>
      <c r="Q929" s="42">
        <f>'Zero Turbulence Curve'!E928</f>
        <v>92.599999999999014</v>
      </c>
      <c r="R929" s="42">
        <f>'Zero Turbulence Curve'!F928</f>
        <v>2000.0000008831432</v>
      </c>
    </row>
    <row r="930" spans="5:18" x14ac:dyDescent="0.2">
      <c r="E930" s="15">
        <v>41256.604166666664</v>
      </c>
      <c r="F930" s="21">
        <v>6.612626206843415</v>
      </c>
      <c r="G930" s="24">
        <v>0.19961811823476888</v>
      </c>
      <c r="H930" s="3">
        <f t="shared" si="42"/>
        <v>499.85999999997819</v>
      </c>
      <c r="I930" s="3">
        <f>MIN(H930-K930+L930,'Power Look Up'!$F$4)</f>
        <v>540.42367916209855</v>
      </c>
      <c r="K930" s="50">
        <f t="array" ref="K930">_xlfn.SUM(_xlfn.NORM.DIST($Q$3:$Q$1003,$F930,$N930,FALSE)*WindSpeedStep*$R$3:$R$1003)</f>
        <v>498.29883996251459</v>
      </c>
      <c r="L930" s="50">
        <f t="array" ref="L930">_xlfn.SUM(_xlfn.NORM.DIST($Q$3:$Q$1003,$F930,$O930,FALSE)*WindSpeedStep*$R$3:$R$1003)</f>
        <v>538.8625191246349</v>
      </c>
      <c r="N930" s="42">
        <f t="shared" si="43"/>
        <v>0.6612626206843415</v>
      </c>
      <c r="O930" s="42">
        <f t="shared" si="44"/>
        <v>1.32</v>
      </c>
      <c r="Q930" s="42">
        <f>'Zero Turbulence Curve'!E929</f>
        <v>92.699999999999008</v>
      </c>
      <c r="R930" s="42">
        <f>'Zero Turbulence Curve'!F929</f>
        <v>2000.0000008831432</v>
      </c>
    </row>
    <row r="931" spans="5:18" x14ac:dyDescent="0.2">
      <c r="E931" s="15">
        <v>41256.611111111109</v>
      </c>
      <c r="F931" s="21">
        <v>6.4749336042762495</v>
      </c>
      <c r="G931" s="24">
        <v>0.20077425954475259</v>
      </c>
      <c r="H931" s="3">
        <f t="shared" si="42"/>
        <v>468.21999999997888</v>
      </c>
      <c r="I931" s="3">
        <f>MIN(H931-K931+L931,'Power Look Up'!$F$4)</f>
        <v>506.60662326245699</v>
      </c>
      <c r="K931" s="50">
        <f t="array" ref="K931">_xlfn.SUM(_xlfn.NORM.DIST($Q$3:$Q$1003,$F931,$N931,FALSE)*WindSpeedStep*$R$3:$R$1003)</f>
        <v>466.70025759865285</v>
      </c>
      <c r="L931" s="50">
        <f t="array" ref="L931">_xlfn.SUM(_xlfn.NORM.DIST($Q$3:$Q$1003,$F931,$O931,FALSE)*WindSpeedStep*$R$3:$R$1003)</f>
        <v>505.08688086113096</v>
      </c>
      <c r="N931" s="42">
        <f t="shared" si="43"/>
        <v>0.64749336042762495</v>
      </c>
      <c r="O931" s="42">
        <f t="shared" si="44"/>
        <v>1.3</v>
      </c>
      <c r="Q931" s="42">
        <f>'Zero Turbulence Curve'!E930</f>
        <v>92.799999999999002</v>
      </c>
      <c r="R931" s="42">
        <f>'Zero Turbulence Curve'!F930</f>
        <v>2000.0000008831432</v>
      </c>
    </row>
    <row r="932" spans="5:18" x14ac:dyDescent="0.2">
      <c r="E932" s="15">
        <v>41256.618055555555</v>
      </c>
      <c r="F932" s="21">
        <v>7.078203558727683</v>
      </c>
      <c r="G932" s="24">
        <v>0.19920308709706697</v>
      </c>
      <c r="H932" s="3">
        <f t="shared" si="42"/>
        <v>612.07999999996798</v>
      </c>
      <c r="I932" s="3">
        <f>MIN(H932-K932+L932,'Power Look Up'!$F$4)</f>
        <v>660.67493000482102</v>
      </c>
      <c r="K932" s="50">
        <f t="array" ref="K932">_xlfn.SUM(_xlfn.NORM.DIST($Q$3:$Q$1003,$F932,$N932,FALSE)*WindSpeedStep*$R$3:$R$1003)</f>
        <v>615.02161549417735</v>
      </c>
      <c r="L932" s="50">
        <f t="array" ref="L932">_xlfn.SUM(_xlfn.NORM.DIST($Q$3:$Q$1003,$F932,$O932,FALSE)*WindSpeedStep*$R$3:$R$1003)</f>
        <v>663.61654549903039</v>
      </c>
      <c r="N932" s="42">
        <f t="shared" si="43"/>
        <v>0.70782035587276837</v>
      </c>
      <c r="O932" s="42">
        <f t="shared" si="44"/>
        <v>1.41</v>
      </c>
      <c r="Q932" s="42">
        <f>'Zero Turbulence Curve'!E931</f>
        <v>92.899999999998997</v>
      </c>
      <c r="R932" s="42">
        <f>'Zero Turbulence Curve'!F931</f>
        <v>2000.0000008831432</v>
      </c>
    </row>
    <row r="933" spans="5:18" x14ac:dyDescent="0.2">
      <c r="E933" s="15">
        <v>41256.625</v>
      </c>
      <c r="F933" s="21">
        <v>6.8652402768083665</v>
      </c>
      <c r="G933" s="24">
        <v>0.1675105245602026</v>
      </c>
      <c r="H933" s="3">
        <f t="shared" si="42"/>
        <v>558.61999999997693</v>
      </c>
      <c r="I933" s="3">
        <f>MIN(H933-K933+L933,'Power Look Up'!$F$4)</f>
        <v>586.82114764751975</v>
      </c>
      <c r="K933" s="50">
        <f t="array" ref="K933">_xlfn.SUM(_xlfn.NORM.DIST($Q$3:$Q$1003,$F933,$N933,FALSE)*WindSpeedStep*$R$3:$R$1003)</f>
        <v>559.71213543722126</v>
      </c>
      <c r="L933" s="50">
        <f t="array" ref="L933">_xlfn.SUM(_xlfn.NORM.DIST($Q$3:$Q$1003,$F933,$O933,FALSE)*WindSpeedStep*$R$3:$R$1003)</f>
        <v>587.91328308476409</v>
      </c>
      <c r="N933" s="42">
        <f t="shared" si="43"/>
        <v>0.68652402768083665</v>
      </c>
      <c r="O933" s="42">
        <f t="shared" si="44"/>
        <v>1.1499999999999999</v>
      </c>
      <c r="Q933" s="42">
        <f>'Zero Turbulence Curve'!E932</f>
        <v>92.999999999998991</v>
      </c>
      <c r="R933" s="42">
        <f>'Zero Turbulence Curve'!F932</f>
        <v>2000.0000008831432</v>
      </c>
    </row>
    <row r="934" spans="5:18" x14ac:dyDescent="0.2">
      <c r="E934" s="15">
        <v>41256.631944444445</v>
      </c>
      <c r="F934" s="21">
        <v>6.2189774370008326</v>
      </c>
      <c r="G934" s="24">
        <v>0.15275823230163502</v>
      </c>
      <c r="H934" s="3">
        <f t="shared" si="42"/>
        <v>411.71999999998008</v>
      </c>
      <c r="I934" s="3">
        <f>MIN(H934-K934+L934,'Power Look Up'!$F$4)</f>
        <v>426.34617380182823</v>
      </c>
      <c r="K934" s="50">
        <f t="array" ref="K934">_xlfn.SUM(_xlfn.NORM.DIST($Q$3:$Q$1003,$F934,$N934,FALSE)*WindSpeedStep*$R$3:$R$1003)</f>
        <v>411.35706944781015</v>
      </c>
      <c r="L934" s="50">
        <f t="array" ref="L934">_xlfn.SUM(_xlfn.NORM.DIST($Q$3:$Q$1003,$F934,$O934,FALSE)*WindSpeedStep*$R$3:$R$1003)</f>
        <v>425.9832432496583</v>
      </c>
      <c r="N934" s="42">
        <f t="shared" si="43"/>
        <v>0.62189774370008333</v>
      </c>
      <c r="O934" s="42">
        <f t="shared" si="44"/>
        <v>0.95</v>
      </c>
      <c r="Q934" s="42">
        <f>'Zero Turbulence Curve'!E933</f>
        <v>93.099999999998985</v>
      </c>
      <c r="R934" s="42">
        <f>'Zero Turbulence Curve'!F933</f>
        <v>2000.0000008831432</v>
      </c>
    </row>
    <row r="935" spans="5:18" x14ac:dyDescent="0.2">
      <c r="E935" s="15">
        <v>41256.638888888891</v>
      </c>
      <c r="F935" s="21">
        <v>5.9096384816693446</v>
      </c>
      <c r="G935" s="24">
        <v>0.18613659759594534</v>
      </c>
      <c r="H935" s="3">
        <f t="shared" si="42"/>
        <v>347.41999999998677</v>
      </c>
      <c r="I935" s="3">
        <f>MIN(H935-K935+L935,'Power Look Up'!$F$4)</f>
        <v>368.79597222066485</v>
      </c>
      <c r="K935" s="50">
        <f t="array" ref="K935">_xlfn.SUM(_xlfn.NORM.DIST($Q$3:$Q$1003,$F935,$N935,FALSE)*WindSpeedStep*$R$3:$R$1003)</f>
        <v>350.00367807190412</v>
      </c>
      <c r="L935" s="50">
        <f t="array" ref="L935">_xlfn.SUM(_xlfn.NORM.DIST($Q$3:$Q$1003,$F935,$O935,FALSE)*WindSpeedStep*$R$3:$R$1003)</f>
        <v>371.3796502925822</v>
      </c>
      <c r="N935" s="42">
        <f t="shared" si="43"/>
        <v>0.59096384816693448</v>
      </c>
      <c r="O935" s="42">
        <f t="shared" si="44"/>
        <v>1.1000000000000001</v>
      </c>
      <c r="Q935" s="42">
        <f>'Zero Turbulence Curve'!E934</f>
        <v>93.19999999999898</v>
      </c>
      <c r="R935" s="42">
        <f>'Zero Turbulence Curve'!F934</f>
        <v>2000.0000008831432</v>
      </c>
    </row>
    <row r="936" spans="5:18" x14ac:dyDescent="0.2">
      <c r="E936" s="15">
        <v>41256.645833333336</v>
      </c>
      <c r="F936" s="21">
        <v>6.7920162094127123</v>
      </c>
      <c r="G936" s="24">
        <v>0.1545932706321958</v>
      </c>
      <c r="H936" s="3">
        <f t="shared" si="42"/>
        <v>540.53999999997734</v>
      </c>
      <c r="I936" s="3">
        <f>MIN(H936-K936+L936,'Power Look Up'!$F$4)</f>
        <v>561.74363493301871</v>
      </c>
      <c r="K936" s="50">
        <f t="array" ref="K936">_xlfn.SUM(_xlfn.NORM.DIST($Q$3:$Q$1003,$F936,$N936,FALSE)*WindSpeedStep*$R$3:$R$1003)</f>
        <v>541.44618597130852</v>
      </c>
      <c r="L936" s="50">
        <f t="array" ref="L936">_xlfn.SUM(_xlfn.NORM.DIST($Q$3:$Q$1003,$F936,$O936,FALSE)*WindSpeedStep*$R$3:$R$1003)</f>
        <v>562.64982090434989</v>
      </c>
      <c r="N936" s="42">
        <f t="shared" si="43"/>
        <v>0.67920162094127123</v>
      </c>
      <c r="O936" s="42">
        <f t="shared" si="44"/>
        <v>1.05</v>
      </c>
      <c r="Q936" s="42">
        <f>'Zero Turbulence Curve'!E935</f>
        <v>93.299999999998974</v>
      </c>
      <c r="R936" s="42">
        <f>'Zero Turbulence Curve'!F935</f>
        <v>2000.0000008831432</v>
      </c>
    </row>
    <row r="937" spans="5:18" x14ac:dyDescent="0.2">
      <c r="E937" s="15">
        <v>41256.652777777781</v>
      </c>
      <c r="F937" s="21">
        <v>7.1704724220383209</v>
      </c>
      <c r="G937" s="24">
        <v>0.18548289732100057</v>
      </c>
      <c r="H937" s="3">
        <f t="shared" si="42"/>
        <v>639.16999999996733</v>
      </c>
      <c r="I937" s="3">
        <f>MIN(H937-K937+L937,'Power Look Up'!$F$4)</f>
        <v>681.09022744258459</v>
      </c>
      <c r="K937" s="50">
        <f t="array" ref="K937">_xlfn.SUM(_xlfn.NORM.DIST($Q$3:$Q$1003,$F937,$N937,FALSE)*WindSpeedStep*$R$3:$R$1003)</f>
        <v>640.00473069550276</v>
      </c>
      <c r="L937" s="50">
        <f t="array" ref="L937">_xlfn.SUM(_xlfn.NORM.DIST($Q$3:$Q$1003,$F937,$O937,FALSE)*WindSpeedStep*$R$3:$R$1003)</f>
        <v>681.92495813812002</v>
      </c>
      <c r="N937" s="42">
        <f t="shared" si="43"/>
        <v>0.71704724220383209</v>
      </c>
      <c r="O937" s="42">
        <f t="shared" si="44"/>
        <v>1.33</v>
      </c>
      <c r="Q937" s="42">
        <f>'Zero Turbulence Curve'!E936</f>
        <v>93.399999999998968</v>
      </c>
      <c r="R937" s="42">
        <f>'Zero Turbulence Curve'!F936</f>
        <v>2000.0000008831432</v>
      </c>
    </row>
    <row r="938" spans="5:18" x14ac:dyDescent="0.2">
      <c r="E938" s="15">
        <v>41256.659722222219</v>
      </c>
      <c r="F938" s="21">
        <v>7.5987238846767351</v>
      </c>
      <c r="G938" s="24">
        <v>9.2120731141657919E-2</v>
      </c>
      <c r="H938" s="3">
        <f t="shared" si="42"/>
        <v>768.59999999996467</v>
      </c>
      <c r="I938" s="3">
        <f>MIN(H938-K938+L938,'Power Look Up'!$F$4)</f>
        <v>765.3687484368196</v>
      </c>
      <c r="K938" s="50">
        <f t="array" ref="K938">_xlfn.SUM(_xlfn.NORM.DIST($Q$3:$Q$1003,$F938,$N938,FALSE)*WindSpeedStep*$R$3:$R$1003)</f>
        <v>764.17851451527383</v>
      </c>
      <c r="L938" s="50">
        <f t="array" ref="L938">_xlfn.SUM(_xlfn.NORM.DIST($Q$3:$Q$1003,$F938,$O938,FALSE)*WindSpeedStep*$R$3:$R$1003)</f>
        <v>760.94726295212877</v>
      </c>
      <c r="N938" s="42">
        <f t="shared" si="43"/>
        <v>0.75987238846767358</v>
      </c>
      <c r="O938" s="42">
        <f t="shared" si="44"/>
        <v>0.7</v>
      </c>
      <c r="Q938" s="42">
        <f>'Zero Turbulence Curve'!E937</f>
        <v>93.499999999998963</v>
      </c>
      <c r="R938" s="42">
        <f>'Zero Turbulence Curve'!F937</f>
        <v>2000.0000008831432</v>
      </c>
    </row>
    <row r="939" spans="5:18" x14ac:dyDescent="0.2">
      <c r="E939" s="15">
        <v>41256.666666666664</v>
      </c>
      <c r="F939" s="21">
        <v>7.6999005579313771</v>
      </c>
      <c r="G939" s="24">
        <v>0.13506667939090919</v>
      </c>
      <c r="H939" s="3">
        <f t="shared" si="42"/>
        <v>798.69999999996389</v>
      </c>
      <c r="I939" s="3">
        <f>MIN(H939-K939+L939,'Power Look Up'!$F$4)</f>
        <v>816.24284009732207</v>
      </c>
      <c r="K939" s="50">
        <f t="array" ref="K939">_xlfn.SUM(_xlfn.NORM.DIST($Q$3:$Q$1003,$F939,$N939,FALSE)*WindSpeedStep*$R$3:$R$1003)</f>
        <v>795.5199440522473</v>
      </c>
      <c r="L939" s="50">
        <f t="array" ref="L939">_xlfn.SUM(_xlfn.NORM.DIST($Q$3:$Q$1003,$F939,$O939,FALSE)*WindSpeedStep*$R$3:$R$1003)</f>
        <v>813.06278414960548</v>
      </c>
      <c r="N939" s="42">
        <f t="shared" si="43"/>
        <v>0.76999005579313773</v>
      </c>
      <c r="O939" s="42">
        <f t="shared" si="44"/>
        <v>1.04</v>
      </c>
      <c r="Q939" s="42">
        <f>'Zero Turbulence Curve'!E938</f>
        <v>93.599999999998957</v>
      </c>
      <c r="R939" s="42">
        <f>'Zero Turbulence Curve'!F938</f>
        <v>2000.0000008831432</v>
      </c>
    </row>
    <row r="940" spans="5:18" x14ac:dyDescent="0.2">
      <c r="E940" s="15">
        <v>41256.673611111109</v>
      </c>
      <c r="F940" s="21">
        <v>7.1868114209637817</v>
      </c>
      <c r="G940" s="24">
        <v>0.1140978873618524</v>
      </c>
      <c r="H940" s="3">
        <f t="shared" si="42"/>
        <v>645.1899999999672</v>
      </c>
      <c r="I940" s="3">
        <f>MIN(H940-K940+L940,'Power Look Up'!$F$4)</f>
        <v>650.75237493701468</v>
      </c>
      <c r="K940" s="50">
        <f t="array" ref="K940">_xlfn.SUM(_xlfn.NORM.DIST($Q$3:$Q$1003,$F940,$N940,FALSE)*WindSpeedStep*$R$3:$R$1003)</f>
        <v>644.49350235902853</v>
      </c>
      <c r="L940" s="50">
        <f t="array" ref="L940">_xlfn.SUM(_xlfn.NORM.DIST($Q$3:$Q$1003,$F940,$O940,FALSE)*WindSpeedStep*$R$3:$R$1003)</f>
        <v>650.05587729607601</v>
      </c>
      <c r="N940" s="42">
        <f t="shared" si="43"/>
        <v>0.71868114209637823</v>
      </c>
      <c r="O940" s="42">
        <f t="shared" si="44"/>
        <v>0.82</v>
      </c>
      <c r="Q940" s="42">
        <f>'Zero Turbulence Curve'!E939</f>
        <v>93.699999999998951</v>
      </c>
      <c r="R940" s="42">
        <f>'Zero Turbulence Curve'!F939</f>
        <v>2000.0000008831432</v>
      </c>
    </row>
    <row r="941" spans="5:18" x14ac:dyDescent="0.2">
      <c r="E941" s="15">
        <v>41256.680555555555</v>
      </c>
      <c r="F941" s="21">
        <v>7.6053406243739081</v>
      </c>
      <c r="G941" s="24">
        <v>0.15909872545644335</v>
      </c>
      <c r="H941" s="3">
        <f t="shared" si="42"/>
        <v>771.60999999996454</v>
      </c>
      <c r="I941" s="3">
        <f>MIN(H941-K941+L941,'Power Look Up'!$F$4)</f>
        <v>802.19088144990531</v>
      </c>
      <c r="K941" s="50">
        <f t="array" ref="K941">_xlfn.SUM(_xlfn.NORM.DIST($Q$3:$Q$1003,$F941,$N941,FALSE)*WindSpeedStep*$R$3:$R$1003)</f>
        <v>766.20454617525456</v>
      </c>
      <c r="L941" s="50">
        <f t="array" ref="L941">_xlfn.SUM(_xlfn.NORM.DIST($Q$3:$Q$1003,$F941,$O941,FALSE)*WindSpeedStep*$R$3:$R$1003)</f>
        <v>796.78542762519533</v>
      </c>
      <c r="N941" s="42">
        <f t="shared" si="43"/>
        <v>0.76053406243739086</v>
      </c>
      <c r="O941" s="42">
        <f t="shared" si="44"/>
        <v>1.21</v>
      </c>
      <c r="Q941" s="42">
        <f>'Zero Turbulence Curve'!E940</f>
        <v>93.799999999998946</v>
      </c>
      <c r="R941" s="42">
        <f>'Zero Turbulence Curve'!F940</f>
        <v>2000.0000008831432</v>
      </c>
    </row>
    <row r="942" spans="5:18" x14ac:dyDescent="0.2">
      <c r="E942" s="15">
        <v>41256.6875</v>
      </c>
      <c r="F942" s="21">
        <v>7.733738050558947</v>
      </c>
      <c r="G942" s="24">
        <v>0.13964786406515856</v>
      </c>
      <c r="H942" s="3">
        <f t="shared" si="42"/>
        <v>807.72999999996375</v>
      </c>
      <c r="I942" s="3">
        <f>MIN(H942-K942+L942,'Power Look Up'!$F$4)</f>
        <v>827.90634705904756</v>
      </c>
      <c r="K942" s="50">
        <f t="array" ref="K942">_xlfn.SUM(_xlfn.NORM.DIST($Q$3:$Q$1003,$F942,$N942,FALSE)*WindSpeedStep*$R$3:$R$1003)</f>
        <v>806.1745824011914</v>
      </c>
      <c r="L942" s="50">
        <f t="array" ref="L942">_xlfn.SUM(_xlfn.NORM.DIST($Q$3:$Q$1003,$F942,$O942,FALSE)*WindSpeedStep*$R$3:$R$1003)</f>
        <v>826.35092946027521</v>
      </c>
      <c r="N942" s="42">
        <f t="shared" si="43"/>
        <v>0.7733738050558947</v>
      </c>
      <c r="O942" s="42">
        <f t="shared" si="44"/>
        <v>1.08</v>
      </c>
      <c r="Q942" s="42">
        <f>'Zero Turbulence Curve'!E941</f>
        <v>93.89999999999894</v>
      </c>
      <c r="R942" s="42">
        <f>'Zero Turbulence Curve'!F941</f>
        <v>2000.0000008831432</v>
      </c>
    </row>
    <row r="943" spans="5:18" x14ac:dyDescent="0.2">
      <c r="E943" s="15">
        <v>41256.694444444445</v>
      </c>
      <c r="F943" s="21">
        <v>7.8400778166319265</v>
      </c>
      <c r="G943" s="24">
        <v>0.1007643059771799</v>
      </c>
      <c r="H943" s="3">
        <f t="shared" si="42"/>
        <v>840.83999999996308</v>
      </c>
      <c r="I943" s="3">
        <f>MIN(H943-K943+L943,'Power Look Up'!$F$4)</f>
        <v>841.19192726201129</v>
      </c>
      <c r="K943" s="50">
        <f t="array" ref="K943">_xlfn.SUM(_xlfn.NORM.DIST($Q$3:$Q$1003,$F943,$N943,FALSE)*WindSpeedStep*$R$3:$R$1003)</f>
        <v>840.22305295785225</v>
      </c>
      <c r="L943" s="50">
        <f t="array" ref="L943">_xlfn.SUM(_xlfn.NORM.DIST($Q$3:$Q$1003,$F943,$O943,FALSE)*WindSpeedStep*$R$3:$R$1003)</f>
        <v>840.57498021990045</v>
      </c>
      <c r="N943" s="42">
        <f t="shared" si="43"/>
        <v>0.78400778166319274</v>
      </c>
      <c r="O943" s="42">
        <f t="shared" si="44"/>
        <v>0.79</v>
      </c>
      <c r="Q943" s="42">
        <f>'Zero Turbulence Curve'!E942</f>
        <v>93.999999999998934</v>
      </c>
      <c r="R943" s="42">
        <f>'Zero Turbulence Curve'!F942</f>
        <v>2000.0000008831432</v>
      </c>
    </row>
    <row r="944" spans="5:18" x14ac:dyDescent="0.2">
      <c r="E944" s="15">
        <v>41256.701388888891</v>
      </c>
      <c r="F944" s="21">
        <v>7.3240673216943408</v>
      </c>
      <c r="G944" s="24">
        <v>0.14336296403090604</v>
      </c>
      <c r="H944" s="3">
        <f t="shared" si="42"/>
        <v>684.3199999999664</v>
      </c>
      <c r="I944" s="3">
        <f>MIN(H944-K944+L944,'Power Look Up'!$F$4)</f>
        <v>704.38316271919064</v>
      </c>
      <c r="K944" s="50">
        <f t="array" ref="K944">_xlfn.SUM(_xlfn.NORM.DIST($Q$3:$Q$1003,$F944,$N944,FALSE)*WindSpeedStep*$R$3:$R$1003)</f>
        <v>682.97544330347068</v>
      </c>
      <c r="L944" s="50">
        <f t="array" ref="L944">_xlfn.SUM(_xlfn.NORM.DIST($Q$3:$Q$1003,$F944,$O944,FALSE)*WindSpeedStep*$R$3:$R$1003)</f>
        <v>703.03860602269492</v>
      </c>
      <c r="N944" s="42">
        <f t="shared" si="43"/>
        <v>0.73240673216943408</v>
      </c>
      <c r="O944" s="42">
        <f t="shared" si="44"/>
        <v>1.05</v>
      </c>
      <c r="Q944" s="42">
        <f>'Zero Turbulence Curve'!E943</f>
        <v>94.099999999998929</v>
      </c>
      <c r="R944" s="42">
        <f>'Zero Turbulence Curve'!F943</f>
        <v>2000.0000008831432</v>
      </c>
    </row>
    <row r="945" spans="5:18" x14ac:dyDescent="0.2">
      <c r="E945" s="15">
        <v>41256.708333333336</v>
      </c>
      <c r="F945" s="21">
        <v>7.7943669639132027</v>
      </c>
      <c r="G945" s="24">
        <v>0.10135524843230841</v>
      </c>
      <c r="H945" s="3">
        <f t="shared" si="42"/>
        <v>825.78999999996336</v>
      </c>
      <c r="I945" s="3">
        <f>MIN(H945-K945+L945,'Power Look Up'!$F$4)</f>
        <v>826.40797770653</v>
      </c>
      <c r="K945" s="50">
        <f t="array" ref="K945">_xlfn.SUM(_xlfn.NORM.DIST($Q$3:$Q$1003,$F945,$N945,FALSE)*WindSpeedStep*$R$3:$R$1003)</f>
        <v>825.48215337524732</v>
      </c>
      <c r="L945" s="50">
        <f t="array" ref="L945">_xlfn.SUM(_xlfn.NORM.DIST($Q$3:$Q$1003,$F945,$O945,FALSE)*WindSpeedStep*$R$3:$R$1003)</f>
        <v>826.10013108181397</v>
      </c>
      <c r="N945" s="42">
        <f t="shared" si="43"/>
        <v>0.77943669639132029</v>
      </c>
      <c r="O945" s="42">
        <f t="shared" si="44"/>
        <v>0.79</v>
      </c>
      <c r="Q945" s="42">
        <f>'Zero Turbulence Curve'!E944</f>
        <v>94.199999999998923</v>
      </c>
      <c r="R945" s="42">
        <f>'Zero Turbulence Curve'!F944</f>
        <v>2000.0000008831432</v>
      </c>
    </row>
    <row r="946" spans="5:18" x14ac:dyDescent="0.2">
      <c r="E946" s="15">
        <v>41256.715277777781</v>
      </c>
      <c r="F946" s="21">
        <v>9.0125111811360323</v>
      </c>
      <c r="G946" s="24">
        <v>9.9861179854486962E-2</v>
      </c>
      <c r="H946" s="3">
        <f t="shared" si="42"/>
        <v>1259.8099999999438</v>
      </c>
      <c r="I946" s="3">
        <f>MIN(H946-K946+L946,'Power Look Up'!$F$4)</f>
        <v>1259.7860954890723</v>
      </c>
      <c r="K946" s="50">
        <f t="array" ref="K946">_xlfn.SUM(_xlfn.NORM.DIST($Q$3:$Q$1003,$F946,$N946,FALSE)*WindSpeedStep*$R$3:$R$1003)</f>
        <v>1264.6233537370015</v>
      </c>
      <c r="L946" s="50">
        <f t="array" ref="L946">_xlfn.SUM(_xlfn.NORM.DIST($Q$3:$Q$1003,$F946,$O946,FALSE)*WindSpeedStep*$R$3:$R$1003)</f>
        <v>1264.59944922613</v>
      </c>
      <c r="N946" s="42">
        <f t="shared" si="43"/>
        <v>0.90125111811360326</v>
      </c>
      <c r="O946" s="42">
        <f t="shared" si="44"/>
        <v>0.9</v>
      </c>
      <c r="Q946" s="42">
        <f>'Zero Turbulence Curve'!E945</f>
        <v>94.299999999998917</v>
      </c>
      <c r="R946" s="42">
        <f>'Zero Turbulence Curve'!F945</f>
        <v>2000.0000008831432</v>
      </c>
    </row>
    <row r="947" spans="5:18" x14ac:dyDescent="0.2">
      <c r="E947" s="15">
        <v>41256.722222222219</v>
      </c>
      <c r="F947" s="21">
        <v>9.3768954227132948</v>
      </c>
      <c r="G947" s="24">
        <v>8.7448986368531462E-2</v>
      </c>
      <c r="H947" s="3">
        <f t="shared" si="42"/>
        <v>1400.7799999999406</v>
      </c>
      <c r="I947" s="3">
        <f>MIN(H947-K947+L947,'Power Look Up'!$F$4)</f>
        <v>1402.8526988270419</v>
      </c>
      <c r="K947" s="50">
        <f t="array" ref="K947">_xlfn.SUM(_xlfn.NORM.DIST($Q$3:$Q$1003,$F947,$N947,FALSE)*WindSpeedStep*$R$3:$R$1003)</f>
        <v>1404.2516729792983</v>
      </c>
      <c r="L947" s="50">
        <f t="array" ref="L947">_xlfn.SUM(_xlfn.NORM.DIST($Q$3:$Q$1003,$F947,$O947,FALSE)*WindSpeedStep*$R$3:$R$1003)</f>
        <v>1406.3243718063995</v>
      </c>
      <c r="N947" s="42">
        <f t="shared" si="43"/>
        <v>0.9376895422713295</v>
      </c>
      <c r="O947" s="42">
        <f t="shared" si="44"/>
        <v>0.82</v>
      </c>
      <c r="Q947" s="42">
        <f>'Zero Turbulence Curve'!E946</f>
        <v>94.399999999998911</v>
      </c>
      <c r="R947" s="42">
        <f>'Zero Turbulence Curve'!F946</f>
        <v>2000.0000008831432</v>
      </c>
    </row>
    <row r="948" spans="5:18" x14ac:dyDescent="0.2">
      <c r="E948" s="15">
        <v>41256.729166666664</v>
      </c>
      <c r="F948" s="21">
        <v>8.9973548375035968</v>
      </c>
      <c r="G948" s="24">
        <v>9.66950860239041E-2</v>
      </c>
      <c r="H948" s="3">
        <f t="shared" si="42"/>
        <v>1255.9999999999459</v>
      </c>
      <c r="I948" s="3">
        <f>MIN(H948-K948+L948,'Power Look Up'!$F$4)</f>
        <v>1255.3614058081114</v>
      </c>
      <c r="K948" s="50">
        <f t="array" ref="K948">_xlfn.SUM(_xlfn.NORM.DIST($Q$3:$Q$1003,$F948,$N948,FALSE)*WindSpeedStep*$R$3:$R$1003)</f>
        <v>1258.7772270349233</v>
      </c>
      <c r="L948" s="50">
        <f t="array" ref="L948">_xlfn.SUM(_xlfn.NORM.DIST($Q$3:$Q$1003,$F948,$O948,FALSE)*WindSpeedStep*$R$3:$R$1003)</f>
        <v>1258.1386328430888</v>
      </c>
      <c r="N948" s="42">
        <f t="shared" si="43"/>
        <v>0.89973548375035972</v>
      </c>
      <c r="O948" s="42">
        <f t="shared" si="44"/>
        <v>0.87</v>
      </c>
      <c r="Q948" s="42">
        <f>'Zero Turbulence Curve'!E947</f>
        <v>94.499999999998906</v>
      </c>
      <c r="R948" s="42">
        <f>'Zero Turbulence Curve'!F947</f>
        <v>2000.0000008831432</v>
      </c>
    </row>
    <row r="949" spans="5:18" x14ac:dyDescent="0.2">
      <c r="E949" s="15">
        <v>41256.736111111109</v>
      </c>
      <c r="F949" s="21">
        <v>9.1271783614041198</v>
      </c>
      <c r="G949" s="24">
        <v>0.1128497723190703</v>
      </c>
      <c r="H949" s="3">
        <f t="shared" si="42"/>
        <v>1305.5299999999427</v>
      </c>
      <c r="I949" s="3">
        <f>MIN(H949-K949+L949,'Power Look Up'!$F$4)</f>
        <v>1305.8671051295414</v>
      </c>
      <c r="K949" s="50">
        <f t="array" ref="K949">_xlfn.SUM(_xlfn.NORM.DIST($Q$3:$Q$1003,$F949,$N949,FALSE)*WindSpeedStep*$R$3:$R$1003)</f>
        <v>1308.8398409751344</v>
      </c>
      <c r="L949" s="50">
        <f t="array" ref="L949">_xlfn.SUM(_xlfn.NORM.DIST($Q$3:$Q$1003,$F949,$O949,FALSE)*WindSpeedStep*$R$3:$R$1003)</f>
        <v>1309.1769461047331</v>
      </c>
      <c r="N949" s="42">
        <f t="shared" si="43"/>
        <v>0.91271783614041202</v>
      </c>
      <c r="O949" s="42">
        <f t="shared" si="44"/>
        <v>1.03</v>
      </c>
      <c r="Q949" s="42">
        <f>'Zero Turbulence Curve'!E948</f>
        <v>94.5999999999989</v>
      </c>
      <c r="R949" s="42">
        <f>'Zero Turbulence Curve'!F948</f>
        <v>2000.0000008831432</v>
      </c>
    </row>
    <row r="950" spans="5:18" x14ac:dyDescent="0.2">
      <c r="E950" s="15">
        <v>41256.743055555555</v>
      </c>
      <c r="F950" s="21">
        <v>8.5209568370992024</v>
      </c>
      <c r="G950" s="24">
        <v>0.12087844354703291</v>
      </c>
      <c r="H950" s="3">
        <f t="shared" si="42"/>
        <v>1079.8399999999497</v>
      </c>
      <c r="I950" s="3">
        <f>MIN(H950-K950+L950,'Power Look Up'!$F$4)</f>
        <v>1088.7394592182177</v>
      </c>
      <c r="K950" s="50">
        <f t="array" ref="K950">_xlfn.SUM(_xlfn.NORM.DIST($Q$3:$Q$1003,$F950,$N950,FALSE)*WindSpeedStep*$R$3:$R$1003)</f>
        <v>1077.6611904319652</v>
      </c>
      <c r="L950" s="50">
        <f t="array" ref="L950">_xlfn.SUM(_xlfn.NORM.DIST($Q$3:$Q$1003,$F950,$O950,FALSE)*WindSpeedStep*$R$3:$R$1003)</f>
        <v>1086.5606496502332</v>
      </c>
      <c r="N950" s="42">
        <f t="shared" si="43"/>
        <v>0.85209568370992028</v>
      </c>
      <c r="O950" s="42">
        <f t="shared" si="44"/>
        <v>1.03</v>
      </c>
      <c r="Q950" s="42">
        <f>'Zero Turbulence Curve'!E949</f>
        <v>94.699999999998894</v>
      </c>
      <c r="R950" s="42">
        <f>'Zero Turbulence Curve'!F949</f>
        <v>2000.0000008831432</v>
      </c>
    </row>
    <row r="951" spans="5:18" x14ac:dyDescent="0.2">
      <c r="E951" s="15">
        <v>41256.75</v>
      </c>
      <c r="F951" s="21">
        <v>8.4328053679476351</v>
      </c>
      <c r="G951" s="24">
        <v>7.7079924371383446E-2</v>
      </c>
      <c r="H951" s="3">
        <f t="shared" si="42"/>
        <v>1046.8099999999504</v>
      </c>
      <c r="I951" s="3">
        <f>MIN(H951-K951+L951,'Power Look Up'!$F$4)</f>
        <v>1036.5117314202691</v>
      </c>
      <c r="K951" s="50">
        <f t="array" ref="K951">_xlfn.SUM(_xlfn.NORM.DIST($Q$3:$Q$1003,$F951,$N951,FALSE)*WindSpeedStep*$R$3:$R$1003)</f>
        <v>1045.1909642942021</v>
      </c>
      <c r="L951" s="50">
        <f t="array" ref="L951">_xlfn.SUM(_xlfn.NORM.DIST($Q$3:$Q$1003,$F951,$O951,FALSE)*WindSpeedStep*$R$3:$R$1003)</f>
        <v>1034.8926957145209</v>
      </c>
      <c r="N951" s="42">
        <f t="shared" si="43"/>
        <v>0.84328053679476356</v>
      </c>
      <c r="O951" s="42">
        <f t="shared" si="44"/>
        <v>0.65</v>
      </c>
      <c r="Q951" s="42">
        <f>'Zero Turbulence Curve'!E950</f>
        <v>94.799999999998889</v>
      </c>
      <c r="R951" s="42">
        <f>'Zero Turbulence Curve'!F950</f>
        <v>2000.0000008831432</v>
      </c>
    </row>
    <row r="952" spans="5:18" x14ac:dyDescent="0.2">
      <c r="E952" s="15">
        <v>41256.756944444445</v>
      </c>
      <c r="F952" s="21">
        <v>7.7566758965368816</v>
      </c>
      <c r="G952" s="24">
        <v>7.6063510693210337E-2</v>
      </c>
      <c r="H952" s="3">
        <f t="shared" si="42"/>
        <v>816.75999999996361</v>
      </c>
      <c r="I952" s="3">
        <f>MIN(H952-K952+L952,'Power Look Up'!$F$4)</f>
        <v>807.29208077624901</v>
      </c>
      <c r="K952" s="50">
        <f t="array" ref="K952">_xlfn.SUM(_xlfn.NORM.DIST($Q$3:$Q$1003,$F952,$N952,FALSE)*WindSpeedStep*$R$3:$R$1003)</f>
        <v>813.44650144339062</v>
      </c>
      <c r="L952" s="50">
        <f t="array" ref="L952">_xlfn.SUM(_xlfn.NORM.DIST($Q$3:$Q$1003,$F952,$O952,FALSE)*WindSpeedStep*$R$3:$R$1003)</f>
        <v>803.97858221967601</v>
      </c>
      <c r="N952" s="42">
        <f t="shared" si="43"/>
        <v>0.77566758965368821</v>
      </c>
      <c r="O952" s="42">
        <f t="shared" si="44"/>
        <v>0.59</v>
      </c>
      <c r="Q952" s="42">
        <f>'Zero Turbulence Curve'!E951</f>
        <v>94.899999999998883</v>
      </c>
      <c r="R952" s="42">
        <f>'Zero Turbulence Curve'!F951</f>
        <v>2000.0000008831432</v>
      </c>
    </row>
    <row r="953" spans="5:18" x14ac:dyDescent="0.2">
      <c r="E953" s="15">
        <v>41256.763888888891</v>
      </c>
      <c r="F953" s="21">
        <v>7.4499991815101669</v>
      </c>
      <c r="G953" s="24">
        <v>6.0402691199864245E-2</v>
      </c>
      <c r="H953" s="3">
        <f t="shared" si="42"/>
        <v>723.4499999999656</v>
      </c>
      <c r="I953" s="3">
        <f>MIN(H953-K953+L953,'Power Look Up'!$F$4)</f>
        <v>710.67265529883582</v>
      </c>
      <c r="K953" s="50">
        <f t="array" ref="K953">_xlfn.SUM(_xlfn.NORM.DIST($Q$3:$Q$1003,$F953,$N953,FALSE)*WindSpeedStep*$R$3:$R$1003)</f>
        <v>719.50794603946406</v>
      </c>
      <c r="L953" s="50">
        <f t="array" ref="L953">_xlfn.SUM(_xlfn.NORM.DIST($Q$3:$Q$1003,$F953,$O953,FALSE)*WindSpeedStep*$R$3:$R$1003)</f>
        <v>706.73060133833428</v>
      </c>
      <c r="N953" s="42">
        <f t="shared" si="43"/>
        <v>0.74499991815101674</v>
      </c>
      <c r="O953" s="42">
        <f t="shared" si="44"/>
        <v>0.45</v>
      </c>
      <c r="Q953" s="42">
        <f>'Zero Turbulence Curve'!E952</f>
        <v>94.999999999998877</v>
      </c>
      <c r="R953" s="42">
        <f>'Zero Turbulence Curve'!F952</f>
        <v>2000.0000008831432</v>
      </c>
    </row>
    <row r="954" spans="5:18" x14ac:dyDescent="0.2">
      <c r="E954" s="15">
        <v>41256.770833333336</v>
      </c>
      <c r="F954" s="21">
        <v>7.5060094420075556</v>
      </c>
      <c r="G954" s="24">
        <v>4.9293836206664811E-2</v>
      </c>
      <c r="H954" s="3">
        <f t="shared" si="42"/>
        <v>741.5099999999652</v>
      </c>
      <c r="I954" s="3">
        <f>MIN(H954-K954+L954,'Power Look Up'!$F$4)</f>
        <v>726.20386838425247</v>
      </c>
      <c r="K954" s="50">
        <f t="array" ref="K954">_xlfn.SUM(_xlfn.NORM.DIST($Q$3:$Q$1003,$F954,$N954,FALSE)*WindSpeedStep*$R$3:$R$1003)</f>
        <v>736.13621390340245</v>
      </c>
      <c r="L954" s="50">
        <f t="array" ref="L954">_xlfn.SUM(_xlfn.NORM.DIST($Q$3:$Q$1003,$F954,$O954,FALSE)*WindSpeedStep*$R$3:$R$1003)</f>
        <v>720.83008228768972</v>
      </c>
      <c r="N954" s="42">
        <f t="shared" si="43"/>
        <v>0.75060094420075563</v>
      </c>
      <c r="O954" s="42">
        <f t="shared" si="44"/>
        <v>0.37</v>
      </c>
      <c r="Q954" s="42">
        <f>'Zero Turbulence Curve'!E953</f>
        <v>95.099999999998872</v>
      </c>
      <c r="R954" s="42">
        <f>'Zero Turbulence Curve'!F953</f>
        <v>2000.0000008831432</v>
      </c>
    </row>
    <row r="955" spans="5:18" x14ac:dyDescent="0.2">
      <c r="E955" s="15">
        <v>41256.777777777781</v>
      </c>
      <c r="F955" s="21">
        <v>7.3500878418375653</v>
      </c>
      <c r="G955" s="24">
        <v>5.1700062390682637E-2</v>
      </c>
      <c r="H955" s="3">
        <f t="shared" si="42"/>
        <v>693.34999999996626</v>
      </c>
      <c r="I955" s="3">
        <f>MIN(H955-K955+L955,'Power Look Up'!$F$4)</f>
        <v>679.11690030001887</v>
      </c>
      <c r="K955" s="50">
        <f t="array" ref="K955">_xlfn.SUM(_xlfn.NORM.DIST($Q$3:$Q$1003,$F955,$N955,FALSE)*WindSpeedStep*$R$3:$R$1003)</f>
        <v>690.42740631959714</v>
      </c>
      <c r="L955" s="50">
        <f t="array" ref="L955">_xlfn.SUM(_xlfn.NORM.DIST($Q$3:$Q$1003,$F955,$O955,FALSE)*WindSpeedStep*$R$3:$R$1003)</f>
        <v>676.19430661964975</v>
      </c>
      <c r="N955" s="42">
        <f t="shared" si="43"/>
        <v>0.73500878418375659</v>
      </c>
      <c r="O955" s="42">
        <f t="shared" si="44"/>
        <v>0.38</v>
      </c>
      <c r="Q955" s="42">
        <f>'Zero Turbulence Curve'!E954</f>
        <v>95.199999999998866</v>
      </c>
      <c r="R955" s="42">
        <f>'Zero Turbulence Curve'!F954</f>
        <v>2000.0000008831432</v>
      </c>
    </row>
    <row r="956" spans="5:18" x14ac:dyDescent="0.2">
      <c r="E956" s="15">
        <v>41256.784722222219</v>
      </c>
      <c r="F956" s="21">
        <v>6.528667339999922</v>
      </c>
      <c r="G956" s="24">
        <v>4.7482891048941649E-2</v>
      </c>
      <c r="H956" s="3">
        <f t="shared" si="42"/>
        <v>481.7799999999786</v>
      </c>
      <c r="I956" s="3">
        <f>MIN(H956-K956+L956,'Power Look Up'!$F$4)</f>
        <v>471.05864620042263</v>
      </c>
      <c r="K956" s="50">
        <f t="array" ref="K956">_xlfn.SUM(_xlfn.NORM.DIST($Q$3:$Q$1003,$F956,$N956,FALSE)*WindSpeedStep*$R$3:$R$1003)</f>
        <v>478.87635209619731</v>
      </c>
      <c r="L956" s="50">
        <f t="array" ref="L956">_xlfn.SUM(_xlfn.NORM.DIST($Q$3:$Q$1003,$F956,$O956,FALSE)*WindSpeedStep*$R$3:$R$1003)</f>
        <v>468.15499829664134</v>
      </c>
      <c r="N956" s="42">
        <f t="shared" si="43"/>
        <v>0.65286673399999229</v>
      </c>
      <c r="O956" s="42">
        <f t="shared" si="44"/>
        <v>0.31</v>
      </c>
      <c r="Q956" s="42">
        <f>'Zero Turbulence Curve'!E955</f>
        <v>95.29999999999886</v>
      </c>
      <c r="R956" s="42">
        <f>'Zero Turbulence Curve'!F955</f>
        <v>2000.0000008831432</v>
      </c>
    </row>
    <row r="957" spans="5:18" x14ac:dyDescent="0.2">
      <c r="E957" s="15">
        <v>41256.791666666664</v>
      </c>
      <c r="F957" s="21">
        <v>6.833040476437751</v>
      </c>
      <c r="G957" s="24">
        <v>5.2685184763851672E-2</v>
      </c>
      <c r="H957" s="3">
        <f t="shared" si="42"/>
        <v>549.57999999997719</v>
      </c>
      <c r="I957" s="3">
        <f>MIN(H957-K957+L957,'Power Look Up'!$F$4)</f>
        <v>537.48486423901488</v>
      </c>
      <c r="K957" s="50">
        <f t="array" ref="K957">_xlfn.SUM(_xlfn.NORM.DIST($Q$3:$Q$1003,$F957,$N957,FALSE)*WindSpeedStep*$R$3:$R$1003)</f>
        <v>551.6327641003511</v>
      </c>
      <c r="L957" s="50">
        <f t="array" ref="L957">_xlfn.SUM(_xlfn.NORM.DIST($Q$3:$Q$1003,$F957,$O957,FALSE)*WindSpeedStep*$R$3:$R$1003)</f>
        <v>539.53762833938879</v>
      </c>
      <c r="N957" s="42">
        <f t="shared" si="43"/>
        <v>0.68330404764377517</v>
      </c>
      <c r="O957" s="42">
        <f t="shared" si="44"/>
        <v>0.36</v>
      </c>
      <c r="Q957" s="42">
        <f>'Zero Turbulence Curve'!E956</f>
        <v>95.399999999998855</v>
      </c>
      <c r="R957" s="42">
        <f>'Zero Turbulence Curve'!F956</f>
        <v>2000.0000008831432</v>
      </c>
    </row>
    <row r="958" spans="5:18" x14ac:dyDescent="0.2">
      <c r="E958" s="15">
        <v>41256.798611111109</v>
      </c>
      <c r="F958" s="21">
        <v>7.2887266624342111</v>
      </c>
      <c r="G958" s="24">
        <v>7.2715033029239193E-2</v>
      </c>
      <c r="H958" s="3">
        <f t="shared" si="42"/>
        <v>675.28999999996654</v>
      </c>
      <c r="I958" s="3">
        <f>MIN(H958-K958+L958,'Power Look Up'!$F$4)</f>
        <v>666.23899424689398</v>
      </c>
      <c r="K958" s="50">
        <f t="array" ref="K958">_xlfn.SUM(_xlfn.NORM.DIST($Q$3:$Q$1003,$F958,$N958,FALSE)*WindSpeedStep*$R$3:$R$1003)</f>
        <v>672.93448651612493</v>
      </c>
      <c r="L958" s="50">
        <f t="array" ref="L958">_xlfn.SUM(_xlfn.NORM.DIST($Q$3:$Q$1003,$F958,$O958,FALSE)*WindSpeedStep*$R$3:$R$1003)</f>
        <v>663.88348076305238</v>
      </c>
      <c r="N958" s="42">
        <f t="shared" si="43"/>
        <v>0.72887266624342117</v>
      </c>
      <c r="O958" s="42">
        <f t="shared" si="44"/>
        <v>0.53</v>
      </c>
      <c r="Q958" s="42">
        <f>'Zero Turbulence Curve'!E957</f>
        <v>95.499999999998849</v>
      </c>
      <c r="R958" s="42">
        <f>'Zero Turbulence Curve'!F957</f>
        <v>2000.0000008831432</v>
      </c>
    </row>
    <row r="959" spans="5:18" x14ac:dyDescent="0.2">
      <c r="E959" s="15">
        <v>41256.805555555555</v>
      </c>
      <c r="F959" s="21">
        <v>7.7577888165347249</v>
      </c>
      <c r="G959" s="24">
        <v>7.8630652938097997E-2</v>
      </c>
      <c r="H959" s="3">
        <f t="shared" si="42"/>
        <v>816.75999999996361</v>
      </c>
      <c r="I959" s="3">
        <f>MIN(H959-K959+L959,'Power Look Up'!$F$4)</f>
        <v>808.17647329750514</v>
      </c>
      <c r="K959" s="50">
        <f t="array" ref="K959">_xlfn.SUM(_xlfn.NORM.DIST($Q$3:$Q$1003,$F959,$N959,FALSE)*WindSpeedStep*$R$3:$R$1003)</f>
        <v>813.80034120837593</v>
      </c>
      <c r="L959" s="50">
        <f t="array" ref="L959">_xlfn.SUM(_xlfn.NORM.DIST($Q$3:$Q$1003,$F959,$O959,FALSE)*WindSpeedStep*$R$3:$R$1003)</f>
        <v>805.21681450591745</v>
      </c>
      <c r="N959" s="42">
        <f t="shared" si="43"/>
        <v>0.77577888165347253</v>
      </c>
      <c r="O959" s="42">
        <f t="shared" si="44"/>
        <v>0.61</v>
      </c>
      <c r="Q959" s="42">
        <f>'Zero Turbulence Curve'!E958</f>
        <v>95.599999999998843</v>
      </c>
      <c r="R959" s="42">
        <f>'Zero Turbulence Curve'!F958</f>
        <v>2000.0000008831432</v>
      </c>
    </row>
    <row r="960" spans="5:18" x14ac:dyDescent="0.2">
      <c r="E960" s="15">
        <v>41256.8125</v>
      </c>
      <c r="F960" s="21">
        <v>8.1103676952485486</v>
      </c>
      <c r="G960" s="24">
        <v>4.8086599110479439E-2</v>
      </c>
      <c r="H960" s="3">
        <f t="shared" si="42"/>
        <v>929.36999999995282</v>
      </c>
      <c r="I960" s="3">
        <f>MIN(H960-K960+L960,'Power Look Up'!$F$4)</f>
        <v>909.96133531666089</v>
      </c>
      <c r="K960" s="50">
        <f t="array" ref="K960">_xlfn.SUM(_xlfn.NORM.DIST($Q$3:$Q$1003,$F960,$N960,FALSE)*WindSpeedStep*$R$3:$R$1003)</f>
        <v>930.59080170168352</v>
      </c>
      <c r="L960" s="50">
        <f t="array" ref="L960">_xlfn.SUM(_xlfn.NORM.DIST($Q$3:$Q$1003,$F960,$O960,FALSE)*WindSpeedStep*$R$3:$R$1003)</f>
        <v>911.18213701839159</v>
      </c>
      <c r="N960" s="42">
        <f t="shared" si="43"/>
        <v>0.81103676952485493</v>
      </c>
      <c r="O960" s="42">
        <f t="shared" si="44"/>
        <v>0.39</v>
      </c>
      <c r="Q960" s="42">
        <f>'Zero Turbulence Curve'!E959</f>
        <v>95.699999999998838</v>
      </c>
      <c r="R960" s="42">
        <f>'Zero Turbulence Curve'!F959</f>
        <v>2000.0000008831432</v>
      </c>
    </row>
    <row r="961" spans="5:18" x14ac:dyDescent="0.2">
      <c r="E961" s="15">
        <v>41256.819444444445</v>
      </c>
      <c r="F961" s="21">
        <v>7.9615350912044391</v>
      </c>
      <c r="G961" s="24">
        <v>8.1642546638787283E-2</v>
      </c>
      <c r="H961" s="3">
        <f t="shared" si="42"/>
        <v>876.95999999996229</v>
      </c>
      <c r="I961" s="3">
        <f>MIN(H961-K961+L961,'Power Look Up'!$F$4)</f>
        <v>868.96750471684823</v>
      </c>
      <c r="K961" s="50">
        <f t="array" ref="K961">_xlfn.SUM(_xlfn.NORM.DIST($Q$3:$Q$1003,$F961,$N961,FALSE)*WindSpeedStep*$R$3:$R$1003)</f>
        <v>880.15692845769183</v>
      </c>
      <c r="L961" s="50">
        <f t="array" ref="L961">_xlfn.SUM(_xlfn.NORM.DIST($Q$3:$Q$1003,$F961,$O961,FALSE)*WindSpeedStep*$R$3:$R$1003)</f>
        <v>872.16443317457777</v>
      </c>
      <c r="N961" s="42">
        <f t="shared" si="43"/>
        <v>0.79615350912044391</v>
      </c>
      <c r="O961" s="42">
        <f t="shared" si="44"/>
        <v>0.65</v>
      </c>
      <c r="Q961" s="42">
        <f>'Zero Turbulence Curve'!E960</f>
        <v>95.799999999998832</v>
      </c>
      <c r="R961" s="42">
        <f>'Zero Turbulence Curve'!F960</f>
        <v>2000.0000008831432</v>
      </c>
    </row>
    <row r="962" spans="5:18" x14ac:dyDescent="0.2">
      <c r="E962" s="15">
        <v>41256.826388888891</v>
      </c>
      <c r="F962" s="21">
        <v>7.920408583906724</v>
      </c>
      <c r="G962" s="24">
        <v>5.68152507831911E-2</v>
      </c>
      <c r="H962" s="3">
        <f t="shared" si="42"/>
        <v>864.91999999996256</v>
      </c>
      <c r="I962" s="3">
        <f>MIN(H962-K962+L962,'Power Look Up'!$F$4)</f>
        <v>848.87818102706569</v>
      </c>
      <c r="K962" s="50">
        <f t="array" ref="K962">_xlfn.SUM(_xlfn.NORM.DIST($Q$3:$Q$1003,$F962,$N962,FALSE)*WindSpeedStep*$R$3:$R$1003)</f>
        <v>866.51070245184451</v>
      </c>
      <c r="L962" s="50">
        <f t="array" ref="L962">_xlfn.SUM(_xlfn.NORM.DIST($Q$3:$Q$1003,$F962,$O962,FALSE)*WindSpeedStep*$R$3:$R$1003)</f>
        <v>850.46888347894765</v>
      </c>
      <c r="N962" s="42">
        <f t="shared" si="43"/>
        <v>0.7920408583906724</v>
      </c>
      <c r="O962" s="42">
        <f t="shared" si="44"/>
        <v>0.45</v>
      </c>
      <c r="Q962" s="42">
        <f>'Zero Turbulence Curve'!E961</f>
        <v>95.899999999998826</v>
      </c>
      <c r="R962" s="42">
        <f>'Zero Turbulence Curve'!F961</f>
        <v>2000.0000008831432</v>
      </c>
    </row>
    <row r="963" spans="5:18" x14ac:dyDescent="0.2">
      <c r="E963" s="15">
        <v>41256.833333333336</v>
      </c>
      <c r="F963" s="21">
        <v>7.0223741235976123</v>
      </c>
      <c r="G963" s="24">
        <v>7.547305094711719E-2</v>
      </c>
      <c r="H963" s="3">
        <f t="shared" ref="H963:H1026" si="45">INDEX(PowerArray,MIN(MaximumPowerIndex,ROUND(F963*100,0)))</f>
        <v>594.01999999996838</v>
      </c>
      <c r="I963" s="3">
        <f>MIN(H963-K963+L963,'Power Look Up'!$F$4)</f>
        <v>586.44209339164001</v>
      </c>
      <c r="K963" s="50">
        <f t="array" ref="K963">_xlfn.SUM(_xlfn.NORM.DIST($Q$3:$Q$1003,$F963,$N963,FALSE)*WindSpeedStep*$R$3:$R$1003)</f>
        <v>600.20550265179872</v>
      </c>
      <c r="L963" s="50">
        <f t="array" ref="L963">_xlfn.SUM(_xlfn.NORM.DIST($Q$3:$Q$1003,$F963,$O963,FALSE)*WindSpeedStep*$R$3:$R$1003)</f>
        <v>592.62759604347036</v>
      </c>
      <c r="N963" s="42">
        <f t="shared" ref="N963:N1026" si="46">ReferenceTurbulence*F963</f>
        <v>0.70223741235976123</v>
      </c>
      <c r="O963" s="42">
        <f t="shared" ref="O963:O1026" si="47">F963*G963</f>
        <v>0.53</v>
      </c>
      <c r="Q963" s="42">
        <f>'Zero Turbulence Curve'!E962</f>
        <v>95.99999999999882</v>
      </c>
      <c r="R963" s="42">
        <f>'Zero Turbulence Curve'!F962</f>
        <v>2000.0000008831432</v>
      </c>
    </row>
    <row r="964" spans="5:18" x14ac:dyDescent="0.2">
      <c r="E964" s="15">
        <v>41256.840277777781</v>
      </c>
      <c r="F964" s="21">
        <v>7.0481860948649091</v>
      </c>
      <c r="G964" s="24">
        <v>6.6683823848298712E-2</v>
      </c>
      <c r="H964" s="3">
        <f t="shared" si="45"/>
        <v>603.04999999996812</v>
      </c>
      <c r="I964" s="3">
        <f>MIN(H964-K964+L964,'Power Look Up'!$F$4)</f>
        <v>593.13401251133564</v>
      </c>
      <c r="K964" s="50">
        <f t="array" ref="K964">_xlfn.SUM(_xlfn.NORM.DIST($Q$3:$Q$1003,$F964,$N964,FALSE)*WindSpeedStep*$R$3:$R$1003)</f>
        <v>607.02745225246895</v>
      </c>
      <c r="L964" s="50">
        <f t="array" ref="L964">_xlfn.SUM(_xlfn.NORM.DIST($Q$3:$Q$1003,$F964,$O964,FALSE)*WindSpeedStep*$R$3:$R$1003)</f>
        <v>597.11146476383647</v>
      </c>
      <c r="N964" s="42">
        <f t="shared" si="46"/>
        <v>0.704818609486491</v>
      </c>
      <c r="O964" s="42">
        <f t="shared" si="47"/>
        <v>0.47</v>
      </c>
      <c r="Q964" s="42">
        <f>'Zero Turbulence Curve'!E963</f>
        <v>96.099999999998815</v>
      </c>
      <c r="R964" s="42">
        <f>'Zero Turbulence Curve'!F963</f>
        <v>2000.0000008831432</v>
      </c>
    </row>
    <row r="965" spans="5:18" x14ac:dyDescent="0.2">
      <c r="E965" s="15">
        <v>41256.847222222219</v>
      </c>
      <c r="F965" s="21">
        <v>7.5638901892428025</v>
      </c>
      <c r="G965" s="24">
        <v>8.0646332077576766E-2</v>
      </c>
      <c r="H965" s="3">
        <f t="shared" si="45"/>
        <v>756.55999999996493</v>
      </c>
      <c r="I965" s="3">
        <f>MIN(H965-K965+L965,'Power Look Up'!$F$4)</f>
        <v>749.19767189648246</v>
      </c>
      <c r="K965" s="50">
        <f t="array" ref="K965">_xlfn.SUM(_xlfn.NORM.DIST($Q$3:$Q$1003,$F965,$N965,FALSE)*WindSpeedStep*$R$3:$R$1003)</f>
        <v>753.56692398881057</v>
      </c>
      <c r="L965" s="50">
        <f t="array" ref="L965">_xlfn.SUM(_xlfn.NORM.DIST($Q$3:$Q$1003,$F965,$O965,FALSE)*WindSpeedStep*$R$3:$R$1003)</f>
        <v>746.2045958853281</v>
      </c>
      <c r="N965" s="42">
        <f t="shared" si="46"/>
        <v>0.75638901892428034</v>
      </c>
      <c r="O965" s="42">
        <f t="shared" si="47"/>
        <v>0.61</v>
      </c>
      <c r="Q965" s="42">
        <f>'Zero Turbulence Curve'!E964</f>
        <v>96.199999999998809</v>
      </c>
      <c r="R965" s="42">
        <f>'Zero Turbulence Curve'!F964</f>
        <v>2000.0000008831432</v>
      </c>
    </row>
    <row r="966" spans="5:18" x14ac:dyDescent="0.2">
      <c r="E966" s="15">
        <v>41256.854166666664</v>
      </c>
      <c r="F966" s="21">
        <v>7.4770788990415671</v>
      </c>
      <c r="G966" s="24">
        <v>0.10030655154597033</v>
      </c>
      <c r="H966" s="3">
        <f t="shared" si="45"/>
        <v>732.47999999996534</v>
      </c>
      <c r="I966" s="3">
        <f>MIN(H966-K966+L966,'Power Look Up'!$F$4)</f>
        <v>732.605749261131</v>
      </c>
      <c r="K966" s="50">
        <f t="array" ref="K966">_xlfn.SUM(_xlfn.NORM.DIST($Q$3:$Q$1003,$F966,$N966,FALSE)*WindSpeedStep*$R$3:$R$1003)</f>
        <v>727.51803300147355</v>
      </c>
      <c r="L966" s="50">
        <f t="array" ref="L966">_xlfn.SUM(_xlfn.NORM.DIST($Q$3:$Q$1003,$F966,$O966,FALSE)*WindSpeedStep*$R$3:$R$1003)</f>
        <v>727.64378226263921</v>
      </c>
      <c r="N966" s="42">
        <f t="shared" si="46"/>
        <v>0.74770788990415671</v>
      </c>
      <c r="O966" s="42">
        <f t="shared" si="47"/>
        <v>0.75</v>
      </c>
      <c r="Q966" s="42">
        <f>'Zero Turbulence Curve'!E965</f>
        <v>96.299999999998803</v>
      </c>
      <c r="R966" s="42">
        <f>'Zero Turbulence Curve'!F965</f>
        <v>2000.0000008831432</v>
      </c>
    </row>
    <row r="967" spans="5:18" x14ac:dyDescent="0.2">
      <c r="E967" s="15">
        <v>41256.861111111109</v>
      </c>
      <c r="F967" s="21">
        <v>7.346118248329411</v>
      </c>
      <c r="G967" s="24">
        <v>8.4398314734587199E-2</v>
      </c>
      <c r="H967" s="3">
        <f t="shared" si="45"/>
        <v>693.34999999996626</v>
      </c>
      <c r="I967" s="3">
        <f>MIN(H967-K967+L967,'Power Look Up'!$F$4)</f>
        <v>687.71805876817814</v>
      </c>
      <c r="K967" s="50">
        <f t="array" ref="K967">_xlfn.SUM(_xlfn.NORM.DIST($Q$3:$Q$1003,$F967,$N967,FALSE)*WindSpeedStep*$R$3:$R$1003)</f>
        <v>689.28732135782968</v>
      </c>
      <c r="L967" s="50">
        <f t="array" ref="L967">_xlfn.SUM(_xlfn.NORM.DIST($Q$3:$Q$1003,$F967,$O967,FALSE)*WindSpeedStep*$R$3:$R$1003)</f>
        <v>683.65538012604156</v>
      </c>
      <c r="N967" s="42">
        <f t="shared" si="46"/>
        <v>0.73461182483294118</v>
      </c>
      <c r="O967" s="42">
        <f t="shared" si="47"/>
        <v>0.62</v>
      </c>
      <c r="Q967" s="42">
        <f>'Zero Turbulence Curve'!E966</f>
        <v>96.399999999998798</v>
      </c>
      <c r="R967" s="42">
        <f>'Zero Turbulence Curve'!F966</f>
        <v>2000.0000008831432</v>
      </c>
    </row>
    <row r="968" spans="5:18" x14ac:dyDescent="0.2">
      <c r="E968" s="15">
        <v>41256.868055555555</v>
      </c>
      <c r="F968" s="21">
        <v>7.943402299781269</v>
      </c>
      <c r="G968" s="24">
        <v>8.5605635260186261E-2</v>
      </c>
      <c r="H968" s="3">
        <f t="shared" si="45"/>
        <v>870.93999999996242</v>
      </c>
      <c r="I968" s="3">
        <f>MIN(H968-K968+L968,'Power Look Up'!$F$4)</f>
        <v>864.57985032710906</v>
      </c>
      <c r="K968" s="50">
        <f t="array" ref="K968">_xlfn.SUM(_xlfn.NORM.DIST($Q$3:$Q$1003,$F968,$N968,FALSE)*WindSpeedStep*$R$3:$R$1003)</f>
        <v>874.12464442905866</v>
      </c>
      <c r="L968" s="50">
        <f t="array" ref="L968">_xlfn.SUM(_xlfn.NORM.DIST($Q$3:$Q$1003,$F968,$O968,FALSE)*WindSpeedStep*$R$3:$R$1003)</f>
        <v>867.76449475620529</v>
      </c>
      <c r="N968" s="42">
        <f t="shared" si="46"/>
        <v>0.79434022997812692</v>
      </c>
      <c r="O968" s="42">
        <f t="shared" si="47"/>
        <v>0.68</v>
      </c>
      <c r="Q968" s="42">
        <f>'Zero Turbulence Curve'!E967</f>
        <v>96.499999999998792</v>
      </c>
      <c r="R968" s="42">
        <f>'Zero Turbulence Curve'!F967</f>
        <v>2000.0000008831432</v>
      </c>
    </row>
    <row r="969" spans="5:18" x14ac:dyDescent="0.2">
      <c r="E969" s="15">
        <v>41256.875</v>
      </c>
      <c r="F969" s="21">
        <v>7.5919814072986238</v>
      </c>
      <c r="G969" s="24">
        <v>9.0885364831987323E-2</v>
      </c>
      <c r="H969" s="3">
        <f t="shared" si="45"/>
        <v>765.58999999996468</v>
      </c>
      <c r="I969" s="3">
        <f>MIN(H969-K969+L969,'Power Look Up'!$F$4)</f>
        <v>761.88485011725425</v>
      </c>
      <c r="K969" s="50">
        <f t="array" ref="K969">_xlfn.SUM(_xlfn.NORM.DIST($Q$3:$Q$1003,$F969,$N969,FALSE)*WindSpeedStep*$R$3:$R$1003)</f>
        <v>762.1173785022504</v>
      </c>
      <c r="L969" s="50">
        <f t="array" ref="L969">_xlfn.SUM(_xlfn.NORM.DIST($Q$3:$Q$1003,$F969,$O969,FALSE)*WindSpeedStep*$R$3:$R$1003)</f>
        <v>758.41222861953997</v>
      </c>
      <c r="N969" s="42">
        <f t="shared" si="46"/>
        <v>0.75919814072986247</v>
      </c>
      <c r="O969" s="42">
        <f t="shared" si="47"/>
        <v>0.69</v>
      </c>
      <c r="Q969" s="42">
        <f>'Zero Turbulence Curve'!E968</f>
        <v>96.599999999998786</v>
      </c>
      <c r="R969" s="42">
        <f>'Zero Turbulence Curve'!F968</f>
        <v>2000.0000008831432</v>
      </c>
    </row>
    <row r="970" spans="5:18" x14ac:dyDescent="0.2">
      <c r="E970" s="15">
        <v>41256.881944444445</v>
      </c>
      <c r="F970" s="21">
        <v>7.4362366252309258</v>
      </c>
      <c r="G970" s="24">
        <v>9.0099338383976421E-2</v>
      </c>
      <c r="H970" s="3">
        <f t="shared" si="45"/>
        <v>720.43999999996561</v>
      </c>
      <c r="I970" s="3">
        <f>MIN(H970-K970+L970,'Power Look Up'!$F$4)</f>
        <v>716.63965500316147</v>
      </c>
      <c r="K970" s="50">
        <f t="array" ref="K970">_xlfn.SUM(_xlfn.NORM.DIST($Q$3:$Q$1003,$F970,$N970,FALSE)*WindSpeedStep*$R$3:$R$1003)</f>
        <v>715.45802425141278</v>
      </c>
      <c r="L970" s="50">
        <f t="array" ref="L970">_xlfn.SUM(_xlfn.NORM.DIST($Q$3:$Q$1003,$F970,$O970,FALSE)*WindSpeedStep*$R$3:$R$1003)</f>
        <v>711.65767925460864</v>
      </c>
      <c r="N970" s="42">
        <f t="shared" si="46"/>
        <v>0.74362366252309264</v>
      </c>
      <c r="O970" s="42">
        <f t="shared" si="47"/>
        <v>0.67</v>
      </c>
      <c r="Q970" s="42">
        <f>'Zero Turbulence Curve'!E969</f>
        <v>96.699999999998781</v>
      </c>
      <c r="R970" s="42">
        <f>'Zero Turbulence Curve'!F969</f>
        <v>2000.0000008831432</v>
      </c>
    </row>
    <row r="971" spans="5:18" x14ac:dyDescent="0.2">
      <c r="E971" s="15">
        <v>41256.888888888891</v>
      </c>
      <c r="F971" s="21">
        <v>8.2203296249011331</v>
      </c>
      <c r="G971" s="24">
        <v>9.8536194649219075E-2</v>
      </c>
      <c r="H971" s="3">
        <f t="shared" si="45"/>
        <v>969.73999999995203</v>
      </c>
      <c r="I971" s="3">
        <f>MIN(H971-K971+L971,'Power Look Up'!$F$4)</f>
        <v>969.03563304179409</v>
      </c>
      <c r="K971" s="50">
        <f t="array" ref="K971">_xlfn.SUM(_xlfn.NORM.DIST($Q$3:$Q$1003,$F971,$N971,FALSE)*WindSpeedStep*$R$3:$R$1003)</f>
        <v>968.8833492777436</v>
      </c>
      <c r="L971" s="50">
        <f t="array" ref="L971">_xlfn.SUM(_xlfn.NORM.DIST($Q$3:$Q$1003,$F971,$O971,FALSE)*WindSpeedStep*$R$3:$R$1003)</f>
        <v>968.17898231958566</v>
      </c>
      <c r="N971" s="42">
        <f t="shared" si="46"/>
        <v>0.82203296249011337</v>
      </c>
      <c r="O971" s="42">
        <f t="shared" si="47"/>
        <v>0.81</v>
      </c>
      <c r="Q971" s="42">
        <f>'Zero Turbulence Curve'!E970</f>
        <v>96.799999999998775</v>
      </c>
      <c r="R971" s="42">
        <f>'Zero Turbulence Curve'!F970</f>
        <v>2000.0000008831432</v>
      </c>
    </row>
    <row r="972" spans="5:18" x14ac:dyDescent="0.2">
      <c r="E972" s="15">
        <v>41256.895833333336</v>
      </c>
      <c r="F972" s="21">
        <v>8.7524428855171834</v>
      </c>
      <c r="G972" s="24">
        <v>7.7692594958283887E-2</v>
      </c>
      <c r="H972" s="3">
        <f t="shared" si="45"/>
        <v>1164.2499999999477</v>
      </c>
      <c r="I972" s="3">
        <f>MIN(H972-K972+L972,'Power Look Up'!$F$4)</f>
        <v>1155.8600149487461</v>
      </c>
      <c r="K972" s="50">
        <f t="array" ref="K972">_xlfn.SUM(_xlfn.NORM.DIST($Q$3:$Q$1003,$F972,$N972,FALSE)*WindSpeedStep*$R$3:$R$1003)</f>
        <v>1164.7571461540447</v>
      </c>
      <c r="L972" s="50">
        <f t="array" ref="L972">_xlfn.SUM(_xlfn.NORM.DIST($Q$3:$Q$1003,$F972,$O972,FALSE)*WindSpeedStep*$R$3:$R$1003)</f>
        <v>1156.3671611028431</v>
      </c>
      <c r="N972" s="42">
        <f t="shared" si="46"/>
        <v>0.87524428855171843</v>
      </c>
      <c r="O972" s="42">
        <f t="shared" si="47"/>
        <v>0.68</v>
      </c>
      <c r="Q972" s="42">
        <f>'Zero Turbulence Curve'!E971</f>
        <v>96.899999999998769</v>
      </c>
      <c r="R972" s="42">
        <f>'Zero Turbulence Curve'!F971</f>
        <v>2000.0000008831432</v>
      </c>
    </row>
    <row r="973" spans="5:18" x14ac:dyDescent="0.2">
      <c r="E973" s="15">
        <v>41256.902777777781</v>
      </c>
      <c r="F973" s="21">
        <v>8.7607303299672612</v>
      </c>
      <c r="G973" s="24">
        <v>6.3921611430549849E-2</v>
      </c>
      <c r="H973" s="3">
        <f t="shared" si="45"/>
        <v>1167.9199999999478</v>
      </c>
      <c r="I973" s="3">
        <f>MIN(H973-K973+L973,'Power Look Up'!$F$4)</f>
        <v>1154.2061204420954</v>
      </c>
      <c r="K973" s="50">
        <f t="array" ref="K973">_xlfn.SUM(_xlfn.NORM.DIST($Q$3:$Q$1003,$F973,$N973,FALSE)*WindSpeedStep*$R$3:$R$1003)</f>
        <v>1167.9152106625843</v>
      </c>
      <c r="L973" s="50">
        <f t="array" ref="L973">_xlfn.SUM(_xlfn.NORM.DIST($Q$3:$Q$1003,$F973,$O973,FALSE)*WindSpeedStep*$R$3:$R$1003)</f>
        <v>1154.2013311047319</v>
      </c>
      <c r="N973" s="42">
        <f t="shared" si="46"/>
        <v>0.87607303299672612</v>
      </c>
      <c r="O973" s="42">
        <f t="shared" si="47"/>
        <v>0.56000000000000005</v>
      </c>
      <c r="Q973" s="42">
        <f>'Zero Turbulence Curve'!E972</f>
        <v>96.999999999998764</v>
      </c>
      <c r="R973" s="42">
        <f>'Zero Turbulence Curve'!F972</f>
        <v>2000.0000008831432</v>
      </c>
    </row>
    <row r="974" spans="5:18" x14ac:dyDescent="0.2">
      <c r="E974" s="15">
        <v>41256.909722222219</v>
      </c>
      <c r="F974" s="21">
        <v>8.4856395463424388</v>
      </c>
      <c r="G974" s="24">
        <v>7.1886155035058963E-2</v>
      </c>
      <c r="H974" s="3">
        <f t="shared" si="45"/>
        <v>1068.8299999999499</v>
      </c>
      <c r="I974" s="3">
        <f>MIN(H974-K974+L974,'Power Look Up'!$F$4)</f>
        <v>1056.4687690818471</v>
      </c>
      <c r="K974" s="50">
        <f t="array" ref="K974">_xlfn.SUM(_xlfn.NORM.DIST($Q$3:$Q$1003,$F974,$N974,FALSE)*WindSpeedStep*$R$3:$R$1003)</f>
        <v>1064.5998295345109</v>
      </c>
      <c r="L974" s="50">
        <f t="array" ref="L974">_xlfn.SUM(_xlfn.NORM.DIST($Q$3:$Q$1003,$F974,$O974,FALSE)*WindSpeedStep*$R$3:$R$1003)</f>
        <v>1052.2385986164081</v>
      </c>
      <c r="N974" s="42">
        <f t="shared" si="46"/>
        <v>0.84856395463424394</v>
      </c>
      <c r="O974" s="42">
        <f t="shared" si="47"/>
        <v>0.61</v>
      </c>
      <c r="Q974" s="42">
        <f>'Zero Turbulence Curve'!E973</f>
        <v>97.099999999998758</v>
      </c>
      <c r="R974" s="42">
        <f>'Zero Turbulence Curve'!F973</f>
        <v>2000.0000008831432</v>
      </c>
    </row>
    <row r="975" spans="5:18" x14ac:dyDescent="0.2">
      <c r="E975" s="15">
        <v>41256.916666666664</v>
      </c>
      <c r="F975" s="21">
        <v>8.343449493815454</v>
      </c>
      <c r="G975" s="24">
        <v>0.10067778328647478</v>
      </c>
      <c r="H975" s="3">
        <f t="shared" si="45"/>
        <v>1013.7799999999511</v>
      </c>
      <c r="I975" s="3">
        <f>MIN(H975-K975+L975,'Power Look Up'!$F$4)</f>
        <v>1014.1018662051084</v>
      </c>
      <c r="K975" s="50">
        <f t="array" ref="K975">_xlfn.SUM(_xlfn.NORM.DIST($Q$3:$Q$1003,$F975,$N975,FALSE)*WindSpeedStep*$R$3:$R$1003)</f>
        <v>1012.7456497044192</v>
      </c>
      <c r="L975" s="50">
        <f t="array" ref="L975">_xlfn.SUM(_xlfn.NORM.DIST($Q$3:$Q$1003,$F975,$O975,FALSE)*WindSpeedStep*$R$3:$R$1003)</f>
        <v>1013.0675159095765</v>
      </c>
      <c r="N975" s="42">
        <f t="shared" si="46"/>
        <v>0.83434494938154546</v>
      </c>
      <c r="O975" s="42">
        <f t="shared" si="47"/>
        <v>0.84</v>
      </c>
      <c r="Q975" s="42">
        <f>'Zero Turbulence Curve'!E974</f>
        <v>97.199999999998752</v>
      </c>
      <c r="R975" s="42">
        <f>'Zero Turbulence Curve'!F974</f>
        <v>2000.0000008831432</v>
      </c>
    </row>
    <row r="976" spans="5:18" x14ac:dyDescent="0.2">
      <c r="E976" s="15">
        <v>41256.923611111109</v>
      </c>
      <c r="F976" s="21">
        <v>8.4369727994541446</v>
      </c>
      <c r="G976" s="24">
        <v>0.1031175542081026</v>
      </c>
      <c r="H976" s="3">
        <f t="shared" si="45"/>
        <v>1050.4799999999502</v>
      </c>
      <c r="I976" s="3">
        <f>MIN(H976-K976+L976,'Power Look Up'!$F$4)</f>
        <v>1051.9157853377362</v>
      </c>
      <c r="K976" s="50">
        <f t="array" ref="K976">_xlfn.SUM(_xlfn.NORM.DIST($Q$3:$Q$1003,$F976,$N976,FALSE)*WindSpeedStep*$R$3:$R$1003)</f>
        <v>1046.7160102601742</v>
      </c>
      <c r="L976" s="50">
        <f t="array" ref="L976">_xlfn.SUM(_xlfn.NORM.DIST($Q$3:$Q$1003,$F976,$O976,FALSE)*WindSpeedStep*$R$3:$R$1003)</f>
        <v>1048.1517955979602</v>
      </c>
      <c r="N976" s="42">
        <f t="shared" si="46"/>
        <v>0.84369727994541455</v>
      </c>
      <c r="O976" s="42">
        <f t="shared" si="47"/>
        <v>0.86999999999999988</v>
      </c>
      <c r="Q976" s="42">
        <f>'Zero Turbulence Curve'!E975</f>
        <v>97.299999999998747</v>
      </c>
      <c r="R976" s="42">
        <f>'Zero Turbulence Curve'!F975</f>
        <v>2000.0000008831432</v>
      </c>
    </row>
    <row r="977" spans="5:18" x14ac:dyDescent="0.2">
      <c r="E977" s="15">
        <v>41256.930555555555</v>
      </c>
      <c r="F977" s="21">
        <v>7.9914466548225755</v>
      </c>
      <c r="G977" s="24">
        <v>0.11762576171771613</v>
      </c>
      <c r="H977" s="3">
        <f t="shared" si="45"/>
        <v>885.98999999996204</v>
      </c>
      <c r="I977" s="3">
        <f>MIN(H977-K977+L977,'Power Look Up'!$F$4)</f>
        <v>894.79816410824606</v>
      </c>
      <c r="K977" s="50">
        <f t="array" ref="K977">_xlfn.SUM(_xlfn.NORM.DIST($Q$3:$Q$1003,$F977,$N977,FALSE)*WindSpeedStep*$R$3:$R$1003)</f>
        <v>890.16136595496459</v>
      </c>
      <c r="L977" s="50">
        <f t="array" ref="L977">_xlfn.SUM(_xlfn.NORM.DIST($Q$3:$Q$1003,$F977,$O977,FALSE)*WindSpeedStep*$R$3:$R$1003)</f>
        <v>898.96953006324861</v>
      </c>
      <c r="N977" s="42">
        <f t="shared" si="46"/>
        <v>0.7991446654822576</v>
      </c>
      <c r="O977" s="42">
        <f t="shared" si="47"/>
        <v>0.94</v>
      </c>
      <c r="Q977" s="42">
        <f>'Zero Turbulence Curve'!E976</f>
        <v>97.399999999998741</v>
      </c>
      <c r="R977" s="42">
        <f>'Zero Turbulence Curve'!F976</f>
        <v>2000.0000008831432</v>
      </c>
    </row>
    <row r="978" spans="5:18" x14ac:dyDescent="0.2">
      <c r="E978" s="15">
        <v>41256.9375</v>
      </c>
      <c r="F978" s="21">
        <v>9.122131186755988</v>
      </c>
      <c r="G978" s="24">
        <v>7.8928924092358549E-2</v>
      </c>
      <c r="H978" s="3">
        <f t="shared" si="45"/>
        <v>1301.719999999943</v>
      </c>
      <c r="I978" s="3">
        <f>MIN(H978-K978+L978,'Power Look Up'!$F$4)</f>
        <v>1298.8914630515526</v>
      </c>
      <c r="K978" s="50">
        <f t="array" ref="K978">_xlfn.SUM(_xlfn.NORM.DIST($Q$3:$Q$1003,$F978,$N978,FALSE)*WindSpeedStep*$R$3:$R$1003)</f>
        <v>1306.8956544422604</v>
      </c>
      <c r="L978" s="50">
        <f t="array" ref="L978">_xlfn.SUM(_xlfn.NORM.DIST($Q$3:$Q$1003,$F978,$O978,FALSE)*WindSpeedStep*$R$3:$R$1003)</f>
        <v>1304.06711749387</v>
      </c>
      <c r="N978" s="42">
        <f t="shared" si="46"/>
        <v>0.91221311867559884</v>
      </c>
      <c r="O978" s="42">
        <f t="shared" si="47"/>
        <v>0.72</v>
      </c>
      <c r="Q978" s="42">
        <f>'Zero Turbulence Curve'!E977</f>
        <v>97.499999999998735</v>
      </c>
      <c r="R978" s="42">
        <f>'Zero Turbulence Curve'!F977</f>
        <v>2000.0000008831432</v>
      </c>
    </row>
    <row r="979" spans="5:18" x14ac:dyDescent="0.2">
      <c r="E979" s="15">
        <v>41256.944444444445</v>
      </c>
      <c r="F979" s="21">
        <v>9.2082457454847759</v>
      </c>
      <c r="G979" s="24">
        <v>5.4299159016816298E-2</v>
      </c>
      <c r="H979" s="3">
        <f t="shared" si="45"/>
        <v>1336.009999999942</v>
      </c>
      <c r="I979" s="3">
        <f>MIN(H979-K979+L979,'Power Look Up'!$F$4)</f>
        <v>1330.5741376511062</v>
      </c>
      <c r="K979" s="50">
        <f t="array" ref="K979">_xlfn.SUM(_xlfn.NORM.DIST($Q$3:$Q$1003,$F979,$N979,FALSE)*WindSpeedStep*$R$3:$R$1003)</f>
        <v>1340.0098786399903</v>
      </c>
      <c r="L979" s="50">
        <f t="array" ref="L979">_xlfn.SUM(_xlfn.NORM.DIST($Q$3:$Q$1003,$F979,$O979,FALSE)*WindSpeedStep*$R$3:$R$1003)</f>
        <v>1334.5740162911545</v>
      </c>
      <c r="N979" s="42">
        <f t="shared" si="46"/>
        <v>0.92082457454847766</v>
      </c>
      <c r="O979" s="42">
        <f t="shared" si="47"/>
        <v>0.5</v>
      </c>
      <c r="Q979" s="42">
        <f>'Zero Turbulence Curve'!E978</f>
        <v>97.59999999999873</v>
      </c>
      <c r="R979" s="42">
        <f>'Zero Turbulence Curve'!F978</f>
        <v>2000.0000008831432</v>
      </c>
    </row>
    <row r="980" spans="5:18" x14ac:dyDescent="0.2">
      <c r="E980" s="15">
        <v>41256.951388888891</v>
      </c>
      <c r="F980" s="21">
        <v>9.4205596881615854</v>
      </c>
      <c r="G980" s="24">
        <v>4.9890878626949194E-2</v>
      </c>
      <c r="H980" s="3">
        <f t="shared" si="45"/>
        <v>1416.0199999999404</v>
      </c>
      <c r="I980" s="3">
        <f>MIN(H980-K980+L980,'Power Look Up'!$F$4)</f>
        <v>1420.6588645942059</v>
      </c>
      <c r="K980" s="50">
        <f t="array" ref="K980">_xlfn.SUM(_xlfn.NORM.DIST($Q$3:$Q$1003,$F980,$N980,FALSE)*WindSpeedStep*$R$3:$R$1003)</f>
        <v>1420.6850294177743</v>
      </c>
      <c r="L980" s="50">
        <f t="array" ref="L980">_xlfn.SUM(_xlfn.NORM.DIST($Q$3:$Q$1003,$F980,$O980,FALSE)*WindSpeedStep*$R$3:$R$1003)</f>
        <v>1425.3238940120398</v>
      </c>
      <c r="N980" s="42">
        <f t="shared" si="46"/>
        <v>0.94205596881615861</v>
      </c>
      <c r="O980" s="42">
        <f t="shared" si="47"/>
        <v>0.47</v>
      </c>
      <c r="Q980" s="42">
        <f>'Zero Turbulence Curve'!E979</f>
        <v>97.699999999998724</v>
      </c>
      <c r="R980" s="42">
        <f>'Zero Turbulence Curve'!F979</f>
        <v>2000.0000008831432</v>
      </c>
    </row>
    <row r="981" spans="5:18" x14ac:dyDescent="0.2">
      <c r="E981" s="15">
        <v>41256.958333333336</v>
      </c>
      <c r="F981" s="21">
        <v>9.631436289009244</v>
      </c>
      <c r="G981" s="24">
        <v>6.5410804899256214E-2</v>
      </c>
      <c r="H981" s="3">
        <f t="shared" si="45"/>
        <v>1496.0299999999388</v>
      </c>
      <c r="I981" s="3">
        <f>MIN(H981-K981+L981,'Power Look Up'!$F$4)</f>
        <v>1510.3626440265466</v>
      </c>
      <c r="K981" s="50">
        <f t="array" ref="K981">_xlfn.SUM(_xlfn.NORM.DIST($Q$3:$Q$1003,$F981,$N981,FALSE)*WindSpeedStep*$R$3:$R$1003)</f>
        <v>1498.3384386112177</v>
      </c>
      <c r="L981" s="50">
        <f t="array" ref="L981">_xlfn.SUM(_xlfn.NORM.DIST($Q$3:$Q$1003,$F981,$O981,FALSE)*WindSpeedStep*$R$3:$R$1003)</f>
        <v>1512.6710826378255</v>
      </c>
      <c r="N981" s="42">
        <f t="shared" si="46"/>
        <v>0.96314362890092442</v>
      </c>
      <c r="O981" s="42">
        <f t="shared" si="47"/>
        <v>0.62999999999999989</v>
      </c>
      <c r="Q981" s="42">
        <f>'Zero Turbulence Curve'!E980</f>
        <v>97.799999999998718</v>
      </c>
      <c r="R981" s="42">
        <f>'Zero Turbulence Curve'!F980</f>
        <v>2000.0000008831432</v>
      </c>
    </row>
    <row r="982" spans="5:18" x14ac:dyDescent="0.2">
      <c r="E982" s="15">
        <v>41256.965277777781</v>
      </c>
      <c r="F982" s="21">
        <v>8.9951035180691257</v>
      </c>
      <c r="G982" s="24">
        <v>8.3378695808605185E-2</v>
      </c>
      <c r="H982" s="3">
        <f t="shared" si="45"/>
        <v>1255.9999999999459</v>
      </c>
      <c r="I982" s="3">
        <f>MIN(H982-K982+L982,'Power Look Up'!$F$4)</f>
        <v>1252.2177832680889</v>
      </c>
      <c r="K982" s="50">
        <f t="array" ref="K982">_xlfn.SUM(_xlfn.NORM.DIST($Q$3:$Q$1003,$F982,$N982,FALSE)*WindSpeedStep*$R$3:$R$1003)</f>
        <v>1257.9089245901016</v>
      </c>
      <c r="L982" s="50">
        <f t="array" ref="L982">_xlfn.SUM(_xlfn.NORM.DIST($Q$3:$Q$1003,$F982,$O982,FALSE)*WindSpeedStep*$R$3:$R$1003)</f>
        <v>1254.1267078582446</v>
      </c>
      <c r="N982" s="42">
        <f t="shared" si="46"/>
        <v>0.89951035180691263</v>
      </c>
      <c r="O982" s="42">
        <f t="shared" si="47"/>
        <v>0.75</v>
      </c>
      <c r="Q982" s="42">
        <f>'Zero Turbulence Curve'!E981</f>
        <v>97.899999999998712</v>
      </c>
      <c r="R982" s="42">
        <f>'Zero Turbulence Curve'!F981</f>
        <v>2000.0000008831432</v>
      </c>
    </row>
    <row r="983" spans="5:18" x14ac:dyDescent="0.2">
      <c r="E983" s="15">
        <v>41256.972222222219</v>
      </c>
      <c r="F983" s="21">
        <v>8.6926158869369843</v>
      </c>
      <c r="G983" s="24">
        <v>0.12884498919170054</v>
      </c>
      <c r="H983" s="3">
        <f t="shared" si="45"/>
        <v>1142.2299999999484</v>
      </c>
      <c r="I983" s="3">
        <f>MIN(H983-K983+L983,'Power Look Up'!$F$4)</f>
        <v>1151.8100012273781</v>
      </c>
      <c r="K983" s="50">
        <f t="array" ref="K983">_xlfn.SUM(_xlfn.NORM.DIST($Q$3:$Q$1003,$F983,$N983,FALSE)*WindSpeedStep*$R$3:$R$1003)</f>
        <v>1142.0301487128309</v>
      </c>
      <c r="L983" s="50">
        <f t="array" ref="L983">_xlfn.SUM(_xlfn.NORM.DIST($Q$3:$Q$1003,$F983,$O983,FALSE)*WindSpeedStep*$R$3:$R$1003)</f>
        <v>1151.6101499402605</v>
      </c>
      <c r="N983" s="42">
        <f t="shared" si="46"/>
        <v>0.86926158869369852</v>
      </c>
      <c r="O983" s="42">
        <f t="shared" si="47"/>
        <v>1.1200000000000001</v>
      </c>
      <c r="Q983" s="42">
        <f>'Zero Turbulence Curve'!E982</f>
        <v>97.999999999998707</v>
      </c>
      <c r="R983" s="42">
        <f>'Zero Turbulence Curve'!F982</f>
        <v>2000.0000008831432</v>
      </c>
    </row>
    <row r="984" spans="5:18" x14ac:dyDescent="0.2">
      <c r="E984" s="15">
        <v>41256.979166666664</v>
      </c>
      <c r="F984" s="21">
        <v>10.227201737169512</v>
      </c>
      <c r="G984" s="24">
        <v>8.0178334316004587E-2</v>
      </c>
      <c r="H984" s="3">
        <f t="shared" si="45"/>
        <v>1698.4099999999537</v>
      </c>
      <c r="I984" s="3">
        <f>MIN(H984-K984+L984,'Power Look Up'!$F$4)</f>
        <v>1724.5617964668193</v>
      </c>
      <c r="K984" s="50">
        <f t="array" ref="K984">_xlfn.SUM(_xlfn.NORM.DIST($Q$3:$Q$1003,$F984,$N984,FALSE)*WindSpeedStep*$R$3:$R$1003)</f>
        <v>1693.2466334814262</v>
      </c>
      <c r="L984" s="50">
        <f t="array" ref="L984">_xlfn.SUM(_xlfn.NORM.DIST($Q$3:$Q$1003,$F984,$O984,FALSE)*WindSpeedStep*$R$3:$R$1003)</f>
        <v>1719.3984299482918</v>
      </c>
      <c r="N984" s="42">
        <f t="shared" si="46"/>
        <v>1.0227201737169513</v>
      </c>
      <c r="O984" s="42">
        <f t="shared" si="47"/>
        <v>0.82000000000000006</v>
      </c>
      <c r="Q984" s="42">
        <f>'Zero Turbulence Curve'!E983</f>
        <v>98.099999999998701</v>
      </c>
      <c r="R984" s="42">
        <f>'Zero Turbulence Curve'!F983</f>
        <v>2000.0000008831432</v>
      </c>
    </row>
    <row r="985" spans="5:18" x14ac:dyDescent="0.2">
      <c r="E985" s="15">
        <v>41256.986111111109</v>
      </c>
      <c r="F985" s="21">
        <v>10.768604822779901</v>
      </c>
      <c r="G985" s="24">
        <v>8.9148038747713765E-2</v>
      </c>
      <c r="H985" s="3">
        <f t="shared" si="45"/>
        <v>1842.5899999999506</v>
      </c>
      <c r="I985" s="3">
        <f>MIN(H985-K985+L985,'Power Look Up'!$F$4)</f>
        <v>1861.9883164667531</v>
      </c>
      <c r="K985" s="50">
        <f t="array" ref="K985">_xlfn.SUM(_xlfn.NORM.DIST($Q$3:$Q$1003,$F985,$N985,FALSE)*WindSpeedStep*$R$3:$R$1003)</f>
        <v>1826.1686802937156</v>
      </c>
      <c r="L985" s="50">
        <f t="array" ref="L985">_xlfn.SUM(_xlfn.NORM.DIST($Q$3:$Q$1003,$F985,$O985,FALSE)*WindSpeedStep*$R$3:$R$1003)</f>
        <v>1845.5669967605181</v>
      </c>
      <c r="N985" s="42">
        <f t="shared" si="46"/>
        <v>1.0768604822779901</v>
      </c>
      <c r="O985" s="42">
        <f t="shared" si="47"/>
        <v>0.96</v>
      </c>
      <c r="Q985" s="42">
        <f>'Zero Turbulence Curve'!E984</f>
        <v>98.199999999998695</v>
      </c>
      <c r="R985" s="42">
        <f>'Zero Turbulence Curve'!F984</f>
        <v>2000.0000008831432</v>
      </c>
    </row>
    <row r="986" spans="5:18" x14ac:dyDescent="0.2">
      <c r="E986" s="15">
        <v>41256.993055555555</v>
      </c>
      <c r="F986" s="21">
        <v>10.442888896829317</v>
      </c>
      <c r="G986" s="24">
        <v>9.9589300458397687E-2</v>
      </c>
      <c r="H986" s="3">
        <f t="shared" si="45"/>
        <v>1754.4799999999525</v>
      </c>
      <c r="I986" s="3">
        <f>MIN(H986-K986+L986,'Power Look Up'!$F$4)</f>
        <v>1755.1265443421532</v>
      </c>
      <c r="K986" s="50">
        <f t="array" ref="K986">_xlfn.SUM(_xlfn.NORM.DIST($Q$3:$Q$1003,$F986,$N986,FALSE)*WindSpeedStep*$R$3:$R$1003)</f>
        <v>1751.7583404922966</v>
      </c>
      <c r="L986" s="50">
        <f t="array" ref="L986">_xlfn.SUM(_xlfn.NORM.DIST($Q$3:$Q$1003,$F986,$O986,FALSE)*WindSpeedStep*$R$3:$R$1003)</f>
        <v>1752.4048848344974</v>
      </c>
      <c r="N986" s="42">
        <f t="shared" si="46"/>
        <v>1.0442888896829317</v>
      </c>
      <c r="O986" s="42">
        <f t="shared" si="47"/>
        <v>1.04</v>
      </c>
      <c r="Q986" s="42">
        <f>'Zero Turbulence Curve'!E985</f>
        <v>98.29999999999869</v>
      </c>
      <c r="R986" s="42">
        <f>'Zero Turbulence Curve'!F985</f>
        <v>2000.0000008831432</v>
      </c>
    </row>
    <row r="987" spans="5:18" x14ac:dyDescent="0.2">
      <c r="E987" s="15">
        <v>41257</v>
      </c>
      <c r="F987" s="21">
        <v>9.5206169378581755</v>
      </c>
      <c r="G987" s="24">
        <v>0.10713591426455042</v>
      </c>
      <c r="H987" s="3">
        <f t="shared" si="45"/>
        <v>1454.1199999999396</v>
      </c>
      <c r="I987" s="3">
        <f>MIN(H987-K987+L987,'Power Look Up'!$F$4)</f>
        <v>1451.1050389373468</v>
      </c>
      <c r="K987" s="50">
        <f t="array" ref="K987">_xlfn.SUM(_xlfn.NORM.DIST($Q$3:$Q$1003,$F987,$N987,FALSE)*WindSpeedStep*$R$3:$R$1003)</f>
        <v>1457.9226510654903</v>
      </c>
      <c r="L987" s="50">
        <f t="array" ref="L987">_xlfn.SUM(_xlfn.NORM.DIST($Q$3:$Q$1003,$F987,$O987,FALSE)*WindSpeedStep*$R$3:$R$1003)</f>
        <v>1454.9076900028974</v>
      </c>
      <c r="N987" s="42">
        <f t="shared" si="46"/>
        <v>0.95206169378581762</v>
      </c>
      <c r="O987" s="42">
        <f t="shared" si="47"/>
        <v>1.02</v>
      </c>
      <c r="Q987" s="42">
        <f>'Zero Turbulence Curve'!E986</f>
        <v>98.399999999998684</v>
      </c>
      <c r="R987" s="42">
        <f>'Zero Turbulence Curve'!F986</f>
        <v>2000.0000008831432</v>
      </c>
    </row>
    <row r="988" spans="5:18" x14ac:dyDescent="0.2">
      <c r="E988" s="15">
        <v>41257.006944444445</v>
      </c>
      <c r="F988" s="21">
        <v>8.8542267012249116</v>
      </c>
      <c r="G988" s="24">
        <v>9.2611136767772106E-2</v>
      </c>
      <c r="H988" s="3">
        <f t="shared" si="45"/>
        <v>1200.9499999999471</v>
      </c>
      <c r="I988" s="3">
        <f>MIN(H988-K988+L988,'Power Look Up'!$F$4)</f>
        <v>1198.7001160461689</v>
      </c>
      <c r="K988" s="50">
        <f t="array" ref="K988">_xlfn.SUM(_xlfn.NORM.DIST($Q$3:$Q$1003,$F988,$N988,FALSE)*WindSpeedStep*$R$3:$R$1003)</f>
        <v>1203.6828300846723</v>
      </c>
      <c r="L988" s="50">
        <f t="array" ref="L988">_xlfn.SUM(_xlfn.NORM.DIST($Q$3:$Q$1003,$F988,$O988,FALSE)*WindSpeedStep*$R$3:$R$1003)</f>
        <v>1201.4329461308942</v>
      </c>
      <c r="N988" s="42">
        <f t="shared" si="46"/>
        <v>0.88542267012249121</v>
      </c>
      <c r="O988" s="42">
        <f t="shared" si="47"/>
        <v>0.82</v>
      </c>
      <c r="Q988" s="42">
        <f>'Zero Turbulence Curve'!E987</f>
        <v>98.499999999998678</v>
      </c>
      <c r="R988" s="42">
        <f>'Zero Turbulence Curve'!F987</f>
        <v>2000.0000008831432</v>
      </c>
    </row>
    <row r="989" spans="5:18" x14ac:dyDescent="0.2">
      <c r="E989" s="15">
        <v>41257.013888888891</v>
      </c>
      <c r="F989" s="21">
        <v>7.3087276285225222</v>
      </c>
      <c r="G989" s="24">
        <v>0.14092740246337748</v>
      </c>
      <c r="H989" s="3">
        <f t="shared" si="45"/>
        <v>681.30999999996652</v>
      </c>
      <c r="I989" s="3">
        <f>MIN(H989-K989+L989,'Power Look Up'!$F$4)</f>
        <v>700.00285015646034</v>
      </c>
      <c r="K989" s="50">
        <f t="array" ref="K989">_xlfn.SUM(_xlfn.NORM.DIST($Q$3:$Q$1003,$F989,$N989,FALSE)*WindSpeedStep*$R$3:$R$1003)</f>
        <v>678.60581104408232</v>
      </c>
      <c r="L989" s="50">
        <f t="array" ref="L989">_xlfn.SUM(_xlfn.NORM.DIST($Q$3:$Q$1003,$F989,$O989,FALSE)*WindSpeedStep*$R$3:$R$1003)</f>
        <v>697.29866120057613</v>
      </c>
      <c r="N989" s="42">
        <f t="shared" si="46"/>
        <v>0.73087276285225222</v>
      </c>
      <c r="O989" s="42">
        <f t="shared" si="47"/>
        <v>1.03</v>
      </c>
      <c r="Q989" s="42">
        <f>'Zero Turbulence Curve'!E988</f>
        <v>98.599999999998673</v>
      </c>
      <c r="R989" s="42">
        <f>'Zero Turbulence Curve'!F988</f>
        <v>2000.0000008831432</v>
      </c>
    </row>
    <row r="990" spans="5:18" x14ac:dyDescent="0.2">
      <c r="E990" s="15">
        <v>41257.020833333336</v>
      </c>
      <c r="F990" s="21">
        <v>7.8956714484852206</v>
      </c>
      <c r="G990" s="24">
        <v>0.18491144287419659</v>
      </c>
      <c r="H990" s="3">
        <f t="shared" si="45"/>
        <v>858.89999999996269</v>
      </c>
      <c r="I990" s="3">
        <f>MIN(H990-K990+L990,'Power Look Up'!$F$4)</f>
        <v>903.48796731618961</v>
      </c>
      <c r="K990" s="50">
        <f t="array" ref="K990">_xlfn.SUM(_xlfn.NORM.DIST($Q$3:$Q$1003,$F990,$N990,FALSE)*WindSpeedStep*$R$3:$R$1003)</f>
        <v>858.3638221804797</v>
      </c>
      <c r="L990" s="50">
        <f t="array" ref="L990">_xlfn.SUM(_xlfn.NORM.DIST($Q$3:$Q$1003,$F990,$O990,FALSE)*WindSpeedStep*$R$3:$R$1003)</f>
        <v>902.95178949670662</v>
      </c>
      <c r="N990" s="42">
        <f t="shared" si="46"/>
        <v>0.78956714484852208</v>
      </c>
      <c r="O990" s="42">
        <f t="shared" si="47"/>
        <v>1.46</v>
      </c>
      <c r="Q990" s="42">
        <f>'Zero Turbulence Curve'!E989</f>
        <v>98.699999999998667</v>
      </c>
      <c r="R990" s="42">
        <f>'Zero Turbulence Curve'!F989</f>
        <v>2000.0000008831432</v>
      </c>
    </row>
    <row r="991" spans="5:18" x14ac:dyDescent="0.2">
      <c r="E991" s="15">
        <v>41257.027777777781</v>
      </c>
      <c r="F991" s="21">
        <v>10.251264309164959</v>
      </c>
      <c r="G991" s="24">
        <v>0.15802928801198385</v>
      </c>
      <c r="H991" s="3">
        <f t="shared" si="45"/>
        <v>1703.7499999999536</v>
      </c>
      <c r="I991" s="3">
        <f>MIN(H991-K991+L991,'Power Look Up'!$F$4)</f>
        <v>1623.9341875016919</v>
      </c>
      <c r="K991" s="50">
        <f t="array" ref="K991">_xlfn.SUM(_xlfn.NORM.DIST($Q$3:$Q$1003,$F991,$N991,FALSE)*WindSpeedStep*$R$3:$R$1003)</f>
        <v>1700.1278865047286</v>
      </c>
      <c r="L991" s="50">
        <f t="array" ref="L991">_xlfn.SUM(_xlfn.NORM.DIST($Q$3:$Q$1003,$F991,$O991,FALSE)*WindSpeedStep*$R$3:$R$1003)</f>
        <v>1620.3120740064669</v>
      </c>
      <c r="N991" s="42">
        <f t="shared" si="46"/>
        <v>1.025126430916496</v>
      </c>
      <c r="O991" s="42">
        <f t="shared" si="47"/>
        <v>1.62</v>
      </c>
      <c r="Q991" s="42">
        <f>'Zero Turbulence Curve'!E990</f>
        <v>98.799999999998661</v>
      </c>
      <c r="R991" s="42">
        <f>'Zero Turbulence Curve'!F990</f>
        <v>2000.0000008831432</v>
      </c>
    </row>
    <row r="992" spans="5:18" x14ac:dyDescent="0.2">
      <c r="E992" s="15">
        <v>41257.034722222219</v>
      </c>
      <c r="F992" s="21">
        <v>10.341322964023414</v>
      </c>
      <c r="G992" s="24">
        <v>0.1276432429962944</v>
      </c>
      <c r="H992" s="3">
        <f t="shared" si="45"/>
        <v>1727.7799999999529</v>
      </c>
      <c r="I992" s="3">
        <f>MIN(H992-K992+L992,'Power Look Up'!$F$4)</f>
        <v>1686.9776191514866</v>
      </c>
      <c r="K992" s="50">
        <f t="array" ref="K992">_xlfn.SUM(_xlfn.NORM.DIST($Q$3:$Q$1003,$F992,$N992,FALSE)*WindSpeedStep*$R$3:$R$1003)</f>
        <v>1725.102289541948</v>
      </c>
      <c r="L992" s="50">
        <f t="array" ref="L992">_xlfn.SUM(_xlfn.NORM.DIST($Q$3:$Q$1003,$F992,$O992,FALSE)*WindSpeedStep*$R$3:$R$1003)</f>
        <v>1684.2999086934817</v>
      </c>
      <c r="N992" s="42">
        <f t="shared" si="46"/>
        <v>1.0341322964023414</v>
      </c>
      <c r="O992" s="42">
        <f t="shared" si="47"/>
        <v>1.32</v>
      </c>
      <c r="Q992" s="42">
        <f>'Zero Turbulence Curve'!E991</f>
        <v>98.899999999998656</v>
      </c>
      <c r="R992" s="42">
        <f>'Zero Turbulence Curve'!F991</f>
        <v>2000.0000008831432</v>
      </c>
    </row>
    <row r="993" spans="5:18" x14ac:dyDescent="0.2">
      <c r="E993" s="15">
        <v>41257.055555555555</v>
      </c>
      <c r="F993" s="21">
        <v>10.329499705098467</v>
      </c>
      <c r="G993" s="24">
        <v>0.11326782839468089</v>
      </c>
      <c r="H993" s="3">
        <f t="shared" si="45"/>
        <v>1725.1099999999531</v>
      </c>
      <c r="I993" s="3">
        <f>MIN(H993-K993+L993,'Power Look Up'!$F$4)</f>
        <v>1705.6289602614565</v>
      </c>
      <c r="K993" s="50">
        <f t="array" ref="K993">_xlfn.SUM(_xlfn.NORM.DIST($Q$3:$Q$1003,$F993,$N993,FALSE)*WindSpeedStep*$R$3:$R$1003)</f>
        <v>1721.8945573025858</v>
      </c>
      <c r="L993" s="50">
        <f t="array" ref="L993">_xlfn.SUM(_xlfn.NORM.DIST($Q$3:$Q$1003,$F993,$O993,FALSE)*WindSpeedStep*$R$3:$R$1003)</f>
        <v>1702.4135175640893</v>
      </c>
      <c r="N993" s="42">
        <f t="shared" si="46"/>
        <v>1.0329499705098468</v>
      </c>
      <c r="O993" s="42">
        <f t="shared" si="47"/>
        <v>1.17</v>
      </c>
      <c r="Q993" s="42">
        <f>'Zero Turbulence Curve'!E992</f>
        <v>98.99999999999865</v>
      </c>
      <c r="R993" s="42">
        <f>'Zero Turbulence Curve'!F992</f>
        <v>2000.0000008831432</v>
      </c>
    </row>
    <row r="994" spans="5:18" x14ac:dyDescent="0.2">
      <c r="E994" s="15">
        <v>41257.0625</v>
      </c>
      <c r="F994" s="21">
        <v>9.9866125904216396</v>
      </c>
      <c r="G994" s="24">
        <v>0.12516756694846659</v>
      </c>
      <c r="H994" s="3">
        <f t="shared" si="45"/>
        <v>1633.1899999999357</v>
      </c>
      <c r="I994" s="3">
        <f>MIN(H994-K994+L994,'Power Look Up'!$F$4)</f>
        <v>1605.8086042108566</v>
      </c>
      <c r="K994" s="50">
        <f t="array" ref="K994">_xlfn.SUM(_xlfn.NORM.DIST($Q$3:$Q$1003,$F994,$N994,FALSE)*WindSpeedStep*$R$3:$R$1003)</f>
        <v>1619.8604375786838</v>
      </c>
      <c r="L994" s="50">
        <f t="array" ref="L994">_xlfn.SUM(_xlfn.NORM.DIST($Q$3:$Q$1003,$F994,$O994,FALSE)*WindSpeedStep*$R$3:$R$1003)</f>
        <v>1592.4790417896047</v>
      </c>
      <c r="N994" s="42">
        <f t="shared" si="46"/>
        <v>0.99866125904216396</v>
      </c>
      <c r="O994" s="42">
        <f t="shared" si="47"/>
        <v>1.25</v>
      </c>
      <c r="Q994" s="42">
        <f>'Zero Turbulence Curve'!E993</f>
        <v>99.099999999998644</v>
      </c>
      <c r="R994" s="42">
        <f>'Zero Turbulence Curve'!F993</f>
        <v>2000.0000008831432</v>
      </c>
    </row>
    <row r="995" spans="5:18" x14ac:dyDescent="0.2">
      <c r="E995" s="15">
        <v>41257.069444444445</v>
      </c>
      <c r="F995" s="21">
        <v>10.179403424191062</v>
      </c>
      <c r="G995" s="24">
        <v>0.14146212110798959</v>
      </c>
      <c r="H995" s="3">
        <f t="shared" si="45"/>
        <v>1685.059999999954</v>
      </c>
      <c r="I995" s="3">
        <f>MIN(H995-K995+L995,'Power Look Up'!$F$4)</f>
        <v>1630.5796270495034</v>
      </c>
      <c r="K995" s="50">
        <f t="array" ref="K995">_xlfn.SUM(_xlfn.NORM.DIST($Q$3:$Q$1003,$F995,$N995,FALSE)*WindSpeedStep*$R$3:$R$1003)</f>
        <v>1679.3222756880411</v>
      </c>
      <c r="L995" s="50">
        <f t="array" ref="L995">_xlfn.SUM(_xlfn.NORM.DIST($Q$3:$Q$1003,$F995,$O995,FALSE)*WindSpeedStep*$R$3:$R$1003)</f>
        <v>1624.8419027375905</v>
      </c>
      <c r="N995" s="42">
        <f t="shared" si="46"/>
        <v>1.0179403424191062</v>
      </c>
      <c r="O995" s="42">
        <f t="shared" si="47"/>
        <v>1.44</v>
      </c>
      <c r="Q995" s="42">
        <f>'Zero Turbulence Curve'!E994</f>
        <v>99.199999999998639</v>
      </c>
      <c r="R995" s="42">
        <f>'Zero Turbulence Curve'!F994</f>
        <v>2000.0000008831432</v>
      </c>
    </row>
    <row r="996" spans="5:18" x14ac:dyDescent="0.2">
      <c r="E996" s="15">
        <v>41257.076388888891</v>
      </c>
      <c r="F996" s="21">
        <v>9.9062609436330007</v>
      </c>
      <c r="G996" s="24">
        <v>0.15545724151247967</v>
      </c>
      <c r="H996" s="3">
        <f t="shared" si="45"/>
        <v>1602.7099999999364</v>
      </c>
      <c r="I996" s="3">
        <f>MIN(H996-K996+L996,'Power Look Up'!$F$4)</f>
        <v>1546.3161748768482</v>
      </c>
      <c r="K996" s="50">
        <f t="array" ref="K996">_xlfn.SUM(_xlfn.NORM.DIST($Q$3:$Q$1003,$F996,$N996,FALSE)*WindSpeedStep*$R$3:$R$1003)</f>
        <v>1593.6185517232598</v>
      </c>
      <c r="L996" s="50">
        <f t="array" ref="L996">_xlfn.SUM(_xlfn.NORM.DIST($Q$3:$Q$1003,$F996,$O996,FALSE)*WindSpeedStep*$R$3:$R$1003)</f>
        <v>1537.2247266001716</v>
      </c>
      <c r="N996" s="42">
        <f t="shared" si="46"/>
        <v>0.99062609436330007</v>
      </c>
      <c r="O996" s="42">
        <f t="shared" si="47"/>
        <v>1.54</v>
      </c>
      <c r="Q996" s="42">
        <f>'Zero Turbulence Curve'!E995</f>
        <v>99.299999999998633</v>
      </c>
      <c r="R996" s="42">
        <f>'Zero Turbulence Curve'!F995</f>
        <v>2000.0000008831432</v>
      </c>
    </row>
    <row r="997" spans="5:18" x14ac:dyDescent="0.2">
      <c r="E997" s="15">
        <v>41257.083333333336</v>
      </c>
      <c r="F997" s="21">
        <v>10.411934934576035</v>
      </c>
      <c r="G997" s="24">
        <v>0.13830282354320489</v>
      </c>
      <c r="H997" s="3">
        <f t="shared" si="45"/>
        <v>1746.4699999999525</v>
      </c>
      <c r="I997" s="3">
        <f>MIN(H997-K997+L997,'Power Look Up'!$F$4)</f>
        <v>1687.8983991843766</v>
      </c>
      <c r="K997" s="50">
        <f t="array" ref="K997">_xlfn.SUM(_xlfn.NORM.DIST($Q$3:$Q$1003,$F997,$N997,FALSE)*WindSpeedStep*$R$3:$R$1003)</f>
        <v>1743.8062184011058</v>
      </c>
      <c r="L997" s="50">
        <f t="array" ref="L997">_xlfn.SUM(_xlfn.NORM.DIST($Q$3:$Q$1003,$F997,$O997,FALSE)*WindSpeedStep*$R$3:$R$1003)</f>
        <v>1685.2346175855298</v>
      </c>
      <c r="N997" s="42">
        <f t="shared" si="46"/>
        <v>1.0411934934576035</v>
      </c>
      <c r="O997" s="42">
        <f t="shared" si="47"/>
        <v>1.44</v>
      </c>
      <c r="Q997" s="42">
        <f>'Zero Turbulence Curve'!E996</f>
        <v>99.399999999998627</v>
      </c>
      <c r="R997" s="42">
        <f>'Zero Turbulence Curve'!F996</f>
        <v>2000.0000008831432</v>
      </c>
    </row>
    <row r="998" spans="5:18" x14ac:dyDescent="0.2">
      <c r="E998" s="15">
        <v>41257.104166666664</v>
      </c>
      <c r="F998" s="21">
        <v>8.3645953357486675</v>
      </c>
      <c r="G998" s="24">
        <v>0.16976314370298271</v>
      </c>
      <c r="H998" s="3">
        <f t="shared" si="45"/>
        <v>1021.1199999999509</v>
      </c>
      <c r="I998" s="3">
        <f>MIN(H998-K998+L998,'Power Look Up'!$F$4)</f>
        <v>1050.7361551561135</v>
      </c>
      <c r="K998" s="50">
        <f t="array" ref="K998">_xlfn.SUM(_xlfn.NORM.DIST($Q$3:$Q$1003,$F998,$N998,FALSE)*WindSpeedStep*$R$3:$R$1003)</f>
        <v>1020.3789647685954</v>
      </c>
      <c r="L998" s="50">
        <f t="array" ref="L998">_xlfn.SUM(_xlfn.NORM.DIST($Q$3:$Q$1003,$F998,$O998,FALSE)*WindSpeedStep*$R$3:$R$1003)</f>
        <v>1049.995119924758</v>
      </c>
      <c r="N998" s="42">
        <f t="shared" si="46"/>
        <v>0.8364595335748668</v>
      </c>
      <c r="O998" s="42">
        <f t="shared" si="47"/>
        <v>1.42</v>
      </c>
      <c r="Q998" s="42">
        <f>'Zero Turbulence Curve'!E997</f>
        <v>99.499999999998622</v>
      </c>
      <c r="R998" s="42">
        <f>'Zero Turbulence Curve'!F997</f>
        <v>2000.0000008831432</v>
      </c>
    </row>
    <row r="999" spans="5:18" x14ac:dyDescent="0.2">
      <c r="E999" s="15">
        <v>41257.111111111109</v>
      </c>
      <c r="F999" s="21">
        <v>9.0928655527819942</v>
      </c>
      <c r="G999" s="24">
        <v>0.20125668738609087</v>
      </c>
      <c r="H999" s="3">
        <f t="shared" si="45"/>
        <v>1290.2899999999431</v>
      </c>
      <c r="I999" s="3">
        <f>MIN(H999-K999+L999,'Power Look Up'!$F$4)</f>
        <v>1273.3146097819545</v>
      </c>
      <c r="K999" s="50">
        <f t="array" ref="K999">_xlfn.SUM(_xlfn.NORM.DIST($Q$3:$Q$1003,$F999,$N999,FALSE)*WindSpeedStep*$R$3:$R$1003)</f>
        <v>1295.6169027370422</v>
      </c>
      <c r="L999" s="50">
        <f t="array" ref="L999">_xlfn.SUM(_xlfn.NORM.DIST($Q$3:$Q$1003,$F999,$O999,FALSE)*WindSpeedStep*$R$3:$R$1003)</f>
        <v>1278.6415125190535</v>
      </c>
      <c r="N999" s="42">
        <f t="shared" si="46"/>
        <v>0.90928655527819946</v>
      </c>
      <c r="O999" s="42">
        <f t="shared" si="47"/>
        <v>1.83</v>
      </c>
      <c r="Q999" s="42">
        <f>'Zero Turbulence Curve'!E998</f>
        <v>99.599999999998616</v>
      </c>
      <c r="R999" s="42">
        <f>'Zero Turbulence Curve'!F998</f>
        <v>2000.0000008831432</v>
      </c>
    </row>
    <row r="1000" spans="5:18" x14ac:dyDescent="0.2">
      <c r="E1000" s="15">
        <v>41257.118055555555</v>
      </c>
      <c r="F1000" s="21">
        <v>10.746124777313696</v>
      </c>
      <c r="G1000" s="24">
        <v>0.18425246691533001</v>
      </c>
      <c r="H1000" s="3">
        <f t="shared" si="45"/>
        <v>1837.2499999999507</v>
      </c>
      <c r="I1000" s="3">
        <f>MIN(H1000-K1000+L1000,'Power Look Up'!$F$4)</f>
        <v>1697.7815369930283</v>
      </c>
      <c r="K1000" s="50">
        <f t="array" ref="K1000">_xlfn.SUM(_xlfn.NORM.DIST($Q$3:$Q$1003,$F1000,$N1000,FALSE)*WindSpeedStep*$R$3:$R$1003)</f>
        <v>1821.5768788856662</v>
      </c>
      <c r="L1000" s="50">
        <f t="array" ref="L1000">_xlfn.SUM(_xlfn.NORM.DIST($Q$3:$Q$1003,$F1000,$O1000,FALSE)*WindSpeedStep*$R$3:$R$1003)</f>
        <v>1682.1084158787439</v>
      </c>
      <c r="N1000" s="42">
        <f t="shared" si="46"/>
        <v>1.0746124777313697</v>
      </c>
      <c r="O1000" s="42">
        <f t="shared" si="47"/>
        <v>1.9799999999999998</v>
      </c>
      <c r="Q1000" s="42">
        <f>'Zero Turbulence Curve'!E999</f>
        <v>99.69999999999861</v>
      </c>
      <c r="R1000" s="42">
        <f>'Zero Turbulence Curve'!F999</f>
        <v>2000.0000008831432</v>
      </c>
    </row>
    <row r="1001" spans="5:18" x14ac:dyDescent="0.2">
      <c r="E1001" s="15">
        <v>41257.125</v>
      </c>
      <c r="F1001" s="21">
        <v>10.585901917208075</v>
      </c>
      <c r="G1001" s="24">
        <v>0.20121100843920969</v>
      </c>
      <c r="H1001" s="3">
        <f t="shared" si="45"/>
        <v>1794.5299999999515</v>
      </c>
      <c r="I1001" s="3">
        <f>MIN(H1001-K1001+L1001,'Power Look Up'!$F$4)</f>
        <v>1637.2937592353103</v>
      </c>
      <c r="K1001" s="50">
        <f t="array" ref="K1001">_xlfn.SUM(_xlfn.NORM.DIST($Q$3:$Q$1003,$F1001,$N1001,FALSE)*WindSpeedStep*$R$3:$R$1003)</f>
        <v>1786.5189895288652</v>
      </c>
      <c r="L1001" s="50">
        <f t="array" ref="L1001">_xlfn.SUM(_xlfn.NORM.DIST($Q$3:$Q$1003,$F1001,$O1001,FALSE)*WindSpeedStep*$R$3:$R$1003)</f>
        <v>1629.2827487642239</v>
      </c>
      <c r="N1001" s="42">
        <f t="shared" si="46"/>
        <v>1.0585901917208076</v>
      </c>
      <c r="O1001" s="42">
        <f t="shared" si="47"/>
        <v>2.13</v>
      </c>
      <c r="Q1001" s="42">
        <f>'Zero Turbulence Curve'!E1000</f>
        <v>99.799999999998604</v>
      </c>
      <c r="R1001" s="42">
        <f>'Zero Turbulence Curve'!F1000</f>
        <v>2000.0000008831432</v>
      </c>
    </row>
    <row r="1002" spans="5:18" x14ac:dyDescent="0.2">
      <c r="E1002" s="15">
        <v>41257.131944444445</v>
      </c>
      <c r="F1002" s="21">
        <v>11.105926600965983</v>
      </c>
      <c r="G1002" s="24">
        <v>0.14856932332476289</v>
      </c>
      <c r="H1002" s="3">
        <f t="shared" si="45"/>
        <v>1913.2399999999839</v>
      </c>
      <c r="I1002" s="3">
        <f>MIN(H1002-K1002+L1002,'Power Look Up'!$F$4)</f>
        <v>1826.5089243326656</v>
      </c>
      <c r="K1002" s="50">
        <f t="array" ref="K1002">_xlfn.SUM(_xlfn.NORM.DIST($Q$3:$Q$1003,$F1002,$N1002,FALSE)*WindSpeedStep*$R$3:$R$1003)</f>
        <v>1885.7224145465773</v>
      </c>
      <c r="L1002" s="50">
        <f t="array" ref="L1002">_xlfn.SUM(_xlfn.NORM.DIST($Q$3:$Q$1003,$F1002,$O1002,FALSE)*WindSpeedStep*$R$3:$R$1003)</f>
        <v>1798.991338879259</v>
      </c>
      <c r="N1002" s="42">
        <f t="shared" si="46"/>
        <v>1.1105926600965983</v>
      </c>
      <c r="O1002" s="42">
        <f t="shared" si="47"/>
        <v>1.65</v>
      </c>
      <c r="Q1002" s="42">
        <f>'Zero Turbulence Curve'!E1001</f>
        <v>99.899999999998599</v>
      </c>
      <c r="R1002" s="42">
        <f>'Zero Turbulence Curve'!F1001</f>
        <v>2000.0000008831432</v>
      </c>
    </row>
    <row r="1003" spans="5:18" x14ac:dyDescent="0.2">
      <c r="E1003" s="15">
        <v>41257.145833333336</v>
      </c>
      <c r="F1003" s="21">
        <v>9.7816205863687671</v>
      </c>
      <c r="G1003" s="24">
        <v>0.18606323808309141</v>
      </c>
      <c r="H1003" s="3">
        <f t="shared" si="45"/>
        <v>1553.1799999999375</v>
      </c>
      <c r="I1003" s="3">
        <f>MIN(H1003-K1003+L1003,'Power Look Up'!$F$4)</f>
        <v>1476.417445404207</v>
      </c>
      <c r="K1003" s="50">
        <f t="array" ref="K1003">_xlfn.SUM(_xlfn.NORM.DIST($Q$3:$Q$1003,$F1003,$N1003,FALSE)*WindSpeedStep*$R$3:$R$1003)</f>
        <v>1551.3886863301975</v>
      </c>
      <c r="L1003" s="50">
        <f t="array" ref="L1003">_xlfn.SUM(_xlfn.NORM.DIST($Q$3:$Q$1003,$F1003,$O1003,FALSE)*WindSpeedStep*$R$3:$R$1003)</f>
        <v>1474.626131734467</v>
      </c>
      <c r="N1003" s="42">
        <f t="shared" si="46"/>
        <v>0.97816205863687677</v>
      </c>
      <c r="O1003" s="42">
        <f t="shared" si="47"/>
        <v>1.82</v>
      </c>
      <c r="Q1003" s="42">
        <f>'Zero Turbulence Curve'!E1002</f>
        <v>99.999999999998593</v>
      </c>
      <c r="R1003" s="42">
        <f>'Zero Turbulence Curve'!F1002</f>
        <v>2000.0000008831432</v>
      </c>
    </row>
    <row r="1004" spans="5:18" x14ac:dyDescent="0.2">
      <c r="E1004" s="15">
        <v>41257.152777777781</v>
      </c>
      <c r="F1004" s="21">
        <v>9.7841811545745365</v>
      </c>
      <c r="G1004" s="24">
        <v>0.21258805076677351</v>
      </c>
      <c r="H1004" s="3">
        <f t="shared" si="45"/>
        <v>1553.1799999999375</v>
      </c>
      <c r="I1004" s="3">
        <f>MIN(H1004-K1004+L1004,'Power Look Up'!$F$4)</f>
        <v>1451.7994659446344</v>
      </c>
      <c r="K1004" s="50">
        <f t="array" ref="K1004">_xlfn.SUM(_xlfn.NORM.DIST($Q$3:$Q$1003,$F1004,$N1004,FALSE)*WindSpeedStep*$R$3:$R$1003)</f>
        <v>1552.2736539131529</v>
      </c>
      <c r="L1004" s="50">
        <f t="array" ref="L1004">_xlfn.SUM(_xlfn.NORM.DIST($Q$3:$Q$1003,$F1004,$O1004,FALSE)*WindSpeedStep*$R$3:$R$1003)</f>
        <v>1450.8931198578498</v>
      </c>
      <c r="N1004" s="42">
        <f t="shared" si="46"/>
        <v>0.97841811545745372</v>
      </c>
      <c r="O1004" s="42">
        <f t="shared" si="47"/>
        <v>2.08</v>
      </c>
    </row>
    <row r="1005" spans="5:18" x14ac:dyDescent="0.2">
      <c r="E1005" s="15">
        <v>41257.159722222219</v>
      </c>
      <c r="F1005" s="21">
        <v>9.6160117341257969</v>
      </c>
      <c r="G1005" s="24">
        <v>0.24646392553674018</v>
      </c>
      <c r="H1005" s="3">
        <f t="shared" si="45"/>
        <v>1492.2199999999389</v>
      </c>
      <c r="I1005" s="3">
        <f>MIN(H1005-K1005+L1005,'Power Look Up'!$F$4)</f>
        <v>1384.2116007663376</v>
      </c>
      <c r="K1005" s="50">
        <f t="array" ref="K1005">_xlfn.SUM(_xlfn.NORM.DIST($Q$3:$Q$1003,$F1005,$N1005,FALSE)*WindSpeedStep*$R$3:$R$1003)</f>
        <v>1492.7720992217967</v>
      </c>
      <c r="L1005" s="50">
        <f t="array" ref="L1005">_xlfn.SUM(_xlfn.NORM.DIST($Q$3:$Q$1003,$F1005,$O1005,FALSE)*WindSpeedStep*$R$3:$R$1003)</f>
        <v>1384.7636999881954</v>
      </c>
      <c r="N1005" s="42">
        <f t="shared" si="46"/>
        <v>0.96160117341257978</v>
      </c>
      <c r="O1005" s="42">
        <f t="shared" si="47"/>
        <v>2.37</v>
      </c>
    </row>
    <row r="1006" spans="5:18" x14ac:dyDescent="0.2">
      <c r="E1006" s="15">
        <v>41257.166666666664</v>
      </c>
      <c r="F1006" s="21">
        <v>9.5682286289172556</v>
      </c>
      <c r="G1006" s="24">
        <v>0.19230309719388627</v>
      </c>
      <c r="H1006" s="3">
        <f t="shared" si="45"/>
        <v>1473.1699999999391</v>
      </c>
      <c r="I1006" s="3">
        <f>MIN(H1006-K1006+L1006,'Power Look Up'!$F$4)</f>
        <v>1412.2077335340314</v>
      </c>
      <c r="K1006" s="50">
        <f t="array" ref="K1006">_xlfn.SUM(_xlfn.NORM.DIST($Q$3:$Q$1003,$F1006,$N1006,FALSE)*WindSpeedStep*$R$3:$R$1003)</f>
        <v>1475.4038584445786</v>
      </c>
      <c r="L1006" s="50">
        <f t="array" ref="L1006">_xlfn.SUM(_xlfn.NORM.DIST($Q$3:$Q$1003,$F1006,$O1006,FALSE)*WindSpeedStep*$R$3:$R$1003)</f>
        <v>1414.4415919786709</v>
      </c>
      <c r="N1006" s="42">
        <f t="shared" si="46"/>
        <v>0.95682286289172558</v>
      </c>
      <c r="O1006" s="42">
        <f t="shared" si="47"/>
        <v>1.8400000000000003</v>
      </c>
    </row>
    <row r="1007" spans="5:18" x14ac:dyDescent="0.2">
      <c r="E1007" s="15">
        <v>41257.173611111109</v>
      </c>
      <c r="F1007" s="21">
        <v>9.5059784157921339</v>
      </c>
      <c r="G1007" s="24">
        <v>0.17883482642626417</v>
      </c>
      <c r="H1007" s="3">
        <f t="shared" si="45"/>
        <v>1450.3099999999397</v>
      </c>
      <c r="I1007" s="3">
        <f>MIN(H1007-K1007+L1007,'Power Look Up'!$F$4)</f>
        <v>1405.0624594502535</v>
      </c>
      <c r="K1007" s="50">
        <f t="array" ref="K1007">_xlfn.SUM(_xlfn.NORM.DIST($Q$3:$Q$1003,$F1007,$N1007,FALSE)*WindSpeedStep*$R$3:$R$1003)</f>
        <v>1452.5151845456078</v>
      </c>
      <c r="L1007" s="50">
        <f t="array" ref="L1007">_xlfn.SUM(_xlfn.NORM.DIST($Q$3:$Q$1003,$F1007,$O1007,FALSE)*WindSpeedStep*$R$3:$R$1003)</f>
        <v>1407.2676439959216</v>
      </c>
      <c r="N1007" s="42">
        <f t="shared" si="46"/>
        <v>0.95059784157921345</v>
      </c>
      <c r="O1007" s="42">
        <f t="shared" si="47"/>
        <v>1.7</v>
      </c>
    </row>
    <row r="1008" spans="5:18" x14ac:dyDescent="0.2">
      <c r="E1008" s="15">
        <v>41257.180555555555</v>
      </c>
      <c r="F1008" s="21">
        <v>9.512325259402191</v>
      </c>
      <c r="G1008" s="24">
        <v>0.15348507963990235</v>
      </c>
      <c r="H1008" s="3">
        <f t="shared" si="45"/>
        <v>1450.3099999999397</v>
      </c>
      <c r="I1008" s="3">
        <f>MIN(H1008-K1008+L1008,'Power Look Up'!$F$4)</f>
        <v>1421.5345182768424</v>
      </c>
      <c r="K1008" s="50">
        <f t="array" ref="K1008">_xlfn.SUM(_xlfn.NORM.DIST($Q$3:$Q$1003,$F1008,$N1008,FALSE)*WindSpeedStep*$R$3:$R$1003)</f>
        <v>1454.8615275198213</v>
      </c>
      <c r="L1008" s="50">
        <f t="array" ref="L1008">_xlfn.SUM(_xlfn.NORM.DIST($Q$3:$Q$1003,$F1008,$O1008,FALSE)*WindSpeedStep*$R$3:$R$1003)</f>
        <v>1426.086045796724</v>
      </c>
      <c r="N1008" s="42">
        <f t="shared" si="46"/>
        <v>0.95123252594021912</v>
      </c>
      <c r="O1008" s="42">
        <f t="shared" si="47"/>
        <v>1.46</v>
      </c>
    </row>
    <row r="1009" spans="5:15" x14ac:dyDescent="0.2">
      <c r="E1009" s="15">
        <v>41257.194444444445</v>
      </c>
      <c r="F1009" s="21">
        <v>9.658459309142815</v>
      </c>
      <c r="G1009" s="24">
        <v>0.19671874562865702</v>
      </c>
      <c r="H1009" s="3">
        <f t="shared" si="45"/>
        <v>1507.4599999999384</v>
      </c>
      <c r="I1009" s="3">
        <f>MIN(H1009-K1009+L1009,'Power Look Up'!$F$4)</f>
        <v>1433.6407145625767</v>
      </c>
      <c r="K1009" s="50">
        <f t="array" ref="K1009">_xlfn.SUM(_xlfn.NORM.DIST($Q$3:$Q$1003,$F1009,$N1009,FALSE)*WindSpeedStep*$R$3:$R$1003)</f>
        <v>1508.0406684002357</v>
      </c>
      <c r="L1009" s="50">
        <f t="array" ref="L1009">_xlfn.SUM(_xlfn.NORM.DIST($Q$3:$Q$1003,$F1009,$O1009,FALSE)*WindSpeedStep*$R$3:$R$1003)</f>
        <v>1434.221382962874</v>
      </c>
      <c r="N1009" s="42">
        <f t="shared" si="46"/>
        <v>0.9658459309142815</v>
      </c>
      <c r="O1009" s="42">
        <f t="shared" si="47"/>
        <v>1.9</v>
      </c>
    </row>
    <row r="1010" spans="5:15" x14ac:dyDescent="0.2">
      <c r="E1010" s="15">
        <v>41257.520833333336</v>
      </c>
      <c r="F1010" s="21">
        <v>4.5867675904653362</v>
      </c>
      <c r="G1010" s="24">
        <v>5.6684799234317108E-2</v>
      </c>
      <c r="H1010" s="3">
        <f t="shared" si="45"/>
        <v>155.30999999999418</v>
      </c>
      <c r="I1010" s="3">
        <f>MIN(H1010-K1010+L1010,'Power Look Up'!$F$4)</f>
        <v>152.96530307222855</v>
      </c>
      <c r="K1010" s="50">
        <f t="array" ref="K1010">_xlfn.SUM(_xlfn.NORM.DIST($Q$3:$Q$1003,$F1010,$N1010,FALSE)*WindSpeedStep*$R$3:$R$1003)</f>
        <v>129.21918641847751</v>
      </c>
      <c r="L1010" s="50">
        <f t="array" ref="L1010">_xlfn.SUM(_xlfn.NORM.DIST($Q$3:$Q$1003,$F1010,$O1010,FALSE)*WindSpeedStep*$R$3:$R$1003)</f>
        <v>126.87448949071188</v>
      </c>
      <c r="N1010" s="42">
        <f t="shared" si="46"/>
        <v>0.45867675904653366</v>
      </c>
      <c r="O1010" s="42">
        <f t="shared" si="47"/>
        <v>0.26</v>
      </c>
    </row>
    <row r="1011" spans="5:15" x14ac:dyDescent="0.2">
      <c r="E1011" s="15">
        <v>41257.527777777781</v>
      </c>
      <c r="F1011" s="21">
        <v>5.2255282617460184</v>
      </c>
      <c r="G1011" s="24">
        <v>6.6978874186215509E-2</v>
      </c>
      <c r="H1011" s="3">
        <f t="shared" si="45"/>
        <v>237.25999999998913</v>
      </c>
      <c r="I1011" s="3">
        <f>MIN(H1011-K1011+L1011,'Power Look Up'!$F$4)</f>
        <v>236.94146529895835</v>
      </c>
      <c r="K1011" s="50">
        <f t="array" ref="K1011">_xlfn.SUM(_xlfn.NORM.DIST($Q$3:$Q$1003,$F1011,$N1011,FALSE)*WindSpeedStep*$R$3:$R$1003)</f>
        <v>231.01221000311338</v>
      </c>
      <c r="L1011" s="50">
        <f t="array" ref="L1011">_xlfn.SUM(_xlfn.NORM.DIST($Q$3:$Q$1003,$F1011,$O1011,FALSE)*WindSpeedStep*$R$3:$R$1003)</f>
        <v>230.6936753020826</v>
      </c>
      <c r="N1011" s="42">
        <f t="shared" si="46"/>
        <v>0.52255282617460186</v>
      </c>
      <c r="O1011" s="42">
        <f t="shared" si="47"/>
        <v>0.35</v>
      </c>
    </row>
    <row r="1012" spans="5:15" x14ac:dyDescent="0.2">
      <c r="E1012" s="15">
        <v>41257.534722222219</v>
      </c>
      <c r="F1012" s="21">
        <v>5.5709443065158926</v>
      </c>
      <c r="G1012" s="24">
        <v>4.4875695437772513E-2</v>
      </c>
      <c r="H1012" s="3">
        <f t="shared" si="45"/>
        <v>292.33999999998798</v>
      </c>
      <c r="I1012" s="3">
        <f>MIN(H1012-K1012+L1012,'Power Look Up'!$F$4)</f>
        <v>288.53488906294984</v>
      </c>
      <c r="K1012" s="50">
        <f t="array" ref="K1012">_xlfn.SUM(_xlfn.NORM.DIST($Q$3:$Q$1003,$F1012,$N1012,FALSE)*WindSpeedStep*$R$3:$R$1003)</f>
        <v>288.82909839650443</v>
      </c>
      <c r="L1012" s="50">
        <f t="array" ref="L1012">_xlfn.SUM(_xlfn.NORM.DIST($Q$3:$Q$1003,$F1012,$O1012,FALSE)*WindSpeedStep*$R$3:$R$1003)</f>
        <v>285.0239874594663</v>
      </c>
      <c r="N1012" s="42">
        <f t="shared" si="46"/>
        <v>0.55709443065158926</v>
      </c>
      <c r="O1012" s="42">
        <f t="shared" si="47"/>
        <v>0.25</v>
      </c>
    </row>
    <row r="1013" spans="5:15" x14ac:dyDescent="0.2">
      <c r="E1013" s="15">
        <v>41257.541666666664</v>
      </c>
      <c r="F1013" s="21">
        <v>5.2020675312728697</v>
      </c>
      <c r="G1013" s="24">
        <v>3.4601626933504388E-2</v>
      </c>
      <c r="H1013" s="3">
        <f t="shared" si="45"/>
        <v>232.39999999998923</v>
      </c>
      <c r="I1013" s="3">
        <f>MIN(H1013-K1013+L1013,'Power Look Up'!$F$4)</f>
        <v>232.76918457040412</v>
      </c>
      <c r="K1013" s="50">
        <f t="array" ref="K1013">_xlfn.SUM(_xlfn.NORM.DIST($Q$3:$Q$1003,$F1013,$N1013,FALSE)*WindSpeedStep*$R$3:$R$1003)</f>
        <v>227.18888498437101</v>
      </c>
      <c r="L1013" s="50">
        <f t="array" ref="L1013">_xlfn.SUM(_xlfn.NORM.DIST($Q$3:$Q$1003,$F1013,$O1013,FALSE)*WindSpeedStep*$R$3:$R$1003)</f>
        <v>227.5580695547859</v>
      </c>
      <c r="N1013" s="42">
        <f t="shared" si="46"/>
        <v>0.52020675312728704</v>
      </c>
      <c r="O1013" s="42">
        <f t="shared" si="47"/>
        <v>0.18000000000000002</v>
      </c>
    </row>
    <row r="1014" spans="5:15" x14ac:dyDescent="0.2">
      <c r="E1014" s="15">
        <v>41257.666666666664</v>
      </c>
      <c r="F1014" s="21">
        <v>12.729186666077236</v>
      </c>
      <c r="G1014" s="24">
        <v>0.12098180664629872</v>
      </c>
      <c r="H1014" s="3">
        <f t="shared" si="45"/>
        <v>1996.0299999999975</v>
      </c>
      <c r="I1014" s="3">
        <f>MIN(H1014-K1014+L1014,'Power Look Up'!$F$4)</f>
        <v>1977.7659329615658</v>
      </c>
      <c r="K1014" s="50">
        <f t="array" ref="K1014">_xlfn.SUM(_xlfn.NORM.DIST($Q$3:$Q$1003,$F1014,$N1014,FALSE)*WindSpeedStep*$R$3:$R$1003)</f>
        <v>1996.8566992508422</v>
      </c>
      <c r="L1014" s="50">
        <f t="array" ref="L1014">_xlfn.SUM(_xlfn.NORM.DIST($Q$3:$Q$1003,$F1014,$O1014,FALSE)*WindSpeedStep*$R$3:$R$1003)</f>
        <v>1978.5926322124105</v>
      </c>
      <c r="N1014" s="42">
        <f t="shared" si="46"/>
        <v>1.2729186666077237</v>
      </c>
      <c r="O1014" s="42">
        <f t="shared" si="47"/>
        <v>1.54</v>
      </c>
    </row>
    <row r="1015" spans="5:15" x14ac:dyDescent="0.2">
      <c r="E1015" s="15">
        <v>41257.673611111109</v>
      </c>
      <c r="F1015" s="21">
        <v>12.040101539686997</v>
      </c>
      <c r="G1015" s="24">
        <v>0.18272271149444083</v>
      </c>
      <c r="H1015" s="3">
        <f t="shared" si="45"/>
        <v>1988.4399999999976</v>
      </c>
      <c r="I1015" s="3">
        <f>MIN(H1015-K1015+L1015,'Power Look Up'!$F$4)</f>
        <v>1863.8599091428</v>
      </c>
      <c r="K1015" s="50">
        <f t="array" ref="K1015">_xlfn.SUM(_xlfn.NORM.DIST($Q$3:$Q$1003,$F1015,$N1015,FALSE)*WindSpeedStep*$R$3:$R$1003)</f>
        <v>1975.0483168798805</v>
      </c>
      <c r="L1015" s="50">
        <f t="array" ref="L1015">_xlfn.SUM(_xlfn.NORM.DIST($Q$3:$Q$1003,$F1015,$O1015,FALSE)*WindSpeedStep*$R$3:$R$1003)</f>
        <v>1850.468226022683</v>
      </c>
      <c r="N1015" s="42">
        <f t="shared" si="46"/>
        <v>1.2040101539686998</v>
      </c>
      <c r="O1015" s="42">
        <f t="shared" si="47"/>
        <v>2.2000000000000002</v>
      </c>
    </row>
    <row r="1016" spans="5:15" x14ac:dyDescent="0.2">
      <c r="E1016" s="15">
        <v>41257.6875</v>
      </c>
      <c r="F1016" s="21">
        <v>12.235628263952544</v>
      </c>
      <c r="G1016" s="24">
        <v>0.16509164518761443</v>
      </c>
      <c r="H1016" s="3">
        <f t="shared" si="45"/>
        <v>1990.6399999999976</v>
      </c>
      <c r="I1016" s="3">
        <f>MIN(H1016-K1016+L1016,'Power Look Up'!$F$4)</f>
        <v>1900.9055582751485</v>
      </c>
      <c r="K1016" s="50">
        <f t="array" ref="K1016">_xlfn.SUM(_xlfn.NORM.DIST($Q$3:$Q$1003,$F1016,$N1016,FALSE)*WindSpeedStep*$R$3:$R$1003)</f>
        <v>1983.7590840322582</v>
      </c>
      <c r="L1016" s="50">
        <f t="array" ref="L1016">_xlfn.SUM(_xlfn.NORM.DIST($Q$3:$Q$1003,$F1016,$O1016,FALSE)*WindSpeedStep*$R$3:$R$1003)</f>
        <v>1894.0246423074091</v>
      </c>
      <c r="N1016" s="42">
        <f t="shared" si="46"/>
        <v>1.2235628263952545</v>
      </c>
      <c r="O1016" s="42">
        <f t="shared" si="47"/>
        <v>2.02</v>
      </c>
    </row>
    <row r="1017" spans="5:15" x14ac:dyDescent="0.2">
      <c r="E1017" s="15">
        <v>41257.694444444445</v>
      </c>
      <c r="F1017" s="21">
        <v>12.839018862111859</v>
      </c>
      <c r="G1017" s="24">
        <v>0.1331877473165988</v>
      </c>
      <c r="H1017" s="3">
        <f t="shared" si="45"/>
        <v>1997.2399999999975</v>
      </c>
      <c r="I1017" s="3">
        <f>MIN(H1017-K1017+L1017,'Power Look Up'!$F$4)</f>
        <v>1968.2040590471913</v>
      </c>
      <c r="K1017" s="50">
        <f t="array" ref="K1017">_xlfn.SUM(_xlfn.NORM.DIST($Q$3:$Q$1003,$F1017,$N1017,FALSE)*WindSpeedStep*$R$3:$R$1003)</f>
        <v>1998.5198864068684</v>
      </c>
      <c r="L1017" s="50">
        <f t="array" ref="L1017">_xlfn.SUM(_xlfn.NORM.DIST($Q$3:$Q$1003,$F1017,$O1017,FALSE)*WindSpeedStep*$R$3:$R$1003)</f>
        <v>1969.4839454540622</v>
      </c>
      <c r="N1017" s="42">
        <f t="shared" si="46"/>
        <v>1.2839018862111859</v>
      </c>
      <c r="O1017" s="42">
        <f t="shared" si="47"/>
        <v>1.71</v>
      </c>
    </row>
    <row r="1018" spans="5:15" x14ac:dyDescent="0.2">
      <c r="E1018" s="15">
        <v>41257.701388888891</v>
      </c>
      <c r="F1018" s="21">
        <v>12.139638848162026</v>
      </c>
      <c r="G1018" s="24">
        <v>0.163102051450219</v>
      </c>
      <c r="H1018" s="3">
        <f t="shared" si="45"/>
        <v>1989.5399999999977</v>
      </c>
      <c r="I1018" s="3">
        <f>MIN(H1018-K1018+L1018,'Power Look Up'!$F$4)</f>
        <v>1899.4618203736536</v>
      </c>
      <c r="K1018" s="50">
        <f t="array" ref="K1018">_xlfn.SUM(_xlfn.NORM.DIST($Q$3:$Q$1003,$F1018,$N1018,FALSE)*WindSpeedStep*$R$3:$R$1003)</f>
        <v>1979.790789691378</v>
      </c>
      <c r="L1018" s="50">
        <f t="array" ref="L1018">_xlfn.SUM(_xlfn.NORM.DIST($Q$3:$Q$1003,$F1018,$O1018,FALSE)*WindSpeedStep*$R$3:$R$1003)</f>
        <v>1889.7126100650339</v>
      </c>
      <c r="N1018" s="42">
        <f t="shared" si="46"/>
        <v>1.2139638848162027</v>
      </c>
      <c r="O1018" s="42">
        <f t="shared" si="47"/>
        <v>1.98</v>
      </c>
    </row>
    <row r="1019" spans="5:15" x14ac:dyDescent="0.2">
      <c r="E1019" s="15">
        <v>41257.708333333336</v>
      </c>
      <c r="F1019" s="21">
        <v>12.711996423462818</v>
      </c>
      <c r="G1019" s="24">
        <v>0.14631848043686957</v>
      </c>
      <c r="H1019" s="3">
        <f t="shared" si="45"/>
        <v>1995.8099999999974</v>
      </c>
      <c r="I1019" s="3">
        <f>MIN(H1019-K1019+L1019,'Power Look Up'!$F$4)</f>
        <v>1948.310388527457</v>
      </c>
      <c r="K1019" s="50">
        <f t="array" ref="K1019">_xlfn.SUM(_xlfn.NORM.DIST($Q$3:$Q$1003,$F1019,$N1019,FALSE)*WindSpeedStep*$R$3:$R$1003)</f>
        <v>1996.563332000464</v>
      </c>
      <c r="L1019" s="50">
        <f t="array" ref="L1019">_xlfn.SUM(_xlfn.NORM.DIST($Q$3:$Q$1003,$F1019,$O1019,FALSE)*WindSpeedStep*$R$3:$R$1003)</f>
        <v>1949.0637205279236</v>
      </c>
      <c r="N1019" s="42">
        <f t="shared" si="46"/>
        <v>1.2711996423462819</v>
      </c>
      <c r="O1019" s="42">
        <f t="shared" si="47"/>
        <v>1.8600000000000003</v>
      </c>
    </row>
    <row r="1020" spans="5:15" x14ac:dyDescent="0.2">
      <c r="E1020" s="15">
        <v>41257.722222222219</v>
      </c>
      <c r="F1020" s="21">
        <v>13.174671805635846</v>
      </c>
      <c r="G1020" s="24">
        <v>0.13283063334081591</v>
      </c>
      <c r="H1020" s="3">
        <f t="shared" si="45"/>
        <v>1999.1699999999998</v>
      </c>
      <c r="I1020" s="3">
        <f>MIN(H1020-K1020+L1020,'Power Look Up'!$F$4)</f>
        <v>1976.970539732002</v>
      </c>
      <c r="K1020" s="50">
        <f t="array" ref="K1020">_xlfn.SUM(_xlfn.NORM.DIST($Q$3:$Q$1003,$F1020,$N1020,FALSE)*WindSpeedStep*$R$3:$R$1003)</f>
        <v>2001.7707274306058</v>
      </c>
      <c r="L1020" s="50">
        <f t="array" ref="L1020">_xlfn.SUM(_xlfn.NORM.DIST($Q$3:$Q$1003,$F1020,$O1020,FALSE)*WindSpeedStep*$R$3:$R$1003)</f>
        <v>1979.5712671626079</v>
      </c>
      <c r="N1020" s="42">
        <f t="shared" si="46"/>
        <v>1.3174671805635847</v>
      </c>
      <c r="O1020" s="42">
        <f t="shared" si="47"/>
        <v>1.7500000000000002</v>
      </c>
    </row>
    <row r="1021" spans="5:15" x14ac:dyDescent="0.2">
      <c r="E1021" s="15">
        <v>41257.729166666664</v>
      </c>
      <c r="F1021" s="21">
        <v>11.912114831652667</v>
      </c>
      <c r="G1021" s="24">
        <v>0.12424326166394646</v>
      </c>
      <c r="H1021" s="3">
        <f t="shared" si="45"/>
        <v>1980.4399999999823</v>
      </c>
      <c r="I1021" s="3">
        <f>MIN(H1021-K1021+L1021,'Power Look Up'!$F$4)</f>
        <v>1944.7969749617871</v>
      </c>
      <c r="K1021" s="50">
        <f t="array" ref="K1021">_xlfn.SUM(_xlfn.NORM.DIST($Q$3:$Q$1003,$F1021,$N1021,FALSE)*WindSpeedStep*$R$3:$R$1003)</f>
        <v>1967.9009046897995</v>
      </c>
      <c r="L1021" s="50">
        <f t="array" ref="L1021">_xlfn.SUM(_xlfn.NORM.DIST($Q$3:$Q$1003,$F1021,$O1021,FALSE)*WindSpeedStep*$R$3:$R$1003)</f>
        <v>1932.2578796516043</v>
      </c>
      <c r="N1021" s="42">
        <f t="shared" si="46"/>
        <v>1.1912114831652667</v>
      </c>
      <c r="O1021" s="42">
        <f t="shared" si="47"/>
        <v>1.48</v>
      </c>
    </row>
    <row r="1022" spans="5:15" x14ac:dyDescent="0.2">
      <c r="E1022" s="15">
        <v>41257.736111111109</v>
      </c>
      <c r="F1022" s="21">
        <v>11.890268058872765</v>
      </c>
      <c r="G1022" s="24">
        <v>0.12951768558748514</v>
      </c>
      <c r="H1022" s="3">
        <f t="shared" si="45"/>
        <v>1978.7599999999825</v>
      </c>
      <c r="I1022" s="3">
        <f>MIN(H1022-K1022+L1022,'Power Look Up'!$F$4)</f>
        <v>1934.5102485503744</v>
      </c>
      <c r="K1022" s="50">
        <f t="array" ref="K1022">_xlfn.SUM(_xlfn.NORM.DIST($Q$3:$Q$1003,$F1022,$N1022,FALSE)*WindSpeedStep*$R$3:$R$1003)</f>
        <v>1966.5529078294851</v>
      </c>
      <c r="L1022" s="50">
        <f t="array" ref="L1022">_xlfn.SUM(_xlfn.NORM.DIST($Q$3:$Q$1003,$F1022,$O1022,FALSE)*WindSpeedStep*$R$3:$R$1003)</f>
        <v>1922.303156379877</v>
      </c>
      <c r="N1022" s="42">
        <f t="shared" si="46"/>
        <v>1.1890268058872766</v>
      </c>
      <c r="O1022" s="42">
        <f t="shared" si="47"/>
        <v>1.54</v>
      </c>
    </row>
    <row r="1023" spans="5:15" x14ac:dyDescent="0.2">
      <c r="E1023" s="15">
        <v>41257.743055555555</v>
      </c>
      <c r="F1023" s="21">
        <v>11.863160529690241</v>
      </c>
      <c r="G1023" s="24">
        <v>0.17364681147527122</v>
      </c>
      <c r="H1023" s="3">
        <f t="shared" si="45"/>
        <v>1976.2399999999825</v>
      </c>
      <c r="I1023" s="3">
        <f>MIN(H1023-K1023+L1023,'Power Look Up'!$F$4)</f>
        <v>1860.0124223400846</v>
      </c>
      <c r="K1023" s="50">
        <f t="array" ref="K1023">_xlfn.SUM(_xlfn.NORM.DIST($Q$3:$Q$1003,$F1023,$N1023,FALSE)*WindSpeedStep*$R$3:$R$1003)</f>
        <v>1964.8254729314162</v>
      </c>
      <c r="L1023" s="50">
        <f t="array" ref="L1023">_xlfn.SUM(_xlfn.NORM.DIST($Q$3:$Q$1003,$F1023,$O1023,FALSE)*WindSpeedStep*$R$3:$R$1003)</f>
        <v>1848.5978952715184</v>
      </c>
      <c r="N1023" s="42">
        <f t="shared" si="46"/>
        <v>1.1863160529690242</v>
      </c>
      <c r="O1023" s="42">
        <f t="shared" si="47"/>
        <v>2.06</v>
      </c>
    </row>
    <row r="1024" spans="5:15" x14ac:dyDescent="0.2">
      <c r="E1024" s="15">
        <v>41257.75</v>
      </c>
      <c r="F1024" s="21">
        <v>12.448939704177452</v>
      </c>
      <c r="G1024" s="24">
        <v>0.13334468954355677</v>
      </c>
      <c r="H1024" s="3">
        <f t="shared" si="45"/>
        <v>1992.9499999999975</v>
      </c>
      <c r="I1024" s="3">
        <f>MIN(H1024-K1024+L1024,'Power Look Up'!$F$4)</f>
        <v>1955.149065449956</v>
      </c>
      <c r="K1024" s="50">
        <f t="array" ref="K1024">_xlfn.SUM(_xlfn.NORM.DIST($Q$3:$Q$1003,$F1024,$N1024,FALSE)*WindSpeedStep*$R$3:$R$1003)</f>
        <v>1990.7430391361902</v>
      </c>
      <c r="L1024" s="50">
        <f t="array" ref="L1024">_xlfn.SUM(_xlfn.NORM.DIST($Q$3:$Q$1003,$F1024,$O1024,FALSE)*WindSpeedStep*$R$3:$R$1003)</f>
        <v>1952.9421045861486</v>
      </c>
      <c r="N1024" s="42">
        <f t="shared" si="46"/>
        <v>1.2448939704177453</v>
      </c>
      <c r="O1024" s="42">
        <f t="shared" si="47"/>
        <v>1.6599999999999997</v>
      </c>
    </row>
    <row r="1025" spans="5:15" x14ac:dyDescent="0.2">
      <c r="E1025" s="15">
        <v>41257.756944444445</v>
      </c>
      <c r="F1025" s="21">
        <v>12.051169373296261</v>
      </c>
      <c r="G1025" s="24">
        <v>0.13110760881853203</v>
      </c>
      <c r="H1025" s="3">
        <f t="shared" si="45"/>
        <v>1988.5499999999977</v>
      </c>
      <c r="I1025" s="3">
        <f>MIN(H1025-K1025+L1025,'Power Look Up'!$F$4)</f>
        <v>1945.0579720550168</v>
      </c>
      <c r="K1025" s="50">
        <f t="array" ref="K1025">_xlfn.SUM(_xlfn.NORM.DIST($Q$3:$Q$1003,$F1025,$N1025,FALSE)*WindSpeedStep*$R$3:$R$1003)</f>
        <v>1975.6092975612992</v>
      </c>
      <c r="L1025" s="50">
        <f t="array" ref="L1025">_xlfn.SUM(_xlfn.NORM.DIST($Q$3:$Q$1003,$F1025,$O1025,FALSE)*WindSpeedStep*$R$3:$R$1003)</f>
        <v>1932.1172696163183</v>
      </c>
      <c r="N1025" s="42">
        <f t="shared" si="46"/>
        <v>1.2051169373296262</v>
      </c>
      <c r="O1025" s="42">
        <f t="shared" si="47"/>
        <v>1.58</v>
      </c>
    </row>
    <row r="1026" spans="5:15" x14ac:dyDescent="0.2">
      <c r="E1026" s="15">
        <v>41257.763888888891</v>
      </c>
      <c r="F1026" s="21">
        <v>12.357955714554318</v>
      </c>
      <c r="G1026" s="24">
        <v>0.11895171288474023</v>
      </c>
      <c r="H1026" s="3">
        <f t="shared" si="45"/>
        <v>1991.9599999999975</v>
      </c>
      <c r="I1026" s="3">
        <f>MIN(H1026-K1026+L1026,'Power Look Up'!$F$4)</f>
        <v>1970.6510069803303</v>
      </c>
      <c r="K1026" s="50">
        <f t="array" ref="K1026">_xlfn.SUM(_xlfn.NORM.DIST($Q$3:$Q$1003,$F1026,$N1026,FALSE)*WindSpeedStep*$R$3:$R$1003)</f>
        <v>1988.0486219102015</v>
      </c>
      <c r="L1026" s="50">
        <f t="array" ref="L1026">_xlfn.SUM(_xlfn.NORM.DIST($Q$3:$Q$1003,$F1026,$O1026,FALSE)*WindSpeedStep*$R$3:$R$1003)</f>
        <v>1966.7396288905343</v>
      </c>
      <c r="N1026" s="42">
        <f t="shared" si="46"/>
        <v>1.2357955714554318</v>
      </c>
      <c r="O1026" s="42">
        <f t="shared" si="47"/>
        <v>1.47</v>
      </c>
    </row>
    <row r="1027" spans="5:15" x14ac:dyDescent="0.2">
      <c r="E1027" s="15">
        <v>41257.770833333336</v>
      </c>
      <c r="F1027" s="21">
        <v>11.753273936805632</v>
      </c>
      <c r="G1027" s="24">
        <v>0.14378972268379861</v>
      </c>
      <c r="H1027" s="3">
        <f t="shared" ref="H1027:H1090" si="48">INDEX(PowerArray,MIN(MaximumPowerIndex,ROUND(F1027*100,0)))</f>
        <v>1966.9999999999827</v>
      </c>
      <c r="I1027" s="3">
        <f>MIN(H1027-K1027+L1027,'Power Look Up'!$F$4)</f>
        <v>1896.7637264710222</v>
      </c>
      <c r="K1027" s="50">
        <f t="array" ref="K1027">_xlfn.SUM(_xlfn.NORM.DIST($Q$3:$Q$1003,$F1027,$N1027,FALSE)*WindSpeedStep*$R$3:$R$1003)</f>
        <v>1957.1699474858417</v>
      </c>
      <c r="L1027" s="50">
        <f t="array" ref="L1027">_xlfn.SUM(_xlfn.NORM.DIST($Q$3:$Q$1003,$F1027,$O1027,FALSE)*WindSpeedStep*$R$3:$R$1003)</f>
        <v>1886.9336739568812</v>
      </c>
      <c r="N1027" s="42">
        <f t="shared" ref="N1027:N1090" si="49">ReferenceTurbulence*F1027</f>
        <v>1.1753273936805633</v>
      </c>
      <c r="O1027" s="42">
        <f t="shared" ref="O1027:O1090" si="50">F1027*G1027</f>
        <v>1.6899999999999997</v>
      </c>
    </row>
    <row r="1028" spans="5:15" x14ac:dyDescent="0.2">
      <c r="E1028" s="15">
        <v>41257.777777777781</v>
      </c>
      <c r="F1028" s="21">
        <v>12.021427186143962</v>
      </c>
      <c r="G1028" s="24">
        <v>0.12394534999283542</v>
      </c>
      <c r="H1028" s="3">
        <f t="shared" si="48"/>
        <v>1988.2199999999978</v>
      </c>
      <c r="I1028" s="3">
        <f>MIN(H1028-K1028+L1028,'Power Look Up'!$F$4)</f>
        <v>1954.839352676637</v>
      </c>
      <c r="K1028" s="50">
        <f t="array" ref="K1028">_xlfn.SUM(_xlfn.NORM.DIST($Q$3:$Q$1003,$F1028,$N1028,FALSE)*WindSpeedStep*$R$3:$R$1003)</f>
        <v>1974.0819274042178</v>
      </c>
      <c r="L1028" s="50">
        <f t="array" ref="L1028">_xlfn.SUM(_xlfn.NORM.DIST($Q$3:$Q$1003,$F1028,$O1028,FALSE)*WindSpeedStep*$R$3:$R$1003)</f>
        <v>1940.701280080857</v>
      </c>
      <c r="N1028" s="42">
        <f t="shared" si="49"/>
        <v>1.2021427186143963</v>
      </c>
      <c r="O1028" s="42">
        <f t="shared" si="50"/>
        <v>1.49</v>
      </c>
    </row>
    <row r="1029" spans="5:15" x14ac:dyDescent="0.2">
      <c r="E1029" s="15">
        <v>41257.784722222219</v>
      </c>
      <c r="F1029" s="21">
        <v>11.626284187066553</v>
      </c>
      <c r="G1029" s="24">
        <v>0.14105968627744261</v>
      </c>
      <c r="H1029" s="3">
        <f t="shared" si="48"/>
        <v>1956.9199999999828</v>
      </c>
      <c r="I1029" s="3">
        <f>MIN(H1029-K1029+L1029,'Power Look Up'!$F$4)</f>
        <v>1888.6535754126985</v>
      </c>
      <c r="K1029" s="50">
        <f t="array" ref="K1029">_xlfn.SUM(_xlfn.NORM.DIST($Q$3:$Q$1003,$F1029,$N1029,FALSE)*WindSpeedStep*$R$3:$R$1003)</f>
        <v>1946.9135993540169</v>
      </c>
      <c r="L1029" s="50">
        <f t="array" ref="L1029">_xlfn.SUM(_xlfn.NORM.DIST($Q$3:$Q$1003,$F1029,$O1029,FALSE)*WindSpeedStep*$R$3:$R$1003)</f>
        <v>1878.6471747667326</v>
      </c>
      <c r="N1029" s="42">
        <f t="shared" si="49"/>
        <v>1.1626284187066553</v>
      </c>
      <c r="O1029" s="42">
        <f t="shared" si="50"/>
        <v>1.64</v>
      </c>
    </row>
    <row r="1030" spans="5:15" x14ac:dyDescent="0.2">
      <c r="E1030" s="15">
        <v>41257.791666666664</v>
      </c>
      <c r="F1030" s="21">
        <v>11.565546835678616</v>
      </c>
      <c r="G1030" s="24">
        <v>0.1711981308044932</v>
      </c>
      <c r="H1030" s="3">
        <f t="shared" si="48"/>
        <v>1951.8799999999831</v>
      </c>
      <c r="I1030" s="3">
        <f>MIN(H1030-K1030+L1030,'Power Look Up'!$F$4)</f>
        <v>1831.6243331713588</v>
      </c>
      <c r="K1030" s="50">
        <f t="array" ref="K1030">_xlfn.SUM(_xlfn.NORM.DIST($Q$3:$Q$1003,$F1030,$N1030,FALSE)*WindSpeedStep*$R$3:$R$1003)</f>
        <v>1941.4286664109554</v>
      </c>
      <c r="L1030" s="50">
        <f t="array" ref="L1030">_xlfn.SUM(_xlfn.NORM.DIST($Q$3:$Q$1003,$F1030,$O1030,FALSE)*WindSpeedStep*$R$3:$R$1003)</f>
        <v>1821.1729995823312</v>
      </c>
      <c r="N1030" s="42">
        <f t="shared" si="49"/>
        <v>1.1565546835678615</v>
      </c>
      <c r="O1030" s="42">
        <f t="shared" si="50"/>
        <v>1.98</v>
      </c>
    </row>
    <row r="1031" spans="5:15" x14ac:dyDescent="0.2">
      <c r="E1031" s="15">
        <v>41257.798611111109</v>
      </c>
      <c r="F1031" s="21">
        <v>11.364039623928981</v>
      </c>
      <c r="G1031" s="24">
        <v>0.14079500362097638</v>
      </c>
      <c r="H1031" s="3">
        <f t="shared" si="48"/>
        <v>1934.2399999999834</v>
      </c>
      <c r="I1031" s="3">
        <f>MIN(H1031-K1031+L1031,'Power Look Up'!$F$4)</f>
        <v>1862.5244329293939</v>
      </c>
      <c r="K1031" s="50">
        <f t="array" ref="K1031">_xlfn.SUM(_xlfn.NORM.DIST($Q$3:$Q$1003,$F1031,$N1031,FALSE)*WindSpeedStep*$R$3:$R$1003)</f>
        <v>1920.2702861512855</v>
      </c>
      <c r="L1031" s="50">
        <f t="array" ref="L1031">_xlfn.SUM(_xlfn.NORM.DIST($Q$3:$Q$1003,$F1031,$O1031,FALSE)*WindSpeedStep*$R$3:$R$1003)</f>
        <v>1848.554719080696</v>
      </c>
      <c r="N1031" s="42">
        <f t="shared" si="49"/>
        <v>1.1364039623928981</v>
      </c>
      <c r="O1031" s="42">
        <f t="shared" si="50"/>
        <v>1.6</v>
      </c>
    </row>
    <row r="1032" spans="5:15" x14ac:dyDescent="0.2">
      <c r="E1032" s="15">
        <v>41257.805555555555</v>
      </c>
      <c r="F1032" s="21">
        <v>11.318778176948983</v>
      </c>
      <c r="G1032" s="24">
        <v>0.12015431159961056</v>
      </c>
      <c r="H1032" s="3">
        <f t="shared" si="48"/>
        <v>1930.8799999999835</v>
      </c>
      <c r="I1032" s="3">
        <f>MIN(H1032-K1032+L1032,'Power Look Up'!$F$4)</f>
        <v>1895.1241383872591</v>
      </c>
      <c r="K1032" s="50">
        <f t="array" ref="K1032">_xlfn.SUM(_xlfn.NORM.DIST($Q$3:$Q$1003,$F1032,$N1032,FALSE)*WindSpeedStep*$R$3:$R$1003)</f>
        <v>1914.8466352552964</v>
      </c>
      <c r="L1032" s="50">
        <f t="array" ref="L1032">_xlfn.SUM(_xlfn.NORM.DIST($Q$3:$Q$1003,$F1032,$O1032,FALSE)*WindSpeedStep*$R$3:$R$1003)</f>
        <v>1879.090773642572</v>
      </c>
      <c r="N1032" s="42">
        <f t="shared" si="49"/>
        <v>1.1318778176948985</v>
      </c>
      <c r="O1032" s="42">
        <f t="shared" si="50"/>
        <v>1.36</v>
      </c>
    </row>
    <row r="1033" spans="5:15" x14ac:dyDescent="0.2">
      <c r="E1033" s="15">
        <v>41257.8125</v>
      </c>
      <c r="F1033" s="21">
        <v>10.886548770336228</v>
      </c>
      <c r="G1033" s="24">
        <v>0.19565429273635776</v>
      </c>
      <c r="H1033" s="3">
        <f t="shared" si="48"/>
        <v>1874.6299999999499</v>
      </c>
      <c r="I1033" s="3">
        <f>MIN(H1033-K1033+L1033,'Power Look Up'!$F$4)</f>
        <v>1713.9706990687166</v>
      </c>
      <c r="K1033" s="50">
        <f t="array" ref="K1033">_xlfn.SUM(_xlfn.NORM.DIST($Q$3:$Q$1003,$F1033,$N1033,FALSE)*WindSpeedStep*$R$3:$R$1003)</f>
        <v>1848.9605066804463</v>
      </c>
      <c r="L1033" s="50">
        <f t="array" ref="L1033">_xlfn.SUM(_xlfn.NORM.DIST($Q$3:$Q$1003,$F1033,$O1033,FALSE)*WindSpeedStep*$R$3:$R$1003)</f>
        <v>1688.3012057492131</v>
      </c>
      <c r="N1033" s="42">
        <f t="shared" si="49"/>
        <v>1.0886548770336228</v>
      </c>
      <c r="O1033" s="42">
        <f t="shared" si="50"/>
        <v>2.13</v>
      </c>
    </row>
    <row r="1034" spans="5:15" x14ac:dyDescent="0.2">
      <c r="E1034" s="15">
        <v>41257.819444444445</v>
      </c>
      <c r="F1034" s="21">
        <v>11.674583964013877</v>
      </c>
      <c r="G1034" s="24">
        <v>0.18501729968777092</v>
      </c>
      <c r="H1034" s="3">
        <f t="shared" si="48"/>
        <v>1960.2799999999829</v>
      </c>
      <c r="I1034" s="3">
        <f>MIN(H1034-K1034+L1034,'Power Look Up'!$F$4)</f>
        <v>1819.9520234891941</v>
      </c>
      <c r="K1034" s="50">
        <f t="array" ref="K1034">_xlfn.SUM(_xlfn.NORM.DIST($Q$3:$Q$1003,$F1034,$N1034,FALSE)*WindSpeedStep*$R$3:$R$1003)</f>
        <v>1951.0021360800549</v>
      </c>
      <c r="L1034" s="50">
        <f t="array" ref="L1034">_xlfn.SUM(_xlfn.NORM.DIST($Q$3:$Q$1003,$F1034,$O1034,FALSE)*WindSpeedStep*$R$3:$R$1003)</f>
        <v>1810.6741595692661</v>
      </c>
      <c r="N1034" s="42">
        <f t="shared" si="49"/>
        <v>1.1674583964013878</v>
      </c>
      <c r="O1034" s="42">
        <f t="shared" si="50"/>
        <v>2.16</v>
      </c>
    </row>
    <row r="1035" spans="5:15" x14ac:dyDescent="0.2">
      <c r="E1035" s="15">
        <v>41257.826388888891</v>
      </c>
      <c r="F1035" s="21">
        <v>11.53115921296056</v>
      </c>
      <c r="G1035" s="24">
        <v>0.14395777296477066</v>
      </c>
      <c r="H1035" s="3">
        <f t="shared" si="48"/>
        <v>1948.5199999999832</v>
      </c>
      <c r="I1035" s="3">
        <f>MIN(H1035-K1035+L1035,'Power Look Up'!$F$4)</f>
        <v>1873.6351543566807</v>
      </c>
      <c r="K1035" s="50">
        <f t="array" ref="K1035">_xlfn.SUM(_xlfn.NORM.DIST($Q$3:$Q$1003,$F1035,$N1035,FALSE)*WindSpeedStep*$R$3:$R$1003)</f>
        <v>1938.1472631250329</v>
      </c>
      <c r="L1035" s="50">
        <f t="array" ref="L1035">_xlfn.SUM(_xlfn.NORM.DIST($Q$3:$Q$1003,$F1035,$O1035,FALSE)*WindSpeedStep*$R$3:$R$1003)</f>
        <v>1863.2624174817304</v>
      </c>
      <c r="N1035" s="42">
        <f t="shared" si="49"/>
        <v>1.153115921296056</v>
      </c>
      <c r="O1035" s="42">
        <f t="shared" si="50"/>
        <v>1.66</v>
      </c>
    </row>
    <row r="1036" spans="5:15" x14ac:dyDescent="0.2">
      <c r="E1036" s="15">
        <v>41257.833333333336</v>
      </c>
      <c r="F1036" s="21">
        <v>11.218011482491445</v>
      </c>
      <c r="G1036" s="24">
        <v>0.15778197435102775</v>
      </c>
      <c r="H1036" s="3">
        <f t="shared" si="48"/>
        <v>1922.4799999999836</v>
      </c>
      <c r="I1036" s="3">
        <f>MIN(H1036-K1036+L1036,'Power Look Up'!$F$4)</f>
        <v>1820.2161294913915</v>
      </c>
      <c r="K1036" s="50">
        <f t="array" ref="K1036">_xlfn.SUM(_xlfn.NORM.DIST($Q$3:$Q$1003,$F1036,$N1036,FALSE)*WindSpeedStep*$R$3:$R$1003)</f>
        <v>1901.8223948963539</v>
      </c>
      <c r="L1036" s="50">
        <f t="array" ref="L1036">_xlfn.SUM(_xlfn.NORM.DIST($Q$3:$Q$1003,$F1036,$O1036,FALSE)*WindSpeedStep*$R$3:$R$1003)</f>
        <v>1799.5585243877617</v>
      </c>
      <c r="N1036" s="42">
        <f t="shared" si="49"/>
        <v>1.1218011482491446</v>
      </c>
      <c r="O1036" s="42">
        <f t="shared" si="50"/>
        <v>1.77</v>
      </c>
    </row>
    <row r="1037" spans="5:15" x14ac:dyDescent="0.2">
      <c r="E1037" s="15">
        <v>41257.840277777781</v>
      </c>
      <c r="F1037" s="21">
        <v>12.100850912888168</v>
      </c>
      <c r="G1037" s="24">
        <v>0.16114569248375146</v>
      </c>
      <c r="H1037" s="3">
        <f t="shared" si="48"/>
        <v>1989.0999999999976</v>
      </c>
      <c r="I1037" s="3">
        <f>MIN(H1037-K1037+L1037,'Power Look Up'!$F$4)</f>
        <v>1900.746340896055</v>
      </c>
      <c r="K1037" s="50">
        <f t="array" ref="K1037">_xlfn.SUM(_xlfn.NORM.DIST($Q$3:$Q$1003,$F1037,$N1037,FALSE)*WindSpeedStep*$R$3:$R$1003)</f>
        <v>1978.0223397107115</v>
      </c>
      <c r="L1037" s="50">
        <f t="array" ref="L1037">_xlfn.SUM(_xlfn.NORM.DIST($Q$3:$Q$1003,$F1037,$O1037,FALSE)*WindSpeedStep*$R$3:$R$1003)</f>
        <v>1889.6686806067689</v>
      </c>
      <c r="N1037" s="42">
        <f t="shared" si="49"/>
        <v>1.2100850912888168</v>
      </c>
      <c r="O1037" s="42">
        <f t="shared" si="50"/>
        <v>1.95</v>
      </c>
    </row>
    <row r="1038" spans="5:15" x14ac:dyDescent="0.2">
      <c r="E1038" s="15">
        <v>41257.847222222219</v>
      </c>
      <c r="F1038" s="21">
        <v>9.4433133490392827</v>
      </c>
      <c r="G1038" s="24">
        <v>0.16096045358429598</v>
      </c>
      <c r="H1038" s="3">
        <f t="shared" si="48"/>
        <v>1423.6399999999403</v>
      </c>
      <c r="I1038" s="3">
        <f>MIN(H1038-K1038+L1038,'Power Look Up'!$F$4)</f>
        <v>1394.9899665961721</v>
      </c>
      <c r="K1038" s="50">
        <f t="array" ref="K1038">_xlfn.SUM(_xlfn.NORM.DIST($Q$3:$Q$1003,$F1038,$N1038,FALSE)*WindSpeedStep*$R$3:$R$1003)</f>
        <v>1429.2073063689425</v>
      </c>
      <c r="L1038" s="50">
        <f t="array" ref="L1038">_xlfn.SUM(_xlfn.NORM.DIST($Q$3:$Q$1003,$F1038,$O1038,FALSE)*WindSpeedStep*$R$3:$R$1003)</f>
        <v>1400.5572729651742</v>
      </c>
      <c r="N1038" s="42">
        <f t="shared" si="49"/>
        <v>0.94433133490392829</v>
      </c>
      <c r="O1038" s="42">
        <f t="shared" si="50"/>
        <v>1.52</v>
      </c>
    </row>
    <row r="1039" spans="5:15" x14ac:dyDescent="0.2">
      <c r="E1039" s="15">
        <v>41257.854166666664</v>
      </c>
      <c r="F1039" s="21">
        <v>9.9125693975367444</v>
      </c>
      <c r="G1039" s="24">
        <v>0.14728774563362021</v>
      </c>
      <c r="H1039" s="3">
        <f t="shared" si="48"/>
        <v>1602.7099999999364</v>
      </c>
      <c r="I1039" s="3">
        <f>MIN(H1039-K1039+L1039,'Power Look Up'!$F$4)</f>
        <v>1554.5324495771299</v>
      </c>
      <c r="K1039" s="50">
        <f t="array" ref="K1039">_xlfn.SUM(_xlfn.NORM.DIST($Q$3:$Q$1003,$F1039,$N1039,FALSE)*WindSpeedStep*$R$3:$R$1003)</f>
        <v>1595.7078237606358</v>
      </c>
      <c r="L1039" s="50">
        <f t="array" ref="L1039">_xlfn.SUM(_xlfn.NORM.DIST($Q$3:$Q$1003,$F1039,$O1039,FALSE)*WindSpeedStep*$R$3:$R$1003)</f>
        <v>1547.5302733378294</v>
      </c>
      <c r="N1039" s="42">
        <f t="shared" si="49"/>
        <v>0.99125693975367446</v>
      </c>
      <c r="O1039" s="42">
        <f t="shared" si="50"/>
        <v>1.46</v>
      </c>
    </row>
    <row r="1040" spans="5:15" x14ac:dyDescent="0.2">
      <c r="E1040" s="15">
        <v>41257.861111111109</v>
      </c>
      <c r="F1040" s="21">
        <v>9.6118227790069213</v>
      </c>
      <c r="G1040" s="24">
        <v>0.19767322428684073</v>
      </c>
      <c r="H1040" s="3">
        <f t="shared" si="48"/>
        <v>1488.4099999999389</v>
      </c>
      <c r="I1040" s="3">
        <f>MIN(H1040-K1040+L1040,'Power Look Up'!$F$4)</f>
        <v>1418.7588766640877</v>
      </c>
      <c r="K1040" s="50">
        <f t="array" ref="K1040">_xlfn.SUM(_xlfn.NORM.DIST($Q$3:$Q$1003,$F1040,$N1040,FALSE)*WindSpeedStep*$R$3:$R$1003)</f>
        <v>1491.2569380268217</v>
      </c>
      <c r="L1040" s="50">
        <f t="array" ref="L1040">_xlfn.SUM(_xlfn.NORM.DIST($Q$3:$Q$1003,$F1040,$O1040,FALSE)*WindSpeedStep*$R$3:$R$1003)</f>
        <v>1421.6058146909704</v>
      </c>
      <c r="N1040" s="42">
        <f t="shared" si="49"/>
        <v>0.96118227790069222</v>
      </c>
      <c r="O1040" s="42">
        <f t="shared" si="50"/>
        <v>1.9</v>
      </c>
    </row>
    <row r="1041" spans="5:15" x14ac:dyDescent="0.2">
      <c r="E1041" s="15">
        <v>41257.868055555555</v>
      </c>
      <c r="F1041" s="21">
        <v>11.169289265287517</v>
      </c>
      <c r="G1041" s="24">
        <v>0.13966869000772028</v>
      </c>
      <c r="H1041" s="3">
        <f t="shared" si="48"/>
        <v>1918.2799999999838</v>
      </c>
      <c r="I1041" s="3">
        <f>MIN(H1041-K1041+L1041,'Power Look Up'!$F$4)</f>
        <v>1847.1498838919065</v>
      </c>
      <c r="K1041" s="50">
        <f t="array" ref="K1041">_xlfn.SUM(_xlfn.NORM.DIST($Q$3:$Q$1003,$F1041,$N1041,FALSE)*WindSpeedStep*$R$3:$R$1003)</f>
        <v>1895.0378942222842</v>
      </c>
      <c r="L1041" s="50">
        <f t="array" ref="L1041">_xlfn.SUM(_xlfn.NORM.DIST($Q$3:$Q$1003,$F1041,$O1041,FALSE)*WindSpeedStep*$R$3:$R$1003)</f>
        <v>1823.9077781142068</v>
      </c>
      <c r="N1041" s="42">
        <f t="shared" si="49"/>
        <v>1.1169289265287519</v>
      </c>
      <c r="O1041" s="42">
        <f t="shared" si="50"/>
        <v>1.56</v>
      </c>
    </row>
    <row r="1042" spans="5:15" x14ac:dyDescent="0.2">
      <c r="E1042" s="15">
        <v>41257.875</v>
      </c>
      <c r="F1042" s="21">
        <v>11.017143129125515</v>
      </c>
      <c r="G1042" s="24">
        <v>0.166104767683567</v>
      </c>
      <c r="H1042" s="3">
        <f t="shared" si="48"/>
        <v>1905.6799999999839</v>
      </c>
      <c r="I1042" s="3">
        <f>MIN(H1042-K1042+L1042,'Power Look Up'!$F$4)</f>
        <v>1789.6584237270019</v>
      </c>
      <c r="K1042" s="50">
        <f t="array" ref="K1042">_xlfn.SUM(_xlfn.NORM.DIST($Q$3:$Q$1003,$F1042,$N1042,FALSE)*WindSpeedStep*$R$3:$R$1003)</f>
        <v>1871.7043406016758</v>
      </c>
      <c r="L1042" s="50">
        <f t="array" ref="L1042">_xlfn.SUM(_xlfn.NORM.DIST($Q$3:$Q$1003,$F1042,$O1042,FALSE)*WindSpeedStep*$R$3:$R$1003)</f>
        <v>1755.6827643286938</v>
      </c>
      <c r="N1042" s="42">
        <f t="shared" si="49"/>
        <v>1.1017143129125515</v>
      </c>
      <c r="O1042" s="42">
        <f t="shared" si="50"/>
        <v>1.8299999999999998</v>
      </c>
    </row>
    <row r="1043" spans="5:15" x14ac:dyDescent="0.2">
      <c r="E1043" s="15">
        <v>41257.881944444445</v>
      </c>
      <c r="F1043" s="21">
        <v>11.654625336217917</v>
      </c>
      <c r="G1043" s="24">
        <v>0.15530314770181788</v>
      </c>
      <c r="H1043" s="3">
        <f t="shared" si="48"/>
        <v>1958.5999999999829</v>
      </c>
      <c r="I1043" s="3">
        <f>MIN(H1043-K1043+L1043,'Power Look Up'!$F$4)</f>
        <v>1866.9132922327392</v>
      </c>
      <c r="K1043" s="50">
        <f t="array" ref="K1043">_xlfn.SUM(_xlfn.NORM.DIST($Q$3:$Q$1003,$F1043,$N1043,FALSE)*WindSpeedStep*$R$3:$R$1003)</f>
        <v>1949.3413219111253</v>
      </c>
      <c r="L1043" s="50">
        <f t="array" ref="L1043">_xlfn.SUM(_xlfn.NORM.DIST($Q$3:$Q$1003,$F1043,$O1043,FALSE)*WindSpeedStep*$R$3:$R$1003)</f>
        <v>1857.6546141438816</v>
      </c>
      <c r="N1043" s="42">
        <f t="shared" si="49"/>
        <v>1.1654625336217916</v>
      </c>
      <c r="O1043" s="42">
        <f t="shared" si="50"/>
        <v>1.81</v>
      </c>
    </row>
    <row r="1044" spans="5:15" x14ac:dyDescent="0.2">
      <c r="E1044" s="15">
        <v>41257.888888888891</v>
      </c>
      <c r="F1044" s="21">
        <v>10.502245644621855</v>
      </c>
      <c r="G1044" s="24">
        <v>0.1371135325460052</v>
      </c>
      <c r="H1044" s="3">
        <f t="shared" si="48"/>
        <v>1770.499999999952</v>
      </c>
      <c r="I1044" s="3">
        <f>MIN(H1044-K1044+L1044,'Power Look Up'!$F$4)</f>
        <v>1711.1845785792584</v>
      </c>
      <c r="K1044" s="50">
        <f t="array" ref="K1044">_xlfn.SUM(_xlfn.NORM.DIST($Q$3:$Q$1003,$F1044,$N1044,FALSE)*WindSpeedStep*$R$3:$R$1003)</f>
        <v>1766.5819462412467</v>
      </c>
      <c r="L1044" s="50">
        <f t="array" ref="L1044">_xlfn.SUM(_xlfn.NORM.DIST($Q$3:$Q$1003,$F1044,$O1044,FALSE)*WindSpeedStep*$R$3:$R$1003)</f>
        <v>1707.2665248205531</v>
      </c>
      <c r="N1044" s="42">
        <f t="shared" si="49"/>
        <v>1.0502245644621855</v>
      </c>
      <c r="O1044" s="42">
        <f t="shared" si="50"/>
        <v>1.44</v>
      </c>
    </row>
    <row r="1045" spans="5:15" x14ac:dyDescent="0.2">
      <c r="E1045" s="15">
        <v>41257.895833333336</v>
      </c>
      <c r="F1045" s="21">
        <v>10.59776913432003</v>
      </c>
      <c r="G1045" s="24">
        <v>0.15191876512823282</v>
      </c>
      <c r="H1045" s="3">
        <f t="shared" si="48"/>
        <v>1797.1999999999516</v>
      </c>
      <c r="I1045" s="3">
        <f>MIN(H1045-K1045+L1045,'Power Look Up'!$F$4)</f>
        <v>1712.1014650573743</v>
      </c>
      <c r="K1045" s="50">
        <f t="array" ref="K1045">_xlfn.SUM(_xlfn.NORM.DIST($Q$3:$Q$1003,$F1045,$N1045,FALSE)*WindSpeedStep*$R$3:$R$1003)</f>
        <v>1789.256421528072</v>
      </c>
      <c r="L1045" s="50">
        <f t="array" ref="L1045">_xlfn.SUM(_xlfn.NORM.DIST($Q$3:$Q$1003,$F1045,$O1045,FALSE)*WindSpeedStep*$R$3:$R$1003)</f>
        <v>1704.1578865854947</v>
      </c>
      <c r="N1045" s="42">
        <f t="shared" si="49"/>
        <v>1.059776913432003</v>
      </c>
      <c r="O1045" s="42">
        <f t="shared" si="50"/>
        <v>1.6099999999999999</v>
      </c>
    </row>
    <row r="1046" spans="5:15" x14ac:dyDescent="0.2">
      <c r="E1046" s="15">
        <v>41257.902777777781</v>
      </c>
      <c r="F1046" s="21">
        <v>11.664272352571064</v>
      </c>
      <c r="G1046" s="24">
        <v>0.15431738436759324</v>
      </c>
      <c r="H1046" s="3">
        <f t="shared" si="48"/>
        <v>1959.4399999999828</v>
      </c>
      <c r="I1046" s="3">
        <f>MIN(H1046-K1046+L1046,'Power Look Up'!$F$4)</f>
        <v>1869.6249978276314</v>
      </c>
      <c r="K1046" s="50">
        <f t="array" ref="K1046">_xlfn.SUM(_xlfn.NORM.DIST($Q$3:$Q$1003,$F1046,$N1046,FALSE)*WindSpeedStep*$R$3:$R$1003)</f>
        <v>1950.1490683319025</v>
      </c>
      <c r="L1046" s="50">
        <f t="array" ref="L1046">_xlfn.SUM(_xlfn.NORM.DIST($Q$3:$Q$1003,$F1046,$O1046,FALSE)*WindSpeedStep*$R$3:$R$1003)</f>
        <v>1860.3340661595512</v>
      </c>
      <c r="N1046" s="42">
        <f t="shared" si="49"/>
        <v>1.1664272352571066</v>
      </c>
      <c r="O1046" s="42">
        <f t="shared" si="50"/>
        <v>1.8</v>
      </c>
    </row>
    <row r="1047" spans="5:15" x14ac:dyDescent="0.2">
      <c r="E1047" s="15">
        <v>41257.909722222219</v>
      </c>
      <c r="F1047" s="21">
        <v>10.788106760912601</v>
      </c>
      <c r="G1047" s="24">
        <v>0.17519292697842365</v>
      </c>
      <c r="H1047" s="3">
        <f t="shared" si="48"/>
        <v>1847.9299999999505</v>
      </c>
      <c r="I1047" s="3">
        <f>MIN(H1047-K1047+L1047,'Power Look Up'!$F$4)</f>
        <v>1721.1082275675283</v>
      </c>
      <c r="K1047" s="50">
        <f t="array" ref="K1047">_xlfn.SUM(_xlfn.NORM.DIST($Q$3:$Q$1003,$F1047,$N1047,FALSE)*WindSpeedStep*$R$3:$R$1003)</f>
        <v>1830.0875269797218</v>
      </c>
      <c r="L1047" s="50">
        <f t="array" ref="L1047">_xlfn.SUM(_xlfn.NORM.DIST($Q$3:$Q$1003,$F1047,$O1047,FALSE)*WindSpeedStep*$R$3:$R$1003)</f>
        <v>1703.2657545472996</v>
      </c>
      <c r="N1047" s="42">
        <f t="shared" si="49"/>
        <v>1.0788106760912601</v>
      </c>
      <c r="O1047" s="42">
        <f t="shared" si="50"/>
        <v>1.89</v>
      </c>
    </row>
    <row r="1048" spans="5:15" x14ac:dyDescent="0.2">
      <c r="E1048" s="15">
        <v>41257.916666666664</v>
      </c>
      <c r="F1048" s="21">
        <v>11.022695088512243</v>
      </c>
      <c r="G1048" s="24">
        <v>0.16783554159345784</v>
      </c>
      <c r="H1048" s="3">
        <f t="shared" si="48"/>
        <v>1905.6799999999839</v>
      </c>
      <c r="I1048" s="3">
        <f>MIN(H1048-K1048+L1048,'Power Look Up'!$F$4)</f>
        <v>1786.7636154698887</v>
      </c>
      <c r="K1048" s="50">
        <f t="array" ref="K1048">_xlfn.SUM(_xlfn.NORM.DIST($Q$3:$Q$1003,$F1048,$N1048,FALSE)*WindSpeedStep*$R$3:$R$1003)</f>
        <v>1872.6146415766359</v>
      </c>
      <c r="L1048" s="50">
        <f t="array" ref="L1048">_xlfn.SUM(_xlfn.NORM.DIST($Q$3:$Q$1003,$F1048,$O1048,FALSE)*WindSpeedStep*$R$3:$R$1003)</f>
        <v>1753.6982570465407</v>
      </c>
      <c r="N1048" s="42">
        <f t="shared" si="49"/>
        <v>1.1022695088512244</v>
      </c>
      <c r="O1048" s="42">
        <f t="shared" si="50"/>
        <v>1.85</v>
      </c>
    </row>
    <row r="1049" spans="5:15" x14ac:dyDescent="0.2">
      <c r="E1049" s="15">
        <v>41257.923611111109</v>
      </c>
      <c r="F1049" s="21">
        <v>11.534966951868675</v>
      </c>
      <c r="G1049" s="24">
        <v>0.15344647343902953</v>
      </c>
      <c r="H1049" s="3">
        <f t="shared" si="48"/>
        <v>1948.5199999999832</v>
      </c>
      <c r="I1049" s="3">
        <f>MIN(H1049-K1049+L1049,'Power Look Up'!$F$4)</f>
        <v>1857.510116520381</v>
      </c>
      <c r="K1049" s="50">
        <f t="array" ref="K1049">_xlfn.SUM(_xlfn.NORM.DIST($Q$3:$Q$1003,$F1049,$N1049,FALSE)*WindSpeedStep*$R$3:$R$1003)</f>
        <v>1938.5170204429744</v>
      </c>
      <c r="L1049" s="50">
        <f t="array" ref="L1049">_xlfn.SUM(_xlfn.NORM.DIST($Q$3:$Q$1003,$F1049,$O1049,FALSE)*WindSpeedStep*$R$3:$R$1003)</f>
        <v>1847.5071369633722</v>
      </c>
      <c r="N1049" s="42">
        <f t="shared" si="49"/>
        <v>1.1534966951868675</v>
      </c>
      <c r="O1049" s="42">
        <f t="shared" si="50"/>
        <v>1.7700000000000002</v>
      </c>
    </row>
    <row r="1050" spans="5:15" x14ac:dyDescent="0.2">
      <c r="E1050" s="15">
        <v>41257.930555555555</v>
      </c>
      <c r="F1050" s="21">
        <v>10.930656972318115</v>
      </c>
      <c r="G1050" s="24">
        <v>0.16650417304368342</v>
      </c>
      <c r="H1050" s="3">
        <f t="shared" si="48"/>
        <v>1885.3099999999497</v>
      </c>
      <c r="I1050" s="3">
        <f>MIN(H1050-K1050+L1050,'Power Look Up'!$F$4)</f>
        <v>1769.5466991515284</v>
      </c>
      <c r="K1050" s="50">
        <f t="array" ref="K1050">_xlfn.SUM(_xlfn.NORM.DIST($Q$3:$Q$1003,$F1050,$N1050,FALSE)*WindSpeedStep*$R$3:$R$1003)</f>
        <v>1856.9308087829329</v>
      </c>
      <c r="L1050" s="50">
        <f t="array" ref="L1050">_xlfn.SUM(_xlfn.NORM.DIST($Q$3:$Q$1003,$F1050,$O1050,FALSE)*WindSpeedStep*$R$3:$R$1003)</f>
        <v>1741.1675079345116</v>
      </c>
      <c r="N1050" s="42">
        <f t="shared" si="49"/>
        <v>1.0930656972318116</v>
      </c>
      <c r="O1050" s="42">
        <f t="shared" si="50"/>
        <v>1.82</v>
      </c>
    </row>
    <row r="1051" spans="5:15" x14ac:dyDescent="0.2">
      <c r="E1051" s="15">
        <v>41257.9375</v>
      </c>
      <c r="F1051" s="21">
        <v>9.4812188009858733</v>
      </c>
      <c r="G1051" s="24">
        <v>0.16769995855750836</v>
      </c>
      <c r="H1051" s="3">
        <f t="shared" si="48"/>
        <v>1438.8799999999399</v>
      </c>
      <c r="I1051" s="3">
        <f>MIN(H1051-K1051+L1051,'Power Look Up'!$F$4)</f>
        <v>1403.1686339207558</v>
      </c>
      <c r="K1051" s="50">
        <f t="array" ref="K1051">_xlfn.SUM(_xlfn.NORM.DIST($Q$3:$Q$1003,$F1051,$N1051,FALSE)*WindSpeedStep*$R$3:$R$1003)</f>
        <v>1443.3359831850366</v>
      </c>
      <c r="L1051" s="50">
        <f t="array" ref="L1051">_xlfn.SUM(_xlfn.NORM.DIST($Q$3:$Q$1003,$F1051,$O1051,FALSE)*WindSpeedStep*$R$3:$R$1003)</f>
        <v>1407.6246171058526</v>
      </c>
      <c r="N1051" s="42">
        <f t="shared" si="49"/>
        <v>0.94812188009858733</v>
      </c>
      <c r="O1051" s="42">
        <f t="shared" si="50"/>
        <v>1.59</v>
      </c>
    </row>
    <row r="1052" spans="5:15" x14ac:dyDescent="0.2">
      <c r="E1052" s="15">
        <v>41257.944444444445</v>
      </c>
      <c r="F1052" s="21">
        <v>9.9933120796981356</v>
      </c>
      <c r="G1052" s="24">
        <v>0.15510373213990736</v>
      </c>
      <c r="H1052" s="3">
        <f t="shared" si="48"/>
        <v>1633.1899999999357</v>
      </c>
      <c r="I1052" s="3">
        <f>MIN(H1052-K1052+L1052,'Power Look Up'!$F$4)</f>
        <v>1571.7359306627964</v>
      </c>
      <c r="K1052" s="50">
        <f t="array" ref="K1052">_xlfn.SUM(_xlfn.NORM.DIST($Q$3:$Q$1003,$F1052,$N1052,FALSE)*WindSpeedStep*$R$3:$R$1003)</f>
        <v>1622.0113655909404</v>
      </c>
      <c r="L1052" s="50">
        <f t="array" ref="L1052">_xlfn.SUM(_xlfn.NORM.DIST($Q$3:$Q$1003,$F1052,$O1052,FALSE)*WindSpeedStep*$R$3:$R$1003)</f>
        <v>1560.557296253801</v>
      </c>
      <c r="N1052" s="42">
        <f t="shared" si="49"/>
        <v>0.99933120796981356</v>
      </c>
      <c r="O1052" s="42">
        <f t="shared" si="50"/>
        <v>1.55</v>
      </c>
    </row>
    <row r="1053" spans="5:15" x14ac:dyDescent="0.2">
      <c r="E1053" s="15">
        <v>41257.951388888891</v>
      </c>
      <c r="F1053" s="21">
        <v>10.027138875047662</v>
      </c>
      <c r="G1053" s="24">
        <v>0.19247763734506232</v>
      </c>
      <c r="H1053" s="3">
        <f t="shared" si="48"/>
        <v>1645.0099999999547</v>
      </c>
      <c r="I1053" s="3">
        <f>MIN(H1053-K1053+L1053,'Power Look Up'!$F$4)</f>
        <v>1539.12150174115</v>
      </c>
      <c r="K1053" s="50">
        <f t="array" ref="K1053">_xlfn.SUM(_xlfn.NORM.DIST($Q$3:$Q$1003,$F1053,$N1053,FALSE)*WindSpeedStep*$R$3:$R$1003)</f>
        <v>1632.7818641941651</v>
      </c>
      <c r="L1053" s="50">
        <f t="array" ref="L1053">_xlfn.SUM(_xlfn.NORM.DIST($Q$3:$Q$1003,$F1053,$O1053,FALSE)*WindSpeedStep*$R$3:$R$1003)</f>
        <v>1526.8933659353604</v>
      </c>
      <c r="N1053" s="42">
        <f t="shared" si="49"/>
        <v>1.0027138875047663</v>
      </c>
      <c r="O1053" s="42">
        <f t="shared" si="50"/>
        <v>1.93</v>
      </c>
    </row>
    <row r="1054" spans="5:15" x14ac:dyDescent="0.2">
      <c r="E1054" s="15">
        <v>41257.958333333336</v>
      </c>
      <c r="F1054" s="21">
        <v>9.4562806931334382</v>
      </c>
      <c r="G1054" s="24">
        <v>0.19457967246425895</v>
      </c>
      <c r="H1054" s="3">
        <f t="shared" si="48"/>
        <v>1431.2599999999402</v>
      </c>
      <c r="I1054" s="3">
        <f>MIN(H1054-K1054+L1054,'Power Look Up'!$F$4)</f>
        <v>1380.2698681876134</v>
      </c>
      <c r="K1054" s="50">
        <f t="array" ref="K1054">_xlfn.SUM(_xlfn.NORM.DIST($Q$3:$Q$1003,$F1054,$N1054,FALSE)*WindSpeedStep*$R$3:$R$1003)</f>
        <v>1434.0506220301347</v>
      </c>
      <c r="L1054" s="50">
        <f t="array" ref="L1054">_xlfn.SUM(_xlfn.NORM.DIST($Q$3:$Q$1003,$F1054,$O1054,FALSE)*WindSpeedStep*$R$3:$R$1003)</f>
        <v>1383.0604902178079</v>
      </c>
      <c r="N1054" s="42">
        <f t="shared" si="49"/>
        <v>0.94562806931334387</v>
      </c>
      <c r="O1054" s="42">
        <f t="shared" si="50"/>
        <v>1.8399999999999999</v>
      </c>
    </row>
    <row r="1055" spans="5:15" x14ac:dyDescent="0.2">
      <c r="E1055" s="15">
        <v>41257.965277777781</v>
      </c>
      <c r="F1055" s="21">
        <v>8.1536212168703432</v>
      </c>
      <c r="G1055" s="24">
        <v>0.2305723984467373</v>
      </c>
      <c r="H1055" s="3">
        <f t="shared" si="48"/>
        <v>944.04999999995255</v>
      </c>
      <c r="I1055" s="3">
        <f>MIN(H1055-K1055+L1055,'Power Look Up'!$F$4)</f>
        <v>999.20600940081965</v>
      </c>
      <c r="K1055" s="50">
        <f t="array" ref="K1055">_xlfn.SUM(_xlfn.NORM.DIST($Q$3:$Q$1003,$F1055,$N1055,FALSE)*WindSpeedStep*$R$3:$R$1003)</f>
        <v>945.55084869173299</v>
      </c>
      <c r="L1055" s="50">
        <f t="array" ref="L1055">_xlfn.SUM(_xlfn.NORM.DIST($Q$3:$Q$1003,$F1055,$O1055,FALSE)*WindSpeedStep*$R$3:$R$1003)</f>
        <v>1000.7068580926001</v>
      </c>
      <c r="N1055" s="42">
        <f t="shared" si="49"/>
        <v>0.81536212168703437</v>
      </c>
      <c r="O1055" s="42">
        <f t="shared" si="50"/>
        <v>1.88</v>
      </c>
    </row>
    <row r="1056" spans="5:15" x14ac:dyDescent="0.2">
      <c r="E1056" s="15">
        <v>41257.972222222219</v>
      </c>
      <c r="F1056" s="21">
        <v>9.4108573670108218</v>
      </c>
      <c r="G1056" s="24">
        <v>0.11901147327193491</v>
      </c>
      <c r="H1056" s="3">
        <f t="shared" si="48"/>
        <v>1412.2099999999405</v>
      </c>
      <c r="I1056" s="3">
        <f>MIN(H1056-K1056+L1056,'Power Look Up'!$F$4)</f>
        <v>1406.1266755790448</v>
      </c>
      <c r="K1056" s="50">
        <f t="array" ref="K1056">_xlfn.SUM(_xlfn.NORM.DIST($Q$3:$Q$1003,$F1056,$N1056,FALSE)*WindSpeedStep*$R$3:$R$1003)</f>
        <v>1417.0422166486669</v>
      </c>
      <c r="L1056" s="50">
        <f t="array" ref="L1056">_xlfn.SUM(_xlfn.NORM.DIST($Q$3:$Q$1003,$F1056,$O1056,FALSE)*WindSpeedStep*$R$3:$R$1003)</f>
        <v>1410.9588922277712</v>
      </c>
      <c r="N1056" s="42">
        <f t="shared" si="49"/>
        <v>0.9410857367010822</v>
      </c>
      <c r="O1056" s="42">
        <f t="shared" si="50"/>
        <v>1.1200000000000001</v>
      </c>
    </row>
    <row r="1057" spans="5:15" x14ac:dyDescent="0.2">
      <c r="E1057" s="15">
        <v>41257.979166666664</v>
      </c>
      <c r="F1057" s="21">
        <v>9.8973601095248736</v>
      </c>
      <c r="G1057" s="24">
        <v>0.13538963775910617</v>
      </c>
      <c r="H1057" s="3">
        <f t="shared" si="48"/>
        <v>1598.8999999999364</v>
      </c>
      <c r="I1057" s="3">
        <f>MIN(H1057-K1057+L1057,'Power Look Up'!$F$4)</f>
        <v>1563.8996859051949</v>
      </c>
      <c r="K1057" s="50">
        <f t="array" ref="K1057">_xlfn.SUM(_xlfn.NORM.DIST($Q$3:$Q$1003,$F1057,$N1057,FALSE)*WindSpeedStep*$R$3:$R$1003)</f>
        <v>1590.6625320789137</v>
      </c>
      <c r="L1057" s="50">
        <f t="array" ref="L1057">_xlfn.SUM(_xlfn.NORM.DIST($Q$3:$Q$1003,$F1057,$O1057,FALSE)*WindSpeedStep*$R$3:$R$1003)</f>
        <v>1555.6622179841722</v>
      </c>
      <c r="N1057" s="42">
        <f t="shared" si="49"/>
        <v>0.98973601095248742</v>
      </c>
      <c r="O1057" s="42">
        <f t="shared" si="50"/>
        <v>1.34</v>
      </c>
    </row>
    <row r="1058" spans="5:15" x14ac:dyDescent="0.2">
      <c r="E1058" s="15">
        <v>41257.986111111109</v>
      </c>
      <c r="F1058" s="21">
        <v>9.916090089815901</v>
      </c>
      <c r="G1058" s="24">
        <v>0.12706621143892741</v>
      </c>
      <c r="H1058" s="3">
        <f t="shared" si="48"/>
        <v>1606.5199999999363</v>
      </c>
      <c r="I1058" s="3">
        <f>MIN(H1058-K1058+L1058,'Power Look Up'!$F$4)</f>
        <v>1579.4021694419257</v>
      </c>
      <c r="K1058" s="50">
        <f t="array" ref="K1058">_xlfn.SUM(_xlfn.NORM.DIST($Q$3:$Q$1003,$F1058,$N1058,FALSE)*WindSpeedStep*$R$3:$R$1003)</f>
        <v>1596.8717230562747</v>
      </c>
      <c r="L1058" s="50">
        <f t="array" ref="L1058">_xlfn.SUM(_xlfn.NORM.DIST($Q$3:$Q$1003,$F1058,$O1058,FALSE)*WindSpeedStep*$R$3:$R$1003)</f>
        <v>1569.7538924982641</v>
      </c>
      <c r="N1058" s="42">
        <f t="shared" si="49"/>
        <v>0.9916090089815901</v>
      </c>
      <c r="O1058" s="42">
        <f t="shared" si="50"/>
        <v>1.26</v>
      </c>
    </row>
    <row r="1059" spans="5:15" x14ac:dyDescent="0.2">
      <c r="E1059" s="15">
        <v>41257.993055555555</v>
      </c>
      <c r="F1059" s="21">
        <v>9.972616960583073</v>
      </c>
      <c r="G1059" s="24">
        <v>0.168461298236985</v>
      </c>
      <c r="H1059" s="3">
        <f t="shared" si="48"/>
        <v>1625.569999999936</v>
      </c>
      <c r="I1059" s="3">
        <f>MIN(H1059-K1059+L1059,'Power Look Up'!$F$4)</f>
        <v>1550.622766536527</v>
      </c>
      <c r="K1059" s="50">
        <f t="array" ref="K1059">_xlfn.SUM(_xlfn.NORM.DIST($Q$3:$Q$1003,$F1059,$N1059,FALSE)*WindSpeedStep*$R$3:$R$1003)</f>
        <v>1615.3482920023926</v>
      </c>
      <c r="L1059" s="50">
        <f t="array" ref="L1059">_xlfn.SUM(_xlfn.NORM.DIST($Q$3:$Q$1003,$F1059,$O1059,FALSE)*WindSpeedStep*$R$3:$R$1003)</f>
        <v>1540.4010585389835</v>
      </c>
      <c r="N1059" s="42">
        <f t="shared" si="49"/>
        <v>0.99726169605830739</v>
      </c>
      <c r="O1059" s="42">
        <f t="shared" si="50"/>
        <v>1.68</v>
      </c>
    </row>
    <row r="1060" spans="5:15" x14ac:dyDescent="0.2">
      <c r="E1060" s="15">
        <v>41258</v>
      </c>
      <c r="F1060" s="21">
        <v>10.031425485290123</v>
      </c>
      <c r="G1060" s="24">
        <v>0.12959274849883431</v>
      </c>
      <c r="H1060" s="3">
        <f t="shared" si="48"/>
        <v>1645.0099999999547</v>
      </c>
      <c r="I1060" s="3">
        <f>MIN(H1060-K1060+L1060,'Power Look Up'!$F$4)</f>
        <v>1611.079552267905</v>
      </c>
      <c r="K1060" s="50">
        <f t="array" ref="K1060">_xlfn.SUM(_xlfn.NORM.DIST($Q$3:$Q$1003,$F1060,$N1060,FALSE)*WindSpeedStep*$R$3:$R$1003)</f>
        <v>1634.1358967147819</v>
      </c>
      <c r="L1060" s="50">
        <f t="array" ref="L1060">_xlfn.SUM(_xlfn.NORM.DIST($Q$3:$Q$1003,$F1060,$O1060,FALSE)*WindSpeedStep*$R$3:$R$1003)</f>
        <v>1600.2054489827322</v>
      </c>
      <c r="N1060" s="42">
        <f t="shared" si="49"/>
        <v>1.0031425485290124</v>
      </c>
      <c r="O1060" s="42">
        <f t="shared" si="50"/>
        <v>1.2999999999999998</v>
      </c>
    </row>
    <row r="1061" spans="5:15" x14ac:dyDescent="0.2">
      <c r="E1061" s="15">
        <v>41258.006944444445</v>
      </c>
      <c r="F1061" s="21">
        <v>9.3865108582655736</v>
      </c>
      <c r="G1061" s="24">
        <v>0.16832665767479335</v>
      </c>
      <c r="H1061" s="3">
        <f t="shared" si="48"/>
        <v>1404.5899999999406</v>
      </c>
      <c r="I1061" s="3">
        <f>MIN(H1061-K1061+L1061,'Power Look Up'!$F$4)</f>
        <v>1376.0175917888355</v>
      </c>
      <c r="K1061" s="50">
        <f t="array" ref="K1061">_xlfn.SUM(_xlfn.NORM.DIST($Q$3:$Q$1003,$F1061,$N1061,FALSE)*WindSpeedStep*$R$3:$R$1003)</f>
        <v>1407.8789823410073</v>
      </c>
      <c r="L1061" s="50">
        <f t="array" ref="L1061">_xlfn.SUM(_xlfn.NORM.DIST($Q$3:$Q$1003,$F1061,$O1061,FALSE)*WindSpeedStep*$R$3:$R$1003)</f>
        <v>1379.3065741299022</v>
      </c>
      <c r="N1061" s="42">
        <f t="shared" si="49"/>
        <v>0.93865108582655743</v>
      </c>
      <c r="O1061" s="42">
        <f t="shared" si="50"/>
        <v>1.5799999999999998</v>
      </c>
    </row>
    <row r="1062" spans="5:15" x14ac:dyDescent="0.2">
      <c r="E1062" s="15">
        <v>41258.013888888891</v>
      </c>
      <c r="F1062" s="21">
        <v>9.4023361811171071</v>
      </c>
      <c r="G1062" s="24">
        <v>0.16804334258682907</v>
      </c>
      <c r="H1062" s="3">
        <f t="shared" si="48"/>
        <v>1408.3999999999405</v>
      </c>
      <c r="I1062" s="3">
        <f>MIN(H1062-K1062+L1062,'Power Look Up'!$F$4)</f>
        <v>1378.7380841352963</v>
      </c>
      <c r="K1062" s="50">
        <f t="array" ref="K1062">_xlfn.SUM(_xlfn.NORM.DIST($Q$3:$Q$1003,$F1062,$N1062,FALSE)*WindSpeedStep*$R$3:$R$1003)</f>
        <v>1413.8386612330926</v>
      </c>
      <c r="L1062" s="50">
        <f t="array" ref="L1062">_xlfn.SUM(_xlfn.NORM.DIST($Q$3:$Q$1003,$F1062,$O1062,FALSE)*WindSpeedStep*$R$3:$R$1003)</f>
        <v>1384.1767453684483</v>
      </c>
      <c r="N1062" s="42">
        <f t="shared" si="49"/>
        <v>0.9402336181117108</v>
      </c>
      <c r="O1062" s="42">
        <f t="shared" si="50"/>
        <v>1.58</v>
      </c>
    </row>
    <row r="1063" spans="5:15" x14ac:dyDescent="0.2">
      <c r="E1063" s="15">
        <v>41258.020833333336</v>
      </c>
      <c r="F1063" s="21">
        <v>9.9294583626844268</v>
      </c>
      <c r="G1063" s="24">
        <v>0.15610116316364289</v>
      </c>
      <c r="H1063" s="3">
        <f t="shared" si="48"/>
        <v>1610.3299999999363</v>
      </c>
      <c r="I1063" s="3">
        <f>MIN(H1063-K1063+L1063,'Power Look Up'!$F$4)</f>
        <v>1551.7704876584876</v>
      </c>
      <c r="K1063" s="50">
        <f t="array" ref="K1063">_xlfn.SUM(_xlfn.NORM.DIST($Q$3:$Q$1003,$F1063,$N1063,FALSE)*WindSpeedStep*$R$3:$R$1003)</f>
        <v>1601.2772867564502</v>
      </c>
      <c r="L1063" s="50">
        <f t="array" ref="L1063">_xlfn.SUM(_xlfn.NORM.DIST($Q$3:$Q$1003,$F1063,$O1063,FALSE)*WindSpeedStep*$R$3:$R$1003)</f>
        <v>1542.7177744150015</v>
      </c>
      <c r="N1063" s="42">
        <f t="shared" si="49"/>
        <v>0.99294583626844268</v>
      </c>
      <c r="O1063" s="42">
        <f t="shared" si="50"/>
        <v>1.55</v>
      </c>
    </row>
    <row r="1064" spans="5:15" x14ac:dyDescent="0.2">
      <c r="E1064" s="15">
        <v>41258.027777777781</v>
      </c>
      <c r="F1064" s="21">
        <v>9.7673905263531982</v>
      </c>
      <c r="G1064" s="24">
        <v>0.14128645683579968</v>
      </c>
      <c r="H1064" s="3">
        <f t="shared" si="48"/>
        <v>1549.3699999999376</v>
      </c>
      <c r="I1064" s="3">
        <f>MIN(H1064-K1064+L1064,'Power Look Up'!$F$4)</f>
        <v>1514.9239295593707</v>
      </c>
      <c r="K1064" s="50">
        <f t="array" ref="K1064">_xlfn.SUM(_xlfn.NORM.DIST($Q$3:$Q$1003,$F1064,$N1064,FALSE)*WindSpeedStep*$R$3:$R$1003)</f>
        <v>1546.4579550293538</v>
      </c>
      <c r="L1064" s="50">
        <f t="array" ref="L1064">_xlfn.SUM(_xlfn.NORM.DIST($Q$3:$Q$1003,$F1064,$O1064,FALSE)*WindSpeedStep*$R$3:$R$1003)</f>
        <v>1512.0118845887869</v>
      </c>
      <c r="N1064" s="42">
        <f t="shared" si="49"/>
        <v>0.9767390526353199</v>
      </c>
      <c r="O1064" s="42">
        <f t="shared" si="50"/>
        <v>1.38</v>
      </c>
    </row>
    <row r="1065" spans="5:15" x14ac:dyDescent="0.2">
      <c r="E1065" s="15">
        <v>41258.034722222219</v>
      </c>
      <c r="F1065" s="21">
        <v>9.4620762122737716</v>
      </c>
      <c r="G1065" s="24">
        <v>0.13739056533001706</v>
      </c>
      <c r="H1065" s="3">
        <f t="shared" si="48"/>
        <v>1431.2599999999402</v>
      </c>
      <c r="I1065" s="3">
        <f>MIN(H1065-K1065+L1065,'Power Look Up'!$F$4)</f>
        <v>1414.8670396544924</v>
      </c>
      <c r="K1065" s="50">
        <f t="array" ref="K1065">_xlfn.SUM(_xlfn.NORM.DIST($Q$3:$Q$1003,$F1065,$N1065,FALSE)*WindSpeedStep*$R$3:$R$1003)</f>
        <v>1436.2119638693559</v>
      </c>
      <c r="L1065" s="50">
        <f t="array" ref="L1065">_xlfn.SUM(_xlfn.NORM.DIST($Q$3:$Q$1003,$F1065,$O1065,FALSE)*WindSpeedStep*$R$3:$R$1003)</f>
        <v>1419.8190035239081</v>
      </c>
      <c r="N1065" s="42">
        <f t="shared" si="49"/>
        <v>0.94620762122737723</v>
      </c>
      <c r="O1065" s="42">
        <f t="shared" si="50"/>
        <v>1.3</v>
      </c>
    </row>
    <row r="1066" spans="5:15" x14ac:dyDescent="0.2">
      <c r="E1066" s="15">
        <v>41258.083333333336</v>
      </c>
      <c r="F1066" s="21">
        <v>11.827127024896125</v>
      </c>
      <c r="G1066" s="24">
        <v>0.16233866398478652</v>
      </c>
      <c r="H1066" s="3">
        <f t="shared" si="48"/>
        <v>1973.7199999999825</v>
      </c>
      <c r="I1066" s="3">
        <f>MIN(H1066-K1066+L1066,'Power Look Up'!$F$4)</f>
        <v>1874.8231814153462</v>
      </c>
      <c r="K1066" s="50">
        <f t="array" ref="K1066">_xlfn.SUM(_xlfn.NORM.DIST($Q$3:$Q$1003,$F1066,$N1066,FALSE)*WindSpeedStep*$R$3:$R$1003)</f>
        <v>1962.4327246972884</v>
      </c>
      <c r="L1066" s="50">
        <f t="array" ref="L1066">_xlfn.SUM(_xlfn.NORM.DIST($Q$3:$Q$1003,$F1066,$O1066,FALSE)*WindSpeedStep*$R$3:$R$1003)</f>
        <v>1863.5359061126521</v>
      </c>
      <c r="N1066" s="42">
        <f t="shared" si="49"/>
        <v>1.1827127024896125</v>
      </c>
      <c r="O1066" s="42">
        <f t="shared" si="50"/>
        <v>1.92</v>
      </c>
    </row>
    <row r="1067" spans="5:15" x14ac:dyDescent="0.2">
      <c r="E1067" s="15">
        <v>41258.090277777781</v>
      </c>
      <c r="F1067" s="21">
        <v>10.654764883146338</v>
      </c>
      <c r="G1067" s="24">
        <v>0.13796644188040599</v>
      </c>
      <c r="H1067" s="3">
        <f t="shared" si="48"/>
        <v>1810.5499999999513</v>
      </c>
      <c r="I1067" s="3">
        <f>MIN(H1067-K1067+L1067,'Power Look Up'!$F$4)</f>
        <v>1746.3953205235516</v>
      </c>
      <c r="K1067" s="50">
        <f t="array" ref="K1067">_xlfn.SUM(_xlfn.NORM.DIST($Q$3:$Q$1003,$F1067,$N1067,FALSE)*WindSpeedStep*$R$3:$R$1003)</f>
        <v>1802.0893354124021</v>
      </c>
      <c r="L1067" s="50">
        <f t="array" ref="L1067">_xlfn.SUM(_xlfn.NORM.DIST($Q$3:$Q$1003,$F1067,$O1067,FALSE)*WindSpeedStep*$R$3:$R$1003)</f>
        <v>1737.9346559360024</v>
      </c>
      <c r="N1067" s="42">
        <f t="shared" si="49"/>
        <v>1.0654764883146339</v>
      </c>
      <c r="O1067" s="42">
        <f t="shared" si="50"/>
        <v>1.47</v>
      </c>
    </row>
    <row r="1068" spans="5:15" x14ac:dyDescent="0.2">
      <c r="E1068" s="15">
        <v>41258.097222222219</v>
      </c>
      <c r="F1068" s="21">
        <v>10.948256478096829</v>
      </c>
      <c r="G1068" s="24">
        <v>0.16989006457065847</v>
      </c>
      <c r="H1068" s="3">
        <f t="shared" si="48"/>
        <v>1890.6499999999496</v>
      </c>
      <c r="I1068" s="3">
        <f>MIN(H1068-K1068+L1068,'Power Look Up'!$F$4)</f>
        <v>1769.1491000545168</v>
      </c>
      <c r="K1068" s="50">
        <f t="array" ref="K1068">_xlfn.SUM(_xlfn.NORM.DIST($Q$3:$Q$1003,$F1068,$N1068,FALSE)*WindSpeedStep*$R$3:$R$1003)</f>
        <v>1860.0282711641553</v>
      </c>
      <c r="L1068" s="50">
        <f t="array" ref="L1068">_xlfn.SUM(_xlfn.NORM.DIST($Q$3:$Q$1003,$F1068,$O1068,FALSE)*WindSpeedStep*$R$3:$R$1003)</f>
        <v>1738.5273712187225</v>
      </c>
      <c r="N1068" s="42">
        <f t="shared" si="49"/>
        <v>1.0948256478096829</v>
      </c>
      <c r="O1068" s="42">
        <f t="shared" si="50"/>
        <v>1.86</v>
      </c>
    </row>
    <row r="1069" spans="5:15" x14ac:dyDescent="0.2">
      <c r="E1069" s="15">
        <v>41258.104166666664</v>
      </c>
      <c r="F1069" s="21">
        <v>9.0566292917040752</v>
      </c>
      <c r="G1069" s="24">
        <v>0.17335367822089495</v>
      </c>
      <c r="H1069" s="3">
        <f t="shared" si="48"/>
        <v>1278.8599999999433</v>
      </c>
      <c r="I1069" s="3">
        <f>MIN(H1069-K1069+L1069,'Power Look Up'!$F$4)</f>
        <v>1273.5113572517496</v>
      </c>
      <c r="K1069" s="50">
        <f t="array" ref="K1069">_xlfn.SUM(_xlfn.NORM.DIST($Q$3:$Q$1003,$F1069,$N1069,FALSE)*WindSpeedStep*$R$3:$R$1003)</f>
        <v>1281.6424643295659</v>
      </c>
      <c r="L1069" s="50">
        <f t="array" ref="L1069">_xlfn.SUM(_xlfn.NORM.DIST($Q$3:$Q$1003,$F1069,$O1069,FALSE)*WindSpeedStep*$R$3:$R$1003)</f>
        <v>1276.2938215813722</v>
      </c>
      <c r="N1069" s="42">
        <f t="shared" si="49"/>
        <v>0.90566292917040758</v>
      </c>
      <c r="O1069" s="42">
        <f t="shared" si="50"/>
        <v>1.57</v>
      </c>
    </row>
    <row r="1070" spans="5:15" x14ac:dyDescent="0.2">
      <c r="E1070" s="15">
        <v>41258.118055555555</v>
      </c>
      <c r="F1070" s="21">
        <v>8.7065331140920748</v>
      </c>
      <c r="G1070" s="24">
        <v>0.1607987911668321</v>
      </c>
      <c r="H1070" s="3">
        <f t="shared" si="48"/>
        <v>1149.5699999999481</v>
      </c>
      <c r="I1070" s="3">
        <f>MIN(H1070-K1070+L1070,'Power Look Up'!$F$4)</f>
        <v>1165.0703018622751</v>
      </c>
      <c r="K1070" s="50">
        <f t="array" ref="K1070">_xlfn.SUM(_xlfn.NORM.DIST($Q$3:$Q$1003,$F1070,$N1070,FALSE)*WindSpeedStep*$R$3:$R$1003)</f>
        <v>1147.3052941455253</v>
      </c>
      <c r="L1070" s="50">
        <f t="array" ref="L1070">_xlfn.SUM(_xlfn.NORM.DIST($Q$3:$Q$1003,$F1070,$O1070,FALSE)*WindSpeedStep*$R$3:$R$1003)</f>
        <v>1162.8055960078523</v>
      </c>
      <c r="N1070" s="42">
        <f t="shared" si="49"/>
        <v>0.87065331140920754</v>
      </c>
      <c r="O1070" s="42">
        <f t="shared" si="50"/>
        <v>1.4</v>
      </c>
    </row>
    <row r="1071" spans="5:15" x14ac:dyDescent="0.2">
      <c r="E1071" s="15">
        <v>41258.145833333336</v>
      </c>
      <c r="F1071" s="21">
        <v>9.8360273863423036</v>
      </c>
      <c r="G1071" s="24">
        <v>0.15351726268032684</v>
      </c>
      <c r="H1071" s="3">
        <f t="shared" si="48"/>
        <v>1576.039999999937</v>
      </c>
      <c r="I1071" s="3">
        <f>MIN(H1071-K1071+L1071,'Power Look Up'!$F$4)</f>
        <v>1526.1021551484403</v>
      </c>
      <c r="K1071" s="50">
        <f t="array" ref="K1071">_xlfn.SUM(_xlfn.NORM.DIST($Q$3:$Q$1003,$F1071,$N1071,FALSE)*WindSpeedStep*$R$3:$R$1003)</f>
        <v>1570.0393101587301</v>
      </c>
      <c r="L1071" s="50">
        <f t="array" ref="L1071">_xlfn.SUM(_xlfn.NORM.DIST($Q$3:$Q$1003,$F1071,$O1071,FALSE)*WindSpeedStep*$R$3:$R$1003)</f>
        <v>1520.1014653072334</v>
      </c>
      <c r="N1071" s="42">
        <f t="shared" si="49"/>
        <v>0.98360273863423042</v>
      </c>
      <c r="O1071" s="42">
        <f t="shared" si="50"/>
        <v>1.51</v>
      </c>
    </row>
    <row r="1072" spans="5:15" x14ac:dyDescent="0.2">
      <c r="E1072" s="15">
        <v>41258.152777777781</v>
      </c>
      <c r="F1072" s="21">
        <v>10.721754099221428</v>
      </c>
      <c r="G1072" s="24">
        <v>0.13710443145741849</v>
      </c>
      <c r="H1072" s="3">
        <f t="shared" si="48"/>
        <v>1829.2399999999509</v>
      </c>
      <c r="I1072" s="3">
        <f>MIN(H1072-K1072+L1072,'Power Look Up'!$F$4)</f>
        <v>1765.3213564095031</v>
      </c>
      <c r="K1072" s="50">
        <f t="array" ref="K1072">_xlfn.SUM(_xlfn.NORM.DIST($Q$3:$Q$1003,$F1072,$N1072,FALSE)*WindSpeedStep*$R$3:$R$1003)</f>
        <v>1816.5084369273</v>
      </c>
      <c r="L1072" s="50">
        <f t="array" ref="L1072">_xlfn.SUM(_xlfn.NORM.DIST($Q$3:$Q$1003,$F1072,$O1072,FALSE)*WindSpeedStep*$R$3:$R$1003)</f>
        <v>1752.5897933368522</v>
      </c>
      <c r="N1072" s="42">
        <f t="shared" si="49"/>
        <v>1.0721754099221428</v>
      </c>
      <c r="O1072" s="42">
        <f t="shared" si="50"/>
        <v>1.47</v>
      </c>
    </row>
    <row r="1073" spans="5:15" x14ac:dyDescent="0.2">
      <c r="E1073" s="15">
        <v>41258.159722222219</v>
      </c>
      <c r="F1073" s="21">
        <v>11.12566574545257</v>
      </c>
      <c r="G1073" s="24">
        <v>0.13302574730010427</v>
      </c>
      <c r="H1073" s="3">
        <f t="shared" si="48"/>
        <v>1914.9199999999837</v>
      </c>
      <c r="I1073" s="3">
        <f>MIN(H1073-K1073+L1073,'Power Look Up'!$F$4)</f>
        <v>1855.389792132617</v>
      </c>
      <c r="K1073" s="50">
        <f t="array" ref="K1073">_xlfn.SUM(_xlfn.NORM.DIST($Q$3:$Q$1003,$F1073,$N1073,FALSE)*WindSpeedStep*$R$3:$R$1003)</f>
        <v>1888.6849971815682</v>
      </c>
      <c r="L1073" s="50">
        <f t="array" ref="L1073">_xlfn.SUM(_xlfn.NORM.DIST($Q$3:$Q$1003,$F1073,$O1073,FALSE)*WindSpeedStep*$R$3:$R$1003)</f>
        <v>1829.1547893142015</v>
      </c>
      <c r="N1073" s="42">
        <f t="shared" si="49"/>
        <v>1.1125665745452571</v>
      </c>
      <c r="O1073" s="42">
        <f t="shared" si="50"/>
        <v>1.48</v>
      </c>
    </row>
    <row r="1074" spans="5:15" x14ac:dyDescent="0.2">
      <c r="E1074" s="15">
        <v>41258.166666666664</v>
      </c>
      <c r="F1074" s="21">
        <v>11.240173973793905</v>
      </c>
      <c r="G1074" s="24">
        <v>0.14946387875462289</v>
      </c>
      <c r="H1074" s="3">
        <f t="shared" si="48"/>
        <v>1924.1599999999837</v>
      </c>
      <c r="I1074" s="3">
        <f>MIN(H1074-K1074+L1074,'Power Look Up'!$F$4)</f>
        <v>1836.3018195930711</v>
      </c>
      <c r="K1074" s="50">
        <f t="array" ref="K1074">_xlfn.SUM(_xlfn.NORM.DIST($Q$3:$Q$1003,$F1074,$N1074,FALSE)*WindSpeedStep*$R$3:$R$1003)</f>
        <v>1904.8019706551831</v>
      </c>
      <c r="L1074" s="50">
        <f t="array" ref="L1074">_xlfn.SUM(_xlfn.NORM.DIST($Q$3:$Q$1003,$F1074,$O1074,FALSE)*WindSpeedStep*$R$3:$R$1003)</f>
        <v>1816.9437902482705</v>
      </c>
      <c r="N1074" s="42">
        <f t="shared" si="49"/>
        <v>1.1240173973793905</v>
      </c>
      <c r="O1074" s="42">
        <f t="shared" si="50"/>
        <v>1.68</v>
      </c>
    </row>
    <row r="1075" spans="5:15" x14ac:dyDescent="0.2">
      <c r="E1075" s="15">
        <v>41258.180555555555</v>
      </c>
      <c r="F1075" s="21">
        <v>10.64295546356184</v>
      </c>
      <c r="G1075" s="24">
        <v>0.13717994075974335</v>
      </c>
      <c r="H1075" s="3">
        <f t="shared" si="48"/>
        <v>1807.8799999999512</v>
      </c>
      <c r="I1075" s="3">
        <f>MIN(H1075-K1075+L1075,'Power Look Up'!$F$4)</f>
        <v>1745.243147740912</v>
      </c>
      <c r="K1075" s="50">
        <f t="array" ref="K1075">_xlfn.SUM(_xlfn.NORM.DIST($Q$3:$Q$1003,$F1075,$N1075,FALSE)*WindSpeedStep*$R$3:$R$1003)</f>
        <v>1799.4731002353376</v>
      </c>
      <c r="L1075" s="50">
        <f t="array" ref="L1075">_xlfn.SUM(_xlfn.NORM.DIST($Q$3:$Q$1003,$F1075,$O1075,FALSE)*WindSpeedStep*$R$3:$R$1003)</f>
        <v>1736.8362479762984</v>
      </c>
      <c r="N1075" s="42">
        <f t="shared" si="49"/>
        <v>1.0642955463561841</v>
      </c>
      <c r="O1075" s="42">
        <f t="shared" si="50"/>
        <v>1.4600000000000002</v>
      </c>
    </row>
    <row r="1076" spans="5:15" x14ac:dyDescent="0.2">
      <c r="E1076" s="15">
        <v>41258.1875</v>
      </c>
      <c r="F1076" s="21">
        <v>9.8084384202426591</v>
      </c>
      <c r="G1076" s="24">
        <v>0.20492558691623744</v>
      </c>
      <c r="H1076" s="3">
        <f t="shared" si="48"/>
        <v>1564.6099999999374</v>
      </c>
      <c r="I1076" s="3">
        <f>MIN(H1076-K1076+L1076,'Power Look Up'!$F$4)</f>
        <v>1467.5827657294731</v>
      </c>
      <c r="K1076" s="50">
        <f t="array" ref="K1076">_xlfn.SUM(_xlfn.NORM.DIST($Q$3:$Q$1003,$F1076,$N1076,FALSE)*WindSpeedStep*$R$3:$R$1003)</f>
        <v>1560.6223588768955</v>
      </c>
      <c r="L1076" s="50">
        <f t="array" ref="L1076">_xlfn.SUM(_xlfn.NORM.DIST($Q$3:$Q$1003,$F1076,$O1076,FALSE)*WindSpeedStep*$R$3:$R$1003)</f>
        <v>1463.5951246064312</v>
      </c>
      <c r="N1076" s="42">
        <f t="shared" si="49"/>
        <v>0.980843842024266</v>
      </c>
      <c r="O1076" s="42">
        <f t="shared" si="50"/>
        <v>2.0099999999999998</v>
      </c>
    </row>
    <row r="1077" spans="5:15" x14ac:dyDescent="0.2">
      <c r="E1077" s="15">
        <v>41258.194444444445</v>
      </c>
      <c r="F1077" s="21">
        <v>9.5294799973061703</v>
      </c>
      <c r="G1077" s="24">
        <v>0.14481377791758873</v>
      </c>
      <c r="H1077" s="3">
        <f t="shared" si="48"/>
        <v>1457.9299999999396</v>
      </c>
      <c r="I1077" s="3">
        <f>MIN(H1077-K1077+L1077,'Power Look Up'!$F$4)</f>
        <v>1433.6953742542212</v>
      </c>
      <c r="K1077" s="50">
        <f t="array" ref="K1077">_xlfn.SUM(_xlfn.NORM.DIST($Q$3:$Q$1003,$F1077,$N1077,FALSE)*WindSpeedStep*$R$3:$R$1003)</f>
        <v>1461.1893707988111</v>
      </c>
      <c r="L1077" s="50">
        <f t="array" ref="L1077">_xlfn.SUM(_xlfn.NORM.DIST($Q$3:$Q$1003,$F1077,$O1077,FALSE)*WindSpeedStep*$R$3:$R$1003)</f>
        <v>1436.9547450530927</v>
      </c>
      <c r="N1077" s="42">
        <f t="shared" si="49"/>
        <v>0.95294799973061706</v>
      </c>
      <c r="O1077" s="42">
        <f t="shared" si="50"/>
        <v>1.38</v>
      </c>
    </row>
    <row r="1078" spans="5:15" x14ac:dyDescent="0.2">
      <c r="E1078" s="15">
        <v>41258.201388888891</v>
      </c>
      <c r="F1078" s="21">
        <v>9.476269439108874</v>
      </c>
      <c r="G1078" s="24">
        <v>0.16145594105689312</v>
      </c>
      <c r="H1078" s="3">
        <f t="shared" si="48"/>
        <v>1438.8799999999399</v>
      </c>
      <c r="I1078" s="3">
        <f>MIN(H1078-K1078+L1078,'Power Look Up'!$F$4)</f>
        <v>1407.5261424572871</v>
      </c>
      <c r="K1078" s="50">
        <f t="array" ref="K1078">_xlfn.SUM(_xlfn.NORM.DIST($Q$3:$Q$1003,$F1078,$N1078,FALSE)*WindSpeedStep*$R$3:$R$1003)</f>
        <v>1441.496276371608</v>
      </c>
      <c r="L1078" s="50">
        <f t="array" ref="L1078">_xlfn.SUM(_xlfn.NORM.DIST($Q$3:$Q$1003,$F1078,$O1078,FALSE)*WindSpeedStep*$R$3:$R$1003)</f>
        <v>1410.1424188289552</v>
      </c>
      <c r="N1078" s="42">
        <f t="shared" si="49"/>
        <v>0.94762694391088742</v>
      </c>
      <c r="O1078" s="42">
        <f t="shared" si="50"/>
        <v>1.53</v>
      </c>
    </row>
    <row r="1079" spans="5:15" x14ac:dyDescent="0.2">
      <c r="E1079" s="15">
        <v>41258.222222222219</v>
      </c>
      <c r="F1079" s="21">
        <v>10.654790368509151</v>
      </c>
      <c r="G1079" s="24">
        <v>0.16049119136628009</v>
      </c>
      <c r="H1079" s="3">
        <f t="shared" si="48"/>
        <v>1810.5499999999513</v>
      </c>
      <c r="I1079" s="3">
        <f>MIN(H1079-K1079+L1079,'Power Look Up'!$F$4)</f>
        <v>1710.3816602460452</v>
      </c>
      <c r="K1079" s="50">
        <f t="array" ref="K1079">_xlfn.SUM(_xlfn.NORM.DIST($Q$3:$Q$1003,$F1079,$N1079,FALSE)*WindSpeedStep*$R$3:$R$1003)</f>
        <v>1802.094957261618</v>
      </c>
      <c r="L1079" s="50">
        <f t="array" ref="L1079">_xlfn.SUM(_xlfn.NORM.DIST($Q$3:$Q$1003,$F1079,$O1079,FALSE)*WindSpeedStep*$R$3:$R$1003)</f>
        <v>1701.9266175077119</v>
      </c>
      <c r="N1079" s="42">
        <f t="shared" si="49"/>
        <v>1.0654790368509151</v>
      </c>
      <c r="O1079" s="42">
        <f t="shared" si="50"/>
        <v>1.7100000000000002</v>
      </c>
    </row>
    <row r="1080" spans="5:15" x14ac:dyDescent="0.2">
      <c r="E1080" s="15">
        <v>41258.229166666664</v>
      </c>
      <c r="F1080" s="21">
        <v>11.034576495493104</v>
      </c>
      <c r="G1080" s="24">
        <v>0.1477174951540503</v>
      </c>
      <c r="H1080" s="3">
        <f t="shared" si="48"/>
        <v>1906.5199999999841</v>
      </c>
      <c r="I1080" s="3">
        <f>MIN(H1080-K1080+L1080,'Power Look Up'!$F$4)</f>
        <v>1821.3836254190678</v>
      </c>
      <c r="K1080" s="50">
        <f t="array" ref="K1080">_xlfn.SUM(_xlfn.NORM.DIST($Q$3:$Q$1003,$F1080,$N1080,FALSE)*WindSpeedStep*$R$3:$R$1003)</f>
        <v>1874.5474744613578</v>
      </c>
      <c r="L1080" s="50">
        <f t="array" ref="L1080">_xlfn.SUM(_xlfn.NORM.DIST($Q$3:$Q$1003,$F1080,$O1080,FALSE)*WindSpeedStep*$R$3:$R$1003)</f>
        <v>1789.4110998804415</v>
      </c>
      <c r="N1080" s="42">
        <f t="shared" si="49"/>
        <v>1.1034576495493105</v>
      </c>
      <c r="O1080" s="42">
        <f t="shared" si="50"/>
        <v>1.63</v>
      </c>
    </row>
    <row r="1081" spans="5:15" x14ac:dyDescent="0.2">
      <c r="E1081" s="15">
        <v>41258.236111111109</v>
      </c>
      <c r="F1081" s="21">
        <v>11.84179322453725</v>
      </c>
      <c r="G1081" s="24">
        <v>0.11822533745134776</v>
      </c>
      <c r="H1081" s="3">
        <f t="shared" si="48"/>
        <v>1974.5599999999824</v>
      </c>
      <c r="I1081" s="3">
        <f>MIN(H1081-K1081+L1081,'Power Look Up'!$F$4)</f>
        <v>1947.2248366667834</v>
      </c>
      <c r="K1081" s="50">
        <f t="array" ref="K1081">_xlfn.SUM(_xlfn.NORM.DIST($Q$3:$Q$1003,$F1081,$N1081,FALSE)*WindSpeedStep*$R$3:$R$1003)</f>
        <v>1963.420098935778</v>
      </c>
      <c r="L1081" s="50">
        <f t="array" ref="L1081">_xlfn.SUM(_xlfn.NORM.DIST($Q$3:$Q$1003,$F1081,$O1081,FALSE)*WindSpeedStep*$R$3:$R$1003)</f>
        <v>1936.084935602579</v>
      </c>
      <c r="N1081" s="42">
        <f t="shared" si="49"/>
        <v>1.1841793224537251</v>
      </c>
      <c r="O1081" s="42">
        <f t="shared" si="50"/>
        <v>1.4</v>
      </c>
    </row>
    <row r="1082" spans="5:15" x14ac:dyDescent="0.2">
      <c r="E1082" s="15">
        <v>41258.243055555555</v>
      </c>
      <c r="F1082" s="21">
        <v>11.424538111624594</v>
      </c>
      <c r="G1082" s="24">
        <v>0.16455807505137376</v>
      </c>
      <c r="H1082" s="3">
        <f t="shared" si="48"/>
        <v>1939.2799999999834</v>
      </c>
      <c r="I1082" s="3">
        <f>MIN(H1082-K1082+L1082,'Power Look Up'!$F$4)</f>
        <v>1827.5756399214449</v>
      </c>
      <c r="K1082" s="50">
        <f t="array" ref="K1082">_xlfn.SUM(_xlfn.NORM.DIST($Q$3:$Q$1003,$F1082,$N1082,FALSE)*WindSpeedStep*$R$3:$R$1003)</f>
        <v>1927.1235447780496</v>
      </c>
      <c r="L1082" s="50">
        <f t="array" ref="L1082">_xlfn.SUM(_xlfn.NORM.DIST($Q$3:$Q$1003,$F1082,$O1082,FALSE)*WindSpeedStep*$R$3:$R$1003)</f>
        <v>1815.4191846995111</v>
      </c>
      <c r="N1082" s="42">
        <f t="shared" si="49"/>
        <v>1.1424538111624594</v>
      </c>
      <c r="O1082" s="42">
        <f t="shared" si="50"/>
        <v>1.88</v>
      </c>
    </row>
    <row r="1083" spans="5:15" x14ac:dyDescent="0.2">
      <c r="E1083" s="15">
        <v>41258.25</v>
      </c>
      <c r="F1083" s="21">
        <v>10.701593732505975</v>
      </c>
      <c r="G1083" s="24">
        <v>0.14483823986813216</v>
      </c>
      <c r="H1083" s="3">
        <f t="shared" si="48"/>
        <v>1823.899999999951</v>
      </c>
      <c r="I1083" s="3">
        <f>MIN(H1083-K1083+L1083,'Power Look Up'!$F$4)</f>
        <v>1747.5678631950648</v>
      </c>
      <c r="K1083" s="50">
        <f t="array" ref="K1083">_xlfn.SUM(_xlfn.NORM.DIST($Q$3:$Q$1003,$F1083,$N1083,FALSE)*WindSpeedStep*$R$3:$R$1003)</f>
        <v>1812.2442863327053</v>
      </c>
      <c r="L1083" s="50">
        <f t="array" ref="L1083">_xlfn.SUM(_xlfn.NORM.DIST($Q$3:$Q$1003,$F1083,$O1083,FALSE)*WindSpeedStep*$R$3:$R$1003)</f>
        <v>1735.9121495278191</v>
      </c>
      <c r="N1083" s="42">
        <f t="shared" si="49"/>
        <v>1.0701593732505976</v>
      </c>
      <c r="O1083" s="42">
        <f t="shared" si="50"/>
        <v>1.55</v>
      </c>
    </row>
    <row r="1084" spans="5:15" x14ac:dyDescent="0.2">
      <c r="E1084" s="15">
        <v>41258.256944444445</v>
      </c>
      <c r="F1084" s="21">
        <v>10.520362576974733</v>
      </c>
      <c r="G1084" s="24">
        <v>0.15493762577798223</v>
      </c>
      <c r="H1084" s="3">
        <f t="shared" si="48"/>
        <v>1775.8399999999519</v>
      </c>
      <c r="I1084" s="3">
        <f>MIN(H1084-K1084+L1084,'Power Look Up'!$F$4)</f>
        <v>1688.5957927452769</v>
      </c>
      <c r="K1084" s="50">
        <f t="array" ref="K1084">_xlfn.SUM(_xlfn.NORM.DIST($Q$3:$Q$1003,$F1084,$N1084,FALSE)*WindSpeedStep*$R$3:$R$1003)</f>
        <v>1770.9945731390837</v>
      </c>
      <c r="L1084" s="50">
        <f t="array" ref="L1084">_xlfn.SUM(_xlfn.NORM.DIST($Q$3:$Q$1003,$F1084,$O1084,FALSE)*WindSpeedStep*$R$3:$R$1003)</f>
        <v>1683.7503658844087</v>
      </c>
      <c r="N1084" s="42">
        <f t="shared" si="49"/>
        <v>1.0520362576974733</v>
      </c>
      <c r="O1084" s="42">
        <f t="shared" si="50"/>
        <v>1.63</v>
      </c>
    </row>
    <row r="1085" spans="5:15" x14ac:dyDescent="0.2">
      <c r="E1085" s="15">
        <v>41258.263888888891</v>
      </c>
      <c r="F1085" s="21">
        <v>10.63665130636474</v>
      </c>
      <c r="G1085" s="24">
        <v>0.13726124491139122</v>
      </c>
      <c r="H1085" s="3">
        <f t="shared" si="48"/>
        <v>1807.8799999999512</v>
      </c>
      <c r="I1085" s="3">
        <f>MIN(H1085-K1085+L1085,'Power Look Up'!$F$4)</f>
        <v>1745.2355071201471</v>
      </c>
      <c r="K1085" s="50">
        <f t="array" ref="K1085">_xlfn.SUM(_xlfn.NORM.DIST($Q$3:$Q$1003,$F1085,$N1085,FALSE)*WindSpeedStep*$R$3:$R$1003)</f>
        <v>1798.0673524878664</v>
      </c>
      <c r="L1085" s="50">
        <f t="array" ref="L1085">_xlfn.SUM(_xlfn.NORM.DIST($Q$3:$Q$1003,$F1085,$O1085,FALSE)*WindSpeedStep*$R$3:$R$1003)</f>
        <v>1735.4228596080623</v>
      </c>
      <c r="N1085" s="42">
        <f t="shared" si="49"/>
        <v>1.0636651306364742</v>
      </c>
      <c r="O1085" s="42">
        <f t="shared" si="50"/>
        <v>1.46</v>
      </c>
    </row>
    <row r="1086" spans="5:15" x14ac:dyDescent="0.2">
      <c r="E1086" s="15">
        <v>41258.270833333336</v>
      </c>
      <c r="F1086" s="21">
        <v>11.21207361265993</v>
      </c>
      <c r="G1086" s="24">
        <v>0.14181141285093576</v>
      </c>
      <c r="H1086" s="3">
        <f t="shared" si="48"/>
        <v>1921.6399999999837</v>
      </c>
      <c r="I1086" s="3">
        <f>MIN(H1086-K1086+L1086,'Power Look Up'!$F$4)</f>
        <v>1846.9345214590371</v>
      </c>
      <c r="K1086" s="50">
        <f t="array" ref="K1086">_xlfn.SUM(_xlfn.NORM.DIST($Q$3:$Q$1003,$F1086,$N1086,FALSE)*WindSpeedStep*$R$3:$R$1003)</f>
        <v>1901.0128631172954</v>
      </c>
      <c r="L1086" s="50">
        <f t="array" ref="L1086">_xlfn.SUM(_xlfn.NORM.DIST($Q$3:$Q$1003,$F1086,$O1086,FALSE)*WindSpeedStep*$R$3:$R$1003)</f>
        <v>1826.3073845763488</v>
      </c>
      <c r="N1086" s="42">
        <f t="shared" si="49"/>
        <v>1.121207361265993</v>
      </c>
      <c r="O1086" s="42">
        <f t="shared" si="50"/>
        <v>1.59</v>
      </c>
    </row>
    <row r="1087" spans="5:15" x14ac:dyDescent="0.2">
      <c r="E1087" s="15">
        <v>41258.277777777781</v>
      </c>
      <c r="F1087" s="21">
        <v>11.009030198210709</v>
      </c>
      <c r="G1087" s="24">
        <v>0.13080171223747231</v>
      </c>
      <c r="H1087" s="3">
        <f t="shared" si="48"/>
        <v>1904.839999999984</v>
      </c>
      <c r="I1087" s="3">
        <f>MIN(H1087-K1087+L1087,'Power Look Up'!$F$4)</f>
        <v>1849.2749974292813</v>
      </c>
      <c r="K1087" s="50">
        <f t="array" ref="K1087">_xlfn.SUM(_xlfn.NORM.DIST($Q$3:$Q$1003,$F1087,$N1087,FALSE)*WindSpeedStep*$R$3:$R$1003)</f>
        <v>1870.3659558108498</v>
      </c>
      <c r="L1087" s="50">
        <f t="array" ref="L1087">_xlfn.SUM(_xlfn.NORM.DIST($Q$3:$Q$1003,$F1087,$O1087,FALSE)*WindSpeedStep*$R$3:$R$1003)</f>
        <v>1814.800953240147</v>
      </c>
      <c r="N1087" s="42">
        <f t="shared" si="49"/>
        <v>1.100903019821071</v>
      </c>
      <c r="O1087" s="42">
        <f t="shared" si="50"/>
        <v>1.44</v>
      </c>
    </row>
    <row r="1088" spans="5:15" x14ac:dyDescent="0.2">
      <c r="E1088" s="15">
        <v>41258.284722222219</v>
      </c>
      <c r="F1088" s="21">
        <v>9.9221734862538113</v>
      </c>
      <c r="G1088" s="24">
        <v>0.11388633766235826</v>
      </c>
      <c r="H1088" s="3">
        <f t="shared" si="48"/>
        <v>1606.5199999999363</v>
      </c>
      <c r="I1088" s="3">
        <f>MIN(H1088-K1088+L1088,'Power Look Up'!$F$4)</f>
        <v>1592.7934572560173</v>
      </c>
      <c r="K1088" s="50">
        <f t="array" ref="K1088">_xlfn.SUM(_xlfn.NORM.DIST($Q$3:$Q$1003,$F1088,$N1088,FALSE)*WindSpeedStep*$R$3:$R$1003)</f>
        <v>1598.8792511367396</v>
      </c>
      <c r="L1088" s="50">
        <f t="array" ref="L1088">_xlfn.SUM(_xlfn.NORM.DIST($Q$3:$Q$1003,$F1088,$O1088,FALSE)*WindSpeedStep*$R$3:$R$1003)</f>
        <v>1585.1527083928206</v>
      </c>
      <c r="N1088" s="42">
        <f t="shared" si="49"/>
        <v>0.99221734862538113</v>
      </c>
      <c r="O1088" s="42">
        <f t="shared" si="50"/>
        <v>1.1299999999999999</v>
      </c>
    </row>
    <row r="1089" spans="5:15" x14ac:dyDescent="0.2">
      <c r="E1089" s="15">
        <v>41258.291666666664</v>
      </c>
      <c r="F1089" s="21">
        <v>10.229576725309725</v>
      </c>
      <c r="G1089" s="24">
        <v>0.1163293489021629</v>
      </c>
      <c r="H1089" s="3">
        <f t="shared" si="48"/>
        <v>1698.4099999999537</v>
      </c>
      <c r="I1089" s="3">
        <f>MIN(H1089-K1089+L1089,'Power Look Up'!$F$4)</f>
        <v>1676.1117153609612</v>
      </c>
      <c r="K1089" s="50">
        <f t="array" ref="K1089">_xlfn.SUM(_xlfn.NORM.DIST($Q$3:$Q$1003,$F1089,$N1089,FALSE)*WindSpeedStep*$R$3:$R$1003)</f>
        <v>1693.9296722613915</v>
      </c>
      <c r="L1089" s="50">
        <f t="array" ref="L1089">_xlfn.SUM(_xlfn.NORM.DIST($Q$3:$Q$1003,$F1089,$O1089,FALSE)*WindSpeedStep*$R$3:$R$1003)</f>
        <v>1671.631387622399</v>
      </c>
      <c r="N1089" s="42">
        <f t="shared" si="49"/>
        <v>1.0229576725309726</v>
      </c>
      <c r="O1089" s="42">
        <f t="shared" si="50"/>
        <v>1.19</v>
      </c>
    </row>
    <row r="1090" spans="5:15" x14ac:dyDescent="0.2">
      <c r="E1090" s="15">
        <v>41258.298611111109</v>
      </c>
      <c r="F1090" s="21">
        <v>10.464794396267171</v>
      </c>
      <c r="G1090" s="24">
        <v>0.11849253344550298</v>
      </c>
      <c r="H1090" s="3">
        <f t="shared" si="48"/>
        <v>1759.8199999999524</v>
      </c>
      <c r="I1090" s="3">
        <f>MIN(H1090-K1090+L1090,'Power Look Up'!$F$4)</f>
        <v>1730.4734353434608</v>
      </c>
      <c r="K1090" s="50">
        <f t="array" ref="K1090">_xlfn.SUM(_xlfn.NORM.DIST($Q$3:$Q$1003,$F1090,$N1090,FALSE)*WindSpeedStep*$R$3:$R$1003)</f>
        <v>1757.2942058814069</v>
      </c>
      <c r="L1090" s="50">
        <f t="array" ref="L1090">_xlfn.SUM(_xlfn.NORM.DIST($Q$3:$Q$1003,$F1090,$O1090,FALSE)*WindSpeedStep*$R$3:$R$1003)</f>
        <v>1727.9476412249153</v>
      </c>
      <c r="N1090" s="42">
        <f t="shared" si="49"/>
        <v>1.0464794396267172</v>
      </c>
      <c r="O1090" s="42">
        <f t="shared" si="50"/>
        <v>1.24</v>
      </c>
    </row>
    <row r="1091" spans="5:15" x14ac:dyDescent="0.2">
      <c r="E1091" s="15">
        <v>41258.305555555555</v>
      </c>
      <c r="F1091" s="21">
        <v>9.6989361091234745</v>
      </c>
      <c r="G1091" s="24">
        <v>0.12475595120807036</v>
      </c>
      <c r="H1091" s="3">
        <f t="shared" ref="H1091:H1154" si="51">INDEX(PowerArray,MIN(MaximumPowerIndex,ROUND(F1091*100,0)))</f>
        <v>1522.6999999999382</v>
      </c>
      <c r="I1091" s="3">
        <f>MIN(H1091-K1091+L1091,'Power Look Up'!$F$4)</f>
        <v>1505.0302712805603</v>
      </c>
      <c r="K1091" s="50">
        <f t="array" ref="K1091">_xlfn.SUM(_xlfn.NORM.DIST($Q$3:$Q$1003,$F1091,$N1091,FALSE)*WindSpeedStep*$R$3:$R$1003)</f>
        <v>1522.4496674753359</v>
      </c>
      <c r="L1091" s="50">
        <f t="array" ref="L1091">_xlfn.SUM(_xlfn.NORM.DIST($Q$3:$Q$1003,$F1091,$O1091,FALSE)*WindSpeedStep*$R$3:$R$1003)</f>
        <v>1504.779938755958</v>
      </c>
      <c r="N1091" s="42">
        <f t="shared" ref="N1091:N1154" si="52">ReferenceTurbulence*F1091</f>
        <v>0.96989361091234749</v>
      </c>
      <c r="O1091" s="42">
        <f t="shared" ref="O1091:O1154" si="53">F1091*G1091</f>
        <v>1.21</v>
      </c>
    </row>
    <row r="1092" spans="5:15" x14ac:dyDescent="0.2">
      <c r="E1092" s="15">
        <v>41258.3125</v>
      </c>
      <c r="F1092" s="21">
        <v>9.7761080388413948</v>
      </c>
      <c r="G1092" s="24">
        <v>0.13297725381460374</v>
      </c>
      <c r="H1092" s="3">
        <f t="shared" si="51"/>
        <v>1553.1799999999375</v>
      </c>
      <c r="I1092" s="3">
        <f>MIN(H1092-K1092+L1092,'Power Look Up'!$F$4)</f>
        <v>1525.7483564057029</v>
      </c>
      <c r="K1092" s="50">
        <f t="array" ref="K1092">_xlfn.SUM(_xlfn.NORM.DIST($Q$3:$Q$1003,$F1092,$N1092,FALSE)*WindSpeedStep*$R$3:$R$1003)</f>
        <v>1549.4811140095678</v>
      </c>
      <c r="L1092" s="50">
        <f t="array" ref="L1092">_xlfn.SUM(_xlfn.NORM.DIST($Q$3:$Q$1003,$F1092,$O1092,FALSE)*WindSpeedStep*$R$3:$R$1003)</f>
        <v>1522.0494704153332</v>
      </c>
      <c r="N1092" s="42">
        <f t="shared" si="52"/>
        <v>0.97761080388413957</v>
      </c>
      <c r="O1092" s="42">
        <f t="shared" si="53"/>
        <v>1.3</v>
      </c>
    </row>
    <row r="1093" spans="5:15" x14ac:dyDescent="0.2">
      <c r="E1093" s="15">
        <v>41258.319444444445</v>
      </c>
      <c r="F1093" s="21">
        <v>10.245810822533763</v>
      </c>
      <c r="G1093" s="24">
        <v>0.11419301217496634</v>
      </c>
      <c r="H1093" s="3">
        <f t="shared" si="51"/>
        <v>1703.7499999999536</v>
      </c>
      <c r="I1093" s="3">
        <f>MIN(H1093-K1093+L1093,'Power Look Up'!$F$4)</f>
        <v>1684.130710812901</v>
      </c>
      <c r="K1093" s="50">
        <f t="array" ref="K1093">_xlfn.SUM(_xlfn.NORM.DIST($Q$3:$Q$1003,$F1093,$N1093,FALSE)*WindSpeedStep*$R$3:$R$1003)</f>
        <v>1698.5759479270032</v>
      </c>
      <c r="L1093" s="50">
        <f t="array" ref="L1093">_xlfn.SUM(_xlfn.NORM.DIST($Q$3:$Q$1003,$F1093,$O1093,FALSE)*WindSpeedStep*$R$3:$R$1003)</f>
        <v>1678.9566587399506</v>
      </c>
      <c r="N1093" s="42">
        <f t="shared" si="52"/>
        <v>1.0245810822533763</v>
      </c>
      <c r="O1093" s="42">
        <f t="shared" si="53"/>
        <v>1.17</v>
      </c>
    </row>
    <row r="1094" spans="5:15" x14ac:dyDescent="0.2">
      <c r="E1094" s="15">
        <v>41258.326388888891</v>
      </c>
      <c r="F1094" s="21">
        <v>10.194267181916308</v>
      </c>
      <c r="G1094" s="24">
        <v>0.15302718402037732</v>
      </c>
      <c r="H1094" s="3">
        <f t="shared" si="51"/>
        <v>1687.7299999999539</v>
      </c>
      <c r="I1094" s="3">
        <f>MIN(H1094-K1094+L1094,'Power Look Up'!$F$4)</f>
        <v>1617.4661984982545</v>
      </c>
      <c r="K1094" s="50">
        <f t="array" ref="K1094">_xlfn.SUM(_xlfn.NORM.DIST($Q$3:$Q$1003,$F1094,$N1094,FALSE)*WindSpeedStep*$R$3:$R$1003)</f>
        <v>1683.6883987566723</v>
      </c>
      <c r="L1094" s="50">
        <f t="array" ref="L1094">_xlfn.SUM(_xlfn.NORM.DIST($Q$3:$Q$1003,$F1094,$O1094,FALSE)*WindSpeedStep*$R$3:$R$1003)</f>
        <v>1613.4245972549729</v>
      </c>
      <c r="N1094" s="42">
        <f t="shared" si="52"/>
        <v>1.0194267181916308</v>
      </c>
      <c r="O1094" s="42">
        <f t="shared" si="53"/>
        <v>1.56</v>
      </c>
    </row>
    <row r="1095" spans="5:15" x14ac:dyDescent="0.2">
      <c r="E1095" s="15">
        <v>41258.333333333336</v>
      </c>
      <c r="F1095" s="21">
        <v>10.777097358354974</v>
      </c>
      <c r="G1095" s="24">
        <v>0.15495823638498801</v>
      </c>
      <c r="H1095" s="3">
        <f t="shared" si="51"/>
        <v>1845.2599999999504</v>
      </c>
      <c r="I1095" s="3">
        <f>MIN(H1095-K1095+L1095,'Power Look Up'!$F$4)</f>
        <v>1750.8952195435527</v>
      </c>
      <c r="K1095" s="50">
        <f t="array" ref="K1095">_xlfn.SUM(_xlfn.NORM.DIST($Q$3:$Q$1003,$F1095,$N1095,FALSE)*WindSpeedStep*$R$3:$R$1003)</f>
        <v>1827.8825952383049</v>
      </c>
      <c r="L1095" s="50">
        <f t="array" ref="L1095">_xlfn.SUM(_xlfn.NORM.DIST($Q$3:$Q$1003,$F1095,$O1095,FALSE)*WindSpeedStep*$R$3:$R$1003)</f>
        <v>1733.5178147819072</v>
      </c>
      <c r="N1095" s="42">
        <f t="shared" si="52"/>
        <v>1.0777097358354975</v>
      </c>
      <c r="O1095" s="42">
        <f t="shared" si="53"/>
        <v>1.67</v>
      </c>
    </row>
    <row r="1096" spans="5:15" x14ac:dyDescent="0.2">
      <c r="E1096" s="15">
        <v>41258.340277777781</v>
      </c>
      <c r="F1096" s="21">
        <v>10.519445218432914</v>
      </c>
      <c r="G1096" s="24">
        <v>0.14449431205141397</v>
      </c>
      <c r="H1096" s="3">
        <f t="shared" si="51"/>
        <v>1775.8399999999519</v>
      </c>
      <c r="I1096" s="3">
        <f>MIN(H1096-K1096+L1096,'Power Look Up'!$F$4)</f>
        <v>1704.5963511399098</v>
      </c>
      <c r="K1096" s="50">
        <f t="array" ref="K1096">_xlfn.SUM(_xlfn.NORM.DIST($Q$3:$Q$1003,$F1096,$N1096,FALSE)*WindSpeedStep*$R$3:$R$1003)</f>
        <v>1770.7723983810429</v>
      </c>
      <c r="L1096" s="50">
        <f t="array" ref="L1096">_xlfn.SUM(_xlfn.NORM.DIST($Q$3:$Q$1003,$F1096,$O1096,FALSE)*WindSpeedStep*$R$3:$R$1003)</f>
        <v>1699.5287495210007</v>
      </c>
      <c r="N1096" s="42">
        <f t="shared" si="52"/>
        <v>1.0519445218432915</v>
      </c>
      <c r="O1096" s="42">
        <f t="shared" si="53"/>
        <v>1.52</v>
      </c>
    </row>
    <row r="1097" spans="5:15" x14ac:dyDescent="0.2">
      <c r="E1097" s="15">
        <v>41258.347222222219</v>
      </c>
      <c r="F1097" s="21">
        <v>10.712904966504386</v>
      </c>
      <c r="G1097" s="24">
        <v>0.10081299174937079</v>
      </c>
      <c r="H1097" s="3">
        <f t="shared" si="51"/>
        <v>1826.5699999999508</v>
      </c>
      <c r="I1097" s="3">
        <f>MIN(H1097-K1097+L1097,'Power Look Up'!$F$4)</f>
        <v>1825.1403388072108</v>
      </c>
      <c r="K1097" s="50">
        <f t="array" ref="K1097">_xlfn.SUM(_xlfn.NORM.DIST($Q$3:$Q$1003,$F1097,$N1097,FALSE)*WindSpeedStep*$R$3:$R$1003)</f>
        <v>1814.6447077294229</v>
      </c>
      <c r="L1097" s="50">
        <f t="array" ref="L1097">_xlfn.SUM(_xlfn.NORM.DIST($Q$3:$Q$1003,$F1097,$O1097,FALSE)*WindSpeedStep*$R$3:$R$1003)</f>
        <v>1813.2150465366828</v>
      </c>
      <c r="N1097" s="42">
        <f t="shared" si="52"/>
        <v>1.0712904966504386</v>
      </c>
      <c r="O1097" s="42">
        <f t="shared" si="53"/>
        <v>1.08</v>
      </c>
    </row>
    <row r="1098" spans="5:15" x14ac:dyDescent="0.2">
      <c r="E1098" s="15">
        <v>41258.354166666664</v>
      </c>
      <c r="F1098" s="21">
        <v>10.444382268316319</v>
      </c>
      <c r="G1098" s="24">
        <v>0.13117099363128254</v>
      </c>
      <c r="H1098" s="3">
        <f t="shared" si="51"/>
        <v>1754.4799999999525</v>
      </c>
      <c r="I1098" s="3">
        <f>MIN(H1098-K1098+L1098,'Power Look Up'!$F$4)</f>
        <v>1705.8153918556104</v>
      </c>
      <c r="K1098" s="50">
        <f t="array" ref="K1098">_xlfn.SUM(_xlfn.NORM.DIST($Q$3:$Q$1003,$F1098,$N1098,FALSE)*WindSpeedStep*$R$3:$R$1003)</f>
        <v>1752.1381569888563</v>
      </c>
      <c r="L1098" s="50">
        <f t="array" ref="L1098">_xlfn.SUM(_xlfn.NORM.DIST($Q$3:$Q$1003,$F1098,$O1098,FALSE)*WindSpeedStep*$R$3:$R$1003)</f>
        <v>1703.4735488445142</v>
      </c>
      <c r="N1098" s="42">
        <f t="shared" si="52"/>
        <v>1.0444382268316319</v>
      </c>
      <c r="O1098" s="42">
        <f t="shared" si="53"/>
        <v>1.3700000000000003</v>
      </c>
    </row>
    <row r="1099" spans="5:15" x14ac:dyDescent="0.2">
      <c r="E1099" s="15">
        <v>41258.361111111109</v>
      </c>
      <c r="F1099" s="21">
        <v>9.686298632217655</v>
      </c>
      <c r="G1099" s="24">
        <v>0.14659882519798942</v>
      </c>
      <c r="H1099" s="3">
        <f t="shared" si="51"/>
        <v>1518.8899999999383</v>
      </c>
      <c r="I1099" s="3">
        <f>MIN(H1099-K1099+L1099,'Power Look Up'!$F$4)</f>
        <v>1484.3623331671133</v>
      </c>
      <c r="K1099" s="50">
        <f t="array" ref="K1099">_xlfn.SUM(_xlfn.NORM.DIST($Q$3:$Q$1003,$F1099,$N1099,FALSE)*WindSpeedStep*$R$3:$R$1003)</f>
        <v>1517.967315808645</v>
      </c>
      <c r="L1099" s="50">
        <f t="array" ref="L1099">_xlfn.SUM(_xlfn.NORM.DIST($Q$3:$Q$1003,$F1099,$O1099,FALSE)*WindSpeedStep*$R$3:$R$1003)</f>
        <v>1483.4396489758201</v>
      </c>
      <c r="N1099" s="42">
        <f t="shared" si="52"/>
        <v>0.96862986322176559</v>
      </c>
      <c r="O1099" s="42">
        <f t="shared" si="53"/>
        <v>1.42</v>
      </c>
    </row>
    <row r="1100" spans="5:15" x14ac:dyDescent="0.2">
      <c r="E1100" s="15">
        <v>41258.368055555555</v>
      </c>
      <c r="F1100" s="21">
        <v>10.758097442330078</v>
      </c>
      <c r="G1100" s="24">
        <v>0.1385003257302049</v>
      </c>
      <c r="H1100" s="3">
        <f t="shared" si="51"/>
        <v>1839.9199999999505</v>
      </c>
      <c r="I1100" s="3">
        <f>MIN(H1100-K1100+L1100,'Power Look Up'!$F$4)</f>
        <v>1773.1022593087105</v>
      </c>
      <c r="K1100" s="50">
        <f t="array" ref="K1100">_xlfn.SUM(_xlfn.NORM.DIST($Q$3:$Q$1003,$F1100,$N1100,FALSE)*WindSpeedStep*$R$3:$R$1003)</f>
        <v>1824.0323787797097</v>
      </c>
      <c r="L1100" s="50">
        <f t="array" ref="L1100">_xlfn.SUM(_xlfn.NORM.DIST($Q$3:$Q$1003,$F1100,$O1100,FALSE)*WindSpeedStep*$R$3:$R$1003)</f>
        <v>1757.2146380884697</v>
      </c>
      <c r="N1100" s="42">
        <f t="shared" si="52"/>
        <v>1.0758097442330079</v>
      </c>
      <c r="O1100" s="42">
        <f t="shared" si="53"/>
        <v>1.49</v>
      </c>
    </row>
    <row r="1101" spans="5:15" x14ac:dyDescent="0.2">
      <c r="E1101" s="15">
        <v>41258.375</v>
      </c>
      <c r="F1101" s="21">
        <v>10.480003448297055</v>
      </c>
      <c r="G1101" s="24">
        <v>0.15362590365002377</v>
      </c>
      <c r="H1101" s="3">
        <f t="shared" si="51"/>
        <v>1765.1599999999521</v>
      </c>
      <c r="I1101" s="3">
        <f>MIN(H1101-K1101+L1101,'Power Look Up'!$F$4)</f>
        <v>1681.3477448922349</v>
      </c>
      <c r="K1101" s="50">
        <f t="array" ref="K1101">_xlfn.SUM(_xlfn.NORM.DIST($Q$3:$Q$1003,$F1101,$N1101,FALSE)*WindSpeedStep*$R$3:$R$1003)</f>
        <v>1761.0929245252744</v>
      </c>
      <c r="L1101" s="50">
        <f t="array" ref="L1101">_xlfn.SUM(_xlfn.NORM.DIST($Q$3:$Q$1003,$F1101,$O1101,FALSE)*WindSpeedStep*$R$3:$R$1003)</f>
        <v>1677.2806694175572</v>
      </c>
      <c r="N1101" s="42">
        <f t="shared" si="52"/>
        <v>1.0480003448297055</v>
      </c>
      <c r="O1101" s="42">
        <f t="shared" si="53"/>
        <v>1.61</v>
      </c>
    </row>
    <row r="1102" spans="5:15" x14ac:dyDescent="0.2">
      <c r="E1102" s="15">
        <v>41258.381944444445</v>
      </c>
      <c r="F1102" s="21">
        <v>10.576209333241135</v>
      </c>
      <c r="G1102" s="24">
        <v>0.1616836378820011</v>
      </c>
      <c r="H1102" s="3">
        <f t="shared" si="51"/>
        <v>1791.8599999999517</v>
      </c>
      <c r="I1102" s="3">
        <f>MIN(H1102-K1102+L1102,'Power Look Up'!$F$4)</f>
        <v>1692.4103978156854</v>
      </c>
      <c r="K1102" s="50">
        <f t="array" ref="K1102">_xlfn.SUM(_xlfn.NORM.DIST($Q$3:$Q$1003,$F1102,$N1102,FALSE)*WindSpeedStep*$R$3:$R$1003)</f>
        <v>1784.266439663962</v>
      </c>
      <c r="L1102" s="50">
        <f t="array" ref="L1102">_xlfn.SUM(_xlfn.NORM.DIST($Q$3:$Q$1003,$F1102,$O1102,FALSE)*WindSpeedStep*$R$3:$R$1003)</f>
        <v>1684.8168374796958</v>
      </c>
      <c r="N1102" s="42">
        <f t="shared" si="52"/>
        <v>1.0576209333241136</v>
      </c>
      <c r="O1102" s="42">
        <f t="shared" si="53"/>
        <v>1.71</v>
      </c>
    </row>
    <row r="1103" spans="5:15" x14ac:dyDescent="0.2">
      <c r="E1103" s="15">
        <v>41258.402777777781</v>
      </c>
      <c r="F1103" s="21">
        <v>11.388772722757246</v>
      </c>
      <c r="G1103" s="24">
        <v>0.14048923786167511</v>
      </c>
      <c r="H1103" s="3">
        <f t="shared" si="51"/>
        <v>1936.7599999999834</v>
      </c>
      <c r="I1103" s="3">
        <f>MIN(H1103-K1103+L1103,'Power Look Up'!$F$4)</f>
        <v>1865.8527708476233</v>
      </c>
      <c r="K1103" s="50">
        <f t="array" ref="K1103">_xlfn.SUM(_xlfn.NORM.DIST($Q$3:$Q$1003,$F1103,$N1103,FALSE)*WindSpeedStep*$R$3:$R$1003)</f>
        <v>1923.1260344298612</v>
      </c>
      <c r="L1103" s="50">
        <f t="array" ref="L1103">_xlfn.SUM(_xlfn.NORM.DIST($Q$3:$Q$1003,$F1103,$O1103,FALSE)*WindSpeedStep*$R$3:$R$1003)</f>
        <v>1852.2188052775011</v>
      </c>
      <c r="N1103" s="42">
        <f t="shared" si="52"/>
        <v>1.1388772722757246</v>
      </c>
      <c r="O1103" s="42">
        <f t="shared" si="53"/>
        <v>1.5999999999999999</v>
      </c>
    </row>
    <row r="1104" spans="5:15" x14ac:dyDescent="0.2">
      <c r="E1104" s="15">
        <v>41258.409722222219</v>
      </c>
      <c r="F1104" s="21">
        <v>11.322307946815229</v>
      </c>
      <c r="G1104" s="24">
        <v>0.1448467934014552</v>
      </c>
      <c r="H1104" s="3">
        <f t="shared" si="51"/>
        <v>1930.8799999999835</v>
      </c>
      <c r="I1104" s="3">
        <f>MIN(H1104-K1104+L1104,'Power Look Up'!$F$4)</f>
        <v>1851.6849637746577</v>
      </c>
      <c r="K1104" s="50">
        <f t="array" ref="K1104">_xlfn.SUM(_xlfn.NORM.DIST($Q$3:$Q$1003,$F1104,$N1104,FALSE)*WindSpeedStep*$R$3:$R$1003)</f>
        <v>1915.2789193511819</v>
      </c>
      <c r="L1104" s="50">
        <f t="array" ref="L1104">_xlfn.SUM(_xlfn.NORM.DIST($Q$3:$Q$1003,$F1104,$O1104,FALSE)*WindSpeedStep*$R$3:$R$1003)</f>
        <v>1836.0838831258561</v>
      </c>
      <c r="N1104" s="42">
        <f t="shared" si="52"/>
        <v>1.1322307946815229</v>
      </c>
      <c r="O1104" s="42">
        <f t="shared" si="53"/>
        <v>1.64</v>
      </c>
    </row>
    <row r="1105" spans="5:15" x14ac:dyDescent="0.2">
      <c r="E1105" s="15">
        <v>41258.416666666664</v>
      </c>
      <c r="F1105" s="21">
        <v>10.407163069618628</v>
      </c>
      <c r="G1105" s="24">
        <v>0.16430990737446599</v>
      </c>
      <c r="H1105" s="3">
        <f t="shared" si="51"/>
        <v>1746.4699999999525</v>
      </c>
      <c r="I1105" s="3">
        <f>MIN(H1105-K1105+L1105,'Power Look Up'!$F$4)</f>
        <v>1650.1703411735486</v>
      </c>
      <c r="K1105" s="50">
        <f t="array" ref="K1105">_xlfn.SUM(_xlfn.NORM.DIST($Q$3:$Q$1003,$F1105,$N1105,FALSE)*WindSpeedStep*$R$3:$R$1003)</f>
        <v>1742.5668621598984</v>
      </c>
      <c r="L1105" s="50">
        <f t="array" ref="L1105">_xlfn.SUM(_xlfn.NORM.DIST($Q$3:$Q$1003,$F1105,$O1105,FALSE)*WindSpeedStep*$R$3:$R$1003)</f>
        <v>1646.2672033334945</v>
      </c>
      <c r="N1105" s="42">
        <f t="shared" si="52"/>
        <v>1.0407163069618628</v>
      </c>
      <c r="O1105" s="42">
        <f t="shared" si="53"/>
        <v>1.71</v>
      </c>
    </row>
    <row r="1106" spans="5:15" x14ac:dyDescent="0.2">
      <c r="E1106" s="15">
        <v>41258.423611111109</v>
      </c>
      <c r="F1106" s="21">
        <v>10.710289205612582</v>
      </c>
      <c r="G1106" s="24">
        <v>0.1260470164794944</v>
      </c>
      <c r="H1106" s="3">
        <f t="shared" si="51"/>
        <v>1826.5699999999508</v>
      </c>
      <c r="I1106" s="3">
        <f>MIN(H1106-K1106+L1106,'Power Look Up'!$F$4)</f>
        <v>1781.443065055649</v>
      </c>
      <c r="K1106" s="50">
        <f t="array" ref="K1106">_xlfn.SUM(_xlfn.NORM.DIST($Q$3:$Q$1003,$F1106,$N1106,FALSE)*WindSpeedStep*$R$3:$R$1003)</f>
        <v>1814.0914128714342</v>
      </c>
      <c r="L1106" s="50">
        <f t="array" ref="L1106">_xlfn.SUM(_xlfn.NORM.DIST($Q$3:$Q$1003,$F1106,$O1106,FALSE)*WindSpeedStep*$R$3:$R$1003)</f>
        <v>1768.9644779271323</v>
      </c>
      <c r="N1106" s="42">
        <f t="shared" si="52"/>
        <v>1.0710289205612582</v>
      </c>
      <c r="O1106" s="42">
        <f t="shared" si="53"/>
        <v>1.35</v>
      </c>
    </row>
    <row r="1107" spans="5:15" x14ac:dyDescent="0.2">
      <c r="E1107" s="15">
        <v>41258.430555555555</v>
      </c>
      <c r="F1107" s="21">
        <v>10.244429983649166</v>
      </c>
      <c r="G1107" s="24">
        <v>0.14642103097918635</v>
      </c>
      <c r="H1107" s="3">
        <f t="shared" si="51"/>
        <v>1701.0799999999535</v>
      </c>
      <c r="I1107" s="3">
        <f>MIN(H1107-K1107+L1107,'Power Look Up'!$F$4)</f>
        <v>1637.1878338022952</v>
      </c>
      <c r="K1107" s="50">
        <f t="array" ref="K1107">_xlfn.SUM(_xlfn.NORM.DIST($Q$3:$Q$1003,$F1107,$N1107,FALSE)*WindSpeedStep*$R$3:$R$1003)</f>
        <v>1698.1822829705625</v>
      </c>
      <c r="L1107" s="50">
        <f t="array" ref="L1107">_xlfn.SUM(_xlfn.NORM.DIST($Q$3:$Q$1003,$F1107,$O1107,FALSE)*WindSpeedStep*$R$3:$R$1003)</f>
        <v>1634.2901167729042</v>
      </c>
      <c r="N1107" s="42">
        <f t="shared" si="52"/>
        <v>1.0244429983649166</v>
      </c>
      <c r="O1107" s="42">
        <f t="shared" si="53"/>
        <v>1.5</v>
      </c>
    </row>
    <row r="1108" spans="5:15" x14ac:dyDescent="0.2">
      <c r="E1108" s="15">
        <v>41258.4375</v>
      </c>
      <c r="F1108" s="21">
        <v>9.4636414546678118</v>
      </c>
      <c r="G1108" s="24">
        <v>0.17963486974260826</v>
      </c>
      <c r="H1108" s="3">
        <f t="shared" si="51"/>
        <v>1431.2599999999402</v>
      </c>
      <c r="I1108" s="3">
        <f>MIN(H1108-K1108+L1108,'Power Look Up'!$F$4)</f>
        <v>1389.3197801869667</v>
      </c>
      <c r="K1108" s="50">
        <f t="array" ref="K1108">_xlfn.SUM(_xlfn.NORM.DIST($Q$3:$Q$1003,$F1108,$N1108,FALSE)*WindSpeedStep*$R$3:$R$1003)</f>
        <v>1436.7953404534724</v>
      </c>
      <c r="L1108" s="50">
        <f t="array" ref="L1108">_xlfn.SUM(_xlfn.NORM.DIST($Q$3:$Q$1003,$F1108,$O1108,FALSE)*WindSpeedStep*$R$3:$R$1003)</f>
        <v>1394.8551206404989</v>
      </c>
      <c r="N1108" s="42">
        <f t="shared" si="52"/>
        <v>0.94636414546678127</v>
      </c>
      <c r="O1108" s="42">
        <f t="shared" si="53"/>
        <v>1.7000000000000002</v>
      </c>
    </row>
    <row r="1109" spans="5:15" x14ac:dyDescent="0.2">
      <c r="E1109" s="15">
        <v>41258.444444444445</v>
      </c>
      <c r="F1109" s="21">
        <v>8.9231006746766521</v>
      </c>
      <c r="G1109" s="24">
        <v>0.23086145445452441</v>
      </c>
      <c r="H1109" s="3">
        <f t="shared" si="51"/>
        <v>1226.6399999999464</v>
      </c>
      <c r="I1109" s="3">
        <f>MIN(H1109-K1109+L1109,'Power Look Up'!$F$4)</f>
        <v>1218.4605356366742</v>
      </c>
      <c r="K1109" s="50">
        <f t="array" ref="K1109">_xlfn.SUM(_xlfn.NORM.DIST($Q$3:$Q$1003,$F1109,$N1109,FALSE)*WindSpeedStep*$R$3:$R$1003)</f>
        <v>1230.1594979833708</v>
      </c>
      <c r="L1109" s="50">
        <f t="array" ref="L1109">_xlfn.SUM(_xlfn.NORM.DIST($Q$3:$Q$1003,$F1109,$O1109,FALSE)*WindSpeedStep*$R$3:$R$1003)</f>
        <v>1221.9800336200985</v>
      </c>
      <c r="N1109" s="42">
        <f t="shared" si="52"/>
        <v>0.89231006746766528</v>
      </c>
      <c r="O1109" s="42">
        <f t="shared" si="53"/>
        <v>2.06</v>
      </c>
    </row>
    <row r="1110" spans="5:15" x14ac:dyDescent="0.2">
      <c r="E1110" s="15">
        <v>41258.451388888891</v>
      </c>
      <c r="F1110" s="21">
        <v>7.7541409456275492</v>
      </c>
      <c r="G1110" s="24">
        <v>0.19602429342699873</v>
      </c>
      <c r="H1110" s="3">
        <f t="shared" si="51"/>
        <v>813.74999999996362</v>
      </c>
      <c r="I1110" s="3">
        <f>MIN(H1110-K1110+L1110,'Power Look Up'!$F$4)</f>
        <v>865.00042239093273</v>
      </c>
      <c r="K1110" s="50">
        <f t="array" ref="K1110">_xlfn.SUM(_xlfn.NORM.DIST($Q$3:$Q$1003,$F1110,$N1110,FALSE)*WindSpeedStep*$R$3:$R$1003)</f>
        <v>812.64089404940785</v>
      </c>
      <c r="L1110" s="50">
        <f t="array" ref="L1110">_xlfn.SUM(_xlfn.NORM.DIST($Q$3:$Q$1003,$F1110,$O1110,FALSE)*WindSpeedStep*$R$3:$R$1003)</f>
        <v>863.89131644037695</v>
      </c>
      <c r="N1110" s="42">
        <f t="shared" si="52"/>
        <v>0.77541409456275501</v>
      </c>
      <c r="O1110" s="42">
        <f t="shared" si="53"/>
        <v>1.52</v>
      </c>
    </row>
    <row r="1111" spans="5:15" x14ac:dyDescent="0.2">
      <c r="E1111" s="15">
        <v>41258.458333333336</v>
      </c>
      <c r="F1111" s="21">
        <v>7.5849864555755966</v>
      </c>
      <c r="G1111" s="24">
        <v>0.18721193614738516</v>
      </c>
      <c r="H1111" s="3">
        <f t="shared" si="51"/>
        <v>762.57999999996468</v>
      </c>
      <c r="I1111" s="3">
        <f>MIN(H1111-K1111+L1111,'Power Look Up'!$F$4)</f>
        <v>809.12490462422409</v>
      </c>
      <c r="K1111" s="50">
        <f t="array" ref="K1111">_xlfn.SUM(_xlfn.NORM.DIST($Q$3:$Q$1003,$F1111,$N1111,FALSE)*WindSpeedStep*$R$3:$R$1003)</f>
        <v>759.98268440448942</v>
      </c>
      <c r="L1111" s="50">
        <f t="array" ref="L1111">_xlfn.SUM(_xlfn.NORM.DIST($Q$3:$Q$1003,$F1111,$O1111,FALSE)*WindSpeedStep*$R$3:$R$1003)</f>
        <v>806.52758902874882</v>
      </c>
      <c r="N1111" s="42">
        <f t="shared" si="52"/>
        <v>0.75849864555755975</v>
      </c>
      <c r="O1111" s="42">
        <f t="shared" si="53"/>
        <v>1.42</v>
      </c>
    </row>
    <row r="1112" spans="5:15" x14ac:dyDescent="0.2">
      <c r="E1112" s="15">
        <v>41258.465277777781</v>
      </c>
      <c r="F1112" s="21">
        <v>8.0007427746522204</v>
      </c>
      <c r="G1112" s="24">
        <v>0.14998607426823093</v>
      </c>
      <c r="H1112" s="3">
        <f t="shared" si="51"/>
        <v>888.99999999996203</v>
      </c>
      <c r="I1112" s="3">
        <f>MIN(H1112-K1112+L1112,'Power Look Up'!$F$4)</f>
        <v>914.99671652103837</v>
      </c>
      <c r="K1112" s="50">
        <f t="array" ref="K1112">_xlfn.SUM(_xlfn.NORM.DIST($Q$3:$Q$1003,$F1112,$N1112,FALSE)*WindSpeedStep*$R$3:$R$1003)</f>
        <v>893.28418613185568</v>
      </c>
      <c r="L1112" s="50">
        <f t="array" ref="L1112">_xlfn.SUM(_xlfn.NORM.DIST($Q$3:$Q$1003,$F1112,$O1112,FALSE)*WindSpeedStep*$R$3:$R$1003)</f>
        <v>919.28090265293201</v>
      </c>
      <c r="N1112" s="42">
        <f t="shared" si="52"/>
        <v>0.80007427746522208</v>
      </c>
      <c r="O1112" s="42">
        <f t="shared" si="53"/>
        <v>1.2</v>
      </c>
    </row>
    <row r="1113" spans="5:15" x14ac:dyDescent="0.2">
      <c r="E1113" s="15">
        <v>41258.472222222219</v>
      </c>
      <c r="F1113" s="21">
        <v>9.3476043921087584</v>
      </c>
      <c r="G1113" s="24">
        <v>0.14442202979189719</v>
      </c>
      <c r="H1113" s="3">
        <f t="shared" si="51"/>
        <v>1389.349999999941</v>
      </c>
      <c r="I1113" s="3">
        <f>MIN(H1113-K1113+L1113,'Power Look Up'!$F$4)</f>
        <v>1375.2556543811468</v>
      </c>
      <c r="K1113" s="50">
        <f t="array" ref="K1113">_xlfn.SUM(_xlfn.NORM.DIST($Q$3:$Q$1003,$F1113,$N1113,FALSE)*WindSpeedStep*$R$3:$R$1003)</f>
        <v>1393.1745417289274</v>
      </c>
      <c r="L1113" s="50">
        <f t="array" ref="L1113">_xlfn.SUM(_xlfn.NORM.DIST($Q$3:$Q$1003,$F1113,$O1113,FALSE)*WindSpeedStep*$R$3:$R$1003)</f>
        <v>1379.0801961101331</v>
      </c>
      <c r="N1113" s="42">
        <f t="shared" si="52"/>
        <v>0.93476043921087593</v>
      </c>
      <c r="O1113" s="42">
        <f t="shared" si="53"/>
        <v>1.35</v>
      </c>
    </row>
    <row r="1114" spans="5:15" x14ac:dyDescent="0.2">
      <c r="E1114" s="15">
        <v>41258.479166666664</v>
      </c>
      <c r="F1114" s="21">
        <v>8.7833018779400884</v>
      </c>
      <c r="G1114" s="24">
        <v>0.16736302821288809</v>
      </c>
      <c r="H1114" s="3">
        <f t="shared" si="51"/>
        <v>1175.2599999999477</v>
      </c>
      <c r="I1114" s="3">
        <f>MIN(H1114-K1114+L1114,'Power Look Up'!$F$4)</f>
        <v>1187.6305613863656</v>
      </c>
      <c r="K1114" s="50">
        <f t="array" ref="K1114">_xlfn.SUM(_xlfn.NORM.DIST($Q$3:$Q$1003,$F1114,$N1114,FALSE)*WindSpeedStep*$R$3:$R$1003)</f>
        <v>1176.5275378782853</v>
      </c>
      <c r="L1114" s="50">
        <f t="array" ref="L1114">_xlfn.SUM(_xlfn.NORM.DIST($Q$3:$Q$1003,$F1114,$O1114,FALSE)*WindSpeedStep*$R$3:$R$1003)</f>
        <v>1188.8980992647032</v>
      </c>
      <c r="N1114" s="42">
        <f t="shared" si="52"/>
        <v>0.87833018779400884</v>
      </c>
      <c r="O1114" s="42">
        <f t="shared" si="53"/>
        <v>1.47</v>
      </c>
    </row>
    <row r="1115" spans="5:15" x14ac:dyDescent="0.2">
      <c r="E1115" s="15">
        <v>41258.486111111109</v>
      </c>
      <c r="F1115" s="21">
        <v>8.8321486220703243</v>
      </c>
      <c r="G1115" s="24">
        <v>0.17549523522812596</v>
      </c>
      <c r="H1115" s="3">
        <f t="shared" si="51"/>
        <v>1193.6099999999471</v>
      </c>
      <c r="I1115" s="3">
        <f>MIN(H1115-K1115+L1115,'Power Look Up'!$F$4)</f>
        <v>1203.0989572879782</v>
      </c>
      <c r="K1115" s="50">
        <f t="array" ref="K1115">_xlfn.SUM(_xlfn.NORM.DIST($Q$3:$Q$1003,$F1115,$N1115,FALSE)*WindSpeedStep*$R$3:$R$1003)</f>
        <v>1195.2159027269017</v>
      </c>
      <c r="L1115" s="50">
        <f t="array" ref="L1115">_xlfn.SUM(_xlfn.NORM.DIST($Q$3:$Q$1003,$F1115,$O1115,FALSE)*WindSpeedStep*$R$3:$R$1003)</f>
        <v>1204.7048600149328</v>
      </c>
      <c r="N1115" s="42">
        <f t="shared" si="52"/>
        <v>0.88321486220703249</v>
      </c>
      <c r="O1115" s="42">
        <f t="shared" si="53"/>
        <v>1.55</v>
      </c>
    </row>
    <row r="1116" spans="5:15" x14ac:dyDescent="0.2">
      <c r="E1116" s="15">
        <v>41258.493055555555</v>
      </c>
      <c r="F1116" s="21">
        <v>8.0666641832037147</v>
      </c>
      <c r="G1116" s="24">
        <v>0.15123971598325184</v>
      </c>
      <c r="H1116" s="3">
        <f t="shared" si="51"/>
        <v>914.68999999995322</v>
      </c>
      <c r="I1116" s="3">
        <f>MIN(H1116-K1116+L1116,'Power Look Up'!$F$4)</f>
        <v>941.04605719023641</v>
      </c>
      <c r="K1116" s="50">
        <f t="array" ref="K1116">_xlfn.SUM(_xlfn.NORM.DIST($Q$3:$Q$1003,$F1116,$N1116,FALSE)*WindSpeedStep*$R$3:$R$1003)</f>
        <v>915.61240362362025</v>
      </c>
      <c r="L1116" s="50">
        <f t="array" ref="L1116">_xlfn.SUM(_xlfn.NORM.DIST($Q$3:$Q$1003,$F1116,$O1116,FALSE)*WindSpeedStep*$R$3:$R$1003)</f>
        <v>941.96846081390345</v>
      </c>
      <c r="N1116" s="42">
        <f t="shared" si="52"/>
        <v>0.80666641832037156</v>
      </c>
      <c r="O1116" s="42">
        <f t="shared" si="53"/>
        <v>1.22</v>
      </c>
    </row>
    <row r="1117" spans="5:15" x14ac:dyDescent="0.2">
      <c r="E1117" s="15">
        <v>41258.5</v>
      </c>
      <c r="F1117" s="21">
        <v>7.5402285640470854</v>
      </c>
      <c r="G1117" s="24">
        <v>0.20556406040403433</v>
      </c>
      <c r="H1117" s="3">
        <f t="shared" si="51"/>
        <v>750.53999999996495</v>
      </c>
      <c r="I1117" s="3">
        <f>MIN(H1117-K1117+L1117,'Power Look Up'!$F$4)</f>
        <v>807.2794614935616</v>
      </c>
      <c r="K1117" s="50">
        <f t="array" ref="K1117">_xlfn.SUM(_xlfn.NORM.DIST($Q$3:$Q$1003,$F1117,$N1117,FALSE)*WindSpeedStep*$R$3:$R$1003)</f>
        <v>746.41084078944573</v>
      </c>
      <c r="L1117" s="50">
        <f t="array" ref="L1117">_xlfn.SUM(_xlfn.NORM.DIST($Q$3:$Q$1003,$F1117,$O1117,FALSE)*WindSpeedStep*$R$3:$R$1003)</f>
        <v>803.15030228304238</v>
      </c>
      <c r="N1117" s="42">
        <f t="shared" si="52"/>
        <v>0.75402285640470856</v>
      </c>
      <c r="O1117" s="42">
        <f t="shared" si="53"/>
        <v>1.55</v>
      </c>
    </row>
    <row r="1118" spans="5:15" x14ac:dyDescent="0.2">
      <c r="E1118" s="15">
        <v>41258.506944444445</v>
      </c>
      <c r="F1118" s="21">
        <v>10.715762024449287</v>
      </c>
      <c r="G1118" s="24">
        <v>0.13531468846467962</v>
      </c>
      <c r="H1118" s="3">
        <f t="shared" si="51"/>
        <v>1829.2399999999509</v>
      </c>
      <c r="I1118" s="3">
        <f>MIN(H1118-K1118+L1118,'Power Look Up'!$F$4)</f>
        <v>1768.4071466019222</v>
      </c>
      <c r="K1118" s="50">
        <f t="array" ref="K1118">_xlfn.SUM(_xlfn.NORM.DIST($Q$3:$Q$1003,$F1118,$N1118,FALSE)*WindSpeedStep*$R$3:$R$1003)</f>
        <v>1815.2477985110345</v>
      </c>
      <c r="L1118" s="50">
        <f t="array" ref="L1118">_xlfn.SUM(_xlfn.NORM.DIST($Q$3:$Q$1003,$F1118,$O1118,FALSE)*WindSpeedStep*$R$3:$R$1003)</f>
        <v>1754.4149451130058</v>
      </c>
      <c r="N1118" s="42">
        <f t="shared" si="52"/>
        <v>1.0715762024449287</v>
      </c>
      <c r="O1118" s="42">
        <f t="shared" si="53"/>
        <v>1.4499999999999997</v>
      </c>
    </row>
    <row r="1119" spans="5:15" x14ac:dyDescent="0.2">
      <c r="E1119" s="15">
        <v>41258.527777777781</v>
      </c>
      <c r="F1119" s="21">
        <v>7.733001290968267</v>
      </c>
      <c r="G1119" s="24">
        <v>0.20690543552200291</v>
      </c>
      <c r="H1119" s="3">
        <f t="shared" si="51"/>
        <v>807.72999999996375</v>
      </c>
      <c r="I1119" s="3">
        <f>MIN(H1119-K1119+L1119,'Power Look Up'!$F$4)</f>
        <v>864.69906953566306</v>
      </c>
      <c r="K1119" s="50">
        <f t="array" ref="K1119">_xlfn.SUM(_xlfn.NORM.DIST($Q$3:$Q$1003,$F1119,$N1119,FALSE)*WindSpeedStep*$R$3:$R$1003)</f>
        <v>805.94167035890121</v>
      </c>
      <c r="L1119" s="50">
        <f t="array" ref="L1119">_xlfn.SUM(_xlfn.NORM.DIST($Q$3:$Q$1003,$F1119,$O1119,FALSE)*WindSpeedStep*$R$3:$R$1003)</f>
        <v>862.91073989460051</v>
      </c>
      <c r="N1119" s="42">
        <f t="shared" si="52"/>
        <v>0.77330012909682677</v>
      </c>
      <c r="O1119" s="42">
        <f t="shared" si="53"/>
        <v>1.6</v>
      </c>
    </row>
    <row r="1120" spans="5:15" x14ac:dyDescent="0.2">
      <c r="E1120" s="15">
        <v>41258.534722222219</v>
      </c>
      <c r="F1120" s="21">
        <v>10.254738382881182</v>
      </c>
      <c r="G1120" s="24">
        <v>0.12189486979859926</v>
      </c>
      <c r="H1120" s="3">
        <f t="shared" si="51"/>
        <v>1703.7499999999536</v>
      </c>
      <c r="I1120" s="3">
        <f>MIN(H1120-K1120+L1120,'Power Look Up'!$F$4)</f>
        <v>1673.2487236185407</v>
      </c>
      <c r="K1120" s="50">
        <f t="array" ref="K1120">_xlfn.SUM(_xlfn.NORM.DIST($Q$3:$Q$1003,$F1120,$N1120,FALSE)*WindSpeedStep*$R$3:$R$1003)</f>
        <v>1701.1141941015524</v>
      </c>
      <c r="L1120" s="50">
        <f t="array" ref="L1120">_xlfn.SUM(_xlfn.NORM.DIST($Q$3:$Q$1003,$F1120,$O1120,FALSE)*WindSpeedStep*$R$3:$R$1003)</f>
        <v>1670.6129177201394</v>
      </c>
      <c r="N1120" s="42">
        <f t="shared" si="52"/>
        <v>1.0254738382881183</v>
      </c>
      <c r="O1120" s="42">
        <f t="shared" si="53"/>
        <v>1.25</v>
      </c>
    </row>
    <row r="1121" spans="5:15" x14ac:dyDescent="0.2">
      <c r="E1121" s="15">
        <v>41258.541666666664</v>
      </c>
      <c r="F1121" s="21">
        <v>9.1431715501492583</v>
      </c>
      <c r="G1121" s="24">
        <v>0.13780776102570569</v>
      </c>
      <c r="H1121" s="3">
        <f t="shared" si="51"/>
        <v>1309.3399999999426</v>
      </c>
      <c r="I1121" s="3">
        <f>MIN(H1121-K1121+L1121,'Power Look Up'!$F$4)</f>
        <v>1306.7865491631937</v>
      </c>
      <c r="K1121" s="50">
        <f t="array" ref="K1121">_xlfn.SUM(_xlfn.NORM.DIST($Q$3:$Q$1003,$F1121,$N1121,FALSE)*WindSpeedStep*$R$3:$R$1003)</f>
        <v>1314.9982141328039</v>
      </c>
      <c r="L1121" s="50">
        <f t="array" ref="L1121">_xlfn.SUM(_xlfn.NORM.DIST($Q$3:$Q$1003,$F1121,$O1121,FALSE)*WindSpeedStep*$R$3:$R$1003)</f>
        <v>1312.444763296055</v>
      </c>
      <c r="N1121" s="42">
        <f t="shared" si="52"/>
        <v>0.91431715501492583</v>
      </c>
      <c r="O1121" s="42">
        <f t="shared" si="53"/>
        <v>1.26</v>
      </c>
    </row>
    <row r="1122" spans="5:15" x14ac:dyDescent="0.2">
      <c r="E1122" s="15">
        <v>41258.548611111109</v>
      </c>
      <c r="F1122" s="21">
        <v>8.5556839946548084</v>
      </c>
      <c r="G1122" s="24">
        <v>0.10402441237381259</v>
      </c>
      <c r="H1122" s="3">
        <f t="shared" si="51"/>
        <v>1094.5199999999493</v>
      </c>
      <c r="I1122" s="3">
        <f>MIN(H1122-K1122+L1122,'Power Look Up'!$F$4)</f>
        <v>1096.2458867089858</v>
      </c>
      <c r="K1122" s="50">
        <f t="array" ref="K1122">_xlfn.SUM(_xlfn.NORM.DIST($Q$3:$Q$1003,$F1122,$N1122,FALSE)*WindSpeedStep*$R$3:$R$1003)</f>
        <v>1090.5691590477081</v>
      </c>
      <c r="L1122" s="50">
        <f t="array" ref="L1122">_xlfn.SUM(_xlfn.NORM.DIST($Q$3:$Q$1003,$F1122,$O1122,FALSE)*WindSpeedStep*$R$3:$R$1003)</f>
        <v>1092.2950457567447</v>
      </c>
      <c r="N1122" s="42">
        <f t="shared" si="52"/>
        <v>0.85556839946548091</v>
      </c>
      <c r="O1122" s="42">
        <f t="shared" si="53"/>
        <v>0.89</v>
      </c>
    </row>
    <row r="1123" spans="5:15" x14ac:dyDescent="0.2">
      <c r="E1123" s="15">
        <v>41258.555555555555</v>
      </c>
      <c r="F1123" s="21">
        <v>8.1868930572026883</v>
      </c>
      <c r="G1123" s="24">
        <v>0.13069671150261727</v>
      </c>
      <c r="H1123" s="3">
        <f t="shared" si="51"/>
        <v>958.72999999995227</v>
      </c>
      <c r="I1123" s="3">
        <f>MIN(H1123-K1123+L1123,'Power Look Up'!$F$4)</f>
        <v>974.10858061077306</v>
      </c>
      <c r="K1123" s="50">
        <f t="array" ref="K1123">_xlfn.SUM(_xlfn.NORM.DIST($Q$3:$Q$1003,$F1123,$N1123,FALSE)*WindSpeedStep*$R$3:$R$1003)</f>
        <v>957.14924677376689</v>
      </c>
      <c r="L1123" s="50">
        <f t="array" ref="L1123">_xlfn.SUM(_xlfn.NORM.DIST($Q$3:$Q$1003,$F1123,$O1123,FALSE)*WindSpeedStep*$R$3:$R$1003)</f>
        <v>972.52782738458768</v>
      </c>
      <c r="N1123" s="42">
        <f t="shared" si="52"/>
        <v>0.81868930572026888</v>
      </c>
      <c r="O1123" s="42">
        <f t="shared" si="53"/>
        <v>1.07</v>
      </c>
    </row>
    <row r="1124" spans="5:15" x14ac:dyDescent="0.2">
      <c r="E1124" s="15">
        <v>41258.5625</v>
      </c>
      <c r="F1124" s="21">
        <v>9.0330353044083722</v>
      </c>
      <c r="G1124" s="24">
        <v>0.10074133105135709</v>
      </c>
      <c r="H1124" s="3">
        <f t="shared" si="51"/>
        <v>1267.4299999999437</v>
      </c>
      <c r="I1124" s="3">
        <f>MIN(H1124-K1124+L1124,'Power Look Up'!$F$4)</f>
        <v>1267.5427784792557</v>
      </c>
      <c r="K1124" s="50">
        <f t="array" ref="K1124">_xlfn.SUM(_xlfn.NORM.DIST($Q$3:$Q$1003,$F1124,$N1124,FALSE)*WindSpeedStep*$R$3:$R$1003)</f>
        <v>1272.5408342561552</v>
      </c>
      <c r="L1124" s="50">
        <f t="array" ref="L1124">_xlfn.SUM(_xlfn.NORM.DIST($Q$3:$Q$1003,$F1124,$O1124,FALSE)*WindSpeedStep*$R$3:$R$1003)</f>
        <v>1272.6536127354673</v>
      </c>
      <c r="N1124" s="42">
        <f t="shared" si="52"/>
        <v>0.90330353044083722</v>
      </c>
      <c r="O1124" s="42">
        <f t="shared" si="53"/>
        <v>0.91</v>
      </c>
    </row>
    <row r="1125" spans="5:15" x14ac:dyDescent="0.2">
      <c r="E1125" s="15">
        <v>41258.569444444445</v>
      </c>
      <c r="F1125" s="21">
        <v>7.8930380633910344</v>
      </c>
      <c r="G1125" s="24">
        <v>0.1520327141922399</v>
      </c>
      <c r="H1125" s="3">
        <f t="shared" si="51"/>
        <v>855.88999999996281</v>
      </c>
      <c r="I1125" s="3">
        <f>MIN(H1125-K1125+L1125,'Power Look Up'!$F$4)</f>
        <v>883.19039453548089</v>
      </c>
      <c r="K1125" s="50">
        <f t="array" ref="K1125">_xlfn.SUM(_xlfn.NORM.DIST($Q$3:$Q$1003,$F1125,$N1125,FALSE)*WindSpeedStep*$R$3:$R$1003)</f>
        <v>857.49926103663063</v>
      </c>
      <c r="L1125" s="50">
        <f t="array" ref="L1125">_xlfn.SUM(_xlfn.NORM.DIST($Q$3:$Q$1003,$F1125,$O1125,FALSE)*WindSpeedStep*$R$3:$R$1003)</f>
        <v>884.79965557214871</v>
      </c>
      <c r="N1125" s="42">
        <f t="shared" si="52"/>
        <v>0.78930380633910346</v>
      </c>
      <c r="O1125" s="42">
        <f t="shared" si="53"/>
        <v>1.2</v>
      </c>
    </row>
    <row r="1126" spans="5:15" x14ac:dyDescent="0.2">
      <c r="E1126" s="15">
        <v>41258.590277777781</v>
      </c>
      <c r="F1126" s="21">
        <v>5.8145503935446436</v>
      </c>
      <c r="G1126" s="24">
        <v>0.27517174875229078</v>
      </c>
      <c r="H1126" s="3">
        <f t="shared" si="51"/>
        <v>331.21999999998712</v>
      </c>
      <c r="I1126" s="3">
        <f>MIN(H1126-K1126+L1126,'Power Look Up'!$F$4)</f>
        <v>388.99536860850611</v>
      </c>
      <c r="K1126" s="50">
        <f t="array" ref="K1126">_xlfn.SUM(_xlfn.NORM.DIST($Q$3:$Q$1003,$F1126,$N1126,FALSE)*WindSpeedStep*$R$3:$R$1003)</f>
        <v>332.25464632699129</v>
      </c>
      <c r="L1126" s="50">
        <f t="array" ref="L1126">_xlfn.SUM(_xlfn.NORM.DIST($Q$3:$Q$1003,$F1126,$O1126,FALSE)*WindSpeedStep*$R$3:$R$1003)</f>
        <v>390.03001493551028</v>
      </c>
      <c r="N1126" s="42">
        <f t="shared" si="52"/>
        <v>0.58145503935446441</v>
      </c>
      <c r="O1126" s="42">
        <f t="shared" si="53"/>
        <v>1.6</v>
      </c>
    </row>
    <row r="1127" spans="5:15" x14ac:dyDescent="0.2">
      <c r="E1127" s="15">
        <v>41258.597222222219</v>
      </c>
      <c r="F1127" s="21">
        <v>8.7142044670073879</v>
      </c>
      <c r="G1127" s="24">
        <v>0.16065723558593348</v>
      </c>
      <c r="H1127" s="3">
        <f t="shared" si="51"/>
        <v>1149.5699999999481</v>
      </c>
      <c r="I1127" s="3">
        <f>MIN(H1127-K1127+L1127,'Power Look Up'!$F$4)</f>
        <v>1164.7297928277203</v>
      </c>
      <c r="K1127" s="50">
        <f t="array" ref="K1127">_xlfn.SUM(_xlfn.NORM.DIST($Q$3:$Q$1003,$F1127,$N1127,FALSE)*WindSpeedStep*$R$3:$R$1003)</f>
        <v>1150.2161602401982</v>
      </c>
      <c r="L1127" s="50">
        <f t="array" ref="L1127">_xlfn.SUM(_xlfn.NORM.DIST($Q$3:$Q$1003,$F1127,$O1127,FALSE)*WindSpeedStep*$R$3:$R$1003)</f>
        <v>1165.3759530679704</v>
      </c>
      <c r="N1127" s="42">
        <f t="shared" si="52"/>
        <v>0.87142044670073882</v>
      </c>
      <c r="O1127" s="42">
        <f t="shared" si="53"/>
        <v>1.3999999999999997</v>
      </c>
    </row>
    <row r="1128" spans="5:15" x14ac:dyDescent="0.2">
      <c r="E1128" s="15">
        <v>41258.604166666664</v>
      </c>
      <c r="F1128" s="21">
        <v>8.8732057771959152</v>
      </c>
      <c r="G1128" s="24">
        <v>0.17355621391738604</v>
      </c>
      <c r="H1128" s="3">
        <f t="shared" si="51"/>
        <v>1208.289999999947</v>
      </c>
      <c r="I1128" s="3">
        <f>MIN(H1128-K1128+L1128,'Power Look Up'!$F$4)</f>
        <v>1215.3401052254865</v>
      </c>
      <c r="K1128" s="50">
        <f t="array" ref="K1128">_xlfn.SUM(_xlfn.NORM.DIST($Q$3:$Q$1003,$F1128,$N1128,FALSE)*WindSpeedStep*$R$3:$R$1003)</f>
        <v>1210.9699506348427</v>
      </c>
      <c r="L1128" s="50">
        <f t="array" ref="L1128">_xlfn.SUM(_xlfn.NORM.DIST($Q$3:$Q$1003,$F1128,$O1128,FALSE)*WindSpeedStep*$R$3:$R$1003)</f>
        <v>1218.0200558603822</v>
      </c>
      <c r="N1128" s="42">
        <f t="shared" si="52"/>
        <v>0.88732057771959161</v>
      </c>
      <c r="O1128" s="42">
        <f t="shared" si="53"/>
        <v>1.54</v>
      </c>
    </row>
    <row r="1129" spans="5:15" x14ac:dyDescent="0.2">
      <c r="E1129" s="15">
        <v>41258.611111111109</v>
      </c>
      <c r="F1129" s="21">
        <v>8.8817127593865397</v>
      </c>
      <c r="G1129" s="24">
        <v>0.14974589204029418</v>
      </c>
      <c r="H1129" s="3">
        <f t="shared" si="51"/>
        <v>1211.9599999999468</v>
      </c>
      <c r="I1129" s="3">
        <f>MIN(H1129-K1129+L1129,'Power Look Up'!$F$4)</f>
        <v>1219.3024357018596</v>
      </c>
      <c r="K1129" s="50">
        <f t="array" ref="K1129">_xlfn.SUM(_xlfn.NORM.DIST($Q$3:$Q$1003,$F1129,$N1129,FALSE)*WindSpeedStep*$R$3:$R$1003)</f>
        <v>1214.2386290241679</v>
      </c>
      <c r="L1129" s="50">
        <f t="array" ref="L1129">_xlfn.SUM(_xlfn.NORM.DIST($Q$3:$Q$1003,$F1129,$O1129,FALSE)*WindSpeedStep*$R$3:$R$1003)</f>
        <v>1221.5810647260807</v>
      </c>
      <c r="N1129" s="42">
        <f t="shared" si="52"/>
        <v>0.88817127593865397</v>
      </c>
      <c r="O1129" s="42">
        <f t="shared" si="53"/>
        <v>1.33</v>
      </c>
    </row>
    <row r="1130" spans="5:15" x14ac:dyDescent="0.2">
      <c r="E1130" s="15">
        <v>41258.618055555555</v>
      </c>
      <c r="F1130" s="21">
        <v>8.0716790498967974</v>
      </c>
      <c r="G1130" s="24">
        <v>0.16725144689905141</v>
      </c>
      <c r="H1130" s="3">
        <f t="shared" si="51"/>
        <v>914.68999999995322</v>
      </c>
      <c r="I1130" s="3">
        <f>MIN(H1130-K1130+L1130,'Power Look Up'!$F$4)</f>
        <v>948.9060734165422</v>
      </c>
      <c r="K1130" s="50">
        <f t="array" ref="K1130">_xlfn.SUM(_xlfn.NORM.DIST($Q$3:$Q$1003,$F1130,$N1130,FALSE)*WindSpeedStep*$R$3:$R$1003)</f>
        <v>917.32406879942198</v>
      </c>
      <c r="L1130" s="50">
        <f t="array" ref="L1130">_xlfn.SUM(_xlfn.NORM.DIST($Q$3:$Q$1003,$F1130,$O1130,FALSE)*WindSpeedStep*$R$3:$R$1003)</f>
        <v>951.54014221601096</v>
      </c>
      <c r="N1130" s="42">
        <f t="shared" si="52"/>
        <v>0.80716790498967983</v>
      </c>
      <c r="O1130" s="42">
        <f t="shared" si="53"/>
        <v>1.35</v>
      </c>
    </row>
    <row r="1131" spans="5:15" x14ac:dyDescent="0.2">
      <c r="E1131" s="15">
        <v>41258.625</v>
      </c>
      <c r="F1131" s="21">
        <v>7.6495490434907705</v>
      </c>
      <c r="G1131" s="24">
        <v>0.17517372493222277</v>
      </c>
      <c r="H1131" s="3">
        <f t="shared" si="51"/>
        <v>783.64999999996428</v>
      </c>
      <c r="I1131" s="3">
        <f>MIN(H1131-K1131+L1131,'Power Look Up'!$F$4)</f>
        <v>823.57868500968345</v>
      </c>
      <c r="K1131" s="50">
        <f t="array" ref="K1131">_xlfn.SUM(_xlfn.NORM.DIST($Q$3:$Q$1003,$F1131,$N1131,FALSE)*WindSpeedStep*$R$3:$R$1003)</f>
        <v>779.82587207501456</v>
      </c>
      <c r="L1131" s="50">
        <f t="array" ref="L1131">_xlfn.SUM(_xlfn.NORM.DIST($Q$3:$Q$1003,$F1131,$O1131,FALSE)*WindSpeedStep*$R$3:$R$1003)</f>
        <v>819.75455708473373</v>
      </c>
      <c r="N1131" s="42">
        <f t="shared" si="52"/>
        <v>0.76495490434907709</v>
      </c>
      <c r="O1131" s="42">
        <f t="shared" si="53"/>
        <v>1.34</v>
      </c>
    </row>
    <row r="1132" spans="5:15" x14ac:dyDescent="0.2">
      <c r="E1132" s="15">
        <v>41258.652777777781</v>
      </c>
      <c r="F1132" s="21">
        <v>6.4216436930341967</v>
      </c>
      <c r="G1132" s="24">
        <v>0.10900635934680039</v>
      </c>
      <c r="H1132" s="3">
        <f t="shared" si="51"/>
        <v>456.9199999999791</v>
      </c>
      <c r="I1132" s="3">
        <f>MIN(H1132-K1132+L1132,'Power Look Up'!$F$4)</f>
        <v>459.38747733411162</v>
      </c>
      <c r="K1132" s="50">
        <f t="array" ref="K1132">_xlfn.SUM(_xlfn.NORM.DIST($Q$3:$Q$1003,$F1132,$N1132,FALSE)*WindSpeedStep*$R$3:$R$1003)</f>
        <v>454.81862586320642</v>
      </c>
      <c r="L1132" s="50">
        <f t="array" ref="L1132">_xlfn.SUM(_xlfn.NORM.DIST($Q$3:$Q$1003,$F1132,$O1132,FALSE)*WindSpeedStep*$R$3:$R$1003)</f>
        <v>457.28610319733895</v>
      </c>
      <c r="N1132" s="42">
        <f t="shared" si="52"/>
        <v>0.64216436930341969</v>
      </c>
      <c r="O1132" s="42">
        <f t="shared" si="53"/>
        <v>0.7</v>
      </c>
    </row>
    <row r="1133" spans="5:15" x14ac:dyDescent="0.2">
      <c r="E1133" s="15">
        <v>41258.659722222219</v>
      </c>
      <c r="F1133" s="21">
        <v>6.3614708837434177</v>
      </c>
      <c r="G1133" s="24">
        <v>9.9033700147861947E-2</v>
      </c>
      <c r="H1133" s="3">
        <f t="shared" si="51"/>
        <v>443.35999999997938</v>
      </c>
      <c r="I1133" s="3">
        <f>MIN(H1133-K1133+L1133,'Power Look Up'!$F$4)</f>
        <v>443.11393647470743</v>
      </c>
      <c r="K1133" s="50">
        <f t="array" ref="K1133">_xlfn.SUM(_xlfn.NORM.DIST($Q$3:$Q$1003,$F1133,$N1133,FALSE)*WindSpeedStep*$R$3:$R$1003)</f>
        <v>441.63194312289863</v>
      </c>
      <c r="L1133" s="50">
        <f t="array" ref="L1133">_xlfn.SUM(_xlfn.NORM.DIST($Q$3:$Q$1003,$F1133,$O1133,FALSE)*WindSpeedStep*$R$3:$R$1003)</f>
        <v>441.38587959762668</v>
      </c>
      <c r="N1133" s="42">
        <f t="shared" si="52"/>
        <v>0.63614708837434186</v>
      </c>
      <c r="O1133" s="42">
        <f t="shared" si="53"/>
        <v>0.63</v>
      </c>
    </row>
    <row r="1134" spans="5:15" x14ac:dyDescent="0.2">
      <c r="E1134" s="15">
        <v>41258.666666666664</v>
      </c>
      <c r="F1134" s="21">
        <v>5.6787125065292052</v>
      </c>
      <c r="G1134" s="24">
        <v>0.1003748647857471</v>
      </c>
      <c r="H1134" s="3">
        <f t="shared" si="51"/>
        <v>310.15999999998758</v>
      </c>
      <c r="I1134" s="3">
        <f>MIN(H1134-K1134+L1134,'Power Look Up'!$F$4)</f>
        <v>310.20692916687284</v>
      </c>
      <c r="K1134" s="50">
        <f t="array" ref="K1134">_xlfn.SUM(_xlfn.NORM.DIST($Q$3:$Q$1003,$F1134,$N1134,FALSE)*WindSpeedStep*$R$3:$R$1003)</f>
        <v>307.70386460015499</v>
      </c>
      <c r="L1134" s="50">
        <f t="array" ref="L1134">_xlfn.SUM(_xlfn.NORM.DIST($Q$3:$Q$1003,$F1134,$O1134,FALSE)*WindSpeedStep*$R$3:$R$1003)</f>
        <v>307.75079376704025</v>
      </c>
      <c r="N1134" s="42">
        <f t="shared" si="52"/>
        <v>0.56787125065292055</v>
      </c>
      <c r="O1134" s="42">
        <f t="shared" si="53"/>
        <v>0.56999999999999995</v>
      </c>
    </row>
    <row r="1135" spans="5:15" x14ac:dyDescent="0.2">
      <c r="E1135" s="15">
        <v>41258.708333333336</v>
      </c>
      <c r="F1135" s="21">
        <v>7.2937495340363263</v>
      </c>
      <c r="G1135" s="24">
        <v>0.1247643610126012</v>
      </c>
      <c r="H1135" s="3">
        <f t="shared" si="51"/>
        <v>675.28999999996654</v>
      </c>
      <c r="I1135" s="3">
        <f>MIN(H1135-K1135+L1135,'Power Look Up'!$F$4)</f>
        <v>685.90640147479155</v>
      </c>
      <c r="K1135" s="50">
        <f t="array" ref="K1135">_xlfn.SUM(_xlfn.NORM.DIST($Q$3:$Q$1003,$F1135,$N1135,FALSE)*WindSpeedStep*$R$3:$R$1003)</f>
        <v>674.35595781640188</v>
      </c>
      <c r="L1135" s="50">
        <f t="array" ref="L1135">_xlfn.SUM(_xlfn.NORM.DIST($Q$3:$Q$1003,$F1135,$O1135,FALSE)*WindSpeedStep*$R$3:$R$1003)</f>
        <v>684.97235929122689</v>
      </c>
      <c r="N1135" s="42">
        <f t="shared" si="52"/>
        <v>0.72937495340363268</v>
      </c>
      <c r="O1135" s="42">
        <f t="shared" si="53"/>
        <v>0.91</v>
      </c>
    </row>
    <row r="1136" spans="5:15" x14ac:dyDescent="0.2">
      <c r="E1136" s="15">
        <v>41258.715277777781</v>
      </c>
      <c r="F1136" s="21">
        <v>7.5697228412542579</v>
      </c>
      <c r="G1136" s="24">
        <v>0.12946312838022214</v>
      </c>
      <c r="H1136" s="3">
        <f t="shared" si="51"/>
        <v>759.56999999996481</v>
      </c>
      <c r="I1136" s="3">
        <f>MIN(H1136-K1136+L1136,'Power Look Up'!$F$4)</f>
        <v>773.6175709782683</v>
      </c>
      <c r="K1136" s="50">
        <f t="array" ref="K1136">_xlfn.SUM(_xlfn.NORM.DIST($Q$3:$Q$1003,$F1136,$N1136,FALSE)*WindSpeedStep*$R$3:$R$1003)</f>
        <v>755.33738822614191</v>
      </c>
      <c r="L1136" s="50">
        <f t="array" ref="L1136">_xlfn.SUM(_xlfn.NORM.DIST($Q$3:$Q$1003,$F1136,$O1136,FALSE)*WindSpeedStep*$R$3:$R$1003)</f>
        <v>769.38495920444541</v>
      </c>
      <c r="N1136" s="42">
        <f t="shared" si="52"/>
        <v>0.75697228412542583</v>
      </c>
      <c r="O1136" s="42">
        <f t="shared" si="53"/>
        <v>0.97999999999999987</v>
      </c>
    </row>
    <row r="1137" spans="5:15" x14ac:dyDescent="0.2">
      <c r="E1137" s="15">
        <v>41258.722222222219</v>
      </c>
      <c r="F1137" s="21">
        <v>7.3577390313039981</v>
      </c>
      <c r="G1137" s="24">
        <v>9.6497034887926436E-2</v>
      </c>
      <c r="H1137" s="3">
        <f t="shared" si="51"/>
        <v>696.35999999996613</v>
      </c>
      <c r="I1137" s="3">
        <f>MIN(H1137-K1137+L1137,'Power Look Up'!$F$4)</f>
        <v>695.00704139977586</v>
      </c>
      <c r="K1137" s="50">
        <f t="array" ref="K1137">_xlfn.SUM(_xlfn.NORM.DIST($Q$3:$Q$1003,$F1137,$N1137,FALSE)*WindSpeedStep*$R$3:$R$1003)</f>
        <v>692.6281572600343</v>
      </c>
      <c r="L1137" s="50">
        <f t="array" ref="L1137">_xlfn.SUM(_xlfn.NORM.DIST($Q$3:$Q$1003,$F1137,$O1137,FALSE)*WindSpeedStep*$R$3:$R$1003)</f>
        <v>691.27519865984402</v>
      </c>
      <c r="N1137" s="42">
        <f t="shared" si="52"/>
        <v>0.73577390313039981</v>
      </c>
      <c r="O1137" s="42">
        <f t="shared" si="53"/>
        <v>0.71</v>
      </c>
    </row>
    <row r="1138" spans="5:15" x14ac:dyDescent="0.2">
      <c r="E1138" s="15">
        <v>41258.729166666664</v>
      </c>
      <c r="F1138" s="21">
        <v>6.6511238988384696</v>
      </c>
      <c r="G1138" s="24">
        <v>0.10524537065416052</v>
      </c>
      <c r="H1138" s="3">
        <f t="shared" si="51"/>
        <v>508.89999999997804</v>
      </c>
      <c r="I1138" s="3">
        <f>MIN(H1138-K1138+L1138,'Power Look Up'!$F$4)</f>
        <v>510.50099999168827</v>
      </c>
      <c r="K1138" s="50">
        <f t="array" ref="K1138">_xlfn.SUM(_xlfn.NORM.DIST($Q$3:$Q$1003,$F1138,$N1138,FALSE)*WindSpeedStep*$R$3:$R$1003)</f>
        <v>507.3681417115543</v>
      </c>
      <c r="L1138" s="50">
        <f t="array" ref="L1138">_xlfn.SUM(_xlfn.NORM.DIST($Q$3:$Q$1003,$F1138,$O1138,FALSE)*WindSpeedStep*$R$3:$R$1003)</f>
        <v>508.96914170326454</v>
      </c>
      <c r="N1138" s="42">
        <f t="shared" si="52"/>
        <v>0.66511238988384702</v>
      </c>
      <c r="O1138" s="42">
        <f t="shared" si="53"/>
        <v>0.7</v>
      </c>
    </row>
    <row r="1139" spans="5:15" x14ac:dyDescent="0.2">
      <c r="E1139" s="15">
        <v>41258.736111111109</v>
      </c>
      <c r="F1139" s="21">
        <v>6.4506972203224127</v>
      </c>
      <c r="G1139" s="24">
        <v>0.11006562170724755</v>
      </c>
      <c r="H1139" s="3">
        <f t="shared" si="51"/>
        <v>463.69999999997896</v>
      </c>
      <c r="I1139" s="3">
        <f>MIN(H1139-K1139+L1139,'Power Look Up'!$F$4)</f>
        <v>466.51579972226574</v>
      </c>
      <c r="K1139" s="50">
        <f t="array" ref="K1139">_xlfn.SUM(_xlfn.NORM.DIST($Q$3:$Q$1003,$F1139,$N1139,FALSE)*WindSpeedStep*$R$3:$R$1003)</f>
        <v>461.27263991626194</v>
      </c>
      <c r="L1139" s="50">
        <f t="array" ref="L1139">_xlfn.SUM(_xlfn.NORM.DIST($Q$3:$Q$1003,$F1139,$O1139,FALSE)*WindSpeedStep*$R$3:$R$1003)</f>
        <v>464.08843963854872</v>
      </c>
      <c r="N1139" s="42">
        <f t="shared" si="52"/>
        <v>0.64506972203224133</v>
      </c>
      <c r="O1139" s="42">
        <f t="shared" si="53"/>
        <v>0.71</v>
      </c>
    </row>
    <row r="1140" spans="5:15" x14ac:dyDescent="0.2">
      <c r="E1140" s="15">
        <v>41258.743055555555</v>
      </c>
      <c r="F1140" s="21">
        <v>6.0991460052909545</v>
      </c>
      <c r="G1140" s="24">
        <v>0.11477016608435939</v>
      </c>
      <c r="H1140" s="3">
        <f t="shared" si="51"/>
        <v>384.59999999998064</v>
      </c>
      <c r="I1140" s="3">
        <f>MIN(H1140-K1140+L1140,'Power Look Up'!$F$4)</f>
        <v>387.87255632211912</v>
      </c>
      <c r="K1140" s="50">
        <f t="array" ref="K1140">_xlfn.SUM(_xlfn.NORM.DIST($Q$3:$Q$1003,$F1140,$N1140,FALSE)*WindSpeedStep*$R$3:$R$1003)</f>
        <v>386.90271867498103</v>
      </c>
      <c r="L1140" s="50">
        <f t="array" ref="L1140">_xlfn.SUM(_xlfn.NORM.DIST($Q$3:$Q$1003,$F1140,$O1140,FALSE)*WindSpeedStep*$R$3:$R$1003)</f>
        <v>390.17527499711952</v>
      </c>
      <c r="N1140" s="42">
        <f t="shared" si="52"/>
        <v>0.60991460052909552</v>
      </c>
      <c r="O1140" s="42">
        <f t="shared" si="53"/>
        <v>0.7</v>
      </c>
    </row>
    <row r="1141" spans="5:15" x14ac:dyDescent="0.2">
      <c r="E1141" s="15">
        <v>41258.75</v>
      </c>
      <c r="F1141" s="21">
        <v>7.0868387781589659</v>
      </c>
      <c r="G1141" s="24">
        <v>0.10018571357770401</v>
      </c>
      <c r="H1141" s="3">
        <f t="shared" si="51"/>
        <v>615.08999999996786</v>
      </c>
      <c r="I1141" s="3">
        <f>MIN(H1141-K1141+L1141,'Power Look Up'!$F$4)</f>
        <v>615.15634809475273</v>
      </c>
      <c r="K1141" s="50">
        <f t="array" ref="K1141">_xlfn.SUM(_xlfn.NORM.DIST($Q$3:$Q$1003,$F1141,$N1141,FALSE)*WindSpeedStep*$R$3:$R$1003)</f>
        <v>617.33343571038426</v>
      </c>
      <c r="L1141" s="50">
        <f t="array" ref="L1141">_xlfn.SUM(_xlfn.NORM.DIST($Q$3:$Q$1003,$F1141,$O1141,FALSE)*WindSpeedStep*$R$3:$R$1003)</f>
        <v>617.39978380516914</v>
      </c>
      <c r="N1141" s="42">
        <f t="shared" si="52"/>
        <v>0.70868387781589659</v>
      </c>
      <c r="O1141" s="42">
        <f t="shared" si="53"/>
        <v>0.71</v>
      </c>
    </row>
    <row r="1142" spans="5:15" x14ac:dyDescent="0.2">
      <c r="E1142" s="15">
        <v>41258.756944444445</v>
      </c>
      <c r="F1142" s="21">
        <v>6.5770775709096521</v>
      </c>
      <c r="G1142" s="24">
        <v>9.426679149144504E-2</v>
      </c>
      <c r="H1142" s="3">
        <f t="shared" si="51"/>
        <v>493.07999999997833</v>
      </c>
      <c r="I1142" s="3">
        <f>MIN(H1142-K1142+L1142,'Power Look Up'!$F$4)</f>
        <v>491.46650832149214</v>
      </c>
      <c r="K1142" s="50">
        <f t="array" ref="K1142">_xlfn.SUM(_xlfn.NORM.DIST($Q$3:$Q$1003,$F1142,$N1142,FALSE)*WindSpeedStep*$R$3:$R$1003)</f>
        <v>490.01578194492106</v>
      </c>
      <c r="L1142" s="50">
        <f t="array" ref="L1142">_xlfn.SUM(_xlfn.NORM.DIST($Q$3:$Q$1003,$F1142,$O1142,FALSE)*WindSpeedStep*$R$3:$R$1003)</f>
        <v>488.40229026643487</v>
      </c>
      <c r="N1142" s="42">
        <f t="shared" si="52"/>
        <v>0.65770775709096529</v>
      </c>
      <c r="O1142" s="42">
        <f t="shared" si="53"/>
        <v>0.62</v>
      </c>
    </row>
    <row r="1143" spans="5:15" x14ac:dyDescent="0.2">
      <c r="E1143" s="15">
        <v>41258.763888888891</v>
      </c>
      <c r="F1143" s="21">
        <v>7.7002941252002479</v>
      </c>
      <c r="G1143" s="24">
        <v>9.9996180338108323E-2</v>
      </c>
      <c r="H1143" s="3">
        <f t="shared" si="51"/>
        <v>798.69999999996389</v>
      </c>
      <c r="I1143" s="3">
        <f>MIN(H1143-K1143+L1143,'Power Look Up'!$F$4)</f>
        <v>798.69831618138926</v>
      </c>
      <c r="K1143" s="50">
        <f t="array" ref="K1143">_xlfn.SUM(_xlfn.NORM.DIST($Q$3:$Q$1003,$F1143,$N1143,FALSE)*WindSpeedStep*$R$3:$R$1003)</f>
        <v>795.64337081516112</v>
      </c>
      <c r="L1143" s="50">
        <f t="array" ref="L1143">_xlfn.SUM(_xlfn.NORM.DIST($Q$3:$Q$1003,$F1143,$O1143,FALSE)*WindSpeedStep*$R$3:$R$1003)</f>
        <v>795.64168699658649</v>
      </c>
      <c r="N1143" s="42">
        <f t="shared" si="52"/>
        <v>0.77002941252002488</v>
      </c>
      <c r="O1143" s="42">
        <f t="shared" si="53"/>
        <v>0.77</v>
      </c>
    </row>
    <row r="1144" spans="5:15" x14ac:dyDescent="0.2">
      <c r="E1144" s="15">
        <v>41258.770833333336</v>
      </c>
      <c r="F1144" s="21">
        <v>7.1571787352985137</v>
      </c>
      <c r="G1144" s="24">
        <v>0.10199549668917873</v>
      </c>
      <c r="H1144" s="3">
        <f t="shared" si="51"/>
        <v>636.15999999996745</v>
      </c>
      <c r="I1144" s="3">
        <f>MIN(H1144-K1144+L1144,'Power Look Up'!$F$4)</f>
        <v>636.89757121241746</v>
      </c>
      <c r="K1144" s="50">
        <f t="array" ref="K1144">_xlfn.SUM(_xlfn.NORM.DIST($Q$3:$Q$1003,$F1144,$N1144,FALSE)*WindSpeedStep*$R$3:$R$1003)</f>
        <v>636.36699227310999</v>
      </c>
      <c r="L1144" s="50">
        <f t="array" ref="L1144">_xlfn.SUM(_xlfn.NORM.DIST($Q$3:$Q$1003,$F1144,$O1144,FALSE)*WindSpeedStep*$R$3:$R$1003)</f>
        <v>637.10456348555999</v>
      </c>
      <c r="N1144" s="42">
        <f t="shared" si="52"/>
        <v>0.71571787352985139</v>
      </c>
      <c r="O1144" s="42">
        <f t="shared" si="53"/>
        <v>0.73</v>
      </c>
    </row>
    <row r="1145" spans="5:15" x14ac:dyDescent="0.2">
      <c r="E1145" s="15">
        <v>41258.791666666664</v>
      </c>
      <c r="F1145" s="21">
        <v>7.4466625516272584</v>
      </c>
      <c r="G1145" s="24">
        <v>8.9973192064892266E-2</v>
      </c>
      <c r="H1145" s="3">
        <f t="shared" si="51"/>
        <v>723.4499999999656</v>
      </c>
      <c r="I1145" s="3">
        <f>MIN(H1145-K1145+L1145,'Power Look Up'!$F$4)</f>
        <v>719.59008223814851</v>
      </c>
      <c r="K1145" s="50">
        <f t="array" ref="K1145">_xlfn.SUM(_xlfn.NORM.DIST($Q$3:$Q$1003,$F1145,$N1145,FALSE)*WindSpeedStep*$R$3:$R$1003)</f>
        <v>718.52477410275014</v>
      </c>
      <c r="L1145" s="50">
        <f t="array" ref="L1145">_xlfn.SUM(_xlfn.NORM.DIST($Q$3:$Q$1003,$F1145,$O1145,FALSE)*WindSpeedStep*$R$3:$R$1003)</f>
        <v>714.66485634093306</v>
      </c>
      <c r="N1145" s="42">
        <f t="shared" si="52"/>
        <v>0.74466625516272589</v>
      </c>
      <c r="O1145" s="42">
        <f t="shared" si="53"/>
        <v>0.67</v>
      </c>
    </row>
    <row r="1146" spans="5:15" x14ac:dyDescent="0.2">
      <c r="E1146" s="15">
        <v>41258.798611111109</v>
      </c>
      <c r="F1146" s="21">
        <v>6.7584142115810577</v>
      </c>
      <c r="G1146" s="24">
        <v>0.14648406697292385</v>
      </c>
      <c r="H1146" s="3">
        <f t="shared" si="51"/>
        <v>533.75999999997748</v>
      </c>
      <c r="I1146" s="3">
        <f>MIN(H1146-K1146+L1146,'Power Look Up'!$F$4)</f>
        <v>551.06975236468224</v>
      </c>
      <c r="K1146" s="50">
        <f t="array" ref="K1146">_xlfn.SUM(_xlfn.NORM.DIST($Q$3:$Q$1003,$F1146,$N1146,FALSE)*WindSpeedStep*$R$3:$R$1003)</f>
        <v>533.19160484629981</v>
      </c>
      <c r="L1146" s="50">
        <f t="array" ref="L1146">_xlfn.SUM(_xlfn.NORM.DIST($Q$3:$Q$1003,$F1146,$O1146,FALSE)*WindSpeedStep*$R$3:$R$1003)</f>
        <v>550.50135721100457</v>
      </c>
      <c r="N1146" s="42">
        <f t="shared" si="52"/>
        <v>0.67584142115810586</v>
      </c>
      <c r="O1146" s="42">
        <f t="shared" si="53"/>
        <v>0.99</v>
      </c>
    </row>
    <row r="1147" spans="5:15" x14ac:dyDescent="0.2">
      <c r="E1147" s="15">
        <v>41258.805555555555</v>
      </c>
      <c r="F1147" s="21">
        <v>6.7329478741920763</v>
      </c>
      <c r="G1147" s="24">
        <v>0.1693166234614277</v>
      </c>
      <c r="H1147" s="3">
        <f t="shared" si="51"/>
        <v>526.97999999997762</v>
      </c>
      <c r="I1147" s="3">
        <f>MIN(H1147-K1147+L1147,'Power Look Up'!$F$4)</f>
        <v>554.3807881566471</v>
      </c>
      <c r="K1147" s="50">
        <f t="array" ref="K1147">_xlfn.SUM(_xlfn.NORM.DIST($Q$3:$Q$1003,$F1147,$N1147,FALSE)*WindSpeedStep*$R$3:$R$1003)</f>
        <v>526.98882460530035</v>
      </c>
      <c r="L1147" s="50">
        <f t="array" ref="L1147">_xlfn.SUM(_xlfn.NORM.DIST($Q$3:$Q$1003,$F1147,$O1147,FALSE)*WindSpeedStep*$R$3:$R$1003)</f>
        <v>554.38961276196983</v>
      </c>
      <c r="N1147" s="42">
        <f t="shared" si="52"/>
        <v>0.67329478741920767</v>
      </c>
      <c r="O1147" s="42">
        <f t="shared" si="53"/>
        <v>1.1399999999999999</v>
      </c>
    </row>
    <row r="1148" spans="5:15" x14ac:dyDescent="0.2">
      <c r="E1148" s="15">
        <v>41258.8125</v>
      </c>
      <c r="F1148" s="21">
        <v>7.3662383524346682</v>
      </c>
      <c r="G1148" s="24">
        <v>0.11674886948448461</v>
      </c>
      <c r="H1148" s="3">
        <f t="shared" si="51"/>
        <v>699.36999999996613</v>
      </c>
      <c r="I1148" s="3">
        <f>MIN(H1148-K1148+L1148,'Power Look Up'!$F$4)</f>
        <v>706.49887440062821</v>
      </c>
      <c r="K1148" s="50">
        <f t="array" ref="K1148">_xlfn.SUM(_xlfn.NORM.DIST($Q$3:$Q$1003,$F1148,$N1148,FALSE)*WindSpeedStep*$R$3:$R$1003)</f>
        <v>695.07795059011471</v>
      </c>
      <c r="L1148" s="50">
        <f t="array" ref="L1148">_xlfn.SUM(_xlfn.NORM.DIST($Q$3:$Q$1003,$F1148,$O1148,FALSE)*WindSpeedStep*$R$3:$R$1003)</f>
        <v>702.20682499077679</v>
      </c>
      <c r="N1148" s="42">
        <f t="shared" si="52"/>
        <v>0.73662383524346686</v>
      </c>
      <c r="O1148" s="42">
        <f t="shared" si="53"/>
        <v>0.86</v>
      </c>
    </row>
    <row r="1149" spans="5:15" x14ac:dyDescent="0.2">
      <c r="E1149" s="15">
        <v>41258.826388888891</v>
      </c>
      <c r="F1149" s="21">
        <v>7.6461530813076504</v>
      </c>
      <c r="G1149" s="24">
        <v>0.11509055477208702</v>
      </c>
      <c r="H1149" s="3">
        <f t="shared" si="51"/>
        <v>783.64999999996428</v>
      </c>
      <c r="I1149" s="3">
        <f>MIN(H1149-K1149+L1149,'Power Look Up'!$F$4)</f>
        <v>790.6322055704527</v>
      </c>
      <c r="K1149" s="50">
        <f t="array" ref="K1149">_xlfn.SUM(_xlfn.NORM.DIST($Q$3:$Q$1003,$F1149,$N1149,FALSE)*WindSpeedStep*$R$3:$R$1003)</f>
        <v>778.77428663706746</v>
      </c>
      <c r="L1149" s="50">
        <f t="array" ref="L1149">_xlfn.SUM(_xlfn.NORM.DIST($Q$3:$Q$1003,$F1149,$O1149,FALSE)*WindSpeedStep*$R$3:$R$1003)</f>
        <v>785.75649220755588</v>
      </c>
      <c r="N1149" s="42">
        <f t="shared" si="52"/>
        <v>0.76461530813076506</v>
      </c>
      <c r="O1149" s="42">
        <f t="shared" si="53"/>
        <v>0.88</v>
      </c>
    </row>
    <row r="1150" spans="5:15" x14ac:dyDescent="0.2">
      <c r="E1150" s="15">
        <v>41258.833333333336</v>
      </c>
      <c r="F1150" s="21">
        <v>7.1058940973796378</v>
      </c>
      <c r="G1150" s="24">
        <v>0.12524813736362825</v>
      </c>
      <c r="H1150" s="3">
        <f t="shared" si="51"/>
        <v>621.10999999996773</v>
      </c>
      <c r="I1150" s="3">
        <f>MIN(H1150-K1150+L1150,'Power Look Up'!$F$4)</f>
        <v>631.2241609881155</v>
      </c>
      <c r="K1150" s="50">
        <f t="array" ref="K1150">_xlfn.SUM(_xlfn.NORM.DIST($Q$3:$Q$1003,$F1150,$N1150,FALSE)*WindSpeedStep*$R$3:$R$1003)</f>
        <v>622.45410135162149</v>
      </c>
      <c r="L1150" s="50">
        <f t="array" ref="L1150">_xlfn.SUM(_xlfn.NORM.DIST($Q$3:$Q$1003,$F1150,$O1150,FALSE)*WindSpeedStep*$R$3:$R$1003)</f>
        <v>632.56826233976926</v>
      </c>
      <c r="N1150" s="42">
        <f t="shared" si="52"/>
        <v>0.71058940973796381</v>
      </c>
      <c r="O1150" s="42">
        <f t="shared" si="53"/>
        <v>0.89</v>
      </c>
    </row>
    <row r="1151" spans="5:15" x14ac:dyDescent="0.2">
      <c r="E1151" s="15">
        <v>41258.847222222219</v>
      </c>
      <c r="F1151" s="21">
        <v>8.1771060983153667</v>
      </c>
      <c r="G1151" s="24">
        <v>7.8267298027581145E-2</v>
      </c>
      <c r="H1151" s="3">
        <f t="shared" si="51"/>
        <v>955.05999999995231</v>
      </c>
      <c r="I1151" s="3">
        <f>MIN(H1151-K1151+L1151,'Power Look Up'!$F$4)</f>
        <v>945.28587238017064</v>
      </c>
      <c r="K1151" s="50">
        <f t="array" ref="K1151">_xlfn.SUM(_xlfn.NORM.DIST($Q$3:$Q$1003,$F1151,$N1151,FALSE)*WindSpeedStep*$R$3:$R$1003)</f>
        <v>953.72944437672459</v>
      </c>
      <c r="L1151" s="50">
        <f t="array" ref="L1151">_xlfn.SUM(_xlfn.NORM.DIST($Q$3:$Q$1003,$F1151,$O1151,FALSE)*WindSpeedStep*$R$3:$R$1003)</f>
        <v>943.95531675694292</v>
      </c>
      <c r="N1151" s="42">
        <f t="shared" si="52"/>
        <v>0.81771060983153676</v>
      </c>
      <c r="O1151" s="42">
        <f t="shared" si="53"/>
        <v>0.64</v>
      </c>
    </row>
    <row r="1152" spans="5:15" x14ac:dyDescent="0.2">
      <c r="E1152" s="15">
        <v>41258.854166666664</v>
      </c>
      <c r="F1152" s="21">
        <v>7.8218300151156122</v>
      </c>
      <c r="G1152" s="24">
        <v>0.1444674708880512</v>
      </c>
      <c r="H1152" s="3">
        <f t="shared" si="51"/>
        <v>834.81999999996322</v>
      </c>
      <c r="I1152" s="3">
        <f>MIN(H1152-K1152+L1152,'Power Look Up'!$F$4)</f>
        <v>857.89977337731591</v>
      </c>
      <c r="K1152" s="50">
        <f t="array" ref="K1152">_xlfn.SUM(_xlfn.NORM.DIST($Q$3:$Q$1003,$F1152,$N1152,FALSE)*WindSpeedStep*$R$3:$R$1003)</f>
        <v>834.31951361265772</v>
      </c>
      <c r="L1152" s="50">
        <f t="array" ref="L1152">_xlfn.SUM(_xlfn.NORM.DIST($Q$3:$Q$1003,$F1152,$O1152,FALSE)*WindSpeedStep*$R$3:$R$1003)</f>
        <v>857.39928699001041</v>
      </c>
      <c r="N1152" s="42">
        <f t="shared" si="52"/>
        <v>0.78218300151156128</v>
      </c>
      <c r="O1152" s="42">
        <f t="shared" si="53"/>
        <v>1.1299999999999999</v>
      </c>
    </row>
    <row r="1153" spans="5:15" x14ac:dyDescent="0.2">
      <c r="E1153" s="15">
        <v>41258.861111111109</v>
      </c>
      <c r="F1153" s="21">
        <v>8.0373083031135124</v>
      </c>
      <c r="G1153" s="24">
        <v>6.3454079496046575E-2</v>
      </c>
      <c r="H1153" s="3">
        <f t="shared" si="51"/>
        <v>903.67999999995345</v>
      </c>
      <c r="I1153" s="3">
        <f>MIN(H1153-K1153+L1153,'Power Look Up'!$F$4)</f>
        <v>888.97916456101166</v>
      </c>
      <c r="K1153" s="50">
        <f t="array" ref="K1153">_xlfn.SUM(_xlfn.NORM.DIST($Q$3:$Q$1003,$F1153,$N1153,FALSE)*WindSpeedStep*$R$3:$R$1003)</f>
        <v>905.62970504412669</v>
      </c>
      <c r="L1153" s="50">
        <f t="array" ref="L1153">_xlfn.SUM(_xlfn.NORM.DIST($Q$3:$Q$1003,$F1153,$O1153,FALSE)*WindSpeedStep*$R$3:$R$1003)</f>
        <v>890.9288696051849</v>
      </c>
      <c r="N1153" s="42">
        <f t="shared" si="52"/>
        <v>0.80373083031135129</v>
      </c>
      <c r="O1153" s="42">
        <f t="shared" si="53"/>
        <v>0.51</v>
      </c>
    </row>
    <row r="1154" spans="5:15" x14ac:dyDescent="0.2">
      <c r="E1154" s="15">
        <v>41258.881944444445</v>
      </c>
      <c r="F1154" s="21">
        <v>6.911403488507923</v>
      </c>
      <c r="G1154" s="24">
        <v>0.13600710789972023</v>
      </c>
      <c r="H1154" s="3">
        <f t="shared" si="51"/>
        <v>567.65999999997678</v>
      </c>
      <c r="I1154" s="3">
        <f>MIN(H1154-K1154+L1154,'Power Look Up'!$F$4)</f>
        <v>581.5280096771146</v>
      </c>
      <c r="K1154" s="50">
        <f t="array" ref="K1154">_xlfn.SUM(_xlfn.NORM.DIST($Q$3:$Q$1003,$F1154,$N1154,FALSE)*WindSpeedStep*$R$3:$R$1003)</f>
        <v>571.42438774526966</v>
      </c>
      <c r="L1154" s="50">
        <f t="array" ref="L1154">_xlfn.SUM(_xlfn.NORM.DIST($Q$3:$Q$1003,$F1154,$O1154,FALSE)*WindSpeedStep*$R$3:$R$1003)</f>
        <v>585.29239742240748</v>
      </c>
      <c r="N1154" s="42">
        <f t="shared" si="52"/>
        <v>0.69114034885079234</v>
      </c>
      <c r="O1154" s="42">
        <f t="shared" si="53"/>
        <v>0.94</v>
      </c>
    </row>
    <row r="1155" spans="5:15" x14ac:dyDescent="0.2">
      <c r="E1155" s="15">
        <v>41258.888888888891</v>
      </c>
      <c r="F1155" s="21">
        <v>6.8536364707755073</v>
      </c>
      <c r="G1155" s="24">
        <v>9.0462924703364866E-2</v>
      </c>
      <c r="H1155" s="3">
        <f t="shared" ref="H1155:H1218" si="54">INDEX(PowerArray,MIN(MaximumPowerIndex,ROUND(F1155*100,0)))</f>
        <v>554.09999999997706</v>
      </c>
      <c r="I1155" s="3">
        <f>MIN(H1155-K1155+L1155,'Power Look Up'!$F$4)</f>
        <v>551.11813726677792</v>
      </c>
      <c r="K1155" s="50">
        <f t="array" ref="K1155">_xlfn.SUM(_xlfn.NORM.DIST($Q$3:$Q$1003,$F1155,$N1155,FALSE)*WindSpeedStep*$R$3:$R$1003)</f>
        <v>556.79205517256435</v>
      </c>
      <c r="L1155" s="50">
        <f t="array" ref="L1155">_xlfn.SUM(_xlfn.NORM.DIST($Q$3:$Q$1003,$F1155,$O1155,FALSE)*WindSpeedStep*$R$3:$R$1003)</f>
        <v>553.81019243936521</v>
      </c>
      <c r="N1155" s="42">
        <f t="shared" ref="N1155:N1218" si="55">ReferenceTurbulence*F1155</f>
        <v>0.68536364707755082</v>
      </c>
      <c r="O1155" s="42">
        <f t="shared" ref="O1155:O1218" si="56">F1155*G1155</f>
        <v>0.62</v>
      </c>
    </row>
    <row r="1156" spans="5:15" x14ac:dyDescent="0.2">
      <c r="E1156" s="15">
        <v>41258.895833333336</v>
      </c>
      <c r="F1156" s="21">
        <v>7.8253443116144368</v>
      </c>
      <c r="G1156" s="24">
        <v>6.2617053063433667E-2</v>
      </c>
      <c r="H1156" s="3">
        <f t="shared" si="54"/>
        <v>837.82999999996309</v>
      </c>
      <c r="I1156" s="3">
        <f>MIN(H1156-K1156+L1156,'Power Look Up'!$F$4)</f>
        <v>823.8948609237068</v>
      </c>
      <c r="K1156" s="50">
        <f t="array" ref="K1156">_xlfn.SUM(_xlfn.NORM.DIST($Q$3:$Q$1003,$F1156,$N1156,FALSE)*WindSpeedStep*$R$3:$R$1003)</f>
        <v>835.45450234672307</v>
      </c>
      <c r="L1156" s="50">
        <f t="array" ref="L1156">_xlfn.SUM(_xlfn.NORM.DIST($Q$3:$Q$1003,$F1156,$O1156,FALSE)*WindSpeedStep*$R$3:$R$1003)</f>
        <v>821.51936327046678</v>
      </c>
      <c r="N1156" s="42">
        <f t="shared" si="55"/>
        <v>0.78253443116144372</v>
      </c>
      <c r="O1156" s="42">
        <f t="shared" si="56"/>
        <v>0.49</v>
      </c>
    </row>
    <row r="1157" spans="5:15" x14ac:dyDescent="0.2">
      <c r="E1157" s="15">
        <v>41259</v>
      </c>
      <c r="F1157" s="21">
        <v>7.4690093107815603</v>
      </c>
      <c r="G1157" s="24">
        <v>8.7026267200085161E-2</v>
      </c>
      <c r="H1157" s="3">
        <f t="shared" si="54"/>
        <v>729.46999999996547</v>
      </c>
      <c r="I1157" s="3">
        <f>MIN(H1157-K1157+L1157,'Power Look Up'!$F$4)</f>
        <v>724.51696837605584</v>
      </c>
      <c r="K1157" s="50">
        <f t="array" ref="K1157">_xlfn.SUM(_xlfn.NORM.DIST($Q$3:$Q$1003,$F1157,$N1157,FALSE)*WindSpeedStep*$R$3:$R$1003)</f>
        <v>725.12534225909894</v>
      </c>
      <c r="L1157" s="50">
        <f t="array" ref="L1157">_xlfn.SUM(_xlfn.NORM.DIST($Q$3:$Q$1003,$F1157,$O1157,FALSE)*WindSpeedStep*$R$3:$R$1003)</f>
        <v>720.17231063518932</v>
      </c>
      <c r="N1157" s="42">
        <f t="shared" si="55"/>
        <v>0.74690093107815603</v>
      </c>
      <c r="O1157" s="42">
        <f t="shared" si="56"/>
        <v>0.65</v>
      </c>
    </row>
    <row r="1158" spans="5:15" x14ac:dyDescent="0.2">
      <c r="E1158" s="15">
        <v>41259.006944444445</v>
      </c>
      <c r="F1158" s="21">
        <v>7.1744916433484569</v>
      </c>
      <c r="G1158" s="24">
        <v>8.5023445607541701E-2</v>
      </c>
      <c r="H1158" s="3">
        <f t="shared" si="54"/>
        <v>639.16999999996733</v>
      </c>
      <c r="I1158" s="3">
        <f>MIN(H1158-K1158+L1158,'Power Look Up'!$F$4)</f>
        <v>634.04967613417978</v>
      </c>
      <c r="K1158" s="50">
        <f t="array" ref="K1158">_xlfn.SUM(_xlfn.NORM.DIST($Q$3:$Q$1003,$F1158,$N1158,FALSE)*WindSpeedStep*$R$3:$R$1003)</f>
        <v>641.10711003634003</v>
      </c>
      <c r="L1158" s="50">
        <f t="array" ref="L1158">_xlfn.SUM(_xlfn.NORM.DIST($Q$3:$Q$1003,$F1158,$O1158,FALSE)*WindSpeedStep*$R$3:$R$1003)</f>
        <v>635.98678617055248</v>
      </c>
      <c r="N1158" s="42">
        <f t="shared" si="55"/>
        <v>0.71744916433484573</v>
      </c>
      <c r="O1158" s="42">
        <f t="shared" si="56"/>
        <v>0.61</v>
      </c>
    </row>
    <row r="1159" spans="5:15" x14ac:dyDescent="0.2">
      <c r="E1159" s="15">
        <v>41259.013888888891</v>
      </c>
      <c r="F1159" s="21">
        <v>7.8740947027108348</v>
      </c>
      <c r="G1159" s="24">
        <v>0.10540894303877926</v>
      </c>
      <c r="H1159" s="3">
        <f t="shared" si="54"/>
        <v>849.86999999996283</v>
      </c>
      <c r="I1159" s="3">
        <f>MIN(H1159-K1159+L1159,'Power Look Up'!$F$4)</f>
        <v>852.42788837873786</v>
      </c>
      <c r="K1159" s="50">
        <f t="array" ref="K1159">_xlfn.SUM(_xlfn.NORM.DIST($Q$3:$Q$1003,$F1159,$N1159,FALSE)*WindSpeedStep*$R$3:$R$1003)</f>
        <v>851.29541093754381</v>
      </c>
      <c r="L1159" s="50">
        <f t="array" ref="L1159">_xlfn.SUM(_xlfn.NORM.DIST($Q$3:$Q$1003,$F1159,$O1159,FALSE)*WindSpeedStep*$R$3:$R$1003)</f>
        <v>853.85329931631884</v>
      </c>
      <c r="N1159" s="42">
        <f t="shared" si="55"/>
        <v>0.78740947027108354</v>
      </c>
      <c r="O1159" s="42">
        <f t="shared" si="56"/>
        <v>0.83</v>
      </c>
    </row>
    <row r="1160" spans="5:15" x14ac:dyDescent="0.2">
      <c r="E1160" s="15">
        <v>41259.131944444445</v>
      </c>
      <c r="F1160" s="21">
        <v>7.6516401809626817</v>
      </c>
      <c r="G1160" s="24">
        <v>9.2790562965373552E-2</v>
      </c>
      <c r="H1160" s="3">
        <f t="shared" si="54"/>
        <v>783.64999999996428</v>
      </c>
      <c r="I1160" s="3">
        <f>MIN(H1160-K1160+L1160,'Power Look Up'!$F$4)</f>
        <v>780.63012122072826</v>
      </c>
      <c r="K1160" s="50">
        <f t="array" ref="K1160">_xlfn.SUM(_xlfn.NORM.DIST($Q$3:$Q$1003,$F1160,$N1160,FALSE)*WindSpeedStep*$R$3:$R$1003)</f>
        <v>780.47384232017362</v>
      </c>
      <c r="L1160" s="50">
        <f t="array" ref="L1160">_xlfn.SUM(_xlfn.NORM.DIST($Q$3:$Q$1003,$F1160,$O1160,FALSE)*WindSpeedStep*$R$3:$R$1003)</f>
        <v>777.45396354093759</v>
      </c>
      <c r="N1160" s="42">
        <f t="shared" si="55"/>
        <v>0.76516401809626822</v>
      </c>
      <c r="O1160" s="42">
        <f t="shared" si="56"/>
        <v>0.71</v>
      </c>
    </row>
    <row r="1161" spans="5:15" x14ac:dyDescent="0.2">
      <c r="E1161" s="15">
        <v>41259.138888888891</v>
      </c>
      <c r="F1161" s="21">
        <v>7.8375143708648141</v>
      </c>
      <c r="G1161" s="24">
        <v>0.11610824005412165</v>
      </c>
      <c r="H1161" s="3">
        <f t="shared" si="54"/>
        <v>840.83999999996308</v>
      </c>
      <c r="I1161" s="3">
        <f>MIN(H1161-K1161+L1161,'Power Look Up'!$F$4)</f>
        <v>848.68369909059356</v>
      </c>
      <c r="K1161" s="50">
        <f t="array" ref="K1161">_xlfn.SUM(_xlfn.NORM.DIST($Q$3:$Q$1003,$F1161,$N1161,FALSE)*WindSpeedStep*$R$3:$R$1003)</f>
        <v>839.39220495921393</v>
      </c>
      <c r="L1161" s="50">
        <f t="array" ref="L1161">_xlfn.SUM(_xlfn.NORM.DIST($Q$3:$Q$1003,$F1161,$O1161,FALSE)*WindSpeedStep*$R$3:$R$1003)</f>
        <v>847.23590404984441</v>
      </c>
      <c r="N1161" s="42">
        <f t="shared" si="55"/>
        <v>0.78375143708648143</v>
      </c>
      <c r="O1161" s="42">
        <f t="shared" si="56"/>
        <v>0.91</v>
      </c>
    </row>
    <row r="1162" spans="5:15" x14ac:dyDescent="0.2">
      <c r="E1162" s="15">
        <v>41259.145833333336</v>
      </c>
      <c r="F1162" s="21">
        <v>8.2166501912043479</v>
      </c>
      <c r="G1162" s="24">
        <v>0.11683593406807657</v>
      </c>
      <c r="H1162" s="3">
        <f t="shared" si="54"/>
        <v>969.73999999995203</v>
      </c>
      <c r="I1162" s="3">
        <f>MIN(H1162-K1162+L1162,'Power Look Up'!$F$4)</f>
        <v>978.06803900938178</v>
      </c>
      <c r="K1162" s="50">
        <f t="array" ref="K1162">_xlfn.SUM(_xlfn.NORM.DIST($Q$3:$Q$1003,$F1162,$N1162,FALSE)*WindSpeedStep*$R$3:$R$1003)</f>
        <v>967.58829645751962</v>
      </c>
      <c r="L1162" s="50">
        <f t="array" ref="L1162">_xlfn.SUM(_xlfn.NORM.DIST($Q$3:$Q$1003,$F1162,$O1162,FALSE)*WindSpeedStep*$R$3:$R$1003)</f>
        <v>975.91633546694936</v>
      </c>
      <c r="N1162" s="42">
        <f t="shared" si="55"/>
        <v>0.82166501912043488</v>
      </c>
      <c r="O1162" s="42">
        <f t="shared" si="56"/>
        <v>0.96</v>
      </c>
    </row>
    <row r="1163" spans="5:15" x14ac:dyDescent="0.2">
      <c r="E1163" s="15">
        <v>41259.152777777781</v>
      </c>
      <c r="F1163" s="21">
        <v>8.9887636929756951</v>
      </c>
      <c r="G1163" s="24">
        <v>0.10346250405122477</v>
      </c>
      <c r="H1163" s="3">
        <f t="shared" si="54"/>
        <v>1252.329999999946</v>
      </c>
      <c r="I1163" s="3">
        <f>MIN(H1163-K1163+L1163,'Power Look Up'!$F$4)</f>
        <v>1252.9611522354669</v>
      </c>
      <c r="K1163" s="50">
        <f t="array" ref="K1163">_xlfn.SUM(_xlfn.NORM.DIST($Q$3:$Q$1003,$F1163,$N1163,FALSE)*WindSpeedStep*$R$3:$R$1003)</f>
        <v>1255.4638813536201</v>
      </c>
      <c r="L1163" s="50">
        <f t="array" ref="L1163">_xlfn.SUM(_xlfn.NORM.DIST($Q$3:$Q$1003,$F1163,$O1163,FALSE)*WindSpeedStep*$R$3:$R$1003)</f>
        <v>1256.0950335891409</v>
      </c>
      <c r="N1163" s="42">
        <f t="shared" si="55"/>
        <v>0.89887636929756953</v>
      </c>
      <c r="O1163" s="42">
        <f t="shared" si="56"/>
        <v>0.92999999999999994</v>
      </c>
    </row>
    <row r="1164" spans="5:15" x14ac:dyDescent="0.2">
      <c r="E1164" s="15">
        <v>41259.159722222219</v>
      </c>
      <c r="F1164" s="21">
        <v>8.8438371451097044</v>
      </c>
      <c r="G1164" s="24">
        <v>0.11194235983273745</v>
      </c>
      <c r="H1164" s="3">
        <f t="shared" si="54"/>
        <v>1197.2799999999472</v>
      </c>
      <c r="I1164" s="3">
        <f>MIN(H1164-K1164+L1164,'Power Look Up'!$F$4)</f>
        <v>1200.5198527372788</v>
      </c>
      <c r="K1164" s="50">
        <f t="array" ref="K1164">_xlfn.SUM(_xlfn.NORM.DIST($Q$3:$Q$1003,$F1164,$N1164,FALSE)*WindSpeedStep*$R$3:$R$1003)</f>
        <v>1199.697025632717</v>
      </c>
      <c r="L1164" s="50">
        <f t="array" ref="L1164">_xlfn.SUM(_xlfn.NORM.DIST($Q$3:$Q$1003,$F1164,$O1164,FALSE)*WindSpeedStep*$R$3:$R$1003)</f>
        <v>1202.9368783700486</v>
      </c>
      <c r="N1164" s="42">
        <f t="shared" si="55"/>
        <v>0.88438371451097053</v>
      </c>
      <c r="O1164" s="42">
        <f t="shared" si="56"/>
        <v>0.9900000000000001</v>
      </c>
    </row>
    <row r="1165" spans="5:15" x14ac:dyDescent="0.2">
      <c r="E1165" s="15">
        <v>41259.166666666664</v>
      </c>
      <c r="F1165" s="21">
        <v>8.1146019493886303</v>
      </c>
      <c r="G1165" s="24">
        <v>9.7355360734548438E-2</v>
      </c>
      <c r="H1165" s="3">
        <f t="shared" si="54"/>
        <v>929.36999999995282</v>
      </c>
      <c r="I1165" s="3">
        <f>MIN(H1165-K1165+L1165,'Power Look Up'!$F$4)</f>
        <v>928.10494871753042</v>
      </c>
      <c r="K1165" s="50">
        <f t="array" ref="K1165">_xlfn.SUM(_xlfn.NORM.DIST($Q$3:$Q$1003,$F1165,$N1165,FALSE)*WindSpeedStep*$R$3:$R$1003)</f>
        <v>932.04936064499032</v>
      </c>
      <c r="L1165" s="50">
        <f t="array" ref="L1165">_xlfn.SUM(_xlfn.NORM.DIST($Q$3:$Q$1003,$F1165,$O1165,FALSE)*WindSpeedStep*$R$3:$R$1003)</f>
        <v>930.78430936256791</v>
      </c>
      <c r="N1165" s="42">
        <f t="shared" si="55"/>
        <v>0.81146019493886312</v>
      </c>
      <c r="O1165" s="42">
        <f t="shared" si="56"/>
        <v>0.79</v>
      </c>
    </row>
    <row r="1166" spans="5:15" x14ac:dyDescent="0.2">
      <c r="E1166" s="15">
        <v>41259.173611111109</v>
      </c>
      <c r="F1166" s="21">
        <v>7.4443275222632339</v>
      </c>
      <c r="G1166" s="24">
        <v>0.10612106971884322</v>
      </c>
      <c r="H1166" s="3">
        <f t="shared" si="54"/>
        <v>720.43999999996561</v>
      </c>
      <c r="I1166" s="3">
        <f>MIN(H1166-K1166+L1166,'Power Look Up'!$F$4)</f>
        <v>722.99301722491714</v>
      </c>
      <c r="K1166" s="50">
        <f t="array" ref="K1166">_xlfn.SUM(_xlfn.NORM.DIST($Q$3:$Q$1003,$F1166,$N1166,FALSE)*WindSpeedStep*$R$3:$R$1003)</f>
        <v>717.83722833680258</v>
      </c>
      <c r="L1166" s="50">
        <f t="array" ref="L1166">_xlfn.SUM(_xlfn.NORM.DIST($Q$3:$Q$1003,$F1166,$O1166,FALSE)*WindSpeedStep*$R$3:$R$1003)</f>
        <v>720.39024556175411</v>
      </c>
      <c r="N1166" s="42">
        <f t="shared" si="55"/>
        <v>0.74443275222632344</v>
      </c>
      <c r="O1166" s="42">
        <f t="shared" si="56"/>
        <v>0.79</v>
      </c>
    </row>
    <row r="1167" spans="5:15" x14ac:dyDescent="0.2">
      <c r="E1167" s="15">
        <v>41259.180555555555</v>
      </c>
      <c r="F1167" s="21">
        <v>8.2652803271550752</v>
      </c>
      <c r="G1167" s="24">
        <v>8.2271861701520455E-2</v>
      </c>
      <c r="H1167" s="3">
        <f t="shared" si="54"/>
        <v>988.0899999999516</v>
      </c>
      <c r="I1167" s="3">
        <f>MIN(H1167-K1167+L1167,'Power Look Up'!$F$4)</f>
        <v>979.92640790525434</v>
      </c>
      <c r="K1167" s="50">
        <f t="array" ref="K1167">_xlfn.SUM(_xlfn.NORM.DIST($Q$3:$Q$1003,$F1167,$N1167,FALSE)*WindSpeedStep*$R$3:$R$1003)</f>
        <v>984.77968295249855</v>
      </c>
      <c r="L1167" s="50">
        <f t="array" ref="L1167">_xlfn.SUM(_xlfn.NORM.DIST($Q$3:$Q$1003,$F1167,$O1167,FALSE)*WindSpeedStep*$R$3:$R$1003)</f>
        <v>976.61609085780128</v>
      </c>
      <c r="N1167" s="42">
        <f t="shared" si="55"/>
        <v>0.82652803271550757</v>
      </c>
      <c r="O1167" s="42">
        <f t="shared" si="56"/>
        <v>0.68</v>
      </c>
    </row>
    <row r="1168" spans="5:15" x14ac:dyDescent="0.2">
      <c r="E1168" s="15">
        <v>41259.1875</v>
      </c>
      <c r="F1168" s="21">
        <v>8.33807208799516</v>
      </c>
      <c r="G1168" s="24">
        <v>9.1148168542968006E-2</v>
      </c>
      <c r="H1168" s="3">
        <f t="shared" si="54"/>
        <v>1013.7799999999511</v>
      </c>
      <c r="I1168" s="3">
        <f>MIN(H1168-K1168+L1168,'Power Look Up'!$F$4)</f>
        <v>1009.6273101870153</v>
      </c>
      <c r="K1168" s="50">
        <f t="array" ref="K1168">_xlfn.SUM(_xlfn.NORM.DIST($Q$3:$Q$1003,$F1168,$N1168,FALSE)*WindSpeedStep*$R$3:$R$1003)</f>
        <v>1010.8090371608581</v>
      </c>
      <c r="L1168" s="50">
        <f t="array" ref="L1168">_xlfn.SUM(_xlfn.NORM.DIST($Q$3:$Q$1003,$F1168,$O1168,FALSE)*WindSpeedStep*$R$3:$R$1003)</f>
        <v>1006.6563473479223</v>
      </c>
      <c r="N1168" s="42">
        <f t="shared" si="55"/>
        <v>0.83380720879951609</v>
      </c>
      <c r="O1168" s="42">
        <f t="shared" si="56"/>
        <v>0.76</v>
      </c>
    </row>
    <row r="1169" spans="5:15" x14ac:dyDescent="0.2">
      <c r="E1169" s="15">
        <v>41259.194444444445</v>
      </c>
      <c r="F1169" s="21">
        <v>8.8347619232504204</v>
      </c>
      <c r="G1169" s="24">
        <v>9.0551393116167861E-2</v>
      </c>
      <c r="H1169" s="3">
        <f t="shared" si="54"/>
        <v>1193.6099999999471</v>
      </c>
      <c r="I1169" s="3">
        <f>MIN(H1169-K1169+L1169,'Power Look Up'!$F$4)</f>
        <v>1190.5891189554286</v>
      </c>
      <c r="K1169" s="50">
        <f t="array" ref="K1169">_xlfn.SUM(_xlfn.NORM.DIST($Q$3:$Q$1003,$F1169,$N1169,FALSE)*WindSpeedStep*$R$3:$R$1003)</f>
        <v>1196.2174995142207</v>
      </c>
      <c r="L1169" s="50">
        <f t="array" ref="L1169">_xlfn.SUM(_xlfn.NORM.DIST($Q$3:$Q$1003,$F1169,$O1169,FALSE)*WindSpeedStep*$R$3:$R$1003)</f>
        <v>1193.1966184697021</v>
      </c>
      <c r="N1169" s="42">
        <f t="shared" si="55"/>
        <v>0.88347619232504204</v>
      </c>
      <c r="O1169" s="42">
        <f t="shared" si="56"/>
        <v>0.8</v>
      </c>
    </row>
    <row r="1170" spans="5:15" x14ac:dyDescent="0.2">
      <c r="E1170" s="15">
        <v>41259.208333333336</v>
      </c>
      <c r="F1170" s="21">
        <v>8.8185294557266918</v>
      </c>
      <c r="G1170" s="24">
        <v>7.8244338068397423E-2</v>
      </c>
      <c r="H1170" s="3">
        <f t="shared" si="54"/>
        <v>1189.9399999999473</v>
      </c>
      <c r="I1170" s="3">
        <f>MIN(H1170-K1170+L1170,'Power Look Up'!$F$4)</f>
        <v>1182.4144402546497</v>
      </c>
      <c r="K1170" s="50">
        <f t="array" ref="K1170">_xlfn.SUM(_xlfn.NORM.DIST($Q$3:$Q$1003,$F1170,$N1170,FALSE)*WindSpeedStep*$R$3:$R$1003)</f>
        <v>1189.9988666165282</v>
      </c>
      <c r="L1170" s="50">
        <f t="array" ref="L1170">_xlfn.SUM(_xlfn.NORM.DIST($Q$3:$Q$1003,$F1170,$O1170,FALSE)*WindSpeedStep*$R$3:$R$1003)</f>
        <v>1182.4733068712305</v>
      </c>
      <c r="N1170" s="42">
        <f t="shared" si="55"/>
        <v>0.88185294557266924</v>
      </c>
      <c r="O1170" s="42">
        <f t="shared" si="56"/>
        <v>0.69</v>
      </c>
    </row>
    <row r="1171" spans="5:15" x14ac:dyDescent="0.2">
      <c r="E1171" s="15">
        <v>41259.222222222219</v>
      </c>
      <c r="F1171" s="21">
        <v>9.5948450469194206</v>
      </c>
      <c r="G1171" s="24">
        <v>7.2955842077381566E-2</v>
      </c>
      <c r="H1171" s="3">
        <f t="shared" si="54"/>
        <v>1480.789999999939</v>
      </c>
      <c r="I1171" s="3">
        <f>MIN(H1171-K1171+L1171,'Power Look Up'!$F$4)</f>
        <v>1491.4320873604506</v>
      </c>
      <c r="K1171" s="50">
        <f t="array" ref="K1171">_xlfn.SUM(_xlfn.NORM.DIST($Q$3:$Q$1003,$F1171,$N1171,FALSE)*WindSpeedStep*$R$3:$R$1003)</f>
        <v>1485.1011529786554</v>
      </c>
      <c r="L1171" s="50">
        <f t="array" ref="L1171">_xlfn.SUM(_xlfn.NORM.DIST($Q$3:$Q$1003,$F1171,$O1171,FALSE)*WindSpeedStep*$R$3:$R$1003)</f>
        <v>1495.743240339167</v>
      </c>
      <c r="N1171" s="42">
        <f t="shared" si="55"/>
        <v>0.95948450469194213</v>
      </c>
      <c r="O1171" s="42">
        <f t="shared" si="56"/>
        <v>0.7</v>
      </c>
    </row>
    <row r="1172" spans="5:15" x14ac:dyDescent="0.2">
      <c r="E1172" s="15">
        <v>41259.229166666664</v>
      </c>
      <c r="F1172" s="21">
        <v>8.7306119255597814</v>
      </c>
      <c r="G1172" s="24">
        <v>0.10194016268143036</v>
      </c>
      <c r="H1172" s="3">
        <f t="shared" si="54"/>
        <v>1156.909999999948</v>
      </c>
      <c r="I1172" s="3">
        <f>MIN(H1172-K1172+L1172,'Power Look Up'!$F$4)</f>
        <v>1157.6052276673631</v>
      </c>
      <c r="K1172" s="50">
        <f t="array" ref="K1172">_xlfn.SUM(_xlfn.NORM.DIST($Q$3:$Q$1003,$F1172,$N1172,FALSE)*WindSpeedStep*$R$3:$R$1003)</f>
        <v>1156.4491537420679</v>
      </c>
      <c r="L1172" s="50">
        <f t="array" ref="L1172">_xlfn.SUM(_xlfn.NORM.DIST($Q$3:$Q$1003,$F1172,$O1172,FALSE)*WindSpeedStep*$R$3:$R$1003)</f>
        <v>1157.144381409483</v>
      </c>
      <c r="N1172" s="42">
        <f t="shared" si="55"/>
        <v>0.87306119255597814</v>
      </c>
      <c r="O1172" s="42">
        <f t="shared" si="56"/>
        <v>0.89</v>
      </c>
    </row>
    <row r="1173" spans="5:15" x14ac:dyDescent="0.2">
      <c r="E1173" s="15">
        <v>41259.236111111109</v>
      </c>
      <c r="F1173" s="21">
        <v>8.3531072007855194</v>
      </c>
      <c r="G1173" s="24">
        <v>0.10415285941956855</v>
      </c>
      <c r="H1173" s="3">
        <f t="shared" si="54"/>
        <v>1017.4499999999509</v>
      </c>
      <c r="I1173" s="3">
        <f>MIN(H1173-K1173+L1173,'Power Look Up'!$F$4)</f>
        <v>1019.4224611020533</v>
      </c>
      <c r="K1173" s="50">
        <f t="array" ref="K1173">_xlfn.SUM(_xlfn.NORM.DIST($Q$3:$Q$1003,$F1173,$N1173,FALSE)*WindSpeedStep*$R$3:$R$1003)</f>
        <v>1016.2284068513649</v>
      </c>
      <c r="L1173" s="50">
        <f t="array" ref="L1173">_xlfn.SUM(_xlfn.NORM.DIST($Q$3:$Q$1003,$F1173,$O1173,FALSE)*WindSpeedStep*$R$3:$R$1003)</f>
        <v>1018.2008679534672</v>
      </c>
      <c r="N1173" s="42">
        <f t="shared" si="55"/>
        <v>0.835310720078552</v>
      </c>
      <c r="O1173" s="42">
        <f t="shared" si="56"/>
        <v>0.87</v>
      </c>
    </row>
    <row r="1174" spans="5:15" x14ac:dyDescent="0.2">
      <c r="E1174" s="15">
        <v>41259.243055555555</v>
      </c>
      <c r="F1174" s="21">
        <v>8.2885252569718251</v>
      </c>
      <c r="G1174" s="24">
        <v>7.9628158150914299E-2</v>
      </c>
      <c r="H1174" s="3">
        <f t="shared" si="54"/>
        <v>995.42999999995141</v>
      </c>
      <c r="I1174" s="3">
        <f>MIN(H1174-K1174+L1174,'Power Look Up'!$F$4)</f>
        <v>986.12355195838188</v>
      </c>
      <c r="K1174" s="50">
        <f t="array" ref="K1174">_xlfn.SUM(_xlfn.NORM.DIST($Q$3:$Q$1003,$F1174,$N1174,FALSE)*WindSpeedStep*$R$3:$R$1003)</f>
        <v>993.05368265195386</v>
      </c>
      <c r="L1174" s="50">
        <f t="array" ref="L1174">_xlfn.SUM(_xlfn.NORM.DIST($Q$3:$Q$1003,$F1174,$O1174,FALSE)*WindSpeedStep*$R$3:$R$1003)</f>
        <v>983.74723461038434</v>
      </c>
      <c r="N1174" s="42">
        <f t="shared" si="55"/>
        <v>0.8288525256971826</v>
      </c>
      <c r="O1174" s="42">
        <f t="shared" si="56"/>
        <v>0.66</v>
      </c>
    </row>
    <row r="1175" spans="5:15" x14ac:dyDescent="0.2">
      <c r="E1175" s="15">
        <v>41259.25</v>
      </c>
      <c r="F1175" s="21">
        <v>8.4125470245307152</v>
      </c>
      <c r="G1175" s="24">
        <v>8.9152547713911637E-2</v>
      </c>
      <c r="H1175" s="3">
        <f t="shared" si="54"/>
        <v>1039.4699999999505</v>
      </c>
      <c r="I1175" s="3">
        <f>MIN(H1175-K1175+L1175,'Power Look Up'!$F$4)</f>
        <v>1034.4709085958739</v>
      </c>
      <c r="K1175" s="50">
        <f t="array" ref="K1175">_xlfn.SUM(_xlfn.NORM.DIST($Q$3:$Q$1003,$F1175,$N1175,FALSE)*WindSpeedStep*$R$3:$R$1003)</f>
        <v>1037.792259352155</v>
      </c>
      <c r="L1175" s="50">
        <f t="array" ref="L1175">_xlfn.SUM(_xlfn.NORM.DIST($Q$3:$Q$1003,$F1175,$O1175,FALSE)*WindSpeedStep*$R$3:$R$1003)</f>
        <v>1032.7931679480785</v>
      </c>
      <c r="N1175" s="42">
        <f t="shared" si="55"/>
        <v>0.84125470245307155</v>
      </c>
      <c r="O1175" s="42">
        <f t="shared" si="56"/>
        <v>0.75</v>
      </c>
    </row>
    <row r="1176" spans="5:15" x14ac:dyDescent="0.2">
      <c r="E1176" s="15">
        <v>41259.256944444445</v>
      </c>
      <c r="F1176" s="21">
        <v>8.935855961954184</v>
      </c>
      <c r="G1176" s="24">
        <v>0.13093317584587974</v>
      </c>
      <c r="H1176" s="3">
        <f t="shared" si="54"/>
        <v>1233.9799999999464</v>
      </c>
      <c r="I1176" s="3">
        <f>MIN(H1176-K1176+L1176,'Power Look Up'!$F$4)</f>
        <v>1238.6700907346719</v>
      </c>
      <c r="K1176" s="50">
        <f t="array" ref="K1176">_xlfn.SUM(_xlfn.NORM.DIST($Q$3:$Q$1003,$F1176,$N1176,FALSE)*WindSpeedStep*$R$3:$R$1003)</f>
        <v>1235.0713491509505</v>
      </c>
      <c r="L1176" s="50">
        <f t="array" ref="L1176">_xlfn.SUM(_xlfn.NORM.DIST($Q$3:$Q$1003,$F1176,$O1176,FALSE)*WindSpeedStep*$R$3:$R$1003)</f>
        <v>1239.7614398856761</v>
      </c>
      <c r="N1176" s="42">
        <f t="shared" si="55"/>
        <v>0.89358559619541844</v>
      </c>
      <c r="O1176" s="42">
        <f t="shared" si="56"/>
        <v>1.17</v>
      </c>
    </row>
    <row r="1177" spans="5:15" x14ac:dyDescent="0.2">
      <c r="E1177" s="15">
        <v>41259.263888888891</v>
      </c>
      <c r="F1177" s="21">
        <v>8.9537748546950002</v>
      </c>
      <c r="G1177" s="24">
        <v>9.2698332655168483E-2</v>
      </c>
      <c r="H1177" s="3">
        <f t="shared" si="54"/>
        <v>1237.6499999999462</v>
      </c>
      <c r="I1177" s="3">
        <f>MIN(H1177-K1177+L1177,'Power Look Up'!$F$4)</f>
        <v>1235.9198917748063</v>
      </c>
      <c r="K1177" s="50">
        <f t="array" ref="K1177">_xlfn.SUM(_xlfn.NORM.DIST($Q$3:$Q$1003,$F1177,$N1177,FALSE)*WindSpeedStep*$R$3:$R$1003)</f>
        <v>1241.9749682031913</v>
      </c>
      <c r="L1177" s="50">
        <f t="array" ref="L1177">_xlfn.SUM(_xlfn.NORM.DIST($Q$3:$Q$1003,$F1177,$O1177,FALSE)*WindSpeedStep*$R$3:$R$1003)</f>
        <v>1240.2448599780514</v>
      </c>
      <c r="N1177" s="42">
        <f t="shared" si="55"/>
        <v>0.89537748546950002</v>
      </c>
      <c r="O1177" s="42">
        <f t="shared" si="56"/>
        <v>0.83</v>
      </c>
    </row>
    <row r="1178" spans="5:15" x14ac:dyDescent="0.2">
      <c r="E1178" s="15">
        <v>41259.270833333336</v>
      </c>
      <c r="F1178" s="21">
        <v>9.0228667343310747</v>
      </c>
      <c r="G1178" s="24">
        <v>6.7606007930829021E-2</v>
      </c>
      <c r="H1178" s="3">
        <f t="shared" si="54"/>
        <v>1263.6199999999437</v>
      </c>
      <c r="I1178" s="3">
        <f>MIN(H1178-K1178+L1178,'Power Look Up'!$F$4)</f>
        <v>1255.8398067508617</v>
      </c>
      <c r="K1178" s="50">
        <f t="array" ref="K1178">_xlfn.SUM(_xlfn.NORM.DIST($Q$3:$Q$1003,$F1178,$N1178,FALSE)*WindSpeedStep*$R$3:$R$1003)</f>
        <v>1268.6180909789182</v>
      </c>
      <c r="L1178" s="50">
        <f t="array" ref="L1178">_xlfn.SUM(_xlfn.NORM.DIST($Q$3:$Q$1003,$F1178,$O1178,FALSE)*WindSpeedStep*$R$3:$R$1003)</f>
        <v>1260.8378977298362</v>
      </c>
      <c r="N1178" s="42">
        <f t="shared" si="55"/>
        <v>0.90228667343310753</v>
      </c>
      <c r="O1178" s="42">
        <f t="shared" si="56"/>
        <v>0.61</v>
      </c>
    </row>
    <row r="1179" spans="5:15" x14ac:dyDescent="0.2">
      <c r="E1179" s="15">
        <v>41259.277777777781</v>
      </c>
      <c r="F1179" s="21">
        <v>8.3776186970005018</v>
      </c>
      <c r="G1179" s="24">
        <v>0.10146081252233782</v>
      </c>
      <c r="H1179" s="3">
        <f t="shared" si="54"/>
        <v>1028.4599999999507</v>
      </c>
      <c r="I1179" s="3">
        <f>MIN(H1179-K1179+L1179,'Power Look Up'!$F$4)</f>
        <v>1029.147669435999</v>
      </c>
      <c r="K1179" s="50">
        <f t="array" ref="K1179">_xlfn.SUM(_xlfn.NORM.DIST($Q$3:$Q$1003,$F1179,$N1179,FALSE)*WindSpeedStep*$R$3:$R$1003)</f>
        <v>1025.0942286002164</v>
      </c>
      <c r="L1179" s="50">
        <f t="array" ref="L1179">_xlfn.SUM(_xlfn.NORM.DIST($Q$3:$Q$1003,$F1179,$O1179,FALSE)*WindSpeedStep*$R$3:$R$1003)</f>
        <v>1025.7818980362647</v>
      </c>
      <c r="N1179" s="42">
        <f t="shared" si="55"/>
        <v>0.83776186970005018</v>
      </c>
      <c r="O1179" s="42">
        <f t="shared" si="56"/>
        <v>0.85</v>
      </c>
    </row>
    <row r="1180" spans="5:15" x14ac:dyDescent="0.2">
      <c r="E1180" s="15">
        <v>41259.284722222219</v>
      </c>
      <c r="F1180" s="21">
        <v>8.5610373986431245</v>
      </c>
      <c r="G1180" s="24">
        <v>6.6580716034524243E-2</v>
      </c>
      <c r="H1180" s="3">
        <f t="shared" si="54"/>
        <v>1094.5199999999493</v>
      </c>
      <c r="I1180" s="3">
        <f>MIN(H1180-K1180+L1180,'Power Look Up'!$F$4)</f>
        <v>1080.2714001968047</v>
      </c>
      <c r="K1180" s="50">
        <f t="array" ref="K1180">_xlfn.SUM(_xlfn.NORM.DIST($Q$3:$Q$1003,$F1180,$N1180,FALSE)*WindSpeedStep*$R$3:$R$1003)</f>
        <v>1092.5645252367963</v>
      </c>
      <c r="L1180" s="50">
        <f t="array" ref="L1180">_xlfn.SUM(_xlfn.NORM.DIST($Q$3:$Q$1003,$F1180,$O1180,FALSE)*WindSpeedStep*$R$3:$R$1003)</f>
        <v>1078.3159254336517</v>
      </c>
      <c r="N1180" s="42">
        <f t="shared" si="55"/>
        <v>0.85610373986431254</v>
      </c>
      <c r="O1180" s="42">
        <f t="shared" si="56"/>
        <v>0.56999999999999995</v>
      </c>
    </row>
    <row r="1181" spans="5:15" x14ac:dyDescent="0.2">
      <c r="E1181" s="15">
        <v>41259.291666666664</v>
      </c>
      <c r="F1181" s="21">
        <v>8.4801129361299452</v>
      </c>
      <c r="G1181" s="24">
        <v>7.3112233842837049E-2</v>
      </c>
      <c r="H1181" s="3">
        <f t="shared" si="54"/>
        <v>1065.1599999999498</v>
      </c>
      <c r="I1181" s="3">
        <f>MIN(H1181-K1181+L1181,'Power Look Up'!$F$4)</f>
        <v>1053.2918786337329</v>
      </c>
      <c r="K1181" s="50">
        <f t="array" ref="K1181">_xlfn.SUM(_xlfn.NORM.DIST($Q$3:$Q$1003,$F1181,$N1181,FALSE)*WindSpeedStep*$R$3:$R$1003)</f>
        <v>1062.5621472694577</v>
      </c>
      <c r="L1181" s="50">
        <f t="array" ref="L1181">_xlfn.SUM(_xlfn.NORM.DIST($Q$3:$Q$1003,$F1181,$O1181,FALSE)*WindSpeedStep*$R$3:$R$1003)</f>
        <v>1050.6940259032408</v>
      </c>
      <c r="N1181" s="42">
        <f t="shared" si="55"/>
        <v>0.84801129361299454</v>
      </c>
      <c r="O1181" s="42">
        <f t="shared" si="56"/>
        <v>0.62</v>
      </c>
    </row>
    <row r="1182" spans="5:15" x14ac:dyDescent="0.2">
      <c r="E1182" s="15">
        <v>41259.298611111109</v>
      </c>
      <c r="F1182" s="21">
        <v>8.0423568558981255</v>
      </c>
      <c r="G1182" s="24">
        <v>6.0927413291868848E-2</v>
      </c>
      <c r="H1182" s="3">
        <f t="shared" si="54"/>
        <v>903.67999999995345</v>
      </c>
      <c r="I1182" s="3">
        <f>MIN(H1182-K1182+L1182,'Power Look Up'!$F$4)</f>
        <v>888.17740455967817</v>
      </c>
      <c r="K1182" s="50">
        <f t="array" ref="K1182">_xlfn.SUM(_xlfn.NORM.DIST($Q$3:$Q$1003,$F1182,$N1182,FALSE)*WindSpeedStep*$R$3:$R$1003)</f>
        <v>907.34199463460902</v>
      </c>
      <c r="L1182" s="50">
        <f t="array" ref="L1182">_xlfn.SUM(_xlfn.NORM.DIST($Q$3:$Q$1003,$F1182,$O1182,FALSE)*WindSpeedStep*$R$3:$R$1003)</f>
        <v>891.83939919433374</v>
      </c>
      <c r="N1182" s="42">
        <f t="shared" si="55"/>
        <v>0.80423568558981262</v>
      </c>
      <c r="O1182" s="42">
        <f t="shared" si="56"/>
        <v>0.49</v>
      </c>
    </row>
    <row r="1183" spans="5:15" x14ac:dyDescent="0.2">
      <c r="E1183" s="15">
        <v>41259.305555555555</v>
      </c>
      <c r="F1183" s="21">
        <v>8.2405362561896158</v>
      </c>
      <c r="G1183" s="24">
        <v>4.9754043578419012E-2</v>
      </c>
      <c r="H1183" s="3">
        <f t="shared" si="54"/>
        <v>977.07999999995184</v>
      </c>
      <c r="I1183" s="3">
        <f>MIN(H1183-K1183+L1183,'Power Look Up'!$F$4)</f>
        <v>957.45950762016389</v>
      </c>
      <c r="K1183" s="50">
        <f t="array" ref="K1183">_xlfn.SUM(_xlfn.NORM.DIST($Q$3:$Q$1003,$F1183,$N1183,FALSE)*WindSpeedStep*$R$3:$R$1003)</f>
        <v>976.01212389070474</v>
      </c>
      <c r="L1183" s="50">
        <f t="array" ref="L1183">_xlfn.SUM(_xlfn.NORM.DIST($Q$3:$Q$1003,$F1183,$O1183,FALSE)*WindSpeedStep*$R$3:$R$1003)</f>
        <v>956.3916315109168</v>
      </c>
      <c r="N1183" s="42">
        <f t="shared" si="55"/>
        <v>0.82405362561896167</v>
      </c>
      <c r="O1183" s="42">
        <f t="shared" si="56"/>
        <v>0.41</v>
      </c>
    </row>
    <row r="1184" spans="5:15" x14ac:dyDescent="0.2">
      <c r="E1184" s="15">
        <v>41259.3125</v>
      </c>
      <c r="F1184" s="21">
        <v>7.6597467832223414</v>
      </c>
      <c r="G1184" s="24">
        <v>8.8775780615809624E-2</v>
      </c>
      <c r="H1184" s="3">
        <f t="shared" si="54"/>
        <v>786.65999999996416</v>
      </c>
      <c r="I1184" s="3">
        <f>MIN(H1184-K1184+L1184,'Power Look Up'!$F$4)</f>
        <v>782.04411012381559</v>
      </c>
      <c r="K1184" s="50">
        <f t="array" ref="K1184">_xlfn.SUM(_xlfn.NORM.DIST($Q$3:$Q$1003,$F1184,$N1184,FALSE)*WindSpeedStep*$R$3:$R$1003)</f>
        <v>782.98891941658235</v>
      </c>
      <c r="L1184" s="50">
        <f t="array" ref="L1184">_xlfn.SUM(_xlfn.NORM.DIST($Q$3:$Q$1003,$F1184,$O1184,FALSE)*WindSpeedStep*$R$3:$R$1003)</f>
        <v>778.37302954043378</v>
      </c>
      <c r="N1184" s="42">
        <f t="shared" si="55"/>
        <v>0.7659746783222342</v>
      </c>
      <c r="O1184" s="42">
        <f t="shared" si="56"/>
        <v>0.68</v>
      </c>
    </row>
    <row r="1185" spans="5:15" x14ac:dyDescent="0.2">
      <c r="E1185" s="15">
        <v>41259.319444444445</v>
      </c>
      <c r="F1185" s="21">
        <v>8.0627559869605445</v>
      </c>
      <c r="G1185" s="24">
        <v>7.565651261014468E-2</v>
      </c>
      <c r="H1185" s="3">
        <f t="shared" si="54"/>
        <v>911.01999999995326</v>
      </c>
      <c r="I1185" s="3">
        <f>MIN(H1185-K1185+L1185,'Power Look Up'!$F$4)</f>
        <v>900.45925661895592</v>
      </c>
      <c r="K1185" s="50">
        <f t="array" ref="K1185">_xlfn.SUM(_xlfn.NORM.DIST($Q$3:$Q$1003,$F1185,$N1185,FALSE)*WindSpeedStep*$R$3:$R$1003)</f>
        <v>914.27974115802544</v>
      </c>
      <c r="L1185" s="50">
        <f t="array" ref="L1185">_xlfn.SUM(_xlfn.NORM.DIST($Q$3:$Q$1003,$F1185,$O1185,FALSE)*WindSpeedStep*$R$3:$R$1003)</f>
        <v>903.71899777702811</v>
      </c>
      <c r="N1185" s="42">
        <f t="shared" si="55"/>
        <v>0.80627559869605447</v>
      </c>
      <c r="O1185" s="42">
        <f t="shared" si="56"/>
        <v>0.61</v>
      </c>
    </row>
    <row r="1186" spans="5:15" x14ac:dyDescent="0.2">
      <c r="E1186" s="15">
        <v>41259.326388888891</v>
      </c>
      <c r="F1186" s="21">
        <v>8.2120712728699097</v>
      </c>
      <c r="G1186" s="24">
        <v>6.6974577025046819E-2</v>
      </c>
      <c r="H1186" s="3">
        <f t="shared" si="54"/>
        <v>966.06999999995207</v>
      </c>
      <c r="I1186" s="3">
        <f>MIN(H1186-K1186+L1186,'Power Look Up'!$F$4)</f>
        <v>951.89466641761339</v>
      </c>
      <c r="K1186" s="50">
        <f t="array" ref="K1186">_xlfn.SUM(_xlfn.NORM.DIST($Q$3:$Q$1003,$F1186,$N1186,FALSE)*WindSpeedStep*$R$3:$R$1003)</f>
        <v>965.97796072251833</v>
      </c>
      <c r="L1186" s="50">
        <f t="array" ref="L1186">_xlfn.SUM(_xlfn.NORM.DIST($Q$3:$Q$1003,$F1186,$O1186,FALSE)*WindSpeedStep*$R$3:$R$1003)</f>
        <v>951.80262714017965</v>
      </c>
      <c r="N1186" s="42">
        <f t="shared" si="55"/>
        <v>0.82120712728699097</v>
      </c>
      <c r="O1186" s="42">
        <f t="shared" si="56"/>
        <v>0.55000000000000004</v>
      </c>
    </row>
    <row r="1187" spans="5:15" x14ac:dyDescent="0.2">
      <c r="E1187" s="15">
        <v>41259.333333333336</v>
      </c>
      <c r="F1187" s="21">
        <v>8.8523725529857327</v>
      </c>
      <c r="G1187" s="24">
        <v>5.8741314476717786E-2</v>
      </c>
      <c r="H1187" s="3">
        <f t="shared" si="54"/>
        <v>1200.9499999999471</v>
      </c>
      <c r="I1187" s="3">
        <f>MIN(H1187-K1187+L1187,'Power Look Up'!$F$4)</f>
        <v>1186.5922491166418</v>
      </c>
      <c r="K1187" s="50">
        <f t="array" ref="K1187">_xlfn.SUM(_xlfn.NORM.DIST($Q$3:$Q$1003,$F1187,$N1187,FALSE)*WindSpeedStep*$R$3:$R$1003)</f>
        <v>1202.9713340207156</v>
      </c>
      <c r="L1187" s="50">
        <f t="array" ref="L1187">_xlfn.SUM(_xlfn.NORM.DIST($Q$3:$Q$1003,$F1187,$O1187,FALSE)*WindSpeedStep*$R$3:$R$1003)</f>
        <v>1188.6135831374104</v>
      </c>
      <c r="N1187" s="42">
        <f t="shared" si="55"/>
        <v>0.88523725529857333</v>
      </c>
      <c r="O1187" s="42">
        <f t="shared" si="56"/>
        <v>0.52</v>
      </c>
    </row>
    <row r="1188" spans="5:15" x14ac:dyDescent="0.2">
      <c r="E1188" s="15">
        <v>41259.340277777781</v>
      </c>
      <c r="F1188" s="21">
        <v>8.407387450894058</v>
      </c>
      <c r="G1188" s="24">
        <v>7.6123528710686589E-2</v>
      </c>
      <c r="H1188" s="3">
        <f t="shared" si="54"/>
        <v>1039.4699999999505</v>
      </c>
      <c r="I1188" s="3">
        <f>MIN(H1188-K1188+L1188,'Power Look Up'!$F$4)</f>
        <v>1028.7282195746384</v>
      </c>
      <c r="K1188" s="50">
        <f t="array" ref="K1188">_xlfn.SUM(_xlfn.NORM.DIST($Q$3:$Q$1003,$F1188,$N1188,FALSE)*WindSpeedStep*$R$3:$R$1003)</f>
        <v>1035.9118289762514</v>
      </c>
      <c r="L1188" s="50">
        <f t="array" ref="L1188">_xlfn.SUM(_xlfn.NORM.DIST($Q$3:$Q$1003,$F1188,$O1188,FALSE)*WindSpeedStep*$R$3:$R$1003)</f>
        <v>1025.1700485509393</v>
      </c>
      <c r="N1188" s="42">
        <f t="shared" si="55"/>
        <v>0.84073874508940583</v>
      </c>
      <c r="O1188" s="42">
        <f t="shared" si="56"/>
        <v>0.64</v>
      </c>
    </row>
    <row r="1189" spans="5:15" x14ac:dyDescent="0.2">
      <c r="E1189" s="15">
        <v>41259.347222222219</v>
      </c>
      <c r="F1189" s="21">
        <v>7.002331732894465</v>
      </c>
      <c r="G1189" s="24">
        <v>9.4254317729557807E-2</v>
      </c>
      <c r="H1189" s="3">
        <f t="shared" si="54"/>
        <v>587.99999999997635</v>
      </c>
      <c r="I1189" s="3">
        <f>MIN(H1189-K1189+L1189,'Power Look Up'!$F$4)</f>
        <v>586.06460672528829</v>
      </c>
      <c r="K1189" s="50">
        <f t="array" ref="K1189">_xlfn.SUM(_xlfn.NORM.DIST($Q$3:$Q$1003,$F1189,$N1189,FALSE)*WindSpeedStep*$R$3:$R$1003)</f>
        <v>594.94165919828276</v>
      </c>
      <c r="L1189" s="50">
        <f t="array" ref="L1189">_xlfn.SUM(_xlfn.NORM.DIST($Q$3:$Q$1003,$F1189,$O1189,FALSE)*WindSpeedStep*$R$3:$R$1003)</f>
        <v>593.0062659235947</v>
      </c>
      <c r="N1189" s="42">
        <f t="shared" si="55"/>
        <v>0.70023317328944656</v>
      </c>
      <c r="O1189" s="42">
        <f t="shared" si="56"/>
        <v>0.66</v>
      </c>
    </row>
    <row r="1190" spans="5:15" x14ac:dyDescent="0.2">
      <c r="E1190" s="15">
        <v>41259.354166666664</v>
      </c>
      <c r="F1190" s="21">
        <v>7.1408680825754267</v>
      </c>
      <c r="G1190" s="24">
        <v>0.10082807743737575</v>
      </c>
      <c r="H1190" s="3">
        <f t="shared" si="54"/>
        <v>630.13999999996759</v>
      </c>
      <c r="I1190" s="3">
        <f>MIN(H1190-K1190+L1190,'Power Look Up'!$F$4)</f>
        <v>630.4426124687227</v>
      </c>
      <c r="K1190" s="50">
        <f t="array" ref="K1190">_xlfn.SUM(_xlfn.NORM.DIST($Q$3:$Q$1003,$F1190,$N1190,FALSE)*WindSpeedStep*$R$3:$R$1003)</f>
        <v>631.92131317685846</v>
      </c>
      <c r="L1190" s="50">
        <f t="array" ref="L1190">_xlfn.SUM(_xlfn.NORM.DIST($Q$3:$Q$1003,$F1190,$O1190,FALSE)*WindSpeedStep*$R$3:$R$1003)</f>
        <v>632.22392564561358</v>
      </c>
      <c r="N1190" s="42">
        <f t="shared" si="55"/>
        <v>0.71408680825754267</v>
      </c>
      <c r="O1190" s="42">
        <f t="shared" si="56"/>
        <v>0.72</v>
      </c>
    </row>
    <row r="1191" spans="5:15" x14ac:dyDescent="0.2">
      <c r="E1191" s="15">
        <v>41259.361111111109</v>
      </c>
      <c r="F1191" s="21">
        <v>7.9735725111789586</v>
      </c>
      <c r="G1191" s="24">
        <v>0.11788944023298449</v>
      </c>
      <c r="H1191" s="3">
        <f t="shared" si="54"/>
        <v>879.96999999996228</v>
      </c>
      <c r="I1191" s="3">
        <f>MIN(H1191-K1191+L1191,'Power Look Up'!$F$4)</f>
        <v>888.90204344923768</v>
      </c>
      <c r="K1191" s="50">
        <f t="array" ref="K1191">_xlfn.SUM(_xlfn.NORM.DIST($Q$3:$Q$1003,$F1191,$N1191,FALSE)*WindSpeedStep*$R$3:$R$1003)</f>
        <v>884.17502650104097</v>
      </c>
      <c r="L1191" s="50">
        <f t="array" ref="L1191">_xlfn.SUM(_xlfn.NORM.DIST($Q$3:$Q$1003,$F1191,$O1191,FALSE)*WindSpeedStep*$R$3:$R$1003)</f>
        <v>893.10706995031637</v>
      </c>
      <c r="N1191" s="42">
        <f t="shared" si="55"/>
        <v>0.7973572511178959</v>
      </c>
      <c r="O1191" s="42">
        <f t="shared" si="56"/>
        <v>0.94</v>
      </c>
    </row>
    <row r="1192" spans="5:15" x14ac:dyDescent="0.2">
      <c r="E1192" s="15">
        <v>41259.368055555555</v>
      </c>
      <c r="F1192" s="21">
        <v>7.6098145011409626</v>
      </c>
      <c r="G1192" s="24">
        <v>0.10906967572935655</v>
      </c>
      <c r="H1192" s="3">
        <f t="shared" si="54"/>
        <v>771.60999999996454</v>
      </c>
      <c r="I1192" s="3">
        <f>MIN(H1192-K1192+L1192,'Power Look Up'!$F$4)</f>
        <v>775.65899001481728</v>
      </c>
      <c r="K1192" s="50">
        <f t="array" ref="K1192">_xlfn.SUM(_xlfn.NORM.DIST($Q$3:$Q$1003,$F1192,$N1192,FALSE)*WindSpeedStep*$R$3:$R$1003)</f>
        <v>767.57630919362839</v>
      </c>
      <c r="L1192" s="50">
        <f t="array" ref="L1192">_xlfn.SUM(_xlfn.NORM.DIST($Q$3:$Q$1003,$F1192,$O1192,FALSE)*WindSpeedStep*$R$3:$R$1003)</f>
        <v>771.62529920848112</v>
      </c>
      <c r="N1192" s="42">
        <f t="shared" si="55"/>
        <v>0.76098145011409635</v>
      </c>
      <c r="O1192" s="42">
        <f t="shared" si="56"/>
        <v>0.83</v>
      </c>
    </row>
    <row r="1193" spans="5:15" x14ac:dyDescent="0.2">
      <c r="E1193" s="15">
        <v>41259.375</v>
      </c>
      <c r="F1193" s="21">
        <v>7.2223980903228977</v>
      </c>
      <c r="G1193" s="24">
        <v>9.1382390134977023E-2</v>
      </c>
      <c r="H1193" s="3">
        <f t="shared" si="54"/>
        <v>654.21999999996706</v>
      </c>
      <c r="I1193" s="3">
        <f>MIN(H1193-K1193+L1193,'Power Look Up'!$F$4)</f>
        <v>651.12529777225495</v>
      </c>
      <c r="K1193" s="50">
        <f t="array" ref="K1193">_xlfn.SUM(_xlfn.NORM.DIST($Q$3:$Q$1003,$F1193,$N1193,FALSE)*WindSpeedStep*$R$3:$R$1003)</f>
        <v>654.33780593255415</v>
      </c>
      <c r="L1193" s="50">
        <f t="array" ref="L1193">_xlfn.SUM(_xlfn.NORM.DIST($Q$3:$Q$1003,$F1193,$O1193,FALSE)*WindSpeedStep*$R$3:$R$1003)</f>
        <v>651.24310370484204</v>
      </c>
      <c r="N1193" s="42">
        <f t="shared" si="55"/>
        <v>0.72223980903228979</v>
      </c>
      <c r="O1193" s="42">
        <f t="shared" si="56"/>
        <v>0.66</v>
      </c>
    </row>
    <row r="1194" spans="5:15" x14ac:dyDescent="0.2">
      <c r="E1194" s="15">
        <v>41259.381944444445</v>
      </c>
      <c r="F1194" s="21">
        <v>6.7936723735533766</v>
      </c>
      <c r="G1194" s="24">
        <v>0.13100425676466534</v>
      </c>
      <c r="H1194" s="3">
        <f t="shared" si="54"/>
        <v>540.53999999997734</v>
      </c>
      <c r="I1194" s="3">
        <f>MIN(H1194-K1194+L1194,'Power Look Up'!$F$4)</f>
        <v>551.67441237865103</v>
      </c>
      <c r="K1194" s="50">
        <f t="array" ref="K1194">_xlfn.SUM(_xlfn.NORM.DIST($Q$3:$Q$1003,$F1194,$N1194,FALSE)*WindSpeedStep*$R$3:$R$1003)</f>
        <v>541.85510497876328</v>
      </c>
      <c r="L1194" s="50">
        <f t="array" ref="L1194">_xlfn.SUM(_xlfn.NORM.DIST($Q$3:$Q$1003,$F1194,$O1194,FALSE)*WindSpeedStep*$R$3:$R$1003)</f>
        <v>552.98951735743697</v>
      </c>
      <c r="N1194" s="42">
        <f t="shared" si="55"/>
        <v>0.67936723735533766</v>
      </c>
      <c r="O1194" s="42">
        <f t="shared" si="56"/>
        <v>0.89</v>
      </c>
    </row>
    <row r="1195" spans="5:15" x14ac:dyDescent="0.2">
      <c r="E1195" s="15">
        <v>41259.388888888891</v>
      </c>
      <c r="F1195" s="21">
        <v>6.9731479195279791</v>
      </c>
      <c r="G1195" s="24">
        <v>0.13623689199817041</v>
      </c>
      <c r="H1195" s="3">
        <f t="shared" si="54"/>
        <v>581.21999999997649</v>
      </c>
      <c r="I1195" s="3">
        <f>MIN(H1195-K1195+L1195,'Power Look Up'!$F$4)</f>
        <v>595.55777072705223</v>
      </c>
      <c r="K1195" s="50">
        <f t="array" ref="K1195">_xlfn.SUM(_xlfn.NORM.DIST($Q$3:$Q$1003,$F1195,$N1195,FALSE)*WindSpeedStep*$R$3:$R$1003)</f>
        <v>587.32881792311593</v>
      </c>
      <c r="L1195" s="50">
        <f t="array" ref="L1195">_xlfn.SUM(_xlfn.NORM.DIST($Q$3:$Q$1003,$F1195,$O1195,FALSE)*WindSpeedStep*$R$3:$R$1003)</f>
        <v>601.66658865019167</v>
      </c>
      <c r="N1195" s="42">
        <f t="shared" si="55"/>
        <v>0.697314791952798</v>
      </c>
      <c r="O1195" s="42">
        <f t="shared" si="56"/>
        <v>0.95</v>
      </c>
    </row>
    <row r="1196" spans="5:15" x14ac:dyDescent="0.2">
      <c r="E1196" s="15">
        <v>41259.395833333336</v>
      </c>
      <c r="F1196" s="21">
        <v>6.4492430472452034</v>
      </c>
      <c r="G1196" s="24">
        <v>0.12559613493648558</v>
      </c>
      <c r="H1196" s="3">
        <f t="shared" si="54"/>
        <v>463.69999999997896</v>
      </c>
      <c r="I1196" s="3">
        <f>MIN(H1196-K1196+L1196,'Power Look Up'!$F$4)</f>
        <v>471.2478710049644</v>
      </c>
      <c r="K1196" s="50">
        <f t="array" ref="K1196">_xlfn.SUM(_xlfn.NORM.DIST($Q$3:$Q$1003,$F1196,$N1196,FALSE)*WindSpeedStep*$R$3:$R$1003)</f>
        <v>460.94825123065687</v>
      </c>
      <c r="L1196" s="50">
        <f t="array" ref="L1196">_xlfn.SUM(_xlfn.NORM.DIST($Q$3:$Q$1003,$F1196,$O1196,FALSE)*WindSpeedStep*$R$3:$R$1003)</f>
        <v>468.4961222356423</v>
      </c>
      <c r="N1196" s="42">
        <f t="shared" si="55"/>
        <v>0.64492430472452034</v>
      </c>
      <c r="O1196" s="42">
        <f t="shared" si="56"/>
        <v>0.81</v>
      </c>
    </row>
    <row r="1197" spans="5:15" x14ac:dyDescent="0.2">
      <c r="E1197" s="15">
        <v>41259.402777777781</v>
      </c>
      <c r="F1197" s="21">
        <v>6.6673461704663968</v>
      </c>
      <c r="G1197" s="24">
        <v>0.10948884028754949</v>
      </c>
      <c r="H1197" s="3">
        <f t="shared" si="54"/>
        <v>513.4199999999779</v>
      </c>
      <c r="I1197" s="3">
        <f>MIN(H1197-K1197+L1197,'Power Look Up'!$F$4)</f>
        <v>516.38751347966581</v>
      </c>
      <c r="K1197" s="50">
        <f t="array" ref="K1197">_xlfn.SUM(_xlfn.NORM.DIST($Q$3:$Q$1003,$F1197,$N1197,FALSE)*WindSpeedStep*$R$3:$R$1003)</f>
        <v>511.22077384500051</v>
      </c>
      <c r="L1197" s="50">
        <f t="array" ref="L1197">_xlfn.SUM(_xlfn.NORM.DIST($Q$3:$Q$1003,$F1197,$O1197,FALSE)*WindSpeedStep*$R$3:$R$1003)</f>
        <v>514.18828732468842</v>
      </c>
      <c r="N1197" s="42">
        <f t="shared" si="55"/>
        <v>0.66673461704663972</v>
      </c>
      <c r="O1197" s="42">
        <f t="shared" si="56"/>
        <v>0.73</v>
      </c>
    </row>
    <row r="1198" spans="5:15" x14ac:dyDescent="0.2">
      <c r="E1198" s="15">
        <v>41259.409722222219</v>
      </c>
      <c r="F1198" s="21">
        <v>6.6603438554930952</v>
      </c>
      <c r="G1198" s="24">
        <v>0.12161534262708605</v>
      </c>
      <c r="H1198" s="3">
        <f t="shared" si="54"/>
        <v>511.15999999997791</v>
      </c>
      <c r="I1198" s="3">
        <f>MIN(H1198-K1198+L1198,'Power Look Up'!$F$4)</f>
        <v>518.20694223035116</v>
      </c>
      <c r="K1198" s="50">
        <f t="array" ref="K1198">_xlfn.SUM(_xlfn.NORM.DIST($Q$3:$Q$1003,$F1198,$N1198,FALSE)*WindSpeedStep*$R$3:$R$1003)</f>
        <v>509.5555339943146</v>
      </c>
      <c r="L1198" s="50">
        <f t="array" ref="L1198">_xlfn.SUM(_xlfn.NORM.DIST($Q$3:$Q$1003,$F1198,$O1198,FALSE)*WindSpeedStep*$R$3:$R$1003)</f>
        <v>516.60247622468785</v>
      </c>
      <c r="N1198" s="42">
        <f t="shared" si="55"/>
        <v>0.6660343855493096</v>
      </c>
      <c r="O1198" s="42">
        <f t="shared" si="56"/>
        <v>0.81</v>
      </c>
    </row>
    <row r="1199" spans="5:15" x14ac:dyDescent="0.2">
      <c r="E1199" s="15">
        <v>41259.416666666664</v>
      </c>
      <c r="F1199" s="21">
        <v>6.0949701446301852</v>
      </c>
      <c r="G1199" s="24">
        <v>0.17883598674561454</v>
      </c>
      <c r="H1199" s="3">
        <f t="shared" si="54"/>
        <v>382.33999999998071</v>
      </c>
      <c r="I1199" s="3">
        <f>MIN(H1199-K1199+L1199,'Power Look Up'!$F$4)</f>
        <v>404.28082203263716</v>
      </c>
      <c r="K1199" s="50">
        <f t="array" ref="K1199">_xlfn.SUM(_xlfn.NORM.DIST($Q$3:$Q$1003,$F1199,$N1199,FALSE)*WindSpeedStep*$R$3:$R$1003)</f>
        <v>386.0666223400965</v>
      </c>
      <c r="L1199" s="50">
        <f t="array" ref="L1199">_xlfn.SUM(_xlfn.NORM.DIST($Q$3:$Q$1003,$F1199,$O1199,FALSE)*WindSpeedStep*$R$3:$R$1003)</f>
        <v>408.00744437275296</v>
      </c>
      <c r="N1199" s="42">
        <f t="shared" si="55"/>
        <v>0.60949701446301852</v>
      </c>
      <c r="O1199" s="42">
        <f t="shared" si="56"/>
        <v>1.0900000000000001</v>
      </c>
    </row>
    <row r="1200" spans="5:15" x14ac:dyDescent="0.2">
      <c r="E1200" s="15">
        <v>41259.423611111109</v>
      </c>
      <c r="F1200" s="21">
        <v>6.3480287605703625</v>
      </c>
      <c r="G1200" s="24">
        <v>0.12917395792112385</v>
      </c>
      <c r="H1200" s="3">
        <f t="shared" si="54"/>
        <v>441.09999999997945</v>
      </c>
      <c r="I1200" s="3">
        <f>MIN(H1200-K1200+L1200,'Power Look Up'!$F$4)</f>
        <v>449.27274667914941</v>
      </c>
      <c r="K1200" s="50">
        <f t="array" ref="K1200">_xlfn.SUM(_xlfn.NORM.DIST($Q$3:$Q$1003,$F1200,$N1200,FALSE)*WindSpeedStep*$R$3:$R$1003)</f>
        <v>438.71911490781383</v>
      </c>
      <c r="L1200" s="50">
        <f t="array" ref="L1200">_xlfn.SUM(_xlfn.NORM.DIST($Q$3:$Q$1003,$F1200,$O1200,FALSE)*WindSpeedStep*$R$3:$R$1003)</f>
        <v>446.89186158698379</v>
      </c>
      <c r="N1200" s="42">
        <f t="shared" si="55"/>
        <v>0.63480287605703634</v>
      </c>
      <c r="O1200" s="42">
        <f t="shared" si="56"/>
        <v>0.82</v>
      </c>
    </row>
    <row r="1201" spans="5:15" x14ac:dyDescent="0.2">
      <c r="E1201" s="15">
        <v>41259.430555555555</v>
      </c>
      <c r="F1201" s="21">
        <v>6.3666016199854853</v>
      </c>
      <c r="G1201" s="24">
        <v>0.12251434070438638</v>
      </c>
      <c r="H1201" s="3">
        <f t="shared" si="54"/>
        <v>445.61999999997931</v>
      </c>
      <c r="I1201" s="3">
        <f>MIN(H1201-K1201+L1201,'Power Look Up'!$F$4)</f>
        <v>451.86452842227885</v>
      </c>
      <c r="K1201" s="50">
        <f t="array" ref="K1201">_xlfn.SUM(_xlfn.NORM.DIST($Q$3:$Q$1003,$F1201,$N1201,FALSE)*WindSpeedStep*$R$3:$R$1003)</f>
        <v>442.74690498399889</v>
      </c>
      <c r="L1201" s="50">
        <f t="array" ref="L1201">_xlfn.SUM(_xlfn.NORM.DIST($Q$3:$Q$1003,$F1201,$O1201,FALSE)*WindSpeedStep*$R$3:$R$1003)</f>
        <v>448.99143340629843</v>
      </c>
      <c r="N1201" s="42">
        <f t="shared" si="55"/>
        <v>0.63666016199854858</v>
      </c>
      <c r="O1201" s="42">
        <f t="shared" si="56"/>
        <v>0.78</v>
      </c>
    </row>
    <row r="1202" spans="5:15" x14ac:dyDescent="0.2">
      <c r="E1202" s="15">
        <v>41259.4375</v>
      </c>
      <c r="F1202" s="21">
        <v>7.8564733030625158</v>
      </c>
      <c r="G1202" s="24">
        <v>0.10819103778646626</v>
      </c>
      <c r="H1202" s="3">
        <f t="shared" si="54"/>
        <v>846.85999999996295</v>
      </c>
      <c r="I1202" s="3">
        <f>MIN(H1202-K1202+L1202,'Power Look Up'!$F$4)</f>
        <v>850.75810617823606</v>
      </c>
      <c r="K1202" s="50">
        <f t="array" ref="K1202">_xlfn.SUM(_xlfn.NORM.DIST($Q$3:$Q$1003,$F1202,$N1202,FALSE)*WindSpeedStep*$R$3:$R$1003)</f>
        <v>845.54880446036702</v>
      </c>
      <c r="L1202" s="50">
        <f t="array" ref="L1202">_xlfn.SUM(_xlfn.NORM.DIST($Q$3:$Q$1003,$F1202,$O1202,FALSE)*WindSpeedStep*$R$3:$R$1003)</f>
        <v>849.44691063864013</v>
      </c>
      <c r="N1202" s="42">
        <f t="shared" si="55"/>
        <v>0.78564733030625167</v>
      </c>
      <c r="O1202" s="42">
        <f t="shared" si="56"/>
        <v>0.85</v>
      </c>
    </row>
    <row r="1203" spans="5:15" x14ac:dyDescent="0.2">
      <c r="E1203" s="15">
        <v>41259.444444444445</v>
      </c>
      <c r="F1203" s="21">
        <v>7.6002524809950387</v>
      </c>
      <c r="G1203" s="24">
        <v>0.14999501698800788</v>
      </c>
      <c r="H1203" s="3">
        <f t="shared" si="54"/>
        <v>768.59999999996467</v>
      </c>
      <c r="I1203" s="3">
        <f>MIN(H1203-K1203+L1203,'Power Look Up'!$F$4)</f>
        <v>793.99439830503729</v>
      </c>
      <c r="K1203" s="50">
        <f t="array" ref="K1203">_xlfn.SUM(_xlfn.NORM.DIST($Q$3:$Q$1003,$F1203,$N1203,FALSE)*WindSpeedStep*$R$3:$R$1003)</f>
        <v>764.64627416264511</v>
      </c>
      <c r="L1203" s="50">
        <f t="array" ref="L1203">_xlfn.SUM(_xlfn.NORM.DIST($Q$3:$Q$1003,$F1203,$O1203,FALSE)*WindSpeedStep*$R$3:$R$1003)</f>
        <v>790.04067246771774</v>
      </c>
      <c r="N1203" s="42">
        <f t="shared" si="55"/>
        <v>0.76002524809950389</v>
      </c>
      <c r="O1203" s="42">
        <f t="shared" si="56"/>
        <v>1.1399999999999999</v>
      </c>
    </row>
    <row r="1204" spans="5:15" x14ac:dyDescent="0.2">
      <c r="E1204" s="15">
        <v>41259.451388888891</v>
      </c>
      <c r="F1204" s="21">
        <v>6.2831484431147393</v>
      </c>
      <c r="G1204" s="24">
        <v>0.14801496549379184</v>
      </c>
      <c r="H1204" s="3">
        <f t="shared" si="54"/>
        <v>425.27999999997979</v>
      </c>
      <c r="I1204" s="3">
        <f>MIN(H1204-K1204+L1204,'Power Look Up'!$F$4)</f>
        <v>438.98398578242836</v>
      </c>
      <c r="K1204" s="50">
        <f t="array" ref="K1204">_xlfn.SUM(_xlfn.NORM.DIST($Q$3:$Q$1003,$F1204,$N1204,FALSE)*WindSpeedStep*$R$3:$R$1003)</f>
        <v>424.82739924920708</v>
      </c>
      <c r="L1204" s="50">
        <f t="array" ref="L1204">_xlfn.SUM(_xlfn.NORM.DIST($Q$3:$Q$1003,$F1204,$O1204,FALSE)*WindSpeedStep*$R$3:$R$1003)</f>
        <v>438.53138503165565</v>
      </c>
      <c r="N1204" s="42">
        <f t="shared" si="55"/>
        <v>0.628314844311474</v>
      </c>
      <c r="O1204" s="42">
        <f t="shared" si="56"/>
        <v>0.93</v>
      </c>
    </row>
    <row r="1205" spans="5:15" x14ac:dyDescent="0.2">
      <c r="E1205" s="15">
        <v>41259.555555555555</v>
      </c>
      <c r="F1205" s="21">
        <v>9.2027318988397671</v>
      </c>
      <c r="G1205" s="24">
        <v>0.11083665276922784</v>
      </c>
      <c r="H1205" s="3">
        <f t="shared" si="54"/>
        <v>1332.1999999999423</v>
      </c>
      <c r="I1205" s="3">
        <f>MIN(H1205-K1205+L1205,'Power Look Up'!$F$4)</f>
        <v>1331.6940441461215</v>
      </c>
      <c r="K1205" s="50">
        <f t="array" ref="K1205">_xlfn.SUM(_xlfn.NORM.DIST($Q$3:$Q$1003,$F1205,$N1205,FALSE)*WindSpeedStep*$R$3:$R$1003)</f>
        <v>1337.8940463607078</v>
      </c>
      <c r="L1205" s="50">
        <f t="array" ref="L1205">_xlfn.SUM(_xlfn.NORM.DIST($Q$3:$Q$1003,$F1205,$O1205,FALSE)*WindSpeedStep*$R$3:$R$1003)</f>
        <v>1337.388090506887</v>
      </c>
      <c r="N1205" s="42">
        <f t="shared" si="55"/>
        <v>0.92027318988397677</v>
      </c>
      <c r="O1205" s="42">
        <f t="shared" si="56"/>
        <v>1.02</v>
      </c>
    </row>
    <row r="1206" spans="5:15" x14ac:dyDescent="0.2">
      <c r="E1206" s="15">
        <v>41259.5625</v>
      </c>
      <c r="F1206" s="21">
        <v>8.6762566635117526</v>
      </c>
      <c r="G1206" s="24">
        <v>0.1509867735367077</v>
      </c>
      <c r="H1206" s="3">
        <f t="shared" si="54"/>
        <v>1138.5599999999483</v>
      </c>
      <c r="I1206" s="3">
        <f>MIN(H1206-K1206+L1206,'Power Look Up'!$F$4)</f>
        <v>1153.6817284826179</v>
      </c>
      <c r="K1206" s="50">
        <f t="array" ref="K1206">_xlfn.SUM(_xlfn.NORM.DIST($Q$3:$Q$1003,$F1206,$N1206,FALSE)*WindSpeedStep*$R$3:$R$1003)</f>
        <v>1135.8390812774169</v>
      </c>
      <c r="L1206" s="50">
        <f t="array" ref="L1206">_xlfn.SUM(_xlfn.NORM.DIST($Q$3:$Q$1003,$F1206,$O1206,FALSE)*WindSpeedStep*$R$3:$R$1003)</f>
        <v>1150.9608097600865</v>
      </c>
      <c r="N1206" s="42">
        <f t="shared" si="55"/>
        <v>0.86762566635117533</v>
      </c>
      <c r="O1206" s="42">
        <f t="shared" si="56"/>
        <v>1.31</v>
      </c>
    </row>
    <row r="1207" spans="5:15" x14ac:dyDescent="0.2">
      <c r="E1207" s="15">
        <v>41259.569444444445</v>
      </c>
      <c r="F1207" s="21">
        <v>8.640143477282189</v>
      </c>
      <c r="G1207" s="24">
        <v>0.12615531245123102</v>
      </c>
      <c r="H1207" s="3">
        <f t="shared" si="54"/>
        <v>1123.8799999999487</v>
      </c>
      <c r="I1207" s="3">
        <f>MIN(H1207-K1207+L1207,'Power Look Up'!$F$4)</f>
        <v>1133.4534767955463</v>
      </c>
      <c r="K1207" s="50">
        <f t="array" ref="K1207">_xlfn.SUM(_xlfn.NORM.DIST($Q$3:$Q$1003,$F1207,$N1207,FALSE)*WindSpeedStep*$R$3:$R$1003)</f>
        <v>1122.2112238232519</v>
      </c>
      <c r="L1207" s="50">
        <f t="array" ref="L1207">_xlfn.SUM(_xlfn.NORM.DIST($Q$3:$Q$1003,$F1207,$O1207,FALSE)*WindSpeedStep*$R$3:$R$1003)</f>
        <v>1131.7847006188495</v>
      </c>
      <c r="N1207" s="42">
        <f t="shared" si="55"/>
        <v>0.86401434772821895</v>
      </c>
      <c r="O1207" s="42">
        <f t="shared" si="56"/>
        <v>1.0900000000000001</v>
      </c>
    </row>
    <row r="1208" spans="5:15" x14ac:dyDescent="0.2">
      <c r="E1208" s="15">
        <v>41259.576388888891</v>
      </c>
      <c r="F1208" s="21">
        <v>8.3384484587481893</v>
      </c>
      <c r="G1208" s="24">
        <v>0.10553522089313365</v>
      </c>
      <c r="H1208" s="3">
        <f t="shared" si="54"/>
        <v>1013.7799999999511</v>
      </c>
      <c r="I1208" s="3">
        <f>MIN(H1208-K1208+L1208,'Power Look Up'!$F$4)</f>
        <v>1016.4221929124628</v>
      </c>
      <c r="K1208" s="50">
        <f t="array" ref="K1208">_xlfn.SUM(_xlfn.NORM.DIST($Q$3:$Q$1003,$F1208,$N1208,FALSE)*WindSpeedStep*$R$3:$R$1003)</f>
        <v>1010.9445224790635</v>
      </c>
      <c r="L1208" s="50">
        <f t="array" ref="L1208">_xlfn.SUM(_xlfn.NORM.DIST($Q$3:$Q$1003,$F1208,$O1208,FALSE)*WindSpeedStep*$R$3:$R$1003)</f>
        <v>1013.5867153915752</v>
      </c>
      <c r="N1208" s="42">
        <f t="shared" si="55"/>
        <v>0.833844845874819</v>
      </c>
      <c r="O1208" s="42">
        <f t="shared" si="56"/>
        <v>0.88</v>
      </c>
    </row>
    <row r="1209" spans="5:15" x14ac:dyDescent="0.2">
      <c r="E1209" s="15">
        <v>41259.583333333336</v>
      </c>
      <c r="F1209" s="21">
        <v>7.3508917317468336</v>
      </c>
      <c r="G1209" s="24">
        <v>0.12379450455921102</v>
      </c>
      <c r="H1209" s="3">
        <f t="shared" si="54"/>
        <v>693.34999999996626</v>
      </c>
      <c r="I1209" s="3">
        <f>MIN(H1209-K1209+L1209,'Power Look Up'!$F$4)</f>
        <v>703.71776741009819</v>
      </c>
      <c r="K1209" s="50">
        <f t="array" ref="K1209">_xlfn.SUM(_xlfn.NORM.DIST($Q$3:$Q$1003,$F1209,$N1209,FALSE)*WindSpeedStep*$R$3:$R$1003)</f>
        <v>690.65842927858148</v>
      </c>
      <c r="L1209" s="50">
        <f t="array" ref="L1209">_xlfn.SUM(_xlfn.NORM.DIST($Q$3:$Q$1003,$F1209,$O1209,FALSE)*WindSpeedStep*$R$3:$R$1003)</f>
        <v>701.02619668871341</v>
      </c>
      <c r="N1209" s="42">
        <f t="shared" si="55"/>
        <v>0.73508917317468336</v>
      </c>
      <c r="O1209" s="42">
        <f t="shared" si="56"/>
        <v>0.91</v>
      </c>
    </row>
    <row r="1210" spans="5:15" x14ac:dyDescent="0.2">
      <c r="E1210" s="15">
        <v>41259.590277777781</v>
      </c>
      <c r="F1210" s="21">
        <v>6.2833646553363325</v>
      </c>
      <c r="G1210" s="24">
        <v>8.4349712148232864E-2</v>
      </c>
      <c r="H1210" s="3">
        <f t="shared" si="54"/>
        <v>425.27999999997979</v>
      </c>
      <c r="I1210" s="3">
        <f>MIN(H1210-K1210+L1210,'Power Look Up'!$F$4)</f>
        <v>421.70168985044353</v>
      </c>
      <c r="K1210" s="50">
        <f t="array" ref="K1210">_xlfn.SUM(_xlfn.NORM.DIST($Q$3:$Q$1003,$F1210,$N1210,FALSE)*WindSpeedStep*$R$3:$R$1003)</f>
        <v>424.8732353903651</v>
      </c>
      <c r="L1210" s="50">
        <f t="array" ref="L1210">_xlfn.SUM(_xlfn.NORM.DIST($Q$3:$Q$1003,$F1210,$O1210,FALSE)*WindSpeedStep*$R$3:$R$1003)</f>
        <v>421.29492524082883</v>
      </c>
      <c r="N1210" s="42">
        <f t="shared" si="55"/>
        <v>0.62833646553363331</v>
      </c>
      <c r="O1210" s="42">
        <f t="shared" si="56"/>
        <v>0.53</v>
      </c>
    </row>
    <row r="1211" spans="5:15" x14ac:dyDescent="0.2">
      <c r="E1211" s="15">
        <v>41259.597222222219</v>
      </c>
      <c r="F1211" s="21">
        <v>5.7075941619400563</v>
      </c>
      <c r="G1211" s="24">
        <v>0.14016413523838803</v>
      </c>
      <c r="H1211" s="3">
        <f t="shared" si="54"/>
        <v>315.01999999998748</v>
      </c>
      <c r="I1211" s="3">
        <f>MIN(H1211-K1211+L1211,'Power Look Up'!$F$4)</f>
        <v>321.48940583942453</v>
      </c>
      <c r="K1211" s="50">
        <f t="array" ref="K1211">_xlfn.SUM(_xlfn.NORM.DIST($Q$3:$Q$1003,$F1211,$N1211,FALSE)*WindSpeedStep*$R$3:$R$1003)</f>
        <v>312.84925323385113</v>
      </c>
      <c r="L1211" s="50">
        <f t="array" ref="L1211">_xlfn.SUM(_xlfn.NORM.DIST($Q$3:$Q$1003,$F1211,$O1211,FALSE)*WindSpeedStep*$R$3:$R$1003)</f>
        <v>319.31865907328819</v>
      </c>
      <c r="N1211" s="42">
        <f t="shared" si="55"/>
        <v>0.57075941619400561</v>
      </c>
      <c r="O1211" s="42">
        <f t="shared" si="56"/>
        <v>0.8</v>
      </c>
    </row>
    <row r="1212" spans="5:15" x14ac:dyDescent="0.2">
      <c r="E1212" s="15">
        <v>41259.604166666664</v>
      </c>
      <c r="F1212" s="21">
        <v>5.4865940514682485</v>
      </c>
      <c r="G1212" s="24">
        <v>0.12029320810118614</v>
      </c>
      <c r="H1212" s="3">
        <f t="shared" si="54"/>
        <v>279.37999999998823</v>
      </c>
      <c r="I1212" s="3">
        <f>MIN(H1212-K1212+L1212,'Power Look Up'!$F$4)</f>
        <v>281.39277385685835</v>
      </c>
      <c r="K1212" s="50">
        <f t="array" ref="K1212">_xlfn.SUM(_xlfn.NORM.DIST($Q$3:$Q$1003,$F1212,$N1212,FALSE)*WindSpeedStep*$R$3:$R$1003)</f>
        <v>274.3784212137565</v>
      </c>
      <c r="L1212" s="50">
        <f t="array" ref="L1212">_xlfn.SUM(_xlfn.NORM.DIST($Q$3:$Q$1003,$F1212,$O1212,FALSE)*WindSpeedStep*$R$3:$R$1003)</f>
        <v>276.39119507062662</v>
      </c>
      <c r="N1212" s="42">
        <f t="shared" si="55"/>
        <v>0.54865940514682487</v>
      </c>
      <c r="O1212" s="42">
        <f t="shared" si="56"/>
        <v>0.66</v>
      </c>
    </row>
    <row r="1213" spans="5:15" x14ac:dyDescent="0.2">
      <c r="E1213" s="15">
        <v>41259.625</v>
      </c>
      <c r="F1213" s="21">
        <v>7.6632558824247177</v>
      </c>
      <c r="G1213" s="24">
        <v>9.6564699307138083E-2</v>
      </c>
      <c r="H1213" s="3">
        <f t="shared" si="54"/>
        <v>786.65999999996416</v>
      </c>
      <c r="I1213" s="3">
        <f>MIN(H1213-K1213+L1213,'Power Look Up'!$F$4)</f>
        <v>785.18777285723002</v>
      </c>
      <c r="K1213" s="50">
        <f t="array" ref="K1213">_xlfn.SUM(_xlfn.NORM.DIST($Q$3:$Q$1003,$F1213,$N1213,FALSE)*WindSpeedStep*$R$3:$R$1003)</f>
        <v>784.07916016673619</v>
      </c>
      <c r="L1213" s="50">
        <f t="array" ref="L1213">_xlfn.SUM(_xlfn.NORM.DIST($Q$3:$Q$1003,$F1213,$O1213,FALSE)*WindSpeedStep*$R$3:$R$1003)</f>
        <v>782.60693302400205</v>
      </c>
      <c r="N1213" s="42">
        <f t="shared" si="55"/>
        <v>0.76632558824247177</v>
      </c>
      <c r="O1213" s="42">
        <f t="shared" si="56"/>
        <v>0.74</v>
      </c>
    </row>
    <row r="1214" spans="5:15" x14ac:dyDescent="0.2">
      <c r="E1214" s="15">
        <v>41259.631944444445</v>
      </c>
      <c r="F1214" s="21">
        <v>8.0414923216921075</v>
      </c>
      <c r="G1214" s="24">
        <v>0.12559857792508267</v>
      </c>
      <c r="H1214" s="3">
        <f t="shared" si="54"/>
        <v>903.67999999995345</v>
      </c>
      <c r="I1214" s="3">
        <f>MIN(H1214-K1214+L1214,'Power Look Up'!$F$4)</f>
        <v>916.68438641005491</v>
      </c>
      <c r="K1214" s="50">
        <f t="array" ref="K1214">_xlfn.SUM(_xlfn.NORM.DIST($Q$3:$Q$1003,$F1214,$N1214,FALSE)*WindSpeedStep*$R$3:$R$1003)</f>
        <v>907.04864215158102</v>
      </c>
      <c r="L1214" s="50">
        <f t="array" ref="L1214">_xlfn.SUM(_xlfn.NORM.DIST($Q$3:$Q$1003,$F1214,$O1214,FALSE)*WindSpeedStep*$R$3:$R$1003)</f>
        <v>920.05302856168248</v>
      </c>
      <c r="N1214" s="42">
        <f t="shared" si="55"/>
        <v>0.80414923216921075</v>
      </c>
      <c r="O1214" s="42">
        <f t="shared" si="56"/>
        <v>1.01</v>
      </c>
    </row>
    <row r="1215" spans="5:15" x14ac:dyDescent="0.2">
      <c r="E1215" s="15">
        <v>41259.638888888891</v>
      </c>
      <c r="F1215" s="21">
        <v>7.9758470087244442</v>
      </c>
      <c r="G1215" s="24">
        <v>0.10907932399509965</v>
      </c>
      <c r="H1215" s="3">
        <f t="shared" si="54"/>
        <v>882.97999999996216</v>
      </c>
      <c r="I1215" s="3">
        <f>MIN(H1215-K1215+L1215,'Power Look Up'!$F$4)</f>
        <v>887.40872573043032</v>
      </c>
      <c r="K1215" s="50">
        <f t="array" ref="K1215">_xlfn.SUM(_xlfn.NORM.DIST($Q$3:$Q$1003,$F1215,$N1215,FALSE)*WindSpeedStep*$R$3:$R$1003)</f>
        <v>884.93547020416463</v>
      </c>
      <c r="L1215" s="50">
        <f t="array" ref="L1215">_xlfn.SUM(_xlfn.NORM.DIST($Q$3:$Q$1003,$F1215,$O1215,FALSE)*WindSpeedStep*$R$3:$R$1003)</f>
        <v>889.36419593463279</v>
      </c>
      <c r="N1215" s="42">
        <f t="shared" si="55"/>
        <v>0.79758470087244449</v>
      </c>
      <c r="O1215" s="42">
        <f t="shared" si="56"/>
        <v>0.87</v>
      </c>
    </row>
    <row r="1216" spans="5:15" x14ac:dyDescent="0.2">
      <c r="E1216" s="15">
        <v>41259.645833333336</v>
      </c>
      <c r="F1216" s="21">
        <v>8.7566081912968503</v>
      </c>
      <c r="G1216" s="24">
        <v>0.14389133012166833</v>
      </c>
      <c r="H1216" s="3">
        <f t="shared" si="54"/>
        <v>1167.9199999999478</v>
      </c>
      <c r="I1216" s="3">
        <f>MIN(H1216-K1216+L1216,'Power Look Up'!$F$4)</f>
        <v>1179.2623888933194</v>
      </c>
      <c r="K1216" s="50">
        <f t="array" ref="K1216">_xlfn.SUM(_xlfn.NORM.DIST($Q$3:$Q$1003,$F1216,$N1216,FALSE)*WindSpeedStep*$R$3:$R$1003)</f>
        <v>1166.344122267986</v>
      </c>
      <c r="L1216" s="50">
        <f t="array" ref="L1216">_xlfn.SUM(_xlfn.NORM.DIST($Q$3:$Q$1003,$F1216,$O1216,FALSE)*WindSpeedStep*$R$3:$R$1003)</f>
        <v>1177.6865111613577</v>
      </c>
      <c r="N1216" s="42">
        <f t="shared" si="55"/>
        <v>0.87566081912968508</v>
      </c>
      <c r="O1216" s="42">
        <f t="shared" si="56"/>
        <v>1.26</v>
      </c>
    </row>
    <row r="1217" spans="5:15" x14ac:dyDescent="0.2">
      <c r="E1217" s="15">
        <v>41259.6875</v>
      </c>
      <c r="F1217" s="21">
        <v>7.2824158909324312</v>
      </c>
      <c r="G1217" s="24">
        <v>0.1345707268957585</v>
      </c>
      <c r="H1217" s="3">
        <f t="shared" si="54"/>
        <v>672.27999999996666</v>
      </c>
      <c r="I1217" s="3">
        <f>MIN(H1217-K1217+L1217,'Power Look Up'!$F$4)</f>
        <v>687.59157027179754</v>
      </c>
      <c r="K1217" s="50">
        <f t="array" ref="K1217">_xlfn.SUM(_xlfn.NORM.DIST($Q$3:$Q$1003,$F1217,$N1217,FALSE)*WindSpeedStep*$R$3:$R$1003)</f>
        <v>671.15117788629675</v>
      </c>
      <c r="L1217" s="50">
        <f t="array" ref="L1217">_xlfn.SUM(_xlfn.NORM.DIST($Q$3:$Q$1003,$F1217,$O1217,FALSE)*WindSpeedStep*$R$3:$R$1003)</f>
        <v>686.46274815812762</v>
      </c>
      <c r="N1217" s="42">
        <f t="shared" si="55"/>
        <v>0.72824158909324321</v>
      </c>
      <c r="O1217" s="42">
        <f t="shared" si="56"/>
        <v>0.98</v>
      </c>
    </row>
    <row r="1218" spans="5:15" x14ac:dyDescent="0.2">
      <c r="E1218" s="15">
        <v>41259.694444444445</v>
      </c>
      <c r="F1218" s="21">
        <v>7.5099748959898429</v>
      </c>
      <c r="G1218" s="24">
        <v>0.1171774888981187</v>
      </c>
      <c r="H1218" s="3">
        <f t="shared" si="54"/>
        <v>741.5099999999652</v>
      </c>
      <c r="I1218" s="3">
        <f>MIN(H1218-K1218+L1218,'Power Look Up'!$F$4)</f>
        <v>749.19676181331374</v>
      </c>
      <c r="K1218" s="50">
        <f t="array" ref="K1218">_xlfn.SUM(_xlfn.NORM.DIST($Q$3:$Q$1003,$F1218,$N1218,FALSE)*WindSpeedStep*$R$3:$R$1003)</f>
        <v>737.32237892262185</v>
      </c>
      <c r="L1218" s="50">
        <f t="array" ref="L1218">_xlfn.SUM(_xlfn.NORM.DIST($Q$3:$Q$1003,$F1218,$O1218,FALSE)*WindSpeedStep*$R$3:$R$1003)</f>
        <v>745.00914073597039</v>
      </c>
      <c r="N1218" s="42">
        <f t="shared" si="55"/>
        <v>0.75099748959898438</v>
      </c>
      <c r="O1218" s="42">
        <f t="shared" si="56"/>
        <v>0.88</v>
      </c>
    </row>
    <row r="1219" spans="5:15" x14ac:dyDescent="0.2">
      <c r="E1219" s="15">
        <v>41259.701388888891</v>
      </c>
      <c r="F1219" s="21">
        <v>8.7532828577915058</v>
      </c>
      <c r="G1219" s="24">
        <v>0.16108242163623507</v>
      </c>
      <c r="H1219" s="3">
        <f t="shared" ref="H1219:H1282" si="57">INDEX(PowerArray,MIN(MaximumPowerIndex,ROUND(F1219*100,0)))</f>
        <v>1164.2499999999477</v>
      </c>
      <c r="I1219" s="3">
        <f>MIN(H1219-K1219+L1219,'Power Look Up'!$F$4)</f>
        <v>1177.7440938490968</v>
      </c>
      <c r="K1219" s="50">
        <f t="array" ref="K1219">_xlfn.SUM(_xlfn.NORM.DIST($Q$3:$Q$1003,$F1219,$N1219,FALSE)*WindSpeedStep*$R$3:$R$1003)</f>
        <v>1165.0771284513521</v>
      </c>
      <c r="L1219" s="50">
        <f t="array" ref="L1219">_xlfn.SUM(_xlfn.NORM.DIST($Q$3:$Q$1003,$F1219,$O1219,FALSE)*WindSpeedStep*$R$3:$R$1003)</f>
        <v>1178.5712223005012</v>
      </c>
      <c r="N1219" s="42">
        <f t="shared" ref="N1219:N1282" si="58">ReferenceTurbulence*F1219</f>
        <v>0.87532828577915067</v>
      </c>
      <c r="O1219" s="42">
        <f t="shared" ref="O1219:O1282" si="59">F1219*G1219</f>
        <v>1.41</v>
      </c>
    </row>
    <row r="1220" spans="5:15" x14ac:dyDescent="0.2">
      <c r="E1220" s="15">
        <v>41259.708333333336</v>
      </c>
      <c r="F1220" s="21">
        <v>8.2843864628342043</v>
      </c>
      <c r="G1220" s="24">
        <v>0.1786493190098801</v>
      </c>
      <c r="H1220" s="3">
        <f t="shared" si="57"/>
        <v>991.75999999995156</v>
      </c>
      <c r="I1220" s="3">
        <f>MIN(H1220-K1220+L1220,'Power Look Up'!$F$4)</f>
        <v>1026.5965591143179</v>
      </c>
      <c r="K1220" s="50">
        <f t="array" ref="K1220">_xlfn.SUM(_xlfn.NORM.DIST($Q$3:$Q$1003,$F1220,$N1220,FALSE)*WindSpeedStep*$R$3:$R$1003)</f>
        <v>991.57784026946865</v>
      </c>
      <c r="L1220" s="50">
        <f t="array" ref="L1220">_xlfn.SUM(_xlfn.NORM.DIST($Q$3:$Q$1003,$F1220,$O1220,FALSE)*WindSpeedStep*$R$3:$R$1003)</f>
        <v>1026.414399383835</v>
      </c>
      <c r="N1220" s="42">
        <f t="shared" si="58"/>
        <v>0.82843864628342045</v>
      </c>
      <c r="O1220" s="42">
        <f t="shared" si="59"/>
        <v>1.48</v>
      </c>
    </row>
    <row r="1221" spans="5:15" x14ac:dyDescent="0.2">
      <c r="E1221" s="15">
        <v>41259.722222222219</v>
      </c>
      <c r="F1221" s="21">
        <v>8.773326522101339</v>
      </c>
      <c r="G1221" s="24">
        <v>0.14589676980282063</v>
      </c>
      <c r="H1221" s="3">
        <f t="shared" si="57"/>
        <v>1171.5899999999476</v>
      </c>
      <c r="I1221" s="3">
        <f>MIN(H1221-K1221+L1221,'Power Look Up'!$F$4)</f>
        <v>1182.6886935884966</v>
      </c>
      <c r="K1221" s="50">
        <f t="array" ref="K1221">_xlfn.SUM(_xlfn.NORM.DIST($Q$3:$Q$1003,$F1221,$N1221,FALSE)*WindSpeedStep*$R$3:$R$1003)</f>
        <v>1172.7194209491151</v>
      </c>
      <c r="L1221" s="50">
        <f t="array" ref="L1221">_xlfn.SUM(_xlfn.NORM.DIST($Q$3:$Q$1003,$F1221,$O1221,FALSE)*WindSpeedStep*$R$3:$R$1003)</f>
        <v>1183.8181145376641</v>
      </c>
      <c r="N1221" s="42">
        <f t="shared" si="58"/>
        <v>0.8773326522101339</v>
      </c>
      <c r="O1221" s="42">
        <f t="shared" si="59"/>
        <v>1.28</v>
      </c>
    </row>
    <row r="1222" spans="5:15" x14ac:dyDescent="0.2">
      <c r="E1222" s="15">
        <v>41259.729166666664</v>
      </c>
      <c r="F1222" s="21">
        <v>9.6789979047028449</v>
      </c>
      <c r="G1222" s="24">
        <v>0.12914560084703069</v>
      </c>
      <c r="H1222" s="3">
        <f t="shared" si="57"/>
        <v>1515.0799999999383</v>
      </c>
      <c r="I1222" s="3">
        <f>MIN(H1222-K1222+L1222,'Power Look Up'!$F$4)</f>
        <v>1494.7503551683374</v>
      </c>
      <c r="K1222" s="50">
        <f t="array" ref="K1222">_xlfn.SUM(_xlfn.NORM.DIST($Q$3:$Q$1003,$F1222,$N1222,FALSE)*WindSpeedStep*$R$3:$R$1003)</f>
        <v>1515.371004986308</v>
      </c>
      <c r="L1222" s="50">
        <f t="array" ref="L1222">_xlfn.SUM(_xlfn.NORM.DIST($Q$3:$Q$1003,$F1222,$O1222,FALSE)*WindSpeedStep*$R$3:$R$1003)</f>
        <v>1495.041360154707</v>
      </c>
      <c r="N1222" s="42">
        <f t="shared" si="58"/>
        <v>0.96789979047028452</v>
      </c>
      <c r="O1222" s="42">
        <f t="shared" si="59"/>
        <v>1.25</v>
      </c>
    </row>
    <row r="1223" spans="5:15" x14ac:dyDescent="0.2">
      <c r="E1223" s="15">
        <v>41259.736111111109</v>
      </c>
      <c r="F1223" s="21">
        <v>9.4591399456037202</v>
      </c>
      <c r="G1223" s="24">
        <v>0.12368989218134735</v>
      </c>
      <c r="H1223" s="3">
        <f t="shared" si="57"/>
        <v>1431.2599999999402</v>
      </c>
      <c r="I1223" s="3">
        <f>MIN(H1223-K1223+L1223,'Power Look Up'!$F$4)</f>
        <v>1421.8804134709815</v>
      </c>
      <c r="K1223" s="50">
        <f t="array" ref="K1223">_xlfn.SUM(_xlfn.NORM.DIST($Q$3:$Q$1003,$F1223,$N1223,FALSE)*WindSpeedStep*$R$3:$R$1003)</f>
        <v>1435.1171896643243</v>
      </c>
      <c r="L1223" s="50">
        <f t="array" ref="L1223">_xlfn.SUM(_xlfn.NORM.DIST($Q$3:$Q$1003,$F1223,$O1223,FALSE)*WindSpeedStep*$R$3:$R$1003)</f>
        <v>1425.7376031353656</v>
      </c>
      <c r="N1223" s="42">
        <f t="shared" si="58"/>
        <v>0.94591399456037206</v>
      </c>
      <c r="O1223" s="42">
        <f t="shared" si="59"/>
        <v>1.17</v>
      </c>
    </row>
    <row r="1224" spans="5:15" x14ac:dyDescent="0.2">
      <c r="E1224" s="15">
        <v>41259.743055555555</v>
      </c>
      <c r="F1224" s="21">
        <v>10.029577727065437</v>
      </c>
      <c r="G1224" s="24">
        <v>9.4719840241764719E-2</v>
      </c>
      <c r="H1224" s="3">
        <f t="shared" si="57"/>
        <v>1645.0099999999547</v>
      </c>
      <c r="I1224" s="3">
        <f>MIN(H1224-K1224+L1224,'Power Look Up'!$F$4)</f>
        <v>1650.7800978307482</v>
      </c>
      <c r="K1224" s="50">
        <f t="array" ref="K1224">_xlfn.SUM(_xlfn.NORM.DIST($Q$3:$Q$1003,$F1224,$N1224,FALSE)*WindSpeedStep*$R$3:$R$1003)</f>
        <v>1633.5525376180019</v>
      </c>
      <c r="L1224" s="50">
        <f t="array" ref="L1224">_xlfn.SUM(_xlfn.NORM.DIST($Q$3:$Q$1003,$F1224,$O1224,FALSE)*WindSpeedStep*$R$3:$R$1003)</f>
        <v>1639.3226354487954</v>
      </c>
      <c r="N1224" s="42">
        <f t="shared" si="58"/>
        <v>1.0029577727065437</v>
      </c>
      <c r="O1224" s="42">
        <f t="shared" si="59"/>
        <v>0.94999999999999984</v>
      </c>
    </row>
    <row r="1225" spans="5:15" x14ac:dyDescent="0.2">
      <c r="E1225" s="15">
        <v>41259.75</v>
      </c>
      <c r="F1225" s="21">
        <v>9.1996792859587764</v>
      </c>
      <c r="G1225" s="24">
        <v>0.11848239119201012</v>
      </c>
      <c r="H1225" s="3">
        <f t="shared" si="57"/>
        <v>1332.1999999999423</v>
      </c>
      <c r="I1225" s="3">
        <f>MIN(H1225-K1225+L1225,'Power Look Up'!$F$4)</f>
        <v>1330.9329673829018</v>
      </c>
      <c r="K1225" s="50">
        <f t="array" ref="K1225">_xlfn.SUM(_xlfn.NORM.DIST($Q$3:$Q$1003,$F1225,$N1225,FALSE)*WindSpeedStep*$R$3:$R$1003)</f>
        <v>1336.722355228899</v>
      </c>
      <c r="L1225" s="50">
        <f t="array" ref="L1225">_xlfn.SUM(_xlfn.NORM.DIST($Q$3:$Q$1003,$F1225,$O1225,FALSE)*WindSpeedStep*$R$3:$R$1003)</f>
        <v>1335.4553226118585</v>
      </c>
      <c r="N1225" s="42">
        <f t="shared" si="58"/>
        <v>0.91996792859587773</v>
      </c>
      <c r="O1225" s="42">
        <f t="shared" si="59"/>
        <v>1.0900000000000001</v>
      </c>
    </row>
    <row r="1226" spans="5:15" x14ac:dyDescent="0.2">
      <c r="E1226" s="15">
        <v>41259.756944444445</v>
      </c>
      <c r="F1226" s="21">
        <v>8.392385864462506</v>
      </c>
      <c r="G1226" s="24">
        <v>0.10604850806118177</v>
      </c>
      <c r="H1226" s="3">
        <f t="shared" si="57"/>
        <v>1032.1299999999505</v>
      </c>
      <c r="I1226" s="3">
        <f>MIN(H1226-K1226+L1226,'Power Look Up'!$F$4)</f>
        <v>1034.9671546596232</v>
      </c>
      <c r="K1226" s="50">
        <f t="array" ref="K1226">_xlfn.SUM(_xlfn.NORM.DIST($Q$3:$Q$1003,$F1226,$N1226,FALSE)*WindSpeedStep*$R$3:$R$1003)</f>
        <v>1030.4536283885254</v>
      </c>
      <c r="L1226" s="50">
        <f t="array" ref="L1226">_xlfn.SUM(_xlfn.NORM.DIST($Q$3:$Q$1003,$F1226,$O1226,FALSE)*WindSpeedStep*$R$3:$R$1003)</f>
        <v>1033.2907830481981</v>
      </c>
      <c r="N1226" s="42">
        <f t="shared" si="58"/>
        <v>0.8392385864462506</v>
      </c>
      <c r="O1226" s="42">
        <f t="shared" si="59"/>
        <v>0.89</v>
      </c>
    </row>
    <row r="1227" spans="5:15" x14ac:dyDescent="0.2">
      <c r="E1227" s="15">
        <v>41259.763888888891</v>
      </c>
      <c r="F1227" s="21">
        <v>7.9929934712443362</v>
      </c>
      <c r="G1227" s="24">
        <v>0.10884532849049855</v>
      </c>
      <c r="H1227" s="3">
        <f t="shared" si="57"/>
        <v>885.98999999996204</v>
      </c>
      <c r="I1227" s="3">
        <f>MIN(H1227-K1227+L1227,'Power Look Up'!$F$4)</f>
        <v>890.31136283884689</v>
      </c>
      <c r="K1227" s="50">
        <f t="array" ref="K1227">_xlfn.SUM(_xlfn.NORM.DIST($Q$3:$Q$1003,$F1227,$N1227,FALSE)*WindSpeedStep*$R$3:$R$1003)</f>
        <v>890.68053820229636</v>
      </c>
      <c r="L1227" s="50">
        <f t="array" ref="L1227">_xlfn.SUM(_xlfn.NORM.DIST($Q$3:$Q$1003,$F1227,$O1227,FALSE)*WindSpeedStep*$R$3:$R$1003)</f>
        <v>895.00190104118121</v>
      </c>
      <c r="N1227" s="42">
        <f t="shared" si="58"/>
        <v>0.79929934712443362</v>
      </c>
      <c r="O1227" s="42">
        <f t="shared" si="59"/>
        <v>0.87</v>
      </c>
    </row>
    <row r="1228" spans="5:15" x14ac:dyDescent="0.2">
      <c r="E1228" s="15">
        <v>41259.770833333336</v>
      </c>
      <c r="F1228" s="21">
        <v>7.3143611642392843</v>
      </c>
      <c r="G1228" s="24">
        <v>0.10663952496815522</v>
      </c>
      <c r="H1228" s="3">
        <f t="shared" si="57"/>
        <v>681.30999999996652</v>
      </c>
      <c r="I1228" s="3">
        <f>MIN(H1228-K1228+L1228,'Power Look Up'!$F$4)</f>
        <v>683.96297074177562</v>
      </c>
      <c r="K1228" s="50">
        <f t="array" ref="K1228">_xlfn.SUM(_xlfn.NORM.DIST($Q$3:$Q$1003,$F1228,$N1228,FALSE)*WindSpeedStep*$R$3:$R$1003)</f>
        <v>680.20854703477289</v>
      </c>
      <c r="L1228" s="50">
        <f t="array" ref="L1228">_xlfn.SUM(_xlfn.NORM.DIST($Q$3:$Q$1003,$F1228,$O1228,FALSE)*WindSpeedStep*$R$3:$R$1003)</f>
        <v>682.86151777658199</v>
      </c>
      <c r="N1228" s="42">
        <f t="shared" si="58"/>
        <v>0.73143611642392847</v>
      </c>
      <c r="O1228" s="42">
        <f t="shared" si="59"/>
        <v>0.78</v>
      </c>
    </row>
    <row r="1229" spans="5:15" x14ac:dyDescent="0.2">
      <c r="E1229" s="15">
        <v>41259.777777777781</v>
      </c>
      <c r="F1229" s="21">
        <v>8.4427841590648871</v>
      </c>
      <c r="G1229" s="24">
        <v>0.11844434029813677</v>
      </c>
      <c r="H1229" s="3">
        <f t="shared" si="57"/>
        <v>1050.4799999999502</v>
      </c>
      <c r="I1229" s="3">
        <f>MIN(H1229-K1229+L1229,'Power Look Up'!$F$4)</f>
        <v>1058.8495114090767</v>
      </c>
      <c r="K1229" s="50">
        <f t="array" ref="K1229">_xlfn.SUM(_xlfn.NORM.DIST($Q$3:$Q$1003,$F1229,$N1229,FALSE)*WindSpeedStep*$R$3:$R$1003)</f>
        <v>1048.8443481699555</v>
      </c>
      <c r="L1229" s="50">
        <f t="array" ref="L1229">_xlfn.SUM(_xlfn.NORM.DIST($Q$3:$Q$1003,$F1229,$O1229,FALSE)*WindSpeedStep*$R$3:$R$1003)</f>
        <v>1057.2138595790821</v>
      </c>
      <c r="N1229" s="42">
        <f t="shared" si="58"/>
        <v>0.84427841590648878</v>
      </c>
      <c r="O1229" s="42">
        <f t="shared" si="59"/>
        <v>1</v>
      </c>
    </row>
    <row r="1230" spans="5:15" x14ac:dyDescent="0.2">
      <c r="E1230" s="15">
        <v>41259.819444444445</v>
      </c>
      <c r="F1230" s="21">
        <v>7.6832143414397001</v>
      </c>
      <c r="G1230" s="24">
        <v>9.2409240253859479E-2</v>
      </c>
      <c r="H1230" s="3">
        <f t="shared" si="57"/>
        <v>792.67999999996414</v>
      </c>
      <c r="I1230" s="3">
        <f>MIN(H1230-K1230+L1230,'Power Look Up'!$F$4)</f>
        <v>789.47343008369387</v>
      </c>
      <c r="K1230" s="50">
        <f t="array" ref="K1230">_xlfn.SUM(_xlfn.NORM.DIST($Q$3:$Q$1003,$F1230,$N1230,FALSE)*WindSpeedStep*$R$3:$R$1003)</f>
        <v>790.29776179288569</v>
      </c>
      <c r="L1230" s="50">
        <f t="array" ref="L1230">_xlfn.SUM(_xlfn.NORM.DIST($Q$3:$Q$1003,$F1230,$O1230,FALSE)*WindSpeedStep*$R$3:$R$1003)</f>
        <v>787.09119187661543</v>
      </c>
      <c r="N1230" s="42">
        <f t="shared" si="58"/>
        <v>0.76832143414397003</v>
      </c>
      <c r="O1230" s="42">
        <f t="shared" si="59"/>
        <v>0.71</v>
      </c>
    </row>
    <row r="1231" spans="5:15" x14ac:dyDescent="0.2">
      <c r="E1231" s="15">
        <v>41259.826388888891</v>
      </c>
      <c r="F1231" s="21">
        <v>7.2804828779949746</v>
      </c>
      <c r="G1231" s="24">
        <v>0.10301514508973723</v>
      </c>
      <c r="H1231" s="3">
        <f t="shared" si="57"/>
        <v>672.27999999996666</v>
      </c>
      <c r="I1231" s="3">
        <f>MIN(H1231-K1231+L1231,'Power Look Up'!$F$4)</f>
        <v>673.45028369598697</v>
      </c>
      <c r="K1231" s="50">
        <f t="array" ref="K1231">_xlfn.SUM(_xlfn.NORM.DIST($Q$3:$Q$1003,$F1231,$N1231,FALSE)*WindSpeedStep*$R$3:$R$1003)</f>
        <v>670.60553131550148</v>
      </c>
      <c r="L1231" s="50">
        <f t="array" ref="L1231">_xlfn.SUM(_xlfn.NORM.DIST($Q$3:$Q$1003,$F1231,$O1231,FALSE)*WindSpeedStep*$R$3:$R$1003)</f>
        <v>671.77581501152179</v>
      </c>
      <c r="N1231" s="42">
        <f t="shared" si="58"/>
        <v>0.72804828779949748</v>
      </c>
      <c r="O1231" s="42">
        <f t="shared" si="59"/>
        <v>0.75</v>
      </c>
    </row>
    <row r="1232" spans="5:15" x14ac:dyDescent="0.2">
      <c r="E1232" s="15">
        <v>41259.833333333336</v>
      </c>
      <c r="F1232" s="21">
        <v>6.8341251671898871</v>
      </c>
      <c r="G1232" s="24">
        <v>0.11120662577980017</v>
      </c>
      <c r="H1232" s="3">
        <f t="shared" si="57"/>
        <v>549.57999999997719</v>
      </c>
      <c r="I1232" s="3">
        <f>MIN(H1232-K1232+L1232,'Power Look Up'!$F$4)</f>
        <v>553.38311952711877</v>
      </c>
      <c r="K1232" s="50">
        <f t="array" ref="K1232">_xlfn.SUM(_xlfn.NORM.DIST($Q$3:$Q$1003,$F1232,$N1232,FALSE)*WindSpeedStep*$R$3:$R$1003)</f>
        <v>551.90372449545669</v>
      </c>
      <c r="L1232" s="50">
        <f t="array" ref="L1232">_xlfn.SUM(_xlfn.NORM.DIST($Q$3:$Q$1003,$F1232,$O1232,FALSE)*WindSpeedStep*$R$3:$R$1003)</f>
        <v>555.70684402259826</v>
      </c>
      <c r="N1232" s="42">
        <f t="shared" si="58"/>
        <v>0.68341251671898873</v>
      </c>
      <c r="O1232" s="42">
        <f t="shared" si="59"/>
        <v>0.76</v>
      </c>
    </row>
    <row r="1233" spans="5:15" x14ac:dyDescent="0.2">
      <c r="E1233" s="15">
        <v>41259.840277777781</v>
      </c>
      <c r="F1233" s="21">
        <v>6.9750335887707804</v>
      </c>
      <c r="G1233" s="24">
        <v>9.1755830542572067E-2</v>
      </c>
      <c r="H1233" s="3">
        <f t="shared" si="57"/>
        <v>583.47999999997637</v>
      </c>
      <c r="I1233" s="3">
        <f>MIN(H1233-K1233+L1233,'Power Look Up'!$F$4)</f>
        <v>580.76330405485783</v>
      </c>
      <c r="K1233" s="50">
        <f t="array" ref="K1233">_xlfn.SUM(_xlfn.NORM.DIST($Q$3:$Q$1003,$F1233,$N1233,FALSE)*WindSpeedStep*$R$3:$R$1003)</f>
        <v>587.81885432303625</v>
      </c>
      <c r="L1233" s="50">
        <f t="array" ref="L1233">_xlfn.SUM(_xlfn.NORM.DIST($Q$3:$Q$1003,$F1233,$O1233,FALSE)*WindSpeedStep*$R$3:$R$1003)</f>
        <v>585.1021583779177</v>
      </c>
      <c r="N1233" s="42">
        <f t="shared" si="58"/>
        <v>0.69750335887707804</v>
      </c>
      <c r="O1233" s="42">
        <f t="shared" si="59"/>
        <v>0.64</v>
      </c>
    </row>
    <row r="1234" spans="5:15" x14ac:dyDescent="0.2">
      <c r="E1234" s="15">
        <v>41259.847222222219</v>
      </c>
      <c r="F1234" s="21">
        <v>7.2743928419161552</v>
      </c>
      <c r="G1234" s="24">
        <v>9.6227962279751209E-2</v>
      </c>
      <c r="H1234" s="3">
        <f t="shared" si="57"/>
        <v>669.26999999996679</v>
      </c>
      <c r="I1234" s="3">
        <f>MIN(H1234-K1234+L1234,'Power Look Up'!$F$4)</f>
        <v>667.85663401119837</v>
      </c>
      <c r="K1234" s="50">
        <f t="array" ref="K1234">_xlfn.SUM(_xlfn.NORM.DIST($Q$3:$Q$1003,$F1234,$N1234,FALSE)*WindSpeedStep*$R$3:$R$1003)</f>
        <v>668.88825039160974</v>
      </c>
      <c r="L1234" s="50">
        <f t="array" ref="L1234">_xlfn.SUM(_xlfn.NORM.DIST($Q$3:$Q$1003,$F1234,$O1234,FALSE)*WindSpeedStep*$R$3:$R$1003)</f>
        <v>667.47488440284133</v>
      </c>
      <c r="N1234" s="42">
        <f t="shared" si="58"/>
        <v>0.72743928419161552</v>
      </c>
      <c r="O1234" s="42">
        <f t="shared" si="59"/>
        <v>0.7</v>
      </c>
    </row>
    <row r="1235" spans="5:15" x14ac:dyDescent="0.2">
      <c r="E1235" s="15">
        <v>41259.854166666664</v>
      </c>
      <c r="F1235" s="21">
        <v>7.7651280607480633</v>
      </c>
      <c r="G1235" s="24">
        <v>0.10044908389120086</v>
      </c>
      <c r="H1235" s="3">
        <f t="shared" si="57"/>
        <v>819.76999999996349</v>
      </c>
      <c r="I1235" s="3">
        <f>MIN(H1235-K1235+L1235,'Power Look Up'!$F$4)</f>
        <v>819.97228059604822</v>
      </c>
      <c r="K1235" s="50">
        <f t="array" ref="K1235">_xlfn.SUM(_xlfn.NORM.DIST($Q$3:$Q$1003,$F1235,$N1235,FALSE)*WindSpeedStep*$R$3:$R$1003)</f>
        <v>816.13611707925122</v>
      </c>
      <c r="L1235" s="50">
        <f t="array" ref="L1235">_xlfn.SUM(_xlfn.NORM.DIST($Q$3:$Q$1003,$F1235,$O1235,FALSE)*WindSpeedStep*$R$3:$R$1003)</f>
        <v>816.33839767533595</v>
      </c>
      <c r="N1235" s="42">
        <f t="shared" si="58"/>
        <v>0.77651280607480633</v>
      </c>
      <c r="O1235" s="42">
        <f t="shared" si="59"/>
        <v>0.78</v>
      </c>
    </row>
    <row r="1236" spans="5:15" x14ac:dyDescent="0.2">
      <c r="E1236" s="15">
        <v>41259.861111111109</v>
      </c>
      <c r="F1236" s="21">
        <v>8.765297743605279</v>
      </c>
      <c r="G1236" s="24">
        <v>9.5832454820239485E-2</v>
      </c>
      <c r="H1236" s="3">
        <f t="shared" si="57"/>
        <v>1171.5899999999476</v>
      </c>
      <c r="I1236" s="3">
        <f>MIN(H1236-K1236+L1236,'Power Look Up'!$F$4)</f>
        <v>1170.1332181661298</v>
      </c>
      <c r="K1236" s="50">
        <f t="array" ref="K1236">_xlfn.SUM(_xlfn.NORM.DIST($Q$3:$Q$1003,$F1236,$N1236,FALSE)*WindSpeedStep*$R$3:$R$1003)</f>
        <v>1169.6566491689186</v>
      </c>
      <c r="L1236" s="50">
        <f t="array" ref="L1236">_xlfn.SUM(_xlfn.NORM.DIST($Q$3:$Q$1003,$F1236,$O1236,FALSE)*WindSpeedStep*$R$3:$R$1003)</f>
        <v>1168.1998673351009</v>
      </c>
      <c r="N1236" s="42">
        <f t="shared" si="58"/>
        <v>0.87652977436052792</v>
      </c>
      <c r="O1236" s="42">
        <f t="shared" si="59"/>
        <v>0.84</v>
      </c>
    </row>
    <row r="1237" spans="5:15" x14ac:dyDescent="0.2">
      <c r="E1237" s="15">
        <v>41259.868055555555</v>
      </c>
      <c r="F1237" s="21">
        <v>8.333783282985344</v>
      </c>
      <c r="G1237" s="24">
        <v>8.0395659120138699E-2</v>
      </c>
      <c r="H1237" s="3">
        <f t="shared" si="57"/>
        <v>1010.1099999999511</v>
      </c>
      <c r="I1237" s="3">
        <f>MIN(H1237-K1237+L1237,'Power Look Up'!$F$4)</f>
        <v>1001.135997887641</v>
      </c>
      <c r="K1237" s="50">
        <f t="array" ref="K1237">_xlfn.SUM(_xlfn.NORM.DIST($Q$3:$Q$1003,$F1237,$N1237,FALSE)*WindSpeedStep*$R$3:$R$1003)</f>
        <v>1009.2658038346946</v>
      </c>
      <c r="L1237" s="50">
        <f t="array" ref="L1237">_xlfn.SUM(_xlfn.NORM.DIST($Q$3:$Q$1003,$F1237,$O1237,FALSE)*WindSpeedStep*$R$3:$R$1003)</f>
        <v>1000.2918017223844</v>
      </c>
      <c r="N1237" s="42">
        <f t="shared" si="58"/>
        <v>0.83337832829853442</v>
      </c>
      <c r="O1237" s="42">
        <f t="shared" si="59"/>
        <v>0.67000000000000015</v>
      </c>
    </row>
    <row r="1238" spans="5:15" x14ac:dyDescent="0.2">
      <c r="E1238" s="15">
        <v>41259.875</v>
      </c>
      <c r="F1238" s="21">
        <v>7.3217941613080324</v>
      </c>
      <c r="G1238" s="24">
        <v>0.10789705126849225</v>
      </c>
      <c r="H1238" s="3">
        <f t="shared" si="57"/>
        <v>684.3199999999664</v>
      </c>
      <c r="I1238" s="3">
        <f>MIN(H1238-K1238+L1238,'Power Look Up'!$F$4)</f>
        <v>687.50218757774496</v>
      </c>
      <c r="K1238" s="50">
        <f t="array" ref="K1238">_xlfn.SUM(_xlfn.NORM.DIST($Q$3:$Q$1003,$F1238,$N1238,FALSE)*WindSpeedStep*$R$3:$R$1003)</f>
        <v>682.32681768170926</v>
      </c>
      <c r="L1238" s="50">
        <f t="array" ref="L1238">_xlfn.SUM(_xlfn.NORM.DIST($Q$3:$Q$1003,$F1238,$O1238,FALSE)*WindSpeedStep*$R$3:$R$1003)</f>
        <v>685.50900525948782</v>
      </c>
      <c r="N1238" s="42">
        <f t="shared" si="58"/>
        <v>0.73217941613080328</v>
      </c>
      <c r="O1238" s="42">
        <f t="shared" si="59"/>
        <v>0.79</v>
      </c>
    </row>
    <row r="1239" spans="5:15" x14ac:dyDescent="0.2">
      <c r="E1239" s="15">
        <v>41259.881944444445</v>
      </c>
      <c r="F1239" s="21">
        <v>6.6263311404400271</v>
      </c>
      <c r="G1239" s="24">
        <v>9.6584367191389756E-2</v>
      </c>
      <c r="H1239" s="3">
        <f t="shared" si="57"/>
        <v>504.37999999997811</v>
      </c>
      <c r="I1239" s="3">
        <f>MIN(H1239-K1239+L1239,'Power Look Up'!$F$4)</f>
        <v>503.38563510064739</v>
      </c>
      <c r="K1239" s="50">
        <f t="array" ref="K1239">_xlfn.SUM(_xlfn.NORM.DIST($Q$3:$Q$1003,$F1239,$N1239,FALSE)*WindSpeedStep*$R$3:$R$1003)</f>
        <v>501.51561538469343</v>
      </c>
      <c r="L1239" s="50">
        <f t="array" ref="L1239">_xlfn.SUM(_xlfn.NORM.DIST($Q$3:$Q$1003,$F1239,$O1239,FALSE)*WindSpeedStep*$R$3:$R$1003)</f>
        <v>500.52125048536271</v>
      </c>
      <c r="N1239" s="42">
        <f t="shared" si="58"/>
        <v>0.66263311404400271</v>
      </c>
      <c r="O1239" s="42">
        <f t="shared" si="59"/>
        <v>0.64</v>
      </c>
    </row>
    <row r="1240" spans="5:15" x14ac:dyDescent="0.2">
      <c r="E1240" s="15">
        <v>41259.888888888891</v>
      </c>
      <c r="F1240" s="21">
        <v>7.917080542311095</v>
      </c>
      <c r="G1240" s="24">
        <v>0.12378300242906531</v>
      </c>
      <c r="H1240" s="3">
        <f t="shared" si="57"/>
        <v>864.91999999996256</v>
      </c>
      <c r="I1240" s="3">
        <f>MIN(H1240-K1240+L1240,'Power Look Up'!$F$4)</f>
        <v>876.89248061097874</v>
      </c>
      <c r="K1240" s="50">
        <f t="array" ref="K1240">_xlfn.SUM(_xlfn.NORM.DIST($Q$3:$Q$1003,$F1240,$N1240,FALSE)*WindSpeedStep*$R$3:$R$1003)</f>
        <v>865.41197208939388</v>
      </c>
      <c r="L1240" s="50">
        <f t="array" ref="L1240">_xlfn.SUM(_xlfn.NORM.DIST($Q$3:$Q$1003,$F1240,$O1240,FALSE)*WindSpeedStep*$R$3:$R$1003)</f>
        <v>877.38445270041007</v>
      </c>
      <c r="N1240" s="42">
        <f t="shared" si="58"/>
        <v>0.79170805423110957</v>
      </c>
      <c r="O1240" s="42">
        <f t="shared" si="59"/>
        <v>0.98</v>
      </c>
    </row>
    <row r="1241" spans="5:15" x14ac:dyDescent="0.2">
      <c r="E1241" s="15">
        <v>41259.902777777781</v>
      </c>
      <c r="F1241" s="21">
        <v>8.3520973111548447</v>
      </c>
      <c r="G1241" s="24">
        <v>0.12092770981620032</v>
      </c>
      <c r="H1241" s="3">
        <f t="shared" si="57"/>
        <v>1017.4499999999509</v>
      </c>
      <c r="I1241" s="3">
        <f>MIN(H1241-K1241+L1241,'Power Look Up'!$F$4)</f>
        <v>1027.3897814552481</v>
      </c>
      <c r="K1241" s="50">
        <f t="array" ref="K1241">_xlfn.SUM(_xlfn.NORM.DIST($Q$3:$Q$1003,$F1241,$N1241,FALSE)*WindSpeedStep*$R$3:$R$1003)</f>
        <v>1015.8639428000861</v>
      </c>
      <c r="L1241" s="50">
        <f t="array" ref="L1241">_xlfn.SUM(_xlfn.NORM.DIST($Q$3:$Q$1003,$F1241,$O1241,FALSE)*WindSpeedStep*$R$3:$R$1003)</f>
        <v>1025.8037242553833</v>
      </c>
      <c r="N1241" s="42">
        <f t="shared" si="58"/>
        <v>0.83520973111548447</v>
      </c>
      <c r="O1241" s="42">
        <f t="shared" si="59"/>
        <v>1.01</v>
      </c>
    </row>
    <row r="1242" spans="5:15" x14ac:dyDescent="0.2">
      <c r="E1242" s="15">
        <v>41259.909722222219</v>
      </c>
      <c r="F1242" s="21">
        <v>8.3978749477021584</v>
      </c>
      <c r="G1242" s="24">
        <v>0.14527484721998851</v>
      </c>
      <c r="H1242" s="3">
        <f t="shared" si="57"/>
        <v>1035.7999999999506</v>
      </c>
      <c r="I1242" s="3">
        <f>MIN(H1242-K1242+L1242,'Power Look Up'!$F$4)</f>
        <v>1055.895387301251</v>
      </c>
      <c r="K1242" s="50">
        <f t="array" ref="K1242">_xlfn.SUM(_xlfn.NORM.DIST($Q$3:$Q$1003,$F1242,$N1242,FALSE)*WindSpeedStep*$R$3:$R$1003)</f>
        <v>1032.4491900865437</v>
      </c>
      <c r="L1242" s="50">
        <f t="array" ref="L1242">_xlfn.SUM(_xlfn.NORM.DIST($Q$3:$Q$1003,$F1242,$O1242,FALSE)*WindSpeedStep*$R$3:$R$1003)</f>
        <v>1052.5445773878441</v>
      </c>
      <c r="N1242" s="42">
        <f t="shared" si="58"/>
        <v>0.83978749477021586</v>
      </c>
      <c r="O1242" s="42">
        <f t="shared" si="59"/>
        <v>1.22</v>
      </c>
    </row>
    <row r="1243" spans="5:15" x14ac:dyDescent="0.2">
      <c r="E1243" s="15">
        <v>41259.916666666664</v>
      </c>
      <c r="F1243" s="21">
        <v>8.1073324166898839</v>
      </c>
      <c r="G1243" s="24">
        <v>0.12457858492650405</v>
      </c>
      <c r="H1243" s="3">
        <f t="shared" si="57"/>
        <v>929.36999999995282</v>
      </c>
      <c r="I1243" s="3">
        <f>MIN(H1243-K1243+L1243,'Power Look Up'!$F$4)</f>
        <v>941.79611511209839</v>
      </c>
      <c r="K1243" s="50">
        <f t="array" ref="K1243">_xlfn.SUM(_xlfn.NORM.DIST($Q$3:$Q$1003,$F1243,$N1243,FALSE)*WindSpeedStep*$R$3:$R$1003)</f>
        <v>929.54604686909749</v>
      </c>
      <c r="L1243" s="50">
        <f t="array" ref="L1243">_xlfn.SUM(_xlfn.NORM.DIST($Q$3:$Q$1003,$F1243,$O1243,FALSE)*WindSpeedStep*$R$3:$R$1003)</f>
        <v>941.97216198124306</v>
      </c>
      <c r="N1243" s="42">
        <f t="shared" si="58"/>
        <v>0.81073324166898841</v>
      </c>
      <c r="O1243" s="42">
        <f t="shared" si="59"/>
        <v>1.01</v>
      </c>
    </row>
    <row r="1244" spans="5:15" x14ac:dyDescent="0.2">
      <c r="E1244" s="15">
        <v>41259.923611111109</v>
      </c>
      <c r="F1244" s="21">
        <v>7.6619128116902955</v>
      </c>
      <c r="G1244" s="24">
        <v>0.12398992566849901</v>
      </c>
      <c r="H1244" s="3">
        <f t="shared" si="57"/>
        <v>786.65999999996416</v>
      </c>
      <c r="I1244" s="3">
        <f>MIN(H1244-K1244+L1244,'Power Look Up'!$F$4)</f>
        <v>798.17319212530776</v>
      </c>
      <c r="K1244" s="50">
        <f t="array" ref="K1244">_xlfn.SUM(_xlfn.NORM.DIST($Q$3:$Q$1003,$F1244,$N1244,FALSE)*WindSpeedStep*$R$3:$R$1003)</f>
        <v>783.66177200649452</v>
      </c>
      <c r="L1244" s="50">
        <f t="array" ref="L1244">_xlfn.SUM(_xlfn.NORM.DIST($Q$3:$Q$1003,$F1244,$O1244,FALSE)*WindSpeedStep*$R$3:$R$1003)</f>
        <v>795.17496413183812</v>
      </c>
      <c r="N1244" s="42">
        <f t="shared" si="58"/>
        <v>0.76619128116902957</v>
      </c>
      <c r="O1244" s="42">
        <f t="shared" si="59"/>
        <v>0.95</v>
      </c>
    </row>
    <row r="1245" spans="5:15" x14ac:dyDescent="0.2">
      <c r="E1245" s="15">
        <v>41259.930555555555</v>
      </c>
      <c r="F1245" s="21">
        <v>7.7397897675991016</v>
      </c>
      <c r="G1245" s="24">
        <v>0.14599879763278481</v>
      </c>
      <c r="H1245" s="3">
        <f t="shared" si="57"/>
        <v>810.73999999996374</v>
      </c>
      <c r="I1245" s="3">
        <f>MIN(H1245-K1245+L1245,'Power Look Up'!$F$4)</f>
        <v>834.46929772328997</v>
      </c>
      <c r="K1245" s="50">
        <f t="array" ref="K1245">_xlfn.SUM(_xlfn.NORM.DIST($Q$3:$Q$1003,$F1245,$N1245,FALSE)*WindSpeedStep*$R$3:$R$1003)</f>
        <v>808.0892697531541</v>
      </c>
      <c r="L1245" s="50">
        <f t="array" ref="L1245">_xlfn.SUM(_xlfn.NORM.DIST($Q$3:$Q$1003,$F1245,$O1245,FALSE)*WindSpeedStep*$R$3:$R$1003)</f>
        <v>831.81856747648033</v>
      </c>
      <c r="N1245" s="42">
        <f t="shared" si="58"/>
        <v>0.77397897675991023</v>
      </c>
      <c r="O1245" s="42">
        <f t="shared" si="59"/>
        <v>1.1299999999999999</v>
      </c>
    </row>
    <row r="1246" spans="5:15" x14ac:dyDescent="0.2">
      <c r="E1246" s="15">
        <v>41259.9375</v>
      </c>
      <c r="F1246" s="21">
        <v>8.4946391197786664</v>
      </c>
      <c r="G1246" s="24">
        <v>0.11536687859030963</v>
      </c>
      <c r="H1246" s="3">
        <f t="shared" si="57"/>
        <v>1068.8299999999499</v>
      </c>
      <c r="I1246" s="3">
        <f>MIN(H1246-K1246+L1246,'Power Look Up'!$F$4)</f>
        <v>1075.5963834639331</v>
      </c>
      <c r="K1246" s="50">
        <f t="array" ref="K1246">_xlfn.SUM(_xlfn.NORM.DIST($Q$3:$Q$1003,$F1246,$N1246,FALSE)*WindSpeedStep*$R$3:$R$1003)</f>
        <v>1067.9216474438617</v>
      </c>
      <c r="L1246" s="50">
        <f t="array" ref="L1246">_xlfn.SUM(_xlfn.NORM.DIST($Q$3:$Q$1003,$F1246,$O1246,FALSE)*WindSpeedStep*$R$3:$R$1003)</f>
        <v>1074.6880309078449</v>
      </c>
      <c r="N1246" s="42">
        <f t="shared" si="58"/>
        <v>0.84946391197786664</v>
      </c>
      <c r="O1246" s="42">
        <f t="shared" si="59"/>
        <v>0.98</v>
      </c>
    </row>
    <row r="1247" spans="5:15" x14ac:dyDescent="0.2">
      <c r="E1247" s="15">
        <v>41259.944444444445</v>
      </c>
      <c r="F1247" s="21">
        <v>7.7445676795203271</v>
      </c>
      <c r="G1247" s="24">
        <v>0.11104557873180929</v>
      </c>
      <c r="H1247" s="3">
        <f t="shared" si="57"/>
        <v>810.73999999996374</v>
      </c>
      <c r="I1247" s="3">
        <f>MIN(H1247-K1247+L1247,'Power Look Up'!$F$4)</f>
        <v>815.91004408013521</v>
      </c>
      <c r="K1247" s="50">
        <f t="array" ref="K1247">_xlfn.SUM(_xlfn.NORM.DIST($Q$3:$Q$1003,$F1247,$N1247,FALSE)*WindSpeedStep*$R$3:$R$1003)</f>
        <v>809.60290116158217</v>
      </c>
      <c r="L1247" s="50">
        <f t="array" ref="L1247">_xlfn.SUM(_xlfn.NORM.DIST($Q$3:$Q$1003,$F1247,$O1247,FALSE)*WindSpeedStep*$R$3:$R$1003)</f>
        <v>814.77294524175363</v>
      </c>
      <c r="N1247" s="42">
        <f t="shared" si="58"/>
        <v>0.77445676795203278</v>
      </c>
      <c r="O1247" s="42">
        <f t="shared" si="59"/>
        <v>0.86</v>
      </c>
    </row>
    <row r="1248" spans="5:15" x14ac:dyDescent="0.2">
      <c r="E1248" s="15">
        <v>41259.951388888891</v>
      </c>
      <c r="F1248" s="21">
        <v>7.1544226723248565</v>
      </c>
      <c r="G1248" s="24">
        <v>0.15794426073974213</v>
      </c>
      <c r="H1248" s="3">
        <f t="shared" si="57"/>
        <v>633.14999999996746</v>
      </c>
      <c r="I1248" s="3">
        <f>MIN(H1248-K1248+L1248,'Power Look Up'!$F$4)</f>
        <v>659.56605548460175</v>
      </c>
      <c r="K1248" s="50">
        <f t="array" ref="K1248">_xlfn.SUM(_xlfn.NORM.DIST($Q$3:$Q$1003,$F1248,$N1248,FALSE)*WindSpeedStep*$R$3:$R$1003)</f>
        <v>635.61442796429799</v>
      </c>
      <c r="L1248" s="50">
        <f t="array" ref="L1248">_xlfn.SUM(_xlfn.NORM.DIST($Q$3:$Q$1003,$F1248,$O1248,FALSE)*WindSpeedStep*$R$3:$R$1003)</f>
        <v>662.03048344893227</v>
      </c>
      <c r="N1248" s="42">
        <f t="shared" si="58"/>
        <v>0.71544226723248572</v>
      </c>
      <c r="O1248" s="42">
        <f t="shared" si="59"/>
        <v>1.1299999999999999</v>
      </c>
    </row>
    <row r="1249" spans="5:15" x14ac:dyDescent="0.2">
      <c r="E1249" s="15">
        <v>41259.958333333336</v>
      </c>
      <c r="F1249" s="21">
        <v>6.7824215064018674</v>
      </c>
      <c r="G1249" s="24">
        <v>0.17250476085799848</v>
      </c>
      <c r="H1249" s="3">
        <f t="shared" si="57"/>
        <v>538.27999999997735</v>
      </c>
      <c r="I1249" s="3">
        <f>MIN(H1249-K1249+L1249,'Power Look Up'!$F$4)</f>
        <v>567.89396954555559</v>
      </c>
      <c r="K1249" s="50">
        <f t="array" ref="K1249">_xlfn.SUM(_xlfn.NORM.DIST($Q$3:$Q$1003,$F1249,$N1249,FALSE)*WindSpeedStep*$R$3:$R$1003)</f>
        <v>539.08101341255292</v>
      </c>
      <c r="L1249" s="50">
        <f t="array" ref="L1249">_xlfn.SUM(_xlfn.NORM.DIST($Q$3:$Q$1003,$F1249,$O1249,FALSE)*WindSpeedStep*$R$3:$R$1003)</f>
        <v>568.69498295813116</v>
      </c>
      <c r="N1249" s="42">
        <f t="shared" si="58"/>
        <v>0.67824215064018678</v>
      </c>
      <c r="O1249" s="42">
        <f t="shared" si="59"/>
        <v>1.17</v>
      </c>
    </row>
    <row r="1250" spans="5:15" x14ac:dyDescent="0.2">
      <c r="E1250" s="15">
        <v>41259.965277777781</v>
      </c>
      <c r="F1250" s="21">
        <v>7.458431437545288</v>
      </c>
      <c r="G1250" s="24">
        <v>0.10592039447103963</v>
      </c>
      <c r="H1250" s="3">
        <f t="shared" si="57"/>
        <v>726.45999999996548</v>
      </c>
      <c r="I1250" s="3">
        <f>MIN(H1250-K1250+L1250,'Power Look Up'!$F$4)</f>
        <v>728.93894804878755</v>
      </c>
      <c r="K1250" s="50">
        <f t="array" ref="K1250">_xlfn.SUM(_xlfn.NORM.DIST($Q$3:$Q$1003,$F1250,$N1250,FALSE)*WindSpeedStep*$R$3:$R$1003)</f>
        <v>721.99630197832812</v>
      </c>
      <c r="L1250" s="50">
        <f t="array" ref="L1250">_xlfn.SUM(_xlfn.NORM.DIST($Q$3:$Q$1003,$F1250,$O1250,FALSE)*WindSpeedStep*$R$3:$R$1003)</f>
        <v>724.4752500271502</v>
      </c>
      <c r="N1250" s="42">
        <f t="shared" si="58"/>
        <v>0.74584314375452887</v>
      </c>
      <c r="O1250" s="42">
        <f t="shared" si="59"/>
        <v>0.79</v>
      </c>
    </row>
    <row r="1251" spans="5:15" x14ac:dyDescent="0.2">
      <c r="E1251" s="15">
        <v>41259.972222222219</v>
      </c>
      <c r="F1251" s="21">
        <v>7.7483516317425423</v>
      </c>
      <c r="G1251" s="24">
        <v>0.10453836357680085</v>
      </c>
      <c r="H1251" s="3">
        <f t="shared" si="57"/>
        <v>813.74999999996362</v>
      </c>
      <c r="I1251" s="3">
        <f>MIN(H1251-K1251+L1251,'Power Look Up'!$F$4)</f>
        <v>815.82102309901825</v>
      </c>
      <c r="K1251" s="50">
        <f t="array" ref="K1251">_xlfn.SUM(_xlfn.NORM.DIST($Q$3:$Q$1003,$F1251,$N1251,FALSE)*WindSpeedStep*$R$3:$R$1003)</f>
        <v>810.80287569738357</v>
      </c>
      <c r="L1251" s="50">
        <f t="array" ref="L1251">_xlfn.SUM(_xlfn.NORM.DIST($Q$3:$Q$1003,$F1251,$O1251,FALSE)*WindSpeedStep*$R$3:$R$1003)</f>
        <v>812.8738987964382</v>
      </c>
      <c r="N1251" s="42">
        <f t="shared" si="58"/>
        <v>0.77483516317425427</v>
      </c>
      <c r="O1251" s="42">
        <f t="shared" si="59"/>
        <v>0.81</v>
      </c>
    </row>
    <row r="1252" spans="5:15" x14ac:dyDescent="0.2">
      <c r="E1252" s="15">
        <v>41259.979166666664</v>
      </c>
      <c r="F1252" s="21">
        <v>7.2830072976813192</v>
      </c>
      <c r="G1252" s="24">
        <v>9.8860260682318055E-2</v>
      </c>
      <c r="H1252" s="3">
        <f t="shared" si="57"/>
        <v>672.27999999996666</v>
      </c>
      <c r="I1252" s="3">
        <f>MIN(H1252-K1252+L1252,'Power Look Up'!$F$4)</f>
        <v>671.84603847621543</v>
      </c>
      <c r="K1252" s="50">
        <f t="array" ref="K1252">_xlfn.SUM(_xlfn.NORM.DIST($Q$3:$Q$1003,$F1252,$N1252,FALSE)*WindSpeedStep*$R$3:$R$1003)</f>
        <v>671.31817389897276</v>
      </c>
      <c r="L1252" s="50">
        <f t="array" ref="L1252">_xlfn.SUM(_xlfn.NORM.DIST($Q$3:$Q$1003,$F1252,$O1252,FALSE)*WindSpeedStep*$R$3:$R$1003)</f>
        <v>670.88421237522152</v>
      </c>
      <c r="N1252" s="42">
        <f t="shared" si="58"/>
        <v>0.72830072976813198</v>
      </c>
      <c r="O1252" s="42">
        <f t="shared" si="59"/>
        <v>0.72</v>
      </c>
    </row>
    <row r="1253" spans="5:15" x14ac:dyDescent="0.2">
      <c r="E1253" s="15">
        <v>41259.993055555555</v>
      </c>
      <c r="F1253" s="21">
        <v>8.6174954298699937</v>
      </c>
      <c r="G1253" s="24">
        <v>0.2100378253437967</v>
      </c>
      <c r="H1253" s="3">
        <f t="shared" si="57"/>
        <v>1116.5399999999488</v>
      </c>
      <c r="I1253" s="3">
        <f>MIN(H1253-K1253+L1253,'Power Look Up'!$F$4)</f>
        <v>1140.0573696439003</v>
      </c>
      <c r="K1253" s="50">
        <f t="array" ref="K1253">_xlfn.SUM(_xlfn.NORM.DIST($Q$3:$Q$1003,$F1253,$N1253,FALSE)*WindSpeedStep*$R$3:$R$1003)</f>
        <v>1113.6935275383973</v>
      </c>
      <c r="L1253" s="50">
        <f t="array" ref="L1253">_xlfn.SUM(_xlfn.NORM.DIST($Q$3:$Q$1003,$F1253,$O1253,FALSE)*WindSpeedStep*$R$3:$R$1003)</f>
        <v>1137.2108971823488</v>
      </c>
      <c r="N1253" s="42">
        <f t="shared" si="58"/>
        <v>0.86174954298699946</v>
      </c>
      <c r="O1253" s="42">
        <f t="shared" si="59"/>
        <v>1.81</v>
      </c>
    </row>
    <row r="1254" spans="5:15" x14ac:dyDescent="0.2">
      <c r="E1254" s="15">
        <v>41260</v>
      </c>
      <c r="F1254" s="21">
        <v>9.3471764502448149</v>
      </c>
      <c r="G1254" s="24">
        <v>0.11126354632716504</v>
      </c>
      <c r="H1254" s="3">
        <f t="shared" si="57"/>
        <v>1389.349999999941</v>
      </c>
      <c r="I1254" s="3">
        <f>MIN(H1254-K1254+L1254,'Power Look Up'!$F$4)</f>
        <v>1386.9279039244132</v>
      </c>
      <c r="K1254" s="50">
        <f t="array" ref="K1254">_xlfn.SUM(_xlfn.NORM.DIST($Q$3:$Q$1003,$F1254,$N1254,FALSE)*WindSpeedStep*$R$3:$R$1003)</f>
        <v>1393.0124110389911</v>
      </c>
      <c r="L1254" s="50">
        <f t="array" ref="L1254">_xlfn.SUM(_xlfn.NORM.DIST($Q$3:$Q$1003,$F1254,$O1254,FALSE)*WindSpeedStep*$R$3:$R$1003)</f>
        <v>1390.5903149634632</v>
      </c>
      <c r="N1254" s="42">
        <f t="shared" si="58"/>
        <v>0.93471764502448151</v>
      </c>
      <c r="O1254" s="42">
        <f t="shared" si="59"/>
        <v>1.04</v>
      </c>
    </row>
    <row r="1255" spans="5:15" x14ac:dyDescent="0.2">
      <c r="E1255" s="15">
        <v>41260.006944444445</v>
      </c>
      <c r="F1255" s="21">
        <v>8.9563989501881895</v>
      </c>
      <c r="G1255" s="24">
        <v>0.13063285886515988</v>
      </c>
      <c r="H1255" s="3">
        <f t="shared" si="57"/>
        <v>1241.3199999999463</v>
      </c>
      <c r="I1255" s="3">
        <f>MIN(H1255-K1255+L1255,'Power Look Up'!$F$4)</f>
        <v>1245.4454178073916</v>
      </c>
      <c r="K1255" s="50">
        <f t="array" ref="K1255">_xlfn.SUM(_xlfn.NORM.DIST($Q$3:$Q$1003,$F1255,$N1255,FALSE)*WindSpeedStep*$R$3:$R$1003)</f>
        <v>1242.9862458423413</v>
      </c>
      <c r="L1255" s="50">
        <f t="array" ref="L1255">_xlfn.SUM(_xlfn.NORM.DIST($Q$3:$Q$1003,$F1255,$O1255,FALSE)*WindSpeedStep*$R$3:$R$1003)</f>
        <v>1247.1116636497866</v>
      </c>
      <c r="N1255" s="42">
        <f t="shared" si="58"/>
        <v>0.89563989501881902</v>
      </c>
      <c r="O1255" s="42">
        <f t="shared" si="59"/>
        <v>1.17</v>
      </c>
    </row>
    <row r="1256" spans="5:15" x14ac:dyDescent="0.2">
      <c r="E1256" s="15">
        <v>41260.013888888891</v>
      </c>
      <c r="F1256" s="21">
        <v>8.2093529796986058</v>
      </c>
      <c r="G1256" s="24">
        <v>0.1522653494241506</v>
      </c>
      <c r="H1256" s="3">
        <f t="shared" si="57"/>
        <v>966.06999999995207</v>
      </c>
      <c r="I1256" s="3">
        <f>MIN(H1256-K1256+L1256,'Power Look Up'!$F$4)</f>
        <v>991.72741097680307</v>
      </c>
      <c r="K1256" s="50">
        <f t="array" ref="K1256">_xlfn.SUM(_xlfn.NORM.DIST($Q$3:$Q$1003,$F1256,$N1256,FALSE)*WindSpeedStep*$R$3:$R$1003)</f>
        <v>965.02266651900277</v>
      </c>
      <c r="L1256" s="50">
        <f t="array" ref="L1256">_xlfn.SUM(_xlfn.NORM.DIST($Q$3:$Q$1003,$F1256,$O1256,FALSE)*WindSpeedStep*$R$3:$R$1003)</f>
        <v>990.68007749585377</v>
      </c>
      <c r="N1256" s="42">
        <f t="shared" si="58"/>
        <v>0.82093529796986064</v>
      </c>
      <c r="O1256" s="42">
        <f t="shared" si="59"/>
        <v>1.25</v>
      </c>
    </row>
    <row r="1257" spans="5:15" x14ac:dyDescent="0.2">
      <c r="E1257" s="15">
        <v>41260.020833333336</v>
      </c>
      <c r="F1257" s="21">
        <v>8.098091731009033</v>
      </c>
      <c r="G1257" s="24">
        <v>0.18646368183481321</v>
      </c>
      <c r="H1257" s="3">
        <f t="shared" si="57"/>
        <v>925.69999999995298</v>
      </c>
      <c r="I1257" s="3">
        <f>MIN(H1257-K1257+L1257,'Power Look Up'!$F$4)</f>
        <v>968.05709730677688</v>
      </c>
      <c r="K1257" s="50">
        <f t="array" ref="K1257">_xlfn.SUM(_xlfn.NORM.DIST($Q$3:$Q$1003,$F1257,$N1257,FALSE)*WindSpeedStep*$R$3:$R$1003)</f>
        <v>926.36947167705762</v>
      </c>
      <c r="L1257" s="50">
        <f t="array" ref="L1257">_xlfn.SUM(_xlfn.NORM.DIST($Q$3:$Q$1003,$F1257,$O1257,FALSE)*WindSpeedStep*$R$3:$R$1003)</f>
        <v>968.72656898388152</v>
      </c>
      <c r="N1257" s="42">
        <f t="shared" si="58"/>
        <v>0.80980917310090339</v>
      </c>
      <c r="O1257" s="42">
        <f t="shared" si="59"/>
        <v>1.51</v>
      </c>
    </row>
    <row r="1258" spans="5:15" x14ac:dyDescent="0.2">
      <c r="E1258" s="15">
        <v>41260.027777777781</v>
      </c>
      <c r="F1258" s="21">
        <v>7.746564923652036</v>
      </c>
      <c r="G1258" s="24">
        <v>0.23107016047005818</v>
      </c>
      <c r="H1258" s="3">
        <f t="shared" si="57"/>
        <v>813.74999999996362</v>
      </c>
      <c r="I1258" s="3">
        <f>MIN(H1258-K1258+L1258,'Power Look Up'!$F$4)</f>
        <v>882.15305132481262</v>
      </c>
      <c r="K1258" s="50">
        <f t="array" ref="K1258">_xlfn.SUM(_xlfn.NORM.DIST($Q$3:$Q$1003,$F1258,$N1258,FALSE)*WindSpeedStep*$R$3:$R$1003)</f>
        <v>810.23613605679009</v>
      </c>
      <c r="L1258" s="50">
        <f t="array" ref="L1258">_xlfn.SUM(_xlfn.NORM.DIST($Q$3:$Q$1003,$F1258,$O1258,FALSE)*WindSpeedStep*$R$3:$R$1003)</f>
        <v>878.63918738163909</v>
      </c>
      <c r="N1258" s="42">
        <f t="shared" si="58"/>
        <v>0.77465649236520362</v>
      </c>
      <c r="O1258" s="42">
        <f t="shared" si="59"/>
        <v>1.79</v>
      </c>
    </row>
    <row r="1259" spans="5:15" x14ac:dyDescent="0.2">
      <c r="E1259" s="15">
        <v>41260.034722222219</v>
      </c>
      <c r="F1259" s="21">
        <v>7.5465289251815317</v>
      </c>
      <c r="G1259" s="24">
        <v>0.17226462826666084</v>
      </c>
      <c r="H1259" s="3">
        <f t="shared" si="57"/>
        <v>753.54999999996494</v>
      </c>
      <c r="I1259" s="3">
        <f>MIN(H1259-K1259+L1259,'Power Look Up'!$F$4)</f>
        <v>791.35475532412056</v>
      </c>
      <c r="K1259" s="50">
        <f t="array" ref="K1259">_xlfn.SUM(_xlfn.NORM.DIST($Q$3:$Q$1003,$F1259,$N1259,FALSE)*WindSpeedStep*$R$3:$R$1003)</f>
        <v>748.31217246922267</v>
      </c>
      <c r="L1259" s="50">
        <f t="array" ref="L1259">_xlfn.SUM(_xlfn.NORM.DIST($Q$3:$Q$1003,$F1259,$O1259,FALSE)*WindSpeedStep*$R$3:$R$1003)</f>
        <v>786.1169277933783</v>
      </c>
      <c r="N1259" s="42">
        <f t="shared" si="58"/>
        <v>0.75465289251815326</v>
      </c>
      <c r="O1259" s="42">
        <f t="shared" si="59"/>
        <v>1.3</v>
      </c>
    </row>
    <row r="1260" spans="5:15" x14ac:dyDescent="0.2">
      <c r="E1260" s="15">
        <v>41260.041666666664</v>
      </c>
      <c r="F1260" s="21">
        <v>6.5540779717705586</v>
      </c>
      <c r="G1260" s="24">
        <v>0.14037062176595766</v>
      </c>
      <c r="H1260" s="3">
        <f t="shared" si="57"/>
        <v>486.29999999997847</v>
      </c>
      <c r="I1260" s="3">
        <f>MIN(H1260-K1260+L1260,'Power Look Up'!$F$4)</f>
        <v>499.57339376260364</v>
      </c>
      <c r="K1260" s="50">
        <f t="array" ref="K1260">_xlfn.SUM(_xlfn.NORM.DIST($Q$3:$Q$1003,$F1260,$N1260,FALSE)*WindSpeedStep*$R$3:$R$1003)</f>
        <v>484.70332497387813</v>
      </c>
      <c r="L1260" s="50">
        <f t="array" ref="L1260">_xlfn.SUM(_xlfn.NORM.DIST($Q$3:$Q$1003,$F1260,$O1260,FALSE)*WindSpeedStep*$R$3:$R$1003)</f>
        <v>497.9767187365033</v>
      </c>
      <c r="N1260" s="42">
        <f t="shared" si="58"/>
        <v>0.65540779717705588</v>
      </c>
      <c r="O1260" s="42">
        <f t="shared" si="59"/>
        <v>0.92</v>
      </c>
    </row>
    <row r="1261" spans="5:15" x14ac:dyDescent="0.2">
      <c r="E1261" s="15">
        <v>41260.048611111109</v>
      </c>
      <c r="F1261" s="21">
        <v>6.9241515700845202</v>
      </c>
      <c r="G1261" s="24">
        <v>0.18919285442274186</v>
      </c>
      <c r="H1261" s="3">
        <f t="shared" si="57"/>
        <v>569.91999999997665</v>
      </c>
      <c r="I1261" s="3">
        <f>MIN(H1261-K1261+L1261,'Power Look Up'!$F$4)</f>
        <v>610.41219726366603</v>
      </c>
      <c r="K1261" s="50">
        <f t="array" ref="K1261">_xlfn.SUM(_xlfn.NORM.DIST($Q$3:$Q$1003,$F1261,$N1261,FALSE)*WindSpeedStep*$R$3:$R$1003)</f>
        <v>574.68565925621442</v>
      </c>
      <c r="L1261" s="50">
        <f t="array" ref="L1261">_xlfn.SUM(_xlfn.NORM.DIST($Q$3:$Q$1003,$F1261,$O1261,FALSE)*WindSpeedStep*$R$3:$R$1003)</f>
        <v>615.1778565199038</v>
      </c>
      <c r="N1261" s="42">
        <f t="shared" si="58"/>
        <v>0.69241515700845202</v>
      </c>
      <c r="O1261" s="42">
        <f t="shared" si="59"/>
        <v>1.31</v>
      </c>
    </row>
    <row r="1262" spans="5:15" x14ac:dyDescent="0.2">
      <c r="E1262" s="15">
        <v>41260.055555555555</v>
      </c>
      <c r="F1262" s="21">
        <v>8.4611922006980151</v>
      </c>
      <c r="G1262" s="24">
        <v>0.13946025241013371</v>
      </c>
      <c r="H1262" s="3">
        <f t="shared" si="57"/>
        <v>1057.8199999999501</v>
      </c>
      <c r="I1262" s="3">
        <f>MIN(H1262-K1262+L1262,'Power Look Up'!$F$4)</f>
        <v>1074.6853062207306</v>
      </c>
      <c r="K1262" s="50">
        <f t="array" ref="K1262">_xlfn.SUM(_xlfn.NORM.DIST($Q$3:$Q$1003,$F1262,$N1262,FALSE)*WindSpeedStep*$R$3:$R$1003)</f>
        <v>1055.5990537500143</v>
      </c>
      <c r="L1262" s="50">
        <f t="array" ref="L1262">_xlfn.SUM(_xlfn.NORM.DIST($Q$3:$Q$1003,$F1262,$O1262,FALSE)*WindSpeedStep*$R$3:$R$1003)</f>
        <v>1072.4643599707947</v>
      </c>
      <c r="N1262" s="42">
        <f t="shared" si="58"/>
        <v>0.84611922006980156</v>
      </c>
      <c r="O1262" s="42">
        <f t="shared" si="59"/>
        <v>1.18</v>
      </c>
    </row>
    <row r="1263" spans="5:15" x14ac:dyDescent="0.2">
      <c r="E1263" s="15">
        <v>41260.0625</v>
      </c>
      <c r="F1263" s="21">
        <v>7.1393221296540839</v>
      </c>
      <c r="G1263" s="24">
        <v>0.20450120802585781</v>
      </c>
      <c r="H1263" s="3">
        <f t="shared" si="57"/>
        <v>630.13999999996759</v>
      </c>
      <c r="I1263" s="3">
        <f>MIN(H1263-K1263+L1263,'Power Look Up'!$F$4)</f>
        <v>682.73728604966323</v>
      </c>
      <c r="K1263" s="50">
        <f t="array" ref="K1263">_xlfn.SUM(_xlfn.NORM.DIST($Q$3:$Q$1003,$F1263,$N1263,FALSE)*WindSpeedStep*$R$3:$R$1003)</f>
        <v>631.50095111484302</v>
      </c>
      <c r="L1263" s="50">
        <f t="array" ref="L1263">_xlfn.SUM(_xlfn.NORM.DIST($Q$3:$Q$1003,$F1263,$O1263,FALSE)*WindSpeedStep*$R$3:$R$1003)</f>
        <v>684.09823716453866</v>
      </c>
      <c r="N1263" s="42">
        <f t="shared" si="58"/>
        <v>0.71393221296540843</v>
      </c>
      <c r="O1263" s="42">
        <f t="shared" si="59"/>
        <v>1.46</v>
      </c>
    </row>
    <row r="1264" spans="5:15" x14ac:dyDescent="0.2">
      <c r="E1264" s="15">
        <v>41260.069444444445</v>
      </c>
      <c r="F1264" s="21">
        <v>6.8577731102997275</v>
      </c>
      <c r="G1264" s="24">
        <v>0.19977330511888611</v>
      </c>
      <c r="H1264" s="3">
        <f t="shared" si="57"/>
        <v>556.35999999997694</v>
      </c>
      <c r="I1264" s="3">
        <f>MIN(H1264-K1264+L1264,'Power Look Up'!$F$4)</f>
        <v>601.63119769499258</v>
      </c>
      <c r="K1264" s="50">
        <f t="array" ref="K1264">_xlfn.SUM(_xlfn.NORM.DIST($Q$3:$Q$1003,$F1264,$N1264,FALSE)*WindSpeedStep*$R$3:$R$1003)</f>
        <v>557.83193147872828</v>
      </c>
      <c r="L1264" s="50">
        <f t="array" ref="L1264">_xlfn.SUM(_xlfn.NORM.DIST($Q$3:$Q$1003,$F1264,$O1264,FALSE)*WindSpeedStep*$R$3:$R$1003)</f>
        <v>603.10312917374392</v>
      </c>
      <c r="N1264" s="42">
        <f t="shared" si="58"/>
        <v>0.68577731102997275</v>
      </c>
      <c r="O1264" s="42">
        <f t="shared" si="59"/>
        <v>1.37</v>
      </c>
    </row>
    <row r="1265" spans="5:15" x14ac:dyDescent="0.2">
      <c r="E1265" s="15">
        <v>41260.076388888891</v>
      </c>
      <c r="F1265" s="21">
        <v>8.5278870765961869</v>
      </c>
      <c r="G1265" s="24">
        <v>0.11257184709148066</v>
      </c>
      <c r="H1265" s="3">
        <f t="shared" si="57"/>
        <v>1083.5099999999495</v>
      </c>
      <c r="I1265" s="3">
        <f>MIN(H1265-K1265+L1265,'Power Look Up'!$F$4)</f>
        <v>1088.9362405209997</v>
      </c>
      <c r="K1265" s="50">
        <f t="array" ref="K1265">_xlfn.SUM(_xlfn.NORM.DIST($Q$3:$Q$1003,$F1265,$N1265,FALSE)*WindSpeedStep*$R$3:$R$1003)</f>
        <v>1080.2320987150672</v>
      </c>
      <c r="L1265" s="50">
        <f t="array" ref="L1265">_xlfn.SUM(_xlfn.NORM.DIST($Q$3:$Q$1003,$F1265,$O1265,FALSE)*WindSpeedStep*$R$3:$R$1003)</f>
        <v>1085.6583392361174</v>
      </c>
      <c r="N1265" s="42">
        <f t="shared" si="58"/>
        <v>0.85278870765961878</v>
      </c>
      <c r="O1265" s="42">
        <f t="shared" si="59"/>
        <v>0.96</v>
      </c>
    </row>
    <row r="1266" spans="5:15" x14ac:dyDescent="0.2">
      <c r="E1266" s="15">
        <v>41260.083333333336</v>
      </c>
      <c r="F1266" s="21">
        <v>7.8551917759459515</v>
      </c>
      <c r="G1266" s="24">
        <v>0.13876172996027691</v>
      </c>
      <c r="H1266" s="3">
        <f t="shared" si="57"/>
        <v>846.85999999996295</v>
      </c>
      <c r="I1266" s="3">
        <f>MIN(H1266-K1266+L1266,'Power Look Up'!$F$4)</f>
        <v>866.84679591810186</v>
      </c>
      <c r="K1266" s="50">
        <f t="array" ref="K1266">_xlfn.SUM(_xlfn.NORM.DIST($Q$3:$Q$1003,$F1266,$N1266,FALSE)*WindSpeedStep*$R$3:$R$1003)</f>
        <v>845.13179369645479</v>
      </c>
      <c r="L1266" s="50">
        <f t="array" ref="L1266">_xlfn.SUM(_xlfn.NORM.DIST($Q$3:$Q$1003,$F1266,$O1266,FALSE)*WindSpeedStep*$R$3:$R$1003)</f>
        <v>865.1185896145937</v>
      </c>
      <c r="N1266" s="42">
        <f t="shared" si="58"/>
        <v>0.78551917759459522</v>
      </c>
      <c r="O1266" s="42">
        <f t="shared" si="59"/>
        <v>1.0900000000000001</v>
      </c>
    </row>
    <row r="1267" spans="5:15" x14ac:dyDescent="0.2">
      <c r="E1267" s="15">
        <v>41260.090277777781</v>
      </c>
      <c r="F1267" s="21">
        <v>8.0767929648578551</v>
      </c>
      <c r="G1267" s="24">
        <v>0.16095497379421547</v>
      </c>
      <c r="H1267" s="3">
        <f t="shared" si="57"/>
        <v>918.35999999995306</v>
      </c>
      <c r="I1267" s="3">
        <f>MIN(H1267-K1267+L1267,'Power Look Up'!$F$4)</f>
        <v>949.49050325246083</v>
      </c>
      <c r="K1267" s="50">
        <f t="array" ref="K1267">_xlfn.SUM(_xlfn.NORM.DIST($Q$3:$Q$1003,$F1267,$N1267,FALSE)*WindSpeedStep*$R$3:$R$1003)</f>
        <v>919.0714338149287</v>
      </c>
      <c r="L1267" s="50">
        <f t="array" ref="L1267">_xlfn.SUM(_xlfn.NORM.DIST($Q$3:$Q$1003,$F1267,$O1267,FALSE)*WindSpeedStep*$R$3:$R$1003)</f>
        <v>950.20193706743646</v>
      </c>
      <c r="N1267" s="42">
        <f t="shared" si="58"/>
        <v>0.80767929648578551</v>
      </c>
      <c r="O1267" s="42">
        <f t="shared" si="59"/>
        <v>1.3</v>
      </c>
    </row>
    <row r="1268" spans="5:15" x14ac:dyDescent="0.2">
      <c r="E1268" s="15">
        <v>41260.097222222219</v>
      </c>
      <c r="F1268" s="21">
        <v>7.8585847307562267</v>
      </c>
      <c r="G1268" s="24">
        <v>0.1272493755887481</v>
      </c>
      <c r="H1268" s="3">
        <f t="shared" si="57"/>
        <v>846.85999999996295</v>
      </c>
      <c r="I1268" s="3">
        <f>MIN(H1268-K1268+L1268,'Power Look Up'!$F$4)</f>
        <v>860.59230576949301</v>
      </c>
      <c r="K1268" s="50">
        <f t="array" ref="K1268">_xlfn.SUM(_xlfn.NORM.DIST($Q$3:$Q$1003,$F1268,$N1268,FALSE)*WindSpeedStep*$R$3:$R$1003)</f>
        <v>846.23613666430697</v>
      </c>
      <c r="L1268" s="50">
        <f t="array" ref="L1268">_xlfn.SUM(_xlfn.NORM.DIST($Q$3:$Q$1003,$F1268,$O1268,FALSE)*WindSpeedStep*$R$3:$R$1003)</f>
        <v>859.96844243383703</v>
      </c>
      <c r="N1268" s="42">
        <f t="shared" si="58"/>
        <v>0.78585847307562273</v>
      </c>
      <c r="O1268" s="42">
        <f t="shared" si="59"/>
        <v>1</v>
      </c>
    </row>
    <row r="1269" spans="5:15" x14ac:dyDescent="0.2">
      <c r="E1269" s="15">
        <v>41260.104166666664</v>
      </c>
      <c r="F1269" s="21">
        <v>7.4936740702747375</v>
      </c>
      <c r="G1269" s="24">
        <v>0.11342900585598018</v>
      </c>
      <c r="H1269" s="3">
        <f t="shared" si="57"/>
        <v>735.48999999996533</v>
      </c>
      <c r="I1269" s="3">
        <f>MIN(H1269-K1269+L1269,'Power Look Up'!$F$4)</f>
        <v>741.37464384454495</v>
      </c>
      <c r="K1269" s="50">
        <f t="array" ref="K1269">_xlfn.SUM(_xlfn.NORM.DIST($Q$3:$Q$1003,$F1269,$N1269,FALSE)*WindSpeedStep*$R$3:$R$1003)</f>
        <v>732.45393689889784</v>
      </c>
      <c r="L1269" s="50">
        <f t="array" ref="L1269">_xlfn.SUM(_xlfn.NORM.DIST($Q$3:$Q$1003,$F1269,$O1269,FALSE)*WindSpeedStep*$R$3:$R$1003)</f>
        <v>738.33858074347745</v>
      </c>
      <c r="N1269" s="42">
        <f t="shared" si="58"/>
        <v>0.74936740702747384</v>
      </c>
      <c r="O1269" s="42">
        <f t="shared" si="59"/>
        <v>0.85</v>
      </c>
    </row>
    <row r="1270" spans="5:15" x14ac:dyDescent="0.2">
      <c r="E1270" s="15">
        <v>41260.111111111109</v>
      </c>
      <c r="F1270" s="21">
        <v>7.6952275938435468</v>
      </c>
      <c r="G1270" s="24">
        <v>0.12345313876876539</v>
      </c>
      <c r="H1270" s="3">
        <f t="shared" si="57"/>
        <v>798.69999999996389</v>
      </c>
      <c r="I1270" s="3">
        <f>MIN(H1270-K1270+L1270,'Power Look Up'!$F$4)</f>
        <v>810.03005110420054</v>
      </c>
      <c r="K1270" s="50">
        <f t="array" ref="K1270">_xlfn.SUM(_xlfn.NORM.DIST($Q$3:$Q$1003,$F1270,$N1270,FALSE)*WindSpeedStep*$R$3:$R$1003)</f>
        <v>794.05535048234526</v>
      </c>
      <c r="L1270" s="50">
        <f t="array" ref="L1270">_xlfn.SUM(_xlfn.NORM.DIST($Q$3:$Q$1003,$F1270,$O1270,FALSE)*WindSpeedStep*$R$3:$R$1003)</f>
        <v>805.38540158658191</v>
      </c>
      <c r="N1270" s="42">
        <f t="shared" si="58"/>
        <v>0.76952275938435477</v>
      </c>
      <c r="O1270" s="42">
        <f t="shared" si="59"/>
        <v>0.95</v>
      </c>
    </row>
    <row r="1271" spans="5:15" x14ac:dyDescent="0.2">
      <c r="E1271" s="15">
        <v>41260.118055555555</v>
      </c>
      <c r="F1271" s="21">
        <v>8.5856129390106641</v>
      </c>
      <c r="G1271" s="24">
        <v>0.10249705015253156</v>
      </c>
      <c r="H1271" s="3">
        <f t="shared" si="57"/>
        <v>1105.529999999949</v>
      </c>
      <c r="I1271" s="3">
        <f>MIN(H1271-K1271+L1271,'Power Look Up'!$F$4)</f>
        <v>1106.578419719707</v>
      </c>
      <c r="K1271" s="50">
        <f t="array" ref="K1271">_xlfn.SUM(_xlfn.NORM.DIST($Q$3:$Q$1003,$F1271,$N1271,FALSE)*WindSpeedStep*$R$3:$R$1003)</f>
        <v>1101.742858231519</v>
      </c>
      <c r="L1271" s="50">
        <f t="array" ref="L1271">_xlfn.SUM(_xlfn.NORM.DIST($Q$3:$Q$1003,$F1271,$O1271,FALSE)*WindSpeedStep*$R$3:$R$1003)</f>
        <v>1102.7912779512769</v>
      </c>
      <c r="N1271" s="42">
        <f t="shared" si="58"/>
        <v>0.8585612939010665</v>
      </c>
      <c r="O1271" s="42">
        <f t="shared" si="59"/>
        <v>0.88</v>
      </c>
    </row>
    <row r="1272" spans="5:15" x14ac:dyDescent="0.2">
      <c r="E1272" s="15">
        <v>41260.125</v>
      </c>
      <c r="F1272" s="21">
        <v>8.0215841834814174</v>
      </c>
      <c r="G1272" s="24">
        <v>0.10845737950261274</v>
      </c>
      <c r="H1272" s="3">
        <f t="shared" si="57"/>
        <v>896.33999999995353</v>
      </c>
      <c r="I1272" s="3">
        <f>MIN(H1272-K1272+L1272,'Power Look Up'!$F$4)</f>
        <v>900.48084207200122</v>
      </c>
      <c r="K1272" s="50">
        <f t="array" ref="K1272">_xlfn.SUM(_xlfn.NORM.DIST($Q$3:$Q$1003,$F1272,$N1272,FALSE)*WindSpeedStep*$R$3:$R$1003)</f>
        <v>900.30869044513588</v>
      </c>
      <c r="L1272" s="50">
        <f t="array" ref="L1272">_xlfn.SUM(_xlfn.NORM.DIST($Q$3:$Q$1003,$F1272,$O1272,FALSE)*WindSpeedStep*$R$3:$R$1003)</f>
        <v>904.44953251718357</v>
      </c>
      <c r="N1272" s="42">
        <f t="shared" si="58"/>
        <v>0.80215841834814183</v>
      </c>
      <c r="O1272" s="42">
        <f t="shared" si="59"/>
        <v>0.87</v>
      </c>
    </row>
    <row r="1273" spans="5:15" x14ac:dyDescent="0.2">
      <c r="E1273" s="15">
        <v>41260.131944444445</v>
      </c>
      <c r="F1273" s="21">
        <v>8.2920073983154907</v>
      </c>
      <c r="G1273" s="24">
        <v>0.13386384583128749</v>
      </c>
      <c r="H1273" s="3">
        <f t="shared" si="57"/>
        <v>995.42999999995141</v>
      </c>
      <c r="I1273" s="3">
        <f>MIN(H1273-K1273+L1273,'Power Look Up'!$F$4)</f>
        <v>1011.7839217380407</v>
      </c>
      <c r="K1273" s="50">
        <f t="array" ref="K1273">_xlfn.SUM(_xlfn.NORM.DIST($Q$3:$Q$1003,$F1273,$N1273,FALSE)*WindSpeedStep*$R$3:$R$1003)</f>
        <v>994.29625339762515</v>
      </c>
      <c r="L1273" s="50">
        <f t="array" ref="L1273">_xlfn.SUM(_xlfn.NORM.DIST($Q$3:$Q$1003,$F1273,$O1273,FALSE)*WindSpeedStep*$R$3:$R$1003)</f>
        <v>1010.6501751357144</v>
      </c>
      <c r="N1273" s="42">
        <f t="shared" si="58"/>
        <v>0.82920073983154907</v>
      </c>
      <c r="O1273" s="42">
        <f t="shared" si="59"/>
        <v>1.1100000000000001</v>
      </c>
    </row>
    <row r="1274" spans="5:15" x14ac:dyDescent="0.2">
      <c r="E1274" s="15">
        <v>41260.138888888891</v>
      </c>
      <c r="F1274" s="21">
        <v>6.8426165238592116</v>
      </c>
      <c r="G1274" s="24">
        <v>0.1183757700253474</v>
      </c>
      <c r="H1274" s="3">
        <f t="shared" si="57"/>
        <v>551.83999999997707</v>
      </c>
      <c r="I1274" s="3">
        <f>MIN(H1274-K1274+L1274,'Power Look Up'!$F$4)</f>
        <v>558.27776645353333</v>
      </c>
      <c r="K1274" s="50">
        <f t="array" ref="K1274">_xlfn.SUM(_xlfn.NORM.DIST($Q$3:$Q$1003,$F1274,$N1274,FALSE)*WindSpeedStep*$R$3:$R$1003)</f>
        <v>554.02779911066182</v>
      </c>
      <c r="L1274" s="50">
        <f t="array" ref="L1274">_xlfn.SUM(_xlfn.NORM.DIST($Q$3:$Q$1003,$F1274,$O1274,FALSE)*WindSpeedStep*$R$3:$R$1003)</f>
        <v>560.46556556421808</v>
      </c>
      <c r="N1274" s="42">
        <f t="shared" si="58"/>
        <v>0.68426165238592118</v>
      </c>
      <c r="O1274" s="42">
        <f t="shared" si="59"/>
        <v>0.81</v>
      </c>
    </row>
    <row r="1275" spans="5:15" x14ac:dyDescent="0.2">
      <c r="E1275" s="15">
        <v>41260.145833333336</v>
      </c>
      <c r="F1275" s="21">
        <v>6.7352967314791572</v>
      </c>
      <c r="G1275" s="24">
        <v>0.12174667764339427</v>
      </c>
      <c r="H1275" s="3">
        <f t="shared" si="57"/>
        <v>529.2399999999775</v>
      </c>
      <c r="I1275" s="3">
        <f>MIN(H1275-K1275+L1275,'Power Look Up'!$F$4)</f>
        <v>536.59277321741638</v>
      </c>
      <c r="K1275" s="50">
        <f t="array" ref="K1275">_xlfn.SUM(_xlfn.NORM.DIST($Q$3:$Q$1003,$F1275,$N1275,FALSE)*WindSpeedStep*$R$3:$R$1003)</f>
        <v>527.5590134572019</v>
      </c>
      <c r="L1275" s="50">
        <f t="array" ref="L1275">_xlfn.SUM(_xlfn.NORM.DIST($Q$3:$Q$1003,$F1275,$O1275,FALSE)*WindSpeedStep*$R$3:$R$1003)</f>
        <v>534.91178667464078</v>
      </c>
      <c r="N1275" s="42">
        <f t="shared" si="58"/>
        <v>0.67352967314791579</v>
      </c>
      <c r="O1275" s="42">
        <f t="shared" si="59"/>
        <v>0.82</v>
      </c>
    </row>
    <row r="1276" spans="5:15" x14ac:dyDescent="0.2">
      <c r="E1276" s="15">
        <v>41260.180555555555</v>
      </c>
      <c r="F1276" s="21">
        <v>8.2196101343565964</v>
      </c>
      <c r="G1276" s="24">
        <v>0.12409347685926983</v>
      </c>
      <c r="H1276" s="3">
        <f t="shared" si="57"/>
        <v>969.73999999995203</v>
      </c>
      <c r="I1276" s="3">
        <f>MIN(H1276-K1276+L1276,'Power Look Up'!$F$4)</f>
        <v>981.69944556627456</v>
      </c>
      <c r="K1276" s="50">
        <f t="array" ref="K1276">_xlfn.SUM(_xlfn.NORM.DIST($Q$3:$Q$1003,$F1276,$N1276,FALSE)*WindSpeedStep*$R$3:$R$1003)</f>
        <v>968.63003604600033</v>
      </c>
      <c r="L1276" s="50">
        <f t="array" ref="L1276">_xlfn.SUM(_xlfn.NORM.DIST($Q$3:$Q$1003,$F1276,$O1276,FALSE)*WindSpeedStep*$R$3:$R$1003)</f>
        <v>980.58948161232286</v>
      </c>
      <c r="N1276" s="42">
        <f t="shared" si="58"/>
        <v>0.82196101343565964</v>
      </c>
      <c r="O1276" s="42">
        <f t="shared" si="59"/>
        <v>1.02</v>
      </c>
    </row>
    <row r="1277" spans="5:15" x14ac:dyDescent="0.2">
      <c r="E1277" s="15">
        <v>41260.194444444445</v>
      </c>
      <c r="F1277" s="21">
        <v>10.343222056726846</v>
      </c>
      <c r="G1277" s="24">
        <v>9.7648488494272795E-2</v>
      </c>
      <c r="H1277" s="3">
        <f t="shared" si="57"/>
        <v>1727.7799999999529</v>
      </c>
      <c r="I1277" s="3">
        <f>MIN(H1277-K1277+L1277,'Power Look Up'!$F$4)</f>
        <v>1731.2547369569909</v>
      </c>
      <c r="K1277" s="50">
        <f t="array" ref="K1277">_xlfn.SUM(_xlfn.NORM.DIST($Q$3:$Q$1003,$F1277,$N1277,FALSE)*WindSpeedStep*$R$3:$R$1003)</f>
        <v>1725.6155076146022</v>
      </c>
      <c r="L1277" s="50">
        <f t="array" ref="L1277">_xlfn.SUM(_xlfn.NORM.DIST($Q$3:$Q$1003,$F1277,$O1277,FALSE)*WindSpeedStep*$R$3:$R$1003)</f>
        <v>1729.0902445716401</v>
      </c>
      <c r="N1277" s="42">
        <f t="shared" si="58"/>
        <v>1.0343222056726846</v>
      </c>
      <c r="O1277" s="42">
        <f t="shared" si="59"/>
        <v>1.01</v>
      </c>
    </row>
    <row r="1278" spans="5:15" x14ac:dyDescent="0.2">
      <c r="E1278" s="15">
        <v>41260.201388888891</v>
      </c>
      <c r="F1278" s="21">
        <v>10.291678168759065</v>
      </c>
      <c r="G1278" s="24">
        <v>0.10396749514068968</v>
      </c>
      <c r="H1278" s="3">
        <f t="shared" si="57"/>
        <v>1714.4299999999532</v>
      </c>
      <c r="I1278" s="3">
        <f>MIN(H1278-K1278+L1278,'Power Look Up'!$F$4)</f>
        <v>1708.768120856399</v>
      </c>
      <c r="K1278" s="50">
        <f t="array" ref="K1278">_xlfn.SUM(_xlfn.NORM.DIST($Q$3:$Q$1003,$F1278,$N1278,FALSE)*WindSpeedStep*$R$3:$R$1003)</f>
        <v>1711.4885623649873</v>
      </c>
      <c r="L1278" s="50">
        <f t="array" ref="L1278">_xlfn.SUM(_xlfn.NORM.DIST($Q$3:$Q$1003,$F1278,$O1278,FALSE)*WindSpeedStep*$R$3:$R$1003)</f>
        <v>1705.8266832214331</v>
      </c>
      <c r="N1278" s="42">
        <f t="shared" si="58"/>
        <v>1.0291678168759064</v>
      </c>
      <c r="O1278" s="42">
        <f t="shared" si="59"/>
        <v>1.07</v>
      </c>
    </row>
    <row r="1279" spans="5:15" x14ac:dyDescent="0.2">
      <c r="E1279" s="15">
        <v>41260.208333333336</v>
      </c>
      <c r="F1279" s="21">
        <v>10.459666618078131</v>
      </c>
      <c r="G1279" s="24">
        <v>0.11568246333097053</v>
      </c>
      <c r="H1279" s="3">
        <f t="shared" si="57"/>
        <v>1759.8199999999524</v>
      </c>
      <c r="I1279" s="3">
        <f>MIN(H1279-K1279+L1279,'Power Look Up'!$F$4)</f>
        <v>1734.9713405194575</v>
      </c>
      <c r="K1279" s="50">
        <f t="array" ref="K1279">_xlfn.SUM(_xlfn.NORM.DIST($Q$3:$Q$1003,$F1279,$N1279,FALSE)*WindSpeedStep*$R$3:$R$1003)</f>
        <v>1756.0051646508091</v>
      </c>
      <c r="L1279" s="50">
        <f t="array" ref="L1279">_xlfn.SUM(_xlfn.NORM.DIST($Q$3:$Q$1003,$F1279,$O1279,FALSE)*WindSpeedStep*$R$3:$R$1003)</f>
        <v>1731.1565051703142</v>
      </c>
      <c r="N1279" s="42">
        <f t="shared" si="58"/>
        <v>1.0459666618078132</v>
      </c>
      <c r="O1279" s="42">
        <f t="shared" si="59"/>
        <v>1.21</v>
      </c>
    </row>
    <row r="1280" spans="5:15" x14ac:dyDescent="0.2">
      <c r="E1280" s="15">
        <v>41260.215277777781</v>
      </c>
      <c r="F1280" s="21">
        <v>10.065160685130383</v>
      </c>
      <c r="G1280" s="24">
        <v>0.10730082050210307</v>
      </c>
      <c r="H1280" s="3">
        <f t="shared" si="57"/>
        <v>1655.6899999999546</v>
      </c>
      <c r="I1280" s="3">
        <f>MIN(H1280-K1280+L1280,'Power Look Up'!$F$4)</f>
        <v>1647.1955837399701</v>
      </c>
      <c r="K1280" s="50">
        <f t="array" ref="K1280">_xlfn.SUM(_xlfn.NORM.DIST($Q$3:$Q$1003,$F1280,$N1280,FALSE)*WindSpeedStep*$R$3:$R$1003)</f>
        <v>1644.7055290244389</v>
      </c>
      <c r="L1280" s="50">
        <f t="array" ref="L1280">_xlfn.SUM(_xlfn.NORM.DIST($Q$3:$Q$1003,$F1280,$O1280,FALSE)*WindSpeedStep*$R$3:$R$1003)</f>
        <v>1636.2111127644544</v>
      </c>
      <c r="N1280" s="42">
        <f t="shared" si="58"/>
        <v>1.0065160685130383</v>
      </c>
      <c r="O1280" s="42">
        <f t="shared" si="59"/>
        <v>1.08</v>
      </c>
    </row>
    <row r="1281" spans="5:15" x14ac:dyDescent="0.2">
      <c r="E1281" s="15">
        <v>41260.222222222219</v>
      </c>
      <c r="F1281" s="21">
        <v>11.002506891088462</v>
      </c>
      <c r="G1281" s="24">
        <v>0.11815489077793187</v>
      </c>
      <c r="H1281" s="3">
        <f t="shared" si="57"/>
        <v>1903.9999999999493</v>
      </c>
      <c r="I1281" s="3">
        <f>MIN(H1281-K1281+L1281,'Power Look Up'!$F$4)</f>
        <v>1871.0157819359865</v>
      </c>
      <c r="K1281" s="50">
        <f t="array" ref="K1281">_xlfn.SUM(_xlfn.NORM.DIST($Q$3:$Q$1003,$F1281,$N1281,FALSE)*WindSpeedStep*$R$3:$R$1003)</f>
        <v>1869.2827427060333</v>
      </c>
      <c r="L1281" s="50">
        <f t="array" ref="L1281">_xlfn.SUM(_xlfn.NORM.DIST($Q$3:$Q$1003,$F1281,$O1281,FALSE)*WindSpeedStep*$R$3:$R$1003)</f>
        <v>1836.2985246420706</v>
      </c>
      <c r="N1281" s="42">
        <f t="shared" si="58"/>
        <v>1.1002506891088462</v>
      </c>
      <c r="O1281" s="42">
        <f t="shared" si="59"/>
        <v>1.3</v>
      </c>
    </row>
    <row r="1282" spans="5:15" x14ac:dyDescent="0.2">
      <c r="E1282" s="15">
        <v>41260.229166666664</v>
      </c>
      <c r="F1282" s="21">
        <v>10.899091082501963</v>
      </c>
      <c r="G1282" s="24">
        <v>0.12019350880580772</v>
      </c>
      <c r="H1282" s="3">
        <f t="shared" si="57"/>
        <v>1877.2999999999497</v>
      </c>
      <c r="I1282" s="3">
        <f>MIN(H1282-K1282+L1282,'Power Look Up'!$F$4)</f>
        <v>1840.9217819597986</v>
      </c>
      <c r="K1282" s="50">
        <f t="array" ref="K1282">_xlfn.SUM(_xlfn.NORM.DIST($Q$3:$Q$1003,$F1282,$N1282,FALSE)*WindSpeedStep*$R$3:$R$1003)</f>
        <v>1851.2571978759502</v>
      </c>
      <c r="L1282" s="50">
        <f t="array" ref="L1282">_xlfn.SUM(_xlfn.NORM.DIST($Q$3:$Q$1003,$F1282,$O1282,FALSE)*WindSpeedStep*$R$3:$R$1003)</f>
        <v>1814.8789798357991</v>
      </c>
      <c r="N1282" s="42">
        <f t="shared" si="58"/>
        <v>1.0899091082501964</v>
      </c>
      <c r="O1282" s="42">
        <f t="shared" si="59"/>
        <v>1.31</v>
      </c>
    </row>
    <row r="1283" spans="5:15" x14ac:dyDescent="0.2">
      <c r="E1283" s="15">
        <v>41260.236111111109</v>
      </c>
      <c r="F1283" s="21">
        <v>11.137107686882082</v>
      </c>
      <c r="G1283" s="24">
        <v>0.10954370149774031</v>
      </c>
      <c r="H1283" s="3">
        <f t="shared" ref="H1283:H1346" si="60">INDEX(PowerArray,MIN(MaximumPowerIndex,ROUND(F1283*100,0)))</f>
        <v>1915.7599999999838</v>
      </c>
      <c r="I1283" s="3">
        <f>MIN(H1283-K1283+L1283,'Power Look Up'!$F$4)</f>
        <v>1898.4212359258549</v>
      </c>
      <c r="K1283" s="50">
        <f t="array" ref="K1283">_xlfn.SUM(_xlfn.NORM.DIST($Q$3:$Q$1003,$F1283,$N1283,FALSE)*WindSpeedStep*$R$3:$R$1003)</f>
        <v>1890.3770633963127</v>
      </c>
      <c r="L1283" s="50">
        <f t="array" ref="L1283">_xlfn.SUM(_xlfn.NORM.DIST($Q$3:$Q$1003,$F1283,$O1283,FALSE)*WindSpeedStep*$R$3:$R$1003)</f>
        <v>1873.0382993221838</v>
      </c>
      <c r="N1283" s="42">
        <f t="shared" ref="N1283:N1346" si="61">ReferenceTurbulence*F1283</f>
        <v>1.1137107686882082</v>
      </c>
      <c r="O1283" s="42">
        <f t="shared" ref="O1283:O1346" si="62">F1283*G1283</f>
        <v>1.22</v>
      </c>
    </row>
    <row r="1284" spans="5:15" x14ac:dyDescent="0.2">
      <c r="E1284" s="15">
        <v>41260.243055555555</v>
      </c>
      <c r="F1284" s="21">
        <v>11.155300870031784</v>
      </c>
      <c r="G1284" s="24">
        <v>9.3229220091581161E-2</v>
      </c>
      <c r="H1284" s="3">
        <f t="shared" si="60"/>
        <v>1917.4399999999837</v>
      </c>
      <c r="I1284" s="3">
        <f>MIN(H1284-K1284+L1284,'Power Look Up'!$F$4)</f>
        <v>1929.7131321682484</v>
      </c>
      <c r="K1284" s="50">
        <f t="array" ref="K1284">_xlfn.SUM(_xlfn.NORM.DIST($Q$3:$Q$1003,$F1284,$N1284,FALSE)*WindSpeedStep*$R$3:$R$1003)</f>
        <v>1893.0296990860322</v>
      </c>
      <c r="L1284" s="50">
        <f t="array" ref="L1284">_xlfn.SUM(_xlfn.NORM.DIST($Q$3:$Q$1003,$F1284,$O1284,FALSE)*WindSpeedStep*$R$3:$R$1003)</f>
        <v>1905.302831254297</v>
      </c>
      <c r="N1284" s="42">
        <f t="shared" si="61"/>
        <v>1.1155300870031784</v>
      </c>
      <c r="O1284" s="42">
        <f t="shared" si="62"/>
        <v>1.04</v>
      </c>
    </row>
    <row r="1285" spans="5:15" x14ac:dyDescent="0.2">
      <c r="E1285" s="15">
        <v>41260.25</v>
      </c>
      <c r="F1285" s="21">
        <v>10.635485269985145</v>
      </c>
      <c r="G1285" s="24">
        <v>9.6845604488476594E-2</v>
      </c>
      <c r="H1285" s="3">
        <f t="shared" si="60"/>
        <v>1807.8799999999512</v>
      </c>
      <c r="I1285" s="3">
        <f>MIN(H1285-K1285+L1285,'Power Look Up'!$F$4)</f>
        <v>1813.3024226831296</v>
      </c>
      <c r="K1285" s="50">
        <f t="array" ref="K1285">_xlfn.SUM(_xlfn.NORM.DIST($Q$3:$Q$1003,$F1285,$N1285,FALSE)*WindSpeedStep*$R$3:$R$1003)</f>
        <v>1797.8066438202325</v>
      </c>
      <c r="L1285" s="50">
        <f t="array" ref="L1285">_xlfn.SUM(_xlfn.NORM.DIST($Q$3:$Q$1003,$F1285,$O1285,FALSE)*WindSpeedStep*$R$3:$R$1003)</f>
        <v>1803.2290665034109</v>
      </c>
      <c r="N1285" s="42">
        <f t="shared" si="61"/>
        <v>1.0635485269985145</v>
      </c>
      <c r="O1285" s="42">
        <f t="shared" si="62"/>
        <v>1.03</v>
      </c>
    </row>
    <row r="1286" spans="5:15" x14ac:dyDescent="0.2">
      <c r="E1286" s="15">
        <v>41260.256944444445</v>
      </c>
      <c r="F1286" s="21">
        <v>10.355866820505163</v>
      </c>
      <c r="G1286" s="24">
        <v>9.8494893539992828E-2</v>
      </c>
      <c r="H1286" s="3">
        <f t="shared" si="60"/>
        <v>1733.1199999999528</v>
      </c>
      <c r="I1286" s="3">
        <f>MIN(H1286-K1286+L1286,'Power Look Up'!$F$4)</f>
        <v>1735.3642269147056</v>
      </c>
      <c r="K1286" s="50">
        <f t="array" ref="K1286">_xlfn.SUM(_xlfn.NORM.DIST($Q$3:$Q$1003,$F1286,$N1286,FALSE)*WindSpeedStep*$R$3:$R$1003)</f>
        <v>1729.0183954993086</v>
      </c>
      <c r="L1286" s="50">
        <f t="array" ref="L1286">_xlfn.SUM(_xlfn.NORM.DIST($Q$3:$Q$1003,$F1286,$O1286,FALSE)*WindSpeedStep*$R$3:$R$1003)</f>
        <v>1731.2626224140613</v>
      </c>
      <c r="N1286" s="42">
        <f t="shared" si="61"/>
        <v>1.0355866820505164</v>
      </c>
      <c r="O1286" s="42">
        <f t="shared" si="62"/>
        <v>1.02</v>
      </c>
    </row>
    <row r="1287" spans="5:15" x14ac:dyDescent="0.2">
      <c r="E1287" s="15">
        <v>41260.263888888891</v>
      </c>
      <c r="F1287" s="21">
        <v>10.371985590801271</v>
      </c>
      <c r="G1287" s="24">
        <v>0.10701904570562065</v>
      </c>
      <c r="H1287" s="3">
        <f t="shared" si="60"/>
        <v>1735.7899999999529</v>
      </c>
      <c r="I1287" s="3">
        <f>MIN(H1287-K1287+L1287,'Power Look Up'!$F$4)</f>
        <v>1725.196145847417</v>
      </c>
      <c r="K1287" s="50">
        <f t="array" ref="K1287">_xlfn.SUM(_xlfn.NORM.DIST($Q$3:$Q$1003,$F1287,$N1287,FALSE)*WindSpeedStep*$R$3:$R$1003)</f>
        <v>1733.3200895791401</v>
      </c>
      <c r="L1287" s="50">
        <f t="array" ref="L1287">_xlfn.SUM(_xlfn.NORM.DIST($Q$3:$Q$1003,$F1287,$O1287,FALSE)*WindSpeedStep*$R$3:$R$1003)</f>
        <v>1722.7262354266043</v>
      </c>
      <c r="N1287" s="42">
        <f t="shared" si="61"/>
        <v>1.0371985590801271</v>
      </c>
      <c r="O1287" s="42">
        <f t="shared" si="62"/>
        <v>1.1100000000000001</v>
      </c>
    </row>
    <row r="1288" spans="5:15" x14ac:dyDescent="0.2">
      <c r="E1288" s="15">
        <v>41260.270833333336</v>
      </c>
      <c r="F1288" s="21">
        <v>8.8132661613983068</v>
      </c>
      <c r="G1288" s="24">
        <v>0.14410094699766821</v>
      </c>
      <c r="H1288" s="3">
        <f t="shared" si="60"/>
        <v>1186.2699999999475</v>
      </c>
      <c r="I1288" s="3">
        <f>MIN(H1288-K1288+L1288,'Power Look Up'!$F$4)</f>
        <v>1195.8179501180327</v>
      </c>
      <c r="K1288" s="50">
        <f t="array" ref="K1288">_xlfn.SUM(_xlfn.NORM.DIST($Q$3:$Q$1003,$F1288,$N1288,FALSE)*WindSpeedStep*$R$3:$R$1003)</f>
        <v>1187.9839615400997</v>
      </c>
      <c r="L1288" s="50">
        <f t="array" ref="L1288">_xlfn.SUM(_xlfn.NORM.DIST($Q$3:$Q$1003,$F1288,$O1288,FALSE)*WindSpeedStep*$R$3:$R$1003)</f>
        <v>1197.531911658185</v>
      </c>
      <c r="N1288" s="42">
        <f t="shared" si="61"/>
        <v>0.88132661613983077</v>
      </c>
      <c r="O1288" s="42">
        <f t="shared" si="62"/>
        <v>1.27</v>
      </c>
    </row>
    <row r="1289" spans="5:15" x14ac:dyDescent="0.2">
      <c r="E1289" s="15">
        <v>41260.277777777781</v>
      </c>
      <c r="F1289" s="21">
        <v>7.7550184990560345</v>
      </c>
      <c r="G1289" s="24">
        <v>0.13410670782108283</v>
      </c>
      <c r="H1289" s="3">
        <f t="shared" si="60"/>
        <v>816.75999999996361</v>
      </c>
      <c r="I1289" s="3">
        <f>MIN(H1289-K1289+L1289,'Power Look Up'!$F$4)</f>
        <v>833.95772180929237</v>
      </c>
      <c r="K1289" s="50">
        <f t="array" ref="K1289">_xlfn.SUM(_xlfn.NORM.DIST($Q$3:$Q$1003,$F1289,$N1289,FALSE)*WindSpeedStep*$R$3:$R$1003)</f>
        <v>812.91972542991823</v>
      </c>
      <c r="L1289" s="50">
        <f t="array" ref="L1289">_xlfn.SUM(_xlfn.NORM.DIST($Q$3:$Q$1003,$F1289,$O1289,FALSE)*WindSpeedStep*$R$3:$R$1003)</f>
        <v>830.11744723924699</v>
      </c>
      <c r="N1289" s="42">
        <f t="shared" si="61"/>
        <v>0.77550184990560345</v>
      </c>
      <c r="O1289" s="42">
        <f t="shared" si="62"/>
        <v>1.04</v>
      </c>
    </row>
    <row r="1290" spans="5:15" x14ac:dyDescent="0.2">
      <c r="E1290" s="15">
        <v>41260.284722222219</v>
      </c>
      <c r="F1290" s="21">
        <v>8.517378638094133</v>
      </c>
      <c r="G1290" s="24">
        <v>0.10449224319081679</v>
      </c>
      <c r="H1290" s="3">
        <f t="shared" si="60"/>
        <v>1079.8399999999497</v>
      </c>
      <c r="I1290" s="3">
        <f>MIN(H1290-K1290+L1290,'Power Look Up'!$F$4)</f>
        <v>1081.8181447707821</v>
      </c>
      <c r="K1290" s="50">
        <f t="array" ref="K1290">_xlfn.SUM(_xlfn.NORM.DIST($Q$3:$Q$1003,$F1290,$N1290,FALSE)*WindSpeedStep*$R$3:$R$1003)</f>
        <v>1076.3347883571946</v>
      </c>
      <c r="L1290" s="50">
        <f t="array" ref="L1290">_xlfn.SUM(_xlfn.NORM.DIST($Q$3:$Q$1003,$F1290,$O1290,FALSE)*WindSpeedStep*$R$3:$R$1003)</f>
        <v>1078.312933128027</v>
      </c>
      <c r="N1290" s="42">
        <f t="shared" si="61"/>
        <v>0.8517378638094133</v>
      </c>
      <c r="O1290" s="42">
        <f t="shared" si="62"/>
        <v>0.89</v>
      </c>
    </row>
    <row r="1291" spans="5:15" x14ac:dyDescent="0.2">
      <c r="E1291" s="15">
        <v>41260.291666666664</v>
      </c>
      <c r="F1291" s="21">
        <v>8.6310240173043127</v>
      </c>
      <c r="G1291" s="24">
        <v>0.11006805195946019</v>
      </c>
      <c r="H1291" s="3">
        <f t="shared" si="60"/>
        <v>1120.2099999999489</v>
      </c>
      <c r="I1291" s="3">
        <f>MIN(H1291-K1291+L1291,'Power Look Up'!$F$4)</f>
        <v>1124.1797383006906</v>
      </c>
      <c r="K1291" s="50">
        <f t="array" ref="K1291">_xlfn.SUM(_xlfn.NORM.DIST($Q$3:$Q$1003,$F1291,$N1291,FALSE)*WindSpeedStep*$R$3:$R$1003)</f>
        <v>1118.7787296113931</v>
      </c>
      <c r="L1291" s="50">
        <f t="array" ref="L1291">_xlfn.SUM(_xlfn.NORM.DIST($Q$3:$Q$1003,$F1291,$O1291,FALSE)*WindSpeedStep*$R$3:$R$1003)</f>
        <v>1122.7484679121349</v>
      </c>
      <c r="N1291" s="42">
        <f t="shared" si="61"/>
        <v>0.86310240173043129</v>
      </c>
      <c r="O1291" s="42">
        <f t="shared" si="62"/>
        <v>0.95</v>
      </c>
    </row>
    <row r="1292" spans="5:15" x14ac:dyDescent="0.2">
      <c r="E1292" s="15">
        <v>41260.298611111109</v>
      </c>
      <c r="F1292" s="21">
        <v>9.5473748576617687</v>
      </c>
      <c r="G1292" s="24">
        <v>0.1152149168121591</v>
      </c>
      <c r="H1292" s="3">
        <f t="shared" si="60"/>
        <v>1465.5499999999392</v>
      </c>
      <c r="I1292" s="3">
        <f>MIN(H1292-K1292+L1292,'Power Look Up'!$F$4)</f>
        <v>1458.1735438122853</v>
      </c>
      <c r="K1292" s="50">
        <f t="array" ref="K1292">_xlfn.SUM(_xlfn.NORM.DIST($Q$3:$Q$1003,$F1292,$N1292,FALSE)*WindSpeedStep*$R$3:$R$1003)</f>
        <v>1467.7677608230319</v>
      </c>
      <c r="L1292" s="50">
        <f t="array" ref="L1292">_xlfn.SUM(_xlfn.NORM.DIST($Q$3:$Q$1003,$F1292,$O1292,FALSE)*WindSpeedStep*$R$3:$R$1003)</f>
        <v>1460.391304635378</v>
      </c>
      <c r="N1292" s="42">
        <f t="shared" si="61"/>
        <v>0.9547374857661769</v>
      </c>
      <c r="O1292" s="42">
        <f t="shared" si="62"/>
        <v>1.1000000000000001</v>
      </c>
    </row>
    <row r="1293" spans="5:15" x14ac:dyDescent="0.2">
      <c r="E1293" s="15">
        <v>41260.305555555555</v>
      </c>
      <c r="F1293" s="21">
        <v>10.305115590008899</v>
      </c>
      <c r="G1293" s="24">
        <v>0.11256545255296822</v>
      </c>
      <c r="H1293" s="3">
        <f t="shared" si="60"/>
        <v>1719.7699999999531</v>
      </c>
      <c r="I1293" s="3">
        <f>MIN(H1293-K1293+L1293,'Power Look Up'!$F$4)</f>
        <v>1701.6268848568602</v>
      </c>
      <c r="K1293" s="50">
        <f t="array" ref="K1293">_xlfn.SUM(_xlfn.NORM.DIST($Q$3:$Q$1003,$F1293,$N1293,FALSE)*WindSpeedStep*$R$3:$R$1003)</f>
        <v>1715.2108237109603</v>
      </c>
      <c r="L1293" s="50">
        <f t="array" ref="L1293">_xlfn.SUM(_xlfn.NORM.DIST($Q$3:$Q$1003,$F1293,$O1293,FALSE)*WindSpeedStep*$R$3:$R$1003)</f>
        <v>1697.0677085678674</v>
      </c>
      <c r="N1293" s="42">
        <f t="shared" si="61"/>
        <v>1.03051155900089</v>
      </c>
      <c r="O1293" s="42">
        <f t="shared" si="62"/>
        <v>1.1599999999999999</v>
      </c>
    </row>
    <row r="1294" spans="5:15" x14ac:dyDescent="0.2">
      <c r="E1294" s="15">
        <v>41260.3125</v>
      </c>
      <c r="F1294" s="21">
        <v>10.240792065575516</v>
      </c>
      <c r="G1294" s="24">
        <v>8.6907340203863759E-2</v>
      </c>
      <c r="H1294" s="3">
        <f t="shared" si="60"/>
        <v>1701.0799999999535</v>
      </c>
      <c r="I1294" s="3">
        <f>MIN(H1294-K1294+L1294,'Power Look Up'!$F$4)</f>
        <v>1718.7553848037644</v>
      </c>
      <c r="K1294" s="50">
        <f t="array" ref="K1294">_xlfn.SUM(_xlfn.NORM.DIST($Q$3:$Q$1003,$F1294,$N1294,FALSE)*WindSpeedStep*$R$3:$R$1003)</f>
        <v>1697.1437738300835</v>
      </c>
      <c r="L1294" s="50">
        <f t="array" ref="L1294">_xlfn.SUM(_xlfn.NORM.DIST($Q$3:$Q$1003,$F1294,$O1294,FALSE)*WindSpeedStep*$R$3:$R$1003)</f>
        <v>1714.8191586338944</v>
      </c>
      <c r="N1294" s="42">
        <f t="shared" si="61"/>
        <v>1.0240792065575517</v>
      </c>
      <c r="O1294" s="42">
        <f t="shared" si="62"/>
        <v>0.89</v>
      </c>
    </row>
    <row r="1295" spans="5:15" x14ac:dyDescent="0.2">
      <c r="E1295" s="15">
        <v>41260.319444444445</v>
      </c>
      <c r="F1295" s="21">
        <v>10.407922455054168</v>
      </c>
      <c r="G1295" s="24">
        <v>9.2237428184701403E-2</v>
      </c>
      <c r="H1295" s="3">
        <f t="shared" si="60"/>
        <v>1746.4699999999525</v>
      </c>
      <c r="I1295" s="3">
        <f>MIN(H1295-K1295+L1295,'Power Look Up'!$F$4)</f>
        <v>1758.418481229801</v>
      </c>
      <c r="K1295" s="50">
        <f t="array" ref="K1295">_xlfn.SUM(_xlfn.NORM.DIST($Q$3:$Q$1003,$F1295,$N1295,FALSE)*WindSpeedStep*$R$3:$R$1003)</f>
        <v>1742.764330935601</v>
      </c>
      <c r="L1295" s="50">
        <f t="array" ref="L1295">_xlfn.SUM(_xlfn.NORM.DIST($Q$3:$Q$1003,$F1295,$O1295,FALSE)*WindSpeedStep*$R$3:$R$1003)</f>
        <v>1754.7128121654496</v>
      </c>
      <c r="N1295" s="42">
        <f t="shared" si="61"/>
        <v>1.0407922455054168</v>
      </c>
      <c r="O1295" s="42">
        <f t="shared" si="62"/>
        <v>0.96</v>
      </c>
    </row>
    <row r="1296" spans="5:15" x14ac:dyDescent="0.2">
      <c r="E1296" s="15">
        <v>41260.326388888891</v>
      </c>
      <c r="F1296" s="21">
        <v>10.241081024176616</v>
      </c>
      <c r="G1296" s="24">
        <v>8.1046131559801032E-2</v>
      </c>
      <c r="H1296" s="3">
        <f t="shared" si="60"/>
        <v>1701.0799999999535</v>
      </c>
      <c r="I1296" s="3">
        <f>MIN(H1296-K1296+L1296,'Power Look Up'!$F$4)</f>
        <v>1726.453840044386</v>
      </c>
      <c r="K1296" s="50">
        <f t="array" ref="K1296">_xlfn.SUM(_xlfn.NORM.DIST($Q$3:$Q$1003,$F1296,$N1296,FALSE)*WindSpeedStep*$R$3:$R$1003)</f>
        <v>1697.2263348738834</v>
      </c>
      <c r="L1296" s="50">
        <f t="array" ref="L1296">_xlfn.SUM(_xlfn.NORM.DIST($Q$3:$Q$1003,$F1296,$O1296,FALSE)*WindSpeedStep*$R$3:$R$1003)</f>
        <v>1722.6001749183158</v>
      </c>
      <c r="N1296" s="42">
        <f t="shared" si="61"/>
        <v>1.0241081024176617</v>
      </c>
      <c r="O1296" s="42">
        <f t="shared" si="62"/>
        <v>0.82999999999999985</v>
      </c>
    </row>
    <row r="1297" spans="5:15" x14ac:dyDescent="0.2">
      <c r="E1297" s="15">
        <v>41260.333333333336</v>
      </c>
      <c r="F1297" s="21">
        <v>10.059939252147275</v>
      </c>
      <c r="G1297" s="24">
        <v>7.7535259453332228E-2</v>
      </c>
      <c r="H1297" s="3">
        <f t="shared" si="60"/>
        <v>1653.0199999999545</v>
      </c>
      <c r="I1297" s="3">
        <f>MIN(H1297-K1297+L1297,'Power Look Up'!$F$4)</f>
        <v>1677.4312547421557</v>
      </c>
      <c r="K1297" s="50">
        <f t="array" ref="K1297">_xlfn.SUM(_xlfn.NORM.DIST($Q$3:$Q$1003,$F1297,$N1297,FALSE)*WindSpeedStep*$R$3:$R$1003)</f>
        <v>1643.0797042060792</v>
      </c>
      <c r="L1297" s="50">
        <f t="array" ref="L1297">_xlfn.SUM(_xlfn.NORM.DIST($Q$3:$Q$1003,$F1297,$O1297,FALSE)*WindSpeedStep*$R$3:$R$1003)</f>
        <v>1667.4909589482804</v>
      </c>
      <c r="N1297" s="42">
        <f t="shared" si="61"/>
        <v>1.0059939252147276</v>
      </c>
      <c r="O1297" s="42">
        <f t="shared" si="62"/>
        <v>0.78</v>
      </c>
    </row>
    <row r="1298" spans="5:15" x14ac:dyDescent="0.2">
      <c r="E1298" s="15">
        <v>41260.340277777781</v>
      </c>
      <c r="F1298" s="21">
        <v>10.277977210342419</v>
      </c>
      <c r="G1298" s="24">
        <v>8.8538822511135207E-2</v>
      </c>
      <c r="H1298" s="3">
        <f t="shared" si="60"/>
        <v>1711.7599999999534</v>
      </c>
      <c r="I1298" s="3">
        <f>MIN(H1298-K1298+L1298,'Power Look Up'!$F$4)</f>
        <v>1727.7686999104258</v>
      </c>
      <c r="K1298" s="50">
        <f t="array" ref="K1298">_xlfn.SUM(_xlfn.NORM.DIST($Q$3:$Q$1003,$F1298,$N1298,FALSE)*WindSpeedStep*$R$3:$R$1003)</f>
        <v>1707.6648949793419</v>
      </c>
      <c r="L1298" s="50">
        <f t="array" ref="L1298">_xlfn.SUM(_xlfn.NORM.DIST($Q$3:$Q$1003,$F1298,$O1298,FALSE)*WindSpeedStep*$R$3:$R$1003)</f>
        <v>1723.6735948898142</v>
      </c>
      <c r="N1298" s="42">
        <f t="shared" si="61"/>
        <v>1.0277977210342419</v>
      </c>
      <c r="O1298" s="42">
        <f t="shared" si="62"/>
        <v>0.91</v>
      </c>
    </row>
    <row r="1299" spans="5:15" x14ac:dyDescent="0.2">
      <c r="E1299" s="15">
        <v>41260.347222222219</v>
      </c>
      <c r="F1299" s="21">
        <v>10.532911670227216</v>
      </c>
      <c r="G1299" s="24">
        <v>8.5446458508142531E-2</v>
      </c>
      <c r="H1299" s="3">
        <f t="shared" si="60"/>
        <v>1778.509999999952</v>
      </c>
      <c r="I1299" s="3">
        <f>MIN(H1299-K1299+L1299,'Power Look Up'!$F$4)</f>
        <v>1802.4746057481755</v>
      </c>
      <c r="K1299" s="50">
        <f t="array" ref="K1299">_xlfn.SUM(_xlfn.NORM.DIST($Q$3:$Q$1003,$F1299,$N1299,FALSE)*WindSpeedStep*$R$3:$R$1003)</f>
        <v>1774.0203233838404</v>
      </c>
      <c r="L1299" s="50">
        <f t="array" ref="L1299">_xlfn.SUM(_xlfn.NORM.DIST($Q$3:$Q$1003,$F1299,$O1299,FALSE)*WindSpeedStep*$R$3:$R$1003)</f>
        <v>1797.9849291320638</v>
      </c>
      <c r="N1299" s="42">
        <f t="shared" si="61"/>
        <v>1.0532911670227216</v>
      </c>
      <c r="O1299" s="42">
        <f t="shared" si="62"/>
        <v>0.90000000000000013</v>
      </c>
    </row>
    <row r="1300" spans="5:15" x14ac:dyDescent="0.2">
      <c r="E1300" s="15">
        <v>41260.354166666664</v>
      </c>
      <c r="F1300" s="21">
        <v>10.5557264427171</v>
      </c>
      <c r="G1300" s="24">
        <v>8.9998542985684354E-2</v>
      </c>
      <c r="H1300" s="3">
        <f t="shared" si="60"/>
        <v>1786.5199999999518</v>
      </c>
      <c r="I1300" s="3">
        <f>MIN(H1300-K1300+L1300,'Power Look Up'!$F$4)</f>
        <v>1803.1815404073741</v>
      </c>
      <c r="K1300" s="50">
        <f t="array" ref="K1300">_xlfn.SUM(_xlfn.NORM.DIST($Q$3:$Q$1003,$F1300,$N1300,FALSE)*WindSpeedStep*$R$3:$R$1003)</f>
        <v>1779.4567131500667</v>
      </c>
      <c r="L1300" s="50">
        <f t="array" ref="L1300">_xlfn.SUM(_xlfn.NORM.DIST($Q$3:$Q$1003,$F1300,$O1300,FALSE)*WindSpeedStep*$R$3:$R$1003)</f>
        <v>1796.118253557489</v>
      </c>
      <c r="N1300" s="42">
        <f t="shared" si="61"/>
        <v>1.0555726442717102</v>
      </c>
      <c r="O1300" s="42">
        <f t="shared" si="62"/>
        <v>0.95</v>
      </c>
    </row>
    <row r="1301" spans="5:15" x14ac:dyDescent="0.2">
      <c r="E1301" s="15">
        <v>41260.361111111109</v>
      </c>
      <c r="F1301" s="21">
        <v>10.533277983057134</v>
      </c>
      <c r="G1301" s="24">
        <v>0.1091777888943769</v>
      </c>
      <c r="H1301" s="3">
        <f t="shared" si="60"/>
        <v>1778.509999999952</v>
      </c>
      <c r="I1301" s="3">
        <f>MIN(H1301-K1301+L1301,'Power Look Up'!$F$4)</f>
        <v>1763.4140487352356</v>
      </c>
      <c r="K1301" s="50">
        <f t="array" ref="K1301">_xlfn.SUM(_xlfn.NORM.DIST($Q$3:$Q$1003,$F1301,$N1301,FALSE)*WindSpeedStep*$R$3:$R$1003)</f>
        <v>1774.1082678383957</v>
      </c>
      <c r="L1301" s="50">
        <f t="array" ref="L1301">_xlfn.SUM(_xlfn.NORM.DIST($Q$3:$Q$1003,$F1301,$O1301,FALSE)*WindSpeedStep*$R$3:$R$1003)</f>
        <v>1759.0123165736793</v>
      </c>
      <c r="N1301" s="42">
        <f t="shared" si="61"/>
        <v>1.0533277983057134</v>
      </c>
      <c r="O1301" s="42">
        <f t="shared" si="62"/>
        <v>1.1499999999999999</v>
      </c>
    </row>
    <row r="1302" spans="5:15" x14ac:dyDescent="0.2">
      <c r="E1302" s="15">
        <v>41260.368055555555</v>
      </c>
      <c r="F1302" s="21">
        <v>10.08449674963162</v>
      </c>
      <c r="G1302" s="24">
        <v>0.1070950813722511</v>
      </c>
      <c r="H1302" s="3">
        <f t="shared" si="60"/>
        <v>1658.3599999999544</v>
      </c>
      <c r="I1302" s="3">
        <f>MIN(H1302-K1302+L1302,'Power Look Up'!$F$4)</f>
        <v>1649.9335477097779</v>
      </c>
      <c r="K1302" s="50">
        <f t="array" ref="K1302">_xlfn.SUM(_xlfn.NORM.DIST($Q$3:$Q$1003,$F1302,$N1302,FALSE)*WindSpeedStep*$R$3:$R$1003)</f>
        <v>1650.6936774318062</v>
      </c>
      <c r="L1302" s="50">
        <f t="array" ref="L1302">_xlfn.SUM(_xlfn.NORM.DIST($Q$3:$Q$1003,$F1302,$O1302,FALSE)*WindSpeedStep*$R$3:$R$1003)</f>
        <v>1642.2672251416298</v>
      </c>
      <c r="N1302" s="42">
        <f t="shared" si="61"/>
        <v>1.0084496749631622</v>
      </c>
      <c r="O1302" s="42">
        <f t="shared" si="62"/>
        <v>1.08</v>
      </c>
    </row>
    <row r="1303" spans="5:15" x14ac:dyDescent="0.2">
      <c r="E1303" s="15">
        <v>41260.375</v>
      </c>
      <c r="F1303" s="21">
        <v>9.6568074045745984</v>
      </c>
      <c r="G1303" s="24">
        <v>0.12115805472580415</v>
      </c>
      <c r="H1303" s="3">
        <f t="shared" si="60"/>
        <v>1507.4599999999384</v>
      </c>
      <c r="I1303" s="3">
        <f>MIN(H1303-K1303+L1303,'Power Look Up'!$F$4)</f>
        <v>1493.7384229249451</v>
      </c>
      <c r="K1303" s="50">
        <f t="array" ref="K1303">_xlfn.SUM(_xlfn.NORM.DIST($Q$3:$Q$1003,$F1303,$N1303,FALSE)*WindSpeedStep*$R$3:$R$1003)</f>
        <v>1507.449431449335</v>
      </c>
      <c r="L1303" s="50">
        <f t="array" ref="L1303">_xlfn.SUM(_xlfn.NORM.DIST($Q$3:$Q$1003,$F1303,$O1303,FALSE)*WindSpeedStep*$R$3:$R$1003)</f>
        <v>1493.7278543743416</v>
      </c>
      <c r="N1303" s="42">
        <f t="shared" si="61"/>
        <v>0.96568074045745989</v>
      </c>
      <c r="O1303" s="42">
        <f t="shared" si="62"/>
        <v>1.17</v>
      </c>
    </row>
    <row r="1304" spans="5:15" x14ac:dyDescent="0.2">
      <c r="E1304" s="15">
        <v>41260.381944444445</v>
      </c>
      <c r="F1304" s="21">
        <v>10.239378324498427</v>
      </c>
      <c r="G1304" s="24">
        <v>0.11817123673465513</v>
      </c>
      <c r="H1304" s="3">
        <f t="shared" si="60"/>
        <v>1701.0799999999535</v>
      </c>
      <c r="I1304" s="3">
        <f>MIN(H1304-K1304+L1304,'Power Look Up'!$F$4)</f>
        <v>1676.0665666829016</v>
      </c>
      <c r="K1304" s="50">
        <f t="array" ref="K1304">_xlfn.SUM(_xlfn.NORM.DIST($Q$3:$Q$1003,$F1304,$N1304,FALSE)*WindSpeedStep*$R$3:$R$1003)</f>
        <v>1696.7396602378656</v>
      </c>
      <c r="L1304" s="50">
        <f t="array" ref="L1304">_xlfn.SUM(_xlfn.NORM.DIST($Q$3:$Q$1003,$F1304,$O1304,FALSE)*WindSpeedStep*$R$3:$R$1003)</f>
        <v>1671.7262269208136</v>
      </c>
      <c r="N1304" s="42">
        <f t="shared" si="61"/>
        <v>1.0239378324498427</v>
      </c>
      <c r="O1304" s="42">
        <f t="shared" si="62"/>
        <v>1.21</v>
      </c>
    </row>
    <row r="1305" spans="5:15" x14ac:dyDescent="0.2">
      <c r="E1305" s="15">
        <v>41260.388888888891</v>
      </c>
      <c r="F1305" s="21">
        <v>9.9746258562868206</v>
      </c>
      <c r="G1305" s="24">
        <v>0.15338921199091088</v>
      </c>
      <c r="H1305" s="3">
        <f t="shared" si="60"/>
        <v>1625.569999999936</v>
      </c>
      <c r="I1305" s="3">
        <f>MIN(H1305-K1305+L1305,'Power Look Up'!$F$4)</f>
        <v>1567.1699454061638</v>
      </c>
      <c r="K1305" s="50">
        <f t="array" ref="K1305">_xlfn.SUM(_xlfn.NORM.DIST($Q$3:$Q$1003,$F1305,$N1305,FALSE)*WindSpeedStep*$R$3:$R$1003)</f>
        <v>1615.9975030060339</v>
      </c>
      <c r="L1305" s="50">
        <f t="array" ref="L1305">_xlfn.SUM(_xlfn.NORM.DIST($Q$3:$Q$1003,$F1305,$O1305,FALSE)*WindSpeedStep*$R$3:$R$1003)</f>
        <v>1557.5974484122617</v>
      </c>
      <c r="N1305" s="42">
        <f t="shared" si="61"/>
        <v>0.99746258562868206</v>
      </c>
      <c r="O1305" s="42">
        <f t="shared" si="62"/>
        <v>1.53</v>
      </c>
    </row>
    <row r="1306" spans="5:15" x14ac:dyDescent="0.2">
      <c r="E1306" s="15">
        <v>41260.395833333336</v>
      </c>
      <c r="F1306" s="21">
        <v>10.14795655186389</v>
      </c>
      <c r="G1306" s="24">
        <v>0.11726498767689647</v>
      </c>
      <c r="H1306" s="3">
        <f t="shared" si="60"/>
        <v>1677.049999999954</v>
      </c>
      <c r="I1306" s="3">
        <f>MIN(H1306-K1306+L1306,'Power Look Up'!$F$4)</f>
        <v>1655.0430075442273</v>
      </c>
      <c r="K1306" s="50">
        <f t="array" ref="K1306">_xlfn.SUM(_xlfn.NORM.DIST($Q$3:$Q$1003,$F1306,$N1306,FALSE)*WindSpeedStep*$R$3:$R$1003)</f>
        <v>1669.9789314085767</v>
      </c>
      <c r="L1306" s="50">
        <f t="array" ref="L1306">_xlfn.SUM(_xlfn.NORM.DIST($Q$3:$Q$1003,$F1306,$O1306,FALSE)*WindSpeedStep*$R$3:$R$1003)</f>
        <v>1647.97193895285</v>
      </c>
      <c r="N1306" s="42">
        <f t="shared" si="61"/>
        <v>1.014795655186389</v>
      </c>
      <c r="O1306" s="42">
        <f t="shared" si="62"/>
        <v>1.19</v>
      </c>
    </row>
    <row r="1307" spans="5:15" x14ac:dyDescent="0.2">
      <c r="E1307" s="15">
        <v>41260.402777777781</v>
      </c>
      <c r="F1307" s="21">
        <v>10.289258878709832</v>
      </c>
      <c r="G1307" s="24">
        <v>0.11079515186063082</v>
      </c>
      <c r="H1307" s="3">
        <f t="shared" si="60"/>
        <v>1714.4299999999532</v>
      </c>
      <c r="I1307" s="3">
        <f>MIN(H1307-K1307+L1307,'Power Look Up'!$F$4)</f>
        <v>1699.0226822362984</v>
      </c>
      <c r="K1307" s="50">
        <f t="array" ref="K1307">_xlfn.SUM(_xlfn.NORM.DIST($Q$3:$Q$1003,$F1307,$N1307,FALSE)*WindSpeedStep*$R$3:$R$1003)</f>
        <v>1710.8154675801391</v>
      </c>
      <c r="L1307" s="50">
        <f t="array" ref="L1307">_xlfn.SUM(_xlfn.NORM.DIST($Q$3:$Q$1003,$F1307,$O1307,FALSE)*WindSpeedStep*$R$3:$R$1003)</f>
        <v>1695.4081498164842</v>
      </c>
      <c r="N1307" s="42">
        <f t="shared" si="61"/>
        <v>1.0289258878709833</v>
      </c>
      <c r="O1307" s="42">
        <f t="shared" si="62"/>
        <v>1.1399999999999999</v>
      </c>
    </row>
    <row r="1308" spans="5:15" x14ac:dyDescent="0.2">
      <c r="E1308" s="15">
        <v>41260.409722222219</v>
      </c>
      <c r="F1308" s="21">
        <v>9.8196808293570204</v>
      </c>
      <c r="G1308" s="24">
        <v>0.14460755137323333</v>
      </c>
      <c r="H1308" s="3">
        <f t="shared" si="60"/>
        <v>1568.4199999999371</v>
      </c>
      <c r="I1308" s="3">
        <f>MIN(H1308-K1308+L1308,'Power Look Up'!$F$4)</f>
        <v>1528.096639759691</v>
      </c>
      <c r="K1308" s="50">
        <f t="array" ref="K1308">_xlfn.SUM(_xlfn.NORM.DIST($Q$3:$Q$1003,$F1308,$N1308,FALSE)*WindSpeedStep*$R$3:$R$1003)</f>
        <v>1564.4699455558446</v>
      </c>
      <c r="L1308" s="50">
        <f t="array" ref="L1308">_xlfn.SUM(_xlfn.NORM.DIST($Q$3:$Q$1003,$F1308,$O1308,FALSE)*WindSpeedStep*$R$3:$R$1003)</f>
        <v>1524.1465853155985</v>
      </c>
      <c r="N1308" s="42">
        <f t="shared" si="61"/>
        <v>0.98196808293570204</v>
      </c>
      <c r="O1308" s="42">
        <f t="shared" si="62"/>
        <v>1.42</v>
      </c>
    </row>
    <row r="1309" spans="5:15" x14ac:dyDescent="0.2">
      <c r="E1309" s="15">
        <v>41260.416666666664</v>
      </c>
      <c r="F1309" s="21">
        <v>9.4960249650166801</v>
      </c>
      <c r="G1309" s="24">
        <v>0.11794408756569995</v>
      </c>
      <c r="H1309" s="3">
        <f t="shared" si="60"/>
        <v>1446.4999999999397</v>
      </c>
      <c r="I1309" s="3">
        <f>MIN(H1309-K1309+L1309,'Power Look Up'!$F$4)</f>
        <v>1438.860365947349</v>
      </c>
      <c r="K1309" s="50">
        <f t="array" ref="K1309">_xlfn.SUM(_xlfn.NORM.DIST($Q$3:$Q$1003,$F1309,$N1309,FALSE)*WindSpeedStep*$R$3:$R$1003)</f>
        <v>1448.8300118839013</v>
      </c>
      <c r="L1309" s="50">
        <f t="array" ref="L1309">_xlfn.SUM(_xlfn.NORM.DIST($Q$3:$Q$1003,$F1309,$O1309,FALSE)*WindSpeedStep*$R$3:$R$1003)</f>
        <v>1441.1903778313106</v>
      </c>
      <c r="N1309" s="42">
        <f t="shared" si="61"/>
        <v>0.94960249650166806</v>
      </c>
      <c r="O1309" s="42">
        <f t="shared" si="62"/>
        <v>1.1200000000000001</v>
      </c>
    </row>
    <row r="1310" spans="5:15" x14ac:dyDescent="0.2">
      <c r="E1310" s="15">
        <v>41260.423611111109</v>
      </c>
      <c r="F1310" s="21">
        <v>9.8200895729724973</v>
      </c>
      <c r="G1310" s="24">
        <v>0.14256489104266146</v>
      </c>
      <c r="H1310" s="3">
        <f t="shared" si="60"/>
        <v>1568.4199999999371</v>
      </c>
      <c r="I1310" s="3">
        <f>MIN(H1310-K1310+L1310,'Power Look Up'!$F$4)</f>
        <v>1530.0293240074616</v>
      </c>
      <c r="K1310" s="50">
        <f t="array" ref="K1310">_xlfn.SUM(_xlfn.NORM.DIST($Q$3:$Q$1003,$F1310,$N1310,FALSE)*WindSpeedStep*$R$3:$R$1003)</f>
        <v>1564.6095703392307</v>
      </c>
      <c r="L1310" s="50">
        <f t="array" ref="L1310">_xlfn.SUM(_xlfn.NORM.DIST($Q$3:$Q$1003,$F1310,$O1310,FALSE)*WindSpeedStep*$R$3:$R$1003)</f>
        <v>1526.2188943467552</v>
      </c>
      <c r="N1310" s="42">
        <f t="shared" si="61"/>
        <v>0.9820089572972498</v>
      </c>
      <c r="O1310" s="42">
        <f t="shared" si="62"/>
        <v>1.4</v>
      </c>
    </row>
    <row r="1311" spans="5:15" x14ac:dyDescent="0.2">
      <c r="E1311" s="15">
        <v>41260.430555555555</v>
      </c>
      <c r="F1311" s="21">
        <v>9.3377898480502104</v>
      </c>
      <c r="G1311" s="24">
        <v>0.15742483220555079</v>
      </c>
      <c r="H1311" s="3">
        <f t="shared" si="60"/>
        <v>1385.5399999999411</v>
      </c>
      <c r="I1311" s="3">
        <f>MIN(H1311-K1311+L1311,'Power Look Up'!$F$4)</f>
        <v>1366.1201469810553</v>
      </c>
      <c r="K1311" s="50">
        <f t="array" ref="K1311">_xlfn.SUM(_xlfn.NORM.DIST($Q$3:$Q$1003,$F1311,$N1311,FALSE)*WindSpeedStep*$R$3:$R$1003)</f>
        <v>1389.4541494186913</v>
      </c>
      <c r="L1311" s="50">
        <f t="array" ref="L1311">_xlfn.SUM(_xlfn.NORM.DIST($Q$3:$Q$1003,$F1311,$O1311,FALSE)*WindSpeedStep*$R$3:$R$1003)</f>
        <v>1370.0342963998055</v>
      </c>
      <c r="N1311" s="42">
        <f t="shared" si="61"/>
        <v>0.93377898480502108</v>
      </c>
      <c r="O1311" s="42">
        <f t="shared" si="62"/>
        <v>1.47</v>
      </c>
    </row>
    <row r="1312" spans="5:15" x14ac:dyDescent="0.2">
      <c r="E1312" s="15">
        <v>41260.4375</v>
      </c>
      <c r="F1312" s="21">
        <v>9.3517183950268024</v>
      </c>
      <c r="G1312" s="24">
        <v>0.12831866287143057</v>
      </c>
      <c r="H1312" s="3">
        <f t="shared" si="60"/>
        <v>1389.349999999941</v>
      </c>
      <c r="I1312" s="3">
        <f>MIN(H1312-K1312+L1312,'Power Look Up'!$F$4)</f>
        <v>1381.526895818856</v>
      </c>
      <c r="K1312" s="50">
        <f t="array" ref="K1312">_xlfn.SUM(_xlfn.NORM.DIST($Q$3:$Q$1003,$F1312,$N1312,FALSE)*WindSpeedStep*$R$3:$R$1003)</f>
        <v>1394.7327588797125</v>
      </c>
      <c r="L1312" s="50">
        <f t="array" ref="L1312">_xlfn.SUM(_xlfn.NORM.DIST($Q$3:$Q$1003,$F1312,$O1312,FALSE)*WindSpeedStep*$R$3:$R$1003)</f>
        <v>1386.9096546986275</v>
      </c>
      <c r="N1312" s="42">
        <f t="shared" si="61"/>
        <v>0.93517183950268024</v>
      </c>
      <c r="O1312" s="42">
        <f t="shared" si="62"/>
        <v>1.2</v>
      </c>
    </row>
    <row r="1313" spans="5:15" x14ac:dyDescent="0.2">
      <c r="E1313" s="15">
        <v>41260.444444444445</v>
      </c>
      <c r="F1313" s="21">
        <v>10.219868015727858</v>
      </c>
      <c r="G1313" s="24">
        <v>0.12720320829969292</v>
      </c>
      <c r="H1313" s="3">
        <f t="shared" si="60"/>
        <v>1695.7399999999536</v>
      </c>
      <c r="I1313" s="3">
        <f>MIN(H1313-K1313+L1313,'Power Look Up'!$F$4)</f>
        <v>1658.8242690702734</v>
      </c>
      <c r="K1313" s="50">
        <f t="array" ref="K1313">_xlfn.SUM(_xlfn.NORM.DIST($Q$3:$Q$1003,$F1313,$N1313,FALSE)*WindSpeedStep*$R$3:$R$1003)</f>
        <v>1691.132172242485</v>
      </c>
      <c r="L1313" s="50">
        <f t="array" ref="L1313">_xlfn.SUM(_xlfn.NORM.DIST($Q$3:$Q$1003,$F1313,$O1313,FALSE)*WindSpeedStep*$R$3:$R$1003)</f>
        <v>1654.2164413128048</v>
      </c>
      <c r="N1313" s="42">
        <f t="shared" si="61"/>
        <v>1.0219868015727858</v>
      </c>
      <c r="O1313" s="42">
        <f t="shared" si="62"/>
        <v>1.3</v>
      </c>
    </row>
    <row r="1314" spans="5:15" x14ac:dyDescent="0.2">
      <c r="E1314" s="15">
        <v>41260.451388888891</v>
      </c>
      <c r="F1314" s="21">
        <v>9.7490712920935536</v>
      </c>
      <c r="G1314" s="24">
        <v>0.12411438625762268</v>
      </c>
      <c r="H1314" s="3">
        <f t="shared" si="60"/>
        <v>1541.7499999999377</v>
      </c>
      <c r="I1314" s="3">
        <f>MIN(H1314-K1314+L1314,'Power Look Up'!$F$4)</f>
        <v>1522.9657674274308</v>
      </c>
      <c r="K1314" s="50">
        <f t="array" ref="K1314">_xlfn.SUM(_xlfn.NORM.DIST($Q$3:$Q$1003,$F1314,$N1314,FALSE)*WindSpeedStep*$R$3:$R$1003)</f>
        <v>1540.0792540609787</v>
      </c>
      <c r="L1314" s="50">
        <f t="array" ref="L1314">_xlfn.SUM(_xlfn.NORM.DIST($Q$3:$Q$1003,$F1314,$O1314,FALSE)*WindSpeedStep*$R$3:$R$1003)</f>
        <v>1521.2950214884718</v>
      </c>
      <c r="N1314" s="42">
        <f t="shared" si="61"/>
        <v>0.97490712920935541</v>
      </c>
      <c r="O1314" s="42">
        <f t="shared" si="62"/>
        <v>1.21</v>
      </c>
    </row>
    <row r="1315" spans="5:15" x14ac:dyDescent="0.2">
      <c r="E1315" s="15">
        <v>41260.458333333336</v>
      </c>
      <c r="F1315" s="21">
        <v>9.246311301517192</v>
      </c>
      <c r="G1315" s="24">
        <v>0.16114534233294867</v>
      </c>
      <c r="H1315" s="3">
        <f t="shared" si="60"/>
        <v>1351.2499999999418</v>
      </c>
      <c r="I1315" s="3">
        <f>MIN(H1315-K1315+L1315,'Power Look Up'!$F$4)</f>
        <v>1336.3896377749052</v>
      </c>
      <c r="K1315" s="50">
        <f t="array" ref="K1315">_xlfn.SUM(_xlfn.NORM.DIST($Q$3:$Q$1003,$F1315,$N1315,FALSE)*WindSpeedStep*$R$3:$R$1003)</f>
        <v>1354.5952858950818</v>
      </c>
      <c r="L1315" s="50">
        <f t="array" ref="L1315">_xlfn.SUM(_xlfn.NORM.DIST($Q$3:$Q$1003,$F1315,$O1315,FALSE)*WindSpeedStep*$R$3:$R$1003)</f>
        <v>1339.7349236700452</v>
      </c>
      <c r="N1315" s="42">
        <f t="shared" si="61"/>
        <v>0.92463113015171927</v>
      </c>
      <c r="O1315" s="42">
        <f t="shared" si="62"/>
        <v>1.49</v>
      </c>
    </row>
    <row r="1316" spans="5:15" x14ac:dyDescent="0.2">
      <c r="E1316" s="15">
        <v>41260.465277777781</v>
      </c>
      <c r="F1316" s="21">
        <v>8.3261058521825113</v>
      </c>
      <c r="G1316" s="24">
        <v>0.17895520744663945</v>
      </c>
      <c r="H1316" s="3">
        <f t="shared" si="60"/>
        <v>1010.1099999999511</v>
      </c>
      <c r="I1316" s="3">
        <f>MIN(H1316-K1316+L1316,'Power Look Up'!$F$4)</f>
        <v>1043.8063758247458</v>
      </c>
      <c r="K1316" s="50">
        <f t="array" ref="K1316">_xlfn.SUM(_xlfn.NORM.DIST($Q$3:$Q$1003,$F1316,$N1316,FALSE)*WindSpeedStep*$R$3:$R$1003)</f>
        <v>1006.5062111996438</v>
      </c>
      <c r="L1316" s="50">
        <f t="array" ref="L1316">_xlfn.SUM(_xlfn.NORM.DIST($Q$3:$Q$1003,$F1316,$O1316,FALSE)*WindSpeedStep*$R$3:$R$1003)</f>
        <v>1040.2025870244386</v>
      </c>
      <c r="N1316" s="42">
        <f t="shared" si="61"/>
        <v>0.83261058521825115</v>
      </c>
      <c r="O1316" s="42">
        <f t="shared" si="62"/>
        <v>1.49</v>
      </c>
    </row>
    <row r="1317" spans="5:15" x14ac:dyDescent="0.2">
      <c r="E1317" s="15">
        <v>41260.472222222219</v>
      </c>
      <c r="F1317" s="21">
        <v>8.6732985425222839</v>
      </c>
      <c r="G1317" s="24">
        <v>0.14527344975186096</v>
      </c>
      <c r="H1317" s="3">
        <f t="shared" si="60"/>
        <v>1134.8899999999485</v>
      </c>
      <c r="I1317" s="3">
        <f>MIN(H1317-K1317+L1317,'Power Look Up'!$F$4)</f>
        <v>1148.9473734833252</v>
      </c>
      <c r="K1317" s="50">
        <f t="array" ref="K1317">_xlfn.SUM(_xlfn.NORM.DIST($Q$3:$Q$1003,$F1317,$N1317,FALSE)*WindSpeedStep*$R$3:$R$1003)</f>
        <v>1134.7207420759662</v>
      </c>
      <c r="L1317" s="50">
        <f t="array" ref="L1317">_xlfn.SUM(_xlfn.NORM.DIST($Q$3:$Q$1003,$F1317,$O1317,FALSE)*WindSpeedStep*$R$3:$R$1003)</f>
        <v>1148.778115559343</v>
      </c>
      <c r="N1317" s="42">
        <f t="shared" si="61"/>
        <v>0.86732985425222842</v>
      </c>
      <c r="O1317" s="42">
        <f t="shared" si="62"/>
        <v>1.26</v>
      </c>
    </row>
    <row r="1318" spans="5:15" x14ac:dyDescent="0.2">
      <c r="E1318" s="15">
        <v>41260.479166666664</v>
      </c>
      <c r="F1318" s="21">
        <v>8.3251211443808337</v>
      </c>
      <c r="G1318" s="24">
        <v>0.14173967916328264</v>
      </c>
      <c r="H1318" s="3">
        <f t="shared" si="60"/>
        <v>1010.1099999999511</v>
      </c>
      <c r="I1318" s="3">
        <f>MIN(H1318-K1318+L1318,'Power Look Up'!$F$4)</f>
        <v>1029.7271395947482</v>
      </c>
      <c r="K1318" s="50">
        <f t="array" ref="K1318">_xlfn.SUM(_xlfn.NORM.DIST($Q$3:$Q$1003,$F1318,$N1318,FALSE)*WindSpeedStep*$R$3:$R$1003)</f>
        <v>1006.1525417293383</v>
      </c>
      <c r="L1318" s="50">
        <f t="array" ref="L1318">_xlfn.SUM(_xlfn.NORM.DIST($Q$3:$Q$1003,$F1318,$O1318,FALSE)*WindSpeedStep*$R$3:$R$1003)</f>
        <v>1025.7696813241355</v>
      </c>
      <c r="N1318" s="42">
        <f t="shared" si="61"/>
        <v>0.83251211443808337</v>
      </c>
      <c r="O1318" s="42">
        <f t="shared" si="62"/>
        <v>1.1799999999999997</v>
      </c>
    </row>
    <row r="1319" spans="5:15" x14ac:dyDescent="0.2">
      <c r="E1319" s="15">
        <v>41260.486111111109</v>
      </c>
      <c r="F1319" s="21">
        <v>8.9422706731223496</v>
      </c>
      <c r="G1319" s="24">
        <v>0.15879635630668984</v>
      </c>
      <c r="H1319" s="3">
        <f t="shared" si="60"/>
        <v>1233.9799999999464</v>
      </c>
      <c r="I1319" s="3">
        <f>MIN(H1319-K1319+L1319,'Power Look Up'!$F$4)</f>
        <v>1238.1897785878448</v>
      </c>
      <c r="K1319" s="50">
        <f t="array" ref="K1319">_xlfn.SUM(_xlfn.NORM.DIST($Q$3:$Q$1003,$F1319,$N1319,FALSE)*WindSpeedStep*$R$3:$R$1003)</f>
        <v>1237.5423271021084</v>
      </c>
      <c r="L1319" s="50">
        <f t="array" ref="L1319">_xlfn.SUM(_xlfn.NORM.DIST($Q$3:$Q$1003,$F1319,$O1319,FALSE)*WindSpeedStep*$R$3:$R$1003)</f>
        <v>1241.7521056900068</v>
      </c>
      <c r="N1319" s="42">
        <f t="shared" si="61"/>
        <v>0.894227067312235</v>
      </c>
      <c r="O1319" s="42">
        <f t="shared" si="62"/>
        <v>1.4199999999999997</v>
      </c>
    </row>
    <row r="1320" spans="5:15" x14ac:dyDescent="0.2">
      <c r="E1320" s="15">
        <v>41260.493055555555</v>
      </c>
      <c r="F1320" s="21">
        <v>8.1990287112122964</v>
      </c>
      <c r="G1320" s="24">
        <v>0.1841681561542835</v>
      </c>
      <c r="H1320" s="3">
        <f t="shared" si="60"/>
        <v>962.39999999995212</v>
      </c>
      <c r="I1320" s="3">
        <f>MIN(H1320-K1320+L1320,'Power Look Up'!$F$4)</f>
        <v>1001.5099383384742</v>
      </c>
      <c r="K1320" s="50">
        <f t="array" ref="K1320">_xlfn.SUM(_xlfn.NORM.DIST($Q$3:$Q$1003,$F1320,$N1320,FALSE)*WindSpeedStep*$R$3:$R$1003)</f>
        <v>961.39907584849459</v>
      </c>
      <c r="L1320" s="50">
        <f t="array" ref="L1320">_xlfn.SUM(_xlfn.NORM.DIST($Q$3:$Q$1003,$F1320,$O1320,FALSE)*WindSpeedStep*$R$3:$R$1003)</f>
        <v>1000.5090141870166</v>
      </c>
      <c r="N1320" s="42">
        <f t="shared" si="61"/>
        <v>0.81990287112122973</v>
      </c>
      <c r="O1320" s="42">
        <f t="shared" si="62"/>
        <v>1.51</v>
      </c>
    </row>
    <row r="1321" spans="5:15" x14ac:dyDescent="0.2">
      <c r="E1321" s="15">
        <v>41260.5</v>
      </c>
      <c r="F1321" s="21">
        <v>8.8795817818474507</v>
      </c>
      <c r="G1321" s="24">
        <v>0.19595517477603347</v>
      </c>
      <c r="H1321" s="3">
        <f t="shared" si="60"/>
        <v>1211.9599999999468</v>
      </c>
      <c r="I1321" s="3">
        <f>MIN(H1321-K1321+L1321,'Power Look Up'!$F$4)</f>
        <v>1215.818712590253</v>
      </c>
      <c r="K1321" s="50">
        <f t="array" ref="K1321">_xlfn.SUM(_xlfn.NORM.DIST($Q$3:$Q$1003,$F1321,$N1321,FALSE)*WindSpeedStep*$R$3:$R$1003)</f>
        <v>1213.4197019818034</v>
      </c>
      <c r="L1321" s="50">
        <f t="array" ref="L1321">_xlfn.SUM(_xlfn.NORM.DIST($Q$3:$Q$1003,$F1321,$O1321,FALSE)*WindSpeedStep*$R$3:$R$1003)</f>
        <v>1217.2784145721096</v>
      </c>
      <c r="N1321" s="42">
        <f t="shared" si="61"/>
        <v>0.88795817818474509</v>
      </c>
      <c r="O1321" s="42">
        <f t="shared" si="62"/>
        <v>1.74</v>
      </c>
    </row>
    <row r="1322" spans="5:15" x14ac:dyDescent="0.2">
      <c r="E1322" s="15">
        <v>41260.506944444445</v>
      </c>
      <c r="F1322" s="21">
        <v>8.9954949568565308</v>
      </c>
      <c r="G1322" s="24">
        <v>0.16230346490130165</v>
      </c>
      <c r="H1322" s="3">
        <f t="shared" si="60"/>
        <v>1255.9999999999459</v>
      </c>
      <c r="I1322" s="3">
        <f>MIN(H1322-K1322+L1322,'Power Look Up'!$F$4)</f>
        <v>1256.8380178291761</v>
      </c>
      <c r="K1322" s="50">
        <f t="array" ref="K1322">_xlfn.SUM(_xlfn.NORM.DIST($Q$3:$Q$1003,$F1322,$N1322,FALSE)*WindSpeedStep*$R$3:$R$1003)</f>
        <v>1258.0598953115898</v>
      </c>
      <c r="L1322" s="50">
        <f t="array" ref="L1322">_xlfn.SUM(_xlfn.NORM.DIST($Q$3:$Q$1003,$F1322,$O1322,FALSE)*WindSpeedStep*$R$3:$R$1003)</f>
        <v>1258.89791314082</v>
      </c>
      <c r="N1322" s="42">
        <f t="shared" si="61"/>
        <v>0.89954949568565312</v>
      </c>
      <c r="O1322" s="42">
        <f t="shared" si="62"/>
        <v>1.46</v>
      </c>
    </row>
    <row r="1323" spans="5:15" x14ac:dyDescent="0.2">
      <c r="E1323" s="15">
        <v>41260.513888888891</v>
      </c>
      <c r="F1323" s="21">
        <v>8.8453290683480557</v>
      </c>
      <c r="G1323" s="24">
        <v>0.16618940783788563</v>
      </c>
      <c r="H1323" s="3">
        <f t="shared" si="60"/>
        <v>1200.9499999999471</v>
      </c>
      <c r="I1323" s="3">
        <f>MIN(H1323-K1323+L1323,'Power Look Up'!$F$4)</f>
        <v>1210.0097972558476</v>
      </c>
      <c r="K1323" s="50">
        <f t="array" ref="K1323">_xlfn.SUM(_xlfn.NORM.DIST($Q$3:$Q$1003,$F1323,$N1323,FALSE)*WindSpeedStep*$R$3:$R$1003)</f>
        <v>1200.2692290086018</v>
      </c>
      <c r="L1323" s="50">
        <f t="array" ref="L1323">_xlfn.SUM(_xlfn.NORM.DIST($Q$3:$Q$1003,$F1323,$O1323,FALSE)*WindSpeedStep*$R$3:$R$1003)</f>
        <v>1209.3290262645023</v>
      </c>
      <c r="N1323" s="42">
        <f t="shared" si="61"/>
        <v>0.88453290683480557</v>
      </c>
      <c r="O1323" s="42">
        <f t="shared" si="62"/>
        <v>1.47</v>
      </c>
    </row>
    <row r="1324" spans="5:15" x14ac:dyDescent="0.2">
      <c r="E1324" s="15">
        <v>41260.520833333336</v>
      </c>
      <c r="F1324" s="21">
        <v>9.7760163577955606</v>
      </c>
      <c r="G1324" s="24">
        <v>0.17389496271089924</v>
      </c>
      <c r="H1324" s="3">
        <f t="shared" si="60"/>
        <v>1553.1799999999375</v>
      </c>
      <c r="I1324" s="3">
        <f>MIN(H1324-K1324+L1324,'Power Look Up'!$F$4)</f>
        <v>1488.2158370701663</v>
      </c>
      <c r="K1324" s="50">
        <f t="array" ref="K1324">_xlfn.SUM(_xlfn.NORM.DIST($Q$3:$Q$1003,$F1324,$N1324,FALSE)*WindSpeedStep*$R$3:$R$1003)</f>
        <v>1549.4493613687691</v>
      </c>
      <c r="L1324" s="50">
        <f t="array" ref="L1324">_xlfn.SUM(_xlfn.NORM.DIST($Q$3:$Q$1003,$F1324,$O1324,FALSE)*WindSpeedStep*$R$3:$R$1003)</f>
        <v>1484.4851984389979</v>
      </c>
      <c r="N1324" s="42">
        <f t="shared" si="61"/>
        <v>0.97760163577955606</v>
      </c>
      <c r="O1324" s="42">
        <f t="shared" si="62"/>
        <v>1.7</v>
      </c>
    </row>
    <row r="1325" spans="5:15" x14ac:dyDescent="0.2">
      <c r="E1325" s="15">
        <v>41260.527777777781</v>
      </c>
      <c r="F1325" s="21">
        <v>9.5301327233475259</v>
      </c>
      <c r="G1325" s="24">
        <v>0.19936763266111279</v>
      </c>
      <c r="H1325" s="3">
        <f t="shared" si="60"/>
        <v>1457.9299999999396</v>
      </c>
      <c r="I1325" s="3">
        <f>MIN(H1325-K1325+L1325,'Power Look Up'!$F$4)</f>
        <v>1395.7847657543705</v>
      </c>
      <c r="K1325" s="50">
        <f t="array" ref="K1325">_xlfn.SUM(_xlfn.NORM.DIST($Q$3:$Q$1003,$F1325,$N1325,FALSE)*WindSpeedStep*$R$3:$R$1003)</f>
        <v>1461.4297295070226</v>
      </c>
      <c r="L1325" s="50">
        <f t="array" ref="L1325">_xlfn.SUM(_xlfn.NORM.DIST($Q$3:$Q$1003,$F1325,$O1325,FALSE)*WindSpeedStep*$R$3:$R$1003)</f>
        <v>1399.2844952614535</v>
      </c>
      <c r="N1325" s="42">
        <f t="shared" si="61"/>
        <v>0.95301327233475264</v>
      </c>
      <c r="O1325" s="42">
        <f t="shared" si="62"/>
        <v>1.9</v>
      </c>
    </row>
    <row r="1326" spans="5:15" x14ac:dyDescent="0.2">
      <c r="E1326" s="15">
        <v>41260.534722222219</v>
      </c>
      <c r="F1326" s="21">
        <v>10.286494717710992</v>
      </c>
      <c r="G1326" s="24">
        <v>0.17498672282413286</v>
      </c>
      <c r="H1326" s="3">
        <f t="shared" si="60"/>
        <v>1714.4299999999532</v>
      </c>
      <c r="I1326" s="3">
        <f>MIN(H1326-K1326+L1326,'Power Look Up'!$F$4)</f>
        <v>1610.129533888354</v>
      </c>
      <c r="K1326" s="50">
        <f t="array" ref="K1326">_xlfn.SUM(_xlfn.NORM.DIST($Q$3:$Q$1003,$F1326,$N1326,FALSE)*WindSpeedStep*$R$3:$R$1003)</f>
        <v>1710.045329141833</v>
      </c>
      <c r="L1326" s="50">
        <f t="array" ref="L1326">_xlfn.SUM(_xlfn.NORM.DIST($Q$3:$Q$1003,$F1326,$O1326,FALSE)*WindSpeedStep*$R$3:$R$1003)</f>
        <v>1605.7448630302338</v>
      </c>
      <c r="N1326" s="42">
        <f t="shared" si="61"/>
        <v>1.0286494717710992</v>
      </c>
      <c r="O1326" s="42">
        <f t="shared" si="62"/>
        <v>1.8</v>
      </c>
    </row>
    <row r="1327" spans="5:15" x14ac:dyDescent="0.2">
      <c r="E1327" s="15">
        <v>41260.541666666664</v>
      </c>
      <c r="F1327" s="21">
        <v>10.184451491092247</v>
      </c>
      <c r="G1327" s="24">
        <v>0.19539589360708706</v>
      </c>
      <c r="H1327" s="3">
        <f t="shared" si="60"/>
        <v>1685.059999999954</v>
      </c>
      <c r="I1327" s="3">
        <f>MIN(H1327-K1327+L1327,'Power Look Up'!$F$4)</f>
        <v>1562.4160655424439</v>
      </c>
      <c r="K1327" s="50">
        <f t="array" ref="K1327">_xlfn.SUM(_xlfn.NORM.DIST($Q$3:$Q$1003,$F1327,$N1327,FALSE)*WindSpeedStep*$R$3:$R$1003)</f>
        <v>1680.808738823948</v>
      </c>
      <c r="L1327" s="50">
        <f t="array" ref="L1327">_xlfn.SUM(_xlfn.NORM.DIST($Q$3:$Q$1003,$F1327,$O1327,FALSE)*WindSpeedStep*$R$3:$R$1003)</f>
        <v>1558.1648043664379</v>
      </c>
      <c r="N1327" s="42">
        <f t="shared" si="61"/>
        <v>1.0184451491092248</v>
      </c>
      <c r="O1327" s="42">
        <f t="shared" si="62"/>
        <v>1.99</v>
      </c>
    </row>
    <row r="1328" spans="5:15" x14ac:dyDescent="0.2">
      <c r="E1328" s="15">
        <v>41260.548611111109</v>
      </c>
      <c r="F1328" s="21">
        <v>11.116443198230954</v>
      </c>
      <c r="G1328" s="24">
        <v>0.15382618068629411</v>
      </c>
      <c r="H1328" s="3">
        <f t="shared" si="60"/>
        <v>1914.0799999999838</v>
      </c>
      <c r="I1328" s="3">
        <f>MIN(H1328-K1328+L1328,'Power Look Up'!$F$4)</f>
        <v>1818.3241774691003</v>
      </c>
      <c r="K1328" s="50">
        <f t="array" ref="K1328">_xlfn.SUM(_xlfn.NORM.DIST($Q$3:$Q$1003,$F1328,$N1328,FALSE)*WindSpeedStep*$R$3:$R$1003)</f>
        <v>1887.3076921764618</v>
      </c>
      <c r="L1328" s="50">
        <f t="array" ref="L1328">_xlfn.SUM(_xlfn.NORM.DIST($Q$3:$Q$1003,$F1328,$O1328,FALSE)*WindSpeedStep*$R$3:$R$1003)</f>
        <v>1791.5518696455783</v>
      </c>
      <c r="N1328" s="42">
        <f t="shared" si="61"/>
        <v>1.1116443198230954</v>
      </c>
      <c r="O1328" s="42">
        <f t="shared" si="62"/>
        <v>1.71</v>
      </c>
    </row>
    <row r="1329" spans="5:15" x14ac:dyDescent="0.2">
      <c r="E1329" s="15">
        <v>41260.555555555555</v>
      </c>
      <c r="F1329" s="21">
        <v>9.9726649429982466</v>
      </c>
      <c r="G1329" s="24">
        <v>0.17949063868397075</v>
      </c>
      <c r="H1329" s="3">
        <f t="shared" si="60"/>
        <v>1625.569999999936</v>
      </c>
      <c r="I1329" s="3">
        <f>MIN(H1329-K1329+L1329,'Power Look Up'!$F$4)</f>
        <v>1538.5682095708462</v>
      </c>
      <c r="K1329" s="50">
        <f t="array" ref="K1329">_xlfn.SUM(_xlfn.NORM.DIST($Q$3:$Q$1003,$F1329,$N1329,FALSE)*WindSpeedStep*$R$3:$R$1003)</f>
        <v>1615.3638044206432</v>
      </c>
      <c r="L1329" s="50">
        <f t="array" ref="L1329">_xlfn.SUM(_xlfn.NORM.DIST($Q$3:$Q$1003,$F1329,$O1329,FALSE)*WindSpeedStep*$R$3:$R$1003)</f>
        <v>1528.3620139915533</v>
      </c>
      <c r="N1329" s="42">
        <f t="shared" si="61"/>
        <v>0.99726649429982472</v>
      </c>
      <c r="O1329" s="42">
        <f t="shared" si="62"/>
        <v>1.79</v>
      </c>
    </row>
    <row r="1330" spans="5:15" x14ac:dyDescent="0.2">
      <c r="E1330" s="15">
        <v>41260.583333333336</v>
      </c>
      <c r="F1330" s="21">
        <v>10.125744010215252</v>
      </c>
      <c r="G1330" s="24">
        <v>0.11949739187355557</v>
      </c>
      <c r="H1330" s="3">
        <f t="shared" si="60"/>
        <v>1671.7099999999541</v>
      </c>
      <c r="I1330" s="3">
        <f>MIN(H1330-K1330+L1330,'Power Look Up'!$F$4)</f>
        <v>1647.3303722727785</v>
      </c>
      <c r="K1330" s="50">
        <f t="array" ref="K1330">_xlfn.SUM(_xlfn.NORM.DIST($Q$3:$Q$1003,$F1330,$N1330,FALSE)*WindSpeedStep*$R$3:$R$1003)</f>
        <v>1663.2934416368412</v>
      </c>
      <c r="L1330" s="50">
        <f t="array" ref="L1330">_xlfn.SUM(_xlfn.NORM.DIST($Q$3:$Q$1003,$F1330,$O1330,FALSE)*WindSpeedStep*$R$3:$R$1003)</f>
        <v>1638.9138139096656</v>
      </c>
      <c r="N1330" s="42">
        <f t="shared" si="61"/>
        <v>1.0125744010215252</v>
      </c>
      <c r="O1330" s="42">
        <f t="shared" si="62"/>
        <v>1.21</v>
      </c>
    </row>
    <row r="1331" spans="5:15" x14ac:dyDescent="0.2">
      <c r="E1331" s="15">
        <v>41260.590277777781</v>
      </c>
      <c r="F1331" s="21">
        <v>10.635507433583703</v>
      </c>
      <c r="G1331" s="24">
        <v>0.13539551441174469</v>
      </c>
      <c r="H1331" s="3">
        <f t="shared" si="60"/>
        <v>1807.8799999999512</v>
      </c>
      <c r="I1331" s="3">
        <f>MIN(H1331-K1331+L1331,'Power Look Up'!$F$4)</f>
        <v>1748.3054633062413</v>
      </c>
      <c r="K1331" s="50">
        <f t="array" ref="K1331">_xlfn.SUM(_xlfn.NORM.DIST($Q$3:$Q$1003,$F1331,$N1331,FALSE)*WindSpeedStep*$R$3:$R$1003)</f>
        <v>1797.8116013059946</v>
      </c>
      <c r="L1331" s="50">
        <f t="array" ref="L1331">_xlfn.SUM(_xlfn.NORM.DIST($Q$3:$Q$1003,$F1331,$O1331,FALSE)*WindSpeedStep*$R$3:$R$1003)</f>
        <v>1738.2370646122847</v>
      </c>
      <c r="N1331" s="42">
        <f t="shared" si="61"/>
        <v>1.0635507433583704</v>
      </c>
      <c r="O1331" s="42">
        <f t="shared" si="62"/>
        <v>1.44</v>
      </c>
    </row>
    <row r="1332" spans="5:15" x14ac:dyDescent="0.2">
      <c r="E1332" s="15">
        <v>41260.597222222219</v>
      </c>
      <c r="F1332" s="21">
        <v>10.192213854307091</v>
      </c>
      <c r="G1332" s="24">
        <v>0.10105753418475771</v>
      </c>
      <c r="H1332" s="3">
        <f t="shared" si="60"/>
        <v>1687.7299999999539</v>
      </c>
      <c r="I1332" s="3">
        <f>MIN(H1332-K1332+L1332,'Power Look Up'!$F$4)</f>
        <v>1686.342450358489</v>
      </c>
      <c r="K1332" s="50">
        <f t="array" ref="K1332">_xlfn.SUM(_xlfn.NORM.DIST($Q$3:$Q$1003,$F1332,$N1332,FALSE)*WindSpeedStep*$R$3:$R$1003)</f>
        <v>1683.087177395191</v>
      </c>
      <c r="L1332" s="50">
        <f t="array" ref="L1332">_xlfn.SUM(_xlfn.NORM.DIST($Q$3:$Q$1003,$F1332,$O1332,FALSE)*WindSpeedStep*$R$3:$R$1003)</f>
        <v>1681.6996277537262</v>
      </c>
      <c r="N1332" s="42">
        <f t="shared" si="61"/>
        <v>1.0192213854307093</v>
      </c>
      <c r="O1332" s="42">
        <f t="shared" si="62"/>
        <v>1.03</v>
      </c>
    </row>
    <row r="1333" spans="5:15" x14ac:dyDescent="0.2">
      <c r="E1333" s="15">
        <v>41260.604166666664</v>
      </c>
      <c r="F1333" s="21">
        <v>10.460015287350856</v>
      </c>
      <c r="G1333" s="24">
        <v>0.12045871496227158</v>
      </c>
      <c r="H1333" s="3">
        <f t="shared" si="60"/>
        <v>1759.8199999999524</v>
      </c>
      <c r="I1333" s="3">
        <f>MIN(H1333-K1333+L1333,'Power Look Up'!$F$4)</f>
        <v>1727.4573487325313</v>
      </c>
      <c r="K1333" s="50">
        <f t="array" ref="K1333">_xlfn.SUM(_xlfn.NORM.DIST($Q$3:$Q$1003,$F1333,$N1333,FALSE)*WindSpeedStep*$R$3:$R$1003)</f>
        <v>1756.0929468943514</v>
      </c>
      <c r="L1333" s="50">
        <f t="array" ref="L1333">_xlfn.SUM(_xlfn.NORM.DIST($Q$3:$Q$1003,$F1333,$O1333,FALSE)*WindSpeedStep*$R$3:$R$1003)</f>
        <v>1723.7302956269302</v>
      </c>
      <c r="N1333" s="42">
        <f t="shared" si="61"/>
        <v>1.0460015287350857</v>
      </c>
      <c r="O1333" s="42">
        <f t="shared" si="62"/>
        <v>1.26</v>
      </c>
    </row>
    <row r="1334" spans="5:15" x14ac:dyDescent="0.2">
      <c r="E1334" s="15">
        <v>41260.611111111109</v>
      </c>
      <c r="F1334" s="21">
        <v>10.003895222523997</v>
      </c>
      <c r="G1334" s="24">
        <v>0.1549396475594966</v>
      </c>
      <c r="H1334" s="3">
        <f t="shared" si="60"/>
        <v>1636.9999999999357</v>
      </c>
      <c r="I1334" s="3">
        <f>MIN(H1334-K1334+L1334,'Power Look Up'!$F$4)</f>
        <v>1575.0884306973273</v>
      </c>
      <c r="K1334" s="50">
        <f t="array" ref="K1334">_xlfn.SUM(_xlfn.NORM.DIST($Q$3:$Q$1003,$F1334,$N1334,FALSE)*WindSpeedStep*$R$3:$R$1003)</f>
        <v>1625.3972508167255</v>
      </c>
      <c r="L1334" s="50">
        <f t="array" ref="L1334">_xlfn.SUM(_xlfn.NORM.DIST($Q$3:$Q$1003,$F1334,$O1334,FALSE)*WindSpeedStep*$R$3:$R$1003)</f>
        <v>1563.4856815141172</v>
      </c>
      <c r="N1334" s="42">
        <f t="shared" si="61"/>
        <v>1.0003895222523997</v>
      </c>
      <c r="O1334" s="42">
        <f t="shared" si="62"/>
        <v>1.55</v>
      </c>
    </row>
    <row r="1335" spans="5:15" x14ac:dyDescent="0.2">
      <c r="E1335" s="15">
        <v>41260.618055555555</v>
      </c>
      <c r="F1335" s="21">
        <v>11.303297864768078</v>
      </c>
      <c r="G1335" s="24">
        <v>0.12385765789325461</v>
      </c>
      <c r="H1335" s="3">
        <f t="shared" si="60"/>
        <v>1929.1999999999834</v>
      </c>
      <c r="I1335" s="3">
        <f>MIN(H1335-K1335+L1335,'Power Look Up'!$F$4)</f>
        <v>1886.7694862074954</v>
      </c>
      <c r="K1335" s="50">
        <f t="array" ref="K1335">_xlfn.SUM(_xlfn.NORM.DIST($Q$3:$Q$1003,$F1335,$N1335,FALSE)*WindSpeedStep*$R$3:$R$1003)</f>
        <v>1912.9319596339963</v>
      </c>
      <c r="L1335" s="50">
        <f t="array" ref="L1335">_xlfn.SUM(_xlfn.NORM.DIST($Q$3:$Q$1003,$F1335,$O1335,FALSE)*WindSpeedStep*$R$3:$R$1003)</f>
        <v>1870.5014458415083</v>
      </c>
      <c r="N1335" s="42">
        <f t="shared" si="61"/>
        <v>1.1303297864768078</v>
      </c>
      <c r="O1335" s="42">
        <f t="shared" si="62"/>
        <v>1.4</v>
      </c>
    </row>
    <row r="1336" spans="5:15" x14ac:dyDescent="0.2">
      <c r="E1336" s="15">
        <v>41260.625</v>
      </c>
      <c r="F1336" s="21">
        <v>11.145865862387822</v>
      </c>
      <c r="G1336" s="24">
        <v>0.12201833547893084</v>
      </c>
      <c r="H1336" s="3">
        <f t="shared" si="60"/>
        <v>1916.5999999999838</v>
      </c>
      <c r="I1336" s="3">
        <f>MIN(H1336-K1336+L1336,'Power Look Up'!$F$4)</f>
        <v>1876.7527876803138</v>
      </c>
      <c r="K1336" s="50">
        <f t="array" ref="K1336">_xlfn.SUM(_xlfn.NORM.DIST($Q$3:$Q$1003,$F1336,$N1336,FALSE)*WindSpeedStep*$R$3:$R$1003)</f>
        <v>1891.6598177272144</v>
      </c>
      <c r="L1336" s="50">
        <f t="array" ref="L1336">_xlfn.SUM(_xlfn.NORM.DIST($Q$3:$Q$1003,$F1336,$O1336,FALSE)*WindSpeedStep*$R$3:$R$1003)</f>
        <v>1851.8126054075444</v>
      </c>
      <c r="N1336" s="42">
        <f t="shared" si="61"/>
        <v>1.1145865862387823</v>
      </c>
      <c r="O1336" s="42">
        <f t="shared" si="62"/>
        <v>1.36</v>
      </c>
    </row>
    <row r="1337" spans="5:15" x14ac:dyDescent="0.2">
      <c r="E1337" s="15">
        <v>41260.631944444445</v>
      </c>
      <c r="F1337" s="21">
        <v>11.155953903987253</v>
      </c>
      <c r="G1337" s="24">
        <v>0.16224520247910734</v>
      </c>
      <c r="H1337" s="3">
        <f t="shared" si="60"/>
        <v>1917.4399999999837</v>
      </c>
      <c r="I1337" s="3">
        <f>MIN(H1337-K1337+L1337,'Power Look Up'!$F$4)</f>
        <v>1807.4206315626857</v>
      </c>
      <c r="K1337" s="50">
        <f t="array" ref="K1337">_xlfn.SUM(_xlfn.NORM.DIST($Q$3:$Q$1003,$F1337,$N1337,FALSE)*WindSpeedStep*$R$3:$R$1003)</f>
        <v>1893.124054602664</v>
      </c>
      <c r="L1337" s="50">
        <f t="array" ref="L1337">_xlfn.SUM(_xlfn.NORM.DIST($Q$3:$Q$1003,$F1337,$O1337,FALSE)*WindSpeedStep*$R$3:$R$1003)</f>
        <v>1783.104686165366</v>
      </c>
      <c r="N1337" s="42">
        <f t="shared" si="61"/>
        <v>1.1155953903987255</v>
      </c>
      <c r="O1337" s="42">
        <f t="shared" si="62"/>
        <v>1.8099999999999998</v>
      </c>
    </row>
    <row r="1338" spans="5:15" x14ac:dyDescent="0.2">
      <c r="E1338" s="15">
        <v>41260.638888888891</v>
      </c>
      <c r="F1338" s="21">
        <v>10.63256010069971</v>
      </c>
      <c r="G1338" s="24">
        <v>0.13261152409636606</v>
      </c>
      <c r="H1338" s="3">
        <f t="shared" si="60"/>
        <v>1805.2099999999514</v>
      </c>
      <c r="I1338" s="3">
        <f>MIN(H1338-K1338+L1338,'Power Look Up'!$F$4)</f>
        <v>1750.2550004880543</v>
      </c>
      <c r="K1338" s="50">
        <f t="array" ref="K1338">_xlfn.SUM(_xlfn.NORM.DIST($Q$3:$Q$1003,$F1338,$N1338,FALSE)*WindSpeedStep*$R$3:$R$1003)</f>
        <v>1797.1516607131425</v>
      </c>
      <c r="L1338" s="50">
        <f t="array" ref="L1338">_xlfn.SUM(_xlfn.NORM.DIST($Q$3:$Q$1003,$F1338,$O1338,FALSE)*WindSpeedStep*$R$3:$R$1003)</f>
        <v>1742.1966612012454</v>
      </c>
      <c r="N1338" s="42">
        <f t="shared" si="61"/>
        <v>1.0632560100699711</v>
      </c>
      <c r="O1338" s="42">
        <f t="shared" si="62"/>
        <v>1.41</v>
      </c>
    </row>
    <row r="1339" spans="5:15" x14ac:dyDescent="0.2">
      <c r="E1339" s="15">
        <v>41260.645833333336</v>
      </c>
      <c r="F1339" s="21">
        <v>10.984916725694003</v>
      </c>
      <c r="G1339" s="24">
        <v>9.3764934748281112E-2</v>
      </c>
      <c r="H1339" s="3">
        <f t="shared" si="60"/>
        <v>1898.6599999999494</v>
      </c>
      <c r="I1339" s="3">
        <f>MIN(H1339-K1339+L1339,'Power Look Up'!$F$4)</f>
        <v>1910.0728475294875</v>
      </c>
      <c r="K1339" s="50">
        <f t="array" ref="K1339">_xlfn.SUM(_xlfn.NORM.DIST($Q$3:$Q$1003,$F1339,$N1339,FALSE)*WindSpeedStep*$R$3:$R$1003)</f>
        <v>1866.3303280278024</v>
      </c>
      <c r="L1339" s="50">
        <f t="array" ref="L1339">_xlfn.SUM(_xlfn.NORM.DIST($Q$3:$Q$1003,$F1339,$O1339,FALSE)*WindSpeedStep*$R$3:$R$1003)</f>
        <v>1877.7431755573405</v>
      </c>
      <c r="N1339" s="42">
        <f t="shared" si="61"/>
        <v>1.0984916725694003</v>
      </c>
      <c r="O1339" s="42">
        <f t="shared" si="62"/>
        <v>1.03</v>
      </c>
    </row>
    <row r="1340" spans="5:15" x14ac:dyDescent="0.2">
      <c r="E1340" s="15">
        <v>41260.652777777781</v>
      </c>
      <c r="F1340" s="21">
        <v>10.141360793641264</v>
      </c>
      <c r="G1340" s="24">
        <v>0.12720186435027961</v>
      </c>
      <c r="H1340" s="3">
        <f t="shared" si="60"/>
        <v>1674.3799999999542</v>
      </c>
      <c r="I1340" s="3">
        <f>MIN(H1340-K1340+L1340,'Power Look Up'!$F$4)</f>
        <v>1639.7740405829256</v>
      </c>
      <c r="K1340" s="50">
        <f t="array" ref="K1340">_xlfn.SUM(_xlfn.NORM.DIST($Q$3:$Q$1003,$F1340,$N1340,FALSE)*WindSpeedStep*$R$3:$R$1003)</f>
        <v>1668.0011186679869</v>
      </c>
      <c r="L1340" s="50">
        <f t="array" ref="L1340">_xlfn.SUM(_xlfn.NORM.DIST($Q$3:$Q$1003,$F1340,$O1340,FALSE)*WindSpeedStep*$R$3:$R$1003)</f>
        <v>1633.3951592509584</v>
      </c>
      <c r="N1340" s="42">
        <f t="shared" si="61"/>
        <v>1.0141360793641263</v>
      </c>
      <c r="O1340" s="42">
        <f t="shared" si="62"/>
        <v>1.29</v>
      </c>
    </row>
    <row r="1341" spans="5:15" x14ac:dyDescent="0.2">
      <c r="E1341" s="15">
        <v>41260.659722222219</v>
      </c>
      <c r="F1341" s="21">
        <v>10.314419425306049</v>
      </c>
      <c r="G1341" s="24">
        <v>0.10082971780732498</v>
      </c>
      <c r="H1341" s="3">
        <f t="shared" si="60"/>
        <v>1719.7699999999531</v>
      </c>
      <c r="I1341" s="3">
        <f>MIN(H1341-K1341+L1341,'Power Look Up'!$F$4)</f>
        <v>1718.5673571522493</v>
      </c>
      <c r="K1341" s="50">
        <f t="array" ref="K1341">_xlfn.SUM(_xlfn.NORM.DIST($Q$3:$Q$1003,$F1341,$N1341,FALSE)*WindSpeedStep*$R$3:$R$1003)</f>
        <v>1717.7718254473114</v>
      </c>
      <c r="L1341" s="50">
        <f t="array" ref="L1341">_xlfn.SUM(_xlfn.NORM.DIST($Q$3:$Q$1003,$F1341,$O1341,FALSE)*WindSpeedStep*$R$3:$R$1003)</f>
        <v>1716.5691825996075</v>
      </c>
      <c r="N1341" s="42">
        <f t="shared" si="61"/>
        <v>1.0314419425306049</v>
      </c>
      <c r="O1341" s="42">
        <f t="shared" si="62"/>
        <v>1.04</v>
      </c>
    </row>
    <row r="1342" spans="5:15" x14ac:dyDescent="0.2">
      <c r="E1342" s="15">
        <v>41260.666666666664</v>
      </c>
      <c r="F1342" s="21">
        <v>9.8233661054529549</v>
      </c>
      <c r="G1342" s="24">
        <v>0.12521166235647335</v>
      </c>
      <c r="H1342" s="3">
        <f t="shared" si="60"/>
        <v>1568.4199999999371</v>
      </c>
      <c r="I1342" s="3">
        <f>MIN(H1342-K1342+L1342,'Power Look Up'!$F$4)</f>
        <v>1546.2519052995665</v>
      </c>
      <c r="K1342" s="50">
        <f t="array" ref="K1342">_xlfn.SUM(_xlfn.NORM.DIST($Q$3:$Q$1003,$F1342,$N1342,FALSE)*WindSpeedStep*$R$3:$R$1003)</f>
        <v>1565.7281468189115</v>
      </c>
      <c r="L1342" s="50">
        <f t="array" ref="L1342">_xlfn.SUM(_xlfn.NORM.DIST($Q$3:$Q$1003,$F1342,$O1342,FALSE)*WindSpeedStep*$R$3:$R$1003)</f>
        <v>1543.5600521185409</v>
      </c>
      <c r="N1342" s="42">
        <f t="shared" si="61"/>
        <v>0.98233661054529553</v>
      </c>
      <c r="O1342" s="42">
        <f t="shared" si="62"/>
        <v>1.23</v>
      </c>
    </row>
    <row r="1343" spans="5:15" x14ac:dyDescent="0.2">
      <c r="E1343" s="15">
        <v>41260.673611111109</v>
      </c>
      <c r="F1343" s="21">
        <v>8.8910417044771766</v>
      </c>
      <c r="G1343" s="24">
        <v>0.15408768123426103</v>
      </c>
      <c r="H1343" s="3">
        <f t="shared" si="60"/>
        <v>1215.6299999999467</v>
      </c>
      <c r="I1343" s="3">
        <f>MIN(H1343-K1343+L1343,'Power Look Up'!$F$4)</f>
        <v>1222.5855025427236</v>
      </c>
      <c r="K1343" s="50">
        <f t="array" ref="K1343">_xlfn.SUM(_xlfn.NORM.DIST($Q$3:$Q$1003,$F1343,$N1343,FALSE)*WindSpeedStep*$R$3:$R$1003)</f>
        <v>1217.8247055400757</v>
      </c>
      <c r="L1343" s="50">
        <f t="array" ref="L1343">_xlfn.SUM(_xlfn.NORM.DIST($Q$3:$Q$1003,$F1343,$O1343,FALSE)*WindSpeedStep*$R$3:$R$1003)</f>
        <v>1224.7802080828526</v>
      </c>
      <c r="N1343" s="42">
        <f t="shared" si="61"/>
        <v>0.88910417044771772</v>
      </c>
      <c r="O1343" s="42">
        <f t="shared" si="62"/>
        <v>1.37</v>
      </c>
    </row>
    <row r="1344" spans="5:15" x14ac:dyDescent="0.2">
      <c r="E1344" s="15">
        <v>41260.680555555555</v>
      </c>
      <c r="F1344" s="21">
        <v>8.7881580594611641</v>
      </c>
      <c r="G1344" s="24">
        <v>0.1376852796471198</v>
      </c>
      <c r="H1344" s="3">
        <f t="shared" si="60"/>
        <v>1178.9299999999475</v>
      </c>
      <c r="I1344" s="3">
        <f>MIN(H1344-K1344+L1344,'Power Look Up'!$F$4)</f>
        <v>1188.3708924853011</v>
      </c>
      <c r="K1344" s="50">
        <f t="array" ref="K1344">_xlfn.SUM(_xlfn.NORM.DIST($Q$3:$Q$1003,$F1344,$N1344,FALSE)*WindSpeedStep*$R$3:$R$1003)</f>
        <v>1178.3824816823794</v>
      </c>
      <c r="L1344" s="50">
        <f t="array" ref="L1344">_xlfn.SUM(_xlfn.NORM.DIST($Q$3:$Q$1003,$F1344,$O1344,FALSE)*WindSpeedStep*$R$3:$R$1003)</f>
        <v>1187.8233741677329</v>
      </c>
      <c r="N1344" s="42">
        <f t="shared" si="61"/>
        <v>0.87881580594611641</v>
      </c>
      <c r="O1344" s="42">
        <f t="shared" si="62"/>
        <v>1.21</v>
      </c>
    </row>
    <row r="1345" spans="5:15" x14ac:dyDescent="0.2">
      <c r="E1345" s="15">
        <v>41260.6875</v>
      </c>
      <c r="F1345" s="21">
        <v>7.8916813192061914</v>
      </c>
      <c r="G1345" s="24">
        <v>0.13051718110984312</v>
      </c>
      <c r="H1345" s="3">
        <f t="shared" si="60"/>
        <v>855.88999999996281</v>
      </c>
      <c r="I1345" s="3">
        <f>MIN(H1345-K1345+L1345,'Power Look Up'!$F$4)</f>
        <v>871.43687405885692</v>
      </c>
      <c r="K1345" s="50">
        <f t="array" ref="K1345">_xlfn.SUM(_xlfn.NORM.DIST($Q$3:$Q$1003,$F1345,$N1345,FALSE)*WindSpeedStep*$R$3:$R$1003)</f>
        <v>857.05403512972362</v>
      </c>
      <c r="L1345" s="50">
        <f t="array" ref="L1345">_xlfn.SUM(_xlfn.NORM.DIST($Q$3:$Q$1003,$F1345,$O1345,FALSE)*WindSpeedStep*$R$3:$R$1003)</f>
        <v>872.60090918861772</v>
      </c>
      <c r="N1345" s="42">
        <f t="shared" si="61"/>
        <v>0.78916813192061919</v>
      </c>
      <c r="O1345" s="42">
        <f t="shared" si="62"/>
        <v>1.03</v>
      </c>
    </row>
    <row r="1346" spans="5:15" x14ac:dyDescent="0.2">
      <c r="E1346" s="15">
        <v>41260.694444444445</v>
      </c>
      <c r="F1346" s="21">
        <v>7.2596092447770744</v>
      </c>
      <c r="G1346" s="24">
        <v>0.18320545295972623</v>
      </c>
      <c r="H1346" s="3">
        <f t="shared" si="60"/>
        <v>666.25999999996679</v>
      </c>
      <c r="I1346" s="3">
        <f>MIN(H1346-K1346+L1346,'Power Look Up'!$F$4)</f>
        <v>707.93172603293613</v>
      </c>
      <c r="K1346" s="50">
        <f t="array" ref="K1346">_xlfn.SUM(_xlfn.NORM.DIST($Q$3:$Q$1003,$F1346,$N1346,FALSE)*WindSpeedStep*$R$3:$R$1003)</f>
        <v>664.73090817480283</v>
      </c>
      <c r="L1346" s="50">
        <f t="array" ref="L1346">_xlfn.SUM(_xlfn.NORM.DIST($Q$3:$Q$1003,$F1346,$O1346,FALSE)*WindSpeedStep*$R$3:$R$1003)</f>
        <v>706.40263420777217</v>
      </c>
      <c r="N1346" s="42">
        <f t="shared" si="61"/>
        <v>0.72596092447770744</v>
      </c>
      <c r="O1346" s="42">
        <f t="shared" si="62"/>
        <v>1.33</v>
      </c>
    </row>
    <row r="1347" spans="5:15" x14ac:dyDescent="0.2">
      <c r="E1347" s="15">
        <v>41260.701388888891</v>
      </c>
      <c r="F1347" s="21">
        <v>8.6418593824719316</v>
      </c>
      <c r="G1347" s="24">
        <v>0.18283102398132917</v>
      </c>
      <c r="H1347" s="3">
        <f t="shared" ref="H1347:H1410" si="63">INDEX(PowerArray,MIN(MaximumPowerIndex,ROUND(F1347*100,0)))</f>
        <v>1123.8799999999487</v>
      </c>
      <c r="I1347" s="3">
        <f>MIN(H1347-K1347+L1347,'Power Look Up'!$F$4)</f>
        <v>1144.7158758788087</v>
      </c>
      <c r="K1347" s="50">
        <f t="array" ref="K1347">_xlfn.SUM(_xlfn.NORM.DIST($Q$3:$Q$1003,$F1347,$N1347,FALSE)*WindSpeedStep*$R$3:$R$1003)</f>
        <v>1122.8574866055574</v>
      </c>
      <c r="L1347" s="50">
        <f t="array" ref="L1347">_xlfn.SUM(_xlfn.NORM.DIST($Q$3:$Q$1003,$F1347,$O1347,FALSE)*WindSpeedStep*$R$3:$R$1003)</f>
        <v>1143.6933624844173</v>
      </c>
      <c r="N1347" s="42">
        <f t="shared" ref="N1347:N1410" si="64">ReferenceTurbulence*F1347</f>
        <v>0.86418593824719325</v>
      </c>
      <c r="O1347" s="42">
        <f t="shared" ref="O1347:O1410" si="65">F1347*G1347</f>
        <v>1.5800000000000003</v>
      </c>
    </row>
    <row r="1348" spans="5:15" x14ac:dyDescent="0.2">
      <c r="E1348" s="15">
        <v>41260.708333333336</v>
      </c>
      <c r="F1348" s="21">
        <v>9.0336503263774421</v>
      </c>
      <c r="G1348" s="24">
        <v>0.12619483362902623</v>
      </c>
      <c r="H1348" s="3">
        <f t="shared" si="63"/>
        <v>1267.4299999999437</v>
      </c>
      <c r="I1348" s="3">
        <f>MIN(H1348-K1348+L1348,'Power Look Up'!$F$4)</f>
        <v>1269.4478218340541</v>
      </c>
      <c r="K1348" s="50">
        <f t="array" ref="K1348">_xlfn.SUM(_xlfn.NORM.DIST($Q$3:$Q$1003,$F1348,$N1348,FALSE)*WindSpeedStep*$R$3:$R$1003)</f>
        <v>1272.778093377902</v>
      </c>
      <c r="L1348" s="50">
        <f t="array" ref="L1348">_xlfn.SUM(_xlfn.NORM.DIST($Q$3:$Q$1003,$F1348,$O1348,FALSE)*WindSpeedStep*$R$3:$R$1003)</f>
        <v>1274.7959152120125</v>
      </c>
      <c r="N1348" s="42">
        <f t="shared" si="64"/>
        <v>0.90336503263774426</v>
      </c>
      <c r="O1348" s="42">
        <f t="shared" si="65"/>
        <v>1.1399999999999997</v>
      </c>
    </row>
    <row r="1349" spans="5:15" x14ac:dyDescent="0.2">
      <c r="E1349" s="15">
        <v>41260.715277777781</v>
      </c>
      <c r="F1349" s="21">
        <v>9.1277665159442556</v>
      </c>
      <c r="G1349" s="24">
        <v>0.12379808335655076</v>
      </c>
      <c r="H1349" s="3">
        <f t="shared" si="63"/>
        <v>1305.5299999999427</v>
      </c>
      <c r="I1349" s="3">
        <f>MIN(H1349-K1349+L1349,'Power Look Up'!$F$4)</f>
        <v>1305.3183009896763</v>
      </c>
      <c r="K1349" s="50">
        <f t="array" ref="K1349">_xlfn.SUM(_xlfn.NORM.DIST($Q$3:$Q$1003,$F1349,$N1349,FALSE)*WindSpeedStep*$R$3:$R$1003)</f>
        <v>1309.0663788606716</v>
      </c>
      <c r="L1349" s="50">
        <f t="array" ref="L1349">_xlfn.SUM(_xlfn.NORM.DIST($Q$3:$Q$1003,$F1349,$O1349,FALSE)*WindSpeedStep*$R$3:$R$1003)</f>
        <v>1308.8546798504053</v>
      </c>
      <c r="N1349" s="42">
        <f t="shared" si="64"/>
        <v>0.91277665159442556</v>
      </c>
      <c r="O1349" s="42">
        <f t="shared" si="65"/>
        <v>1.1299999999999999</v>
      </c>
    </row>
    <row r="1350" spans="5:15" x14ac:dyDescent="0.2">
      <c r="E1350" s="15">
        <v>41260.722222222219</v>
      </c>
      <c r="F1350" s="21">
        <v>8.7944906721817642</v>
      </c>
      <c r="G1350" s="24">
        <v>0.13190075960501571</v>
      </c>
      <c r="H1350" s="3">
        <f t="shared" si="63"/>
        <v>1178.9299999999475</v>
      </c>
      <c r="I1350" s="3">
        <f>MIN(H1350-K1350+L1350,'Power Look Up'!$F$4)</f>
        <v>1187.2122460106953</v>
      </c>
      <c r="K1350" s="50">
        <f t="array" ref="K1350">_xlfn.SUM(_xlfn.NORM.DIST($Q$3:$Q$1003,$F1350,$N1350,FALSE)*WindSpeedStep*$R$3:$R$1003)</f>
        <v>1180.8024267170522</v>
      </c>
      <c r="L1350" s="50">
        <f t="array" ref="L1350">_xlfn.SUM(_xlfn.NORM.DIST($Q$3:$Q$1003,$F1350,$O1350,FALSE)*WindSpeedStep*$R$3:$R$1003)</f>
        <v>1189.0846727277999</v>
      </c>
      <c r="N1350" s="42">
        <f t="shared" si="64"/>
        <v>0.87944906721817651</v>
      </c>
      <c r="O1350" s="42">
        <f t="shared" si="65"/>
        <v>1.1599999999999999</v>
      </c>
    </row>
    <row r="1351" spans="5:15" x14ac:dyDescent="0.2">
      <c r="E1351" s="15">
        <v>41260.729166666664</v>
      </c>
      <c r="F1351" s="21">
        <v>8.5321763065886191</v>
      </c>
      <c r="G1351" s="24">
        <v>0.13595593413889467</v>
      </c>
      <c r="H1351" s="3">
        <f t="shared" si="63"/>
        <v>1083.5099999999495</v>
      </c>
      <c r="I1351" s="3">
        <f>MIN(H1351-K1351+L1351,'Power Look Up'!$F$4)</f>
        <v>1097.9846812226408</v>
      </c>
      <c r="K1351" s="50">
        <f t="array" ref="K1351">_xlfn.SUM(_xlfn.NORM.DIST($Q$3:$Q$1003,$F1351,$N1351,FALSE)*WindSpeedStep*$R$3:$R$1003)</f>
        <v>1081.8245452801368</v>
      </c>
      <c r="L1351" s="50">
        <f t="array" ref="L1351">_xlfn.SUM(_xlfn.NORM.DIST($Q$3:$Q$1003,$F1351,$O1351,FALSE)*WindSpeedStep*$R$3:$R$1003)</f>
        <v>1096.2992265028281</v>
      </c>
      <c r="N1351" s="42">
        <f t="shared" si="64"/>
        <v>0.85321763065886191</v>
      </c>
      <c r="O1351" s="42">
        <f t="shared" si="65"/>
        <v>1.1599999999999999</v>
      </c>
    </row>
    <row r="1352" spans="5:15" x14ac:dyDescent="0.2">
      <c r="E1352" s="15">
        <v>41260.736111111109</v>
      </c>
      <c r="F1352" s="21">
        <v>8.2042076017820431</v>
      </c>
      <c r="G1352" s="24">
        <v>0.13163976978903025</v>
      </c>
      <c r="H1352" s="3">
        <f t="shared" si="63"/>
        <v>962.39999999995212</v>
      </c>
      <c r="I1352" s="3">
        <f>MIN(H1352-K1352+L1352,'Power Look Up'!$F$4)</f>
        <v>978.18133456863291</v>
      </c>
      <c r="K1352" s="50">
        <f t="array" ref="K1352">_xlfn.SUM(_xlfn.NORM.DIST($Q$3:$Q$1003,$F1352,$N1352,FALSE)*WindSpeedStep*$R$3:$R$1003)</f>
        <v>963.21582423462507</v>
      </c>
      <c r="L1352" s="50">
        <f t="array" ref="L1352">_xlfn.SUM(_xlfn.NORM.DIST($Q$3:$Q$1003,$F1352,$O1352,FALSE)*WindSpeedStep*$R$3:$R$1003)</f>
        <v>978.99715880330587</v>
      </c>
      <c r="N1352" s="42">
        <f t="shared" si="64"/>
        <v>0.82042076017820431</v>
      </c>
      <c r="O1352" s="42">
        <f t="shared" si="65"/>
        <v>1.08</v>
      </c>
    </row>
    <row r="1353" spans="5:15" x14ac:dyDescent="0.2">
      <c r="E1353" s="15">
        <v>41260.743055555555</v>
      </c>
      <c r="F1353" s="21">
        <v>8.0047639366400709</v>
      </c>
      <c r="G1353" s="24">
        <v>0.13616891249106816</v>
      </c>
      <c r="H1353" s="3">
        <f t="shared" si="63"/>
        <v>888.99999999996203</v>
      </c>
      <c r="I1353" s="3">
        <f>MIN(H1353-K1353+L1353,'Power Look Up'!$F$4)</f>
        <v>907.6387566748167</v>
      </c>
      <c r="K1353" s="50">
        <f t="array" ref="K1353">_xlfn.SUM(_xlfn.NORM.DIST($Q$3:$Q$1003,$F1353,$N1353,FALSE)*WindSpeedStep*$R$3:$R$1003)</f>
        <v>894.63699329421434</v>
      </c>
      <c r="L1353" s="50">
        <f t="array" ref="L1353">_xlfn.SUM(_xlfn.NORM.DIST($Q$3:$Q$1003,$F1353,$O1353,FALSE)*WindSpeedStep*$R$3:$R$1003)</f>
        <v>913.27574996906901</v>
      </c>
      <c r="N1353" s="42">
        <f t="shared" si="64"/>
        <v>0.80047639366400714</v>
      </c>
      <c r="O1353" s="42">
        <f t="shared" si="65"/>
        <v>1.0900000000000001</v>
      </c>
    </row>
    <row r="1354" spans="5:15" x14ac:dyDescent="0.2">
      <c r="E1354" s="15">
        <v>41260.75</v>
      </c>
      <c r="F1354" s="21">
        <v>7.0358276294628155</v>
      </c>
      <c r="G1354" s="24">
        <v>0.12791672101675902</v>
      </c>
      <c r="H1354" s="3">
        <f t="shared" si="63"/>
        <v>600.03999999996824</v>
      </c>
      <c r="I1354" s="3">
        <f>MIN(H1354-K1354+L1354,'Power Look Up'!$F$4)</f>
        <v>611.03177554954721</v>
      </c>
      <c r="K1354" s="50">
        <f t="array" ref="K1354">_xlfn.SUM(_xlfn.NORM.DIST($Q$3:$Q$1003,$F1354,$N1354,FALSE)*WindSpeedStep*$R$3:$R$1003)</f>
        <v>603.75516517671338</v>
      </c>
      <c r="L1354" s="50">
        <f t="array" ref="L1354">_xlfn.SUM(_xlfn.NORM.DIST($Q$3:$Q$1003,$F1354,$O1354,FALSE)*WindSpeedStep*$R$3:$R$1003)</f>
        <v>614.74694072629234</v>
      </c>
      <c r="N1354" s="42">
        <f t="shared" si="64"/>
        <v>0.70358276294628164</v>
      </c>
      <c r="O1354" s="42">
        <f t="shared" si="65"/>
        <v>0.89999999999999991</v>
      </c>
    </row>
    <row r="1355" spans="5:15" x14ac:dyDescent="0.2">
      <c r="E1355" s="15">
        <v>41260.756944444445</v>
      </c>
      <c r="F1355" s="21">
        <v>6.9800101332161191</v>
      </c>
      <c r="G1355" s="24">
        <v>0.11174768877314024</v>
      </c>
      <c r="H1355" s="3">
        <f t="shared" si="63"/>
        <v>583.47999999997637</v>
      </c>
      <c r="I1355" s="3">
        <f>MIN(H1355-K1355+L1355,'Power Look Up'!$F$4)</f>
        <v>587.7213334308118</v>
      </c>
      <c r="K1355" s="50">
        <f t="array" ref="K1355">_xlfn.SUM(_xlfn.NORM.DIST($Q$3:$Q$1003,$F1355,$N1355,FALSE)*WindSpeedStep*$R$3:$R$1003)</f>
        <v>589.11335954637514</v>
      </c>
      <c r="L1355" s="50">
        <f t="array" ref="L1355">_xlfn.SUM(_xlfn.NORM.DIST($Q$3:$Q$1003,$F1355,$O1355,FALSE)*WindSpeedStep*$R$3:$R$1003)</f>
        <v>593.35469297721056</v>
      </c>
      <c r="N1355" s="42">
        <f t="shared" si="64"/>
        <v>0.69800101332161191</v>
      </c>
      <c r="O1355" s="42">
        <f t="shared" si="65"/>
        <v>0.78</v>
      </c>
    </row>
    <row r="1356" spans="5:15" x14ac:dyDescent="0.2">
      <c r="E1356" s="15">
        <v>41260.763888888891</v>
      </c>
      <c r="F1356" s="21">
        <v>7.7876669228012885</v>
      </c>
      <c r="G1356" s="24">
        <v>9.7590203527428435E-2</v>
      </c>
      <c r="H1356" s="3">
        <f t="shared" si="63"/>
        <v>825.78999999996336</v>
      </c>
      <c r="I1356" s="3">
        <f>MIN(H1356-K1356+L1356,'Power Look Up'!$F$4)</f>
        <v>824.7114758541959</v>
      </c>
      <c r="K1356" s="50">
        <f t="array" ref="K1356">_xlfn.SUM(_xlfn.NORM.DIST($Q$3:$Q$1003,$F1356,$N1356,FALSE)*WindSpeedStep*$R$3:$R$1003)</f>
        <v>823.33480689764099</v>
      </c>
      <c r="L1356" s="50">
        <f t="array" ref="L1356">_xlfn.SUM(_xlfn.NORM.DIST($Q$3:$Q$1003,$F1356,$O1356,FALSE)*WindSpeedStep*$R$3:$R$1003)</f>
        <v>822.25628275187353</v>
      </c>
      <c r="N1356" s="42">
        <f t="shared" si="64"/>
        <v>0.77876669228012885</v>
      </c>
      <c r="O1356" s="42">
        <f t="shared" si="65"/>
        <v>0.76</v>
      </c>
    </row>
    <row r="1357" spans="5:15" x14ac:dyDescent="0.2">
      <c r="E1357" s="15">
        <v>41260.770833333336</v>
      </c>
      <c r="F1357" s="21">
        <v>7.6521732549481598</v>
      </c>
      <c r="G1357" s="24">
        <v>8.8863644006006867E-2</v>
      </c>
      <c r="H1357" s="3">
        <f t="shared" si="63"/>
        <v>783.64999999996428</v>
      </c>
      <c r="I1357" s="3">
        <f>MIN(H1357-K1357+L1357,'Power Look Up'!$F$4)</f>
        <v>779.07971091813909</v>
      </c>
      <c r="K1357" s="50">
        <f t="array" ref="K1357">_xlfn.SUM(_xlfn.NORM.DIST($Q$3:$Q$1003,$F1357,$N1357,FALSE)*WindSpeedStep*$R$3:$R$1003)</f>
        <v>780.639076149316</v>
      </c>
      <c r="L1357" s="50">
        <f t="array" ref="L1357">_xlfn.SUM(_xlfn.NORM.DIST($Q$3:$Q$1003,$F1357,$O1357,FALSE)*WindSpeedStep*$R$3:$R$1003)</f>
        <v>776.0687870674908</v>
      </c>
      <c r="N1357" s="42">
        <f t="shared" si="64"/>
        <v>0.76521732549481603</v>
      </c>
      <c r="O1357" s="42">
        <f t="shared" si="65"/>
        <v>0.68</v>
      </c>
    </row>
    <row r="1358" spans="5:15" x14ac:dyDescent="0.2">
      <c r="E1358" s="15">
        <v>41260.777777777781</v>
      </c>
      <c r="F1358" s="21">
        <v>7.6720642514782913</v>
      </c>
      <c r="G1358" s="24">
        <v>8.4722960952100315E-2</v>
      </c>
      <c r="H1358" s="3">
        <f t="shared" si="63"/>
        <v>789.66999999996415</v>
      </c>
      <c r="I1358" s="3">
        <f>MIN(H1358-K1358+L1358,'Power Look Up'!$F$4)</f>
        <v>783.4992333503551</v>
      </c>
      <c r="K1358" s="50">
        <f t="array" ref="K1358">_xlfn.SUM(_xlfn.NORM.DIST($Q$3:$Q$1003,$F1358,$N1358,FALSE)*WindSpeedStep*$R$3:$R$1003)</f>
        <v>786.81993226153679</v>
      </c>
      <c r="L1358" s="50">
        <f t="array" ref="L1358">_xlfn.SUM(_xlfn.NORM.DIST($Q$3:$Q$1003,$F1358,$O1358,FALSE)*WindSpeedStep*$R$3:$R$1003)</f>
        <v>780.64916561192774</v>
      </c>
      <c r="N1358" s="42">
        <f t="shared" si="64"/>
        <v>0.76720642514782922</v>
      </c>
      <c r="O1358" s="42">
        <f t="shared" si="65"/>
        <v>0.65</v>
      </c>
    </row>
    <row r="1359" spans="5:15" x14ac:dyDescent="0.2">
      <c r="E1359" s="15">
        <v>41260.784722222219</v>
      </c>
      <c r="F1359" s="21">
        <v>7.7428548901013805</v>
      </c>
      <c r="G1359" s="24">
        <v>0.10848711643477559</v>
      </c>
      <c r="H1359" s="3">
        <f t="shared" si="63"/>
        <v>810.73999999996374</v>
      </c>
      <c r="I1359" s="3">
        <f>MIN(H1359-K1359+L1359,'Power Look Up'!$F$4)</f>
        <v>814.67083252965574</v>
      </c>
      <c r="K1359" s="50">
        <f t="array" ref="K1359">_xlfn.SUM(_xlfn.NORM.DIST($Q$3:$Q$1003,$F1359,$N1359,FALSE)*WindSpeedStep*$R$3:$R$1003)</f>
        <v>809.06009457904736</v>
      </c>
      <c r="L1359" s="50">
        <f t="array" ref="L1359">_xlfn.SUM(_xlfn.NORM.DIST($Q$3:$Q$1003,$F1359,$O1359,FALSE)*WindSpeedStep*$R$3:$R$1003)</f>
        <v>812.99092710873936</v>
      </c>
      <c r="N1359" s="42">
        <f t="shared" si="64"/>
        <v>0.77428548901013805</v>
      </c>
      <c r="O1359" s="42">
        <f t="shared" si="65"/>
        <v>0.84</v>
      </c>
    </row>
    <row r="1360" spans="5:15" x14ac:dyDescent="0.2">
      <c r="E1360" s="15">
        <v>41260.791666666664</v>
      </c>
      <c r="F1360" s="21">
        <v>7.9533286449337162</v>
      </c>
      <c r="G1360" s="24">
        <v>0.11693217286983502</v>
      </c>
      <c r="H1360" s="3">
        <f t="shared" si="63"/>
        <v>873.9499999999623</v>
      </c>
      <c r="I1360" s="3">
        <f>MIN(H1360-K1360+L1360,'Power Look Up'!$F$4)</f>
        <v>882.36674805370114</v>
      </c>
      <c r="K1360" s="50">
        <f t="array" ref="K1360">_xlfn.SUM(_xlfn.NORM.DIST($Q$3:$Q$1003,$F1360,$N1360,FALSE)*WindSpeedStep*$R$3:$R$1003)</f>
        <v>877.42381972928922</v>
      </c>
      <c r="L1360" s="50">
        <f t="array" ref="L1360">_xlfn.SUM(_xlfn.NORM.DIST($Q$3:$Q$1003,$F1360,$O1360,FALSE)*WindSpeedStep*$R$3:$R$1003)</f>
        <v>885.84056778302806</v>
      </c>
      <c r="N1360" s="42">
        <f t="shared" si="64"/>
        <v>0.79533286449337171</v>
      </c>
      <c r="O1360" s="42">
        <f t="shared" si="65"/>
        <v>0.93</v>
      </c>
    </row>
    <row r="1361" spans="5:15" x14ac:dyDescent="0.2">
      <c r="E1361" s="15">
        <v>41260.8125</v>
      </c>
      <c r="F1361" s="21">
        <v>8.9791522391438132</v>
      </c>
      <c r="G1361" s="24">
        <v>0.10245956138145672</v>
      </c>
      <c r="H1361" s="3">
        <f t="shared" si="63"/>
        <v>1248.659999999946</v>
      </c>
      <c r="I1361" s="3">
        <f>MIN(H1361-K1361+L1361,'Power Look Up'!$F$4)</f>
        <v>1249.134358412141</v>
      </c>
      <c r="K1361" s="50">
        <f t="array" ref="K1361">_xlfn.SUM(_xlfn.NORM.DIST($Q$3:$Q$1003,$F1361,$N1361,FALSE)*WindSpeedStep*$R$3:$R$1003)</f>
        <v>1251.7575384798135</v>
      </c>
      <c r="L1361" s="50">
        <f t="array" ref="L1361">_xlfn.SUM(_xlfn.NORM.DIST($Q$3:$Q$1003,$F1361,$O1361,FALSE)*WindSpeedStep*$R$3:$R$1003)</f>
        <v>1252.2318968920085</v>
      </c>
      <c r="N1361" s="42">
        <f t="shared" si="64"/>
        <v>0.89791522391438139</v>
      </c>
      <c r="O1361" s="42">
        <f t="shared" si="65"/>
        <v>0.92</v>
      </c>
    </row>
    <row r="1362" spans="5:15" x14ac:dyDescent="0.2">
      <c r="E1362" s="15">
        <v>41260.840277777781</v>
      </c>
      <c r="F1362" s="21">
        <v>11.670906882068515</v>
      </c>
      <c r="G1362" s="24">
        <v>0.16108431152753697</v>
      </c>
      <c r="H1362" s="3">
        <f t="shared" si="63"/>
        <v>1960.2799999999829</v>
      </c>
      <c r="I1362" s="3">
        <f>MIN(H1362-K1362+L1362,'Power Look Up'!$F$4)</f>
        <v>1859.3036187751559</v>
      </c>
      <c r="K1362" s="50">
        <f t="array" ref="K1362">_xlfn.SUM(_xlfn.NORM.DIST($Q$3:$Q$1003,$F1362,$N1362,FALSE)*WindSpeedStep*$R$3:$R$1003)</f>
        <v>1950.6991539343405</v>
      </c>
      <c r="L1362" s="50">
        <f t="array" ref="L1362">_xlfn.SUM(_xlfn.NORM.DIST($Q$3:$Q$1003,$F1362,$O1362,FALSE)*WindSpeedStep*$R$3:$R$1003)</f>
        <v>1849.7227727095135</v>
      </c>
      <c r="N1362" s="42">
        <f t="shared" si="64"/>
        <v>1.1670906882068515</v>
      </c>
      <c r="O1362" s="42">
        <f t="shared" si="65"/>
        <v>1.8799999999999997</v>
      </c>
    </row>
    <row r="1363" spans="5:15" x14ac:dyDescent="0.2">
      <c r="E1363" s="15">
        <v>41260.847222222219</v>
      </c>
      <c r="F1363" s="21">
        <v>11.262288268281921</v>
      </c>
      <c r="G1363" s="24">
        <v>0.16604085736879043</v>
      </c>
      <c r="H1363" s="3">
        <f t="shared" si="63"/>
        <v>1925.8399999999835</v>
      </c>
      <c r="I1363" s="3">
        <f>MIN(H1363-K1363+L1363,'Power Look Up'!$F$4)</f>
        <v>1809.8566788999992</v>
      </c>
      <c r="K1363" s="50">
        <f t="array" ref="K1363">_xlfn.SUM(_xlfn.NORM.DIST($Q$3:$Q$1003,$F1363,$N1363,FALSE)*WindSpeedStep*$R$3:$R$1003)</f>
        <v>1907.7097404771023</v>
      </c>
      <c r="L1363" s="50">
        <f t="array" ref="L1363">_xlfn.SUM(_xlfn.NORM.DIST($Q$3:$Q$1003,$F1363,$O1363,FALSE)*WindSpeedStep*$R$3:$R$1003)</f>
        <v>1791.726419377118</v>
      </c>
      <c r="N1363" s="42">
        <f t="shared" si="64"/>
        <v>1.1262288268281921</v>
      </c>
      <c r="O1363" s="42">
        <f t="shared" si="65"/>
        <v>1.87</v>
      </c>
    </row>
    <row r="1364" spans="5:15" x14ac:dyDescent="0.2">
      <c r="E1364" s="15">
        <v>41260.861111111109</v>
      </c>
      <c r="F1364" s="21">
        <v>12.318522995130213</v>
      </c>
      <c r="G1364" s="24">
        <v>0.14612141412664328</v>
      </c>
      <c r="H1364" s="3">
        <f t="shared" si="63"/>
        <v>1991.5199999999977</v>
      </c>
      <c r="I1364" s="3">
        <f>MIN(H1364-K1364+L1364,'Power Look Up'!$F$4)</f>
        <v>1932.7662568616674</v>
      </c>
      <c r="K1364" s="50">
        <f t="array" ref="K1364">_xlfn.SUM(_xlfn.NORM.DIST($Q$3:$Q$1003,$F1364,$N1364,FALSE)*WindSpeedStep*$R$3:$R$1003)</f>
        <v>1986.7536680544517</v>
      </c>
      <c r="L1364" s="50">
        <f t="array" ref="L1364">_xlfn.SUM(_xlfn.NORM.DIST($Q$3:$Q$1003,$F1364,$O1364,FALSE)*WindSpeedStep*$R$3:$R$1003)</f>
        <v>1927.9999249161215</v>
      </c>
      <c r="N1364" s="42">
        <f t="shared" si="64"/>
        <v>1.2318522995130214</v>
      </c>
      <c r="O1364" s="42">
        <f t="shared" si="65"/>
        <v>1.8</v>
      </c>
    </row>
    <row r="1365" spans="5:15" x14ac:dyDescent="0.2">
      <c r="E1365" s="15">
        <v>41260.868055555555</v>
      </c>
      <c r="F1365" s="21">
        <v>11.895312511227027</v>
      </c>
      <c r="G1365" s="24">
        <v>0.1572047811467801</v>
      </c>
      <c r="H1365" s="3">
        <f t="shared" si="63"/>
        <v>1979.5999999999824</v>
      </c>
      <c r="I1365" s="3">
        <f>MIN(H1365-K1365+L1365,'Power Look Up'!$F$4)</f>
        <v>1891.0483469006331</v>
      </c>
      <c r="K1365" s="50">
        <f t="array" ref="K1365">_xlfn.SUM(_xlfn.NORM.DIST($Q$3:$Q$1003,$F1365,$N1365,FALSE)*WindSpeedStep*$R$3:$R$1003)</f>
        <v>1966.8676299785761</v>
      </c>
      <c r="L1365" s="50">
        <f t="array" ref="L1365">_xlfn.SUM(_xlfn.NORM.DIST($Q$3:$Q$1003,$F1365,$O1365,FALSE)*WindSpeedStep*$R$3:$R$1003)</f>
        <v>1878.3159768792268</v>
      </c>
      <c r="N1365" s="42">
        <f t="shared" si="64"/>
        <v>1.1895312511227027</v>
      </c>
      <c r="O1365" s="42">
        <f t="shared" si="65"/>
        <v>1.87</v>
      </c>
    </row>
    <row r="1366" spans="5:15" x14ac:dyDescent="0.2">
      <c r="E1366" s="15">
        <v>41260.875</v>
      </c>
      <c r="F1366" s="21">
        <v>11.223216065257482</v>
      </c>
      <c r="G1366" s="24">
        <v>0.15414476473952748</v>
      </c>
      <c r="H1366" s="3">
        <f t="shared" si="63"/>
        <v>1922.4799999999836</v>
      </c>
      <c r="I1366" s="3">
        <f>MIN(H1366-K1366+L1366,'Power Look Up'!$F$4)</f>
        <v>1826.4613871395234</v>
      </c>
      <c r="K1366" s="50">
        <f t="array" ref="K1366">_xlfn.SUM(_xlfn.NORM.DIST($Q$3:$Q$1003,$F1366,$N1366,FALSE)*WindSpeedStep*$R$3:$R$1003)</f>
        <v>1902.5280400104805</v>
      </c>
      <c r="L1366" s="50">
        <f t="array" ref="L1366">_xlfn.SUM(_xlfn.NORM.DIST($Q$3:$Q$1003,$F1366,$O1366,FALSE)*WindSpeedStep*$R$3:$R$1003)</f>
        <v>1806.5094271500202</v>
      </c>
      <c r="N1366" s="42">
        <f t="shared" si="64"/>
        <v>1.1223216065257482</v>
      </c>
      <c r="O1366" s="42">
        <f t="shared" si="65"/>
        <v>1.73</v>
      </c>
    </row>
    <row r="1367" spans="5:15" x14ac:dyDescent="0.2">
      <c r="E1367" s="15">
        <v>41260.888888888891</v>
      </c>
      <c r="F1367" s="21">
        <v>14.349610069629593</v>
      </c>
      <c r="G1367" s="24">
        <v>0.11150128764727479</v>
      </c>
      <c r="H1367" s="3">
        <f t="shared" si="63"/>
        <v>2000</v>
      </c>
      <c r="I1367" s="3">
        <f>MIN(H1367-K1367+L1367,'Power Look Up'!$F$4)</f>
        <v>1998.5856268055632</v>
      </c>
      <c r="K1367" s="50">
        <f t="array" ref="K1367">_xlfn.SUM(_xlfn.NORM.DIST($Q$3:$Q$1003,$F1367,$N1367,FALSE)*WindSpeedStep*$R$3:$R$1003)</f>
        <v>2003.0333968449097</v>
      </c>
      <c r="L1367" s="50">
        <f t="array" ref="L1367">_xlfn.SUM(_xlfn.NORM.DIST($Q$3:$Q$1003,$F1367,$O1367,FALSE)*WindSpeedStep*$R$3:$R$1003)</f>
        <v>2001.6190236504729</v>
      </c>
      <c r="N1367" s="42">
        <f t="shared" si="64"/>
        <v>1.4349610069629595</v>
      </c>
      <c r="O1367" s="42">
        <f t="shared" si="65"/>
        <v>1.6</v>
      </c>
    </row>
    <row r="1368" spans="5:15" x14ac:dyDescent="0.2">
      <c r="E1368" s="15">
        <v>41260.895833333336</v>
      </c>
      <c r="F1368" s="21">
        <v>13.330604340304632</v>
      </c>
      <c r="G1368" s="24">
        <v>0.12452548718898257</v>
      </c>
      <c r="H1368" s="3">
        <f t="shared" si="63"/>
        <v>1999.3299999999997</v>
      </c>
      <c r="I1368" s="3">
        <f>MIN(H1368-K1368+L1368,'Power Look Up'!$F$4)</f>
        <v>1986.0829411156283</v>
      </c>
      <c r="K1368" s="50">
        <f t="array" ref="K1368">_xlfn.SUM(_xlfn.NORM.DIST($Q$3:$Q$1003,$F1368,$N1368,FALSE)*WindSpeedStep*$R$3:$R$1003)</f>
        <v>2002.5853136275127</v>
      </c>
      <c r="L1368" s="50">
        <f t="array" ref="L1368">_xlfn.SUM(_xlfn.NORM.DIST($Q$3:$Q$1003,$F1368,$O1368,FALSE)*WindSpeedStep*$R$3:$R$1003)</f>
        <v>1989.3382547431413</v>
      </c>
      <c r="N1368" s="42">
        <f t="shared" si="64"/>
        <v>1.3330604340304633</v>
      </c>
      <c r="O1368" s="42">
        <f t="shared" si="65"/>
        <v>1.66</v>
      </c>
    </row>
    <row r="1369" spans="5:15" x14ac:dyDescent="0.2">
      <c r="E1369" s="15">
        <v>41260.916666666664</v>
      </c>
      <c r="F1369" s="21">
        <v>13.70715076328964</v>
      </c>
      <c r="G1369" s="24">
        <v>0.12548194950963024</v>
      </c>
      <c r="H1369" s="3">
        <f t="shared" si="63"/>
        <v>1999.7099999999998</v>
      </c>
      <c r="I1369" s="3">
        <f>MIN(H1369-K1369+L1369,'Power Look Up'!$F$4)</f>
        <v>1989.9862600738745</v>
      </c>
      <c r="K1369" s="50">
        <f t="array" ref="K1369">_xlfn.SUM(_xlfn.NORM.DIST($Q$3:$Q$1003,$F1369,$N1369,FALSE)*WindSpeedStep*$R$3:$R$1003)</f>
        <v>2003.4229395867333</v>
      </c>
      <c r="L1369" s="50">
        <f t="array" ref="L1369">_xlfn.SUM(_xlfn.NORM.DIST($Q$3:$Q$1003,$F1369,$O1369,FALSE)*WindSpeedStep*$R$3:$R$1003)</f>
        <v>1993.699199660608</v>
      </c>
      <c r="N1369" s="42">
        <f t="shared" si="64"/>
        <v>1.3707150763289642</v>
      </c>
      <c r="O1369" s="42">
        <f t="shared" si="65"/>
        <v>1.7200000000000002</v>
      </c>
    </row>
    <row r="1370" spans="5:15" x14ac:dyDescent="0.2">
      <c r="E1370" s="15">
        <v>41260.923611111109</v>
      </c>
      <c r="F1370" s="21">
        <v>13.12160244301305</v>
      </c>
      <c r="G1370" s="24">
        <v>0.12193632652328704</v>
      </c>
      <c r="H1370" s="3">
        <f t="shared" si="63"/>
        <v>1999.1199999999997</v>
      </c>
      <c r="I1370" s="3">
        <f>MIN(H1370-K1370+L1370,'Power Look Up'!$F$4)</f>
        <v>1985.235636997169</v>
      </c>
      <c r="K1370" s="50">
        <f t="array" ref="K1370">_xlfn.SUM(_xlfn.NORM.DIST($Q$3:$Q$1003,$F1370,$N1370,FALSE)*WindSpeedStep*$R$3:$R$1003)</f>
        <v>2001.4075857883877</v>
      </c>
      <c r="L1370" s="50">
        <f t="array" ref="L1370">_xlfn.SUM(_xlfn.NORM.DIST($Q$3:$Q$1003,$F1370,$O1370,FALSE)*WindSpeedStep*$R$3:$R$1003)</f>
        <v>1987.523222785557</v>
      </c>
      <c r="N1370" s="42">
        <f t="shared" si="64"/>
        <v>1.312160244301305</v>
      </c>
      <c r="O1370" s="42">
        <f t="shared" si="65"/>
        <v>1.6</v>
      </c>
    </row>
    <row r="1371" spans="5:15" x14ac:dyDescent="0.2">
      <c r="E1371" s="15">
        <v>41260.930555555555</v>
      </c>
      <c r="F1371" s="21">
        <v>12.966421465034548</v>
      </c>
      <c r="G1371" s="24">
        <v>0.13187910053758567</v>
      </c>
      <c r="H1371" s="3">
        <f t="shared" si="63"/>
        <v>1998.6699999999973</v>
      </c>
      <c r="I1371" s="3">
        <f>MIN(H1371-K1371+L1371,'Power Look Up'!$F$4)</f>
        <v>1973.5228818367546</v>
      </c>
      <c r="K1371" s="50">
        <f t="array" ref="K1371">_xlfn.SUM(_xlfn.NORM.DIST($Q$3:$Q$1003,$F1371,$N1371,FALSE)*WindSpeedStep*$R$3:$R$1003)</f>
        <v>2000.0421665257761</v>
      </c>
      <c r="L1371" s="50">
        <f t="array" ref="L1371">_xlfn.SUM(_xlfn.NORM.DIST($Q$3:$Q$1003,$F1371,$O1371,FALSE)*WindSpeedStep*$R$3:$R$1003)</f>
        <v>1974.8950483625333</v>
      </c>
      <c r="N1371" s="42">
        <f t="shared" si="64"/>
        <v>1.296642146503455</v>
      </c>
      <c r="O1371" s="42">
        <f t="shared" si="65"/>
        <v>1.71</v>
      </c>
    </row>
    <row r="1372" spans="5:15" x14ac:dyDescent="0.2">
      <c r="E1372" s="15">
        <v>41260.9375</v>
      </c>
      <c r="F1372" s="21">
        <v>12.628901280392215</v>
      </c>
      <c r="G1372" s="24">
        <v>0.14015471027144091</v>
      </c>
      <c r="H1372" s="3">
        <f t="shared" si="63"/>
        <v>1994.9299999999976</v>
      </c>
      <c r="I1372" s="3">
        <f>MIN(H1372-K1372+L1372,'Power Look Up'!$F$4)</f>
        <v>1952.8712496576002</v>
      </c>
      <c r="K1372" s="50">
        <f t="array" ref="K1372">_xlfn.SUM(_xlfn.NORM.DIST($Q$3:$Q$1003,$F1372,$N1372,FALSE)*WindSpeedStep*$R$3:$R$1003)</f>
        <v>1995.0065566156577</v>
      </c>
      <c r="L1372" s="50">
        <f t="array" ref="L1372">_xlfn.SUM(_xlfn.NORM.DIST($Q$3:$Q$1003,$F1372,$O1372,FALSE)*WindSpeedStep*$R$3:$R$1003)</f>
        <v>1952.9478062732603</v>
      </c>
      <c r="N1372" s="42">
        <f t="shared" si="64"/>
        <v>1.2628901280392215</v>
      </c>
      <c r="O1372" s="42">
        <f t="shared" si="65"/>
        <v>1.77</v>
      </c>
    </row>
    <row r="1373" spans="5:15" x14ac:dyDescent="0.2">
      <c r="E1373" s="15">
        <v>41260.944444444445</v>
      </c>
      <c r="F1373" s="21">
        <v>13.760962954759943</v>
      </c>
      <c r="G1373" s="24">
        <v>0.14897213274532514</v>
      </c>
      <c r="H1373" s="3">
        <f t="shared" si="63"/>
        <v>1999.7599999999998</v>
      </c>
      <c r="I1373" s="3">
        <f>MIN(H1373-K1373+L1373,'Power Look Up'!$F$4)</f>
        <v>1974.9690405324088</v>
      </c>
      <c r="K1373" s="50">
        <f t="array" ref="K1373">_xlfn.SUM(_xlfn.NORM.DIST($Q$3:$Q$1003,$F1373,$N1373,FALSE)*WindSpeedStep*$R$3:$R$1003)</f>
        <v>2003.4518721774616</v>
      </c>
      <c r="L1373" s="50">
        <f t="array" ref="L1373">_xlfn.SUM(_xlfn.NORM.DIST($Q$3:$Q$1003,$F1373,$O1373,FALSE)*WindSpeedStep*$R$3:$R$1003)</f>
        <v>1978.6609127098707</v>
      </c>
      <c r="N1373" s="42">
        <f t="shared" si="64"/>
        <v>1.3760962954759943</v>
      </c>
      <c r="O1373" s="42">
        <f t="shared" si="65"/>
        <v>2.0499999999999998</v>
      </c>
    </row>
    <row r="1374" spans="5:15" x14ac:dyDescent="0.2">
      <c r="E1374" s="15">
        <v>41260.951388888891</v>
      </c>
      <c r="F1374" s="21">
        <v>13.001686183267312</v>
      </c>
      <c r="G1374" s="24">
        <v>0.13152140237015617</v>
      </c>
      <c r="H1374" s="3">
        <f t="shared" si="63"/>
        <v>1998.9999999999975</v>
      </c>
      <c r="I1374" s="3">
        <f>MIN(H1374-K1374+L1374,'Power Look Up'!$F$4)</f>
        <v>1974.8661686961045</v>
      </c>
      <c r="K1374" s="50">
        <f t="array" ref="K1374">_xlfn.SUM(_xlfn.NORM.DIST($Q$3:$Q$1003,$F1374,$N1374,FALSE)*WindSpeedStep*$R$3:$R$1003)</f>
        <v>2000.3958215009088</v>
      </c>
      <c r="L1374" s="50">
        <f t="array" ref="L1374">_xlfn.SUM(_xlfn.NORM.DIST($Q$3:$Q$1003,$F1374,$O1374,FALSE)*WindSpeedStep*$R$3:$R$1003)</f>
        <v>1976.2619901970158</v>
      </c>
      <c r="N1374" s="42">
        <f t="shared" si="64"/>
        <v>1.3001686183267314</v>
      </c>
      <c r="O1374" s="42">
        <f t="shared" si="65"/>
        <v>1.7100000000000002</v>
      </c>
    </row>
    <row r="1375" spans="5:15" x14ac:dyDescent="0.2">
      <c r="E1375" s="15">
        <v>41260.958333333336</v>
      </c>
      <c r="F1375" s="21">
        <v>12.001408837617342</v>
      </c>
      <c r="G1375" s="24">
        <v>0.15164886261481009</v>
      </c>
      <c r="H1375" s="3">
        <f t="shared" si="63"/>
        <v>1987.9999999999823</v>
      </c>
      <c r="I1375" s="3">
        <f>MIN(H1375-K1375+L1375,'Power Look Up'!$F$4)</f>
        <v>1911.4582837783664</v>
      </c>
      <c r="K1375" s="50">
        <f t="array" ref="K1375">_xlfn.SUM(_xlfn.NORM.DIST($Q$3:$Q$1003,$F1375,$N1375,FALSE)*WindSpeedStep*$R$3:$R$1003)</f>
        <v>1973.017815664211</v>
      </c>
      <c r="L1375" s="50">
        <f t="array" ref="L1375">_xlfn.SUM(_xlfn.NORM.DIST($Q$3:$Q$1003,$F1375,$O1375,FALSE)*WindSpeedStep*$R$3:$R$1003)</f>
        <v>1896.4760994425951</v>
      </c>
      <c r="N1375" s="42">
        <f t="shared" si="64"/>
        <v>1.2001408837617342</v>
      </c>
      <c r="O1375" s="42">
        <f t="shared" si="65"/>
        <v>1.82</v>
      </c>
    </row>
    <row r="1376" spans="5:15" x14ac:dyDescent="0.2">
      <c r="E1376" s="15">
        <v>41260.965277777781</v>
      </c>
      <c r="F1376" s="21">
        <v>11.718269909042171</v>
      </c>
      <c r="G1376" s="24">
        <v>0.12715187579441833</v>
      </c>
      <c r="H1376" s="3">
        <f t="shared" si="63"/>
        <v>1964.4799999999827</v>
      </c>
      <c r="I1376" s="3">
        <f>MIN(H1376-K1376+L1376,'Power Look Up'!$F$4)</f>
        <v>1921.0788901008734</v>
      </c>
      <c r="K1376" s="50">
        <f t="array" ref="K1376">_xlfn.SUM(_xlfn.NORM.DIST($Q$3:$Q$1003,$F1376,$N1376,FALSE)*WindSpeedStep*$R$3:$R$1003)</f>
        <v>1954.4998875910246</v>
      </c>
      <c r="L1376" s="50">
        <f t="array" ref="L1376">_xlfn.SUM(_xlfn.NORM.DIST($Q$3:$Q$1003,$F1376,$O1376,FALSE)*WindSpeedStep*$R$3:$R$1003)</f>
        <v>1911.0987776919153</v>
      </c>
      <c r="N1376" s="42">
        <f t="shared" si="64"/>
        <v>1.1718269909042172</v>
      </c>
      <c r="O1376" s="42">
        <f t="shared" si="65"/>
        <v>1.49</v>
      </c>
    </row>
    <row r="1377" spans="5:15" x14ac:dyDescent="0.2">
      <c r="E1377" s="15">
        <v>41260.972222222219</v>
      </c>
      <c r="F1377" s="21">
        <v>12.091347307253832</v>
      </c>
      <c r="G1377" s="24">
        <v>0.13728825728164587</v>
      </c>
      <c r="H1377" s="3">
        <f t="shared" si="63"/>
        <v>1988.9899999999977</v>
      </c>
      <c r="I1377" s="3">
        <f>MIN(H1377-K1377+L1377,'Power Look Up'!$F$4)</f>
        <v>1937.113952479996</v>
      </c>
      <c r="K1377" s="50">
        <f t="array" ref="K1377">_xlfn.SUM(_xlfn.NORM.DIST($Q$3:$Q$1003,$F1377,$N1377,FALSE)*WindSpeedStep*$R$3:$R$1003)</f>
        <v>1977.5738132493032</v>
      </c>
      <c r="L1377" s="50">
        <f t="array" ref="L1377">_xlfn.SUM(_xlfn.NORM.DIST($Q$3:$Q$1003,$F1377,$O1377,FALSE)*WindSpeedStep*$R$3:$R$1003)</f>
        <v>1925.6977657293014</v>
      </c>
      <c r="N1377" s="42">
        <f t="shared" si="64"/>
        <v>1.2091347307253832</v>
      </c>
      <c r="O1377" s="42">
        <f t="shared" si="65"/>
        <v>1.6600000000000001</v>
      </c>
    </row>
    <row r="1378" spans="5:15" x14ac:dyDescent="0.2">
      <c r="E1378" s="15">
        <v>41260.979166666664</v>
      </c>
      <c r="F1378" s="21">
        <v>10.988619511406554</v>
      </c>
      <c r="G1378" s="24">
        <v>0.15197541404236303</v>
      </c>
      <c r="H1378" s="3">
        <f t="shared" si="63"/>
        <v>1901.3299999999495</v>
      </c>
      <c r="I1378" s="3">
        <f>MIN(H1378-K1378+L1378,'Power Look Up'!$F$4)</f>
        <v>1809.1573051159423</v>
      </c>
      <c r="K1378" s="50">
        <f t="array" ref="K1378">_xlfn.SUM(_xlfn.NORM.DIST($Q$3:$Q$1003,$F1378,$N1378,FALSE)*WindSpeedStep*$R$3:$R$1003)</f>
        <v>1866.9556510810805</v>
      </c>
      <c r="L1378" s="50">
        <f t="array" ref="L1378">_xlfn.SUM(_xlfn.NORM.DIST($Q$3:$Q$1003,$F1378,$O1378,FALSE)*WindSpeedStep*$R$3:$R$1003)</f>
        <v>1774.7829561970734</v>
      </c>
      <c r="N1378" s="42">
        <f t="shared" si="64"/>
        <v>1.0988619511406554</v>
      </c>
      <c r="O1378" s="42">
        <f t="shared" si="65"/>
        <v>1.6700000000000002</v>
      </c>
    </row>
    <row r="1379" spans="5:15" x14ac:dyDescent="0.2">
      <c r="E1379" s="15">
        <v>41260.986111111109</v>
      </c>
      <c r="F1379" s="21">
        <v>10.840032511768765</v>
      </c>
      <c r="G1379" s="24">
        <v>0.13007341061654534</v>
      </c>
      <c r="H1379" s="3">
        <f t="shared" si="63"/>
        <v>1861.2799999999502</v>
      </c>
      <c r="I1379" s="3">
        <f>MIN(H1379-K1379+L1379,'Power Look Up'!$F$4)</f>
        <v>1807.9021552690247</v>
      </c>
      <c r="K1379" s="50">
        <f t="array" ref="K1379">_xlfn.SUM(_xlfn.NORM.DIST($Q$3:$Q$1003,$F1379,$N1379,FALSE)*WindSpeedStep*$R$3:$R$1003)</f>
        <v>1840.2306337622113</v>
      </c>
      <c r="L1379" s="50">
        <f t="array" ref="L1379">_xlfn.SUM(_xlfn.NORM.DIST($Q$3:$Q$1003,$F1379,$O1379,FALSE)*WindSpeedStep*$R$3:$R$1003)</f>
        <v>1786.8527890312857</v>
      </c>
      <c r="N1379" s="42">
        <f t="shared" si="64"/>
        <v>1.0840032511768765</v>
      </c>
      <c r="O1379" s="42">
        <f t="shared" si="65"/>
        <v>1.41</v>
      </c>
    </row>
    <row r="1380" spans="5:15" x14ac:dyDescent="0.2">
      <c r="E1380" s="15">
        <v>41260.993055555555</v>
      </c>
      <c r="F1380" s="21">
        <v>12.036862358807968</v>
      </c>
      <c r="G1380" s="24">
        <v>0.13957125618958838</v>
      </c>
      <c r="H1380" s="3">
        <f t="shared" si="63"/>
        <v>1988.4399999999976</v>
      </c>
      <c r="I1380" s="3">
        <f>MIN(H1380-K1380+L1380,'Power Look Up'!$F$4)</f>
        <v>1931.7451015495387</v>
      </c>
      <c r="K1380" s="50">
        <f t="array" ref="K1380">_xlfn.SUM(_xlfn.NORM.DIST($Q$3:$Q$1003,$F1380,$N1380,FALSE)*WindSpeedStep*$R$3:$R$1003)</f>
        <v>1974.8824877038412</v>
      </c>
      <c r="L1380" s="50">
        <f t="array" ref="L1380">_xlfn.SUM(_xlfn.NORM.DIST($Q$3:$Q$1003,$F1380,$O1380,FALSE)*WindSpeedStep*$R$3:$R$1003)</f>
        <v>1918.1875892533824</v>
      </c>
      <c r="N1380" s="42">
        <f t="shared" si="64"/>
        <v>1.2036862358807969</v>
      </c>
      <c r="O1380" s="42">
        <f t="shared" si="65"/>
        <v>1.68</v>
      </c>
    </row>
    <row r="1381" spans="5:15" x14ac:dyDescent="0.2">
      <c r="E1381" s="15">
        <v>41261</v>
      </c>
      <c r="F1381" s="21">
        <v>11.119823467965091</v>
      </c>
      <c r="G1381" s="24">
        <v>0.16996672702987314</v>
      </c>
      <c r="H1381" s="3">
        <f t="shared" si="63"/>
        <v>1914.0799999999838</v>
      </c>
      <c r="I1381" s="3">
        <f>MIN(H1381-K1381+L1381,'Power Look Up'!$F$4)</f>
        <v>1791.181581774317</v>
      </c>
      <c r="K1381" s="50">
        <f t="array" ref="K1381">_xlfn.SUM(_xlfn.NORM.DIST($Q$3:$Q$1003,$F1381,$N1381,FALSE)*WindSpeedStep*$R$3:$R$1003)</f>
        <v>1887.8139025089495</v>
      </c>
      <c r="L1381" s="50">
        <f t="array" ref="L1381">_xlfn.SUM(_xlfn.NORM.DIST($Q$3:$Q$1003,$F1381,$O1381,FALSE)*WindSpeedStep*$R$3:$R$1003)</f>
        <v>1764.9154842832827</v>
      </c>
      <c r="N1381" s="42">
        <f t="shared" si="64"/>
        <v>1.1119823467965091</v>
      </c>
      <c r="O1381" s="42">
        <f t="shared" si="65"/>
        <v>1.89</v>
      </c>
    </row>
    <row r="1382" spans="5:15" x14ac:dyDescent="0.2">
      <c r="E1382" s="15">
        <v>41261.006944444445</v>
      </c>
      <c r="F1382" s="21">
        <v>10.556949792590787</v>
      </c>
      <c r="G1382" s="24">
        <v>0.13450854914518987</v>
      </c>
      <c r="H1382" s="3">
        <f t="shared" si="63"/>
        <v>1786.5199999999518</v>
      </c>
      <c r="I1382" s="3">
        <f>MIN(H1382-K1382+L1382,'Power Look Up'!$F$4)</f>
        <v>1729.9994292470151</v>
      </c>
      <c r="K1382" s="50">
        <f t="array" ref="K1382">_xlfn.SUM(_xlfn.NORM.DIST($Q$3:$Q$1003,$F1382,$N1382,FALSE)*WindSpeedStep*$R$3:$R$1003)</f>
        <v>1779.7458633938488</v>
      </c>
      <c r="L1382" s="50">
        <f t="array" ref="L1382">_xlfn.SUM(_xlfn.NORM.DIST($Q$3:$Q$1003,$F1382,$O1382,FALSE)*WindSpeedStep*$R$3:$R$1003)</f>
        <v>1723.2252926409121</v>
      </c>
      <c r="N1382" s="42">
        <f t="shared" si="64"/>
        <v>1.0556949792590788</v>
      </c>
      <c r="O1382" s="42">
        <f t="shared" si="65"/>
        <v>1.42</v>
      </c>
    </row>
    <row r="1383" spans="5:15" x14ac:dyDescent="0.2">
      <c r="E1383" s="15">
        <v>41261.013888888891</v>
      </c>
      <c r="F1383" s="21">
        <v>10.831099931821816</v>
      </c>
      <c r="G1383" s="24">
        <v>0.14125989138968736</v>
      </c>
      <c r="H1383" s="3">
        <f t="shared" si="63"/>
        <v>1858.6099999999501</v>
      </c>
      <c r="I1383" s="3">
        <f>MIN(H1383-K1383+L1383,'Power Look Up'!$F$4)</f>
        <v>1786.1424513719264</v>
      </c>
      <c r="K1383" s="50">
        <f t="array" ref="K1383">_xlfn.SUM(_xlfn.NORM.DIST($Q$3:$Q$1003,$F1383,$N1383,FALSE)*WindSpeedStep*$R$3:$R$1003)</f>
        <v>1838.5157822523481</v>
      </c>
      <c r="L1383" s="50">
        <f t="array" ref="L1383">_xlfn.SUM(_xlfn.NORM.DIST($Q$3:$Q$1003,$F1383,$O1383,FALSE)*WindSpeedStep*$R$3:$R$1003)</f>
        <v>1766.0482336243244</v>
      </c>
      <c r="N1383" s="42">
        <f t="shared" si="64"/>
        <v>1.0831099931821817</v>
      </c>
      <c r="O1383" s="42">
        <f t="shared" si="65"/>
        <v>1.53</v>
      </c>
    </row>
    <row r="1384" spans="5:15" x14ac:dyDescent="0.2">
      <c r="E1384" s="15">
        <v>41261.020833333336</v>
      </c>
      <c r="F1384" s="21">
        <v>10.421830315210888</v>
      </c>
      <c r="G1384" s="24">
        <v>0.11898101988766724</v>
      </c>
      <c r="H1384" s="3">
        <f t="shared" si="63"/>
        <v>1749.1399999999526</v>
      </c>
      <c r="I1384" s="3">
        <f>MIN(H1384-K1384+L1384,'Power Look Up'!$F$4)</f>
        <v>1719.6939218676373</v>
      </c>
      <c r="K1384" s="50">
        <f t="array" ref="K1384">_xlfn.SUM(_xlfn.NORM.DIST($Q$3:$Q$1003,$F1384,$N1384,FALSE)*WindSpeedStep*$R$3:$R$1003)</f>
        <v>1746.364820244082</v>
      </c>
      <c r="L1384" s="50">
        <f t="array" ref="L1384">_xlfn.SUM(_xlfn.NORM.DIST($Q$3:$Q$1003,$F1384,$O1384,FALSE)*WindSpeedStep*$R$3:$R$1003)</f>
        <v>1716.9187421117667</v>
      </c>
      <c r="N1384" s="42">
        <f t="shared" si="64"/>
        <v>1.0421830315210889</v>
      </c>
      <c r="O1384" s="42">
        <f t="shared" si="65"/>
        <v>1.24</v>
      </c>
    </row>
    <row r="1385" spans="5:15" x14ac:dyDescent="0.2">
      <c r="E1385" s="15">
        <v>41261.027777777781</v>
      </c>
      <c r="F1385" s="21">
        <v>11.642426785881597</v>
      </c>
      <c r="G1385" s="24">
        <v>0.12883911813119603</v>
      </c>
      <c r="H1385" s="3">
        <f t="shared" si="63"/>
        <v>1957.7599999999829</v>
      </c>
      <c r="I1385" s="3">
        <f>MIN(H1385-K1385+L1385,'Power Look Up'!$F$4)</f>
        <v>1910.388454383432</v>
      </c>
      <c r="K1385" s="50">
        <f t="array" ref="K1385">_xlfn.SUM(_xlfn.NORM.DIST($Q$3:$Q$1003,$F1385,$N1385,FALSE)*WindSpeedStep*$R$3:$R$1003)</f>
        <v>1948.3064504498027</v>
      </c>
      <c r="L1385" s="50">
        <f t="array" ref="L1385">_xlfn.SUM(_xlfn.NORM.DIST($Q$3:$Q$1003,$F1385,$O1385,FALSE)*WindSpeedStep*$R$3:$R$1003)</f>
        <v>1900.9349048332517</v>
      </c>
      <c r="N1385" s="42">
        <f t="shared" si="64"/>
        <v>1.1642426785881597</v>
      </c>
      <c r="O1385" s="42">
        <f t="shared" si="65"/>
        <v>1.5</v>
      </c>
    </row>
    <row r="1386" spans="5:15" x14ac:dyDescent="0.2">
      <c r="E1386" s="15">
        <v>41261.034722222219</v>
      </c>
      <c r="F1386" s="21">
        <v>11.497496928651117</v>
      </c>
      <c r="G1386" s="24">
        <v>0.15133728765467358</v>
      </c>
      <c r="H1386" s="3">
        <f t="shared" si="63"/>
        <v>1945.9999999999832</v>
      </c>
      <c r="I1386" s="3">
        <f>MIN(H1386-K1386+L1386,'Power Look Up'!$F$4)</f>
        <v>1857.9248721136132</v>
      </c>
      <c r="K1386" s="50">
        <f t="array" ref="K1386">_xlfn.SUM(_xlfn.NORM.DIST($Q$3:$Q$1003,$F1386,$N1386,FALSE)*WindSpeedStep*$R$3:$R$1003)</f>
        <v>1934.8078664679599</v>
      </c>
      <c r="L1386" s="50">
        <f t="array" ref="L1386">_xlfn.SUM(_xlfn.NORM.DIST($Q$3:$Q$1003,$F1386,$O1386,FALSE)*WindSpeedStep*$R$3:$R$1003)</f>
        <v>1846.73273858159</v>
      </c>
      <c r="N1386" s="42">
        <f t="shared" si="64"/>
        <v>1.1497496928651116</v>
      </c>
      <c r="O1386" s="42">
        <f t="shared" si="65"/>
        <v>1.74</v>
      </c>
    </row>
    <row r="1387" spans="5:15" x14ac:dyDescent="0.2">
      <c r="E1387" s="15">
        <v>41261.041666666664</v>
      </c>
      <c r="F1387" s="21">
        <v>10.928648193896482</v>
      </c>
      <c r="G1387" s="24">
        <v>0.13542388534627386</v>
      </c>
      <c r="H1387" s="3">
        <f t="shared" si="63"/>
        <v>1885.3099999999497</v>
      </c>
      <c r="I1387" s="3">
        <f>MIN(H1387-K1387+L1387,'Power Look Up'!$F$4)</f>
        <v>1821.9729211294136</v>
      </c>
      <c r="K1387" s="50">
        <f t="array" ref="K1387">_xlfn.SUM(_xlfn.NORM.DIST($Q$3:$Q$1003,$F1387,$N1387,FALSE)*WindSpeedStep*$R$3:$R$1003)</f>
        <v>1856.5742808616569</v>
      </c>
      <c r="L1387" s="50">
        <f t="array" ref="L1387">_xlfn.SUM(_xlfn.NORM.DIST($Q$3:$Q$1003,$F1387,$O1387,FALSE)*WindSpeedStep*$R$3:$R$1003)</f>
        <v>1793.2372019911209</v>
      </c>
      <c r="N1387" s="42">
        <f t="shared" si="64"/>
        <v>1.0928648193896482</v>
      </c>
      <c r="O1387" s="42">
        <f t="shared" si="65"/>
        <v>1.4800000000000002</v>
      </c>
    </row>
    <row r="1388" spans="5:15" x14ac:dyDescent="0.2">
      <c r="E1388" s="15">
        <v>41261.048611111109</v>
      </c>
      <c r="F1388" s="21">
        <v>10.589175661001537</v>
      </c>
      <c r="G1388" s="24">
        <v>0.1473202494642962</v>
      </c>
      <c r="H1388" s="3">
        <f t="shared" si="63"/>
        <v>1794.5299999999515</v>
      </c>
      <c r="I1388" s="3">
        <f>MIN(H1388-K1388+L1388,'Power Look Up'!$F$4)</f>
        <v>1716.8882446276216</v>
      </c>
      <c r="K1388" s="50">
        <f t="array" ref="K1388">_xlfn.SUM(_xlfn.NORM.DIST($Q$3:$Q$1003,$F1388,$N1388,FALSE)*WindSpeedStep*$R$3:$R$1003)</f>
        <v>1787.2764040774184</v>
      </c>
      <c r="L1388" s="50">
        <f t="array" ref="L1388">_xlfn.SUM(_xlfn.NORM.DIST($Q$3:$Q$1003,$F1388,$O1388,FALSE)*WindSpeedStep*$R$3:$R$1003)</f>
        <v>1709.6346487050885</v>
      </c>
      <c r="N1388" s="42">
        <f t="shared" si="64"/>
        <v>1.0589175661001538</v>
      </c>
      <c r="O1388" s="42">
        <f t="shared" si="65"/>
        <v>1.56</v>
      </c>
    </row>
    <row r="1389" spans="5:15" x14ac:dyDescent="0.2">
      <c r="E1389" s="15">
        <v>41261.055555555555</v>
      </c>
      <c r="F1389" s="21">
        <v>10.934116639691206</v>
      </c>
      <c r="G1389" s="24">
        <v>0.1435872738270276</v>
      </c>
      <c r="H1389" s="3">
        <f t="shared" si="63"/>
        <v>1885.3099999999497</v>
      </c>
      <c r="I1389" s="3">
        <f>MIN(H1389-K1389+L1389,'Power Look Up'!$F$4)</f>
        <v>1807.8367340701493</v>
      </c>
      <c r="K1389" s="50">
        <f t="array" ref="K1389">_xlfn.SUM(_xlfn.NORM.DIST($Q$3:$Q$1003,$F1389,$N1389,FALSE)*WindSpeedStep*$R$3:$R$1003)</f>
        <v>1857.5434100562734</v>
      </c>
      <c r="L1389" s="50">
        <f t="array" ref="L1389">_xlfn.SUM(_xlfn.NORM.DIST($Q$3:$Q$1003,$F1389,$O1389,FALSE)*WindSpeedStep*$R$3:$R$1003)</f>
        <v>1780.070144126473</v>
      </c>
      <c r="N1389" s="42">
        <f t="shared" si="64"/>
        <v>1.0934116639691207</v>
      </c>
      <c r="O1389" s="42">
        <f t="shared" si="65"/>
        <v>1.57</v>
      </c>
    </row>
    <row r="1390" spans="5:15" x14ac:dyDescent="0.2">
      <c r="E1390" s="15">
        <v>41261.0625</v>
      </c>
      <c r="F1390" s="21">
        <v>11.61357256980776</v>
      </c>
      <c r="G1390" s="24">
        <v>0.12485391478670563</v>
      </c>
      <c r="H1390" s="3">
        <f t="shared" si="63"/>
        <v>1955.239999999983</v>
      </c>
      <c r="I1390" s="3">
        <f>MIN(H1390-K1390+L1390,'Power Look Up'!$F$4)</f>
        <v>1914.1696279245077</v>
      </c>
      <c r="K1390" s="50">
        <f t="array" ref="K1390">_xlfn.SUM(_xlfn.NORM.DIST($Q$3:$Q$1003,$F1390,$N1390,FALSE)*WindSpeedStep*$R$3:$R$1003)</f>
        <v>1945.7978381832443</v>
      </c>
      <c r="L1390" s="50">
        <f t="array" ref="L1390">_xlfn.SUM(_xlfn.NORM.DIST($Q$3:$Q$1003,$F1390,$O1390,FALSE)*WindSpeedStep*$R$3:$R$1003)</f>
        <v>1904.727466107769</v>
      </c>
      <c r="N1390" s="42">
        <f t="shared" si="64"/>
        <v>1.161357256980776</v>
      </c>
      <c r="O1390" s="42">
        <f t="shared" si="65"/>
        <v>1.45</v>
      </c>
    </row>
    <row r="1391" spans="5:15" x14ac:dyDescent="0.2">
      <c r="E1391" s="15">
        <v>41261.069444444445</v>
      </c>
      <c r="F1391" s="21">
        <v>11.305890012675011</v>
      </c>
      <c r="G1391" s="24">
        <v>0.12913622884737042</v>
      </c>
      <c r="H1391" s="3">
        <f t="shared" si="63"/>
        <v>1930.0399999999836</v>
      </c>
      <c r="I1391" s="3">
        <f>MIN(H1391-K1391+L1391,'Power Look Up'!$F$4)</f>
        <v>1878.2715566083507</v>
      </c>
      <c r="K1391" s="50">
        <f t="array" ref="K1391">_xlfn.SUM(_xlfn.NORM.DIST($Q$3:$Q$1003,$F1391,$N1391,FALSE)*WindSpeedStep*$R$3:$R$1003)</f>
        <v>1913.2547129845182</v>
      </c>
      <c r="L1391" s="50">
        <f t="array" ref="L1391">_xlfn.SUM(_xlfn.NORM.DIST($Q$3:$Q$1003,$F1391,$O1391,FALSE)*WindSpeedStep*$R$3:$R$1003)</f>
        <v>1861.4862695928853</v>
      </c>
      <c r="N1391" s="42">
        <f t="shared" si="64"/>
        <v>1.1305890012675011</v>
      </c>
      <c r="O1391" s="42">
        <f t="shared" si="65"/>
        <v>1.4599999999999997</v>
      </c>
    </row>
    <row r="1392" spans="5:15" x14ac:dyDescent="0.2">
      <c r="E1392" s="15">
        <v>41261.076388888891</v>
      </c>
      <c r="F1392" s="21">
        <v>8.9742818756471952</v>
      </c>
      <c r="G1392" s="24">
        <v>0.1782872459513217</v>
      </c>
      <c r="H1392" s="3">
        <f t="shared" si="63"/>
        <v>1244.9899999999461</v>
      </c>
      <c r="I1392" s="3">
        <f>MIN(H1392-K1392+L1392,'Power Look Up'!$F$4)</f>
        <v>1244.5580817506113</v>
      </c>
      <c r="K1392" s="50">
        <f t="array" ref="K1392">_xlfn.SUM(_xlfn.NORM.DIST($Q$3:$Q$1003,$F1392,$N1392,FALSE)*WindSpeedStep*$R$3:$R$1003)</f>
        <v>1249.8796805560341</v>
      </c>
      <c r="L1392" s="50">
        <f t="array" ref="L1392">_xlfn.SUM(_xlfn.NORM.DIST($Q$3:$Q$1003,$F1392,$O1392,FALSE)*WindSpeedStep*$R$3:$R$1003)</f>
        <v>1249.4477623066994</v>
      </c>
      <c r="N1392" s="42">
        <f t="shared" si="64"/>
        <v>0.89742818756471954</v>
      </c>
      <c r="O1392" s="42">
        <f t="shared" si="65"/>
        <v>1.6</v>
      </c>
    </row>
    <row r="1393" spans="5:15" x14ac:dyDescent="0.2">
      <c r="E1393" s="15">
        <v>41261.083333333336</v>
      </c>
      <c r="F1393" s="21">
        <v>9.6524778717654005</v>
      </c>
      <c r="G1393" s="24">
        <v>0.1160323820348895</v>
      </c>
      <c r="H1393" s="3">
        <f t="shared" si="63"/>
        <v>1503.6499999999385</v>
      </c>
      <c r="I1393" s="3">
        <f>MIN(H1393-K1393+L1393,'Power Look Up'!$F$4)</f>
        <v>1493.5708882679512</v>
      </c>
      <c r="K1393" s="50">
        <f t="array" ref="K1393">_xlfn.SUM(_xlfn.NORM.DIST($Q$3:$Q$1003,$F1393,$N1393,FALSE)*WindSpeedStep*$R$3:$R$1003)</f>
        <v>1505.8986791551658</v>
      </c>
      <c r="L1393" s="50">
        <f t="array" ref="L1393">_xlfn.SUM(_xlfn.NORM.DIST($Q$3:$Q$1003,$F1393,$O1393,FALSE)*WindSpeedStep*$R$3:$R$1003)</f>
        <v>1495.8195674231786</v>
      </c>
      <c r="N1393" s="42">
        <f t="shared" si="64"/>
        <v>0.96524778717654014</v>
      </c>
      <c r="O1393" s="42">
        <f t="shared" si="65"/>
        <v>1.1200000000000001</v>
      </c>
    </row>
    <row r="1394" spans="5:15" x14ac:dyDescent="0.2">
      <c r="E1394" s="15">
        <v>41261.090277777781</v>
      </c>
      <c r="F1394" s="21">
        <v>10.201183992293025</v>
      </c>
      <c r="G1394" s="24">
        <v>0.11469256910608933</v>
      </c>
      <c r="H1394" s="3">
        <f t="shared" si="63"/>
        <v>1690.3999999999537</v>
      </c>
      <c r="I1394" s="3">
        <f>MIN(H1394-K1394+L1394,'Power Look Up'!$F$4)</f>
        <v>1670.8053747982215</v>
      </c>
      <c r="K1394" s="50">
        <f t="array" ref="K1394">_xlfn.SUM(_xlfn.NORM.DIST($Q$3:$Q$1003,$F1394,$N1394,FALSE)*WindSpeedStep*$R$3:$R$1003)</f>
        <v>1685.7090992335932</v>
      </c>
      <c r="L1394" s="50">
        <f t="array" ref="L1394">_xlfn.SUM(_xlfn.NORM.DIST($Q$3:$Q$1003,$F1394,$O1394,FALSE)*WindSpeedStep*$R$3:$R$1003)</f>
        <v>1666.1144740318609</v>
      </c>
      <c r="N1394" s="42">
        <f t="shared" si="64"/>
        <v>1.0201183992293026</v>
      </c>
      <c r="O1394" s="42">
        <f t="shared" si="65"/>
        <v>1.17</v>
      </c>
    </row>
    <row r="1395" spans="5:15" x14ac:dyDescent="0.2">
      <c r="E1395" s="15">
        <v>41261.097222222219</v>
      </c>
      <c r="F1395" s="21">
        <v>9.9859060220743352</v>
      </c>
      <c r="G1395" s="24">
        <v>0.13118489169677552</v>
      </c>
      <c r="H1395" s="3">
        <f t="shared" si="63"/>
        <v>1633.1899999999357</v>
      </c>
      <c r="I1395" s="3">
        <f>MIN(H1395-K1395+L1395,'Power Look Up'!$F$4)</f>
        <v>1599.097467057831</v>
      </c>
      <c r="K1395" s="50">
        <f t="array" ref="K1395">_xlfn.SUM(_xlfn.NORM.DIST($Q$3:$Q$1003,$F1395,$N1395,FALSE)*WindSpeedStep*$R$3:$R$1003)</f>
        <v>1619.6332482518262</v>
      </c>
      <c r="L1395" s="50">
        <f t="array" ref="L1395">_xlfn.SUM(_xlfn.NORM.DIST($Q$3:$Q$1003,$F1395,$O1395,FALSE)*WindSpeedStep*$R$3:$R$1003)</f>
        <v>1585.5407153097215</v>
      </c>
      <c r="N1395" s="42">
        <f t="shared" si="64"/>
        <v>0.99859060220743356</v>
      </c>
      <c r="O1395" s="42">
        <f t="shared" si="65"/>
        <v>1.31</v>
      </c>
    </row>
    <row r="1396" spans="5:15" x14ac:dyDescent="0.2">
      <c r="E1396" s="15">
        <v>41261.104166666664</v>
      </c>
      <c r="F1396" s="21">
        <v>8.9084086356912042</v>
      </c>
      <c r="G1396" s="24">
        <v>0.1470520778258346</v>
      </c>
      <c r="H1396" s="3">
        <f t="shared" si="63"/>
        <v>1222.9699999999466</v>
      </c>
      <c r="I1396" s="3">
        <f>MIN(H1396-K1396+L1396,'Power Look Up'!$F$4)</f>
        <v>1229.1788648783174</v>
      </c>
      <c r="K1396" s="50">
        <f t="array" ref="K1396">_xlfn.SUM(_xlfn.NORM.DIST($Q$3:$Q$1003,$F1396,$N1396,FALSE)*WindSpeedStep*$R$3:$R$1003)</f>
        <v>1224.5046664860486</v>
      </c>
      <c r="L1396" s="50">
        <f t="array" ref="L1396">_xlfn.SUM(_xlfn.NORM.DIST($Q$3:$Q$1003,$F1396,$O1396,FALSE)*WindSpeedStep*$R$3:$R$1003)</f>
        <v>1230.7135313644194</v>
      </c>
      <c r="N1396" s="42">
        <f t="shared" si="64"/>
        <v>0.89084086356912051</v>
      </c>
      <c r="O1396" s="42">
        <f t="shared" si="65"/>
        <v>1.31</v>
      </c>
    </row>
    <row r="1397" spans="5:15" x14ac:dyDescent="0.2">
      <c r="E1397" s="15">
        <v>41261.111111111109</v>
      </c>
      <c r="F1397" s="21">
        <v>8.4975757503026479</v>
      </c>
      <c r="G1397" s="24">
        <v>0.1647528708349717</v>
      </c>
      <c r="H1397" s="3">
        <f t="shared" si="63"/>
        <v>1072.4999999999498</v>
      </c>
      <c r="I1397" s="3">
        <f>MIN(H1397-K1397+L1397,'Power Look Up'!$F$4)</f>
        <v>1096.5976744396933</v>
      </c>
      <c r="K1397" s="50">
        <f t="array" ref="K1397">_xlfn.SUM(_xlfn.NORM.DIST($Q$3:$Q$1003,$F1397,$N1397,FALSE)*WindSpeedStep*$R$3:$R$1003)</f>
        <v>1069.0065516738211</v>
      </c>
      <c r="L1397" s="50">
        <f t="array" ref="L1397">_xlfn.SUM(_xlfn.NORM.DIST($Q$3:$Q$1003,$F1397,$O1397,FALSE)*WindSpeedStep*$R$3:$R$1003)</f>
        <v>1093.1042261135647</v>
      </c>
      <c r="N1397" s="42">
        <f t="shared" si="64"/>
        <v>0.84975757503026483</v>
      </c>
      <c r="O1397" s="42">
        <f t="shared" si="65"/>
        <v>1.4</v>
      </c>
    </row>
    <row r="1398" spans="5:15" x14ac:dyDescent="0.2">
      <c r="E1398" s="15">
        <v>41261.118055555555</v>
      </c>
      <c r="F1398" s="21">
        <v>8.1834191387832824</v>
      </c>
      <c r="G1398" s="24">
        <v>0.19429531507980449</v>
      </c>
      <c r="H1398" s="3">
        <f t="shared" si="63"/>
        <v>955.05999999995231</v>
      </c>
      <c r="I1398" s="3">
        <f>MIN(H1398-K1398+L1398,'Power Look Up'!$F$4)</f>
        <v>998.22497991877162</v>
      </c>
      <c r="K1398" s="50">
        <f t="array" ref="K1398">_xlfn.SUM(_xlfn.NORM.DIST($Q$3:$Q$1003,$F1398,$N1398,FALSE)*WindSpeedStep*$R$3:$R$1003)</f>
        <v>955.93460356663149</v>
      </c>
      <c r="L1398" s="50">
        <f t="array" ref="L1398">_xlfn.SUM(_xlfn.NORM.DIST($Q$3:$Q$1003,$F1398,$O1398,FALSE)*WindSpeedStep*$R$3:$R$1003)</f>
        <v>999.09958348545081</v>
      </c>
      <c r="N1398" s="42">
        <f t="shared" si="64"/>
        <v>0.81834191387832833</v>
      </c>
      <c r="O1398" s="42">
        <f t="shared" si="65"/>
        <v>1.59</v>
      </c>
    </row>
    <row r="1399" spans="5:15" x14ac:dyDescent="0.2">
      <c r="E1399" s="15">
        <v>41261.125</v>
      </c>
      <c r="F1399" s="21">
        <v>8.7032553884658714</v>
      </c>
      <c r="G1399" s="24">
        <v>0.16085934946311839</v>
      </c>
      <c r="H1399" s="3">
        <f t="shared" si="63"/>
        <v>1145.8999999999482</v>
      </c>
      <c r="I1399" s="3">
        <f>MIN(H1399-K1399+L1399,'Power Look Up'!$F$4)</f>
        <v>1161.5452907848789</v>
      </c>
      <c r="K1399" s="50">
        <f t="array" ref="K1399">_xlfn.SUM(_xlfn.NORM.DIST($Q$3:$Q$1003,$F1399,$N1399,FALSE)*WindSpeedStep*$R$3:$R$1003)</f>
        <v>1146.062247489273</v>
      </c>
      <c r="L1399" s="50">
        <f t="array" ref="L1399">_xlfn.SUM(_xlfn.NORM.DIST($Q$3:$Q$1003,$F1399,$O1399,FALSE)*WindSpeedStep*$R$3:$R$1003)</f>
        <v>1161.7075382742037</v>
      </c>
      <c r="N1399" s="42">
        <f t="shared" si="64"/>
        <v>0.87032553884658714</v>
      </c>
      <c r="O1399" s="42">
        <f t="shared" si="65"/>
        <v>1.4</v>
      </c>
    </row>
    <row r="1400" spans="5:15" x14ac:dyDescent="0.2">
      <c r="E1400" s="15">
        <v>41261.131944444445</v>
      </c>
      <c r="F1400" s="21">
        <v>8.65253640822921</v>
      </c>
      <c r="G1400" s="24">
        <v>0.16758091865651573</v>
      </c>
      <c r="H1400" s="3">
        <f t="shared" si="63"/>
        <v>1127.5499999999486</v>
      </c>
      <c r="I1400" s="3">
        <f>MIN(H1400-K1400+L1400,'Power Look Up'!$F$4)</f>
        <v>1146.2405585309157</v>
      </c>
      <c r="K1400" s="50">
        <f t="array" ref="K1400">_xlfn.SUM(_xlfn.NORM.DIST($Q$3:$Q$1003,$F1400,$N1400,FALSE)*WindSpeedStep*$R$3:$R$1003)</f>
        <v>1126.8816551054124</v>
      </c>
      <c r="L1400" s="50">
        <f t="array" ref="L1400">_xlfn.SUM(_xlfn.NORM.DIST($Q$3:$Q$1003,$F1400,$O1400,FALSE)*WindSpeedStep*$R$3:$R$1003)</f>
        <v>1145.5722136363795</v>
      </c>
      <c r="N1400" s="42">
        <f t="shared" si="64"/>
        <v>0.865253640822921</v>
      </c>
      <c r="O1400" s="42">
        <f t="shared" si="65"/>
        <v>1.45</v>
      </c>
    </row>
    <row r="1401" spans="5:15" x14ac:dyDescent="0.2">
      <c r="E1401" s="15">
        <v>41261.138888888891</v>
      </c>
      <c r="F1401" s="21">
        <v>7.3087931373751927</v>
      </c>
      <c r="G1401" s="24">
        <v>0.18334080262137975</v>
      </c>
      <c r="H1401" s="3">
        <f t="shared" si="63"/>
        <v>681.30999999996652</v>
      </c>
      <c r="I1401" s="3">
        <f>MIN(H1401-K1401+L1401,'Power Look Up'!$F$4)</f>
        <v>723.59408892802094</v>
      </c>
      <c r="K1401" s="50">
        <f t="array" ref="K1401">_xlfn.SUM(_xlfn.NORM.DIST($Q$3:$Q$1003,$F1401,$N1401,FALSE)*WindSpeedStep*$R$3:$R$1003)</f>
        <v>678.62443477936552</v>
      </c>
      <c r="L1401" s="50">
        <f t="array" ref="L1401">_xlfn.SUM(_xlfn.NORM.DIST($Q$3:$Q$1003,$F1401,$O1401,FALSE)*WindSpeedStep*$R$3:$R$1003)</f>
        <v>720.90852370741993</v>
      </c>
      <c r="N1401" s="42">
        <f t="shared" si="64"/>
        <v>0.73087931373751935</v>
      </c>
      <c r="O1401" s="42">
        <f t="shared" si="65"/>
        <v>1.34</v>
      </c>
    </row>
    <row r="1402" spans="5:15" x14ac:dyDescent="0.2">
      <c r="E1402" s="15">
        <v>41261.145833333336</v>
      </c>
      <c r="F1402" s="21">
        <v>6.4842157441948602</v>
      </c>
      <c r="G1402" s="24">
        <v>0.21282450406365272</v>
      </c>
      <c r="H1402" s="3">
        <f t="shared" si="63"/>
        <v>470.47999999997882</v>
      </c>
      <c r="I1402" s="3">
        <f>MIN(H1402-K1402+L1402,'Power Look Up'!$F$4)</f>
        <v>515.21239089295034</v>
      </c>
      <c r="K1402" s="50">
        <f t="array" ref="K1402">_xlfn.SUM(_xlfn.NORM.DIST($Q$3:$Q$1003,$F1402,$N1402,FALSE)*WindSpeedStep*$R$3:$R$1003)</f>
        <v>468.78951450580331</v>
      </c>
      <c r="L1402" s="50">
        <f t="array" ref="L1402">_xlfn.SUM(_xlfn.NORM.DIST($Q$3:$Q$1003,$F1402,$O1402,FALSE)*WindSpeedStep*$R$3:$R$1003)</f>
        <v>513.52190539877483</v>
      </c>
      <c r="N1402" s="42">
        <f t="shared" si="64"/>
        <v>0.64842157441948611</v>
      </c>
      <c r="O1402" s="42">
        <f t="shared" si="65"/>
        <v>1.38</v>
      </c>
    </row>
    <row r="1403" spans="5:15" x14ac:dyDescent="0.2">
      <c r="E1403" s="15">
        <v>41261.152777777781</v>
      </c>
      <c r="F1403" s="21">
        <v>6.0975147640563252</v>
      </c>
      <c r="G1403" s="24">
        <v>0.16728126777366797</v>
      </c>
      <c r="H1403" s="3">
        <f t="shared" si="63"/>
        <v>384.59999999998064</v>
      </c>
      <c r="I1403" s="3">
        <f>MIN(H1403-K1403+L1403,'Power Look Up'!$F$4)</f>
        <v>402.55330943599114</v>
      </c>
      <c r="K1403" s="50">
        <f t="array" ref="K1403">_xlfn.SUM(_xlfn.NORM.DIST($Q$3:$Q$1003,$F1403,$N1403,FALSE)*WindSpeedStep*$R$3:$R$1003)</f>
        <v>386.57598245091145</v>
      </c>
      <c r="L1403" s="50">
        <f t="array" ref="L1403">_xlfn.SUM(_xlfn.NORM.DIST($Q$3:$Q$1003,$F1403,$O1403,FALSE)*WindSpeedStep*$R$3:$R$1003)</f>
        <v>404.52929188692195</v>
      </c>
      <c r="N1403" s="42">
        <f t="shared" si="64"/>
        <v>0.60975147640563254</v>
      </c>
      <c r="O1403" s="42">
        <f t="shared" si="65"/>
        <v>1.02</v>
      </c>
    </row>
    <row r="1404" spans="5:15" x14ac:dyDescent="0.2">
      <c r="E1404" s="15">
        <v>41261.159722222219</v>
      </c>
      <c r="F1404" s="21">
        <v>6.366828893185243</v>
      </c>
      <c r="G1404" s="24">
        <v>0.14449893588073728</v>
      </c>
      <c r="H1404" s="3">
        <f t="shared" si="63"/>
        <v>445.61999999997931</v>
      </c>
      <c r="I1404" s="3">
        <f>MIN(H1404-K1404+L1404,'Power Look Up'!$F$4)</f>
        <v>458.89061917650798</v>
      </c>
      <c r="K1404" s="50">
        <f t="array" ref="K1404">_xlfn.SUM(_xlfn.NORM.DIST($Q$3:$Q$1003,$F1404,$N1404,FALSE)*WindSpeedStep*$R$3:$R$1003)</f>
        <v>442.79633425633148</v>
      </c>
      <c r="L1404" s="50">
        <f t="array" ref="L1404">_xlfn.SUM(_xlfn.NORM.DIST($Q$3:$Q$1003,$F1404,$O1404,FALSE)*WindSpeedStep*$R$3:$R$1003)</f>
        <v>456.06695343286015</v>
      </c>
      <c r="N1404" s="42">
        <f t="shared" si="64"/>
        <v>0.63668288931852435</v>
      </c>
      <c r="O1404" s="42">
        <f t="shared" si="65"/>
        <v>0.91999999999999993</v>
      </c>
    </row>
    <row r="1405" spans="5:15" x14ac:dyDescent="0.2">
      <c r="E1405" s="15">
        <v>41261.166666666664</v>
      </c>
      <c r="F1405" s="21">
        <v>7.6098479675338009</v>
      </c>
      <c r="G1405" s="24">
        <v>0.19317074483899282</v>
      </c>
      <c r="H1405" s="3">
        <f t="shared" si="63"/>
        <v>771.60999999996454</v>
      </c>
      <c r="I1405" s="3">
        <f>MIN(H1405-K1405+L1405,'Power Look Up'!$F$4)</f>
        <v>821.56806522949535</v>
      </c>
      <c r="K1405" s="50">
        <f t="array" ref="K1405">_xlfn.SUM(_xlfn.NORM.DIST($Q$3:$Q$1003,$F1405,$N1405,FALSE)*WindSpeedStep*$R$3:$R$1003)</f>
        <v>767.58657622175667</v>
      </c>
      <c r="L1405" s="50">
        <f t="array" ref="L1405">_xlfn.SUM(_xlfn.NORM.DIST($Q$3:$Q$1003,$F1405,$O1405,FALSE)*WindSpeedStep*$R$3:$R$1003)</f>
        <v>817.54464145128748</v>
      </c>
      <c r="N1405" s="42">
        <f t="shared" si="64"/>
        <v>0.76098479675338015</v>
      </c>
      <c r="O1405" s="42">
        <f t="shared" si="65"/>
        <v>1.47</v>
      </c>
    </row>
    <row r="1406" spans="5:15" x14ac:dyDescent="0.2">
      <c r="E1406" s="15">
        <v>41261.173611111109</v>
      </c>
      <c r="F1406" s="21">
        <v>8.8431589316456698</v>
      </c>
      <c r="G1406" s="24">
        <v>0.19789308475928674</v>
      </c>
      <c r="H1406" s="3">
        <f t="shared" si="63"/>
        <v>1197.2799999999472</v>
      </c>
      <c r="I1406" s="3">
        <f>MIN(H1406-K1406+L1406,'Power Look Up'!$F$4)</f>
        <v>1203.8450596191856</v>
      </c>
      <c r="K1406" s="50">
        <f t="array" ref="K1406">_xlfn.SUM(_xlfn.NORM.DIST($Q$3:$Q$1003,$F1406,$N1406,FALSE)*WindSpeedStep*$R$3:$R$1003)</f>
        <v>1199.4369247882582</v>
      </c>
      <c r="L1406" s="50">
        <f t="array" ref="L1406">_xlfn.SUM(_xlfn.NORM.DIST($Q$3:$Q$1003,$F1406,$O1406,FALSE)*WindSpeedStep*$R$3:$R$1003)</f>
        <v>1206.0019844074966</v>
      </c>
      <c r="N1406" s="42">
        <f t="shared" si="64"/>
        <v>0.88431589316456705</v>
      </c>
      <c r="O1406" s="42">
        <f t="shared" si="65"/>
        <v>1.7500000000000002</v>
      </c>
    </row>
    <row r="1407" spans="5:15" x14ac:dyDescent="0.2">
      <c r="E1407" s="15">
        <v>41261.180555555555</v>
      </c>
      <c r="F1407" s="21">
        <v>8.3608454157681251</v>
      </c>
      <c r="G1407" s="24">
        <v>0.17342743800350313</v>
      </c>
      <c r="H1407" s="3">
        <f t="shared" si="63"/>
        <v>1021.1199999999509</v>
      </c>
      <c r="I1407" s="3">
        <f>MIN(H1407-K1407+L1407,'Power Look Up'!$F$4)</f>
        <v>1052.015184130697</v>
      </c>
      <c r="K1407" s="50">
        <f t="array" ref="K1407">_xlfn.SUM(_xlfn.NORM.DIST($Q$3:$Q$1003,$F1407,$N1407,FALSE)*WindSpeedStep*$R$3:$R$1003)</f>
        <v>1019.0232359684737</v>
      </c>
      <c r="L1407" s="50">
        <f t="array" ref="L1407">_xlfn.SUM(_xlfn.NORM.DIST($Q$3:$Q$1003,$F1407,$O1407,FALSE)*WindSpeedStep*$R$3:$R$1003)</f>
        <v>1049.9184200992197</v>
      </c>
      <c r="N1407" s="42">
        <f t="shared" si="64"/>
        <v>0.83608454157681256</v>
      </c>
      <c r="O1407" s="42">
        <f t="shared" si="65"/>
        <v>1.45</v>
      </c>
    </row>
    <row r="1408" spans="5:15" x14ac:dyDescent="0.2">
      <c r="E1408" s="15">
        <v>41261.1875</v>
      </c>
      <c r="F1408" s="21">
        <v>6.8352447364993827</v>
      </c>
      <c r="G1408" s="24">
        <v>0.1697086270818863</v>
      </c>
      <c r="H1408" s="3">
        <f t="shared" si="63"/>
        <v>551.83999999997707</v>
      </c>
      <c r="I1408" s="3">
        <f>MIN(H1408-K1408+L1408,'Power Look Up'!$F$4)</f>
        <v>580.76243413087786</v>
      </c>
      <c r="K1408" s="50">
        <f t="array" ref="K1408">_xlfn.SUM(_xlfn.NORM.DIST($Q$3:$Q$1003,$F1408,$N1408,FALSE)*WindSpeedStep*$R$3:$R$1003)</f>
        <v>552.18348561733126</v>
      </c>
      <c r="L1408" s="50">
        <f t="array" ref="L1408">_xlfn.SUM(_xlfn.NORM.DIST($Q$3:$Q$1003,$F1408,$O1408,FALSE)*WindSpeedStep*$R$3:$R$1003)</f>
        <v>581.10591974823205</v>
      </c>
      <c r="N1408" s="42">
        <f t="shared" si="64"/>
        <v>0.68352447364993829</v>
      </c>
      <c r="O1408" s="42">
        <f t="shared" si="65"/>
        <v>1.1599999999999999</v>
      </c>
    </row>
    <row r="1409" spans="5:15" x14ac:dyDescent="0.2">
      <c r="E1409" s="15">
        <v>41261.194444444445</v>
      </c>
      <c r="F1409" s="21">
        <v>6.1390932051319655</v>
      </c>
      <c r="G1409" s="24">
        <v>0.23130451885189707</v>
      </c>
      <c r="H1409" s="3">
        <f t="shared" si="63"/>
        <v>393.63999999998043</v>
      </c>
      <c r="I1409" s="3">
        <f>MIN(H1409-K1409+L1409,'Power Look Up'!$F$4)</f>
        <v>439.12742668936625</v>
      </c>
      <c r="K1409" s="50">
        <f t="array" ref="K1409">_xlfn.SUM(_xlfn.NORM.DIST($Q$3:$Q$1003,$F1409,$N1409,FALSE)*WindSpeedStep*$R$3:$R$1003)</f>
        <v>394.95520382138392</v>
      </c>
      <c r="L1409" s="50">
        <f t="array" ref="L1409">_xlfn.SUM(_xlfn.NORM.DIST($Q$3:$Q$1003,$F1409,$O1409,FALSE)*WindSpeedStep*$R$3:$R$1003)</f>
        <v>440.44263051076973</v>
      </c>
      <c r="N1409" s="42">
        <f t="shared" si="64"/>
        <v>0.61390932051319658</v>
      </c>
      <c r="O1409" s="42">
        <f t="shared" si="65"/>
        <v>1.42</v>
      </c>
    </row>
    <row r="1410" spans="5:15" x14ac:dyDescent="0.2">
      <c r="E1410" s="15">
        <v>41261.201388888891</v>
      </c>
      <c r="F1410" s="21">
        <v>7.1991334439159207</v>
      </c>
      <c r="G1410" s="24">
        <v>0.1625195600435469</v>
      </c>
      <c r="H1410" s="3">
        <f t="shared" si="63"/>
        <v>648.19999999996719</v>
      </c>
      <c r="I1410" s="3">
        <f>MIN(H1410-K1410+L1410,'Power Look Up'!$F$4)</f>
        <v>677.52075435838049</v>
      </c>
      <c r="K1410" s="50">
        <f t="array" ref="K1410">_xlfn.SUM(_xlfn.NORM.DIST($Q$3:$Q$1003,$F1410,$N1410,FALSE)*WindSpeedStep*$R$3:$R$1003)</f>
        <v>647.89162568731797</v>
      </c>
      <c r="L1410" s="50">
        <f t="array" ref="L1410">_xlfn.SUM(_xlfn.NORM.DIST($Q$3:$Q$1003,$F1410,$O1410,FALSE)*WindSpeedStep*$R$3:$R$1003)</f>
        <v>677.21238004573127</v>
      </c>
      <c r="N1410" s="42">
        <f t="shared" si="64"/>
        <v>0.71991334439159216</v>
      </c>
      <c r="O1410" s="42">
        <f t="shared" si="65"/>
        <v>1.17</v>
      </c>
    </row>
    <row r="1411" spans="5:15" x14ac:dyDescent="0.2">
      <c r="E1411" s="15">
        <v>41261.208333333336</v>
      </c>
      <c r="F1411" s="21">
        <v>6.1058332956546035</v>
      </c>
      <c r="G1411" s="24">
        <v>0.1932578147588441</v>
      </c>
      <c r="H1411" s="3">
        <f t="shared" ref="H1411:H1474" si="66">INDEX(PowerArray,MIN(MaximumPowerIndex,ROUND(F1411*100,0)))</f>
        <v>386.85999999998057</v>
      </c>
      <c r="I1411" s="3">
        <f>MIN(H1411-K1411+L1411,'Power Look Up'!$F$4)</f>
        <v>414.48720189759786</v>
      </c>
      <c r="K1411" s="50">
        <f t="array" ref="K1411">_xlfn.SUM(_xlfn.NORM.DIST($Q$3:$Q$1003,$F1411,$N1411,FALSE)*WindSpeedStep*$R$3:$R$1003)</f>
        <v>388.24388103582572</v>
      </c>
      <c r="L1411" s="50">
        <f t="array" ref="L1411">_xlfn.SUM(_xlfn.NORM.DIST($Q$3:$Q$1003,$F1411,$O1411,FALSE)*WindSpeedStep*$R$3:$R$1003)</f>
        <v>415.87108293344301</v>
      </c>
      <c r="N1411" s="42">
        <f t="shared" ref="N1411:N1474" si="67">ReferenceTurbulence*F1411</f>
        <v>0.61058332956546035</v>
      </c>
      <c r="O1411" s="42">
        <f t="shared" ref="O1411:O1474" si="68">F1411*G1411</f>
        <v>1.18</v>
      </c>
    </row>
    <row r="1412" spans="5:15" x14ac:dyDescent="0.2">
      <c r="E1412" s="15">
        <v>41261.215277777781</v>
      </c>
      <c r="F1412" s="21">
        <v>6.5338679600441552</v>
      </c>
      <c r="G1412" s="24">
        <v>0.17753649248708736</v>
      </c>
      <c r="H1412" s="3">
        <f t="shared" si="66"/>
        <v>481.7799999999786</v>
      </c>
      <c r="I1412" s="3">
        <f>MIN(H1412-K1412+L1412,'Power Look Up'!$F$4)</f>
        <v>510.17654279457884</v>
      </c>
      <c r="K1412" s="50">
        <f t="array" ref="K1412">_xlfn.SUM(_xlfn.NORM.DIST($Q$3:$Q$1003,$F1412,$N1412,FALSE)*WindSpeedStep*$R$3:$R$1003)</f>
        <v>480.06530553416616</v>
      </c>
      <c r="L1412" s="50">
        <f t="array" ref="L1412">_xlfn.SUM(_xlfn.NORM.DIST($Q$3:$Q$1003,$F1412,$O1412,FALSE)*WindSpeedStep*$R$3:$R$1003)</f>
        <v>508.46184832876639</v>
      </c>
      <c r="N1412" s="42">
        <f t="shared" si="67"/>
        <v>0.65338679600441552</v>
      </c>
      <c r="O1412" s="42">
        <f t="shared" si="68"/>
        <v>1.1599999999999999</v>
      </c>
    </row>
    <row r="1413" spans="5:15" x14ac:dyDescent="0.2">
      <c r="E1413" s="15">
        <v>41261.222222222219</v>
      </c>
      <c r="F1413" s="21">
        <v>6.7510341715977313</v>
      </c>
      <c r="G1413" s="24">
        <v>0.17775054450894631</v>
      </c>
      <c r="H1413" s="3">
        <f t="shared" si="66"/>
        <v>531.49999999997749</v>
      </c>
      <c r="I1413" s="3">
        <f>MIN(H1413-K1413+L1413,'Power Look Up'!$F$4)</f>
        <v>563.28095017008889</v>
      </c>
      <c r="K1413" s="50">
        <f t="array" ref="K1413">_xlfn.SUM(_xlfn.NORM.DIST($Q$3:$Q$1003,$F1413,$N1413,FALSE)*WindSpeedStep*$R$3:$R$1003)</f>
        <v>531.38934922942894</v>
      </c>
      <c r="L1413" s="50">
        <f t="array" ref="L1413">_xlfn.SUM(_xlfn.NORM.DIST($Q$3:$Q$1003,$F1413,$O1413,FALSE)*WindSpeedStep*$R$3:$R$1003)</f>
        <v>563.17029939954034</v>
      </c>
      <c r="N1413" s="42">
        <f t="shared" si="67"/>
        <v>0.67510341715977318</v>
      </c>
      <c r="O1413" s="42">
        <f t="shared" si="68"/>
        <v>1.2</v>
      </c>
    </row>
    <row r="1414" spans="5:15" x14ac:dyDescent="0.2">
      <c r="E1414" s="15">
        <v>41261.229166666664</v>
      </c>
      <c r="F1414" s="21">
        <v>7.1338429947318698</v>
      </c>
      <c r="G1414" s="24">
        <v>0.12475744148802244</v>
      </c>
      <c r="H1414" s="3">
        <f t="shared" si="66"/>
        <v>627.12999999996759</v>
      </c>
      <c r="I1414" s="3">
        <f>MIN(H1414-K1414+L1414,'Power Look Up'!$F$4)</f>
        <v>637.1353089055483</v>
      </c>
      <c r="K1414" s="50">
        <f t="array" ref="K1414">_xlfn.SUM(_xlfn.NORM.DIST($Q$3:$Q$1003,$F1414,$N1414,FALSE)*WindSpeedStep*$R$3:$R$1003)</f>
        <v>630.0125162638999</v>
      </c>
      <c r="L1414" s="50">
        <f t="array" ref="L1414">_xlfn.SUM(_xlfn.NORM.DIST($Q$3:$Q$1003,$F1414,$O1414,FALSE)*WindSpeedStep*$R$3:$R$1003)</f>
        <v>640.0178251694806</v>
      </c>
      <c r="N1414" s="42">
        <f t="shared" si="67"/>
        <v>0.71338429947318704</v>
      </c>
      <c r="O1414" s="42">
        <f t="shared" si="68"/>
        <v>0.89</v>
      </c>
    </row>
    <row r="1415" spans="5:15" x14ac:dyDescent="0.2">
      <c r="E1415" s="15">
        <v>41261.236111111109</v>
      </c>
      <c r="F1415" s="21">
        <v>7.1148001818075137</v>
      </c>
      <c r="G1415" s="24">
        <v>0.11946927226058197</v>
      </c>
      <c r="H1415" s="3">
        <f t="shared" si="66"/>
        <v>621.10999999996773</v>
      </c>
      <c r="I1415" s="3">
        <f>MIN(H1415-K1415+L1415,'Power Look Up'!$F$4)</f>
        <v>628.75741206910311</v>
      </c>
      <c r="K1415" s="50">
        <f t="array" ref="K1415">_xlfn.SUM(_xlfn.NORM.DIST($Q$3:$Q$1003,$F1415,$N1415,FALSE)*WindSpeedStep*$R$3:$R$1003)</f>
        <v>624.8564593392091</v>
      </c>
      <c r="L1415" s="50">
        <f t="array" ref="L1415">_xlfn.SUM(_xlfn.NORM.DIST($Q$3:$Q$1003,$F1415,$O1415,FALSE)*WindSpeedStep*$R$3:$R$1003)</f>
        <v>632.50387140834448</v>
      </c>
      <c r="N1415" s="42">
        <f t="shared" si="67"/>
        <v>0.71148001818075146</v>
      </c>
      <c r="O1415" s="42">
        <f t="shared" si="68"/>
        <v>0.85</v>
      </c>
    </row>
    <row r="1416" spans="5:15" x14ac:dyDescent="0.2">
      <c r="E1416" s="15">
        <v>41261.243055555555</v>
      </c>
      <c r="F1416" s="21">
        <v>6.751558304444865</v>
      </c>
      <c r="G1416" s="24">
        <v>0.15255737320995999</v>
      </c>
      <c r="H1416" s="3">
        <f t="shared" si="66"/>
        <v>531.49999999997749</v>
      </c>
      <c r="I1416" s="3">
        <f>MIN(H1416-K1416+L1416,'Power Look Up'!$F$4)</f>
        <v>551.39623985472304</v>
      </c>
      <c r="K1416" s="50">
        <f t="array" ref="K1416">_xlfn.SUM(_xlfn.NORM.DIST($Q$3:$Q$1003,$F1416,$N1416,FALSE)*WindSpeedStep*$R$3:$R$1003)</f>
        <v>531.51721898450126</v>
      </c>
      <c r="L1416" s="50">
        <f t="array" ref="L1416">_xlfn.SUM(_xlfn.NORM.DIST($Q$3:$Q$1003,$F1416,$O1416,FALSE)*WindSpeedStep*$R$3:$R$1003)</f>
        <v>551.4134588392468</v>
      </c>
      <c r="N1416" s="42">
        <f t="shared" si="67"/>
        <v>0.67515583044448657</v>
      </c>
      <c r="O1416" s="42">
        <f t="shared" si="68"/>
        <v>1.03</v>
      </c>
    </row>
    <row r="1417" spans="5:15" x14ac:dyDescent="0.2">
      <c r="E1417" s="15">
        <v>41261.25</v>
      </c>
      <c r="F1417" s="21">
        <v>7.4728384761726421</v>
      </c>
      <c r="G1417" s="24">
        <v>0.1431852171583429</v>
      </c>
      <c r="H1417" s="3">
        <f t="shared" si="66"/>
        <v>729.46999999996547</v>
      </c>
      <c r="I1417" s="3">
        <f>MIN(H1417-K1417+L1417,'Power Look Up'!$F$4)</f>
        <v>750.3730097543172</v>
      </c>
      <c r="K1417" s="50">
        <f t="array" ref="K1417">_xlfn.SUM(_xlfn.NORM.DIST($Q$3:$Q$1003,$F1417,$N1417,FALSE)*WindSpeedStep*$R$3:$R$1003)</f>
        <v>726.26010993460807</v>
      </c>
      <c r="L1417" s="50">
        <f t="array" ref="L1417">_xlfn.SUM(_xlfn.NORM.DIST($Q$3:$Q$1003,$F1417,$O1417,FALSE)*WindSpeedStep*$R$3:$R$1003)</f>
        <v>747.1631196889598</v>
      </c>
      <c r="N1417" s="42">
        <f t="shared" si="67"/>
        <v>0.7472838476172643</v>
      </c>
      <c r="O1417" s="42">
        <f t="shared" si="68"/>
        <v>1.07</v>
      </c>
    </row>
    <row r="1418" spans="5:15" x14ac:dyDescent="0.2">
      <c r="E1418" s="15">
        <v>41261.256944444445</v>
      </c>
      <c r="F1418" s="21">
        <v>5.8770237454550518</v>
      </c>
      <c r="G1418" s="24">
        <v>0.21099115023296339</v>
      </c>
      <c r="H1418" s="3">
        <f t="shared" si="66"/>
        <v>342.55999999998687</v>
      </c>
      <c r="I1418" s="3">
        <f>MIN(H1418-K1418+L1418,'Power Look Up'!$F$4)</f>
        <v>372.46789947031482</v>
      </c>
      <c r="K1418" s="50">
        <f t="array" ref="K1418">_xlfn.SUM(_xlfn.NORM.DIST($Q$3:$Q$1003,$F1418,$N1418,FALSE)*WindSpeedStep*$R$3:$R$1003)</f>
        <v>343.8607883849387</v>
      </c>
      <c r="L1418" s="50">
        <f t="array" ref="L1418">_xlfn.SUM(_xlfn.NORM.DIST($Q$3:$Q$1003,$F1418,$O1418,FALSE)*WindSpeedStep*$R$3:$R$1003)</f>
        <v>373.76868785526665</v>
      </c>
      <c r="N1418" s="42">
        <f t="shared" si="67"/>
        <v>0.58770237454550522</v>
      </c>
      <c r="O1418" s="42">
        <f t="shared" si="68"/>
        <v>1.24</v>
      </c>
    </row>
    <row r="1419" spans="5:15" x14ac:dyDescent="0.2">
      <c r="E1419" s="15">
        <v>41261.263888888891</v>
      </c>
      <c r="F1419" s="21">
        <v>5.4328764773359746</v>
      </c>
      <c r="G1419" s="24">
        <v>0.13988906303510659</v>
      </c>
      <c r="H1419" s="3">
        <f t="shared" si="66"/>
        <v>269.65999999998843</v>
      </c>
      <c r="I1419" s="3">
        <f>MIN(H1419-K1419+L1419,'Power Look Up'!$F$4)</f>
        <v>274.01671904761372</v>
      </c>
      <c r="K1419" s="50">
        <f t="array" ref="K1419">_xlfn.SUM(_xlfn.NORM.DIST($Q$3:$Q$1003,$F1419,$N1419,FALSE)*WindSpeedStep*$R$3:$R$1003)</f>
        <v>265.30436180850961</v>
      </c>
      <c r="L1419" s="50">
        <f t="array" ref="L1419">_xlfn.SUM(_xlfn.NORM.DIST($Q$3:$Q$1003,$F1419,$O1419,FALSE)*WindSpeedStep*$R$3:$R$1003)</f>
        <v>269.6610808561349</v>
      </c>
      <c r="N1419" s="42">
        <f t="shared" si="67"/>
        <v>0.5432876477335975</v>
      </c>
      <c r="O1419" s="42">
        <f t="shared" si="68"/>
        <v>0.76</v>
      </c>
    </row>
    <row r="1420" spans="5:15" x14ac:dyDescent="0.2">
      <c r="E1420" s="15">
        <v>41261.270833333336</v>
      </c>
      <c r="F1420" s="21">
        <v>5.6493530693192886</v>
      </c>
      <c r="G1420" s="24">
        <v>0.13098844963661749</v>
      </c>
      <c r="H1420" s="3">
        <f t="shared" si="66"/>
        <v>305.29999999998768</v>
      </c>
      <c r="I1420" s="3">
        <f>MIN(H1420-K1420+L1420,'Power Look Up'!$F$4)</f>
        <v>309.67055899956057</v>
      </c>
      <c r="K1420" s="50">
        <f t="array" ref="K1420">_xlfn.SUM(_xlfn.NORM.DIST($Q$3:$Q$1003,$F1420,$N1420,FALSE)*WindSpeedStep*$R$3:$R$1003)</f>
        <v>302.5122736300408</v>
      </c>
      <c r="L1420" s="50">
        <f t="array" ref="L1420">_xlfn.SUM(_xlfn.NORM.DIST($Q$3:$Q$1003,$F1420,$O1420,FALSE)*WindSpeedStep*$R$3:$R$1003)</f>
        <v>306.88283262961369</v>
      </c>
      <c r="N1420" s="42">
        <f t="shared" si="67"/>
        <v>0.56493530693192884</v>
      </c>
      <c r="O1420" s="42">
        <f t="shared" si="68"/>
        <v>0.7400000000000001</v>
      </c>
    </row>
    <row r="1421" spans="5:15" x14ac:dyDescent="0.2">
      <c r="E1421" s="15">
        <v>41261.277777777781</v>
      </c>
      <c r="F1421" s="21">
        <v>5.5957762817904202</v>
      </c>
      <c r="G1421" s="24">
        <v>0.12688141273811412</v>
      </c>
      <c r="H1421" s="3">
        <f t="shared" si="66"/>
        <v>297.19999999998788</v>
      </c>
      <c r="I1421" s="3">
        <f>MIN(H1421-K1421+L1421,'Power Look Up'!$F$4)</f>
        <v>300.60235203078645</v>
      </c>
      <c r="K1421" s="50">
        <f t="array" ref="K1421">_xlfn.SUM(_xlfn.NORM.DIST($Q$3:$Q$1003,$F1421,$N1421,FALSE)*WindSpeedStep*$R$3:$R$1003)</f>
        <v>293.13498068780865</v>
      </c>
      <c r="L1421" s="50">
        <f t="array" ref="L1421">_xlfn.SUM(_xlfn.NORM.DIST($Q$3:$Q$1003,$F1421,$O1421,FALSE)*WindSpeedStep*$R$3:$R$1003)</f>
        <v>296.53733271860722</v>
      </c>
      <c r="N1421" s="42">
        <f t="shared" si="67"/>
        <v>0.559577628179042</v>
      </c>
      <c r="O1421" s="42">
        <f t="shared" si="68"/>
        <v>0.71</v>
      </c>
    </row>
    <row r="1422" spans="5:15" x14ac:dyDescent="0.2">
      <c r="E1422" s="15">
        <v>41261.284722222219</v>
      </c>
      <c r="F1422" s="21">
        <v>6.3530828966787691</v>
      </c>
      <c r="G1422" s="24">
        <v>0.10703464932835786</v>
      </c>
      <c r="H1422" s="3">
        <f t="shared" si="66"/>
        <v>441.09999999997945</v>
      </c>
      <c r="I1422" s="3">
        <f>MIN(H1422-K1422+L1422,'Power Look Up'!$F$4)</f>
        <v>442.93471947195866</v>
      </c>
      <c r="K1422" s="50">
        <f t="array" ref="K1422">_xlfn.SUM(_xlfn.NORM.DIST($Q$3:$Q$1003,$F1422,$N1422,FALSE)*WindSpeedStep*$R$3:$R$1003)</f>
        <v>439.81291103202011</v>
      </c>
      <c r="L1422" s="50">
        <f t="array" ref="L1422">_xlfn.SUM(_xlfn.NORM.DIST($Q$3:$Q$1003,$F1422,$O1422,FALSE)*WindSpeedStep*$R$3:$R$1003)</f>
        <v>441.64763050399932</v>
      </c>
      <c r="N1422" s="42">
        <f t="shared" si="67"/>
        <v>0.635308289667877</v>
      </c>
      <c r="O1422" s="42">
        <f t="shared" si="68"/>
        <v>0.68</v>
      </c>
    </row>
    <row r="1423" spans="5:15" x14ac:dyDescent="0.2">
      <c r="E1423" s="15">
        <v>41261.291666666664</v>
      </c>
      <c r="F1423" s="21">
        <v>5.5872230394942042</v>
      </c>
      <c r="G1423" s="24">
        <v>0.10201847965811661</v>
      </c>
      <c r="H1423" s="3">
        <f t="shared" si="66"/>
        <v>295.57999999998788</v>
      </c>
      <c r="I1423" s="3">
        <f>MIN(H1423-K1423+L1423,'Power Look Up'!$F$4)</f>
        <v>295.79341235922902</v>
      </c>
      <c r="K1423" s="50">
        <f t="array" ref="K1423">_xlfn.SUM(_xlfn.NORM.DIST($Q$3:$Q$1003,$F1423,$N1423,FALSE)*WindSpeedStep*$R$3:$R$1003)</f>
        <v>291.64904219490353</v>
      </c>
      <c r="L1423" s="50">
        <f t="array" ref="L1423">_xlfn.SUM(_xlfn.NORM.DIST($Q$3:$Q$1003,$F1423,$O1423,FALSE)*WindSpeedStep*$R$3:$R$1003)</f>
        <v>291.86245455414468</v>
      </c>
      <c r="N1423" s="42">
        <f t="shared" si="67"/>
        <v>0.55872230394942046</v>
      </c>
      <c r="O1423" s="42">
        <f t="shared" si="68"/>
        <v>0.56999999999999995</v>
      </c>
    </row>
    <row r="1424" spans="5:15" x14ac:dyDescent="0.2">
      <c r="E1424" s="15">
        <v>41261.298611111109</v>
      </c>
      <c r="F1424" s="21">
        <v>5.9432137310683331</v>
      </c>
      <c r="G1424" s="24">
        <v>7.5716610635692128E-2</v>
      </c>
      <c r="H1424" s="3">
        <f t="shared" si="66"/>
        <v>352.27999999998667</v>
      </c>
      <c r="I1424" s="3">
        <f>MIN(H1424-K1424+L1424,'Power Look Up'!$F$4)</f>
        <v>348.15374111047674</v>
      </c>
      <c r="K1424" s="50">
        <f t="array" ref="K1424">_xlfn.SUM(_xlfn.NORM.DIST($Q$3:$Q$1003,$F1424,$N1424,FALSE)*WindSpeedStep*$R$3:$R$1003)</f>
        <v>356.38928258559662</v>
      </c>
      <c r="L1424" s="50">
        <f t="array" ref="L1424">_xlfn.SUM(_xlfn.NORM.DIST($Q$3:$Q$1003,$F1424,$O1424,FALSE)*WindSpeedStep*$R$3:$R$1003)</f>
        <v>352.26302369608669</v>
      </c>
      <c r="N1424" s="42">
        <f t="shared" si="67"/>
        <v>0.59432137310683331</v>
      </c>
      <c r="O1424" s="42">
        <f t="shared" si="68"/>
        <v>0.45000000000000007</v>
      </c>
    </row>
    <row r="1425" spans="5:15" x14ac:dyDescent="0.2">
      <c r="E1425" s="15">
        <v>41261.305555555555</v>
      </c>
      <c r="F1425" s="21">
        <v>5.5490393823065798</v>
      </c>
      <c r="G1425" s="24">
        <v>8.4699344808872881E-2</v>
      </c>
      <c r="H1425" s="3">
        <f t="shared" si="66"/>
        <v>289.09999999998803</v>
      </c>
      <c r="I1425" s="3">
        <f>MIN(H1425-K1425+L1425,'Power Look Up'!$F$4)</f>
        <v>287.77640367674098</v>
      </c>
      <c r="K1425" s="50">
        <f t="array" ref="K1425">_xlfn.SUM(_xlfn.NORM.DIST($Q$3:$Q$1003,$F1425,$N1425,FALSE)*WindSpeedStep*$R$3:$R$1003)</f>
        <v>285.0509635380356</v>
      </c>
      <c r="L1425" s="50">
        <f t="array" ref="L1425">_xlfn.SUM(_xlfn.NORM.DIST($Q$3:$Q$1003,$F1425,$O1425,FALSE)*WindSpeedStep*$R$3:$R$1003)</f>
        <v>283.72736721478856</v>
      </c>
      <c r="N1425" s="42">
        <f t="shared" si="67"/>
        <v>0.55490393823065798</v>
      </c>
      <c r="O1425" s="42">
        <f t="shared" si="68"/>
        <v>0.47</v>
      </c>
    </row>
    <row r="1426" spans="5:15" x14ac:dyDescent="0.2">
      <c r="E1426" s="15">
        <v>41261.3125</v>
      </c>
      <c r="F1426" s="21">
        <v>5.3950953133759461</v>
      </c>
      <c r="G1426" s="24">
        <v>0.10750505159047297</v>
      </c>
      <c r="H1426" s="3">
        <f t="shared" si="66"/>
        <v>264.79999999998853</v>
      </c>
      <c r="I1426" s="3">
        <f>MIN(H1426-K1426+L1426,'Power Look Up'!$F$4)</f>
        <v>265.32937646789537</v>
      </c>
      <c r="K1426" s="50">
        <f t="array" ref="K1426">_xlfn.SUM(_xlfn.NORM.DIST($Q$3:$Q$1003,$F1426,$N1426,FALSE)*WindSpeedStep*$R$3:$R$1003)</f>
        <v>258.97563749991758</v>
      </c>
      <c r="L1426" s="50">
        <f t="array" ref="L1426">_xlfn.SUM(_xlfn.NORM.DIST($Q$3:$Q$1003,$F1426,$O1426,FALSE)*WindSpeedStep*$R$3:$R$1003)</f>
        <v>259.50501396782442</v>
      </c>
      <c r="N1426" s="42">
        <f t="shared" si="67"/>
        <v>0.53950953133759461</v>
      </c>
      <c r="O1426" s="42">
        <f t="shared" si="68"/>
        <v>0.57999999999999996</v>
      </c>
    </row>
    <row r="1427" spans="5:15" x14ac:dyDescent="0.2">
      <c r="E1427" s="15">
        <v>41261.319444444445</v>
      </c>
      <c r="F1427" s="21">
        <v>5.2216157056260153</v>
      </c>
      <c r="G1427" s="24">
        <v>0.1034162662369386</v>
      </c>
      <c r="H1427" s="3">
        <f t="shared" si="66"/>
        <v>235.63999999998919</v>
      </c>
      <c r="I1427" s="3">
        <f>MIN(H1427-K1427+L1427,'Power Look Up'!$F$4)</f>
        <v>235.77875286935827</v>
      </c>
      <c r="K1427" s="50">
        <f t="array" ref="K1427">_xlfn.SUM(_xlfn.NORM.DIST($Q$3:$Q$1003,$F1427,$N1427,FALSE)*WindSpeedStep*$R$3:$R$1003)</f>
        <v>230.37395623253045</v>
      </c>
      <c r="L1427" s="50">
        <f t="array" ref="L1427">_xlfn.SUM(_xlfn.NORM.DIST($Q$3:$Q$1003,$F1427,$O1427,FALSE)*WindSpeedStep*$R$3:$R$1003)</f>
        <v>230.51270910189953</v>
      </c>
      <c r="N1427" s="42">
        <f t="shared" si="67"/>
        <v>0.5221615705626016</v>
      </c>
      <c r="O1427" s="42">
        <f t="shared" si="68"/>
        <v>0.54</v>
      </c>
    </row>
    <row r="1428" spans="5:15" x14ac:dyDescent="0.2">
      <c r="E1428" s="15">
        <v>41261.326388888891</v>
      </c>
      <c r="F1428" s="21">
        <v>4.5624305253994759</v>
      </c>
      <c r="G1428" s="24">
        <v>0.15342699381459832</v>
      </c>
      <c r="H1428" s="3">
        <f t="shared" si="66"/>
        <v>152.03999999999425</v>
      </c>
      <c r="I1428" s="3">
        <f>MIN(H1428-K1428+L1428,'Power Look Up'!$F$4)</f>
        <v>159.84335830063003</v>
      </c>
      <c r="K1428" s="50">
        <f t="array" ref="K1428">_xlfn.SUM(_xlfn.NORM.DIST($Q$3:$Q$1003,$F1428,$N1428,FALSE)*WindSpeedStep*$R$3:$R$1003)</f>
        <v>125.47681524167329</v>
      </c>
      <c r="L1428" s="50">
        <f t="array" ref="L1428">_xlfn.SUM(_xlfn.NORM.DIST($Q$3:$Q$1003,$F1428,$O1428,FALSE)*WindSpeedStep*$R$3:$R$1003)</f>
        <v>133.28017354230906</v>
      </c>
      <c r="N1428" s="42">
        <f t="shared" si="67"/>
        <v>0.45624305253994762</v>
      </c>
      <c r="O1428" s="42">
        <f t="shared" si="68"/>
        <v>0.7</v>
      </c>
    </row>
    <row r="1429" spans="5:15" x14ac:dyDescent="0.2">
      <c r="E1429" s="15">
        <v>41261.333333333336</v>
      </c>
      <c r="F1429" s="21">
        <v>4.9936593113589147</v>
      </c>
      <c r="G1429" s="24">
        <v>9.6121895802574991E-2</v>
      </c>
      <c r="H1429" s="3">
        <f t="shared" si="66"/>
        <v>198.90999999999326</v>
      </c>
      <c r="I1429" s="3">
        <f>MIN(H1429-K1429+L1429,'Power Look Up'!$F$4)</f>
        <v>198.81984838623498</v>
      </c>
      <c r="K1429" s="50">
        <f t="array" ref="K1429">_xlfn.SUM(_xlfn.NORM.DIST($Q$3:$Q$1003,$F1429,$N1429,FALSE)*WindSpeedStep*$R$3:$R$1003)</f>
        <v>193.53980778377959</v>
      </c>
      <c r="L1429" s="50">
        <f t="array" ref="L1429">_xlfn.SUM(_xlfn.NORM.DIST($Q$3:$Q$1003,$F1429,$O1429,FALSE)*WindSpeedStep*$R$3:$R$1003)</f>
        <v>193.44965617002131</v>
      </c>
      <c r="N1429" s="42">
        <f t="shared" si="67"/>
        <v>0.49936593113589151</v>
      </c>
      <c r="O1429" s="42">
        <f t="shared" si="68"/>
        <v>0.48</v>
      </c>
    </row>
    <row r="1430" spans="5:15" x14ac:dyDescent="0.2">
      <c r="E1430" s="15">
        <v>41261.340277777781</v>
      </c>
      <c r="F1430" s="21">
        <v>4.7283085987617923</v>
      </c>
      <c r="G1430" s="24">
        <v>0.11632066488723455</v>
      </c>
      <c r="H1430" s="3">
        <f t="shared" si="66"/>
        <v>170.56999999999385</v>
      </c>
      <c r="I1430" s="3">
        <f>MIN(H1430-K1430+L1430,'Power Look Up'!$F$4)</f>
        <v>171.85553770274149</v>
      </c>
      <c r="K1430" s="50">
        <f t="array" ref="K1430">_xlfn.SUM(_xlfn.NORM.DIST($Q$3:$Q$1003,$F1430,$N1430,FALSE)*WindSpeedStep*$R$3:$R$1003)</f>
        <v>151.30607601877526</v>
      </c>
      <c r="L1430" s="50">
        <f t="array" ref="L1430">_xlfn.SUM(_xlfn.NORM.DIST($Q$3:$Q$1003,$F1430,$O1430,FALSE)*WindSpeedStep*$R$3:$R$1003)</f>
        <v>152.59161372152289</v>
      </c>
      <c r="N1430" s="42">
        <f t="shared" si="67"/>
        <v>0.47283085987617923</v>
      </c>
      <c r="O1430" s="42">
        <f t="shared" si="68"/>
        <v>0.55000000000000004</v>
      </c>
    </row>
    <row r="1431" spans="5:15" x14ac:dyDescent="0.2">
      <c r="E1431" s="15">
        <v>41261.347222222219</v>
      </c>
      <c r="F1431" s="21">
        <v>4.4918308059360053</v>
      </c>
      <c r="G1431" s="24">
        <v>0.10686065899135705</v>
      </c>
      <c r="H1431" s="3">
        <f t="shared" si="66"/>
        <v>144.4099999999944</v>
      </c>
      <c r="I1431" s="3">
        <f>MIN(H1431-K1431+L1431,'Power Look Up'!$F$4)</f>
        <v>145.30841266153175</v>
      </c>
      <c r="K1431" s="50">
        <f t="array" ref="K1431">_xlfn.SUM(_xlfn.NORM.DIST($Q$3:$Q$1003,$F1431,$N1431,FALSE)*WindSpeedStep*$R$3:$R$1003)</f>
        <v>114.7473264458541</v>
      </c>
      <c r="L1431" s="50">
        <f t="array" ref="L1431">_xlfn.SUM(_xlfn.NORM.DIST($Q$3:$Q$1003,$F1431,$O1431,FALSE)*WindSpeedStep*$R$3:$R$1003)</f>
        <v>115.64573910739144</v>
      </c>
      <c r="N1431" s="42">
        <f t="shared" si="67"/>
        <v>0.44918308059360057</v>
      </c>
      <c r="O1431" s="42">
        <f t="shared" si="68"/>
        <v>0.48</v>
      </c>
    </row>
    <row r="1432" spans="5:15" x14ac:dyDescent="0.2">
      <c r="E1432" s="15">
        <v>41261.354166666664</v>
      </c>
      <c r="F1432" s="21">
        <v>5.217633936439201</v>
      </c>
      <c r="G1432" s="24">
        <v>9.5828876860845347E-2</v>
      </c>
      <c r="H1432" s="3">
        <f t="shared" si="66"/>
        <v>235.63999999998919</v>
      </c>
      <c r="I1432" s="3">
        <f>MIN(H1432-K1432+L1432,'Power Look Up'!$F$4)</f>
        <v>235.50461237504851</v>
      </c>
      <c r="K1432" s="50">
        <f t="array" ref="K1432">_xlfn.SUM(_xlfn.NORM.DIST($Q$3:$Q$1003,$F1432,$N1432,FALSE)*WindSpeedStep*$R$3:$R$1003)</f>
        <v>229.72467782331415</v>
      </c>
      <c r="L1432" s="50">
        <f t="array" ref="L1432">_xlfn.SUM(_xlfn.NORM.DIST($Q$3:$Q$1003,$F1432,$O1432,FALSE)*WindSpeedStep*$R$3:$R$1003)</f>
        <v>229.58929019837348</v>
      </c>
      <c r="N1432" s="42">
        <f t="shared" si="67"/>
        <v>0.5217633936439201</v>
      </c>
      <c r="O1432" s="42">
        <f t="shared" si="68"/>
        <v>0.5</v>
      </c>
    </row>
    <row r="1433" spans="5:15" x14ac:dyDescent="0.2">
      <c r="E1433" s="15">
        <v>41261.361111111109</v>
      </c>
      <c r="F1433" s="21">
        <v>4.2663884262706375</v>
      </c>
      <c r="G1433" s="24">
        <v>0.10781953119118555</v>
      </c>
      <c r="H1433" s="3">
        <f t="shared" si="66"/>
        <v>120.42999999999492</v>
      </c>
      <c r="I1433" s="3">
        <f>MIN(H1433-K1433+L1433,'Power Look Up'!$F$4)</f>
        <v>121.95554475365446</v>
      </c>
      <c r="K1433" s="50">
        <f t="array" ref="K1433">_xlfn.SUM(_xlfn.NORM.DIST($Q$3:$Q$1003,$F1433,$N1433,FALSE)*WindSpeedStep*$R$3:$R$1003)</f>
        <v>82.363927034510013</v>
      </c>
      <c r="L1433" s="50">
        <f t="array" ref="L1433">_xlfn.SUM(_xlfn.NORM.DIST($Q$3:$Q$1003,$F1433,$O1433,FALSE)*WindSpeedStep*$R$3:$R$1003)</f>
        <v>83.889471788169558</v>
      </c>
      <c r="N1433" s="42">
        <f t="shared" si="67"/>
        <v>0.42663884262706375</v>
      </c>
      <c r="O1433" s="42">
        <f t="shared" si="68"/>
        <v>0.46</v>
      </c>
    </row>
    <row r="1434" spans="5:15" x14ac:dyDescent="0.2">
      <c r="E1434" s="15">
        <v>41261.368055555555</v>
      </c>
      <c r="F1434" s="21">
        <v>4.0494358090758311</v>
      </c>
      <c r="G1434" s="24">
        <v>6.9145434870815273E-2</v>
      </c>
      <c r="H1434" s="3">
        <f t="shared" si="66"/>
        <v>96.449999999995427</v>
      </c>
      <c r="I1434" s="3">
        <f>MIN(H1434-K1434+L1434,'Power Look Up'!$F$4)</f>
        <v>89.470229050989502</v>
      </c>
      <c r="K1434" s="50">
        <f t="array" ref="K1434">_xlfn.SUM(_xlfn.NORM.DIST($Q$3:$Q$1003,$F1434,$N1434,FALSE)*WindSpeedStep*$R$3:$R$1003)</f>
        <v>55.556583365292369</v>
      </c>
      <c r="L1434" s="50">
        <f t="array" ref="L1434">_xlfn.SUM(_xlfn.NORM.DIST($Q$3:$Q$1003,$F1434,$O1434,FALSE)*WindSpeedStep*$R$3:$R$1003)</f>
        <v>48.576812416286444</v>
      </c>
      <c r="N1434" s="42">
        <f t="shared" si="67"/>
        <v>0.40494358090758314</v>
      </c>
      <c r="O1434" s="42">
        <f t="shared" si="68"/>
        <v>0.28000000000000003</v>
      </c>
    </row>
    <row r="1435" spans="5:15" x14ac:dyDescent="0.2">
      <c r="E1435" s="15">
        <v>41261.375</v>
      </c>
      <c r="F1435" s="21">
        <v>4.3558667866168417</v>
      </c>
      <c r="G1435" s="24">
        <v>8.0351401258494756E-2</v>
      </c>
      <c r="H1435" s="3">
        <f t="shared" si="66"/>
        <v>130.23999999999472</v>
      </c>
      <c r="I1435" s="3">
        <f>MIN(H1435-K1435+L1435,'Power Look Up'!$F$4)</f>
        <v>127.18363673157752</v>
      </c>
      <c r="K1435" s="50">
        <f t="array" ref="K1435">_xlfn.SUM(_xlfn.NORM.DIST($Q$3:$Q$1003,$F1435,$N1435,FALSE)*WindSpeedStep*$R$3:$R$1003)</f>
        <v>94.794862370853025</v>
      </c>
      <c r="L1435" s="50">
        <f t="array" ref="L1435">_xlfn.SUM(_xlfn.NORM.DIST($Q$3:$Q$1003,$F1435,$O1435,FALSE)*WindSpeedStep*$R$3:$R$1003)</f>
        <v>91.738499102435824</v>
      </c>
      <c r="N1435" s="42">
        <f t="shared" si="67"/>
        <v>0.43558667866168421</v>
      </c>
      <c r="O1435" s="42">
        <f t="shared" si="68"/>
        <v>0.35</v>
      </c>
    </row>
    <row r="1436" spans="5:15" x14ac:dyDescent="0.2">
      <c r="E1436" s="15">
        <v>41261.381944444445</v>
      </c>
      <c r="F1436" s="21">
        <v>4.8370590574360923</v>
      </c>
      <c r="G1436" s="24">
        <v>8.0627504309761622E-2</v>
      </c>
      <c r="H1436" s="3">
        <f t="shared" si="66"/>
        <v>182.55999999999358</v>
      </c>
      <c r="I1436" s="3">
        <f>MIN(H1436-K1436+L1436,'Power Look Up'!$F$4)</f>
        <v>182.13847071881773</v>
      </c>
      <c r="K1436" s="50">
        <f t="array" ref="K1436">_xlfn.SUM(_xlfn.NORM.DIST($Q$3:$Q$1003,$F1436,$N1436,FALSE)*WindSpeedStep*$R$3:$R$1003)</f>
        <v>168.52590303597532</v>
      </c>
      <c r="L1436" s="50">
        <f t="array" ref="L1436">_xlfn.SUM(_xlfn.NORM.DIST($Q$3:$Q$1003,$F1436,$O1436,FALSE)*WindSpeedStep*$R$3:$R$1003)</f>
        <v>168.10437375479947</v>
      </c>
      <c r="N1436" s="42">
        <f t="shared" si="67"/>
        <v>0.48370590574360928</v>
      </c>
      <c r="O1436" s="42">
        <f t="shared" si="68"/>
        <v>0.39</v>
      </c>
    </row>
    <row r="1437" spans="5:15" x14ac:dyDescent="0.2">
      <c r="E1437" s="15">
        <v>41261.388888888891</v>
      </c>
      <c r="F1437" s="21">
        <v>4.4008285817355786</v>
      </c>
      <c r="G1437" s="24">
        <v>0.10225347150934269</v>
      </c>
      <c r="H1437" s="3">
        <f t="shared" si="66"/>
        <v>134.59999999999462</v>
      </c>
      <c r="I1437" s="3">
        <f>MIN(H1437-K1437+L1437,'Power Look Up'!$F$4)</f>
        <v>134.95004279966986</v>
      </c>
      <c r="K1437" s="50">
        <f t="array" ref="K1437">_xlfn.SUM(_xlfn.NORM.DIST($Q$3:$Q$1003,$F1437,$N1437,FALSE)*WindSpeedStep*$R$3:$R$1003)</f>
        <v>101.26938202943113</v>
      </c>
      <c r="L1437" s="50">
        <f t="array" ref="L1437">_xlfn.SUM(_xlfn.NORM.DIST($Q$3:$Q$1003,$F1437,$O1437,FALSE)*WindSpeedStep*$R$3:$R$1003)</f>
        <v>101.61942482910638</v>
      </c>
      <c r="N1437" s="42">
        <f t="shared" si="67"/>
        <v>0.44008285817355786</v>
      </c>
      <c r="O1437" s="42">
        <f t="shared" si="68"/>
        <v>0.45</v>
      </c>
    </row>
    <row r="1438" spans="5:15" x14ac:dyDescent="0.2">
      <c r="E1438" s="15">
        <v>41261.395833333336</v>
      </c>
      <c r="F1438" s="21">
        <v>4.0645366620093126</v>
      </c>
      <c r="G1438" s="24">
        <v>0.12793586163470275</v>
      </c>
      <c r="H1438" s="3">
        <f t="shared" si="66"/>
        <v>97.539999999995402</v>
      </c>
      <c r="I1438" s="3">
        <f>MIN(H1438-K1438+L1438,'Power Look Up'!$F$4)</f>
        <v>103.87925642508166</v>
      </c>
      <c r="K1438" s="50">
        <f t="array" ref="K1438">_xlfn.SUM(_xlfn.NORM.DIST($Q$3:$Q$1003,$F1438,$N1438,FALSE)*WindSpeedStep*$R$3:$R$1003)</f>
        <v>57.239527908738189</v>
      </c>
      <c r="L1438" s="50">
        <f t="array" ref="L1438">_xlfn.SUM(_xlfn.NORM.DIST($Q$3:$Q$1003,$F1438,$O1438,FALSE)*WindSpeedStep*$R$3:$R$1003)</f>
        <v>63.578784333824451</v>
      </c>
      <c r="N1438" s="42">
        <f t="shared" si="67"/>
        <v>0.40645366620093126</v>
      </c>
      <c r="O1438" s="42">
        <f t="shared" si="68"/>
        <v>0.52</v>
      </c>
    </row>
    <row r="1439" spans="5:15" x14ac:dyDescent="0.2">
      <c r="E1439" s="15">
        <v>41261.402777777781</v>
      </c>
      <c r="F1439" s="21">
        <v>3.1777525691585784</v>
      </c>
      <c r="G1439" s="24">
        <v>0.11643449008302446</v>
      </c>
      <c r="H1439" s="3">
        <f t="shared" si="66"/>
        <v>16.379999999997832</v>
      </c>
      <c r="I1439" s="3">
        <f>MIN(H1439-K1439+L1439,'Power Look Up'!$F$4)</f>
        <v>17.057554163566767</v>
      </c>
      <c r="K1439" s="50">
        <f t="array" ref="K1439">_xlfn.SUM(_xlfn.NORM.DIST($Q$3:$Q$1003,$F1439,$N1439,FALSE)*WindSpeedStep*$R$3:$R$1003)</f>
        <v>6.5855782278740786</v>
      </c>
      <c r="L1439" s="50">
        <f t="array" ref="L1439">_xlfn.SUM(_xlfn.NORM.DIST($Q$3:$Q$1003,$F1439,$O1439,FALSE)*WindSpeedStep*$R$3:$R$1003)</f>
        <v>7.2631323914430128</v>
      </c>
      <c r="N1439" s="42">
        <f t="shared" si="67"/>
        <v>0.31777525691585784</v>
      </c>
      <c r="O1439" s="42">
        <f t="shared" si="68"/>
        <v>0.37</v>
      </c>
    </row>
    <row r="1440" spans="5:15" x14ac:dyDescent="0.2">
      <c r="E1440" s="15">
        <v>41261.409722222219</v>
      </c>
      <c r="F1440" s="21">
        <v>2.7417076266358609</v>
      </c>
      <c r="G1440" s="24">
        <v>0.1568365626671944</v>
      </c>
      <c r="H1440" s="3">
        <f t="shared" si="66"/>
        <v>0</v>
      </c>
      <c r="I1440" s="3">
        <f>MIN(H1440-K1440+L1440,'Power Look Up'!$F$4)</f>
        <v>1.3469769802204643</v>
      </c>
      <c r="K1440" s="50">
        <f t="array" ref="K1440">_xlfn.SUM(_xlfn.NORM.DIST($Q$3:$Q$1003,$F1440,$N1440,FALSE)*WindSpeedStep*$R$3:$R$1003)</f>
        <v>0.67205314998973331</v>
      </c>
      <c r="L1440" s="50">
        <f t="array" ref="L1440">_xlfn.SUM(_xlfn.NORM.DIST($Q$3:$Q$1003,$F1440,$O1440,FALSE)*WindSpeedStep*$R$3:$R$1003)</f>
        <v>2.0190301302101976</v>
      </c>
      <c r="N1440" s="42">
        <f t="shared" si="67"/>
        <v>0.27417076266358609</v>
      </c>
      <c r="O1440" s="42">
        <f t="shared" si="68"/>
        <v>0.43</v>
      </c>
    </row>
    <row r="1441" spans="5:15" x14ac:dyDescent="0.2">
      <c r="E1441" s="15">
        <v>41261.416666666664</v>
      </c>
      <c r="F1441" s="21">
        <v>2.2428370935590798</v>
      </c>
      <c r="G1441" s="24">
        <v>0.13375915748028783</v>
      </c>
      <c r="H1441" s="3">
        <f t="shared" si="66"/>
        <v>0</v>
      </c>
      <c r="I1441" s="3">
        <f>MIN(H1441-K1441+L1441,'Power Look Up'!$F$4)</f>
        <v>1.3399940031615636E-2</v>
      </c>
      <c r="K1441" s="50">
        <f t="array" ref="K1441">_xlfn.SUM(_xlfn.NORM.DIST($Q$3:$Q$1003,$F1441,$N1441,FALSE)*WindSpeedStep*$R$3:$R$1003)</f>
        <v>-6.2573036545194288E-3</v>
      </c>
      <c r="L1441" s="50">
        <f t="array" ref="L1441">_xlfn.SUM(_xlfn.NORM.DIST($Q$3:$Q$1003,$F1441,$O1441,FALSE)*WindSpeedStep*$R$3:$R$1003)</f>
        <v>7.1426363770962075E-3</v>
      </c>
      <c r="N1441" s="42">
        <f t="shared" si="67"/>
        <v>0.224283709355908</v>
      </c>
      <c r="O1441" s="42">
        <f t="shared" si="68"/>
        <v>0.3</v>
      </c>
    </row>
    <row r="1442" spans="5:15" x14ac:dyDescent="0.2">
      <c r="E1442" s="15">
        <v>41261.423611111109</v>
      </c>
      <c r="F1442" s="21">
        <v>2.2482997994868708</v>
      </c>
      <c r="G1442" s="24">
        <v>0.10674732971767162</v>
      </c>
      <c r="H1442" s="3">
        <f t="shared" si="66"/>
        <v>0</v>
      </c>
      <c r="I1442" s="3">
        <f>MIN(H1442-K1442+L1442,'Power Look Up'!$F$4)</f>
        <v>7.0412210778615994E-4</v>
      </c>
      <c r="K1442" s="50">
        <f t="array" ref="K1442">_xlfn.SUM(_xlfn.NORM.DIST($Q$3:$Q$1003,$F1442,$N1442,FALSE)*WindSpeedStep*$R$3:$R$1003)</f>
        <v>-6.3171509368489982E-3</v>
      </c>
      <c r="L1442" s="50">
        <f t="array" ref="L1442">_xlfn.SUM(_xlfn.NORM.DIST($Q$3:$Q$1003,$F1442,$O1442,FALSE)*WindSpeedStep*$R$3:$R$1003)</f>
        <v>-5.6130288290628383E-3</v>
      </c>
      <c r="N1442" s="42">
        <f t="shared" si="67"/>
        <v>0.22482997994868709</v>
      </c>
      <c r="O1442" s="42">
        <f t="shared" si="68"/>
        <v>0.24</v>
      </c>
    </row>
    <row r="1443" spans="5:15" x14ac:dyDescent="0.2">
      <c r="E1443" s="15">
        <v>41261.430555555555</v>
      </c>
      <c r="F1443" s="21">
        <v>2.107616419991329</v>
      </c>
      <c r="G1443" s="24">
        <v>0.12336210590021389</v>
      </c>
      <c r="H1443" s="3">
        <f t="shared" si="66"/>
        <v>0</v>
      </c>
      <c r="I1443" s="3">
        <f>MIN(H1443-K1443+L1443,'Power Look Up'!$F$4)</f>
        <v>-1.1853991437914008E-5</v>
      </c>
      <c r="K1443" s="50">
        <f t="array" ref="K1443">_xlfn.SUM(_xlfn.NORM.DIST($Q$3:$Q$1003,$F1443,$N1443,FALSE)*WindSpeedStep*$R$3:$R$1003)</f>
        <v>-3.8309933109616197E-3</v>
      </c>
      <c r="L1443" s="50">
        <f t="array" ref="L1443">_xlfn.SUM(_xlfn.NORM.DIST($Q$3:$Q$1003,$F1443,$O1443,FALSE)*WindSpeedStep*$R$3:$R$1003)</f>
        <v>-3.8428473023995337E-3</v>
      </c>
      <c r="N1443" s="42">
        <f t="shared" si="67"/>
        <v>0.21076164199913291</v>
      </c>
      <c r="O1443" s="42">
        <f t="shared" si="68"/>
        <v>0.26</v>
      </c>
    </row>
    <row r="1444" spans="5:15" x14ac:dyDescent="0.2">
      <c r="E1444" s="15">
        <v>41261.4375</v>
      </c>
      <c r="F1444" s="21">
        <v>2.0587823048599172</v>
      </c>
      <c r="G1444" s="24">
        <v>0.11657376276911899</v>
      </c>
      <c r="H1444" s="3">
        <f t="shared" si="66"/>
        <v>0</v>
      </c>
      <c r="I1444" s="3">
        <f>MIN(H1444-K1444+L1444,'Power Look Up'!$F$4)</f>
        <v>-2.981856898871516E-4</v>
      </c>
      <c r="K1444" s="50">
        <f t="array" ref="K1444">_xlfn.SUM(_xlfn.NORM.DIST($Q$3:$Q$1003,$F1444,$N1444,FALSE)*WindSpeedStep*$R$3:$R$1003)</f>
        <v>-2.9536447770222613E-3</v>
      </c>
      <c r="L1444" s="50">
        <f t="array" ref="L1444">_xlfn.SUM(_xlfn.NORM.DIST($Q$3:$Q$1003,$F1444,$O1444,FALSE)*WindSpeedStep*$R$3:$R$1003)</f>
        <v>-3.2518304669094129E-3</v>
      </c>
      <c r="N1444" s="42">
        <f t="shared" si="67"/>
        <v>0.20587823048599174</v>
      </c>
      <c r="O1444" s="42">
        <f t="shared" si="68"/>
        <v>0.24</v>
      </c>
    </row>
    <row r="1445" spans="5:15" x14ac:dyDescent="0.2">
      <c r="E1445" s="15">
        <v>41261.444444444445</v>
      </c>
      <c r="F1445" s="21">
        <v>2.0543764028366081</v>
      </c>
      <c r="G1445" s="24">
        <v>8.2750171665362887E-2</v>
      </c>
      <c r="H1445" s="3">
        <f t="shared" si="66"/>
        <v>0</v>
      </c>
      <c r="I1445" s="3">
        <f>MIN(H1445-K1445+L1445,'Power Look Up'!$F$4)</f>
        <v>3.6008614711315404E-4</v>
      </c>
      <c r="K1445" s="50">
        <f t="array" ref="K1445">_xlfn.SUM(_xlfn.NORM.DIST($Q$3:$Q$1003,$F1445,$N1445,FALSE)*WindSpeedStep*$R$3:$R$1003)</f>
        <v>-2.8792366962320354E-3</v>
      </c>
      <c r="L1445" s="50">
        <f t="array" ref="L1445">_xlfn.SUM(_xlfn.NORM.DIST($Q$3:$Q$1003,$F1445,$O1445,FALSE)*WindSpeedStep*$R$3:$R$1003)</f>
        <v>-2.5191505491188814E-3</v>
      </c>
      <c r="N1445" s="42">
        <f t="shared" si="67"/>
        <v>0.20543764028366082</v>
      </c>
      <c r="O1445" s="42">
        <f t="shared" si="68"/>
        <v>0.17</v>
      </c>
    </row>
    <row r="1446" spans="5:15" x14ac:dyDescent="0.2">
      <c r="E1446" s="15">
        <v>41261.451388888891</v>
      </c>
      <c r="F1446" s="21">
        <v>2.364552243458677</v>
      </c>
      <c r="G1446" s="24">
        <v>0.10149913188170767</v>
      </c>
      <c r="H1446" s="3">
        <f t="shared" si="66"/>
        <v>0</v>
      </c>
      <c r="I1446" s="3">
        <f>MIN(H1446-K1446+L1446,'Power Look Up'!$F$4)</f>
        <v>1.0181632442712598E-3</v>
      </c>
      <c r="K1446" s="50">
        <f t="array" ref="K1446">_xlfn.SUM(_xlfn.NORM.DIST($Q$3:$Q$1003,$F1446,$N1446,FALSE)*WindSpeedStep*$R$3:$R$1003)</f>
        <v>-3.3568634890661277E-3</v>
      </c>
      <c r="L1446" s="50">
        <f t="array" ref="L1446">_xlfn.SUM(_xlfn.NORM.DIST($Q$3:$Q$1003,$F1446,$O1446,FALSE)*WindSpeedStep*$R$3:$R$1003)</f>
        <v>-2.338700244794868E-3</v>
      </c>
      <c r="N1446" s="42">
        <f t="shared" si="67"/>
        <v>0.23645522434586771</v>
      </c>
      <c r="O1446" s="42">
        <f t="shared" si="68"/>
        <v>0.24</v>
      </c>
    </row>
    <row r="1447" spans="5:15" x14ac:dyDescent="0.2">
      <c r="E1447" s="15">
        <v>41261.458333333336</v>
      </c>
      <c r="F1447" s="21">
        <v>2.2080168864220369</v>
      </c>
      <c r="G1447" s="24">
        <v>0.1403974769877494</v>
      </c>
      <c r="H1447" s="3">
        <f t="shared" si="66"/>
        <v>0</v>
      </c>
      <c r="I1447" s="3">
        <f>MIN(H1447-K1447+L1447,'Power Look Up'!$F$4)</f>
        <v>1.2667311275302772E-2</v>
      </c>
      <c r="K1447" s="50">
        <f t="array" ref="K1447">_xlfn.SUM(_xlfn.NORM.DIST($Q$3:$Q$1003,$F1447,$N1447,FALSE)*WindSpeedStep*$R$3:$R$1003)</f>
        <v>-5.7419511344520375E-3</v>
      </c>
      <c r="L1447" s="50">
        <f t="array" ref="L1447">_xlfn.SUM(_xlfn.NORM.DIST($Q$3:$Q$1003,$F1447,$O1447,FALSE)*WindSpeedStep*$R$3:$R$1003)</f>
        <v>6.9253601408507349E-3</v>
      </c>
      <c r="N1447" s="42">
        <f t="shared" si="67"/>
        <v>0.2208016886422037</v>
      </c>
      <c r="O1447" s="42">
        <f t="shared" si="68"/>
        <v>0.31</v>
      </c>
    </row>
    <row r="1448" spans="5:15" x14ac:dyDescent="0.2">
      <c r="E1448" s="15">
        <v>41261.465277777781</v>
      </c>
      <c r="F1448" s="21">
        <v>1.989962017293637</v>
      </c>
      <c r="G1448" s="24">
        <v>8.5428766239066853E-2</v>
      </c>
      <c r="H1448" s="3">
        <f t="shared" si="66"/>
        <v>0</v>
      </c>
      <c r="I1448" s="3">
        <f>MIN(H1448-K1448+L1448,'Power Look Up'!$F$4)</f>
        <v>3.0898494321791739E-4</v>
      </c>
      <c r="K1448" s="50">
        <f t="array" ref="K1448">_xlfn.SUM(_xlfn.NORM.DIST($Q$3:$Q$1003,$F1448,$N1448,FALSE)*WindSpeedStep*$R$3:$R$1003)</f>
        <v>-1.8986346275317867E-3</v>
      </c>
      <c r="L1448" s="50">
        <f t="array" ref="L1448">_xlfn.SUM(_xlfn.NORM.DIST($Q$3:$Q$1003,$F1448,$O1448,FALSE)*WindSpeedStep*$R$3:$R$1003)</f>
        <v>-1.5896496843138693E-3</v>
      </c>
      <c r="N1448" s="42">
        <f t="shared" si="67"/>
        <v>0.19899620172936372</v>
      </c>
      <c r="O1448" s="42">
        <f t="shared" si="68"/>
        <v>0.17</v>
      </c>
    </row>
    <row r="1449" spans="5:15" x14ac:dyDescent="0.2">
      <c r="E1449" s="15">
        <v>41261.472222222219</v>
      </c>
      <c r="F1449" s="21">
        <v>1.4793078200992238</v>
      </c>
      <c r="G1449" s="24">
        <v>0.10815869275217384</v>
      </c>
      <c r="H1449" s="3">
        <f t="shared" si="66"/>
        <v>0</v>
      </c>
      <c r="I1449" s="3">
        <f>MIN(H1449-K1449+L1449,'Power Look Up'!$F$4)</f>
        <v>-2.900034530908984E-7</v>
      </c>
      <c r="K1449" s="50">
        <f t="array" ref="K1449">_xlfn.SUM(_xlfn.NORM.DIST($Q$3:$Q$1003,$F1449,$N1449,FALSE)*WindSpeedStep*$R$3:$R$1003)</f>
        <v>-1.1610881024902551E-7</v>
      </c>
      <c r="L1449" s="50">
        <f t="array" ref="L1449">_xlfn.SUM(_xlfn.NORM.DIST($Q$3:$Q$1003,$F1449,$O1449,FALSE)*WindSpeedStep*$R$3:$R$1003)</f>
        <v>-4.0611226333992388E-7</v>
      </c>
      <c r="N1449" s="42">
        <f t="shared" si="67"/>
        <v>0.14793078200992238</v>
      </c>
      <c r="O1449" s="42">
        <f t="shared" si="68"/>
        <v>0.16</v>
      </c>
    </row>
    <row r="1450" spans="5:15" x14ac:dyDescent="0.2">
      <c r="E1450" s="15">
        <v>41261.479166666664</v>
      </c>
      <c r="F1450" s="21">
        <v>1.7529544309974772</v>
      </c>
      <c r="G1450" s="24">
        <v>0.11979775189050663</v>
      </c>
      <c r="H1450" s="3">
        <f t="shared" si="66"/>
        <v>0</v>
      </c>
      <c r="I1450" s="3">
        <f>MIN(H1450-K1450+L1450,'Power Look Up'!$F$4)</f>
        <v>-1.5569047028371125E-4</v>
      </c>
      <c r="K1450" s="50">
        <f t="array" ref="K1450">_xlfn.SUM(_xlfn.NORM.DIST($Q$3:$Q$1003,$F1450,$N1450,FALSE)*WindSpeedStep*$R$3:$R$1003)</f>
        <v>-1.4627020676784034E-4</v>
      </c>
      <c r="L1450" s="50">
        <f t="array" ref="L1450">_xlfn.SUM(_xlfn.NORM.DIST($Q$3:$Q$1003,$F1450,$O1450,FALSE)*WindSpeedStep*$R$3:$R$1003)</f>
        <v>-3.0196067705155158E-4</v>
      </c>
      <c r="N1450" s="42">
        <f t="shared" si="67"/>
        <v>0.17529544309974773</v>
      </c>
      <c r="O1450" s="42">
        <f t="shared" si="68"/>
        <v>0.21</v>
      </c>
    </row>
    <row r="1451" spans="5:15" x14ac:dyDescent="0.2">
      <c r="E1451" s="15">
        <v>41261.486111111109</v>
      </c>
      <c r="F1451" s="21">
        <v>1.6592986233258356</v>
      </c>
      <c r="G1451" s="24">
        <v>0.15066606847350325</v>
      </c>
      <c r="H1451" s="3">
        <f t="shared" si="66"/>
        <v>0</v>
      </c>
      <c r="I1451" s="3">
        <f>MIN(H1451-K1451+L1451,'Power Look Up'!$F$4)</f>
        <v>-2.1993676272089174E-4</v>
      </c>
      <c r="K1451" s="50">
        <f t="array" ref="K1451">_xlfn.SUM(_xlfn.NORM.DIST($Q$3:$Q$1003,$F1451,$N1451,FALSE)*WindSpeedStep*$R$3:$R$1003)</f>
        <v>-2.5856102881378012E-5</v>
      </c>
      <c r="L1451" s="50">
        <f t="array" ref="L1451">_xlfn.SUM(_xlfn.NORM.DIST($Q$3:$Q$1003,$F1451,$O1451,FALSE)*WindSpeedStep*$R$3:$R$1003)</f>
        <v>-2.4579286560226976E-4</v>
      </c>
      <c r="N1451" s="42">
        <f t="shared" si="67"/>
        <v>0.16592986233258356</v>
      </c>
      <c r="O1451" s="42">
        <f t="shared" si="68"/>
        <v>0.25</v>
      </c>
    </row>
    <row r="1452" spans="5:15" x14ac:dyDescent="0.2">
      <c r="E1452" s="15">
        <v>41261.5</v>
      </c>
      <c r="F1452" s="21">
        <v>1.4039451067645745</v>
      </c>
      <c r="G1452" s="24">
        <v>0.19231521139898522</v>
      </c>
      <c r="H1452" s="3">
        <f t="shared" si="66"/>
        <v>0</v>
      </c>
      <c r="I1452" s="3">
        <f>MIN(H1452-K1452+L1452,'Power Look Up'!$F$4)</f>
        <v>-3.094693015404573E-5</v>
      </c>
      <c r="K1452" s="50">
        <f t="array" ref="K1452">_xlfn.SUM(_xlfn.NORM.DIST($Q$3:$Q$1003,$F1452,$N1452,FALSE)*WindSpeedStep*$R$3:$R$1003)</f>
        <v>-3.5657994100588046E-9</v>
      </c>
      <c r="L1452" s="50">
        <f t="array" ref="L1452">_xlfn.SUM(_xlfn.NORM.DIST($Q$3:$Q$1003,$F1452,$O1452,FALSE)*WindSpeedStep*$R$3:$R$1003)</f>
        <v>-3.0950495953455787E-5</v>
      </c>
      <c r="N1452" s="42">
        <f t="shared" si="67"/>
        <v>0.14039451067645745</v>
      </c>
      <c r="O1452" s="42">
        <f t="shared" si="68"/>
        <v>0.27</v>
      </c>
    </row>
    <row r="1453" spans="5:15" x14ac:dyDescent="0.2">
      <c r="E1453" s="15">
        <v>41261.506944444445</v>
      </c>
      <c r="F1453" s="21">
        <v>1.3698252271309008</v>
      </c>
      <c r="G1453" s="24">
        <v>0.2847078534367885</v>
      </c>
      <c r="H1453" s="3">
        <f t="shared" si="66"/>
        <v>0</v>
      </c>
      <c r="I1453" s="3">
        <f>MIN(H1453-K1453+L1453,'Power Look Up'!$F$4)</f>
        <v>-1.9080888499570402E-4</v>
      </c>
      <c r="K1453" s="50">
        <f t="array" ref="K1453">_xlfn.SUM(_xlfn.NORM.DIST($Q$3:$Q$1003,$F1453,$N1453,FALSE)*WindSpeedStep*$R$3:$R$1003)</f>
        <v>-5.301130733309438E-10</v>
      </c>
      <c r="L1453" s="50">
        <f t="array" ref="L1453">_xlfn.SUM(_xlfn.NORM.DIST($Q$3:$Q$1003,$F1453,$O1453,FALSE)*WindSpeedStep*$R$3:$R$1003)</f>
        <v>-1.9080941510877736E-4</v>
      </c>
      <c r="N1453" s="42">
        <f t="shared" si="67"/>
        <v>0.13698252271309008</v>
      </c>
      <c r="O1453" s="42">
        <f t="shared" si="68"/>
        <v>0.39</v>
      </c>
    </row>
    <row r="1454" spans="5:15" x14ac:dyDescent="0.2">
      <c r="E1454" s="15">
        <v>41261.527777777781</v>
      </c>
      <c r="F1454" s="21">
        <v>2.1863208778897389</v>
      </c>
      <c r="G1454" s="24">
        <v>0.24241638332226964</v>
      </c>
      <c r="H1454" s="3">
        <f t="shared" si="66"/>
        <v>0</v>
      </c>
      <c r="I1454" s="3">
        <f>MIN(H1454-K1454+L1454,'Power Look Up'!$F$4)</f>
        <v>0.39844560590244871</v>
      </c>
      <c r="K1454" s="50">
        <f t="array" ref="K1454">_xlfn.SUM(_xlfn.NORM.DIST($Q$3:$Q$1003,$F1454,$N1454,FALSE)*WindSpeedStep*$R$3:$R$1003)</f>
        <v>-5.3496619710639856E-3</v>
      </c>
      <c r="L1454" s="50">
        <f t="array" ref="L1454">_xlfn.SUM(_xlfn.NORM.DIST($Q$3:$Q$1003,$F1454,$O1454,FALSE)*WindSpeedStep*$R$3:$R$1003)</f>
        <v>0.39309594393138469</v>
      </c>
      <c r="N1454" s="42">
        <f t="shared" si="67"/>
        <v>0.21863208778897392</v>
      </c>
      <c r="O1454" s="42">
        <f t="shared" si="68"/>
        <v>0.53</v>
      </c>
    </row>
    <row r="1455" spans="5:15" x14ac:dyDescent="0.2">
      <c r="E1455" s="15">
        <v>41261.534722222219</v>
      </c>
      <c r="F1455" s="21">
        <v>1.7000019945103535</v>
      </c>
      <c r="G1455" s="24">
        <v>0.17058803515317511</v>
      </c>
      <c r="H1455" s="3">
        <f t="shared" si="66"/>
        <v>0</v>
      </c>
      <c r="I1455" s="3">
        <f>MIN(H1455-K1455+L1455,'Power Look Up'!$F$4)</f>
        <v>-5.088232150707166E-4</v>
      </c>
      <c r="K1455" s="50">
        <f t="array" ref="K1455">_xlfn.SUM(_xlfn.NORM.DIST($Q$3:$Q$1003,$F1455,$N1455,FALSE)*WindSpeedStep*$R$3:$R$1003)</f>
        <v>-5.881968789911726E-5</v>
      </c>
      <c r="L1455" s="50">
        <f t="array" ref="L1455">_xlfn.SUM(_xlfn.NORM.DIST($Q$3:$Q$1003,$F1455,$O1455,FALSE)*WindSpeedStep*$R$3:$R$1003)</f>
        <v>-5.6764290296983382E-4</v>
      </c>
      <c r="N1455" s="42">
        <f t="shared" si="67"/>
        <v>0.17000019945103537</v>
      </c>
      <c r="O1455" s="42">
        <f t="shared" si="68"/>
        <v>0.28999999999999998</v>
      </c>
    </row>
    <row r="1456" spans="5:15" x14ac:dyDescent="0.2">
      <c r="E1456" s="15">
        <v>41261.541666666664</v>
      </c>
      <c r="F1456" s="21">
        <v>1.6486979629087872</v>
      </c>
      <c r="G1456" s="24">
        <v>0.22441951668770874</v>
      </c>
      <c r="H1456" s="3">
        <f t="shared" si="66"/>
        <v>0</v>
      </c>
      <c r="I1456" s="3">
        <f>MIN(H1456-K1456+L1456,'Power Look Up'!$F$4)</f>
        <v>-5.5252370367380008E-4</v>
      </c>
      <c r="K1456" s="50">
        <f t="array" ref="K1456">_xlfn.SUM(_xlfn.NORM.DIST($Q$3:$Q$1003,$F1456,$N1456,FALSE)*WindSpeedStep*$R$3:$R$1003)</f>
        <v>-2.0468535454783297E-5</v>
      </c>
      <c r="L1456" s="50">
        <f t="array" ref="L1456">_xlfn.SUM(_xlfn.NORM.DIST($Q$3:$Q$1003,$F1456,$O1456,FALSE)*WindSpeedStep*$R$3:$R$1003)</f>
        <v>-5.729922391285834E-4</v>
      </c>
      <c r="N1456" s="42">
        <f t="shared" si="67"/>
        <v>0.16486979629087872</v>
      </c>
      <c r="O1456" s="42">
        <f t="shared" si="68"/>
        <v>0.37</v>
      </c>
    </row>
    <row r="1457" spans="5:15" x14ac:dyDescent="0.2">
      <c r="E1457" s="15">
        <v>41261.548611111109</v>
      </c>
      <c r="F1457" s="21">
        <v>1.2476615788962535</v>
      </c>
      <c r="G1457" s="24">
        <v>0.20838984256452744</v>
      </c>
      <c r="H1457" s="3">
        <f t="shared" si="66"/>
        <v>0</v>
      </c>
      <c r="I1457" s="3">
        <f>MIN(H1457-K1457+L1457,'Power Look Up'!$F$4)</f>
        <v>-3.2760350251799517E-6</v>
      </c>
      <c r="K1457" s="50">
        <f t="array" ref="K1457">_xlfn.SUM(_xlfn.NORM.DIST($Q$3:$Q$1003,$F1457,$N1457,FALSE)*WindSpeedStep*$R$3:$R$1003)</f>
        <v>-6.1633057965837782E-14</v>
      </c>
      <c r="L1457" s="50">
        <f t="array" ref="L1457">_xlfn.SUM(_xlfn.NORM.DIST($Q$3:$Q$1003,$F1457,$O1457,FALSE)*WindSpeedStep*$R$3:$R$1003)</f>
        <v>-3.2760350868130098E-6</v>
      </c>
      <c r="N1457" s="42">
        <f t="shared" si="67"/>
        <v>0.12476615788962536</v>
      </c>
      <c r="O1457" s="42">
        <f t="shared" si="68"/>
        <v>0.26</v>
      </c>
    </row>
    <row r="1458" spans="5:15" x14ac:dyDescent="0.2">
      <c r="E1458" s="15">
        <v>41261.555555555555</v>
      </c>
      <c r="F1458" s="21">
        <v>1.0282156773365763</v>
      </c>
      <c r="G1458" s="24">
        <v>0.32094433811280798</v>
      </c>
      <c r="H1458" s="3">
        <f t="shared" si="66"/>
        <v>0</v>
      </c>
      <c r="I1458" s="3">
        <f>MIN(H1458-K1458+L1458,'Power Look Up'!$F$4)</f>
        <v>-3.6597290821041034E-6</v>
      </c>
      <c r="K1458" s="50">
        <f t="array" ref="K1458">_xlfn.SUM(_xlfn.NORM.DIST($Q$3:$Q$1003,$F1458,$N1458,FALSE)*WindSpeedStep*$R$3:$R$1003)</f>
        <v>-1.4276097722227955E-24</v>
      </c>
      <c r="L1458" s="50">
        <f t="array" ref="L1458">_xlfn.SUM(_xlfn.NORM.DIST($Q$3:$Q$1003,$F1458,$O1458,FALSE)*WindSpeedStep*$R$3:$R$1003)</f>
        <v>-3.6597290821041034E-6</v>
      </c>
      <c r="N1458" s="42">
        <f t="shared" si="67"/>
        <v>0.10282156773365764</v>
      </c>
      <c r="O1458" s="42">
        <f t="shared" si="68"/>
        <v>0.33</v>
      </c>
    </row>
    <row r="1459" spans="5:15" x14ac:dyDescent="0.2">
      <c r="E1459" s="15">
        <v>41261.569444444445</v>
      </c>
      <c r="F1459" s="21">
        <v>1.7052320557416387</v>
      </c>
      <c r="G1459" s="24">
        <v>0.14074330774624061</v>
      </c>
      <c r="H1459" s="3">
        <f t="shared" si="66"/>
        <v>0</v>
      </c>
      <c r="I1459" s="3">
        <f>MIN(H1459-K1459+L1459,'Power Look Up'!$F$4)</f>
        <v>-2.496471773865297E-4</v>
      </c>
      <c r="K1459" s="50">
        <f t="array" ref="K1459">_xlfn.SUM(_xlfn.NORM.DIST($Q$3:$Q$1003,$F1459,$N1459,FALSE)*WindSpeedStep*$R$3:$R$1003)</f>
        <v>-6.4844332774853183E-5</v>
      </c>
      <c r="L1459" s="50">
        <f t="array" ref="L1459">_xlfn.SUM(_xlfn.NORM.DIST($Q$3:$Q$1003,$F1459,$O1459,FALSE)*WindSpeedStep*$R$3:$R$1003)</f>
        <v>-3.1449151016138289E-4</v>
      </c>
      <c r="N1459" s="42">
        <f t="shared" si="67"/>
        <v>0.17052320557416389</v>
      </c>
      <c r="O1459" s="42">
        <f t="shared" si="68"/>
        <v>0.24</v>
      </c>
    </row>
    <row r="1460" spans="5:15" x14ac:dyDescent="0.2">
      <c r="E1460" s="15">
        <v>41261.576388888891</v>
      </c>
      <c r="F1460" s="21">
        <v>1.7563855446797272</v>
      </c>
      <c r="G1460" s="24">
        <v>0.41562628559045317</v>
      </c>
      <c r="H1460" s="3">
        <f t="shared" si="66"/>
        <v>0</v>
      </c>
      <c r="I1460" s="3">
        <f>MIN(H1460-K1460+L1460,'Power Look Up'!$F$4)</f>
        <v>0.39243900688208411</v>
      </c>
      <c r="K1460" s="50">
        <f t="array" ref="K1460">_xlfn.SUM(_xlfn.NORM.DIST($Q$3:$Q$1003,$F1460,$N1460,FALSE)*WindSpeedStep*$R$3:$R$1003)</f>
        <v>-1.5431309650463612E-4</v>
      </c>
      <c r="L1460" s="50">
        <f t="array" ref="L1460">_xlfn.SUM(_xlfn.NORM.DIST($Q$3:$Q$1003,$F1460,$O1460,FALSE)*WindSpeedStep*$R$3:$R$1003)</f>
        <v>0.39228469378557945</v>
      </c>
      <c r="N1460" s="42">
        <f t="shared" si="67"/>
        <v>0.17563855446797272</v>
      </c>
      <c r="O1460" s="42">
        <f t="shared" si="68"/>
        <v>0.73</v>
      </c>
    </row>
    <row r="1461" spans="5:15" x14ac:dyDescent="0.2">
      <c r="E1461" s="15">
        <v>41261.597222222219</v>
      </c>
      <c r="F1461" s="21">
        <v>2.4652029970271094</v>
      </c>
      <c r="G1461" s="24">
        <v>0.11358091010665801</v>
      </c>
      <c r="H1461" s="3">
        <f t="shared" si="66"/>
        <v>0</v>
      </c>
      <c r="I1461" s="3">
        <f>MIN(H1461-K1461+L1461,'Power Look Up'!$F$4)</f>
        <v>4.578216722993371E-2</v>
      </c>
      <c r="K1461" s="50">
        <f t="array" ref="K1461">_xlfn.SUM(_xlfn.NORM.DIST($Q$3:$Q$1003,$F1461,$N1461,FALSE)*WindSpeedStep*$R$3:$R$1003)</f>
        <v>2.1098929933534485E-2</v>
      </c>
      <c r="L1461" s="50">
        <f t="array" ref="L1461">_xlfn.SUM(_xlfn.NORM.DIST($Q$3:$Q$1003,$F1461,$O1461,FALSE)*WindSpeedStep*$R$3:$R$1003)</f>
        <v>6.6881097163468198E-2</v>
      </c>
      <c r="N1461" s="42">
        <f t="shared" si="67"/>
        <v>0.24652029970271094</v>
      </c>
      <c r="O1461" s="42">
        <f t="shared" si="68"/>
        <v>0.28000000000000003</v>
      </c>
    </row>
    <row r="1462" spans="5:15" x14ac:dyDescent="0.2">
      <c r="E1462" s="15">
        <v>41261.604166666664</v>
      </c>
      <c r="F1462" s="21">
        <v>2.7350634616115612</v>
      </c>
      <c r="G1462" s="24">
        <v>5.4843334388890781E-2</v>
      </c>
      <c r="H1462" s="3">
        <f t="shared" si="66"/>
        <v>0</v>
      </c>
      <c r="I1462" s="3">
        <f>MIN(H1462-K1462+L1462,'Power Look Up'!$F$4)</f>
        <v>-0.60279714800355699</v>
      </c>
      <c r="K1462" s="50">
        <f t="array" ref="K1462">_xlfn.SUM(_xlfn.NORM.DIST($Q$3:$Q$1003,$F1462,$N1462,FALSE)*WindSpeedStep*$R$3:$R$1003)</f>
        <v>0.63645855295495157</v>
      </c>
      <c r="L1462" s="50">
        <f t="array" ref="L1462">_xlfn.SUM(_xlfn.NORM.DIST($Q$3:$Q$1003,$F1462,$O1462,FALSE)*WindSpeedStep*$R$3:$R$1003)</f>
        <v>3.3661404951394525E-2</v>
      </c>
      <c r="N1462" s="42">
        <f t="shared" si="67"/>
        <v>0.27350634616115616</v>
      </c>
      <c r="O1462" s="42">
        <f t="shared" si="68"/>
        <v>0.15</v>
      </c>
    </row>
    <row r="1463" spans="5:15" x14ac:dyDescent="0.2">
      <c r="E1463" s="15">
        <v>41261.618055555555</v>
      </c>
      <c r="F1463" s="21">
        <v>2.537409222150806</v>
      </c>
      <c r="G1463" s="24">
        <v>4.3351304566773725E-2</v>
      </c>
      <c r="H1463" s="3">
        <f t="shared" si="66"/>
        <v>0</v>
      </c>
      <c r="I1463" s="3">
        <f>MIN(H1463-K1463+L1463,'Power Look Up'!$F$4)</f>
        <v>-8.8790515390343758E-2</v>
      </c>
      <c r="K1463" s="50">
        <f t="array" ref="K1463">_xlfn.SUM(_xlfn.NORM.DIST($Q$3:$Q$1003,$F1463,$N1463,FALSE)*WindSpeedStep*$R$3:$R$1003)</f>
        <v>7.4772252878948411E-2</v>
      </c>
      <c r="L1463" s="50">
        <f t="array" ref="L1463">_xlfn.SUM(_xlfn.NORM.DIST($Q$3:$Q$1003,$F1463,$O1463,FALSE)*WindSpeedStep*$R$3:$R$1003)</f>
        <v>-1.401826251139535E-2</v>
      </c>
      <c r="N1463" s="42">
        <f t="shared" si="67"/>
        <v>0.2537409222150806</v>
      </c>
      <c r="O1463" s="42">
        <f t="shared" si="68"/>
        <v>0.11</v>
      </c>
    </row>
    <row r="1464" spans="5:15" x14ac:dyDescent="0.2">
      <c r="E1464" s="15">
        <v>41261.625</v>
      </c>
      <c r="F1464" s="21">
        <v>2.7720316733218513</v>
      </c>
      <c r="G1464" s="24">
        <v>5.7719398208846848E-2</v>
      </c>
      <c r="H1464" s="3">
        <f t="shared" si="66"/>
        <v>0</v>
      </c>
      <c r="I1464" s="3">
        <f>MIN(H1464-K1464+L1464,'Power Look Up'!$F$4)</f>
        <v>-0.73779026874637055</v>
      </c>
      <c r="K1464" s="50">
        <f t="array" ref="K1464">_xlfn.SUM(_xlfn.NORM.DIST($Q$3:$Q$1003,$F1464,$N1464,FALSE)*WindSpeedStep*$R$3:$R$1003)</f>
        <v>0.85250622090923278</v>
      </c>
      <c r="L1464" s="50">
        <f t="array" ref="L1464">_xlfn.SUM(_xlfn.NORM.DIST($Q$3:$Q$1003,$F1464,$O1464,FALSE)*WindSpeedStep*$R$3:$R$1003)</f>
        <v>0.11471595216286225</v>
      </c>
      <c r="N1464" s="42">
        <f t="shared" si="67"/>
        <v>0.27720316733218514</v>
      </c>
      <c r="O1464" s="42">
        <f t="shared" si="68"/>
        <v>0.16</v>
      </c>
    </row>
    <row r="1465" spans="5:15" x14ac:dyDescent="0.2">
      <c r="E1465" s="15">
        <v>41261.666666666664</v>
      </c>
      <c r="F1465" s="21">
        <v>4.1121545792250362</v>
      </c>
      <c r="G1465" s="24">
        <v>6.8090825528443033E-2</v>
      </c>
      <c r="H1465" s="3">
        <f t="shared" si="66"/>
        <v>102.98999999999529</v>
      </c>
      <c r="I1465" s="3">
        <f>MIN(H1465-K1465+L1465,'Power Look Up'!$F$4)</f>
        <v>95.996758803745337</v>
      </c>
      <c r="K1465" s="50">
        <f t="array" ref="K1465">_xlfn.SUM(_xlfn.NORM.DIST($Q$3:$Q$1003,$F1465,$N1465,FALSE)*WindSpeedStep*$R$3:$R$1003)</f>
        <v>62.740113808520746</v>
      </c>
      <c r="L1465" s="50">
        <f t="array" ref="L1465">_xlfn.SUM(_xlfn.NORM.DIST($Q$3:$Q$1003,$F1465,$O1465,FALSE)*WindSpeedStep*$R$3:$R$1003)</f>
        <v>55.746872612270799</v>
      </c>
      <c r="N1465" s="42">
        <f t="shared" si="67"/>
        <v>0.41121545792250364</v>
      </c>
      <c r="O1465" s="42">
        <f t="shared" si="68"/>
        <v>0.28000000000000003</v>
      </c>
    </row>
    <row r="1466" spans="5:15" x14ac:dyDescent="0.2">
      <c r="E1466" s="15">
        <v>41261.673611111109</v>
      </c>
      <c r="F1466" s="21">
        <v>4.211331858003021</v>
      </c>
      <c r="G1466" s="24">
        <v>6.8861825611984798E-2</v>
      </c>
      <c r="H1466" s="3">
        <f t="shared" si="66"/>
        <v>113.88999999999506</v>
      </c>
      <c r="I1466" s="3">
        <f>MIN(H1466-K1466+L1466,'Power Look Up'!$F$4)</f>
        <v>107.79271872460235</v>
      </c>
      <c r="K1466" s="50">
        <f t="array" ref="K1466">_xlfn.SUM(_xlfn.NORM.DIST($Q$3:$Q$1003,$F1466,$N1466,FALSE)*WindSpeedStep*$R$3:$R$1003)</f>
        <v>75.068806643579066</v>
      </c>
      <c r="L1466" s="50">
        <f t="array" ref="L1466">_xlfn.SUM(_xlfn.NORM.DIST($Q$3:$Q$1003,$F1466,$O1466,FALSE)*WindSpeedStep*$R$3:$R$1003)</f>
        <v>68.971525368186363</v>
      </c>
      <c r="N1466" s="42">
        <f t="shared" si="67"/>
        <v>0.42113318580030212</v>
      </c>
      <c r="O1466" s="42">
        <f t="shared" si="68"/>
        <v>0.28999999999999998</v>
      </c>
    </row>
    <row r="1467" spans="5:15" x14ac:dyDescent="0.2">
      <c r="E1467" s="15">
        <v>41261.763888888891</v>
      </c>
      <c r="F1467" s="21">
        <v>8.134117824179123</v>
      </c>
      <c r="G1467" s="24">
        <v>7.1304597810953427E-2</v>
      </c>
      <c r="H1467" s="3">
        <f t="shared" si="66"/>
        <v>936.70999999995274</v>
      </c>
      <c r="I1467" s="3">
        <f>MIN(H1467-K1467+L1467,'Power Look Up'!$F$4)</f>
        <v>924.32412732464024</v>
      </c>
      <c r="K1467" s="50">
        <f t="array" ref="K1467">_xlfn.SUM(_xlfn.NORM.DIST($Q$3:$Q$1003,$F1467,$N1467,FALSE)*WindSpeedStep*$R$3:$R$1003)</f>
        <v>938.78862225486932</v>
      </c>
      <c r="L1467" s="50">
        <f t="array" ref="L1467">_xlfn.SUM(_xlfn.NORM.DIST($Q$3:$Q$1003,$F1467,$O1467,FALSE)*WindSpeedStep*$R$3:$R$1003)</f>
        <v>926.40274957955683</v>
      </c>
      <c r="N1467" s="42">
        <f t="shared" si="67"/>
        <v>0.81341178241791234</v>
      </c>
      <c r="O1467" s="42">
        <f t="shared" si="68"/>
        <v>0.57999999999999996</v>
      </c>
    </row>
    <row r="1468" spans="5:15" x14ac:dyDescent="0.2">
      <c r="E1468" s="15">
        <v>41261.791666666664</v>
      </c>
      <c r="F1468" s="21">
        <v>8.9979559557586359</v>
      </c>
      <c r="G1468" s="24">
        <v>5.0011358381011277E-2</v>
      </c>
      <c r="H1468" s="3">
        <f t="shared" si="66"/>
        <v>1255.9999999999459</v>
      </c>
      <c r="I1468" s="3">
        <f>MIN(H1468-K1468+L1468,'Power Look Up'!$F$4)</f>
        <v>1241.7716339310689</v>
      </c>
      <c r="K1468" s="50">
        <f t="array" ref="K1468">_xlfn.SUM(_xlfn.NORM.DIST($Q$3:$Q$1003,$F1468,$N1468,FALSE)*WindSpeedStep*$R$3:$R$1003)</f>
        <v>1259.0090739731079</v>
      </c>
      <c r="L1468" s="50">
        <f t="array" ref="L1468">_xlfn.SUM(_xlfn.NORM.DIST($Q$3:$Q$1003,$F1468,$O1468,FALSE)*WindSpeedStep*$R$3:$R$1003)</f>
        <v>1244.7807079042309</v>
      </c>
      <c r="N1468" s="42">
        <f t="shared" si="67"/>
        <v>0.89979559557586364</v>
      </c>
      <c r="O1468" s="42">
        <f t="shared" si="68"/>
        <v>0.45</v>
      </c>
    </row>
    <row r="1469" spans="5:15" x14ac:dyDescent="0.2">
      <c r="E1469" s="15">
        <v>41261.819444444445</v>
      </c>
      <c r="F1469" s="21">
        <v>9.3622318646304237</v>
      </c>
      <c r="G1469" s="24">
        <v>4.4861097874185109E-2</v>
      </c>
      <c r="H1469" s="3">
        <f t="shared" si="66"/>
        <v>1393.159999999941</v>
      </c>
      <c r="I1469" s="3">
        <f>MIN(H1469-K1469+L1469,'Power Look Up'!$F$4)</f>
        <v>1393.9054167639874</v>
      </c>
      <c r="K1469" s="50">
        <f t="array" ref="K1469">_xlfn.SUM(_xlfn.NORM.DIST($Q$3:$Q$1003,$F1469,$N1469,FALSE)*WindSpeedStep*$R$3:$R$1003)</f>
        <v>1398.7113193482141</v>
      </c>
      <c r="L1469" s="50">
        <f t="array" ref="L1469">_xlfn.SUM(_xlfn.NORM.DIST($Q$3:$Q$1003,$F1469,$O1469,FALSE)*WindSpeedStep*$R$3:$R$1003)</f>
        <v>1399.4567361122606</v>
      </c>
      <c r="N1469" s="42">
        <f t="shared" si="67"/>
        <v>0.93622318646304237</v>
      </c>
      <c r="O1469" s="42">
        <f t="shared" si="68"/>
        <v>0.42</v>
      </c>
    </row>
    <row r="1470" spans="5:15" x14ac:dyDescent="0.2">
      <c r="E1470" s="15">
        <v>41261.826388888891</v>
      </c>
      <c r="F1470" s="21">
        <v>9.2500223171203899</v>
      </c>
      <c r="G1470" s="24">
        <v>5.1891766694615718E-2</v>
      </c>
      <c r="H1470" s="3">
        <f t="shared" si="66"/>
        <v>1351.2499999999418</v>
      </c>
      <c r="I1470" s="3">
        <f>MIN(H1470-K1470+L1470,'Power Look Up'!$F$4)</f>
        <v>1347.1389763519533</v>
      </c>
      <c r="K1470" s="50">
        <f t="array" ref="K1470">_xlfn.SUM(_xlfn.NORM.DIST($Q$3:$Q$1003,$F1470,$N1470,FALSE)*WindSpeedStep*$R$3:$R$1003)</f>
        <v>1356.0150311710502</v>
      </c>
      <c r="L1470" s="50">
        <f t="array" ref="L1470">_xlfn.SUM(_xlfn.NORM.DIST($Q$3:$Q$1003,$F1470,$O1470,FALSE)*WindSpeedStep*$R$3:$R$1003)</f>
        <v>1351.9040075230616</v>
      </c>
      <c r="N1470" s="42">
        <f t="shared" si="67"/>
        <v>0.92500223171203899</v>
      </c>
      <c r="O1470" s="42">
        <f t="shared" si="68"/>
        <v>0.48</v>
      </c>
    </row>
    <row r="1471" spans="5:15" x14ac:dyDescent="0.2">
      <c r="E1471" s="15">
        <v>41261.833333333336</v>
      </c>
      <c r="F1471" s="21">
        <v>8.8912473004135801</v>
      </c>
      <c r="G1471" s="24">
        <v>4.4988063708608562E-2</v>
      </c>
      <c r="H1471" s="3">
        <f t="shared" si="66"/>
        <v>1215.6299999999467</v>
      </c>
      <c r="I1471" s="3">
        <f>MIN(H1471-K1471+L1471,'Power Look Up'!$F$4)</f>
        <v>1196.9539917790294</v>
      </c>
      <c r="K1471" s="50">
        <f t="array" ref="K1471">_xlfn.SUM(_xlfn.NORM.DIST($Q$3:$Q$1003,$F1471,$N1471,FALSE)*WindSpeedStep*$R$3:$R$1003)</f>
        <v>1217.903755097944</v>
      </c>
      <c r="L1471" s="50">
        <f t="array" ref="L1471">_xlfn.SUM(_xlfn.NORM.DIST($Q$3:$Q$1003,$F1471,$O1471,FALSE)*WindSpeedStep*$R$3:$R$1003)</f>
        <v>1199.2277468770267</v>
      </c>
      <c r="N1471" s="42">
        <f t="shared" si="67"/>
        <v>0.88912473004135806</v>
      </c>
      <c r="O1471" s="42">
        <f t="shared" si="68"/>
        <v>0.4</v>
      </c>
    </row>
    <row r="1472" spans="5:15" x14ac:dyDescent="0.2">
      <c r="E1472" s="15">
        <v>41261.840277777781</v>
      </c>
      <c r="F1472" s="21">
        <v>9.2867900845498212</v>
      </c>
      <c r="G1472" s="24">
        <v>6.1377504477924331E-2</v>
      </c>
      <c r="H1472" s="3">
        <f t="shared" si="66"/>
        <v>1366.4899999999416</v>
      </c>
      <c r="I1472" s="3">
        <f>MIN(H1472-K1472+L1472,'Power Look Up'!$F$4)</f>
        <v>1365.5677669791235</v>
      </c>
      <c r="K1472" s="50">
        <f t="array" ref="K1472">_xlfn.SUM(_xlfn.NORM.DIST($Q$3:$Q$1003,$F1472,$N1472,FALSE)*WindSpeedStep*$R$3:$R$1003)</f>
        <v>1370.057652796824</v>
      </c>
      <c r="L1472" s="50">
        <f t="array" ref="L1472">_xlfn.SUM(_xlfn.NORM.DIST($Q$3:$Q$1003,$F1472,$O1472,FALSE)*WindSpeedStep*$R$3:$R$1003)</f>
        <v>1369.1354197760058</v>
      </c>
      <c r="N1472" s="42">
        <f t="shared" si="67"/>
        <v>0.92867900845498219</v>
      </c>
      <c r="O1472" s="42">
        <f t="shared" si="68"/>
        <v>0.56999999999999995</v>
      </c>
    </row>
    <row r="1473" spans="5:15" x14ac:dyDescent="0.2">
      <c r="E1473" s="15">
        <v>41261.847222222219</v>
      </c>
      <c r="F1473" s="21">
        <v>9.0533996382701289</v>
      </c>
      <c r="G1473" s="24">
        <v>8.9469153286463141E-2</v>
      </c>
      <c r="H1473" s="3">
        <f t="shared" si="66"/>
        <v>1275.0499999999433</v>
      </c>
      <c r="I1473" s="3">
        <f>MIN(H1473-K1473+L1473,'Power Look Up'!$F$4)</f>
        <v>1273.3045002523766</v>
      </c>
      <c r="K1473" s="50">
        <f t="array" ref="K1473">_xlfn.SUM(_xlfn.NORM.DIST($Q$3:$Q$1003,$F1473,$N1473,FALSE)*WindSpeedStep*$R$3:$R$1003)</f>
        <v>1280.3966569852942</v>
      </c>
      <c r="L1473" s="50">
        <f t="array" ref="L1473">_xlfn.SUM(_xlfn.NORM.DIST($Q$3:$Q$1003,$F1473,$O1473,FALSE)*WindSpeedStep*$R$3:$R$1003)</f>
        <v>1278.6511572377274</v>
      </c>
      <c r="N1473" s="42">
        <f t="shared" si="67"/>
        <v>0.90533996382701298</v>
      </c>
      <c r="O1473" s="42">
        <f t="shared" si="68"/>
        <v>0.81000000000000016</v>
      </c>
    </row>
    <row r="1474" spans="5:15" x14ac:dyDescent="0.2">
      <c r="E1474" s="15">
        <v>41261.854166666664</v>
      </c>
      <c r="F1474" s="21">
        <v>8.1679978880886921</v>
      </c>
      <c r="G1474" s="24">
        <v>5.3868770049714083E-2</v>
      </c>
      <c r="H1474" s="3">
        <f t="shared" si="66"/>
        <v>951.38999999995235</v>
      </c>
      <c r="I1474" s="3">
        <f>MIN(H1474-K1474+L1474,'Power Look Up'!$F$4)</f>
        <v>933.21903639752747</v>
      </c>
      <c r="K1474" s="50">
        <f t="array" ref="K1474">_xlfn.SUM(_xlfn.NORM.DIST($Q$3:$Q$1003,$F1474,$N1474,FALSE)*WindSpeedStep*$R$3:$R$1003)</f>
        <v>950.55287920769013</v>
      </c>
      <c r="L1474" s="50">
        <f t="array" ref="L1474">_xlfn.SUM(_xlfn.NORM.DIST($Q$3:$Q$1003,$F1474,$O1474,FALSE)*WindSpeedStep*$R$3:$R$1003)</f>
        <v>932.38191560526525</v>
      </c>
      <c r="N1474" s="42">
        <f t="shared" si="67"/>
        <v>0.81679978880886928</v>
      </c>
      <c r="O1474" s="42">
        <f t="shared" si="68"/>
        <v>0.44</v>
      </c>
    </row>
    <row r="1475" spans="5:15" x14ac:dyDescent="0.2">
      <c r="E1475" s="15">
        <v>41261.861111111109</v>
      </c>
      <c r="F1475" s="21">
        <v>7.863989218913443</v>
      </c>
      <c r="G1475" s="24">
        <v>5.0864769630911001E-2</v>
      </c>
      <c r="H1475" s="3">
        <f t="shared" ref="H1475:H1538" si="69">INDEX(PowerArray,MIN(MaximumPowerIndex,ROUND(F1475*100,0)))</f>
        <v>846.85999999996295</v>
      </c>
      <c r="I1475" s="3">
        <f>MIN(H1475-K1475+L1475,'Power Look Up'!$F$4)</f>
        <v>829.63788657244595</v>
      </c>
      <c r="K1475" s="50">
        <f t="array" ref="K1475">_xlfn.SUM(_xlfn.NORM.DIST($Q$3:$Q$1003,$F1475,$N1475,FALSE)*WindSpeedStep*$R$3:$R$1003)</f>
        <v>847.99699153653603</v>
      </c>
      <c r="L1475" s="50">
        <f t="array" ref="L1475">_xlfn.SUM(_xlfn.NORM.DIST($Q$3:$Q$1003,$F1475,$O1475,FALSE)*WindSpeedStep*$R$3:$R$1003)</f>
        <v>830.77487810901903</v>
      </c>
      <c r="N1475" s="42">
        <f t="shared" ref="N1475:N1538" si="70">ReferenceTurbulence*F1475</f>
        <v>0.7863989218913443</v>
      </c>
      <c r="O1475" s="42">
        <f t="shared" ref="O1475:O1538" si="71">F1475*G1475</f>
        <v>0.4</v>
      </c>
    </row>
    <row r="1476" spans="5:15" x14ac:dyDescent="0.2">
      <c r="E1476" s="15">
        <v>41261.875</v>
      </c>
      <c r="F1476" s="21">
        <v>9.7859513150607675</v>
      </c>
      <c r="G1476" s="24">
        <v>5.8246764330695061E-2</v>
      </c>
      <c r="H1476" s="3">
        <f t="shared" si="69"/>
        <v>1556.9899999999375</v>
      </c>
      <c r="I1476" s="3">
        <f>MIN(H1476-K1476+L1476,'Power Look Up'!$F$4)</f>
        <v>1582.2821559737247</v>
      </c>
      <c r="K1476" s="50">
        <f t="array" ref="K1476">_xlfn.SUM(_xlfn.NORM.DIST($Q$3:$Q$1003,$F1476,$N1476,FALSE)*WindSpeedStep*$R$3:$R$1003)</f>
        <v>1552.8850375838522</v>
      </c>
      <c r="L1476" s="50">
        <f t="array" ref="L1476">_xlfn.SUM(_xlfn.NORM.DIST($Q$3:$Q$1003,$F1476,$O1476,FALSE)*WindSpeedStep*$R$3:$R$1003)</f>
        <v>1578.1771935576394</v>
      </c>
      <c r="N1476" s="42">
        <f t="shared" si="70"/>
        <v>0.9785951315060768</v>
      </c>
      <c r="O1476" s="42">
        <f t="shared" si="71"/>
        <v>0.56999999999999995</v>
      </c>
    </row>
    <row r="1477" spans="5:15" x14ac:dyDescent="0.2">
      <c r="E1477" s="15">
        <v>41261.881944444445</v>
      </c>
      <c r="F1477" s="21">
        <v>9.9559506219430016</v>
      </c>
      <c r="G1477" s="24">
        <v>5.0221221356602119E-2</v>
      </c>
      <c r="H1477" s="3">
        <f t="shared" si="69"/>
        <v>1621.7599999999361</v>
      </c>
      <c r="I1477" s="3">
        <f>MIN(H1477-K1477+L1477,'Power Look Up'!$F$4)</f>
        <v>1662.42381185878</v>
      </c>
      <c r="K1477" s="50">
        <f t="array" ref="K1477">_xlfn.SUM(_xlfn.NORM.DIST($Q$3:$Q$1003,$F1477,$N1477,FALSE)*WindSpeedStep*$R$3:$R$1003)</f>
        <v>1609.9423970553187</v>
      </c>
      <c r="L1477" s="50">
        <f t="array" ref="L1477">_xlfn.SUM(_xlfn.NORM.DIST($Q$3:$Q$1003,$F1477,$O1477,FALSE)*WindSpeedStep*$R$3:$R$1003)</f>
        <v>1650.6062089141626</v>
      </c>
      <c r="N1477" s="42">
        <f t="shared" si="70"/>
        <v>0.99559506219430016</v>
      </c>
      <c r="O1477" s="42">
        <f t="shared" si="71"/>
        <v>0.5</v>
      </c>
    </row>
    <row r="1478" spans="5:15" x14ac:dyDescent="0.2">
      <c r="E1478" s="15">
        <v>41261.888888888891</v>
      </c>
      <c r="F1478" s="21">
        <v>9.8637443484739382</v>
      </c>
      <c r="G1478" s="24">
        <v>4.5621620360590691E-2</v>
      </c>
      <c r="H1478" s="3">
        <f t="shared" si="69"/>
        <v>1583.6599999999369</v>
      </c>
      <c r="I1478" s="3">
        <f>MIN(H1478-K1478+L1478,'Power Look Up'!$F$4)</f>
        <v>1619.8844666540772</v>
      </c>
      <c r="K1478" s="50">
        <f t="array" ref="K1478">_xlfn.SUM(_xlfn.NORM.DIST($Q$3:$Q$1003,$F1478,$N1478,FALSE)*WindSpeedStep*$R$3:$R$1003)</f>
        <v>1579.4134148820099</v>
      </c>
      <c r="L1478" s="50">
        <f t="array" ref="L1478">_xlfn.SUM(_xlfn.NORM.DIST($Q$3:$Q$1003,$F1478,$O1478,FALSE)*WindSpeedStep*$R$3:$R$1003)</f>
        <v>1615.6378815361502</v>
      </c>
      <c r="N1478" s="42">
        <f t="shared" si="70"/>
        <v>0.98637443484739384</v>
      </c>
      <c r="O1478" s="42">
        <f t="shared" si="71"/>
        <v>0.44999999999999996</v>
      </c>
    </row>
    <row r="1479" spans="5:15" x14ac:dyDescent="0.2">
      <c r="E1479" s="15">
        <v>41261.895833333336</v>
      </c>
      <c r="F1479" s="21">
        <v>9.85354880765105</v>
      </c>
      <c r="G1479" s="24">
        <v>6.7995806696543759E-2</v>
      </c>
      <c r="H1479" s="3">
        <f t="shared" si="69"/>
        <v>1579.8499999999369</v>
      </c>
      <c r="I1479" s="3">
        <f>MIN(H1479-K1479+L1479,'Power Look Up'!$F$4)</f>
        <v>1603.7469334423952</v>
      </c>
      <c r="K1479" s="50">
        <f t="array" ref="K1479">_xlfn.SUM(_xlfn.NORM.DIST($Q$3:$Q$1003,$F1479,$N1479,FALSE)*WindSpeedStep*$R$3:$R$1003)</f>
        <v>1575.9754445532533</v>
      </c>
      <c r="L1479" s="50">
        <f t="array" ref="L1479">_xlfn.SUM(_xlfn.NORM.DIST($Q$3:$Q$1003,$F1479,$O1479,FALSE)*WindSpeedStep*$R$3:$R$1003)</f>
        <v>1599.8723779957115</v>
      </c>
      <c r="N1479" s="42">
        <f t="shared" si="70"/>
        <v>0.98535488076510502</v>
      </c>
      <c r="O1479" s="42">
        <f t="shared" si="71"/>
        <v>0.67</v>
      </c>
    </row>
    <row r="1480" spans="5:15" x14ac:dyDescent="0.2">
      <c r="E1480" s="15">
        <v>41261.902777777781</v>
      </c>
      <c r="F1480" s="21">
        <v>9.5785163124767472</v>
      </c>
      <c r="G1480" s="24">
        <v>8.45642449807089E-2</v>
      </c>
      <c r="H1480" s="3">
        <f t="shared" si="69"/>
        <v>1476.9799999999391</v>
      </c>
      <c r="I1480" s="3">
        <f>MIN(H1480-K1480+L1480,'Power Look Up'!$F$4)</f>
        <v>1483.4203790303927</v>
      </c>
      <c r="K1480" s="50">
        <f t="array" ref="K1480">_xlfn.SUM(_xlfn.NORM.DIST($Q$3:$Q$1003,$F1480,$N1480,FALSE)*WindSpeedStep*$R$3:$R$1003)</f>
        <v>1479.1586528266669</v>
      </c>
      <c r="L1480" s="50">
        <f t="array" ref="L1480">_xlfn.SUM(_xlfn.NORM.DIST($Q$3:$Q$1003,$F1480,$O1480,FALSE)*WindSpeedStep*$R$3:$R$1003)</f>
        <v>1485.5990318571205</v>
      </c>
      <c r="N1480" s="42">
        <f t="shared" si="70"/>
        <v>0.95785163124767481</v>
      </c>
      <c r="O1480" s="42">
        <f t="shared" si="71"/>
        <v>0.81</v>
      </c>
    </row>
    <row r="1481" spans="5:15" x14ac:dyDescent="0.2">
      <c r="E1481" s="15">
        <v>41261.909722222219</v>
      </c>
      <c r="F1481" s="21">
        <v>9.7214354908333469</v>
      </c>
      <c r="G1481" s="24">
        <v>9.1550265476658205E-2</v>
      </c>
      <c r="H1481" s="3">
        <f t="shared" si="69"/>
        <v>1530.3199999999379</v>
      </c>
      <c r="I1481" s="3">
        <f>MIN(H1481-K1481+L1481,'Power Look Up'!$F$4)</f>
        <v>1535.7788143484245</v>
      </c>
      <c r="K1481" s="50">
        <f t="array" ref="K1481">_xlfn.SUM(_xlfn.NORM.DIST($Q$3:$Q$1003,$F1481,$N1481,FALSE)*WindSpeedStep*$R$3:$R$1003)</f>
        <v>1530.3920314999373</v>
      </c>
      <c r="L1481" s="50">
        <f t="array" ref="L1481">_xlfn.SUM(_xlfn.NORM.DIST($Q$3:$Q$1003,$F1481,$O1481,FALSE)*WindSpeedStep*$R$3:$R$1003)</f>
        <v>1535.8508458484239</v>
      </c>
      <c r="N1481" s="42">
        <f t="shared" si="70"/>
        <v>0.97214354908333478</v>
      </c>
      <c r="O1481" s="42">
        <f t="shared" si="71"/>
        <v>0.89</v>
      </c>
    </row>
    <row r="1482" spans="5:15" x14ac:dyDescent="0.2">
      <c r="E1482" s="15">
        <v>41261.916666666664</v>
      </c>
      <c r="F1482" s="21">
        <v>10.392035822312698</v>
      </c>
      <c r="G1482" s="24">
        <v>5.1000594018550165E-2</v>
      </c>
      <c r="H1482" s="3">
        <f t="shared" si="69"/>
        <v>1741.1299999999528</v>
      </c>
      <c r="I1482" s="3">
        <f>MIN(H1482-K1482+L1482,'Power Look Up'!$F$4)</f>
        <v>1810.4898662410005</v>
      </c>
      <c r="K1482" s="50">
        <f t="array" ref="K1482">_xlfn.SUM(_xlfn.NORM.DIST($Q$3:$Q$1003,$F1482,$N1482,FALSE)*WindSpeedStep*$R$3:$R$1003)</f>
        <v>1738.6143045202598</v>
      </c>
      <c r="L1482" s="50">
        <f t="array" ref="L1482">_xlfn.SUM(_xlfn.NORM.DIST($Q$3:$Q$1003,$F1482,$O1482,FALSE)*WindSpeedStep*$R$3:$R$1003)</f>
        <v>1807.9741707613075</v>
      </c>
      <c r="N1482" s="42">
        <f t="shared" si="70"/>
        <v>1.0392035822312697</v>
      </c>
      <c r="O1482" s="42">
        <f t="shared" si="71"/>
        <v>0.53</v>
      </c>
    </row>
    <row r="1483" spans="5:15" x14ac:dyDescent="0.2">
      <c r="E1483" s="15">
        <v>41261.923611111109</v>
      </c>
      <c r="F1483" s="21">
        <v>10.310615590799021</v>
      </c>
      <c r="G1483" s="24">
        <v>8.3409180802690983E-2</v>
      </c>
      <c r="H1483" s="3">
        <f t="shared" si="69"/>
        <v>1719.7699999999531</v>
      </c>
      <c r="I1483" s="3">
        <f>MIN(H1483-K1483+L1483,'Power Look Up'!$F$4)</f>
        <v>1743.4347842093141</v>
      </c>
      <c r="K1483" s="50">
        <f t="array" ref="K1483">_xlfn.SUM(_xlfn.NORM.DIST($Q$3:$Q$1003,$F1483,$N1483,FALSE)*WindSpeedStep*$R$3:$R$1003)</f>
        <v>1716.7263781909874</v>
      </c>
      <c r="L1483" s="50">
        <f t="array" ref="L1483">_xlfn.SUM(_xlfn.NORM.DIST($Q$3:$Q$1003,$F1483,$O1483,FALSE)*WindSpeedStep*$R$3:$R$1003)</f>
        <v>1740.3911624003483</v>
      </c>
      <c r="N1483" s="42">
        <f t="shared" si="70"/>
        <v>1.0310615590799022</v>
      </c>
      <c r="O1483" s="42">
        <f t="shared" si="71"/>
        <v>0.86</v>
      </c>
    </row>
    <row r="1484" spans="5:15" x14ac:dyDescent="0.2">
      <c r="E1484" s="15">
        <v>41261.930555555555</v>
      </c>
      <c r="F1484" s="21">
        <v>10.517129468373071</v>
      </c>
      <c r="G1484" s="24">
        <v>8.4623851277707718E-2</v>
      </c>
      <c r="H1484" s="3">
        <f t="shared" si="69"/>
        <v>1775.8399999999519</v>
      </c>
      <c r="I1484" s="3">
        <f>MIN(H1484-K1484+L1484,'Power Look Up'!$F$4)</f>
        <v>1800.9533626699938</v>
      </c>
      <c r="K1484" s="50">
        <f t="array" ref="K1484">_xlfn.SUM(_xlfn.NORM.DIST($Q$3:$Q$1003,$F1484,$N1484,FALSE)*WindSpeedStep*$R$3:$R$1003)</f>
        <v>1770.2109492977836</v>
      </c>
      <c r="L1484" s="50">
        <f t="array" ref="L1484">_xlfn.SUM(_xlfn.NORM.DIST($Q$3:$Q$1003,$F1484,$O1484,FALSE)*WindSpeedStep*$R$3:$R$1003)</f>
        <v>1795.3243119678255</v>
      </c>
      <c r="N1484" s="42">
        <f t="shared" si="70"/>
        <v>1.0517129468373072</v>
      </c>
      <c r="O1484" s="42">
        <f t="shared" si="71"/>
        <v>0.89</v>
      </c>
    </row>
    <row r="1485" spans="5:15" x14ac:dyDescent="0.2">
      <c r="E1485" s="15">
        <v>41261.9375</v>
      </c>
      <c r="F1485" s="21">
        <v>10.436078152755918</v>
      </c>
      <c r="G1485" s="24">
        <v>6.9949648643367474E-2</v>
      </c>
      <c r="H1485" s="3">
        <f t="shared" si="69"/>
        <v>1754.4799999999525</v>
      </c>
      <c r="I1485" s="3">
        <f>MIN(H1485-K1485+L1485,'Power Look Up'!$F$4)</f>
        <v>1800.6729961138419</v>
      </c>
      <c r="K1485" s="50">
        <f t="array" ref="K1485">_xlfn.SUM(_xlfn.NORM.DIST($Q$3:$Q$1003,$F1485,$N1485,FALSE)*WindSpeedStep*$R$3:$R$1003)</f>
        <v>1750.0216507650596</v>
      </c>
      <c r="L1485" s="50">
        <f t="array" ref="L1485">_xlfn.SUM(_xlfn.NORM.DIST($Q$3:$Q$1003,$F1485,$O1485,FALSE)*WindSpeedStep*$R$3:$R$1003)</f>
        <v>1796.214646878949</v>
      </c>
      <c r="N1485" s="42">
        <f t="shared" si="70"/>
        <v>1.0436078152755919</v>
      </c>
      <c r="O1485" s="42">
        <f t="shared" si="71"/>
        <v>0.73</v>
      </c>
    </row>
    <row r="1486" spans="5:15" x14ac:dyDescent="0.2">
      <c r="E1486" s="15">
        <v>41261.965277777781</v>
      </c>
      <c r="F1486" s="21">
        <v>9.4473195082652133</v>
      </c>
      <c r="G1486" s="24">
        <v>6.2451576818570005E-2</v>
      </c>
      <c r="H1486" s="3">
        <f t="shared" si="69"/>
        <v>1427.4499999999402</v>
      </c>
      <c r="I1486" s="3">
        <f>MIN(H1486-K1486+L1486,'Power Look Up'!$F$4)</f>
        <v>1433.5260568069571</v>
      </c>
      <c r="K1486" s="50">
        <f t="array" ref="K1486">_xlfn.SUM(_xlfn.NORM.DIST($Q$3:$Q$1003,$F1486,$N1486,FALSE)*WindSpeedStep*$R$3:$R$1003)</f>
        <v>1430.7046839600832</v>
      </c>
      <c r="L1486" s="50">
        <f t="array" ref="L1486">_xlfn.SUM(_xlfn.NORM.DIST($Q$3:$Q$1003,$F1486,$O1486,FALSE)*WindSpeedStep*$R$3:$R$1003)</f>
        <v>1436.7807407671</v>
      </c>
      <c r="N1486" s="42">
        <f t="shared" si="70"/>
        <v>0.94473195082652139</v>
      </c>
      <c r="O1486" s="42">
        <f t="shared" si="71"/>
        <v>0.59</v>
      </c>
    </row>
    <row r="1487" spans="5:15" x14ac:dyDescent="0.2">
      <c r="E1487" s="15">
        <v>41261.986111111109</v>
      </c>
      <c r="F1487" s="21">
        <v>10.795398720636305</v>
      </c>
      <c r="G1487" s="24">
        <v>8.7074134483158233E-2</v>
      </c>
      <c r="H1487" s="3">
        <f t="shared" si="69"/>
        <v>1850.5999999999503</v>
      </c>
      <c r="I1487" s="3">
        <f>MIN(H1487-K1487+L1487,'Power Look Up'!$F$4)</f>
        <v>1873.8359696440186</v>
      </c>
      <c r="K1487" s="50">
        <f t="array" ref="K1487">_xlfn.SUM(_xlfn.NORM.DIST($Q$3:$Q$1003,$F1487,$N1487,FALSE)*WindSpeedStep*$R$3:$R$1003)</f>
        <v>1831.5374378500087</v>
      </c>
      <c r="L1487" s="50">
        <f t="array" ref="L1487">_xlfn.SUM(_xlfn.NORM.DIST($Q$3:$Q$1003,$F1487,$O1487,FALSE)*WindSpeedStep*$R$3:$R$1003)</f>
        <v>1854.773407494077</v>
      </c>
      <c r="N1487" s="42">
        <f t="shared" si="70"/>
        <v>1.0795398720636304</v>
      </c>
      <c r="O1487" s="42">
        <f t="shared" si="71"/>
        <v>0.94</v>
      </c>
    </row>
    <row r="1488" spans="5:15" x14ac:dyDescent="0.2">
      <c r="E1488" s="15">
        <v>41261.993055555555</v>
      </c>
      <c r="F1488" s="21">
        <v>11.666935227372138</v>
      </c>
      <c r="G1488" s="24">
        <v>8.4855189534037354E-2</v>
      </c>
      <c r="H1488" s="3">
        <f t="shared" si="69"/>
        <v>1960.2799999999829</v>
      </c>
      <c r="I1488" s="3">
        <f>MIN(H1488-K1488+L1488,'Power Look Up'!$F$4)</f>
        <v>1983.1384547971122</v>
      </c>
      <c r="K1488" s="50">
        <f t="array" ref="K1488">_xlfn.SUM(_xlfn.NORM.DIST($Q$3:$Q$1003,$F1488,$N1488,FALSE)*WindSpeedStep*$R$3:$R$1003)</f>
        <v>1950.3703833866273</v>
      </c>
      <c r="L1488" s="50">
        <f t="array" ref="L1488">_xlfn.SUM(_xlfn.NORM.DIST($Q$3:$Q$1003,$F1488,$O1488,FALSE)*WindSpeedStep*$R$3:$R$1003)</f>
        <v>1973.2288381837566</v>
      </c>
      <c r="N1488" s="42">
        <f t="shared" si="70"/>
        <v>1.1666935227372137</v>
      </c>
      <c r="O1488" s="42">
        <f t="shared" si="71"/>
        <v>0.98999999999999988</v>
      </c>
    </row>
    <row r="1489" spans="5:15" x14ac:dyDescent="0.2">
      <c r="E1489" s="15">
        <v>41262</v>
      </c>
      <c r="F1489" s="21">
        <v>11.509745704947305</v>
      </c>
      <c r="G1489" s="24">
        <v>9.2964695087926694E-2</v>
      </c>
      <c r="H1489" s="3">
        <f t="shared" si="69"/>
        <v>1946.8399999999831</v>
      </c>
      <c r="I1489" s="3">
        <f>MIN(H1489-K1489+L1489,'Power Look Up'!$F$4)</f>
        <v>1958.4629987552084</v>
      </c>
      <c r="K1489" s="50">
        <f t="array" ref="K1489">_xlfn.SUM(_xlfn.NORM.DIST($Q$3:$Q$1003,$F1489,$N1489,FALSE)*WindSpeedStep*$R$3:$R$1003)</f>
        <v>1936.0377418986627</v>
      </c>
      <c r="L1489" s="50">
        <f t="array" ref="L1489">_xlfn.SUM(_xlfn.NORM.DIST($Q$3:$Q$1003,$F1489,$O1489,FALSE)*WindSpeedStep*$R$3:$R$1003)</f>
        <v>1947.6607406538881</v>
      </c>
      <c r="N1489" s="42">
        <f t="shared" si="70"/>
        <v>1.1509745704947305</v>
      </c>
      <c r="O1489" s="42">
        <f t="shared" si="71"/>
        <v>1.07</v>
      </c>
    </row>
    <row r="1490" spans="5:15" x14ac:dyDescent="0.2">
      <c r="E1490" s="15">
        <v>41262.006944444445</v>
      </c>
      <c r="F1490" s="21">
        <v>11.606549594896778</v>
      </c>
      <c r="G1490" s="24">
        <v>8.5296667360581294E-2</v>
      </c>
      <c r="H1490" s="3">
        <f t="shared" si="69"/>
        <v>1955.239999999983</v>
      </c>
      <c r="I1490" s="3">
        <f>MIN(H1490-K1490+L1490,'Power Look Up'!$F$4)</f>
        <v>1978.1642592574508</v>
      </c>
      <c r="K1490" s="50">
        <f t="array" ref="K1490">_xlfn.SUM(_xlfn.NORM.DIST($Q$3:$Q$1003,$F1490,$N1490,FALSE)*WindSpeedStep*$R$3:$R$1003)</f>
        <v>1945.1741698678584</v>
      </c>
      <c r="L1490" s="50">
        <f t="array" ref="L1490">_xlfn.SUM(_xlfn.NORM.DIST($Q$3:$Q$1003,$F1490,$O1490,FALSE)*WindSpeedStep*$R$3:$R$1003)</f>
        <v>1968.0984291253262</v>
      </c>
      <c r="N1490" s="42">
        <f t="shared" si="70"/>
        <v>1.1606549594896778</v>
      </c>
      <c r="O1490" s="42">
        <f t="shared" si="71"/>
        <v>0.9900000000000001</v>
      </c>
    </row>
    <row r="1491" spans="5:15" x14ac:dyDescent="0.2">
      <c r="E1491" s="15">
        <v>41262.013888888891</v>
      </c>
      <c r="F1491" s="21">
        <v>11.11080458407209</v>
      </c>
      <c r="G1491" s="24">
        <v>9.2702557425639362E-2</v>
      </c>
      <c r="H1491" s="3">
        <f t="shared" si="69"/>
        <v>1913.2399999999839</v>
      </c>
      <c r="I1491" s="3">
        <f>MIN(H1491-K1491+L1491,'Power Look Up'!$F$4)</f>
        <v>1926.5314684342418</v>
      </c>
      <c r="K1491" s="50">
        <f t="array" ref="K1491">_xlfn.SUM(_xlfn.NORM.DIST($Q$3:$Q$1003,$F1491,$N1491,FALSE)*WindSpeedStep*$R$3:$R$1003)</f>
        <v>1886.4596787617161</v>
      </c>
      <c r="L1491" s="50">
        <f t="array" ref="L1491">_xlfn.SUM(_xlfn.NORM.DIST($Q$3:$Q$1003,$F1491,$O1491,FALSE)*WindSpeedStep*$R$3:$R$1003)</f>
        <v>1899.751147195974</v>
      </c>
      <c r="N1491" s="42">
        <f t="shared" si="70"/>
        <v>1.1110804584072091</v>
      </c>
      <c r="O1491" s="42">
        <f t="shared" si="71"/>
        <v>1.03</v>
      </c>
    </row>
    <row r="1492" spans="5:15" x14ac:dyDescent="0.2">
      <c r="E1492" s="15">
        <v>41262.020833333336</v>
      </c>
      <c r="F1492" s="21">
        <v>11.83125625396975</v>
      </c>
      <c r="G1492" s="24">
        <v>0.10565234774460967</v>
      </c>
      <c r="H1492" s="3">
        <f t="shared" si="69"/>
        <v>1973.7199999999825</v>
      </c>
      <c r="I1492" s="3">
        <f>MIN(H1492-K1492+L1492,'Power Look Up'!$F$4)</f>
        <v>1965.4390352482339</v>
      </c>
      <c r="K1492" s="50">
        <f t="array" ref="K1492">_xlfn.SUM(_xlfn.NORM.DIST($Q$3:$Q$1003,$F1492,$N1492,FALSE)*WindSpeedStep*$R$3:$R$1003)</f>
        <v>1962.7126080076962</v>
      </c>
      <c r="L1492" s="50">
        <f t="array" ref="L1492">_xlfn.SUM(_xlfn.NORM.DIST($Q$3:$Q$1003,$F1492,$O1492,FALSE)*WindSpeedStep*$R$3:$R$1003)</f>
        <v>1954.4316432559476</v>
      </c>
      <c r="N1492" s="42">
        <f t="shared" si="70"/>
        <v>1.1831256253969751</v>
      </c>
      <c r="O1492" s="42">
        <f t="shared" si="71"/>
        <v>1.25</v>
      </c>
    </row>
    <row r="1493" spans="5:15" x14ac:dyDescent="0.2">
      <c r="E1493" s="15">
        <v>41262.027777777781</v>
      </c>
      <c r="F1493" s="21">
        <v>11.805789966021374</v>
      </c>
      <c r="G1493" s="24">
        <v>8.1316032452127901E-2</v>
      </c>
      <c r="H1493" s="3">
        <f t="shared" si="69"/>
        <v>1972.0399999999827</v>
      </c>
      <c r="I1493" s="3">
        <f>MIN(H1493-K1493+L1493,'Power Look Up'!$F$4)</f>
        <v>1997.6671037113699</v>
      </c>
      <c r="K1493" s="50">
        <f t="array" ref="K1493">_xlfn.SUM(_xlfn.NORM.DIST($Q$3:$Q$1003,$F1493,$N1493,FALSE)*WindSpeedStep*$R$3:$R$1003)</f>
        <v>1960.962609447585</v>
      </c>
      <c r="L1493" s="50">
        <f t="array" ref="L1493">_xlfn.SUM(_xlfn.NORM.DIST($Q$3:$Q$1003,$F1493,$O1493,FALSE)*WindSpeedStep*$R$3:$R$1003)</f>
        <v>1986.5897131589722</v>
      </c>
      <c r="N1493" s="42">
        <f t="shared" si="70"/>
        <v>1.1805789966021374</v>
      </c>
      <c r="O1493" s="42">
        <f t="shared" si="71"/>
        <v>0.96</v>
      </c>
    </row>
    <row r="1494" spans="5:15" x14ac:dyDescent="0.2">
      <c r="E1494" s="15">
        <v>41262.041666666664</v>
      </c>
      <c r="F1494" s="21">
        <v>10.215116992802198</v>
      </c>
      <c r="G1494" s="24">
        <v>9.9852013512788454E-2</v>
      </c>
      <c r="H1494" s="3">
        <f t="shared" si="69"/>
        <v>1695.7399999999536</v>
      </c>
      <c r="I1494" s="3">
        <f>MIN(H1494-K1494+L1494,'Power Look Up'!$F$4)</f>
        <v>1695.9379743615659</v>
      </c>
      <c r="K1494" s="50">
        <f t="array" ref="K1494">_xlfn.SUM(_xlfn.NORM.DIST($Q$3:$Q$1003,$F1494,$N1494,FALSE)*WindSpeedStep*$R$3:$R$1003)</f>
        <v>1689.7580847071329</v>
      </c>
      <c r="L1494" s="50">
        <f t="array" ref="L1494">_xlfn.SUM(_xlfn.NORM.DIST($Q$3:$Q$1003,$F1494,$O1494,FALSE)*WindSpeedStep*$R$3:$R$1003)</f>
        <v>1689.9560590687452</v>
      </c>
      <c r="N1494" s="42">
        <f t="shared" si="70"/>
        <v>1.0215116992802198</v>
      </c>
      <c r="O1494" s="42">
        <f t="shared" si="71"/>
        <v>1.02</v>
      </c>
    </row>
    <row r="1495" spans="5:15" x14ac:dyDescent="0.2">
      <c r="E1495" s="15">
        <v>41262.048611111109</v>
      </c>
      <c r="F1495" s="21">
        <v>10.518470752296199</v>
      </c>
      <c r="G1495" s="24">
        <v>0.10172581406535901</v>
      </c>
      <c r="H1495" s="3">
        <f t="shared" si="69"/>
        <v>1775.8399999999519</v>
      </c>
      <c r="I1495" s="3">
        <f>MIN(H1495-K1495+L1495,'Power Look Up'!$F$4)</f>
        <v>1773.0151031928274</v>
      </c>
      <c r="K1495" s="50">
        <f t="array" ref="K1495">_xlfn.SUM(_xlfn.NORM.DIST($Q$3:$Q$1003,$F1495,$N1495,FALSE)*WindSpeedStep*$R$3:$R$1003)</f>
        <v>1770.536245418517</v>
      </c>
      <c r="L1495" s="50">
        <f t="array" ref="L1495">_xlfn.SUM(_xlfn.NORM.DIST($Q$3:$Q$1003,$F1495,$O1495,FALSE)*WindSpeedStep*$R$3:$R$1003)</f>
        <v>1767.7113486113924</v>
      </c>
      <c r="N1495" s="42">
        <f t="shared" si="70"/>
        <v>1.0518470752296201</v>
      </c>
      <c r="O1495" s="42">
        <f t="shared" si="71"/>
        <v>1.07</v>
      </c>
    </row>
    <row r="1496" spans="5:15" x14ac:dyDescent="0.2">
      <c r="E1496" s="15">
        <v>41262.055555555555</v>
      </c>
      <c r="F1496" s="21">
        <v>11.147670547977743</v>
      </c>
      <c r="G1496" s="24">
        <v>9.7778275318490898E-2</v>
      </c>
      <c r="H1496" s="3">
        <f t="shared" si="69"/>
        <v>1916.5999999999838</v>
      </c>
      <c r="I1496" s="3">
        <f>MIN(H1496-K1496+L1496,'Power Look Up'!$F$4)</f>
        <v>1920.6340256071187</v>
      </c>
      <c r="K1496" s="50">
        <f t="array" ref="K1496">_xlfn.SUM(_xlfn.NORM.DIST($Q$3:$Q$1003,$F1496,$N1496,FALSE)*WindSpeedStep*$R$3:$R$1003)</f>
        <v>1891.9228038614151</v>
      </c>
      <c r="L1496" s="50">
        <f t="array" ref="L1496">_xlfn.SUM(_xlfn.NORM.DIST($Q$3:$Q$1003,$F1496,$O1496,FALSE)*WindSpeedStep*$R$3:$R$1003)</f>
        <v>1895.95682946855</v>
      </c>
      <c r="N1496" s="42">
        <f t="shared" si="70"/>
        <v>1.1147670547977744</v>
      </c>
      <c r="O1496" s="42">
        <f t="shared" si="71"/>
        <v>1.0900000000000001</v>
      </c>
    </row>
    <row r="1497" spans="5:15" x14ac:dyDescent="0.2">
      <c r="E1497" s="15">
        <v>41262.0625</v>
      </c>
      <c r="F1497" s="21">
        <v>10.854711003702988</v>
      </c>
      <c r="G1497" s="24">
        <v>0.127133739399347</v>
      </c>
      <c r="H1497" s="3">
        <f t="shared" si="69"/>
        <v>1863.94999999995</v>
      </c>
      <c r="I1497" s="3">
        <f>MIN(H1497-K1497+L1497,'Power Look Up'!$F$4)</f>
        <v>1815.5758399630538</v>
      </c>
      <c r="K1497" s="50">
        <f t="array" ref="K1497">_xlfn.SUM(_xlfn.NORM.DIST($Q$3:$Q$1003,$F1497,$N1497,FALSE)*WindSpeedStep*$R$3:$R$1003)</f>
        <v>1843.0216022607017</v>
      </c>
      <c r="L1497" s="50">
        <f t="array" ref="L1497">_xlfn.SUM(_xlfn.NORM.DIST($Q$3:$Q$1003,$F1497,$O1497,FALSE)*WindSpeedStep*$R$3:$R$1003)</f>
        <v>1794.6474422238055</v>
      </c>
      <c r="N1497" s="42">
        <f t="shared" si="70"/>
        <v>1.0854711003702988</v>
      </c>
      <c r="O1497" s="42">
        <f t="shared" si="71"/>
        <v>1.38</v>
      </c>
    </row>
    <row r="1498" spans="5:15" x14ac:dyDescent="0.2">
      <c r="E1498" s="15">
        <v>41262.069444444445</v>
      </c>
      <c r="F1498" s="21">
        <v>10.848573341502993</v>
      </c>
      <c r="G1498" s="24">
        <v>0.11153540303506516</v>
      </c>
      <c r="H1498" s="3">
        <f t="shared" si="69"/>
        <v>1863.94999999995</v>
      </c>
      <c r="I1498" s="3">
        <f>MIN(H1498-K1498+L1498,'Power Look Up'!$F$4)</f>
        <v>1843.1978045439339</v>
      </c>
      <c r="K1498" s="50">
        <f t="array" ref="K1498">_xlfn.SUM(_xlfn.NORM.DIST($Q$3:$Q$1003,$F1498,$N1498,FALSE)*WindSpeedStep*$R$3:$R$1003)</f>
        <v>1841.8586605423598</v>
      </c>
      <c r="L1498" s="50">
        <f t="array" ref="L1498">_xlfn.SUM(_xlfn.NORM.DIST($Q$3:$Q$1003,$F1498,$O1498,FALSE)*WindSpeedStep*$R$3:$R$1003)</f>
        <v>1821.1064650863436</v>
      </c>
      <c r="N1498" s="42">
        <f t="shared" si="70"/>
        <v>1.0848573341502994</v>
      </c>
      <c r="O1498" s="42">
        <f t="shared" si="71"/>
        <v>1.21</v>
      </c>
    </row>
    <row r="1499" spans="5:15" x14ac:dyDescent="0.2">
      <c r="E1499" s="15">
        <v>41262.076388888891</v>
      </c>
      <c r="F1499" s="21">
        <v>10.432983257608299</v>
      </c>
      <c r="G1499" s="24">
        <v>0.16006926866120916</v>
      </c>
      <c r="H1499" s="3">
        <f t="shared" si="69"/>
        <v>1751.8099999999524</v>
      </c>
      <c r="I1499" s="3">
        <f>MIN(H1499-K1499+L1499,'Power Look Up'!$F$4)</f>
        <v>1660.4115272655561</v>
      </c>
      <c r="K1499" s="50">
        <f t="array" ref="K1499">_xlfn.SUM(_xlfn.NORM.DIST($Q$3:$Q$1003,$F1499,$N1499,FALSE)*WindSpeedStep*$R$3:$R$1003)</f>
        <v>1749.2300484246798</v>
      </c>
      <c r="L1499" s="50">
        <f t="array" ref="L1499">_xlfn.SUM(_xlfn.NORM.DIST($Q$3:$Q$1003,$F1499,$O1499,FALSE)*WindSpeedStep*$R$3:$R$1003)</f>
        <v>1657.8315756902834</v>
      </c>
      <c r="N1499" s="42">
        <f t="shared" si="70"/>
        <v>1.0432983257608299</v>
      </c>
      <c r="O1499" s="42">
        <f t="shared" si="71"/>
        <v>1.67</v>
      </c>
    </row>
    <row r="1500" spans="5:15" x14ac:dyDescent="0.2">
      <c r="E1500" s="15">
        <v>41262.083333333336</v>
      </c>
      <c r="F1500" s="21">
        <v>10.422458638659005</v>
      </c>
      <c r="G1500" s="24">
        <v>0.13816317722372617</v>
      </c>
      <c r="H1500" s="3">
        <f t="shared" si="69"/>
        <v>1749.1399999999526</v>
      </c>
      <c r="I1500" s="3">
        <f>MIN(H1500-K1500+L1500,'Power Look Up'!$F$4)</f>
        <v>1690.4575627517736</v>
      </c>
      <c r="K1500" s="50">
        <f t="array" ref="K1500">_xlfn.SUM(_xlfn.NORM.DIST($Q$3:$Q$1003,$F1500,$N1500,FALSE)*WindSpeedStep*$R$3:$R$1003)</f>
        <v>1746.5267611020886</v>
      </c>
      <c r="L1500" s="50">
        <f t="array" ref="L1500">_xlfn.SUM(_xlfn.NORM.DIST($Q$3:$Q$1003,$F1500,$O1500,FALSE)*WindSpeedStep*$R$3:$R$1003)</f>
        <v>1687.8443238539096</v>
      </c>
      <c r="N1500" s="42">
        <f t="shared" si="70"/>
        <v>1.0422458638659007</v>
      </c>
      <c r="O1500" s="42">
        <f t="shared" si="71"/>
        <v>1.44</v>
      </c>
    </row>
    <row r="1501" spans="5:15" x14ac:dyDescent="0.2">
      <c r="E1501" s="15">
        <v>41262.090277777781</v>
      </c>
      <c r="F1501" s="21">
        <v>9.6684542333991068</v>
      </c>
      <c r="G1501" s="24">
        <v>0.11687493912899555</v>
      </c>
      <c r="H1501" s="3">
        <f t="shared" si="69"/>
        <v>1511.2699999999384</v>
      </c>
      <c r="I1501" s="3">
        <f>MIN(H1501-K1501+L1501,'Power Look Up'!$F$4)</f>
        <v>1500.2559215215044</v>
      </c>
      <c r="K1501" s="50">
        <f t="array" ref="K1501">_xlfn.SUM(_xlfn.NORM.DIST($Q$3:$Q$1003,$F1501,$N1501,FALSE)*WindSpeedStep*$R$3:$R$1003)</f>
        <v>1511.612720885593</v>
      </c>
      <c r="L1501" s="50">
        <f t="array" ref="L1501">_xlfn.SUM(_xlfn.NORM.DIST($Q$3:$Q$1003,$F1501,$O1501,FALSE)*WindSpeedStep*$R$3:$R$1003)</f>
        <v>1500.5986424071591</v>
      </c>
      <c r="N1501" s="42">
        <f t="shared" si="70"/>
        <v>0.96684542333991075</v>
      </c>
      <c r="O1501" s="42">
        <f t="shared" si="71"/>
        <v>1.1299999999999999</v>
      </c>
    </row>
    <row r="1502" spans="5:15" x14ac:dyDescent="0.2">
      <c r="E1502" s="15">
        <v>41262.097222222219</v>
      </c>
      <c r="F1502" s="21">
        <v>9.962067727469897</v>
      </c>
      <c r="G1502" s="24">
        <v>0.13551403553274824</v>
      </c>
      <c r="H1502" s="3">
        <f t="shared" si="69"/>
        <v>1621.7599999999361</v>
      </c>
      <c r="I1502" s="3">
        <f>MIN(H1502-K1502+L1502,'Power Look Up'!$F$4)</f>
        <v>1583.8197242743779</v>
      </c>
      <c r="K1502" s="50">
        <f t="array" ref="K1502">_xlfn.SUM(_xlfn.NORM.DIST($Q$3:$Q$1003,$F1502,$N1502,FALSE)*WindSpeedStep*$R$3:$R$1003)</f>
        <v>1611.9306467514336</v>
      </c>
      <c r="L1502" s="50">
        <f t="array" ref="L1502">_xlfn.SUM(_xlfn.NORM.DIST($Q$3:$Q$1003,$F1502,$O1502,FALSE)*WindSpeedStep*$R$3:$R$1003)</f>
        <v>1573.9903710258754</v>
      </c>
      <c r="N1502" s="42">
        <f t="shared" si="70"/>
        <v>0.99620677274698977</v>
      </c>
      <c r="O1502" s="42">
        <f t="shared" si="71"/>
        <v>1.35</v>
      </c>
    </row>
    <row r="1503" spans="5:15" x14ac:dyDescent="0.2">
      <c r="E1503" s="15">
        <v>41262.104166666664</v>
      </c>
      <c r="F1503" s="21">
        <v>9.7888939158598642</v>
      </c>
      <c r="G1503" s="24">
        <v>0.13484669579076242</v>
      </c>
      <c r="H1503" s="3">
        <f t="shared" si="69"/>
        <v>1556.9899999999375</v>
      </c>
      <c r="I1503" s="3">
        <f>MIN(H1503-K1503+L1503,'Power Look Up'!$F$4)</f>
        <v>1527.3203331223322</v>
      </c>
      <c r="K1503" s="50">
        <f t="array" ref="K1503">_xlfn.SUM(_xlfn.NORM.DIST($Q$3:$Q$1003,$F1503,$N1503,FALSE)*WindSpeedStep*$R$3:$R$1003)</f>
        <v>1553.9006219993541</v>
      </c>
      <c r="L1503" s="50">
        <f t="array" ref="L1503">_xlfn.SUM(_xlfn.NORM.DIST($Q$3:$Q$1003,$F1503,$O1503,FALSE)*WindSpeedStep*$R$3:$R$1003)</f>
        <v>1524.2309551217488</v>
      </c>
      <c r="N1503" s="42">
        <f t="shared" si="70"/>
        <v>0.97888939158598642</v>
      </c>
      <c r="O1503" s="42">
        <f t="shared" si="71"/>
        <v>1.3200000000000003</v>
      </c>
    </row>
    <row r="1504" spans="5:15" x14ac:dyDescent="0.2">
      <c r="E1504" s="15">
        <v>41262.111111111109</v>
      </c>
      <c r="F1504" s="21">
        <v>9.2889552504231254</v>
      </c>
      <c r="G1504" s="24">
        <v>0.13564496394173126</v>
      </c>
      <c r="H1504" s="3">
        <f t="shared" si="69"/>
        <v>1366.4899999999416</v>
      </c>
      <c r="I1504" s="3">
        <f>MIN(H1504-K1504+L1504,'Power Look Up'!$F$4)</f>
        <v>1358.5204683107779</v>
      </c>
      <c r="K1504" s="50">
        <f t="array" ref="K1504">_xlfn.SUM(_xlfn.NORM.DIST($Q$3:$Q$1003,$F1504,$N1504,FALSE)*WindSpeedStep*$R$3:$R$1003)</f>
        <v>1370.8831511439641</v>
      </c>
      <c r="L1504" s="50">
        <f t="array" ref="L1504">_xlfn.SUM(_xlfn.NORM.DIST($Q$3:$Q$1003,$F1504,$O1504,FALSE)*WindSpeedStep*$R$3:$R$1003)</f>
        <v>1362.9136194548005</v>
      </c>
      <c r="N1504" s="42">
        <f t="shared" si="70"/>
        <v>0.92889552504231254</v>
      </c>
      <c r="O1504" s="42">
        <f t="shared" si="71"/>
        <v>1.26</v>
      </c>
    </row>
    <row r="1505" spans="5:15" x14ac:dyDescent="0.2">
      <c r="E1505" s="15">
        <v>41262.118055555555</v>
      </c>
      <c r="F1505" s="21">
        <v>9.8078590312024883</v>
      </c>
      <c r="G1505" s="24">
        <v>0.17638915837760508</v>
      </c>
      <c r="H1505" s="3">
        <f t="shared" si="69"/>
        <v>1564.6099999999374</v>
      </c>
      <c r="I1505" s="3">
        <f>MIN(H1505-K1505+L1505,'Power Look Up'!$F$4)</f>
        <v>1494.6044500936871</v>
      </c>
      <c r="K1505" s="50">
        <f t="array" ref="K1505">_xlfn.SUM(_xlfn.NORM.DIST($Q$3:$Q$1003,$F1505,$N1505,FALSE)*WindSpeedStep*$R$3:$R$1003)</f>
        <v>1560.4236929208305</v>
      </c>
      <c r="L1505" s="50">
        <f t="array" ref="L1505">_xlfn.SUM(_xlfn.NORM.DIST($Q$3:$Q$1003,$F1505,$O1505,FALSE)*WindSpeedStep*$R$3:$R$1003)</f>
        <v>1490.4181430145802</v>
      </c>
      <c r="N1505" s="42">
        <f t="shared" si="70"/>
        <v>0.98078590312024883</v>
      </c>
      <c r="O1505" s="42">
        <f t="shared" si="71"/>
        <v>1.73</v>
      </c>
    </row>
    <row r="1506" spans="5:15" x14ac:dyDescent="0.2">
      <c r="E1506" s="15">
        <v>41262.125</v>
      </c>
      <c r="F1506" s="21">
        <v>9.8747384122809549</v>
      </c>
      <c r="G1506" s="24">
        <v>0.19544821537750401</v>
      </c>
      <c r="H1506" s="3">
        <f t="shared" si="69"/>
        <v>1587.4699999999368</v>
      </c>
      <c r="I1506" s="3">
        <f>MIN(H1506-K1506+L1506,'Power Look Up'!$F$4)</f>
        <v>1492.7343978141023</v>
      </c>
      <c r="K1506" s="50">
        <f t="array" ref="K1506">_xlfn.SUM(_xlfn.NORM.DIST($Q$3:$Q$1003,$F1506,$N1506,FALSE)*WindSpeedStep*$R$3:$R$1003)</f>
        <v>1583.1071118586124</v>
      </c>
      <c r="L1506" s="50">
        <f t="array" ref="L1506">_xlfn.SUM(_xlfn.NORM.DIST($Q$3:$Q$1003,$F1506,$O1506,FALSE)*WindSpeedStep*$R$3:$R$1003)</f>
        <v>1488.3715096727778</v>
      </c>
      <c r="N1506" s="42">
        <f t="shared" si="70"/>
        <v>0.98747384122809556</v>
      </c>
      <c r="O1506" s="42">
        <f t="shared" si="71"/>
        <v>1.9300000000000002</v>
      </c>
    </row>
    <row r="1507" spans="5:15" x14ac:dyDescent="0.2">
      <c r="E1507" s="15">
        <v>41262.131944444445</v>
      </c>
      <c r="F1507" s="21">
        <v>11.601402481852952</v>
      </c>
      <c r="G1507" s="24">
        <v>0.15946347891074303</v>
      </c>
      <c r="H1507" s="3">
        <f t="shared" si="69"/>
        <v>1954.399999999983</v>
      </c>
      <c r="I1507" s="3">
        <f>MIN(H1507-K1507+L1507,'Power Look Up'!$F$4)</f>
        <v>1854.547717759021</v>
      </c>
      <c r="K1507" s="50">
        <f t="array" ref="K1507">_xlfn.SUM(_xlfn.NORM.DIST($Q$3:$Q$1003,$F1507,$N1507,FALSE)*WindSpeedStep*$R$3:$R$1003)</f>
        <v>1944.7137981508586</v>
      </c>
      <c r="L1507" s="50">
        <f t="array" ref="L1507">_xlfn.SUM(_xlfn.NORM.DIST($Q$3:$Q$1003,$F1507,$O1507,FALSE)*WindSpeedStep*$R$3:$R$1003)</f>
        <v>1844.8615159098965</v>
      </c>
      <c r="N1507" s="42">
        <f t="shared" si="70"/>
        <v>1.1601402481852954</v>
      </c>
      <c r="O1507" s="42">
        <f t="shared" si="71"/>
        <v>1.85</v>
      </c>
    </row>
    <row r="1508" spans="5:15" x14ac:dyDescent="0.2">
      <c r="E1508" s="15">
        <v>41262.138888888891</v>
      </c>
      <c r="F1508" s="21">
        <v>11.900079134386464</v>
      </c>
      <c r="G1508" s="24">
        <v>0.15462082051901124</v>
      </c>
      <c r="H1508" s="3">
        <f t="shared" si="69"/>
        <v>1979.5999999999824</v>
      </c>
      <c r="I1508" s="3">
        <f>MIN(H1508-K1508+L1508,'Power Look Up'!$F$4)</f>
        <v>1895.3701718960242</v>
      </c>
      <c r="K1508" s="50">
        <f t="array" ref="K1508">_xlfn.SUM(_xlfn.NORM.DIST($Q$3:$Q$1003,$F1508,$N1508,FALSE)*WindSpeedStep*$R$3:$R$1003)</f>
        <v>1967.1630979693402</v>
      </c>
      <c r="L1508" s="50">
        <f t="array" ref="L1508">_xlfn.SUM(_xlfn.NORM.DIST($Q$3:$Q$1003,$F1508,$O1508,FALSE)*WindSpeedStep*$R$3:$R$1003)</f>
        <v>1882.933269865382</v>
      </c>
      <c r="N1508" s="42">
        <f t="shared" si="70"/>
        <v>1.1900079134386465</v>
      </c>
      <c r="O1508" s="42">
        <f t="shared" si="71"/>
        <v>1.8400000000000003</v>
      </c>
    </row>
    <row r="1509" spans="5:15" x14ac:dyDescent="0.2">
      <c r="E1509" s="15">
        <v>41262.145833333336</v>
      </c>
      <c r="F1509" s="21">
        <v>13.285097255104903</v>
      </c>
      <c r="G1509" s="24">
        <v>0.14226467173763085</v>
      </c>
      <c r="H1509" s="3">
        <f t="shared" si="69"/>
        <v>1999.2899999999997</v>
      </c>
      <c r="I1509" s="3">
        <f>MIN(H1509-K1509+L1509,'Power Look Up'!$F$4)</f>
        <v>1970.6564745746768</v>
      </c>
      <c r="K1509" s="50">
        <f t="array" ref="K1509">_xlfn.SUM(_xlfn.NORM.DIST($Q$3:$Q$1003,$F1509,$N1509,FALSE)*WindSpeedStep*$R$3:$R$1003)</f>
        <v>2002.3831384375251</v>
      </c>
      <c r="L1509" s="50">
        <f t="array" ref="L1509">_xlfn.SUM(_xlfn.NORM.DIST($Q$3:$Q$1003,$F1509,$O1509,FALSE)*WindSpeedStep*$R$3:$R$1003)</f>
        <v>1973.7496130122022</v>
      </c>
      <c r="N1509" s="42">
        <f t="shared" si="70"/>
        <v>1.3285097255104903</v>
      </c>
      <c r="O1509" s="42">
        <f t="shared" si="71"/>
        <v>1.8899999999999997</v>
      </c>
    </row>
    <row r="1510" spans="5:15" x14ac:dyDescent="0.2">
      <c r="E1510" s="15">
        <v>41262.152777777781</v>
      </c>
      <c r="F1510" s="21">
        <v>13.158271960207834</v>
      </c>
      <c r="G1510" s="24">
        <v>0.13603609998434224</v>
      </c>
      <c r="H1510" s="3">
        <f t="shared" si="69"/>
        <v>1999.1599999999999</v>
      </c>
      <c r="I1510" s="3">
        <f>MIN(H1510-K1510+L1510,'Power Look Up'!$F$4)</f>
        <v>1973.7384155029622</v>
      </c>
      <c r="K1510" s="50">
        <f t="array" ref="K1510">_xlfn.SUM(_xlfn.NORM.DIST($Q$3:$Q$1003,$F1510,$N1510,FALSE)*WindSpeedStep*$R$3:$R$1003)</f>
        <v>2001.6636068491316</v>
      </c>
      <c r="L1510" s="50">
        <f t="array" ref="L1510">_xlfn.SUM(_xlfn.NORM.DIST($Q$3:$Q$1003,$F1510,$O1510,FALSE)*WindSpeedStep*$R$3:$R$1003)</f>
        <v>1976.242022352094</v>
      </c>
      <c r="N1510" s="42">
        <f t="shared" si="70"/>
        <v>1.3158271960207835</v>
      </c>
      <c r="O1510" s="42">
        <f t="shared" si="71"/>
        <v>1.7899999999999998</v>
      </c>
    </row>
    <row r="1511" spans="5:15" x14ac:dyDescent="0.2">
      <c r="E1511" s="15">
        <v>41262.159722222219</v>
      </c>
      <c r="F1511" s="21">
        <v>13.440596843001613</v>
      </c>
      <c r="G1511" s="24">
        <v>0.14731488661762565</v>
      </c>
      <c r="H1511" s="3">
        <f t="shared" si="69"/>
        <v>1999.4399999999998</v>
      </c>
      <c r="I1511" s="3">
        <f>MIN(H1511-K1511+L1511,'Power Look Up'!$F$4)</f>
        <v>1969.5096583192783</v>
      </c>
      <c r="K1511" s="50">
        <f t="array" ref="K1511">_xlfn.SUM(_xlfn.NORM.DIST($Q$3:$Q$1003,$F1511,$N1511,FALSE)*WindSpeedStep*$R$3:$R$1003)</f>
        <v>2002.9698475983632</v>
      </c>
      <c r="L1511" s="50">
        <f t="array" ref="L1511">_xlfn.SUM(_xlfn.NORM.DIST($Q$3:$Q$1003,$F1511,$O1511,FALSE)*WindSpeedStep*$R$3:$R$1003)</f>
        <v>1973.0395059176417</v>
      </c>
      <c r="N1511" s="42">
        <f t="shared" si="70"/>
        <v>1.3440596843001613</v>
      </c>
      <c r="O1511" s="42">
        <f t="shared" si="71"/>
        <v>1.9799999999999998</v>
      </c>
    </row>
    <row r="1512" spans="5:15" x14ac:dyDescent="0.2">
      <c r="E1512" s="15">
        <v>41262.166666666664</v>
      </c>
      <c r="F1512" s="21">
        <v>12.91074483179675</v>
      </c>
      <c r="G1512" s="24">
        <v>0.14406604918867019</v>
      </c>
      <c r="H1512" s="3">
        <f t="shared" si="69"/>
        <v>1998.0099999999975</v>
      </c>
      <c r="I1512" s="3">
        <f>MIN(H1512-K1512+L1512,'Power Look Up'!$F$4)</f>
        <v>1958.6297600435375</v>
      </c>
      <c r="K1512" s="50">
        <f t="array" ref="K1512">_xlfn.SUM(_xlfn.NORM.DIST($Q$3:$Q$1003,$F1512,$N1512,FALSE)*WindSpeedStep*$R$3:$R$1003)</f>
        <v>1999.4261539650354</v>
      </c>
      <c r="L1512" s="50">
        <f t="array" ref="L1512">_xlfn.SUM(_xlfn.NORM.DIST($Q$3:$Q$1003,$F1512,$O1512,FALSE)*WindSpeedStep*$R$3:$R$1003)</f>
        <v>1960.0459140085754</v>
      </c>
      <c r="N1512" s="42">
        <f t="shared" si="70"/>
        <v>1.291074483179675</v>
      </c>
      <c r="O1512" s="42">
        <f t="shared" si="71"/>
        <v>1.86</v>
      </c>
    </row>
    <row r="1513" spans="5:15" x14ac:dyDescent="0.2">
      <c r="E1513" s="15">
        <v>41262.173611111109</v>
      </c>
      <c r="F1513" s="21">
        <v>12.306251674357394</v>
      </c>
      <c r="G1513" s="24">
        <v>0.14464193054892546</v>
      </c>
      <c r="H1513" s="3">
        <f t="shared" si="69"/>
        <v>1991.4099999999976</v>
      </c>
      <c r="I1513" s="3">
        <f>MIN(H1513-K1513+L1513,'Power Look Up'!$F$4)</f>
        <v>1934.4267984953028</v>
      </c>
      <c r="K1513" s="50">
        <f t="array" ref="K1513">_xlfn.SUM(_xlfn.NORM.DIST($Q$3:$Q$1003,$F1513,$N1513,FALSE)*WindSpeedStep*$R$3:$R$1003)</f>
        <v>1986.3341003049356</v>
      </c>
      <c r="L1513" s="50">
        <f t="array" ref="L1513">_xlfn.SUM(_xlfn.NORM.DIST($Q$3:$Q$1003,$F1513,$O1513,FALSE)*WindSpeedStep*$R$3:$R$1003)</f>
        <v>1929.3508988002409</v>
      </c>
      <c r="N1513" s="42">
        <f t="shared" si="70"/>
        <v>1.2306251674357396</v>
      </c>
      <c r="O1513" s="42">
        <f t="shared" si="71"/>
        <v>1.78</v>
      </c>
    </row>
    <row r="1514" spans="5:15" x14ac:dyDescent="0.2">
      <c r="E1514" s="15">
        <v>41262.180555555555</v>
      </c>
      <c r="F1514" s="21">
        <v>12.521333371442189</v>
      </c>
      <c r="G1514" s="24">
        <v>0.1325737404121845</v>
      </c>
      <c r="H1514" s="3">
        <f t="shared" si="69"/>
        <v>1993.7199999999975</v>
      </c>
      <c r="I1514" s="3">
        <f>MIN(H1514-K1514+L1514,'Power Look Up'!$F$4)</f>
        <v>1958.5323091119335</v>
      </c>
      <c r="K1514" s="50">
        <f t="array" ref="K1514">_xlfn.SUM(_xlfn.NORM.DIST($Q$3:$Q$1003,$F1514,$N1514,FALSE)*WindSpeedStep*$R$3:$R$1003)</f>
        <v>1992.6170743365572</v>
      </c>
      <c r="L1514" s="50">
        <f t="array" ref="L1514">_xlfn.SUM(_xlfn.NORM.DIST($Q$3:$Q$1003,$F1514,$O1514,FALSE)*WindSpeedStep*$R$3:$R$1003)</f>
        <v>1957.4293834484931</v>
      </c>
      <c r="N1514" s="42">
        <f t="shared" si="70"/>
        <v>1.2521333371442189</v>
      </c>
      <c r="O1514" s="42">
        <f t="shared" si="71"/>
        <v>1.66</v>
      </c>
    </row>
    <row r="1515" spans="5:15" x14ac:dyDescent="0.2">
      <c r="E1515" s="15">
        <v>41262.1875</v>
      </c>
      <c r="F1515" s="21">
        <v>11.775528589068657</v>
      </c>
      <c r="G1515" s="24">
        <v>0.1503117237253459</v>
      </c>
      <c r="H1515" s="3">
        <f t="shared" si="69"/>
        <v>1969.5199999999827</v>
      </c>
      <c r="I1515" s="3">
        <f>MIN(H1515-K1515+L1515,'Power Look Up'!$F$4)</f>
        <v>1889.0201479788298</v>
      </c>
      <c r="K1515" s="50">
        <f t="array" ref="K1515">_xlfn.SUM(_xlfn.NORM.DIST($Q$3:$Q$1003,$F1515,$N1515,FALSE)*WindSpeedStep*$R$3:$R$1003)</f>
        <v>1958.8078863773696</v>
      </c>
      <c r="L1515" s="50">
        <f t="array" ref="L1515">_xlfn.SUM(_xlfn.NORM.DIST($Q$3:$Q$1003,$F1515,$O1515,FALSE)*WindSpeedStep*$R$3:$R$1003)</f>
        <v>1878.3080343562167</v>
      </c>
      <c r="N1515" s="42">
        <f t="shared" si="70"/>
        <v>1.1775528589068658</v>
      </c>
      <c r="O1515" s="42">
        <f t="shared" si="71"/>
        <v>1.7700000000000002</v>
      </c>
    </row>
    <row r="1516" spans="5:15" x14ac:dyDescent="0.2">
      <c r="E1516" s="15">
        <v>41262.194444444445</v>
      </c>
      <c r="F1516" s="21">
        <v>11.238012792824438</v>
      </c>
      <c r="G1516" s="24">
        <v>0.16906903693980177</v>
      </c>
      <c r="H1516" s="3">
        <f t="shared" si="69"/>
        <v>1924.1599999999837</v>
      </c>
      <c r="I1516" s="3">
        <f>MIN(H1516-K1516+L1516,'Power Look Up'!$F$4)</f>
        <v>1802.9579038332154</v>
      </c>
      <c r="K1516" s="50">
        <f t="array" ref="K1516">_xlfn.SUM(_xlfn.NORM.DIST($Q$3:$Q$1003,$F1516,$N1516,FALSE)*WindSpeedStep*$R$3:$R$1003)</f>
        <v>1904.5143129630887</v>
      </c>
      <c r="L1516" s="50">
        <f t="array" ref="L1516">_xlfn.SUM(_xlfn.NORM.DIST($Q$3:$Q$1003,$F1516,$O1516,FALSE)*WindSpeedStep*$R$3:$R$1003)</f>
        <v>1783.3122167963204</v>
      </c>
      <c r="N1516" s="42">
        <f t="shared" si="70"/>
        <v>1.1238012792824439</v>
      </c>
      <c r="O1516" s="42">
        <f t="shared" si="71"/>
        <v>1.9</v>
      </c>
    </row>
    <row r="1517" spans="5:15" x14ac:dyDescent="0.2">
      <c r="E1517" s="15">
        <v>41262.201388888891</v>
      </c>
      <c r="F1517" s="21">
        <v>11.522375013758818</v>
      </c>
      <c r="G1517" s="24">
        <v>0.13972813747838497</v>
      </c>
      <c r="H1517" s="3">
        <f t="shared" si="69"/>
        <v>1947.679999999983</v>
      </c>
      <c r="I1517" s="3">
        <f>MIN(H1517-K1517+L1517,'Power Look Up'!$F$4)</f>
        <v>1879.9080313639981</v>
      </c>
      <c r="K1517" s="50">
        <f t="array" ref="K1517">_xlfn.SUM(_xlfn.NORM.DIST($Q$3:$Q$1003,$F1517,$N1517,FALSE)*WindSpeedStep*$R$3:$R$1003)</f>
        <v>1937.2881068114425</v>
      </c>
      <c r="L1517" s="50">
        <f t="array" ref="L1517">_xlfn.SUM(_xlfn.NORM.DIST($Q$3:$Q$1003,$F1517,$O1517,FALSE)*WindSpeedStep*$R$3:$R$1003)</f>
        <v>1869.5161381754576</v>
      </c>
      <c r="N1517" s="42">
        <f t="shared" si="70"/>
        <v>1.1522375013758819</v>
      </c>
      <c r="O1517" s="42">
        <f t="shared" si="71"/>
        <v>1.61</v>
      </c>
    </row>
    <row r="1518" spans="5:15" x14ac:dyDescent="0.2">
      <c r="E1518" s="15">
        <v>41262.208333333336</v>
      </c>
      <c r="F1518" s="21">
        <v>11.375263658375955</v>
      </c>
      <c r="G1518" s="24">
        <v>0.14417248243669656</v>
      </c>
      <c r="H1518" s="3">
        <f t="shared" si="69"/>
        <v>1935.9199999999832</v>
      </c>
      <c r="I1518" s="3">
        <f>MIN(H1518-K1518+L1518,'Power Look Up'!$F$4)</f>
        <v>1858.4550100916254</v>
      </c>
      <c r="K1518" s="50">
        <f t="array" ref="K1518">_xlfn.SUM(_xlfn.NORM.DIST($Q$3:$Q$1003,$F1518,$N1518,FALSE)*WindSpeedStep*$R$3:$R$1003)</f>
        <v>1921.5755927637267</v>
      </c>
      <c r="L1518" s="50">
        <f t="array" ref="L1518">_xlfn.SUM(_xlfn.NORM.DIST($Q$3:$Q$1003,$F1518,$O1518,FALSE)*WindSpeedStep*$R$3:$R$1003)</f>
        <v>1844.1106028553688</v>
      </c>
      <c r="N1518" s="42">
        <f t="shared" si="70"/>
        <v>1.1375263658375956</v>
      </c>
      <c r="O1518" s="42">
        <f t="shared" si="71"/>
        <v>1.64</v>
      </c>
    </row>
    <row r="1519" spans="5:15" x14ac:dyDescent="0.2">
      <c r="E1519" s="15">
        <v>41262.215277777781</v>
      </c>
      <c r="F1519" s="21">
        <v>11.450462946137179</v>
      </c>
      <c r="G1519" s="24">
        <v>0.16418550139356758</v>
      </c>
      <c r="H1519" s="3">
        <f t="shared" si="69"/>
        <v>1941.7999999999831</v>
      </c>
      <c r="I1519" s="3">
        <f>MIN(H1519-K1519+L1519,'Power Look Up'!$F$4)</f>
        <v>1831.1256494576746</v>
      </c>
      <c r="K1519" s="50">
        <f t="array" ref="K1519">_xlfn.SUM(_xlfn.NORM.DIST($Q$3:$Q$1003,$F1519,$N1519,FALSE)*WindSpeedStep*$R$3:$R$1003)</f>
        <v>1929.9253620054571</v>
      </c>
      <c r="L1519" s="50">
        <f t="array" ref="L1519">_xlfn.SUM(_xlfn.NORM.DIST($Q$3:$Q$1003,$F1519,$O1519,FALSE)*WindSpeedStep*$R$3:$R$1003)</f>
        <v>1819.2510114631486</v>
      </c>
      <c r="N1519" s="42">
        <f t="shared" si="70"/>
        <v>1.1450462946137179</v>
      </c>
      <c r="O1519" s="42">
        <f t="shared" si="71"/>
        <v>1.8799999999999997</v>
      </c>
    </row>
    <row r="1520" spans="5:15" x14ac:dyDescent="0.2">
      <c r="E1520" s="15">
        <v>41262.222222222219</v>
      </c>
      <c r="F1520" s="21">
        <v>11.188587878121725</v>
      </c>
      <c r="G1520" s="24">
        <v>0.15998444303236728</v>
      </c>
      <c r="H1520" s="3">
        <f t="shared" si="69"/>
        <v>1919.9599999999837</v>
      </c>
      <c r="I1520" s="3">
        <f>MIN(H1520-K1520+L1520,'Power Look Up'!$F$4)</f>
        <v>1813.8333763625242</v>
      </c>
      <c r="K1520" s="50">
        <f t="array" ref="K1520">_xlfn.SUM(_xlfn.NORM.DIST($Q$3:$Q$1003,$F1520,$N1520,FALSE)*WindSpeedStep*$R$3:$R$1003)</f>
        <v>1897.7640383232431</v>
      </c>
      <c r="L1520" s="50">
        <f t="array" ref="L1520">_xlfn.SUM(_xlfn.NORM.DIST($Q$3:$Q$1003,$F1520,$O1520,FALSE)*WindSpeedStep*$R$3:$R$1003)</f>
        <v>1791.6374146857836</v>
      </c>
      <c r="N1520" s="42">
        <f t="shared" si="70"/>
        <v>1.1188587878121725</v>
      </c>
      <c r="O1520" s="42">
        <f t="shared" si="71"/>
        <v>1.7900000000000003</v>
      </c>
    </row>
    <row r="1521" spans="5:15" x14ac:dyDescent="0.2">
      <c r="E1521" s="15">
        <v>41262.229166666664</v>
      </c>
      <c r="F1521" s="21">
        <v>11.282434283190572</v>
      </c>
      <c r="G1521" s="24">
        <v>0.15333570367677526</v>
      </c>
      <c r="H1521" s="3">
        <f t="shared" si="69"/>
        <v>1927.5199999999836</v>
      </c>
      <c r="I1521" s="3">
        <f>MIN(H1521-K1521+L1521,'Power Look Up'!$F$4)</f>
        <v>1833.2901732773439</v>
      </c>
      <c r="K1521" s="50">
        <f t="array" ref="K1521">_xlfn.SUM(_xlfn.NORM.DIST($Q$3:$Q$1003,$F1521,$N1521,FALSE)*WindSpeedStep*$R$3:$R$1003)</f>
        <v>1910.3025588343569</v>
      </c>
      <c r="L1521" s="50">
        <f t="array" ref="L1521">_xlfn.SUM(_xlfn.NORM.DIST($Q$3:$Q$1003,$F1521,$O1521,FALSE)*WindSpeedStep*$R$3:$R$1003)</f>
        <v>1816.0727321117172</v>
      </c>
      <c r="N1521" s="42">
        <f t="shared" si="70"/>
        <v>1.1282434283190572</v>
      </c>
      <c r="O1521" s="42">
        <f t="shared" si="71"/>
        <v>1.7299999999999998</v>
      </c>
    </row>
    <row r="1522" spans="5:15" x14ac:dyDescent="0.2">
      <c r="E1522" s="15">
        <v>41262.236111111109</v>
      </c>
      <c r="F1522" s="21">
        <v>11.481615692617872</v>
      </c>
      <c r="G1522" s="24">
        <v>0.16548193659030139</v>
      </c>
      <c r="H1522" s="3">
        <f t="shared" si="69"/>
        <v>1944.3199999999831</v>
      </c>
      <c r="I1522" s="3">
        <f>MIN(H1522-K1522+L1522,'Power Look Up'!$F$4)</f>
        <v>1831.985915044273</v>
      </c>
      <c r="K1522" s="50">
        <f t="array" ref="K1522">_xlfn.SUM(_xlfn.NORM.DIST($Q$3:$Q$1003,$F1522,$N1522,FALSE)*WindSpeedStep*$R$3:$R$1003)</f>
        <v>1933.1878262750217</v>
      </c>
      <c r="L1522" s="50">
        <f t="array" ref="L1522">_xlfn.SUM(_xlfn.NORM.DIST($Q$3:$Q$1003,$F1522,$O1522,FALSE)*WindSpeedStep*$R$3:$R$1003)</f>
        <v>1820.8537413193117</v>
      </c>
      <c r="N1522" s="42">
        <f t="shared" si="70"/>
        <v>1.1481615692617873</v>
      </c>
      <c r="O1522" s="42">
        <f t="shared" si="71"/>
        <v>1.9000000000000001</v>
      </c>
    </row>
    <row r="1523" spans="5:15" x14ac:dyDescent="0.2">
      <c r="E1523" s="15">
        <v>41262.243055555555</v>
      </c>
      <c r="F1523" s="21">
        <v>11.221938369443279</v>
      </c>
      <c r="G1523" s="24">
        <v>0.15238009189715707</v>
      </c>
      <c r="H1523" s="3">
        <f t="shared" si="69"/>
        <v>1922.4799999999836</v>
      </c>
      <c r="I1523" s="3">
        <f>MIN(H1523-K1523+L1523,'Power Look Up'!$F$4)</f>
        <v>1829.4861550879909</v>
      </c>
      <c r="K1523" s="50">
        <f t="array" ref="K1523">_xlfn.SUM(_xlfn.NORM.DIST($Q$3:$Q$1003,$F1523,$N1523,FALSE)*WindSpeedStep*$R$3:$R$1003)</f>
        <v>1902.3551462376586</v>
      </c>
      <c r="L1523" s="50">
        <f t="array" ref="L1523">_xlfn.SUM(_xlfn.NORM.DIST($Q$3:$Q$1003,$F1523,$O1523,FALSE)*WindSpeedStep*$R$3:$R$1003)</f>
        <v>1809.3613013256659</v>
      </c>
      <c r="N1523" s="42">
        <f t="shared" si="70"/>
        <v>1.1221938369443281</v>
      </c>
      <c r="O1523" s="42">
        <f t="shared" si="71"/>
        <v>1.7099999999999997</v>
      </c>
    </row>
    <row r="1524" spans="5:15" x14ac:dyDescent="0.2">
      <c r="E1524" s="15">
        <v>41262.25</v>
      </c>
      <c r="F1524" s="21">
        <v>11.372596005066452</v>
      </c>
      <c r="G1524" s="24">
        <v>0.14596491419025839</v>
      </c>
      <c r="H1524" s="3">
        <f t="shared" si="69"/>
        <v>1935.0799999999833</v>
      </c>
      <c r="I1524" s="3">
        <f>MIN(H1524-K1524+L1524,'Power Look Up'!$F$4)</f>
        <v>1854.4762967033628</v>
      </c>
      <c r="K1524" s="50">
        <f t="array" ref="K1524">_xlfn.SUM(_xlfn.NORM.DIST($Q$3:$Q$1003,$F1524,$N1524,FALSE)*WindSpeedStep*$R$3:$R$1003)</f>
        <v>1921.2667685365634</v>
      </c>
      <c r="L1524" s="50">
        <f t="array" ref="L1524">_xlfn.SUM(_xlfn.NORM.DIST($Q$3:$Q$1003,$F1524,$O1524,FALSE)*WindSpeedStep*$R$3:$R$1003)</f>
        <v>1840.6630652399429</v>
      </c>
      <c r="N1524" s="42">
        <f t="shared" si="70"/>
        <v>1.1372596005066453</v>
      </c>
      <c r="O1524" s="42">
        <f t="shared" si="71"/>
        <v>1.6600000000000001</v>
      </c>
    </row>
    <row r="1525" spans="5:15" x14ac:dyDescent="0.2">
      <c r="E1525" s="15">
        <v>41262.256944444445</v>
      </c>
      <c r="F1525" s="21">
        <v>11.857224964948369</v>
      </c>
      <c r="G1525" s="24">
        <v>0.16108322188760268</v>
      </c>
      <c r="H1525" s="3">
        <f t="shared" si="69"/>
        <v>1976.2399999999825</v>
      </c>
      <c r="I1525" s="3">
        <f>MIN(H1525-K1525+L1525,'Power Look Up'!$F$4)</f>
        <v>1880.2693604093374</v>
      </c>
      <c r="K1525" s="50">
        <f t="array" ref="K1525">_xlfn.SUM(_xlfn.NORM.DIST($Q$3:$Q$1003,$F1525,$N1525,FALSE)*WindSpeedStep*$R$3:$R$1003)</f>
        <v>1964.4389847071375</v>
      </c>
      <c r="L1525" s="50">
        <f t="array" ref="L1525">_xlfn.SUM(_xlfn.NORM.DIST($Q$3:$Q$1003,$F1525,$O1525,FALSE)*WindSpeedStep*$R$3:$R$1003)</f>
        <v>1868.4683451164924</v>
      </c>
      <c r="N1525" s="42">
        <f t="shared" si="70"/>
        <v>1.185722496494837</v>
      </c>
      <c r="O1525" s="42">
        <f t="shared" si="71"/>
        <v>1.9100000000000001</v>
      </c>
    </row>
    <row r="1526" spans="5:15" x14ac:dyDescent="0.2">
      <c r="E1526" s="15">
        <v>41262.263888888891</v>
      </c>
      <c r="F1526" s="21">
        <v>11.230910770321273</v>
      </c>
      <c r="G1526" s="24">
        <v>0.15403915456008127</v>
      </c>
      <c r="H1526" s="3">
        <f t="shared" si="69"/>
        <v>1923.3199999999836</v>
      </c>
      <c r="I1526" s="3">
        <f>MIN(H1526-K1526+L1526,'Power Look Up'!$F$4)</f>
        <v>1827.5249377673374</v>
      </c>
      <c r="K1526" s="50">
        <f t="array" ref="K1526">_xlfn.SUM(_xlfn.NORM.DIST($Q$3:$Q$1003,$F1526,$N1526,FALSE)*WindSpeedStep*$R$3:$R$1003)</f>
        <v>1903.5646208647722</v>
      </c>
      <c r="L1526" s="50">
        <f t="array" ref="L1526">_xlfn.SUM(_xlfn.NORM.DIST($Q$3:$Q$1003,$F1526,$O1526,FALSE)*WindSpeedStep*$R$3:$R$1003)</f>
        <v>1807.7695586321261</v>
      </c>
      <c r="N1526" s="42">
        <f t="shared" si="70"/>
        <v>1.1230910770321274</v>
      </c>
      <c r="O1526" s="42">
        <f t="shared" si="71"/>
        <v>1.73</v>
      </c>
    </row>
    <row r="1527" spans="5:15" x14ac:dyDescent="0.2">
      <c r="E1527" s="15">
        <v>41262.270833333336</v>
      </c>
      <c r="F1527" s="21">
        <v>12.03322478605023</v>
      </c>
      <c r="G1527" s="24">
        <v>0.18033403668446535</v>
      </c>
      <c r="H1527" s="3">
        <f t="shared" si="69"/>
        <v>1988.3299999999977</v>
      </c>
      <c r="I1527" s="3">
        <f>MIN(H1527-K1527+L1527,'Power Look Up'!$F$4)</f>
        <v>1867.2767163905728</v>
      </c>
      <c r="K1527" s="50">
        <f t="array" ref="K1527">_xlfn.SUM(_xlfn.NORM.DIST($Q$3:$Q$1003,$F1527,$N1527,FALSE)*WindSpeedStep*$R$3:$R$1003)</f>
        <v>1974.6953674220142</v>
      </c>
      <c r="L1527" s="50">
        <f t="array" ref="L1527">_xlfn.SUM(_xlfn.NORM.DIST($Q$3:$Q$1003,$F1527,$O1527,FALSE)*WindSpeedStep*$R$3:$R$1003)</f>
        <v>1853.6420838125894</v>
      </c>
      <c r="N1527" s="42">
        <f t="shared" si="70"/>
        <v>1.2033224786050232</v>
      </c>
      <c r="O1527" s="42">
        <f t="shared" si="71"/>
        <v>2.17</v>
      </c>
    </row>
    <row r="1528" spans="5:15" x14ac:dyDescent="0.2">
      <c r="E1528" s="15">
        <v>41262.277777777781</v>
      </c>
      <c r="F1528" s="21">
        <v>11.048753729447144</v>
      </c>
      <c r="G1528" s="24">
        <v>0.19097176493095569</v>
      </c>
      <c r="H1528" s="3">
        <f t="shared" si="69"/>
        <v>1908.1999999999839</v>
      </c>
      <c r="I1528" s="3">
        <f>MIN(H1528-K1528+L1528,'Power Look Up'!$F$4)</f>
        <v>1751.9213451903017</v>
      </c>
      <c r="K1528" s="50">
        <f t="array" ref="K1528">_xlfn.SUM(_xlfn.NORM.DIST($Q$3:$Q$1003,$F1528,$N1528,FALSE)*WindSpeedStep*$R$3:$R$1003)</f>
        <v>1876.826701685774</v>
      </c>
      <c r="L1528" s="50">
        <f t="array" ref="L1528">_xlfn.SUM(_xlfn.NORM.DIST($Q$3:$Q$1003,$F1528,$O1528,FALSE)*WindSpeedStep*$R$3:$R$1003)</f>
        <v>1720.5480468760918</v>
      </c>
      <c r="N1528" s="42">
        <f t="shared" si="70"/>
        <v>1.1048753729447145</v>
      </c>
      <c r="O1528" s="42">
        <f t="shared" si="71"/>
        <v>2.11</v>
      </c>
    </row>
    <row r="1529" spans="5:15" x14ac:dyDescent="0.2">
      <c r="E1529" s="15">
        <v>41262.298611111109</v>
      </c>
      <c r="F1529" s="21">
        <v>11.415360896863943</v>
      </c>
      <c r="G1529" s="24">
        <v>0.15855828092979943</v>
      </c>
      <c r="H1529" s="3">
        <f t="shared" si="69"/>
        <v>1939.2799999999834</v>
      </c>
      <c r="I1529" s="3">
        <f>MIN(H1529-K1529+L1529,'Power Look Up'!$F$4)</f>
        <v>1837.6050283960813</v>
      </c>
      <c r="K1529" s="50">
        <f t="array" ref="K1529">_xlfn.SUM(_xlfn.NORM.DIST($Q$3:$Q$1003,$F1529,$N1529,FALSE)*WindSpeedStep*$R$3:$R$1003)</f>
        <v>1926.1125337679189</v>
      </c>
      <c r="L1529" s="50">
        <f t="array" ref="L1529">_xlfn.SUM(_xlfn.NORM.DIST($Q$3:$Q$1003,$F1529,$O1529,FALSE)*WindSpeedStep*$R$3:$R$1003)</f>
        <v>1824.4375621640168</v>
      </c>
      <c r="N1529" s="42">
        <f t="shared" si="70"/>
        <v>1.1415360896863944</v>
      </c>
      <c r="O1529" s="42">
        <f t="shared" si="71"/>
        <v>1.8100000000000003</v>
      </c>
    </row>
    <row r="1530" spans="5:15" x14ac:dyDescent="0.2">
      <c r="E1530" s="15">
        <v>41262.361111111109</v>
      </c>
      <c r="F1530" s="21">
        <v>11.754847731321561</v>
      </c>
      <c r="G1530" s="24">
        <v>0.12165193736960721</v>
      </c>
      <c r="H1530" s="3">
        <f t="shared" si="69"/>
        <v>1966.9999999999827</v>
      </c>
      <c r="I1530" s="3">
        <f>MIN(H1530-K1530+L1530,'Power Look Up'!$F$4)</f>
        <v>1933.1042136927592</v>
      </c>
      <c r="K1530" s="50">
        <f t="array" ref="K1530">_xlfn.SUM(_xlfn.NORM.DIST($Q$3:$Q$1003,$F1530,$N1530,FALSE)*WindSpeedStep*$R$3:$R$1003)</f>
        <v>1957.2872854277621</v>
      </c>
      <c r="L1530" s="50">
        <f t="array" ref="L1530">_xlfn.SUM(_xlfn.NORM.DIST($Q$3:$Q$1003,$F1530,$O1530,FALSE)*WindSpeedStep*$R$3:$R$1003)</f>
        <v>1923.3914991205386</v>
      </c>
      <c r="N1530" s="42">
        <f t="shared" si="70"/>
        <v>1.1754847731321563</v>
      </c>
      <c r="O1530" s="42">
        <f t="shared" si="71"/>
        <v>1.43</v>
      </c>
    </row>
    <row r="1531" spans="5:15" x14ac:dyDescent="0.2">
      <c r="E1531" s="15">
        <v>41262.368055555555</v>
      </c>
      <c r="F1531" s="21">
        <v>12.300692482858395</v>
      </c>
      <c r="G1531" s="24">
        <v>0.12194435411586152</v>
      </c>
      <c r="H1531" s="3">
        <f t="shared" si="69"/>
        <v>1991.2999999999977</v>
      </c>
      <c r="I1531" s="3">
        <f>MIN(H1531-K1531+L1531,'Power Look Up'!$F$4)</f>
        <v>1965.3465928672447</v>
      </c>
      <c r="K1531" s="50">
        <f t="array" ref="K1531">_xlfn.SUM(_xlfn.NORM.DIST($Q$3:$Q$1003,$F1531,$N1531,FALSE)*WindSpeedStep*$R$3:$R$1003)</f>
        <v>1986.1413783208325</v>
      </c>
      <c r="L1531" s="50">
        <f t="array" ref="L1531">_xlfn.SUM(_xlfn.NORM.DIST($Q$3:$Q$1003,$F1531,$O1531,FALSE)*WindSpeedStep*$R$3:$R$1003)</f>
        <v>1960.1879711880795</v>
      </c>
      <c r="N1531" s="42">
        <f t="shared" si="70"/>
        <v>1.2300692482858395</v>
      </c>
      <c r="O1531" s="42">
        <f t="shared" si="71"/>
        <v>1.5</v>
      </c>
    </row>
    <row r="1532" spans="5:15" x14ac:dyDescent="0.2">
      <c r="E1532" s="15">
        <v>41262.375</v>
      </c>
      <c r="F1532" s="21">
        <v>11.247542742872387</v>
      </c>
      <c r="G1532" s="24">
        <v>0.14492054284771999</v>
      </c>
      <c r="H1532" s="3">
        <f t="shared" si="69"/>
        <v>1924.9999999999836</v>
      </c>
      <c r="I1532" s="3">
        <f>MIN(H1532-K1532+L1532,'Power Look Up'!$F$4)</f>
        <v>1845.0731371189343</v>
      </c>
      <c r="K1532" s="50">
        <f t="array" ref="K1532">_xlfn.SUM(_xlfn.NORM.DIST($Q$3:$Q$1003,$F1532,$N1532,FALSE)*WindSpeedStep*$R$3:$R$1003)</f>
        <v>1905.7780883305584</v>
      </c>
      <c r="L1532" s="50">
        <f t="array" ref="L1532">_xlfn.SUM(_xlfn.NORM.DIST($Q$3:$Q$1003,$F1532,$O1532,FALSE)*WindSpeedStep*$R$3:$R$1003)</f>
        <v>1825.851225449509</v>
      </c>
      <c r="N1532" s="42">
        <f t="shared" si="70"/>
        <v>1.1247542742872387</v>
      </c>
      <c r="O1532" s="42">
        <f t="shared" si="71"/>
        <v>1.6299999999999997</v>
      </c>
    </row>
    <row r="1533" spans="5:15" x14ac:dyDescent="0.2">
      <c r="E1533" s="15">
        <v>41262.444444444445</v>
      </c>
      <c r="F1533" s="21">
        <v>10.848057830862986</v>
      </c>
      <c r="G1533" s="24">
        <v>0.18620844684778978</v>
      </c>
      <c r="H1533" s="3">
        <f t="shared" si="69"/>
        <v>1863.94999999995</v>
      </c>
      <c r="I1533" s="3">
        <f>MIN(H1533-K1533+L1533,'Power Look Up'!$F$4)</f>
        <v>1718.5944133001249</v>
      </c>
      <c r="K1533" s="50">
        <f t="array" ref="K1533">_xlfn.SUM(_xlfn.NORM.DIST($Q$3:$Q$1003,$F1533,$N1533,FALSE)*WindSpeedStep*$R$3:$R$1003)</f>
        <v>1841.7607171304462</v>
      </c>
      <c r="L1533" s="50">
        <f t="array" ref="L1533">_xlfn.SUM(_xlfn.NORM.DIST($Q$3:$Q$1003,$F1533,$O1533,FALSE)*WindSpeedStep*$R$3:$R$1003)</f>
        <v>1696.4051304306211</v>
      </c>
      <c r="N1533" s="42">
        <f t="shared" si="70"/>
        <v>1.0848057830862987</v>
      </c>
      <c r="O1533" s="42">
        <f t="shared" si="71"/>
        <v>2.02</v>
      </c>
    </row>
    <row r="1534" spans="5:15" x14ac:dyDescent="0.2">
      <c r="E1534" s="15">
        <v>41262.451388888891</v>
      </c>
      <c r="F1534" s="21">
        <v>10.641429711459477</v>
      </c>
      <c r="G1534" s="24">
        <v>0.20016107400552191</v>
      </c>
      <c r="H1534" s="3">
        <f t="shared" si="69"/>
        <v>1807.8799999999512</v>
      </c>
      <c r="I1534" s="3">
        <f>MIN(H1534-K1534+L1534,'Power Look Up'!$F$4)</f>
        <v>1649.3581022134472</v>
      </c>
      <c r="K1534" s="50">
        <f t="array" ref="K1534">_xlfn.SUM(_xlfn.NORM.DIST($Q$3:$Q$1003,$F1534,$N1534,FALSE)*WindSpeedStep*$R$3:$R$1003)</f>
        <v>1799.1334602304323</v>
      </c>
      <c r="L1534" s="50">
        <f t="array" ref="L1534">_xlfn.SUM(_xlfn.NORM.DIST($Q$3:$Q$1003,$F1534,$O1534,FALSE)*WindSpeedStep*$R$3:$R$1003)</f>
        <v>1640.6115624439283</v>
      </c>
      <c r="N1534" s="42">
        <f t="shared" si="70"/>
        <v>1.0641429711459478</v>
      </c>
      <c r="O1534" s="42">
        <f t="shared" si="71"/>
        <v>2.13</v>
      </c>
    </row>
    <row r="1535" spans="5:15" x14ac:dyDescent="0.2">
      <c r="E1535" s="15">
        <v>41262.479166666664</v>
      </c>
      <c r="F1535" s="21">
        <v>9.1416948129561835</v>
      </c>
      <c r="G1535" s="24">
        <v>0.19799392093408702</v>
      </c>
      <c r="H1535" s="3">
        <f t="shared" si="69"/>
        <v>1309.3399999999426</v>
      </c>
      <c r="I1535" s="3">
        <f>MIN(H1535-K1535+L1535,'Power Look Up'!$F$4)</f>
        <v>1288.7486169184779</v>
      </c>
      <c r="K1535" s="50">
        <f t="array" ref="K1535">_xlfn.SUM(_xlfn.NORM.DIST($Q$3:$Q$1003,$F1535,$N1535,FALSE)*WindSpeedStep*$R$3:$R$1003)</f>
        <v>1314.4297315297708</v>
      </c>
      <c r="L1535" s="50">
        <f t="array" ref="L1535">_xlfn.SUM(_xlfn.NORM.DIST($Q$3:$Q$1003,$F1535,$O1535,FALSE)*WindSpeedStep*$R$3:$R$1003)</f>
        <v>1293.8383484483061</v>
      </c>
      <c r="N1535" s="42">
        <f t="shared" si="70"/>
        <v>0.91416948129561837</v>
      </c>
      <c r="O1535" s="42">
        <f t="shared" si="71"/>
        <v>1.81</v>
      </c>
    </row>
    <row r="1536" spans="5:15" x14ac:dyDescent="0.2">
      <c r="E1536" s="15">
        <v>41262.486111111109</v>
      </c>
      <c r="F1536" s="21">
        <v>10.245589689509348</v>
      </c>
      <c r="G1536" s="24">
        <v>0.14250033860861336</v>
      </c>
      <c r="H1536" s="3">
        <f t="shared" si="69"/>
        <v>1703.7499999999536</v>
      </c>
      <c r="I1536" s="3">
        <f>MIN(H1536-K1536+L1536,'Power Look Up'!$F$4)</f>
        <v>1645.1270197579968</v>
      </c>
      <c r="K1536" s="50">
        <f t="array" ref="K1536">_xlfn.SUM(_xlfn.NORM.DIST($Q$3:$Q$1003,$F1536,$N1536,FALSE)*WindSpeedStep*$R$3:$R$1003)</f>
        <v>1698.5129241242232</v>
      </c>
      <c r="L1536" s="50">
        <f t="array" ref="L1536">_xlfn.SUM(_xlfn.NORM.DIST($Q$3:$Q$1003,$F1536,$O1536,FALSE)*WindSpeedStep*$R$3:$R$1003)</f>
        <v>1639.8899438822664</v>
      </c>
      <c r="N1536" s="42">
        <f t="shared" si="70"/>
        <v>1.0245589689509349</v>
      </c>
      <c r="O1536" s="42">
        <f t="shared" si="71"/>
        <v>1.46</v>
      </c>
    </row>
    <row r="1537" spans="5:15" x14ac:dyDescent="0.2">
      <c r="E1537" s="15">
        <v>41262.534722222219</v>
      </c>
      <c r="F1537" s="21">
        <v>10.431615864323966</v>
      </c>
      <c r="G1537" s="24">
        <v>0.160090250802983</v>
      </c>
      <c r="H1537" s="3">
        <f t="shared" si="69"/>
        <v>1751.8099999999524</v>
      </c>
      <c r="I1537" s="3">
        <f>MIN(H1537-K1537+L1537,'Power Look Up'!$F$4)</f>
        <v>1660.4407116892935</v>
      </c>
      <c r="K1537" s="50">
        <f t="array" ref="K1537">_xlfn.SUM(_xlfn.NORM.DIST($Q$3:$Q$1003,$F1537,$N1537,FALSE)*WindSpeedStep*$R$3:$R$1003)</f>
        <v>1748.879818245563</v>
      </c>
      <c r="L1537" s="50">
        <f t="array" ref="L1537">_xlfn.SUM(_xlfn.NORM.DIST($Q$3:$Q$1003,$F1537,$O1537,FALSE)*WindSpeedStep*$R$3:$R$1003)</f>
        <v>1657.5105299349041</v>
      </c>
      <c r="N1537" s="42">
        <f t="shared" si="70"/>
        <v>1.0431615864323966</v>
      </c>
      <c r="O1537" s="42">
        <f t="shared" si="71"/>
        <v>1.67</v>
      </c>
    </row>
    <row r="1538" spans="5:15" x14ac:dyDescent="0.2">
      <c r="E1538" s="15">
        <v>41262.548611111109</v>
      </c>
      <c r="F1538" s="21">
        <v>9.9879934127178913</v>
      </c>
      <c r="G1538" s="24">
        <v>0.14116949638799536</v>
      </c>
      <c r="H1538" s="3">
        <f t="shared" si="69"/>
        <v>1633.1899999999357</v>
      </c>
      <c r="I1538" s="3">
        <f>MIN(H1538-K1538+L1538,'Power Look Up'!$F$4)</f>
        <v>1587.7669324342878</v>
      </c>
      <c r="K1538" s="50">
        <f t="array" ref="K1538">_xlfn.SUM(_xlfn.NORM.DIST($Q$3:$Q$1003,$F1538,$N1538,FALSE)*WindSpeedStep*$R$3:$R$1003)</f>
        <v>1620.3042391199672</v>
      </c>
      <c r="L1538" s="50">
        <f t="array" ref="L1538">_xlfn.SUM(_xlfn.NORM.DIST($Q$3:$Q$1003,$F1538,$O1538,FALSE)*WindSpeedStep*$R$3:$R$1003)</f>
        <v>1574.8811715543193</v>
      </c>
      <c r="N1538" s="42">
        <f t="shared" si="70"/>
        <v>0.99879934127178915</v>
      </c>
      <c r="O1538" s="42">
        <f t="shared" si="71"/>
        <v>1.41</v>
      </c>
    </row>
    <row r="1539" spans="5:15" x14ac:dyDescent="0.2">
      <c r="E1539" s="15">
        <v>41262.972222222219</v>
      </c>
      <c r="F1539" s="21">
        <v>6.5906848406331378</v>
      </c>
      <c r="G1539" s="24">
        <v>0.13200449134454789</v>
      </c>
      <c r="H1539" s="3">
        <f t="shared" ref="H1539:H1602" si="72">INDEX(PowerArray,MIN(MaximumPowerIndex,ROUND(F1539*100,0)))</f>
        <v>495.33999999997832</v>
      </c>
      <c r="I1539" s="3">
        <f>MIN(H1539-K1539+L1539,'Power Look Up'!$F$4)</f>
        <v>505.7780260461443</v>
      </c>
      <c r="K1539" s="50">
        <f t="array" ref="K1539">_xlfn.SUM(_xlfn.NORM.DIST($Q$3:$Q$1003,$F1539,$N1539,FALSE)*WindSpeedStep*$R$3:$R$1003)</f>
        <v>493.17601258813551</v>
      </c>
      <c r="L1539" s="50">
        <f t="array" ref="L1539">_xlfn.SUM(_xlfn.NORM.DIST($Q$3:$Q$1003,$F1539,$O1539,FALSE)*WindSpeedStep*$R$3:$R$1003)</f>
        <v>503.61403863430149</v>
      </c>
      <c r="N1539" s="42">
        <f t="shared" ref="N1539:N1602" si="73">ReferenceTurbulence*F1539</f>
        <v>0.65906848406331386</v>
      </c>
      <c r="O1539" s="42">
        <f t="shared" ref="O1539:O1602" si="74">F1539*G1539</f>
        <v>0.87</v>
      </c>
    </row>
    <row r="1540" spans="5:15" x14ac:dyDescent="0.2">
      <c r="E1540" s="15">
        <v>41262.979166666664</v>
      </c>
      <c r="F1540" s="21">
        <v>6.2203657794601011</v>
      </c>
      <c r="G1540" s="24">
        <v>0.11735644267263019</v>
      </c>
      <c r="H1540" s="3">
        <f t="shared" si="72"/>
        <v>411.71999999998008</v>
      </c>
      <c r="I1540" s="3">
        <f>MIN(H1540-K1540+L1540,'Power Look Up'!$F$4)</f>
        <v>415.99660971359719</v>
      </c>
      <c r="K1540" s="50">
        <f t="array" ref="K1540">_xlfn.SUM(_xlfn.NORM.DIST($Q$3:$Q$1003,$F1540,$N1540,FALSE)*WindSpeedStep*$R$3:$R$1003)</f>
        <v>411.64569799098371</v>
      </c>
      <c r="L1540" s="50">
        <f t="array" ref="L1540">_xlfn.SUM(_xlfn.NORM.DIST($Q$3:$Q$1003,$F1540,$O1540,FALSE)*WindSpeedStep*$R$3:$R$1003)</f>
        <v>415.92230770460083</v>
      </c>
      <c r="N1540" s="42">
        <f t="shared" si="73"/>
        <v>0.62203657794601019</v>
      </c>
      <c r="O1540" s="42">
        <f t="shared" si="74"/>
        <v>0.73</v>
      </c>
    </row>
    <row r="1541" spans="5:15" x14ac:dyDescent="0.2">
      <c r="E1541" s="15">
        <v>41262.986111111109</v>
      </c>
      <c r="F1541" s="21">
        <v>6.6677621299020551</v>
      </c>
      <c r="G1541" s="24">
        <v>0.12148003846260461</v>
      </c>
      <c r="H1541" s="3">
        <f t="shared" si="72"/>
        <v>513.4199999999779</v>
      </c>
      <c r="I1541" s="3">
        <f>MIN(H1541-K1541+L1541,'Power Look Up'!$F$4)</f>
        <v>520.4450085540725</v>
      </c>
      <c r="K1541" s="50">
        <f t="array" ref="K1541">_xlfn.SUM(_xlfn.NORM.DIST($Q$3:$Q$1003,$F1541,$N1541,FALSE)*WindSpeedStep*$R$3:$R$1003)</f>
        <v>511.31980230117927</v>
      </c>
      <c r="L1541" s="50">
        <f t="array" ref="L1541">_xlfn.SUM(_xlfn.NORM.DIST($Q$3:$Q$1003,$F1541,$O1541,FALSE)*WindSpeedStep*$R$3:$R$1003)</f>
        <v>518.34481085527386</v>
      </c>
      <c r="N1541" s="42">
        <f t="shared" si="73"/>
        <v>0.66677621299020551</v>
      </c>
      <c r="O1541" s="42">
        <f t="shared" si="74"/>
        <v>0.81</v>
      </c>
    </row>
    <row r="1542" spans="5:15" x14ac:dyDescent="0.2">
      <c r="E1542" s="15">
        <v>41262.993055555555</v>
      </c>
      <c r="F1542" s="21">
        <v>6.8139506589956991</v>
      </c>
      <c r="G1542" s="24">
        <v>0.11593861469440656</v>
      </c>
      <c r="H1542" s="3">
        <f t="shared" si="72"/>
        <v>545.05999999997721</v>
      </c>
      <c r="I1542" s="3">
        <f>MIN(H1542-K1542+L1542,'Power Look Up'!$F$4)</f>
        <v>550.52318236869451</v>
      </c>
      <c r="K1542" s="50">
        <f t="array" ref="K1542">_xlfn.SUM(_xlfn.NORM.DIST($Q$3:$Q$1003,$F1542,$N1542,FALSE)*WindSpeedStep*$R$3:$R$1003)</f>
        <v>546.87775696914036</v>
      </c>
      <c r="L1542" s="50">
        <f t="array" ref="L1542">_xlfn.SUM(_xlfn.NORM.DIST($Q$3:$Q$1003,$F1542,$O1542,FALSE)*WindSpeedStep*$R$3:$R$1003)</f>
        <v>552.34093933785766</v>
      </c>
      <c r="N1542" s="42">
        <f t="shared" si="73"/>
        <v>0.68139506589957</v>
      </c>
      <c r="O1542" s="42">
        <f t="shared" si="74"/>
        <v>0.79</v>
      </c>
    </row>
    <row r="1543" spans="5:15" x14ac:dyDescent="0.2">
      <c r="E1543" s="15">
        <v>41263</v>
      </c>
      <c r="F1543" s="21">
        <v>6.2530820125878641</v>
      </c>
      <c r="G1543" s="24">
        <v>0.10394874058768258</v>
      </c>
      <c r="H1543" s="3">
        <f t="shared" si="72"/>
        <v>418.49999999997993</v>
      </c>
      <c r="I1543" s="3">
        <f>MIN(H1543-K1543+L1543,'Power Look Up'!$F$4)</f>
        <v>419.45264394771618</v>
      </c>
      <c r="K1543" s="50">
        <f t="array" ref="K1543">_xlfn.SUM(_xlfn.NORM.DIST($Q$3:$Q$1003,$F1543,$N1543,FALSE)*WindSpeedStep*$R$3:$R$1003)</f>
        <v>418.48298666653142</v>
      </c>
      <c r="L1543" s="50">
        <f t="array" ref="L1543">_xlfn.SUM(_xlfn.NORM.DIST($Q$3:$Q$1003,$F1543,$O1543,FALSE)*WindSpeedStep*$R$3:$R$1003)</f>
        <v>419.43563061426767</v>
      </c>
      <c r="N1543" s="42">
        <f t="shared" si="73"/>
        <v>0.6253082012587865</v>
      </c>
      <c r="O1543" s="42">
        <f t="shared" si="74"/>
        <v>0.65</v>
      </c>
    </row>
    <row r="1544" spans="5:15" x14ac:dyDescent="0.2">
      <c r="E1544" s="15">
        <v>41263.006944444445</v>
      </c>
      <c r="F1544" s="21">
        <v>6.4868157073480281</v>
      </c>
      <c r="G1544" s="24">
        <v>0.14182613496447227</v>
      </c>
      <c r="H1544" s="3">
        <f t="shared" si="72"/>
        <v>472.73999999997875</v>
      </c>
      <c r="I1544" s="3">
        <f>MIN(H1544-K1544+L1544,'Power Look Up'!$F$4)</f>
        <v>486.04325269653401</v>
      </c>
      <c r="K1544" s="50">
        <f t="array" ref="K1544">_xlfn.SUM(_xlfn.NORM.DIST($Q$3:$Q$1003,$F1544,$N1544,FALSE)*WindSpeedStep*$R$3:$R$1003)</f>
        <v>469.37577509460618</v>
      </c>
      <c r="L1544" s="50">
        <f t="array" ref="L1544">_xlfn.SUM(_xlfn.NORM.DIST($Q$3:$Q$1003,$F1544,$O1544,FALSE)*WindSpeedStep*$R$3:$R$1003)</f>
        <v>482.67902779116145</v>
      </c>
      <c r="N1544" s="42">
        <f t="shared" si="73"/>
        <v>0.64868157073480281</v>
      </c>
      <c r="O1544" s="42">
        <f t="shared" si="74"/>
        <v>0.92000000000000015</v>
      </c>
    </row>
    <row r="1545" spans="5:15" x14ac:dyDescent="0.2">
      <c r="E1545" s="15">
        <v>41263.548611111109</v>
      </c>
      <c r="F1545" s="21">
        <v>5.9274453380981784</v>
      </c>
      <c r="G1545" s="24">
        <v>0.16027140628256009</v>
      </c>
      <c r="H1545" s="3">
        <f t="shared" si="72"/>
        <v>350.65999999998672</v>
      </c>
      <c r="I1545" s="3">
        <f>MIN(H1545-K1545+L1545,'Power Look Up'!$F$4)</f>
        <v>364.21821276785641</v>
      </c>
      <c r="K1545" s="50">
        <f t="array" ref="K1545">_xlfn.SUM(_xlfn.NORM.DIST($Q$3:$Q$1003,$F1545,$N1545,FALSE)*WindSpeedStep*$R$3:$R$1003)</f>
        <v>353.38243485717931</v>
      </c>
      <c r="L1545" s="50">
        <f t="array" ref="L1545">_xlfn.SUM(_xlfn.NORM.DIST($Q$3:$Q$1003,$F1545,$O1545,FALSE)*WindSpeedStep*$R$3:$R$1003)</f>
        <v>366.940647625049</v>
      </c>
      <c r="N1545" s="42">
        <f t="shared" si="73"/>
        <v>0.59274453380981784</v>
      </c>
      <c r="O1545" s="42">
        <f t="shared" si="74"/>
        <v>0.95</v>
      </c>
    </row>
    <row r="1546" spans="5:15" x14ac:dyDescent="0.2">
      <c r="E1546" s="15">
        <v>41263.555555555555</v>
      </c>
      <c r="F1546" s="21">
        <v>5.3848978616065946</v>
      </c>
      <c r="G1546" s="24">
        <v>0.14484954404822928</v>
      </c>
      <c r="H1546" s="3">
        <f t="shared" si="72"/>
        <v>261.55999999998863</v>
      </c>
      <c r="I1546" s="3">
        <f>MIN(H1546-K1546+L1546,'Power Look Up'!$F$4)</f>
        <v>266.36986315726813</v>
      </c>
      <c r="K1546" s="50">
        <f t="array" ref="K1546">_xlfn.SUM(_xlfn.NORM.DIST($Q$3:$Q$1003,$F1546,$N1546,FALSE)*WindSpeedStep*$R$3:$R$1003)</f>
        <v>257.27445532144088</v>
      </c>
      <c r="L1546" s="50">
        <f t="array" ref="L1546">_xlfn.SUM(_xlfn.NORM.DIST($Q$3:$Q$1003,$F1546,$O1546,FALSE)*WindSpeedStep*$R$3:$R$1003)</f>
        <v>262.08431847872038</v>
      </c>
      <c r="N1546" s="42">
        <f t="shared" si="73"/>
        <v>0.53848978616065946</v>
      </c>
      <c r="O1546" s="42">
        <f t="shared" si="74"/>
        <v>0.78</v>
      </c>
    </row>
    <row r="1547" spans="5:15" x14ac:dyDescent="0.2">
      <c r="E1547" s="15">
        <v>41263.5625</v>
      </c>
      <c r="F1547" s="21">
        <v>6.3178493149124604</v>
      </c>
      <c r="G1547" s="24">
        <v>0.13295663731917273</v>
      </c>
      <c r="H1547" s="3">
        <f t="shared" si="72"/>
        <v>434.31999999997959</v>
      </c>
      <c r="I1547" s="3">
        <f>MIN(H1547-K1547+L1547,'Power Look Up'!$F$4)</f>
        <v>443.48223122090985</v>
      </c>
      <c r="K1547" s="50">
        <f t="array" ref="K1547">_xlfn.SUM(_xlfn.NORM.DIST($Q$3:$Q$1003,$F1547,$N1547,FALSE)*WindSpeedStep*$R$3:$R$1003)</f>
        <v>432.22291866325378</v>
      </c>
      <c r="L1547" s="50">
        <f t="array" ref="L1547">_xlfn.SUM(_xlfn.NORM.DIST($Q$3:$Q$1003,$F1547,$O1547,FALSE)*WindSpeedStep*$R$3:$R$1003)</f>
        <v>441.38514988418405</v>
      </c>
      <c r="N1547" s="42">
        <f t="shared" si="73"/>
        <v>0.63178493149124604</v>
      </c>
      <c r="O1547" s="42">
        <f t="shared" si="74"/>
        <v>0.83999999999999986</v>
      </c>
    </row>
    <row r="1548" spans="5:15" x14ac:dyDescent="0.2">
      <c r="E1548" s="15">
        <v>41263.604166666664</v>
      </c>
      <c r="F1548" s="21">
        <v>9.4352656629808624</v>
      </c>
      <c r="G1548" s="24">
        <v>0.10386564989314681</v>
      </c>
      <c r="H1548" s="3">
        <f t="shared" si="72"/>
        <v>1423.6399999999403</v>
      </c>
      <c r="I1548" s="3">
        <f>MIN(H1548-K1548+L1548,'Power Look Up'!$F$4)</f>
        <v>1422.4836353890951</v>
      </c>
      <c r="K1548" s="50">
        <f t="array" ref="K1548">_xlfn.SUM(_xlfn.NORM.DIST($Q$3:$Q$1003,$F1548,$N1548,FALSE)*WindSpeedStep*$R$3:$R$1003)</f>
        <v>1426.1964820967867</v>
      </c>
      <c r="L1548" s="50">
        <f t="array" ref="L1548">_xlfn.SUM(_xlfn.NORM.DIST($Q$3:$Q$1003,$F1548,$O1548,FALSE)*WindSpeedStep*$R$3:$R$1003)</f>
        <v>1425.0401174859414</v>
      </c>
      <c r="N1548" s="42">
        <f t="shared" si="73"/>
        <v>0.94352656629808629</v>
      </c>
      <c r="O1548" s="42">
        <f t="shared" si="74"/>
        <v>0.98</v>
      </c>
    </row>
    <row r="1549" spans="5:15" x14ac:dyDescent="0.2">
      <c r="E1549" s="15">
        <v>41263.729166666664</v>
      </c>
      <c r="F1549" s="21">
        <v>7.8607668227811525</v>
      </c>
      <c r="G1549" s="24">
        <v>0.14629615989463074</v>
      </c>
      <c r="H1549" s="3">
        <f t="shared" si="72"/>
        <v>846.85999999996295</v>
      </c>
      <c r="I1549" s="3">
        <f>MIN(H1549-K1549+L1549,'Power Look Up'!$F$4)</f>
        <v>871.00438793396893</v>
      </c>
      <c r="K1549" s="50">
        <f t="array" ref="K1549">_xlfn.SUM(_xlfn.NORM.DIST($Q$3:$Q$1003,$F1549,$N1549,FALSE)*WindSpeedStep*$R$3:$R$1003)</f>
        <v>846.9468260434777</v>
      </c>
      <c r="L1549" s="50">
        <f t="array" ref="L1549">_xlfn.SUM(_xlfn.NORM.DIST($Q$3:$Q$1003,$F1549,$O1549,FALSE)*WindSpeedStep*$R$3:$R$1003)</f>
        <v>871.09121397748368</v>
      </c>
      <c r="N1549" s="42">
        <f t="shared" si="73"/>
        <v>0.78607668227811534</v>
      </c>
      <c r="O1549" s="42">
        <f t="shared" si="74"/>
        <v>1.1499999999999999</v>
      </c>
    </row>
    <row r="1550" spans="5:15" x14ac:dyDescent="0.2">
      <c r="E1550" s="15">
        <v>41263.770833333336</v>
      </c>
      <c r="F1550" s="21">
        <v>7.998646575092641</v>
      </c>
      <c r="G1550" s="24">
        <v>0.10626797821607153</v>
      </c>
      <c r="H1550" s="3">
        <f t="shared" si="72"/>
        <v>888.99999999996203</v>
      </c>
      <c r="I1550" s="3">
        <f>MIN(H1550-K1550+L1550,'Power Look Up'!$F$4)</f>
        <v>892.04101616967773</v>
      </c>
      <c r="K1550" s="50">
        <f t="array" ref="K1550">_xlfn.SUM(_xlfn.NORM.DIST($Q$3:$Q$1003,$F1550,$N1550,FALSE)*WindSpeedStep*$R$3:$R$1003)</f>
        <v>892.57945470221603</v>
      </c>
      <c r="L1550" s="50">
        <f t="array" ref="L1550">_xlfn.SUM(_xlfn.NORM.DIST($Q$3:$Q$1003,$F1550,$O1550,FALSE)*WindSpeedStep*$R$3:$R$1003)</f>
        <v>895.62047087193173</v>
      </c>
      <c r="N1550" s="42">
        <f t="shared" si="73"/>
        <v>0.79986465750926417</v>
      </c>
      <c r="O1550" s="42">
        <f t="shared" si="74"/>
        <v>0.85</v>
      </c>
    </row>
    <row r="1551" spans="5:15" x14ac:dyDescent="0.2">
      <c r="E1551" s="15">
        <v>41263.784722222219</v>
      </c>
      <c r="F1551" s="21">
        <v>7.6740040699232441</v>
      </c>
      <c r="G1551" s="24">
        <v>0.13291627039887693</v>
      </c>
      <c r="H1551" s="3">
        <f t="shared" si="72"/>
        <v>789.66999999996415</v>
      </c>
      <c r="I1551" s="3">
        <f>MIN(H1551-K1551+L1551,'Power Look Up'!$F$4)</f>
        <v>805.95271986809632</v>
      </c>
      <c r="K1551" s="50">
        <f t="array" ref="K1551">_xlfn.SUM(_xlfn.NORM.DIST($Q$3:$Q$1003,$F1551,$N1551,FALSE)*WindSpeedStep*$R$3:$R$1003)</f>
        <v>787.42430597283192</v>
      </c>
      <c r="L1551" s="50">
        <f t="array" ref="L1551">_xlfn.SUM(_xlfn.NORM.DIST($Q$3:$Q$1003,$F1551,$O1551,FALSE)*WindSpeedStep*$R$3:$R$1003)</f>
        <v>803.70702584096409</v>
      </c>
      <c r="N1551" s="42">
        <f t="shared" si="73"/>
        <v>0.76740040699232448</v>
      </c>
      <c r="O1551" s="42">
        <f t="shared" si="74"/>
        <v>1.02</v>
      </c>
    </row>
    <row r="1552" spans="5:15" x14ac:dyDescent="0.2">
      <c r="E1552" s="15">
        <v>41263.833333333336</v>
      </c>
      <c r="F1552" s="21">
        <v>7.7691767332313253</v>
      </c>
      <c r="G1552" s="24">
        <v>0.17376358478570914</v>
      </c>
      <c r="H1552" s="3">
        <f t="shared" si="72"/>
        <v>819.76999999996349</v>
      </c>
      <c r="I1552" s="3">
        <f>MIN(H1552-K1552+L1552,'Power Look Up'!$F$4)</f>
        <v>859.05730089512815</v>
      </c>
      <c r="K1552" s="50">
        <f t="array" ref="K1552">_xlfn.SUM(_xlfn.NORM.DIST($Q$3:$Q$1003,$F1552,$N1552,FALSE)*WindSpeedStep*$R$3:$R$1003)</f>
        <v>817.42638749941523</v>
      </c>
      <c r="L1552" s="50">
        <f t="array" ref="L1552">_xlfn.SUM(_xlfn.NORM.DIST($Q$3:$Q$1003,$F1552,$O1552,FALSE)*WindSpeedStep*$R$3:$R$1003)</f>
        <v>856.71368839457989</v>
      </c>
      <c r="N1552" s="42">
        <f t="shared" si="73"/>
        <v>0.77691767332313255</v>
      </c>
      <c r="O1552" s="42">
        <f t="shared" si="74"/>
        <v>1.35</v>
      </c>
    </row>
    <row r="1553" spans="5:15" x14ac:dyDescent="0.2">
      <c r="E1553" s="15">
        <v>41263.840277777781</v>
      </c>
      <c r="F1553" s="21">
        <v>7.6207113784477487</v>
      </c>
      <c r="G1553" s="24">
        <v>0.13122134540196803</v>
      </c>
      <c r="H1553" s="3">
        <f t="shared" si="72"/>
        <v>774.61999999996442</v>
      </c>
      <c r="I1553" s="3">
        <f>MIN(H1553-K1553+L1553,'Power Look Up'!$F$4)</f>
        <v>789.79400622432456</v>
      </c>
      <c r="K1553" s="50">
        <f t="array" ref="K1553">_xlfn.SUM(_xlfn.NORM.DIST($Q$3:$Q$1003,$F1553,$N1553,FALSE)*WindSpeedStep*$R$3:$R$1003)</f>
        <v>770.92378782940932</v>
      </c>
      <c r="L1553" s="50">
        <f t="array" ref="L1553">_xlfn.SUM(_xlfn.NORM.DIST($Q$3:$Q$1003,$F1553,$O1553,FALSE)*WindSpeedStep*$R$3:$R$1003)</f>
        <v>786.09779405376946</v>
      </c>
      <c r="N1553" s="42">
        <f t="shared" si="73"/>
        <v>0.76207113784477487</v>
      </c>
      <c r="O1553" s="42">
        <f t="shared" si="74"/>
        <v>1</v>
      </c>
    </row>
    <row r="1554" spans="5:15" x14ac:dyDescent="0.2">
      <c r="E1554" s="15">
        <v>41263.847222222219</v>
      </c>
      <c r="F1554" s="21">
        <v>7.6532645591106077</v>
      </c>
      <c r="G1554" s="24">
        <v>0.1581024660332159</v>
      </c>
      <c r="H1554" s="3">
        <f t="shared" si="72"/>
        <v>783.64999999996428</v>
      </c>
      <c r="I1554" s="3">
        <f>MIN(H1554-K1554+L1554,'Power Look Up'!$F$4)</f>
        <v>813.88748384799396</v>
      </c>
      <c r="K1554" s="50">
        <f t="array" ref="K1554">_xlfn.SUM(_xlfn.NORM.DIST($Q$3:$Q$1003,$F1554,$N1554,FALSE)*WindSpeedStep*$R$3:$R$1003)</f>
        <v>780.97740833312491</v>
      </c>
      <c r="L1554" s="50">
        <f t="array" ref="L1554">_xlfn.SUM(_xlfn.NORM.DIST($Q$3:$Q$1003,$F1554,$O1554,FALSE)*WindSpeedStep*$R$3:$R$1003)</f>
        <v>811.2148921811546</v>
      </c>
      <c r="N1554" s="42">
        <f t="shared" si="73"/>
        <v>0.76532645591106085</v>
      </c>
      <c r="O1554" s="42">
        <f t="shared" si="74"/>
        <v>1.21</v>
      </c>
    </row>
    <row r="1555" spans="5:15" x14ac:dyDescent="0.2">
      <c r="E1555" s="15">
        <v>41263.854166666664</v>
      </c>
      <c r="F1555" s="21">
        <v>7.95796394753798</v>
      </c>
      <c r="G1555" s="24">
        <v>0.12817348843551443</v>
      </c>
      <c r="H1555" s="3">
        <f t="shared" si="72"/>
        <v>876.95999999996229</v>
      </c>
      <c r="I1555" s="3">
        <f>MIN(H1555-K1555+L1555,'Power Look Up'!$F$4)</f>
        <v>891.31537076467669</v>
      </c>
      <c r="K1555" s="50">
        <f t="array" ref="K1555">_xlfn.SUM(_xlfn.NORM.DIST($Q$3:$Q$1003,$F1555,$N1555,FALSE)*WindSpeedStep*$R$3:$R$1003)</f>
        <v>878.96696099690575</v>
      </c>
      <c r="L1555" s="50">
        <f t="array" ref="L1555">_xlfn.SUM(_xlfn.NORM.DIST($Q$3:$Q$1003,$F1555,$O1555,FALSE)*WindSpeedStep*$R$3:$R$1003)</f>
        <v>893.32233176162015</v>
      </c>
      <c r="N1555" s="42">
        <f t="shared" si="73"/>
        <v>0.79579639475379804</v>
      </c>
      <c r="O1555" s="42">
        <f t="shared" si="74"/>
        <v>1.02</v>
      </c>
    </row>
    <row r="1556" spans="5:15" x14ac:dyDescent="0.2">
      <c r="E1556" s="15">
        <v>41263.861111111109</v>
      </c>
      <c r="F1556" s="21">
        <v>7.4436864544513952</v>
      </c>
      <c r="G1556" s="24">
        <v>0.15583676275164826</v>
      </c>
      <c r="H1556" s="3">
        <f t="shared" si="72"/>
        <v>720.43999999996561</v>
      </c>
      <c r="I1556" s="3">
        <f>MIN(H1556-K1556+L1556,'Power Look Up'!$F$4)</f>
        <v>748.15524821595204</v>
      </c>
      <c r="K1556" s="50">
        <f t="array" ref="K1556">_xlfn.SUM(_xlfn.NORM.DIST($Q$3:$Q$1003,$F1556,$N1556,FALSE)*WindSpeedStep*$R$3:$R$1003)</f>
        <v>717.64853812774209</v>
      </c>
      <c r="L1556" s="50">
        <f t="array" ref="L1556">_xlfn.SUM(_xlfn.NORM.DIST($Q$3:$Q$1003,$F1556,$O1556,FALSE)*WindSpeedStep*$R$3:$R$1003)</f>
        <v>745.36378634372852</v>
      </c>
      <c r="N1556" s="42">
        <f t="shared" si="73"/>
        <v>0.74436864544513959</v>
      </c>
      <c r="O1556" s="42">
        <f t="shared" si="74"/>
        <v>1.1599999999999999</v>
      </c>
    </row>
    <row r="1557" spans="5:15" x14ac:dyDescent="0.2">
      <c r="E1557" s="15">
        <v>41263.868055555555</v>
      </c>
      <c r="F1557" s="21">
        <v>6.6623386946062171</v>
      </c>
      <c r="G1557" s="24">
        <v>0.13358672394132975</v>
      </c>
      <c r="H1557" s="3">
        <f t="shared" si="72"/>
        <v>511.15999999997791</v>
      </c>
      <c r="I1557" s="3">
        <f>MIN(H1557-K1557+L1557,'Power Look Up'!$F$4)</f>
        <v>522.58761556621198</v>
      </c>
      <c r="K1557" s="50">
        <f t="array" ref="K1557">_xlfn.SUM(_xlfn.NORM.DIST($Q$3:$Q$1003,$F1557,$N1557,FALSE)*WindSpeedStep*$R$3:$R$1003)</f>
        <v>510.02958266472774</v>
      </c>
      <c r="L1557" s="50">
        <f t="array" ref="L1557">_xlfn.SUM(_xlfn.NORM.DIST($Q$3:$Q$1003,$F1557,$O1557,FALSE)*WindSpeedStep*$R$3:$R$1003)</f>
        <v>521.45719823096181</v>
      </c>
      <c r="N1557" s="42">
        <f t="shared" si="73"/>
        <v>0.6662338694606218</v>
      </c>
      <c r="O1557" s="42">
        <f t="shared" si="74"/>
        <v>0.89</v>
      </c>
    </row>
    <row r="1558" spans="5:15" x14ac:dyDescent="0.2">
      <c r="E1558" s="15">
        <v>41263.875</v>
      </c>
      <c r="F1558" s="21">
        <v>6.5614851785470272</v>
      </c>
      <c r="G1558" s="24">
        <v>0.17221710775093554</v>
      </c>
      <c r="H1558" s="3">
        <f t="shared" si="72"/>
        <v>488.55999999997846</v>
      </c>
      <c r="I1558" s="3">
        <f>MIN(H1558-K1558+L1558,'Power Look Up'!$F$4)</f>
        <v>514.96414192183977</v>
      </c>
      <c r="K1558" s="50">
        <f t="array" ref="K1558">_xlfn.SUM(_xlfn.NORM.DIST($Q$3:$Q$1003,$F1558,$N1558,FALSE)*WindSpeedStep*$R$3:$R$1003)</f>
        <v>486.41025834738491</v>
      </c>
      <c r="L1558" s="50">
        <f t="array" ref="L1558">_xlfn.SUM(_xlfn.NORM.DIST($Q$3:$Q$1003,$F1558,$O1558,FALSE)*WindSpeedStep*$R$3:$R$1003)</f>
        <v>512.81440026924622</v>
      </c>
      <c r="N1558" s="42">
        <f t="shared" si="73"/>
        <v>0.65614851785470274</v>
      </c>
      <c r="O1558" s="42">
        <f t="shared" si="74"/>
        <v>1.1299999999999999</v>
      </c>
    </row>
    <row r="1559" spans="5:15" x14ac:dyDescent="0.2">
      <c r="E1559" s="15">
        <v>41263.881944444445</v>
      </c>
      <c r="F1559" s="21">
        <v>6.8844135004930163</v>
      </c>
      <c r="G1559" s="24">
        <v>0.15542355204599109</v>
      </c>
      <c r="H1559" s="3">
        <f t="shared" si="72"/>
        <v>560.87999999997692</v>
      </c>
      <c r="I1559" s="3">
        <f>MIN(H1559-K1559+L1559,'Power Look Up'!$F$4)</f>
        <v>583.38455116904879</v>
      </c>
      <c r="K1559" s="50">
        <f t="array" ref="K1559">_xlfn.SUM(_xlfn.NORM.DIST($Q$3:$Q$1003,$F1559,$N1559,FALSE)*WindSpeedStep*$R$3:$R$1003)</f>
        <v>564.55813148742038</v>
      </c>
      <c r="L1559" s="50">
        <f t="array" ref="L1559">_xlfn.SUM(_xlfn.NORM.DIST($Q$3:$Q$1003,$F1559,$O1559,FALSE)*WindSpeedStep*$R$3:$R$1003)</f>
        <v>587.06268265649226</v>
      </c>
      <c r="N1559" s="42">
        <f t="shared" si="73"/>
        <v>0.68844135004930163</v>
      </c>
      <c r="O1559" s="42">
        <f t="shared" si="74"/>
        <v>1.07</v>
      </c>
    </row>
    <row r="1560" spans="5:15" x14ac:dyDescent="0.2">
      <c r="E1560" s="15">
        <v>41263.888888888891</v>
      </c>
      <c r="F1560" s="21">
        <v>7.5685817595746316</v>
      </c>
      <c r="G1560" s="24">
        <v>0.11362762896919985</v>
      </c>
      <c r="H1560" s="3">
        <f t="shared" si="72"/>
        <v>759.56999999996481</v>
      </c>
      <c r="I1560" s="3">
        <f>MIN(H1560-K1560+L1560,'Power Look Up'!$F$4)</f>
        <v>765.69292621002876</v>
      </c>
      <c r="K1560" s="50">
        <f t="array" ref="K1560">_xlfn.SUM(_xlfn.NORM.DIST($Q$3:$Q$1003,$F1560,$N1560,FALSE)*WindSpeedStep*$R$3:$R$1003)</f>
        <v>754.99081868100325</v>
      </c>
      <c r="L1560" s="50">
        <f t="array" ref="L1560">_xlfn.SUM(_xlfn.NORM.DIST($Q$3:$Q$1003,$F1560,$O1560,FALSE)*WindSpeedStep*$R$3:$R$1003)</f>
        <v>761.1137448910672</v>
      </c>
      <c r="N1560" s="42">
        <f t="shared" si="73"/>
        <v>0.75685817595746319</v>
      </c>
      <c r="O1560" s="42">
        <f t="shared" si="74"/>
        <v>0.86</v>
      </c>
    </row>
    <row r="1561" spans="5:15" x14ac:dyDescent="0.2">
      <c r="E1561" s="15">
        <v>41263.895833333336</v>
      </c>
      <c r="F1561" s="21">
        <v>7.6038395004972967</v>
      </c>
      <c r="G1561" s="24">
        <v>0.1065251311455253</v>
      </c>
      <c r="H1561" s="3">
        <f t="shared" si="72"/>
        <v>768.59999999996467</v>
      </c>
      <c r="I1561" s="3">
        <f>MIN(H1561-K1561+L1561,'Power Look Up'!$F$4)</f>
        <v>771.47511904152043</v>
      </c>
      <c r="K1561" s="50">
        <f t="array" ref="K1561">_xlfn.SUM(_xlfn.NORM.DIST($Q$3:$Q$1003,$F1561,$N1561,FALSE)*WindSpeedStep*$R$3:$R$1003)</f>
        <v>765.74461562342208</v>
      </c>
      <c r="L1561" s="50">
        <f t="array" ref="L1561">_xlfn.SUM(_xlfn.NORM.DIST($Q$3:$Q$1003,$F1561,$O1561,FALSE)*WindSpeedStep*$R$3:$R$1003)</f>
        <v>768.61973466497784</v>
      </c>
      <c r="N1561" s="42">
        <f t="shared" si="73"/>
        <v>0.7603839500497297</v>
      </c>
      <c r="O1561" s="42">
        <f t="shared" si="74"/>
        <v>0.81</v>
      </c>
    </row>
    <row r="1562" spans="5:15" x14ac:dyDescent="0.2">
      <c r="E1562" s="15">
        <v>41263.902777777781</v>
      </c>
      <c r="F1562" s="21">
        <v>7.5082406013659373</v>
      </c>
      <c r="G1562" s="24">
        <v>0.12253203497935708</v>
      </c>
      <c r="H1562" s="3">
        <f t="shared" si="72"/>
        <v>741.5099999999652</v>
      </c>
      <c r="I1562" s="3">
        <f>MIN(H1562-K1562+L1562,'Power Look Up'!$F$4)</f>
        <v>751.80180784923527</v>
      </c>
      <c r="K1562" s="50">
        <f t="array" ref="K1562">_xlfn.SUM(_xlfn.NORM.DIST($Q$3:$Q$1003,$F1562,$N1562,FALSE)*WindSpeedStep*$R$3:$R$1003)</f>
        <v>736.80346357331234</v>
      </c>
      <c r="L1562" s="50">
        <f t="array" ref="L1562">_xlfn.SUM(_xlfn.NORM.DIST($Q$3:$Q$1003,$F1562,$O1562,FALSE)*WindSpeedStep*$R$3:$R$1003)</f>
        <v>747.09527142258241</v>
      </c>
      <c r="N1562" s="42">
        <f t="shared" si="73"/>
        <v>0.75082406013659375</v>
      </c>
      <c r="O1562" s="42">
        <f t="shared" si="74"/>
        <v>0.92</v>
      </c>
    </row>
    <row r="1563" spans="5:15" x14ac:dyDescent="0.2">
      <c r="E1563" s="15">
        <v>41263.909722222219</v>
      </c>
      <c r="F1563" s="21">
        <v>7.3009719181464021</v>
      </c>
      <c r="G1563" s="24">
        <v>0.10820477175600042</v>
      </c>
      <c r="H1563" s="3">
        <f t="shared" si="72"/>
        <v>678.29999999996653</v>
      </c>
      <c r="I1563" s="3">
        <f>MIN(H1563-K1563+L1563,'Power Look Up'!$F$4)</f>
        <v>681.58650923864275</v>
      </c>
      <c r="K1563" s="50">
        <f t="array" ref="K1563">_xlfn.SUM(_xlfn.NORM.DIST($Q$3:$Q$1003,$F1563,$N1563,FALSE)*WindSpeedStep*$R$3:$R$1003)</f>
        <v>676.4031539939574</v>
      </c>
      <c r="L1563" s="50">
        <f t="array" ref="L1563">_xlfn.SUM(_xlfn.NORM.DIST($Q$3:$Q$1003,$F1563,$O1563,FALSE)*WindSpeedStep*$R$3:$R$1003)</f>
        <v>679.68966323263362</v>
      </c>
      <c r="N1563" s="42">
        <f t="shared" si="73"/>
        <v>0.73009719181464028</v>
      </c>
      <c r="O1563" s="42">
        <f t="shared" si="74"/>
        <v>0.79</v>
      </c>
    </row>
    <row r="1564" spans="5:15" x14ac:dyDescent="0.2">
      <c r="E1564" s="15">
        <v>41263.916666666664</v>
      </c>
      <c r="F1564" s="21">
        <v>7.1624428578076129</v>
      </c>
      <c r="G1564" s="24">
        <v>0.12565545273690121</v>
      </c>
      <c r="H1564" s="3">
        <f t="shared" si="72"/>
        <v>636.15999999996745</v>
      </c>
      <c r="I1564" s="3">
        <f>MIN(H1564-K1564+L1564,'Power Look Up'!$F$4)</f>
        <v>646.67825059876452</v>
      </c>
      <c r="K1564" s="50">
        <f t="array" ref="K1564">_xlfn.SUM(_xlfn.NORM.DIST($Q$3:$Q$1003,$F1564,$N1564,FALSE)*WindSpeedStep*$R$3:$R$1003)</f>
        <v>637.80594367811523</v>
      </c>
      <c r="L1564" s="50">
        <f t="array" ref="L1564">_xlfn.SUM(_xlfn.NORM.DIST($Q$3:$Q$1003,$F1564,$O1564,FALSE)*WindSpeedStep*$R$3:$R$1003)</f>
        <v>648.32419427691229</v>
      </c>
      <c r="N1564" s="42">
        <f t="shared" si="73"/>
        <v>0.71624428578076138</v>
      </c>
      <c r="O1564" s="42">
        <f t="shared" si="74"/>
        <v>0.90000000000000013</v>
      </c>
    </row>
    <row r="1565" spans="5:15" x14ac:dyDescent="0.2">
      <c r="E1565" s="15">
        <v>41263.923611111109</v>
      </c>
      <c r="F1565" s="21">
        <v>6.7789768133317034</v>
      </c>
      <c r="G1565" s="24">
        <v>0.15931607818395918</v>
      </c>
      <c r="H1565" s="3">
        <f t="shared" si="72"/>
        <v>538.27999999997735</v>
      </c>
      <c r="I1565" s="3">
        <f>MIN(H1565-K1565+L1565,'Power Look Up'!$F$4)</f>
        <v>561.52108003073124</v>
      </c>
      <c r="K1565" s="50">
        <f t="array" ref="K1565">_xlfn.SUM(_xlfn.NORM.DIST($Q$3:$Q$1003,$F1565,$N1565,FALSE)*WindSpeedStep*$R$3:$R$1003)</f>
        <v>538.23346118622192</v>
      </c>
      <c r="L1565" s="50">
        <f t="array" ref="L1565">_xlfn.SUM(_xlfn.NORM.DIST($Q$3:$Q$1003,$F1565,$O1565,FALSE)*WindSpeedStep*$R$3:$R$1003)</f>
        <v>561.47454121697581</v>
      </c>
      <c r="N1565" s="42">
        <f t="shared" si="73"/>
        <v>0.67789768133317041</v>
      </c>
      <c r="O1565" s="42">
        <f t="shared" si="74"/>
        <v>1.08</v>
      </c>
    </row>
    <row r="1566" spans="5:15" x14ac:dyDescent="0.2">
      <c r="E1566" s="15">
        <v>41263.930555555555</v>
      </c>
      <c r="F1566" s="21">
        <v>6.2462244741243058</v>
      </c>
      <c r="G1566" s="24">
        <v>0.13448123798300804</v>
      </c>
      <c r="H1566" s="3">
        <f t="shared" si="72"/>
        <v>418.49999999997993</v>
      </c>
      <c r="I1566" s="3">
        <f>MIN(H1566-K1566+L1566,'Power Look Up'!$F$4)</f>
        <v>427.66399909031941</v>
      </c>
      <c r="K1566" s="50">
        <f t="array" ref="K1566">_xlfn.SUM(_xlfn.NORM.DIST($Q$3:$Q$1003,$F1566,$N1566,FALSE)*WindSpeedStep*$R$3:$R$1003)</f>
        <v>417.04414549283177</v>
      </c>
      <c r="L1566" s="50">
        <f t="array" ref="L1566">_xlfn.SUM(_xlfn.NORM.DIST($Q$3:$Q$1003,$F1566,$O1566,FALSE)*WindSpeedStep*$R$3:$R$1003)</f>
        <v>426.20814458317125</v>
      </c>
      <c r="N1566" s="42">
        <f t="shared" si="73"/>
        <v>0.62462244741243067</v>
      </c>
      <c r="O1566" s="42">
        <f t="shared" si="74"/>
        <v>0.84</v>
      </c>
    </row>
    <row r="1567" spans="5:15" x14ac:dyDescent="0.2">
      <c r="E1567" s="15">
        <v>41263.9375</v>
      </c>
      <c r="F1567" s="21">
        <v>5.9655347564961723</v>
      </c>
      <c r="G1567" s="24">
        <v>0.14583772210070742</v>
      </c>
      <c r="H1567" s="3">
        <f t="shared" si="72"/>
        <v>357.13999999998657</v>
      </c>
      <c r="I1567" s="3">
        <f>MIN(H1567-K1567+L1567,'Power Look Up'!$F$4)</f>
        <v>367.19400050093822</v>
      </c>
      <c r="K1567" s="50">
        <f t="array" ref="K1567">_xlfn.SUM(_xlfn.NORM.DIST($Q$3:$Q$1003,$F1567,$N1567,FALSE)*WindSpeedStep*$R$3:$R$1003)</f>
        <v>360.66979803312506</v>
      </c>
      <c r="L1567" s="50">
        <f t="array" ref="L1567">_xlfn.SUM(_xlfn.NORM.DIST($Q$3:$Q$1003,$F1567,$O1567,FALSE)*WindSpeedStep*$R$3:$R$1003)</f>
        <v>370.72379853407671</v>
      </c>
      <c r="N1567" s="42">
        <f t="shared" si="73"/>
        <v>0.59655347564961725</v>
      </c>
      <c r="O1567" s="42">
        <f t="shared" si="74"/>
        <v>0.87000000000000011</v>
      </c>
    </row>
    <row r="1568" spans="5:15" x14ac:dyDescent="0.2">
      <c r="E1568" s="15">
        <v>41263.944444444445</v>
      </c>
      <c r="F1568" s="21">
        <v>5.7867492454870382</v>
      </c>
      <c r="G1568" s="24">
        <v>0.14170304694634908</v>
      </c>
      <c r="H1568" s="3">
        <f t="shared" si="72"/>
        <v>327.97999999998717</v>
      </c>
      <c r="I1568" s="3">
        <f>MIN(H1568-K1568+L1568,'Power Look Up'!$F$4)</f>
        <v>335.4325522184638</v>
      </c>
      <c r="K1568" s="50">
        <f t="array" ref="K1568">_xlfn.SUM(_xlfn.NORM.DIST($Q$3:$Q$1003,$F1568,$N1568,FALSE)*WindSpeedStep*$R$3:$R$1003)</f>
        <v>327.15560841789676</v>
      </c>
      <c r="L1568" s="50">
        <f t="array" ref="L1568">_xlfn.SUM(_xlfn.NORM.DIST($Q$3:$Q$1003,$F1568,$O1568,FALSE)*WindSpeedStep*$R$3:$R$1003)</f>
        <v>334.60816063637338</v>
      </c>
      <c r="N1568" s="42">
        <f t="shared" si="73"/>
        <v>0.57867492454870384</v>
      </c>
      <c r="O1568" s="42">
        <f t="shared" si="74"/>
        <v>0.82</v>
      </c>
    </row>
    <row r="1569" spans="5:15" x14ac:dyDescent="0.2">
      <c r="E1569" s="15">
        <v>41263.951388888891</v>
      </c>
      <c r="F1569" s="21">
        <v>5.6237641187038676</v>
      </c>
      <c r="G1569" s="24">
        <v>0.13336263473526619</v>
      </c>
      <c r="H1569" s="3">
        <f t="shared" si="72"/>
        <v>300.43999999998778</v>
      </c>
      <c r="I1569" s="3">
        <f>MIN(H1569-K1569+L1569,'Power Look Up'!$F$4)</f>
        <v>305.04254906601727</v>
      </c>
      <c r="K1569" s="50">
        <f t="array" ref="K1569">_xlfn.SUM(_xlfn.NORM.DIST($Q$3:$Q$1003,$F1569,$N1569,FALSE)*WindSpeedStep*$R$3:$R$1003)</f>
        <v>298.01835497379926</v>
      </c>
      <c r="L1569" s="50">
        <f t="array" ref="L1569">_xlfn.SUM(_xlfn.NORM.DIST($Q$3:$Q$1003,$F1569,$O1569,FALSE)*WindSpeedStep*$R$3:$R$1003)</f>
        <v>302.62090403982876</v>
      </c>
      <c r="N1569" s="42">
        <f t="shared" si="73"/>
        <v>0.56237641187038678</v>
      </c>
      <c r="O1569" s="42">
        <f t="shared" si="74"/>
        <v>0.75000000000000011</v>
      </c>
    </row>
    <row r="1570" spans="5:15" x14ac:dyDescent="0.2">
      <c r="E1570" s="15">
        <v>41263.958333333336</v>
      </c>
      <c r="F1570" s="21">
        <v>6.1160479802786991</v>
      </c>
      <c r="G1570" s="24">
        <v>0.13243846395774833</v>
      </c>
      <c r="H1570" s="3">
        <f t="shared" si="72"/>
        <v>389.11999999998056</v>
      </c>
      <c r="I1570" s="3">
        <f>MIN(H1570-K1570+L1570,'Power Look Up'!$F$4)</f>
        <v>396.85864234360872</v>
      </c>
      <c r="K1570" s="50">
        <f t="array" ref="K1570">_xlfn.SUM(_xlfn.NORM.DIST($Q$3:$Q$1003,$F1570,$N1570,FALSE)*WindSpeedStep*$R$3:$R$1003)</f>
        <v>390.29777719369866</v>
      </c>
      <c r="L1570" s="50">
        <f t="array" ref="L1570">_xlfn.SUM(_xlfn.NORM.DIST($Q$3:$Q$1003,$F1570,$O1570,FALSE)*WindSpeedStep*$R$3:$R$1003)</f>
        <v>398.03641953732682</v>
      </c>
      <c r="N1570" s="42">
        <f t="shared" si="73"/>
        <v>0.61160479802786993</v>
      </c>
      <c r="O1570" s="42">
        <f t="shared" si="74"/>
        <v>0.80999999999999994</v>
      </c>
    </row>
    <row r="1571" spans="5:15" x14ac:dyDescent="0.2">
      <c r="E1571" s="15">
        <v>41263.965277777781</v>
      </c>
      <c r="F1571" s="21">
        <v>6.1186759250666691</v>
      </c>
      <c r="G1571" s="24">
        <v>0.15689669002849499</v>
      </c>
      <c r="H1571" s="3">
        <f t="shared" si="72"/>
        <v>389.11999999998056</v>
      </c>
      <c r="I1571" s="3">
        <f>MIN(H1571-K1571+L1571,'Power Look Up'!$F$4)</f>
        <v>403.96561323396077</v>
      </c>
      <c r="K1571" s="50">
        <f t="array" ref="K1571">_xlfn.SUM(_xlfn.NORM.DIST($Q$3:$Q$1003,$F1571,$N1571,FALSE)*WindSpeedStep*$R$3:$R$1003)</f>
        <v>390.82722456380418</v>
      </c>
      <c r="L1571" s="50">
        <f t="array" ref="L1571">_xlfn.SUM(_xlfn.NORM.DIST($Q$3:$Q$1003,$F1571,$O1571,FALSE)*WindSpeedStep*$R$3:$R$1003)</f>
        <v>405.67283779778438</v>
      </c>
      <c r="N1571" s="42">
        <f t="shared" si="73"/>
        <v>0.611867592506667</v>
      </c>
      <c r="O1571" s="42">
        <f t="shared" si="74"/>
        <v>0.96000000000000008</v>
      </c>
    </row>
    <row r="1572" spans="5:15" x14ac:dyDescent="0.2">
      <c r="E1572" s="15">
        <v>41263.972222222219</v>
      </c>
      <c r="F1572" s="21">
        <v>6.3550146534252736</v>
      </c>
      <c r="G1572" s="24">
        <v>0.12273771856365269</v>
      </c>
      <c r="H1572" s="3">
        <f t="shared" si="72"/>
        <v>443.35999999997938</v>
      </c>
      <c r="I1572" s="3">
        <f>MIN(H1572-K1572+L1572,'Power Look Up'!$F$4)</f>
        <v>449.6241585172765</v>
      </c>
      <c r="K1572" s="50">
        <f t="array" ref="K1572">_xlfn.SUM(_xlfn.NORM.DIST($Q$3:$Q$1003,$F1572,$N1572,FALSE)*WindSpeedStep*$R$3:$R$1003)</f>
        <v>440.2314212385798</v>
      </c>
      <c r="L1572" s="50">
        <f t="array" ref="L1572">_xlfn.SUM(_xlfn.NORM.DIST($Q$3:$Q$1003,$F1572,$O1572,FALSE)*WindSpeedStep*$R$3:$R$1003)</f>
        <v>446.49557975587692</v>
      </c>
      <c r="N1572" s="42">
        <f t="shared" si="73"/>
        <v>0.63550146534252738</v>
      </c>
      <c r="O1572" s="42">
        <f t="shared" si="74"/>
        <v>0.78</v>
      </c>
    </row>
    <row r="1573" spans="5:15" x14ac:dyDescent="0.2">
      <c r="E1573" s="15">
        <v>41263.979166666664</v>
      </c>
      <c r="F1573" s="21">
        <v>6.3660200289035194</v>
      </c>
      <c r="G1573" s="24">
        <v>0.12723805396815788</v>
      </c>
      <c r="H1573" s="3">
        <f t="shared" si="72"/>
        <v>445.61999999997931</v>
      </c>
      <c r="I1573" s="3">
        <f>MIN(H1573-K1573+L1573,'Power Look Up'!$F$4)</f>
        <v>453.29100712456147</v>
      </c>
      <c r="K1573" s="50">
        <f t="array" ref="K1573">_xlfn.SUM(_xlfn.NORM.DIST($Q$3:$Q$1003,$F1573,$N1573,FALSE)*WindSpeedStep*$R$3:$R$1003)</f>
        <v>442.62043133876284</v>
      </c>
      <c r="L1573" s="50">
        <f t="array" ref="L1573">_xlfn.SUM(_xlfn.NORM.DIST($Q$3:$Q$1003,$F1573,$O1573,FALSE)*WindSpeedStep*$R$3:$R$1003)</f>
        <v>450.291438463345</v>
      </c>
      <c r="N1573" s="42">
        <f t="shared" si="73"/>
        <v>0.63660200289035196</v>
      </c>
      <c r="O1573" s="42">
        <f t="shared" si="74"/>
        <v>0.80999999999999994</v>
      </c>
    </row>
    <row r="1574" spans="5:15" x14ac:dyDescent="0.2">
      <c r="E1574" s="15">
        <v>41263.986111111109</v>
      </c>
      <c r="F1574" s="21">
        <v>6.3740762129813575</v>
      </c>
      <c r="G1574" s="24">
        <v>0.1474723502812233</v>
      </c>
      <c r="H1574" s="3">
        <f t="shared" si="72"/>
        <v>445.61999999997931</v>
      </c>
      <c r="I1574" s="3">
        <f>MIN(H1574-K1574+L1574,'Power Look Up'!$F$4)</f>
        <v>459.98280212179975</v>
      </c>
      <c r="K1574" s="50">
        <f t="array" ref="K1574">_xlfn.SUM(_xlfn.NORM.DIST($Q$3:$Q$1003,$F1574,$N1574,FALSE)*WindSpeedStep*$R$3:$R$1003)</f>
        <v>444.37434363668785</v>
      </c>
      <c r="L1574" s="50">
        <f t="array" ref="L1574">_xlfn.SUM(_xlfn.NORM.DIST($Q$3:$Q$1003,$F1574,$O1574,FALSE)*WindSpeedStep*$R$3:$R$1003)</f>
        <v>458.73714575850829</v>
      </c>
      <c r="N1574" s="42">
        <f t="shared" si="73"/>
        <v>0.63740762129813577</v>
      </c>
      <c r="O1574" s="42">
        <f t="shared" si="74"/>
        <v>0.94000000000000006</v>
      </c>
    </row>
    <row r="1575" spans="5:15" x14ac:dyDescent="0.2">
      <c r="E1575" s="15">
        <v>41263.993055555555</v>
      </c>
      <c r="F1575" s="21">
        <v>5.8775815868856522</v>
      </c>
      <c r="G1575" s="24">
        <v>0.13270764318106179</v>
      </c>
      <c r="H1575" s="3">
        <f t="shared" si="72"/>
        <v>342.55999999998687</v>
      </c>
      <c r="I1575" s="3">
        <f>MIN(H1575-K1575+L1575,'Power Look Up'!$F$4)</f>
        <v>348.77516566292184</v>
      </c>
      <c r="K1575" s="50">
        <f t="array" ref="K1575">_xlfn.SUM(_xlfn.NORM.DIST($Q$3:$Q$1003,$F1575,$N1575,FALSE)*WindSpeedStep*$R$3:$R$1003)</f>
        <v>343.96536581944463</v>
      </c>
      <c r="L1575" s="50">
        <f t="array" ref="L1575">_xlfn.SUM(_xlfn.NORM.DIST($Q$3:$Q$1003,$F1575,$O1575,FALSE)*WindSpeedStep*$R$3:$R$1003)</f>
        <v>350.18053148237959</v>
      </c>
      <c r="N1575" s="42">
        <f t="shared" si="73"/>
        <v>0.58775815868856529</v>
      </c>
      <c r="O1575" s="42">
        <f t="shared" si="74"/>
        <v>0.78</v>
      </c>
    </row>
    <row r="1576" spans="5:15" x14ac:dyDescent="0.2">
      <c r="E1576" s="15">
        <v>41264</v>
      </c>
      <c r="F1576" s="21">
        <v>5.6646710493141494</v>
      </c>
      <c r="G1576" s="24">
        <v>0.1712367746609828</v>
      </c>
      <c r="H1576" s="3">
        <f t="shared" si="72"/>
        <v>306.91999999998768</v>
      </c>
      <c r="I1576" s="3">
        <f>MIN(H1576-K1576+L1576,'Power Look Up'!$F$4)</f>
        <v>320.02129113670122</v>
      </c>
      <c r="K1576" s="50">
        <f t="array" ref="K1576">_xlfn.SUM(_xlfn.NORM.DIST($Q$3:$Q$1003,$F1576,$N1576,FALSE)*WindSpeedStep*$R$3:$R$1003)</f>
        <v>305.2161185399716</v>
      </c>
      <c r="L1576" s="50">
        <f t="array" ref="L1576">_xlfn.SUM(_xlfn.NORM.DIST($Q$3:$Q$1003,$F1576,$O1576,FALSE)*WindSpeedStep*$R$3:$R$1003)</f>
        <v>318.31740967668514</v>
      </c>
      <c r="N1576" s="42">
        <f t="shared" si="73"/>
        <v>0.56646710493141494</v>
      </c>
      <c r="O1576" s="42">
        <f t="shared" si="74"/>
        <v>0.97</v>
      </c>
    </row>
    <row r="1577" spans="5:15" x14ac:dyDescent="0.2">
      <c r="E1577" s="15">
        <v>41264.006944444445</v>
      </c>
      <c r="F1577" s="21">
        <v>6.1997408224505923</v>
      </c>
      <c r="G1577" s="24">
        <v>0.15484518264435085</v>
      </c>
      <c r="H1577" s="3">
        <f t="shared" si="72"/>
        <v>407.19999999998015</v>
      </c>
      <c r="I1577" s="3">
        <f>MIN(H1577-K1577+L1577,'Power Look Up'!$F$4)</f>
        <v>422.30309956546779</v>
      </c>
      <c r="K1577" s="50">
        <f t="array" ref="K1577">_xlfn.SUM(_xlfn.NORM.DIST($Q$3:$Q$1003,$F1577,$N1577,FALSE)*WindSpeedStep*$R$3:$R$1003)</f>
        <v>407.37053502370873</v>
      </c>
      <c r="L1577" s="50">
        <f t="array" ref="L1577">_xlfn.SUM(_xlfn.NORM.DIST($Q$3:$Q$1003,$F1577,$O1577,FALSE)*WindSpeedStep*$R$3:$R$1003)</f>
        <v>422.47363458919637</v>
      </c>
      <c r="N1577" s="42">
        <f t="shared" si="73"/>
        <v>0.61997408224505923</v>
      </c>
      <c r="O1577" s="42">
        <f t="shared" si="74"/>
        <v>0.96</v>
      </c>
    </row>
    <row r="1578" spans="5:15" x14ac:dyDescent="0.2">
      <c r="E1578" s="15">
        <v>41264.013888888891</v>
      </c>
      <c r="F1578" s="21">
        <v>5.8094616718574752</v>
      </c>
      <c r="G1578" s="24">
        <v>0.1996742668291174</v>
      </c>
      <c r="H1578" s="3">
        <f t="shared" si="72"/>
        <v>331.21999999998712</v>
      </c>
      <c r="I1578" s="3">
        <f>MIN(H1578-K1578+L1578,'Power Look Up'!$F$4)</f>
        <v>355.46166146940141</v>
      </c>
      <c r="K1578" s="50">
        <f t="array" ref="K1578">_xlfn.SUM(_xlfn.NORM.DIST($Q$3:$Q$1003,$F1578,$N1578,FALSE)*WindSpeedStep*$R$3:$R$1003)</f>
        <v>331.31834266066789</v>
      </c>
      <c r="L1578" s="50">
        <f t="array" ref="L1578">_xlfn.SUM(_xlfn.NORM.DIST($Q$3:$Q$1003,$F1578,$O1578,FALSE)*WindSpeedStep*$R$3:$R$1003)</f>
        <v>355.56000413008218</v>
      </c>
      <c r="N1578" s="42">
        <f t="shared" si="73"/>
        <v>0.58094616718574754</v>
      </c>
      <c r="O1578" s="42">
        <f t="shared" si="74"/>
        <v>1.1599999999999999</v>
      </c>
    </row>
    <row r="1579" spans="5:15" x14ac:dyDescent="0.2">
      <c r="E1579" s="15">
        <v>41264.020833333336</v>
      </c>
      <c r="F1579" s="21">
        <v>7.6097057110889752</v>
      </c>
      <c r="G1579" s="24">
        <v>0.15637924056194635</v>
      </c>
      <c r="H1579" s="3">
        <f t="shared" si="72"/>
        <v>771.60999999996454</v>
      </c>
      <c r="I1579" s="3">
        <f>MIN(H1579-K1579+L1579,'Power Look Up'!$F$4)</f>
        <v>800.66503695743631</v>
      </c>
      <c r="K1579" s="50">
        <f t="array" ref="K1579">_xlfn.SUM(_xlfn.NORM.DIST($Q$3:$Q$1003,$F1579,$N1579,FALSE)*WindSpeedStep*$R$3:$R$1003)</f>
        <v>767.54293448876217</v>
      </c>
      <c r="L1579" s="50">
        <f t="array" ref="L1579">_xlfn.SUM(_xlfn.NORM.DIST($Q$3:$Q$1003,$F1579,$O1579,FALSE)*WindSpeedStep*$R$3:$R$1003)</f>
        <v>796.59797144623394</v>
      </c>
      <c r="N1579" s="42">
        <f t="shared" si="73"/>
        <v>0.76097057110889754</v>
      </c>
      <c r="O1579" s="42">
        <f t="shared" si="74"/>
        <v>1.19</v>
      </c>
    </row>
    <row r="1580" spans="5:15" x14ac:dyDescent="0.2">
      <c r="E1580" s="15">
        <v>41264.027777777781</v>
      </c>
      <c r="F1580" s="21">
        <v>7.4773752055244218</v>
      </c>
      <c r="G1580" s="24">
        <v>0.13774887198906605</v>
      </c>
      <c r="H1580" s="3">
        <f t="shared" si="72"/>
        <v>732.47999999996534</v>
      </c>
      <c r="I1580" s="3">
        <f>MIN(H1580-K1580+L1580,'Power Look Up'!$F$4)</f>
        <v>750.48129815786206</v>
      </c>
      <c r="K1580" s="50">
        <f t="array" ref="K1580">_xlfn.SUM(_xlfn.NORM.DIST($Q$3:$Q$1003,$F1580,$N1580,FALSE)*WindSpeedStep*$R$3:$R$1003)</f>
        <v>727.60598272073707</v>
      </c>
      <c r="L1580" s="50">
        <f t="array" ref="L1580">_xlfn.SUM(_xlfn.NORM.DIST($Q$3:$Q$1003,$F1580,$O1580,FALSE)*WindSpeedStep*$R$3:$R$1003)</f>
        <v>745.60728087863379</v>
      </c>
      <c r="N1580" s="42">
        <f t="shared" si="73"/>
        <v>0.74773752055244225</v>
      </c>
      <c r="O1580" s="42">
        <f t="shared" si="74"/>
        <v>1.03</v>
      </c>
    </row>
    <row r="1581" spans="5:15" x14ac:dyDescent="0.2">
      <c r="E1581" s="15">
        <v>41264.034722222219</v>
      </c>
      <c r="F1581" s="21">
        <v>8.8623511703728131</v>
      </c>
      <c r="G1581" s="24">
        <v>0.12637729858236763</v>
      </c>
      <c r="H1581" s="3">
        <f t="shared" si="72"/>
        <v>1204.6199999999469</v>
      </c>
      <c r="I1581" s="3">
        <f>MIN(H1581-K1581+L1581,'Power Look Up'!$F$4)</f>
        <v>1210.5054414715153</v>
      </c>
      <c r="K1581" s="50">
        <f t="array" ref="K1581">_xlfn.SUM(_xlfn.NORM.DIST($Q$3:$Q$1003,$F1581,$N1581,FALSE)*WindSpeedStep*$R$3:$R$1003)</f>
        <v>1206.8013356125452</v>
      </c>
      <c r="L1581" s="50">
        <f t="array" ref="L1581">_xlfn.SUM(_xlfn.NORM.DIST($Q$3:$Q$1003,$F1581,$O1581,FALSE)*WindSpeedStep*$R$3:$R$1003)</f>
        <v>1212.6867770841136</v>
      </c>
      <c r="N1581" s="42">
        <f t="shared" si="73"/>
        <v>0.88623511703728131</v>
      </c>
      <c r="O1581" s="42">
        <f t="shared" si="74"/>
        <v>1.1200000000000001</v>
      </c>
    </row>
    <row r="1582" spans="5:15" x14ac:dyDescent="0.2">
      <c r="E1582" s="15">
        <v>41264.041666666664</v>
      </c>
      <c r="F1582" s="21">
        <v>8.2134165508243928</v>
      </c>
      <c r="G1582" s="24">
        <v>0.13636225474130909</v>
      </c>
      <c r="H1582" s="3">
        <f t="shared" si="72"/>
        <v>966.06999999995207</v>
      </c>
      <c r="I1582" s="3">
        <f>MIN(H1582-K1582+L1582,'Power Look Up'!$F$4)</f>
        <v>984.13619348613133</v>
      </c>
      <c r="K1582" s="50">
        <f t="array" ref="K1582">_xlfn.SUM(_xlfn.NORM.DIST($Q$3:$Q$1003,$F1582,$N1582,FALSE)*WindSpeedStep*$R$3:$R$1003)</f>
        <v>966.45092366645224</v>
      </c>
      <c r="L1582" s="50">
        <f t="array" ref="L1582">_xlfn.SUM(_xlfn.NORM.DIST($Q$3:$Q$1003,$F1582,$O1582,FALSE)*WindSpeedStep*$R$3:$R$1003)</f>
        <v>984.5171171526315</v>
      </c>
      <c r="N1582" s="42">
        <f t="shared" si="73"/>
        <v>0.82134165508243928</v>
      </c>
      <c r="O1582" s="42">
        <f t="shared" si="74"/>
        <v>1.1200000000000001</v>
      </c>
    </row>
    <row r="1583" spans="5:15" x14ac:dyDescent="0.2">
      <c r="E1583" s="15">
        <v>41264.048611111109</v>
      </c>
      <c r="F1583" s="21">
        <v>8.5513088743325643</v>
      </c>
      <c r="G1583" s="24">
        <v>0.12629645541651596</v>
      </c>
      <c r="H1583" s="3">
        <f t="shared" si="72"/>
        <v>1090.8499999999494</v>
      </c>
      <c r="I1583" s="3">
        <f>MIN(H1583-K1583+L1583,'Power Look Up'!$F$4)</f>
        <v>1101.5716921218823</v>
      </c>
      <c r="K1583" s="50">
        <f t="array" ref="K1583">_xlfn.SUM(_xlfn.NORM.DIST($Q$3:$Q$1003,$F1583,$N1583,FALSE)*WindSpeedStep*$R$3:$R$1003)</f>
        <v>1088.9395065788297</v>
      </c>
      <c r="L1583" s="50">
        <f t="array" ref="L1583">_xlfn.SUM(_xlfn.NORM.DIST($Q$3:$Q$1003,$F1583,$O1583,FALSE)*WindSpeedStep*$R$3:$R$1003)</f>
        <v>1099.6611987007625</v>
      </c>
      <c r="N1583" s="42">
        <f t="shared" si="73"/>
        <v>0.85513088743325649</v>
      </c>
      <c r="O1583" s="42">
        <f t="shared" si="74"/>
        <v>1.08</v>
      </c>
    </row>
    <row r="1584" spans="5:15" x14ac:dyDescent="0.2">
      <c r="E1584" s="15">
        <v>41264.055555555555</v>
      </c>
      <c r="F1584" s="21">
        <v>8.2648756374144909</v>
      </c>
      <c r="G1584" s="24">
        <v>0.13188341214302721</v>
      </c>
      <c r="H1584" s="3">
        <f t="shared" si="72"/>
        <v>984.41999999995164</v>
      </c>
      <c r="I1584" s="3">
        <f>MIN(H1584-K1584+L1584,'Power Look Up'!$F$4)</f>
        <v>1000.0124413776954</v>
      </c>
      <c r="K1584" s="50">
        <f t="array" ref="K1584">_xlfn.SUM(_xlfn.NORM.DIST($Q$3:$Q$1003,$F1584,$N1584,FALSE)*WindSpeedStep*$R$3:$R$1003)</f>
        <v>984.63595554959431</v>
      </c>
      <c r="L1584" s="50">
        <f t="array" ref="L1584">_xlfn.SUM(_xlfn.NORM.DIST($Q$3:$Q$1003,$F1584,$O1584,FALSE)*WindSpeedStep*$R$3:$R$1003)</f>
        <v>1000.2283969273381</v>
      </c>
      <c r="N1584" s="42">
        <f t="shared" si="73"/>
        <v>0.82648756374144916</v>
      </c>
      <c r="O1584" s="42">
        <f t="shared" si="74"/>
        <v>1.0900000000000001</v>
      </c>
    </row>
    <row r="1585" spans="5:15" x14ac:dyDescent="0.2">
      <c r="E1585" s="15">
        <v>41264.0625</v>
      </c>
      <c r="F1585" s="21">
        <v>7.2108796511319184</v>
      </c>
      <c r="G1585" s="24">
        <v>0.14283971579505103</v>
      </c>
      <c r="H1585" s="3">
        <f t="shared" si="72"/>
        <v>651.20999999996707</v>
      </c>
      <c r="I1585" s="3">
        <f>MIN(H1585-K1585+L1585,'Power Look Up'!$F$4)</f>
        <v>670.23661142948367</v>
      </c>
      <c r="K1585" s="50">
        <f t="array" ref="K1585">_xlfn.SUM(_xlfn.NORM.DIST($Q$3:$Q$1003,$F1585,$N1585,FALSE)*WindSpeedStep*$R$3:$R$1003)</f>
        <v>651.14130979269919</v>
      </c>
      <c r="L1585" s="50">
        <f t="array" ref="L1585">_xlfn.SUM(_xlfn.NORM.DIST($Q$3:$Q$1003,$F1585,$O1585,FALSE)*WindSpeedStep*$R$3:$R$1003)</f>
        <v>670.1679212222158</v>
      </c>
      <c r="N1585" s="42">
        <f t="shared" si="73"/>
        <v>0.72108796511319184</v>
      </c>
      <c r="O1585" s="42">
        <f t="shared" si="74"/>
        <v>1.03</v>
      </c>
    </row>
    <row r="1586" spans="5:15" x14ac:dyDescent="0.2">
      <c r="E1586" s="15">
        <v>41264.069444444445</v>
      </c>
      <c r="F1586" s="21">
        <v>7.7841781789195998</v>
      </c>
      <c r="G1586" s="24">
        <v>0.14902022709878429</v>
      </c>
      <c r="H1586" s="3">
        <f t="shared" si="72"/>
        <v>822.77999999996348</v>
      </c>
      <c r="I1586" s="3">
        <f>MIN(H1586-K1586+L1586,'Power Look Up'!$F$4)</f>
        <v>848.31785542788123</v>
      </c>
      <c r="K1586" s="50">
        <f t="array" ref="K1586">_xlfn.SUM(_xlfn.NORM.DIST($Q$3:$Q$1003,$F1586,$N1586,FALSE)*WindSpeedStep*$R$3:$R$1003)</f>
        <v>822.21801931917764</v>
      </c>
      <c r="L1586" s="50">
        <f t="array" ref="L1586">_xlfn.SUM(_xlfn.NORM.DIST($Q$3:$Q$1003,$F1586,$O1586,FALSE)*WindSpeedStep*$R$3:$R$1003)</f>
        <v>847.75587474709539</v>
      </c>
      <c r="N1586" s="42">
        <f t="shared" si="73"/>
        <v>0.77841781789196007</v>
      </c>
      <c r="O1586" s="42">
        <f t="shared" si="74"/>
        <v>1.1599999999999999</v>
      </c>
    </row>
    <row r="1587" spans="5:15" x14ac:dyDescent="0.2">
      <c r="E1587" s="15">
        <v>41264.076388888891</v>
      </c>
      <c r="F1587" s="21">
        <v>7.7827317964132536</v>
      </c>
      <c r="G1587" s="24">
        <v>0.14390833826705463</v>
      </c>
      <c r="H1587" s="3">
        <f t="shared" si="72"/>
        <v>822.77999999996348</v>
      </c>
      <c r="I1587" s="3">
        <f>MIN(H1587-K1587+L1587,'Power Look Up'!$F$4)</f>
        <v>845.46453677535305</v>
      </c>
      <c r="K1587" s="50">
        <f t="array" ref="K1587">_xlfn.SUM(_xlfn.NORM.DIST($Q$3:$Q$1003,$F1587,$N1587,FALSE)*WindSpeedStep*$R$3:$R$1003)</f>
        <v>821.75528576021259</v>
      </c>
      <c r="L1587" s="50">
        <f t="array" ref="L1587">_xlfn.SUM(_xlfn.NORM.DIST($Q$3:$Q$1003,$F1587,$O1587,FALSE)*WindSpeedStep*$R$3:$R$1003)</f>
        <v>844.43982253560216</v>
      </c>
      <c r="N1587" s="42">
        <f t="shared" si="73"/>
        <v>0.77827317964132536</v>
      </c>
      <c r="O1587" s="42">
        <f t="shared" si="74"/>
        <v>1.1200000000000001</v>
      </c>
    </row>
    <row r="1588" spans="5:15" x14ac:dyDescent="0.2">
      <c r="E1588" s="15">
        <v>41264.083333333336</v>
      </c>
      <c r="F1588" s="21">
        <v>7.3264269824589192</v>
      </c>
      <c r="G1588" s="24">
        <v>0.15696600849955283</v>
      </c>
      <c r="H1588" s="3">
        <f t="shared" si="72"/>
        <v>687.32999999996628</v>
      </c>
      <c r="I1588" s="3">
        <f>MIN(H1588-K1588+L1588,'Power Look Up'!$F$4)</f>
        <v>714.75941796010181</v>
      </c>
      <c r="K1588" s="50">
        <f t="array" ref="K1588">_xlfn.SUM(_xlfn.NORM.DIST($Q$3:$Q$1003,$F1588,$N1588,FALSE)*WindSpeedStep*$R$3:$R$1003)</f>
        <v>683.64915532229656</v>
      </c>
      <c r="L1588" s="50">
        <f t="array" ref="L1588">_xlfn.SUM(_xlfn.NORM.DIST($Q$3:$Q$1003,$F1588,$O1588,FALSE)*WindSpeedStep*$R$3:$R$1003)</f>
        <v>711.0785732824321</v>
      </c>
      <c r="N1588" s="42">
        <f t="shared" si="73"/>
        <v>0.73264269824589201</v>
      </c>
      <c r="O1588" s="42">
        <f t="shared" si="74"/>
        <v>1.1499999999999999</v>
      </c>
    </row>
    <row r="1589" spans="5:15" x14ac:dyDescent="0.2">
      <c r="E1589" s="15">
        <v>41264.090277777781</v>
      </c>
      <c r="F1589" s="21">
        <v>7.843465849109343</v>
      </c>
      <c r="G1589" s="24">
        <v>0.11729508583306572</v>
      </c>
      <c r="H1589" s="3">
        <f t="shared" si="72"/>
        <v>840.83999999996308</v>
      </c>
      <c r="I1589" s="3">
        <f>MIN(H1589-K1589+L1589,'Power Look Up'!$F$4)</f>
        <v>849.30265517955297</v>
      </c>
      <c r="K1589" s="50">
        <f t="array" ref="K1589">_xlfn.SUM(_xlfn.NORM.DIST($Q$3:$Q$1003,$F1589,$N1589,FALSE)*WindSpeedStep*$R$3:$R$1003)</f>
        <v>841.32192315495104</v>
      </c>
      <c r="L1589" s="50">
        <f t="array" ref="L1589">_xlfn.SUM(_xlfn.NORM.DIST($Q$3:$Q$1003,$F1589,$O1589,FALSE)*WindSpeedStep*$R$3:$R$1003)</f>
        <v>849.78457833454092</v>
      </c>
      <c r="N1589" s="42">
        <f t="shared" si="73"/>
        <v>0.78434658491093434</v>
      </c>
      <c r="O1589" s="42">
        <f t="shared" si="74"/>
        <v>0.92</v>
      </c>
    </row>
    <row r="1590" spans="5:15" x14ac:dyDescent="0.2">
      <c r="E1590" s="15">
        <v>41264.104166666664</v>
      </c>
      <c r="F1590" s="21">
        <v>7.2057303597035567</v>
      </c>
      <c r="G1590" s="24">
        <v>0.13461508432573457</v>
      </c>
      <c r="H1590" s="3">
        <f t="shared" si="72"/>
        <v>651.20999999996707</v>
      </c>
      <c r="I1590" s="3">
        <f>MIN(H1590-K1590+L1590,'Power Look Up'!$F$4)</f>
        <v>666.12597057814162</v>
      </c>
      <c r="K1590" s="50">
        <f t="array" ref="K1590">_xlfn.SUM(_xlfn.NORM.DIST($Q$3:$Q$1003,$F1590,$N1590,FALSE)*WindSpeedStep*$R$3:$R$1003)</f>
        <v>649.71547122395452</v>
      </c>
      <c r="L1590" s="50">
        <f t="array" ref="L1590">_xlfn.SUM(_xlfn.NORM.DIST($Q$3:$Q$1003,$F1590,$O1590,FALSE)*WindSpeedStep*$R$3:$R$1003)</f>
        <v>664.63144180212907</v>
      </c>
      <c r="N1590" s="42">
        <f t="shared" si="73"/>
        <v>0.72057303597035571</v>
      </c>
      <c r="O1590" s="42">
        <f t="shared" si="74"/>
        <v>0.97</v>
      </c>
    </row>
    <row r="1591" spans="5:15" x14ac:dyDescent="0.2">
      <c r="E1591" s="15">
        <v>41264.111111111109</v>
      </c>
      <c r="F1591" s="21">
        <v>7.4994368065472523</v>
      </c>
      <c r="G1591" s="24">
        <v>0.12934304602089031</v>
      </c>
      <c r="H1591" s="3">
        <f t="shared" si="72"/>
        <v>738.49999999996521</v>
      </c>
      <c r="I1591" s="3">
        <f>MIN(H1591-K1591+L1591,'Power Look Up'!$F$4)</f>
        <v>752.20136374412914</v>
      </c>
      <c r="K1591" s="50">
        <f t="array" ref="K1591">_xlfn.SUM(_xlfn.NORM.DIST($Q$3:$Q$1003,$F1591,$N1591,FALSE)*WindSpeedStep*$R$3:$R$1003)</f>
        <v>734.17277308904636</v>
      </c>
      <c r="L1591" s="50">
        <f t="array" ref="L1591">_xlfn.SUM(_xlfn.NORM.DIST($Q$3:$Q$1003,$F1591,$O1591,FALSE)*WindSpeedStep*$R$3:$R$1003)</f>
        <v>747.87413683321029</v>
      </c>
      <c r="N1591" s="42">
        <f t="shared" si="73"/>
        <v>0.74994368065472528</v>
      </c>
      <c r="O1591" s="42">
        <f t="shared" si="74"/>
        <v>0.96999999999999986</v>
      </c>
    </row>
    <row r="1592" spans="5:15" x14ac:dyDescent="0.2">
      <c r="E1592" s="15">
        <v>41264.118055555555</v>
      </c>
      <c r="F1592" s="21">
        <v>7.805084075383129</v>
      </c>
      <c r="G1592" s="24">
        <v>0.11402823997847998</v>
      </c>
      <c r="H1592" s="3">
        <f t="shared" si="72"/>
        <v>831.80999999996322</v>
      </c>
      <c r="I1592" s="3">
        <f>MIN(H1592-K1592+L1592,'Power Look Up'!$F$4)</f>
        <v>838.54751021430707</v>
      </c>
      <c r="K1592" s="50">
        <f t="array" ref="K1592">_xlfn.SUM(_xlfn.NORM.DIST($Q$3:$Q$1003,$F1592,$N1592,FALSE)*WindSpeedStep*$R$3:$R$1003)</f>
        <v>828.92402883354794</v>
      </c>
      <c r="L1592" s="50">
        <f t="array" ref="L1592">_xlfn.SUM(_xlfn.NORM.DIST($Q$3:$Q$1003,$F1592,$O1592,FALSE)*WindSpeedStep*$R$3:$R$1003)</f>
        <v>835.66153904789178</v>
      </c>
      <c r="N1592" s="42">
        <f t="shared" si="73"/>
        <v>0.78050840753831296</v>
      </c>
      <c r="O1592" s="42">
        <f t="shared" si="74"/>
        <v>0.89</v>
      </c>
    </row>
    <row r="1593" spans="5:15" x14ac:dyDescent="0.2">
      <c r="E1593" s="15">
        <v>41264.125</v>
      </c>
      <c r="F1593" s="21">
        <v>6.7848848314450034</v>
      </c>
      <c r="G1593" s="24">
        <v>0.12233074261678095</v>
      </c>
      <c r="H1593" s="3">
        <f t="shared" si="72"/>
        <v>538.27999999997735</v>
      </c>
      <c r="I1593" s="3">
        <f>MIN(H1593-K1593+L1593,'Power Look Up'!$F$4)</f>
        <v>546.02084795317148</v>
      </c>
      <c r="K1593" s="50">
        <f t="array" ref="K1593">_xlfn.SUM(_xlfn.NORM.DIST($Q$3:$Q$1003,$F1593,$N1593,FALSE)*WindSpeedStep*$R$3:$R$1003)</f>
        <v>539.68762010038859</v>
      </c>
      <c r="L1593" s="50">
        <f t="array" ref="L1593">_xlfn.SUM(_xlfn.NORM.DIST($Q$3:$Q$1003,$F1593,$O1593,FALSE)*WindSpeedStep*$R$3:$R$1003)</f>
        <v>547.42846805358272</v>
      </c>
      <c r="N1593" s="42">
        <f t="shared" si="73"/>
        <v>0.67848848314450039</v>
      </c>
      <c r="O1593" s="42">
        <f t="shared" si="74"/>
        <v>0.83</v>
      </c>
    </row>
    <row r="1594" spans="5:15" x14ac:dyDescent="0.2">
      <c r="E1594" s="15">
        <v>41264.131944444445</v>
      </c>
      <c r="F1594" s="21">
        <v>6.8003000749182689</v>
      </c>
      <c r="G1594" s="24">
        <v>0.13969971759097966</v>
      </c>
      <c r="H1594" s="3">
        <f t="shared" si="72"/>
        <v>542.79999999997722</v>
      </c>
      <c r="I1594" s="3">
        <f>MIN(H1594-K1594+L1594,'Power Look Up'!$F$4)</f>
        <v>557.53870344467373</v>
      </c>
      <c r="K1594" s="50">
        <f t="array" ref="K1594">_xlfn.SUM(_xlfn.NORM.DIST($Q$3:$Q$1003,$F1594,$N1594,FALSE)*WindSpeedStep*$R$3:$R$1003)</f>
        <v>543.49348165443803</v>
      </c>
      <c r="L1594" s="50">
        <f t="array" ref="L1594">_xlfn.SUM(_xlfn.NORM.DIST($Q$3:$Q$1003,$F1594,$O1594,FALSE)*WindSpeedStep*$R$3:$R$1003)</f>
        <v>558.23218509913454</v>
      </c>
      <c r="N1594" s="42">
        <f t="shared" si="73"/>
        <v>0.68003000749182696</v>
      </c>
      <c r="O1594" s="42">
        <f t="shared" si="74"/>
        <v>0.95</v>
      </c>
    </row>
    <row r="1595" spans="5:15" x14ac:dyDescent="0.2">
      <c r="E1595" s="15">
        <v>41264.138888888891</v>
      </c>
      <c r="F1595" s="21">
        <v>5.6248460582692266</v>
      </c>
      <c r="G1595" s="24">
        <v>0.14222611458386494</v>
      </c>
      <c r="H1595" s="3">
        <f t="shared" si="72"/>
        <v>300.43999999998778</v>
      </c>
      <c r="I1595" s="3">
        <f>MIN(H1595-K1595+L1595,'Power Look Up'!$F$4)</f>
        <v>306.62375501443279</v>
      </c>
      <c r="K1595" s="50">
        <f t="array" ref="K1595">_xlfn.SUM(_xlfn.NORM.DIST($Q$3:$Q$1003,$F1595,$N1595,FALSE)*WindSpeedStep*$R$3:$R$1003)</f>
        <v>298.20779438260342</v>
      </c>
      <c r="L1595" s="50">
        <f t="array" ref="L1595">_xlfn.SUM(_xlfn.NORM.DIST($Q$3:$Q$1003,$F1595,$O1595,FALSE)*WindSpeedStep*$R$3:$R$1003)</f>
        <v>304.39154939704844</v>
      </c>
      <c r="N1595" s="42">
        <f t="shared" si="73"/>
        <v>0.56248460582692272</v>
      </c>
      <c r="O1595" s="42">
        <f t="shared" si="74"/>
        <v>0.8</v>
      </c>
    </row>
    <row r="1596" spans="5:15" x14ac:dyDescent="0.2">
      <c r="E1596" s="15">
        <v>41264.180555555555</v>
      </c>
      <c r="F1596" s="21">
        <v>8.8325251940520229</v>
      </c>
      <c r="G1596" s="24">
        <v>0.13925802338252072</v>
      </c>
      <c r="H1596" s="3">
        <f t="shared" si="72"/>
        <v>1193.6099999999471</v>
      </c>
      <c r="I1596" s="3">
        <f>MIN(H1596-K1596+L1596,'Power Look Up'!$F$4)</f>
        <v>1202.0010286431693</v>
      </c>
      <c r="K1596" s="50">
        <f t="array" ref="K1596">_xlfn.SUM(_xlfn.NORM.DIST($Q$3:$Q$1003,$F1596,$N1596,FALSE)*WindSpeedStep*$R$3:$R$1003)</f>
        <v>1195.3602206988623</v>
      </c>
      <c r="L1596" s="50">
        <f t="array" ref="L1596">_xlfn.SUM(_xlfn.NORM.DIST($Q$3:$Q$1003,$F1596,$O1596,FALSE)*WindSpeedStep*$R$3:$R$1003)</f>
        <v>1203.7512493420845</v>
      </c>
      <c r="N1596" s="42">
        <f t="shared" si="73"/>
        <v>0.88325251940520233</v>
      </c>
      <c r="O1596" s="42">
        <f t="shared" si="74"/>
        <v>1.23</v>
      </c>
    </row>
    <row r="1597" spans="5:15" x14ac:dyDescent="0.2">
      <c r="E1597" s="15">
        <v>41264.1875</v>
      </c>
      <c r="F1597" s="21">
        <v>8.9190208342991433</v>
      </c>
      <c r="G1597" s="24">
        <v>0.12893792058176831</v>
      </c>
      <c r="H1597" s="3">
        <f t="shared" si="72"/>
        <v>1226.6399999999464</v>
      </c>
      <c r="I1597" s="3">
        <f>MIN(H1597-K1597+L1597,'Power Look Up'!$F$4)</f>
        <v>1231.5948141168844</v>
      </c>
      <c r="K1597" s="50">
        <f t="array" ref="K1597">_xlfn.SUM(_xlfn.NORM.DIST($Q$3:$Q$1003,$F1597,$N1597,FALSE)*WindSpeedStep*$R$3:$R$1003)</f>
        <v>1228.5888859771571</v>
      </c>
      <c r="L1597" s="50">
        <f t="array" ref="L1597">_xlfn.SUM(_xlfn.NORM.DIST($Q$3:$Q$1003,$F1597,$O1597,FALSE)*WindSpeedStep*$R$3:$R$1003)</f>
        <v>1233.5437000940951</v>
      </c>
      <c r="N1597" s="42">
        <f t="shared" si="73"/>
        <v>0.89190208342991439</v>
      </c>
      <c r="O1597" s="42">
        <f t="shared" si="74"/>
        <v>1.1499999999999999</v>
      </c>
    </row>
    <row r="1598" spans="5:15" x14ac:dyDescent="0.2">
      <c r="E1598" s="15">
        <v>41264.201388888891</v>
      </c>
      <c r="F1598" s="21">
        <v>8.0775748416542363</v>
      </c>
      <c r="G1598" s="24">
        <v>0.12998951053791372</v>
      </c>
      <c r="H1598" s="3">
        <f t="shared" si="72"/>
        <v>918.35999999995306</v>
      </c>
      <c r="I1598" s="3">
        <f>MIN(H1598-K1598+L1598,'Power Look Up'!$F$4)</f>
        <v>933.64582822931038</v>
      </c>
      <c r="K1598" s="50">
        <f t="array" ref="K1598">_xlfn.SUM(_xlfn.NORM.DIST($Q$3:$Q$1003,$F1598,$N1598,FALSE)*WindSpeedStep*$R$3:$R$1003)</f>
        <v>919.33876027609506</v>
      </c>
      <c r="L1598" s="50">
        <f t="array" ref="L1598">_xlfn.SUM(_xlfn.NORM.DIST($Q$3:$Q$1003,$F1598,$O1598,FALSE)*WindSpeedStep*$R$3:$R$1003)</f>
        <v>934.62458850545238</v>
      </c>
      <c r="N1598" s="42">
        <f t="shared" si="73"/>
        <v>0.8077574841654237</v>
      </c>
      <c r="O1598" s="42">
        <f t="shared" si="74"/>
        <v>1.05</v>
      </c>
    </row>
    <row r="1599" spans="5:15" x14ac:dyDescent="0.2">
      <c r="E1599" s="15">
        <v>41264.208333333336</v>
      </c>
      <c r="F1599" s="21">
        <v>7.9833588678957952</v>
      </c>
      <c r="G1599" s="24">
        <v>0.14906006603128602</v>
      </c>
      <c r="H1599" s="3">
        <f t="shared" si="72"/>
        <v>882.97999999996216</v>
      </c>
      <c r="I1599" s="3">
        <f>MIN(H1599-K1599+L1599,'Power Look Up'!$F$4)</f>
        <v>908.53642277727135</v>
      </c>
      <c r="K1599" s="50">
        <f t="array" ref="K1599">_xlfn.SUM(_xlfn.NORM.DIST($Q$3:$Q$1003,$F1599,$N1599,FALSE)*WindSpeedStep*$R$3:$R$1003)</f>
        <v>887.44968703229858</v>
      </c>
      <c r="L1599" s="50">
        <f t="array" ref="L1599">_xlfn.SUM(_xlfn.NORM.DIST($Q$3:$Q$1003,$F1599,$O1599,FALSE)*WindSpeedStep*$R$3:$R$1003)</f>
        <v>913.00610980960778</v>
      </c>
      <c r="N1599" s="42">
        <f t="shared" si="73"/>
        <v>0.79833588678957956</v>
      </c>
      <c r="O1599" s="42">
        <f t="shared" si="74"/>
        <v>1.19</v>
      </c>
    </row>
    <row r="1600" spans="5:15" x14ac:dyDescent="0.2">
      <c r="E1600" s="15">
        <v>41264.215277777781</v>
      </c>
      <c r="F1600" s="21">
        <v>8.1403495595239548</v>
      </c>
      <c r="G1600" s="24">
        <v>0.12898708984450585</v>
      </c>
      <c r="H1600" s="3">
        <f t="shared" si="72"/>
        <v>940.37999999995259</v>
      </c>
      <c r="I1600" s="3">
        <f>MIN(H1600-K1600+L1600,'Power Look Up'!$F$4)</f>
        <v>955.02883704120109</v>
      </c>
      <c r="K1600" s="50">
        <f t="array" ref="K1600">_xlfn.SUM(_xlfn.NORM.DIST($Q$3:$Q$1003,$F1600,$N1600,FALSE)*WindSpeedStep*$R$3:$R$1003)</f>
        <v>940.94633761284149</v>
      </c>
      <c r="L1600" s="50">
        <f t="array" ref="L1600">_xlfn.SUM(_xlfn.NORM.DIST($Q$3:$Q$1003,$F1600,$O1600,FALSE)*WindSpeedStep*$R$3:$R$1003)</f>
        <v>955.59517465408999</v>
      </c>
      <c r="N1600" s="42">
        <f t="shared" si="73"/>
        <v>0.8140349559523955</v>
      </c>
      <c r="O1600" s="42">
        <f t="shared" si="74"/>
        <v>1.05</v>
      </c>
    </row>
    <row r="1601" spans="5:15" x14ac:dyDescent="0.2">
      <c r="E1601" s="15">
        <v>41264.222222222219</v>
      </c>
      <c r="F1601" s="21">
        <v>8.8302271439554936</v>
      </c>
      <c r="G1601" s="24">
        <v>0.15854631791191626</v>
      </c>
      <c r="H1601" s="3">
        <f t="shared" si="72"/>
        <v>1193.6099999999471</v>
      </c>
      <c r="I1601" s="3">
        <f>MIN(H1601-K1601+L1601,'Power Look Up'!$F$4)</f>
        <v>1203.4316478307462</v>
      </c>
      <c r="K1601" s="50">
        <f t="array" ref="K1601">_xlfn.SUM(_xlfn.NORM.DIST($Q$3:$Q$1003,$F1601,$N1601,FALSE)*WindSpeedStep*$R$3:$R$1003)</f>
        <v>1194.4795672299856</v>
      </c>
      <c r="L1601" s="50">
        <f t="array" ref="L1601">_xlfn.SUM(_xlfn.NORM.DIST($Q$3:$Q$1003,$F1601,$O1601,FALSE)*WindSpeedStep*$R$3:$R$1003)</f>
        <v>1204.3012150607847</v>
      </c>
      <c r="N1601" s="42">
        <f t="shared" si="73"/>
        <v>0.88302271439554936</v>
      </c>
      <c r="O1601" s="42">
        <f t="shared" si="74"/>
        <v>1.4</v>
      </c>
    </row>
    <row r="1602" spans="5:15" x14ac:dyDescent="0.2">
      <c r="E1602" s="15">
        <v>41264.229166666664</v>
      </c>
      <c r="F1602" s="21">
        <v>7.7120195737538442</v>
      </c>
      <c r="G1602" s="24">
        <v>0.15300791040726472</v>
      </c>
      <c r="H1602" s="3">
        <f t="shared" si="72"/>
        <v>801.70999999996388</v>
      </c>
      <c r="I1602" s="3">
        <f>MIN(H1602-K1602+L1602,'Power Look Up'!$F$4)</f>
        <v>829.28592168763191</v>
      </c>
      <c r="K1602" s="50">
        <f t="array" ref="K1602">_xlfn.SUM(_xlfn.NORM.DIST($Q$3:$Q$1003,$F1602,$N1602,FALSE)*WindSpeedStep*$R$3:$R$1003)</f>
        <v>799.32597267153255</v>
      </c>
      <c r="L1602" s="50">
        <f t="array" ref="L1602">_xlfn.SUM(_xlfn.NORM.DIST($Q$3:$Q$1003,$F1602,$O1602,FALSE)*WindSpeedStep*$R$3:$R$1003)</f>
        <v>826.90189435920058</v>
      </c>
      <c r="N1602" s="42">
        <f t="shared" si="73"/>
        <v>0.77120195737538444</v>
      </c>
      <c r="O1602" s="42">
        <f t="shared" si="74"/>
        <v>1.18</v>
      </c>
    </row>
    <row r="1603" spans="5:15" x14ac:dyDescent="0.2">
      <c r="E1603" s="15">
        <v>41264.236111111109</v>
      </c>
      <c r="F1603" s="21">
        <v>7.7033142895715541</v>
      </c>
      <c r="G1603" s="24">
        <v>0.13370868191037899</v>
      </c>
      <c r="H1603" s="3">
        <f t="shared" ref="H1603:H1666" si="75">INDEX(PowerArray,MIN(MaximumPowerIndex,ROUND(F1603*100,0)))</f>
        <v>798.69999999996389</v>
      </c>
      <c r="I1603" s="3">
        <f>MIN(H1603-K1603+L1603,'Power Look Up'!$F$4)</f>
        <v>815.51542910164028</v>
      </c>
      <c r="K1603" s="50">
        <f t="array" ref="K1603">_xlfn.SUM(_xlfn.NORM.DIST($Q$3:$Q$1003,$F1603,$N1603,FALSE)*WindSpeedStep*$R$3:$R$1003)</f>
        <v>796.59091589277841</v>
      </c>
      <c r="L1603" s="50">
        <f t="array" ref="L1603">_xlfn.SUM(_xlfn.NORM.DIST($Q$3:$Q$1003,$F1603,$O1603,FALSE)*WindSpeedStep*$R$3:$R$1003)</f>
        <v>813.4063449944548</v>
      </c>
      <c r="N1603" s="42">
        <f t="shared" ref="N1603:N1666" si="76">ReferenceTurbulence*F1603</f>
        <v>0.77033142895715545</v>
      </c>
      <c r="O1603" s="42">
        <f t="shared" ref="O1603:O1666" si="77">F1603*G1603</f>
        <v>1.03</v>
      </c>
    </row>
    <row r="1604" spans="5:15" x14ac:dyDescent="0.2">
      <c r="E1604" s="15">
        <v>41264.243055555555</v>
      </c>
      <c r="F1604" s="21">
        <v>7.716997651446392</v>
      </c>
      <c r="G1604" s="24">
        <v>0.10625894124074378</v>
      </c>
      <c r="H1604" s="3">
        <f t="shared" si="75"/>
        <v>804.71999999996387</v>
      </c>
      <c r="I1604" s="3">
        <f>MIN(H1604-K1604+L1604,'Power Look Up'!$F$4)</f>
        <v>807.57142728480812</v>
      </c>
      <c r="K1604" s="50">
        <f t="array" ref="K1604">_xlfn.SUM(_xlfn.NORM.DIST($Q$3:$Q$1003,$F1604,$N1604,FALSE)*WindSpeedStep*$R$3:$R$1003)</f>
        <v>800.89258190552243</v>
      </c>
      <c r="L1604" s="50">
        <f t="array" ref="L1604">_xlfn.SUM(_xlfn.NORM.DIST($Q$3:$Q$1003,$F1604,$O1604,FALSE)*WindSpeedStep*$R$3:$R$1003)</f>
        <v>803.74400919036668</v>
      </c>
      <c r="N1604" s="42">
        <f t="shared" si="76"/>
        <v>0.77169976514463923</v>
      </c>
      <c r="O1604" s="42">
        <f t="shared" si="77"/>
        <v>0.82</v>
      </c>
    </row>
    <row r="1605" spans="5:15" x14ac:dyDescent="0.2">
      <c r="E1605" s="15">
        <v>41264.25</v>
      </c>
      <c r="F1605" s="21">
        <v>7.66612021616793</v>
      </c>
      <c r="G1605" s="24">
        <v>0.13566184336721315</v>
      </c>
      <c r="H1605" s="3">
        <f t="shared" si="75"/>
        <v>789.66999999996415</v>
      </c>
      <c r="I1605" s="3">
        <f>MIN(H1605-K1605+L1605,'Power Look Up'!$F$4)</f>
        <v>807.41285309818886</v>
      </c>
      <c r="K1605" s="50">
        <f t="array" ref="K1605">_xlfn.SUM(_xlfn.NORM.DIST($Q$3:$Q$1003,$F1605,$N1605,FALSE)*WindSpeedStep*$R$3:$R$1003)</f>
        <v>784.96976931455742</v>
      </c>
      <c r="L1605" s="50">
        <f t="array" ref="L1605">_xlfn.SUM(_xlfn.NORM.DIST($Q$3:$Q$1003,$F1605,$O1605,FALSE)*WindSpeedStep*$R$3:$R$1003)</f>
        <v>802.71262241278214</v>
      </c>
      <c r="N1605" s="42">
        <f t="shared" si="76"/>
        <v>0.76661202161679309</v>
      </c>
      <c r="O1605" s="42">
        <f t="shared" si="77"/>
        <v>1.04</v>
      </c>
    </row>
    <row r="1606" spans="5:15" x14ac:dyDescent="0.2">
      <c r="E1606" s="15">
        <v>41264.256944444445</v>
      </c>
      <c r="F1606" s="21">
        <v>7.7415792167087618</v>
      </c>
      <c r="G1606" s="24">
        <v>0.13433951534789609</v>
      </c>
      <c r="H1606" s="3">
        <f t="shared" si="75"/>
        <v>810.73999999996374</v>
      </c>
      <c r="I1606" s="3">
        <f>MIN(H1606-K1606+L1606,'Power Look Up'!$F$4)</f>
        <v>828.02407995144279</v>
      </c>
      <c r="K1606" s="50">
        <f t="array" ref="K1606">_xlfn.SUM(_xlfn.NORM.DIST($Q$3:$Q$1003,$F1606,$N1606,FALSE)*WindSpeedStep*$R$3:$R$1003)</f>
        <v>808.65596050478746</v>
      </c>
      <c r="L1606" s="50">
        <f t="array" ref="L1606">_xlfn.SUM(_xlfn.NORM.DIST($Q$3:$Q$1003,$F1606,$O1606,FALSE)*WindSpeedStep*$R$3:$R$1003)</f>
        <v>825.9400404562665</v>
      </c>
      <c r="N1606" s="42">
        <f t="shared" si="76"/>
        <v>0.77415792167087627</v>
      </c>
      <c r="O1606" s="42">
        <f t="shared" si="77"/>
        <v>1.04</v>
      </c>
    </row>
    <row r="1607" spans="5:15" x14ac:dyDescent="0.2">
      <c r="E1607" s="15">
        <v>41264.263888888891</v>
      </c>
      <c r="F1607" s="21">
        <v>7.1220848463540811</v>
      </c>
      <c r="G1607" s="24">
        <v>0.16708590611767024</v>
      </c>
      <c r="H1607" s="3">
        <f t="shared" si="75"/>
        <v>624.11999999996772</v>
      </c>
      <c r="I1607" s="3">
        <f>MIN(H1607-K1607+L1607,'Power Look Up'!$F$4)</f>
        <v>655.1233134815684</v>
      </c>
      <c r="K1607" s="50">
        <f t="array" ref="K1607">_xlfn.SUM(_xlfn.NORM.DIST($Q$3:$Q$1003,$F1607,$N1607,FALSE)*WindSpeedStep*$R$3:$R$1003)</f>
        <v>626.82574402570674</v>
      </c>
      <c r="L1607" s="50">
        <f t="array" ref="L1607">_xlfn.SUM(_xlfn.NORM.DIST($Q$3:$Q$1003,$F1607,$O1607,FALSE)*WindSpeedStep*$R$3:$R$1003)</f>
        <v>657.82905750730743</v>
      </c>
      <c r="N1607" s="42">
        <f t="shared" si="76"/>
        <v>0.7122084846354082</v>
      </c>
      <c r="O1607" s="42">
        <f t="shared" si="77"/>
        <v>1.19</v>
      </c>
    </row>
    <row r="1608" spans="5:15" x14ac:dyDescent="0.2">
      <c r="E1608" s="15">
        <v>41264.270833333336</v>
      </c>
      <c r="F1608" s="21">
        <v>8.3932944302244401</v>
      </c>
      <c r="G1608" s="24">
        <v>0.13463128326951629</v>
      </c>
      <c r="H1608" s="3">
        <f t="shared" si="75"/>
        <v>1032.1299999999505</v>
      </c>
      <c r="I1608" s="3">
        <f>MIN(H1608-K1608+L1608,'Power Look Up'!$F$4)</f>
        <v>1047.9273845064997</v>
      </c>
      <c r="K1608" s="50">
        <f t="array" ref="K1608">_xlfn.SUM(_xlfn.NORM.DIST($Q$3:$Q$1003,$F1608,$N1608,FALSE)*WindSpeedStep*$R$3:$R$1003)</f>
        <v>1030.783810716259</v>
      </c>
      <c r="L1608" s="50">
        <f t="array" ref="L1608">_xlfn.SUM(_xlfn.NORM.DIST($Q$3:$Q$1003,$F1608,$O1608,FALSE)*WindSpeedStep*$R$3:$R$1003)</f>
        <v>1046.5811952228082</v>
      </c>
      <c r="N1608" s="42">
        <f t="shared" si="76"/>
        <v>0.83932944302244405</v>
      </c>
      <c r="O1608" s="42">
        <f t="shared" si="77"/>
        <v>1.1299999999999999</v>
      </c>
    </row>
    <row r="1609" spans="5:15" x14ac:dyDescent="0.2">
      <c r="E1609" s="15">
        <v>41264.277777777781</v>
      </c>
      <c r="F1609" s="21">
        <v>7.1331932974982832</v>
      </c>
      <c r="G1609" s="24">
        <v>0.13458208125899043</v>
      </c>
      <c r="H1609" s="3">
        <f t="shared" si="75"/>
        <v>627.12999999996759</v>
      </c>
      <c r="I1609" s="3">
        <f>MIN(H1609-K1609+L1609,'Power Look Up'!$F$4)</f>
        <v>641.62952904320491</v>
      </c>
      <c r="K1609" s="50">
        <f t="array" ref="K1609">_xlfn.SUM(_xlfn.NORM.DIST($Q$3:$Q$1003,$F1609,$N1609,FALSE)*WindSpeedStep*$R$3:$R$1003)</f>
        <v>629.83616790482745</v>
      </c>
      <c r="L1609" s="50">
        <f t="array" ref="L1609">_xlfn.SUM(_xlfn.NORM.DIST($Q$3:$Q$1003,$F1609,$O1609,FALSE)*WindSpeedStep*$R$3:$R$1003)</f>
        <v>644.33569694806476</v>
      </c>
      <c r="N1609" s="42">
        <f t="shared" si="76"/>
        <v>0.71331932974982837</v>
      </c>
      <c r="O1609" s="42">
        <f t="shared" si="77"/>
        <v>0.95999999999999985</v>
      </c>
    </row>
    <row r="1610" spans="5:15" x14ac:dyDescent="0.2">
      <c r="E1610" s="15">
        <v>41264.284722222219</v>
      </c>
      <c r="F1610" s="21">
        <v>6.470860391395183</v>
      </c>
      <c r="G1610" s="24">
        <v>0.13135811137732356</v>
      </c>
      <c r="H1610" s="3">
        <f t="shared" si="75"/>
        <v>468.21999999997888</v>
      </c>
      <c r="I1610" s="3">
        <f>MIN(H1610-K1610+L1610,'Power Look Up'!$F$4)</f>
        <v>477.76699265168475</v>
      </c>
      <c r="K1610" s="50">
        <f t="array" ref="K1610">_xlfn.SUM(_xlfn.NORM.DIST($Q$3:$Q$1003,$F1610,$N1610,FALSE)*WindSpeedStep*$R$3:$R$1003)</f>
        <v>465.7852945090309</v>
      </c>
      <c r="L1610" s="50">
        <f t="array" ref="L1610">_xlfn.SUM(_xlfn.NORM.DIST($Q$3:$Q$1003,$F1610,$O1610,FALSE)*WindSpeedStep*$R$3:$R$1003)</f>
        <v>475.33228716073677</v>
      </c>
      <c r="N1610" s="42">
        <f t="shared" si="76"/>
        <v>0.64708603913951834</v>
      </c>
      <c r="O1610" s="42">
        <f t="shared" si="77"/>
        <v>0.85</v>
      </c>
    </row>
    <row r="1611" spans="5:15" x14ac:dyDescent="0.2">
      <c r="E1611" s="15">
        <v>41264.291666666664</v>
      </c>
      <c r="F1611" s="21">
        <v>6.7088486207271236</v>
      </c>
      <c r="G1611" s="24">
        <v>0.13862289232861005</v>
      </c>
      <c r="H1611" s="3">
        <f t="shared" si="75"/>
        <v>522.45999999997775</v>
      </c>
      <c r="I1611" s="3">
        <f>MIN(H1611-K1611+L1611,'Power Look Up'!$F$4)</f>
        <v>536.13915446790941</v>
      </c>
      <c r="K1611" s="50">
        <f t="array" ref="K1611">_xlfn.SUM(_xlfn.NORM.DIST($Q$3:$Q$1003,$F1611,$N1611,FALSE)*WindSpeedStep*$R$3:$R$1003)</f>
        <v>521.1611569205719</v>
      </c>
      <c r="L1611" s="50">
        <f t="array" ref="L1611">_xlfn.SUM(_xlfn.NORM.DIST($Q$3:$Q$1003,$F1611,$O1611,FALSE)*WindSpeedStep*$R$3:$R$1003)</f>
        <v>534.84031138850355</v>
      </c>
      <c r="N1611" s="42">
        <f t="shared" si="76"/>
        <v>0.67088486207271236</v>
      </c>
      <c r="O1611" s="42">
        <f t="shared" si="77"/>
        <v>0.93000000000000016</v>
      </c>
    </row>
    <row r="1612" spans="5:15" x14ac:dyDescent="0.2">
      <c r="E1612" s="15">
        <v>41264.298611111109</v>
      </c>
      <c r="F1612" s="21">
        <v>6.7737687686751977</v>
      </c>
      <c r="G1612" s="24">
        <v>0.11957892683697535</v>
      </c>
      <c r="H1612" s="3">
        <f t="shared" si="75"/>
        <v>536.01999999997747</v>
      </c>
      <c r="I1612" s="3">
        <f>MIN(H1612-K1612+L1612,'Power Look Up'!$F$4)</f>
        <v>542.7041311993255</v>
      </c>
      <c r="K1612" s="50">
        <f t="array" ref="K1612">_xlfn.SUM(_xlfn.NORM.DIST($Q$3:$Q$1003,$F1612,$N1612,FALSE)*WindSpeedStep*$R$3:$R$1003)</f>
        <v>536.95364070697758</v>
      </c>
      <c r="L1612" s="50">
        <f t="array" ref="L1612">_xlfn.SUM(_xlfn.NORM.DIST($Q$3:$Q$1003,$F1612,$O1612,FALSE)*WindSpeedStep*$R$3:$R$1003)</f>
        <v>543.63777190632561</v>
      </c>
      <c r="N1612" s="42">
        <f t="shared" si="76"/>
        <v>0.67737687686751979</v>
      </c>
      <c r="O1612" s="42">
        <f t="shared" si="77"/>
        <v>0.81</v>
      </c>
    </row>
    <row r="1613" spans="5:15" x14ac:dyDescent="0.2">
      <c r="E1613" s="15">
        <v>41264.305555555555</v>
      </c>
      <c r="F1613" s="21">
        <v>6.10378882128136</v>
      </c>
      <c r="G1613" s="24">
        <v>0.1441727467588341</v>
      </c>
      <c r="H1613" s="3">
        <f t="shared" si="75"/>
        <v>384.59999999998064</v>
      </c>
      <c r="I1613" s="3">
        <f>MIN(H1613-K1613+L1613,'Power Look Up'!$F$4)</f>
        <v>395.47243654690129</v>
      </c>
      <c r="K1613" s="50">
        <f t="array" ref="K1613">_xlfn.SUM(_xlfn.NORM.DIST($Q$3:$Q$1003,$F1613,$N1613,FALSE)*WindSpeedStep*$R$3:$R$1003)</f>
        <v>387.83356269200817</v>
      </c>
      <c r="L1613" s="50">
        <f t="array" ref="L1613">_xlfn.SUM(_xlfn.NORM.DIST($Q$3:$Q$1003,$F1613,$O1613,FALSE)*WindSpeedStep*$R$3:$R$1003)</f>
        <v>398.70599923892883</v>
      </c>
      <c r="N1613" s="42">
        <f t="shared" si="76"/>
        <v>0.61037888212813607</v>
      </c>
      <c r="O1613" s="42">
        <f t="shared" si="77"/>
        <v>0.88</v>
      </c>
    </row>
    <row r="1614" spans="5:15" x14ac:dyDescent="0.2">
      <c r="E1614" s="15">
        <v>41264.319444444445</v>
      </c>
      <c r="F1614" s="21">
        <v>6.2674009572002527</v>
      </c>
      <c r="G1614" s="24">
        <v>0.15157798367896028</v>
      </c>
      <c r="H1614" s="3">
        <f t="shared" si="75"/>
        <v>423.01999999997986</v>
      </c>
      <c r="I1614" s="3">
        <f>MIN(H1614-K1614+L1614,'Power Look Up'!$F$4)</f>
        <v>437.75781984361316</v>
      </c>
      <c r="K1614" s="50">
        <f t="array" ref="K1614">_xlfn.SUM(_xlfn.NORM.DIST($Q$3:$Q$1003,$F1614,$N1614,FALSE)*WindSpeedStep*$R$3:$R$1003)</f>
        <v>421.49716457122094</v>
      </c>
      <c r="L1614" s="50">
        <f t="array" ref="L1614">_xlfn.SUM(_xlfn.NORM.DIST($Q$3:$Q$1003,$F1614,$O1614,FALSE)*WindSpeedStep*$R$3:$R$1003)</f>
        <v>436.23498441485424</v>
      </c>
      <c r="N1614" s="42">
        <f t="shared" si="76"/>
        <v>0.62674009572002531</v>
      </c>
      <c r="O1614" s="42">
        <f t="shared" si="77"/>
        <v>0.95</v>
      </c>
    </row>
    <row r="1615" spans="5:15" x14ac:dyDescent="0.2">
      <c r="E1615" s="15">
        <v>41264.326388888891</v>
      </c>
      <c r="F1615" s="21">
        <v>6.8911739275071522</v>
      </c>
      <c r="G1615" s="24">
        <v>0.1581733404883458</v>
      </c>
      <c r="H1615" s="3">
        <f t="shared" si="75"/>
        <v>563.13999999997691</v>
      </c>
      <c r="I1615" s="3">
        <f>MIN(H1615-K1615+L1615,'Power Look Up'!$F$4)</f>
        <v>587.03517410758525</v>
      </c>
      <c r="K1615" s="50">
        <f t="array" ref="K1615">_xlfn.SUM(_xlfn.NORM.DIST($Q$3:$Q$1003,$F1615,$N1615,FALSE)*WindSpeedStep*$R$3:$R$1003)</f>
        <v>566.27308728747266</v>
      </c>
      <c r="L1615" s="50">
        <f t="array" ref="L1615">_xlfn.SUM(_xlfn.NORM.DIST($Q$3:$Q$1003,$F1615,$O1615,FALSE)*WindSpeedStep*$R$3:$R$1003)</f>
        <v>590.168261395081</v>
      </c>
      <c r="N1615" s="42">
        <f t="shared" si="76"/>
        <v>0.68911739275071526</v>
      </c>
      <c r="O1615" s="42">
        <f t="shared" si="77"/>
        <v>1.0900000000000001</v>
      </c>
    </row>
    <row r="1616" spans="5:15" x14ac:dyDescent="0.2">
      <c r="E1616" s="15">
        <v>41264.333333333336</v>
      </c>
      <c r="F1616" s="21">
        <v>6.2439714209116541</v>
      </c>
      <c r="G1616" s="24">
        <v>0.15695139101980621</v>
      </c>
      <c r="H1616" s="3">
        <f t="shared" si="75"/>
        <v>416.23999999998</v>
      </c>
      <c r="I1616" s="3">
        <f>MIN(H1616-K1616+L1616,'Power Look Up'!$F$4)</f>
        <v>432.54647065771013</v>
      </c>
      <c r="K1616" s="50">
        <f t="array" ref="K1616">_xlfn.SUM(_xlfn.NORM.DIST($Q$3:$Q$1003,$F1616,$N1616,FALSE)*WindSpeedStep*$R$3:$R$1003)</f>
        <v>416.57207374786623</v>
      </c>
      <c r="L1616" s="50">
        <f t="array" ref="L1616">_xlfn.SUM(_xlfn.NORM.DIST($Q$3:$Q$1003,$F1616,$O1616,FALSE)*WindSpeedStep*$R$3:$R$1003)</f>
        <v>432.87854440559636</v>
      </c>
      <c r="N1616" s="42">
        <f t="shared" si="76"/>
        <v>0.62439714209116548</v>
      </c>
      <c r="O1616" s="42">
        <f t="shared" si="77"/>
        <v>0.98</v>
      </c>
    </row>
    <row r="1617" spans="5:15" x14ac:dyDescent="0.2">
      <c r="E1617" s="15">
        <v>41264.340277777781</v>
      </c>
      <c r="F1617" s="21">
        <v>6.4233268423340704</v>
      </c>
      <c r="G1617" s="24">
        <v>0.18993272955680449</v>
      </c>
      <c r="H1617" s="3">
        <f t="shared" si="75"/>
        <v>456.9199999999791</v>
      </c>
      <c r="I1617" s="3">
        <f>MIN(H1617-K1617+L1617,'Power Look Up'!$F$4)</f>
        <v>489.12017889020694</v>
      </c>
      <c r="K1617" s="50">
        <f t="array" ref="K1617">_xlfn.SUM(_xlfn.NORM.DIST($Q$3:$Q$1003,$F1617,$N1617,FALSE)*WindSpeedStep*$R$3:$R$1003)</f>
        <v>455.19097110408194</v>
      </c>
      <c r="L1617" s="50">
        <f t="array" ref="L1617">_xlfn.SUM(_xlfn.NORM.DIST($Q$3:$Q$1003,$F1617,$O1617,FALSE)*WindSpeedStep*$R$3:$R$1003)</f>
        <v>487.39114999430979</v>
      </c>
      <c r="N1617" s="42">
        <f t="shared" si="76"/>
        <v>0.64233268423340706</v>
      </c>
      <c r="O1617" s="42">
        <f t="shared" si="77"/>
        <v>1.22</v>
      </c>
    </row>
    <row r="1618" spans="5:15" x14ac:dyDescent="0.2">
      <c r="E1618" s="15">
        <v>41264.347222222219</v>
      </c>
      <c r="F1618" s="21">
        <v>7.2586907410785662</v>
      </c>
      <c r="G1618" s="24">
        <v>0.14189886809352517</v>
      </c>
      <c r="H1618" s="3">
        <f t="shared" si="75"/>
        <v>666.25999999996679</v>
      </c>
      <c r="I1618" s="3">
        <f>MIN(H1618-K1618+L1618,'Power Look Up'!$F$4)</f>
        <v>685.12958982502073</v>
      </c>
      <c r="K1618" s="50">
        <f t="array" ref="K1618">_xlfn.SUM(_xlfn.NORM.DIST($Q$3:$Q$1003,$F1618,$N1618,FALSE)*WindSpeedStep*$R$3:$R$1003)</f>
        <v>664.47314380308217</v>
      </c>
      <c r="L1618" s="50">
        <f t="array" ref="L1618">_xlfn.SUM(_xlfn.NORM.DIST($Q$3:$Q$1003,$F1618,$O1618,FALSE)*WindSpeedStep*$R$3:$R$1003)</f>
        <v>683.3427336281361</v>
      </c>
      <c r="N1618" s="42">
        <f t="shared" si="76"/>
        <v>0.72586907410785662</v>
      </c>
      <c r="O1618" s="42">
        <f t="shared" si="77"/>
        <v>1.03</v>
      </c>
    </row>
    <row r="1619" spans="5:15" x14ac:dyDescent="0.2">
      <c r="E1619" s="15">
        <v>41264.354166666664</v>
      </c>
      <c r="F1619" s="21">
        <v>6.6884027856071082</v>
      </c>
      <c r="G1619" s="24">
        <v>0.12260027188622258</v>
      </c>
      <c r="H1619" s="3">
        <f t="shared" si="75"/>
        <v>517.93999999997777</v>
      </c>
      <c r="I1619" s="3">
        <f>MIN(H1619-K1619+L1619,'Power Look Up'!$F$4)</f>
        <v>525.43612037064224</v>
      </c>
      <c r="K1619" s="50">
        <f t="array" ref="K1619">_xlfn.SUM(_xlfn.NORM.DIST($Q$3:$Q$1003,$F1619,$N1619,FALSE)*WindSpeedStep*$R$3:$R$1003)</f>
        <v>516.24900096871568</v>
      </c>
      <c r="L1619" s="50">
        <f t="array" ref="L1619">_xlfn.SUM(_xlfn.NORM.DIST($Q$3:$Q$1003,$F1619,$O1619,FALSE)*WindSpeedStep*$R$3:$R$1003)</f>
        <v>523.74512133938015</v>
      </c>
      <c r="N1619" s="42">
        <f t="shared" si="76"/>
        <v>0.66884027856071082</v>
      </c>
      <c r="O1619" s="42">
        <f t="shared" si="77"/>
        <v>0.82</v>
      </c>
    </row>
    <row r="1620" spans="5:15" x14ac:dyDescent="0.2">
      <c r="E1620" s="15">
        <v>41264.361111111109</v>
      </c>
      <c r="F1620" s="21">
        <v>6.7466639179497401</v>
      </c>
      <c r="G1620" s="24">
        <v>0.12747040766502971</v>
      </c>
      <c r="H1620" s="3">
        <f t="shared" si="75"/>
        <v>531.49999999997749</v>
      </c>
      <c r="I1620" s="3">
        <f>MIN(H1620-K1620+L1620,'Power Look Up'!$F$4)</f>
        <v>541.0323571361771</v>
      </c>
      <c r="K1620" s="50">
        <f t="array" ref="K1620">_xlfn.SUM(_xlfn.NORM.DIST($Q$3:$Q$1003,$F1620,$N1620,FALSE)*WindSpeedStep*$R$3:$R$1003)</f>
        <v>530.32391874333496</v>
      </c>
      <c r="L1620" s="50">
        <f t="array" ref="L1620">_xlfn.SUM(_xlfn.NORM.DIST($Q$3:$Q$1003,$F1620,$O1620,FALSE)*WindSpeedStep*$R$3:$R$1003)</f>
        <v>539.85627587953456</v>
      </c>
      <c r="N1620" s="42">
        <f t="shared" si="76"/>
        <v>0.67466639179497401</v>
      </c>
      <c r="O1620" s="42">
        <f t="shared" si="77"/>
        <v>0.85999999999999988</v>
      </c>
    </row>
    <row r="1621" spans="5:15" x14ac:dyDescent="0.2">
      <c r="E1621" s="15">
        <v>41264.368055555555</v>
      </c>
      <c r="F1621" s="21">
        <v>6.6566877577701007</v>
      </c>
      <c r="G1621" s="24">
        <v>0.12618888410673906</v>
      </c>
      <c r="H1621" s="3">
        <f t="shared" si="75"/>
        <v>511.15999999997791</v>
      </c>
      <c r="I1621" s="3">
        <f>MIN(H1621-K1621+L1621,'Power Look Up'!$F$4)</f>
        <v>519.82153098105925</v>
      </c>
      <c r="K1621" s="50">
        <f t="array" ref="K1621">_xlfn.SUM(_xlfn.NORM.DIST($Q$3:$Q$1003,$F1621,$N1621,FALSE)*WindSpeedStep*$R$3:$R$1003)</f>
        <v>508.68743050512728</v>
      </c>
      <c r="L1621" s="50">
        <f t="array" ref="L1621">_xlfn.SUM(_xlfn.NORM.DIST($Q$3:$Q$1003,$F1621,$O1621,FALSE)*WindSpeedStep*$R$3:$R$1003)</f>
        <v>517.34896148620862</v>
      </c>
      <c r="N1621" s="42">
        <f t="shared" si="76"/>
        <v>0.66566877577701011</v>
      </c>
      <c r="O1621" s="42">
        <f t="shared" si="77"/>
        <v>0.84</v>
      </c>
    </row>
    <row r="1622" spans="5:15" x14ac:dyDescent="0.2">
      <c r="E1622" s="15">
        <v>41264.375</v>
      </c>
      <c r="F1622" s="21">
        <v>6.9110217493011259</v>
      </c>
      <c r="G1622" s="24">
        <v>0.13312069233366755</v>
      </c>
      <c r="H1622" s="3">
        <f t="shared" si="75"/>
        <v>567.65999999997678</v>
      </c>
      <c r="I1622" s="3">
        <f>MIN(H1622-K1622+L1622,'Power Look Up'!$F$4)</f>
        <v>580.28406458767961</v>
      </c>
      <c r="K1622" s="50">
        <f t="array" ref="K1622">_xlfn.SUM(_xlfn.NORM.DIST($Q$3:$Q$1003,$F1622,$N1622,FALSE)*WindSpeedStep*$R$3:$R$1003)</f>
        <v>571.32690929095997</v>
      </c>
      <c r="L1622" s="50">
        <f t="array" ref="L1622">_xlfn.SUM(_xlfn.NORM.DIST($Q$3:$Q$1003,$F1622,$O1622,FALSE)*WindSpeedStep*$R$3:$R$1003)</f>
        <v>583.95097387866281</v>
      </c>
      <c r="N1622" s="42">
        <f t="shared" si="76"/>
        <v>0.69110217493011261</v>
      </c>
      <c r="O1622" s="42">
        <f t="shared" si="77"/>
        <v>0.92</v>
      </c>
    </row>
    <row r="1623" spans="5:15" x14ac:dyDescent="0.2">
      <c r="E1623" s="15">
        <v>41264.381944444445</v>
      </c>
      <c r="F1623" s="21">
        <v>5.9741957002848167</v>
      </c>
      <c r="G1623" s="24">
        <v>0.16906041426661814</v>
      </c>
      <c r="H1623" s="3">
        <f t="shared" si="75"/>
        <v>357.13999999998657</v>
      </c>
      <c r="I1623" s="3">
        <f>MIN(H1623-K1623+L1623,'Power Look Up'!$F$4)</f>
        <v>373.94291314938761</v>
      </c>
      <c r="K1623" s="50">
        <f t="array" ref="K1623">_xlfn.SUM(_xlfn.NORM.DIST($Q$3:$Q$1003,$F1623,$N1623,FALSE)*WindSpeedStep*$R$3:$R$1003)</f>
        <v>362.3384041547551</v>
      </c>
      <c r="L1623" s="50">
        <f t="array" ref="L1623">_xlfn.SUM(_xlfn.NORM.DIST($Q$3:$Q$1003,$F1623,$O1623,FALSE)*WindSpeedStep*$R$3:$R$1003)</f>
        <v>379.14131730415613</v>
      </c>
      <c r="N1623" s="42">
        <f t="shared" si="76"/>
        <v>0.59741957002848167</v>
      </c>
      <c r="O1623" s="42">
        <f t="shared" si="77"/>
        <v>1.01</v>
      </c>
    </row>
    <row r="1624" spans="5:15" x14ac:dyDescent="0.2">
      <c r="E1624" s="15">
        <v>41264.402777777781</v>
      </c>
      <c r="F1624" s="21">
        <v>5.2150998235309798</v>
      </c>
      <c r="G1624" s="24">
        <v>0.17065828653638485</v>
      </c>
      <c r="H1624" s="3">
        <f t="shared" si="75"/>
        <v>235.63999999998919</v>
      </c>
      <c r="I1624" s="3">
        <f>MIN(H1624-K1624+L1624,'Power Look Up'!$F$4)</f>
        <v>244.00365588954114</v>
      </c>
      <c r="K1624" s="50">
        <f t="array" ref="K1624">_xlfn.SUM(_xlfn.NORM.DIST($Q$3:$Q$1003,$F1624,$N1624,FALSE)*WindSpeedStep*$R$3:$R$1003)</f>
        <v>229.31159642783209</v>
      </c>
      <c r="L1624" s="50">
        <f t="array" ref="L1624">_xlfn.SUM(_xlfn.NORM.DIST($Q$3:$Q$1003,$F1624,$O1624,FALSE)*WindSpeedStep*$R$3:$R$1003)</f>
        <v>237.67525231738404</v>
      </c>
      <c r="N1624" s="42">
        <f t="shared" si="76"/>
        <v>0.52150998235309798</v>
      </c>
      <c r="O1624" s="42">
        <f t="shared" si="77"/>
        <v>0.89</v>
      </c>
    </row>
    <row r="1625" spans="5:15" x14ac:dyDescent="0.2">
      <c r="E1625" s="15">
        <v>41264.409722222219</v>
      </c>
      <c r="F1625" s="21">
        <v>4.8714845622267617</v>
      </c>
      <c r="G1625" s="24">
        <v>0.14164060076269647</v>
      </c>
      <c r="H1625" s="3">
        <f t="shared" si="75"/>
        <v>185.82999999999353</v>
      </c>
      <c r="I1625" s="3">
        <f>MIN(H1625-K1625+L1625,'Power Look Up'!$F$4)</f>
        <v>189.36764352663451</v>
      </c>
      <c r="K1625" s="50">
        <f t="array" ref="K1625">_xlfn.SUM(_xlfn.NORM.DIST($Q$3:$Q$1003,$F1625,$N1625,FALSE)*WindSpeedStep*$R$3:$R$1003)</f>
        <v>174.00594861142042</v>
      </c>
      <c r="L1625" s="50">
        <f t="array" ref="L1625">_xlfn.SUM(_xlfn.NORM.DIST($Q$3:$Q$1003,$F1625,$O1625,FALSE)*WindSpeedStep*$R$3:$R$1003)</f>
        <v>177.5435921380614</v>
      </c>
      <c r="N1625" s="42">
        <f t="shared" si="76"/>
        <v>0.48714845622267622</v>
      </c>
      <c r="O1625" s="42">
        <f t="shared" si="77"/>
        <v>0.69</v>
      </c>
    </row>
    <row r="1626" spans="5:15" x14ac:dyDescent="0.2">
      <c r="E1626" s="15">
        <v>41264.416666666664</v>
      </c>
      <c r="F1626" s="21">
        <v>5.1910000750959853</v>
      </c>
      <c r="G1626" s="24">
        <v>0.1271431305051168</v>
      </c>
      <c r="H1626" s="3">
        <f t="shared" si="75"/>
        <v>230.77999999998929</v>
      </c>
      <c r="I1626" s="3">
        <f>MIN(H1626-K1626+L1626,'Power Look Up'!$F$4)</f>
        <v>232.52735457205836</v>
      </c>
      <c r="K1626" s="50">
        <f t="array" ref="K1626">_xlfn.SUM(_xlfn.NORM.DIST($Q$3:$Q$1003,$F1626,$N1626,FALSE)*WindSpeedStep*$R$3:$R$1003)</f>
        <v>225.38832542087761</v>
      </c>
      <c r="L1626" s="50">
        <f t="array" ref="L1626">_xlfn.SUM(_xlfn.NORM.DIST($Q$3:$Q$1003,$F1626,$O1626,FALSE)*WindSpeedStep*$R$3:$R$1003)</f>
        <v>227.13567999294668</v>
      </c>
      <c r="N1626" s="42">
        <f t="shared" si="76"/>
        <v>0.5191000075095985</v>
      </c>
      <c r="O1626" s="42">
        <f t="shared" si="77"/>
        <v>0.66</v>
      </c>
    </row>
    <row r="1627" spans="5:15" x14ac:dyDescent="0.2">
      <c r="E1627" s="15">
        <v>41264.423611111109</v>
      </c>
      <c r="F1627" s="21">
        <v>5.4050847794967618</v>
      </c>
      <c r="G1627" s="24">
        <v>0.17021009614684643</v>
      </c>
      <c r="H1627" s="3">
        <f t="shared" si="75"/>
        <v>266.41999999998848</v>
      </c>
      <c r="I1627" s="3">
        <f>MIN(H1627-K1627+L1627,'Power Look Up'!$F$4)</f>
        <v>276.18990076161845</v>
      </c>
      <c r="K1627" s="50">
        <f t="array" ref="K1627">_xlfn.SUM(_xlfn.NORM.DIST($Q$3:$Q$1003,$F1627,$N1627,FALSE)*WindSpeedStep*$R$3:$R$1003)</f>
        <v>260.64494242330994</v>
      </c>
      <c r="L1627" s="50">
        <f t="array" ref="L1627">_xlfn.SUM(_xlfn.NORM.DIST($Q$3:$Q$1003,$F1627,$O1627,FALSE)*WindSpeedStep*$R$3:$R$1003)</f>
        <v>270.41484318493991</v>
      </c>
      <c r="N1627" s="42">
        <f t="shared" si="76"/>
        <v>0.54050847794967616</v>
      </c>
      <c r="O1627" s="42">
        <f t="shared" si="77"/>
        <v>0.92</v>
      </c>
    </row>
    <row r="1628" spans="5:15" x14ac:dyDescent="0.2">
      <c r="E1628" s="15">
        <v>41264.430555555555</v>
      </c>
      <c r="F1628" s="21">
        <v>5.6071012606101949</v>
      </c>
      <c r="G1628" s="24">
        <v>0.16586110305038301</v>
      </c>
      <c r="H1628" s="3">
        <f t="shared" si="75"/>
        <v>298.81999999998783</v>
      </c>
      <c r="I1628" s="3">
        <f>MIN(H1628-K1628+L1628,'Power Look Up'!$F$4)</f>
        <v>309.8458890967828</v>
      </c>
      <c r="K1628" s="50">
        <f t="array" ref="K1628">_xlfn.SUM(_xlfn.NORM.DIST($Q$3:$Q$1003,$F1628,$N1628,FALSE)*WindSpeedStep*$R$3:$R$1003)</f>
        <v>295.10705579559277</v>
      </c>
      <c r="L1628" s="50">
        <f t="array" ref="L1628">_xlfn.SUM(_xlfn.NORM.DIST($Q$3:$Q$1003,$F1628,$O1628,FALSE)*WindSpeedStep*$R$3:$R$1003)</f>
        <v>306.13294489238774</v>
      </c>
      <c r="N1628" s="42">
        <f t="shared" si="76"/>
        <v>0.56071012606101955</v>
      </c>
      <c r="O1628" s="42">
        <f t="shared" si="77"/>
        <v>0.93</v>
      </c>
    </row>
    <row r="1629" spans="5:15" x14ac:dyDescent="0.2">
      <c r="E1629" s="15">
        <v>41264.4375</v>
      </c>
      <c r="F1629" s="21">
        <v>5.8423505600179828</v>
      </c>
      <c r="G1629" s="24">
        <v>0.17972218359946687</v>
      </c>
      <c r="H1629" s="3">
        <f t="shared" si="75"/>
        <v>336.07999999998702</v>
      </c>
      <c r="I1629" s="3">
        <f>MIN(H1629-K1629+L1629,'Power Look Up'!$F$4)</f>
        <v>354.23060781133518</v>
      </c>
      <c r="K1629" s="50">
        <f t="array" ref="K1629">_xlfn.SUM(_xlfn.NORM.DIST($Q$3:$Q$1003,$F1629,$N1629,FALSE)*WindSpeedStep*$R$3:$R$1003)</f>
        <v>337.39365929199937</v>
      </c>
      <c r="L1629" s="50">
        <f t="array" ref="L1629">_xlfn.SUM(_xlfn.NORM.DIST($Q$3:$Q$1003,$F1629,$O1629,FALSE)*WindSpeedStep*$R$3:$R$1003)</f>
        <v>355.54426710334752</v>
      </c>
      <c r="N1629" s="42">
        <f t="shared" si="76"/>
        <v>0.58423505600179826</v>
      </c>
      <c r="O1629" s="42">
        <f t="shared" si="77"/>
        <v>1.05</v>
      </c>
    </row>
    <row r="1630" spans="5:15" x14ac:dyDescent="0.2">
      <c r="E1630" s="15">
        <v>41264.444444444445</v>
      </c>
      <c r="F1630" s="21">
        <v>5.5235337818139083</v>
      </c>
      <c r="G1630" s="24">
        <v>0.15207655699792733</v>
      </c>
      <c r="H1630" s="3">
        <f t="shared" si="75"/>
        <v>284.23999999998813</v>
      </c>
      <c r="I1630" s="3">
        <f>MIN(H1630-K1630+L1630,'Power Look Up'!$F$4)</f>
        <v>291.40615683638663</v>
      </c>
      <c r="K1630" s="50">
        <f t="array" ref="K1630">_xlfn.SUM(_xlfn.NORM.DIST($Q$3:$Q$1003,$F1630,$N1630,FALSE)*WindSpeedStep*$R$3:$R$1003)</f>
        <v>280.67474581355935</v>
      </c>
      <c r="L1630" s="50">
        <f t="array" ref="L1630">_xlfn.SUM(_xlfn.NORM.DIST($Q$3:$Q$1003,$F1630,$O1630,FALSE)*WindSpeedStep*$R$3:$R$1003)</f>
        <v>287.84090264995785</v>
      </c>
      <c r="N1630" s="42">
        <f t="shared" si="76"/>
        <v>0.55235337818139085</v>
      </c>
      <c r="O1630" s="42">
        <f t="shared" si="77"/>
        <v>0.83999999999999986</v>
      </c>
    </row>
    <row r="1631" spans="5:15" x14ac:dyDescent="0.2">
      <c r="E1631" s="15">
        <v>41264.451388888891</v>
      </c>
      <c r="F1631" s="21">
        <v>4.9901837016484958</v>
      </c>
      <c r="G1631" s="24">
        <v>0.10620851489393381</v>
      </c>
      <c r="H1631" s="3">
        <f t="shared" si="75"/>
        <v>198.90999999999326</v>
      </c>
      <c r="I1631" s="3">
        <f>MIN(H1631-K1631+L1631,'Power Look Up'!$F$4)</f>
        <v>199.12556379510789</v>
      </c>
      <c r="K1631" s="50">
        <f t="array" ref="K1631">_xlfn.SUM(_xlfn.NORM.DIST($Q$3:$Q$1003,$F1631,$N1631,FALSE)*WindSpeedStep*$R$3:$R$1003)</f>
        <v>192.98237820742</v>
      </c>
      <c r="L1631" s="50">
        <f t="array" ref="L1631">_xlfn.SUM(_xlfn.NORM.DIST($Q$3:$Q$1003,$F1631,$O1631,FALSE)*WindSpeedStep*$R$3:$R$1003)</f>
        <v>193.19794200253463</v>
      </c>
      <c r="N1631" s="42">
        <f t="shared" si="76"/>
        <v>0.49901837016484962</v>
      </c>
      <c r="O1631" s="42">
        <f t="shared" si="77"/>
        <v>0.53</v>
      </c>
    </row>
    <row r="1632" spans="5:15" x14ac:dyDescent="0.2">
      <c r="E1632" s="15">
        <v>41264.458333333336</v>
      </c>
      <c r="F1632" s="21">
        <v>5.1548454160285173</v>
      </c>
      <c r="G1632" s="24">
        <v>0.15519379058632363</v>
      </c>
      <c r="H1632" s="3">
        <f t="shared" si="75"/>
        <v>224.29999999998941</v>
      </c>
      <c r="I1632" s="3">
        <f>MIN(H1632-K1632+L1632,'Power Look Up'!$F$4)</f>
        <v>229.58573070996476</v>
      </c>
      <c r="K1632" s="50">
        <f t="array" ref="K1632">_xlfn.SUM(_xlfn.NORM.DIST($Q$3:$Q$1003,$F1632,$N1632,FALSE)*WindSpeedStep*$R$3:$R$1003)</f>
        <v>219.51898906669098</v>
      </c>
      <c r="L1632" s="50">
        <f t="array" ref="L1632">_xlfn.SUM(_xlfn.NORM.DIST($Q$3:$Q$1003,$F1632,$O1632,FALSE)*WindSpeedStep*$R$3:$R$1003)</f>
        <v>224.80471977666633</v>
      </c>
      <c r="N1632" s="42">
        <f t="shared" si="76"/>
        <v>0.51548454160285173</v>
      </c>
      <c r="O1632" s="42">
        <f t="shared" si="77"/>
        <v>0.8</v>
      </c>
    </row>
    <row r="1633" spans="5:15" x14ac:dyDescent="0.2">
      <c r="E1633" s="15">
        <v>41264.465277777781</v>
      </c>
      <c r="F1633" s="21">
        <v>4.9303381675334856</v>
      </c>
      <c r="G1633" s="24">
        <v>0.15211938299461611</v>
      </c>
      <c r="H1633" s="3">
        <f t="shared" si="75"/>
        <v>192.36999999999338</v>
      </c>
      <c r="I1633" s="3">
        <f>MIN(H1633-K1633+L1633,'Power Look Up'!$F$4)</f>
        <v>197.18006581865947</v>
      </c>
      <c r="K1633" s="50">
        <f t="array" ref="K1633">_xlfn.SUM(_xlfn.NORM.DIST($Q$3:$Q$1003,$F1633,$N1633,FALSE)*WindSpeedStep*$R$3:$R$1003)</f>
        <v>183.39996936684827</v>
      </c>
      <c r="L1633" s="50">
        <f t="array" ref="L1633">_xlfn.SUM(_xlfn.NORM.DIST($Q$3:$Q$1003,$F1633,$O1633,FALSE)*WindSpeedStep*$R$3:$R$1003)</f>
        <v>188.21003518551436</v>
      </c>
      <c r="N1633" s="42">
        <f t="shared" si="76"/>
        <v>0.49303381675334856</v>
      </c>
      <c r="O1633" s="42">
        <f t="shared" si="77"/>
        <v>0.75000000000000011</v>
      </c>
    </row>
    <row r="1634" spans="5:15" x14ac:dyDescent="0.2">
      <c r="E1634" s="15">
        <v>41264.472222222219</v>
      </c>
      <c r="F1634" s="21">
        <v>4.9426820764117156</v>
      </c>
      <c r="G1634" s="24">
        <v>0.20231930448700419</v>
      </c>
      <c r="H1634" s="3">
        <f t="shared" si="75"/>
        <v>193.45999999999336</v>
      </c>
      <c r="I1634" s="3">
        <f>MIN(H1634-K1634+L1634,'Power Look Up'!$F$4)</f>
        <v>208.42273261169626</v>
      </c>
      <c r="K1634" s="50">
        <f t="array" ref="K1634">_xlfn.SUM(_xlfn.NORM.DIST($Q$3:$Q$1003,$F1634,$N1634,FALSE)*WindSpeedStep*$R$3:$R$1003)</f>
        <v>185.37403009525968</v>
      </c>
      <c r="L1634" s="50">
        <f t="array" ref="L1634">_xlfn.SUM(_xlfn.NORM.DIST($Q$3:$Q$1003,$F1634,$O1634,FALSE)*WindSpeedStep*$R$3:$R$1003)</f>
        <v>200.33676270696259</v>
      </c>
      <c r="N1634" s="42">
        <f t="shared" si="76"/>
        <v>0.49426820764117158</v>
      </c>
      <c r="O1634" s="42">
        <f t="shared" si="77"/>
        <v>1</v>
      </c>
    </row>
    <row r="1635" spans="5:15" x14ac:dyDescent="0.2">
      <c r="E1635" s="15">
        <v>41264.479166666664</v>
      </c>
      <c r="F1635" s="21">
        <v>5.9380139070384939</v>
      </c>
      <c r="G1635" s="24">
        <v>0.11956859837569883</v>
      </c>
      <c r="H1635" s="3">
        <f t="shared" si="75"/>
        <v>352.27999999998667</v>
      </c>
      <c r="I1635" s="3">
        <f>MIN(H1635-K1635+L1635,'Power Look Up'!$F$4)</f>
        <v>356.05208180848854</v>
      </c>
      <c r="K1635" s="50">
        <f t="array" ref="K1635">_xlfn.SUM(_xlfn.NORM.DIST($Q$3:$Q$1003,$F1635,$N1635,FALSE)*WindSpeedStep*$R$3:$R$1003)</f>
        <v>355.39618389911379</v>
      </c>
      <c r="L1635" s="50">
        <f t="array" ref="L1635">_xlfn.SUM(_xlfn.NORM.DIST($Q$3:$Q$1003,$F1635,$O1635,FALSE)*WindSpeedStep*$R$3:$R$1003)</f>
        <v>359.16826570761566</v>
      </c>
      <c r="N1635" s="42">
        <f t="shared" si="76"/>
        <v>0.59380139070384941</v>
      </c>
      <c r="O1635" s="42">
        <f t="shared" si="77"/>
        <v>0.71</v>
      </c>
    </row>
    <row r="1636" spans="5:15" x14ac:dyDescent="0.2">
      <c r="E1636" s="15">
        <v>41264.486111111109</v>
      </c>
      <c r="F1636" s="21">
        <v>5.3320614639498913</v>
      </c>
      <c r="G1636" s="24">
        <v>0.13128130737665072</v>
      </c>
      <c r="H1636" s="3">
        <f t="shared" si="75"/>
        <v>253.45999999998878</v>
      </c>
      <c r="I1636" s="3">
        <f>MIN(H1636-K1636+L1636,'Power Look Up'!$F$4)</f>
        <v>256.10762646211498</v>
      </c>
      <c r="K1636" s="50">
        <f t="array" ref="K1636">_xlfn.SUM(_xlfn.NORM.DIST($Q$3:$Q$1003,$F1636,$N1636,FALSE)*WindSpeedStep*$R$3:$R$1003)</f>
        <v>248.50392245604502</v>
      </c>
      <c r="L1636" s="50">
        <f t="array" ref="L1636">_xlfn.SUM(_xlfn.NORM.DIST($Q$3:$Q$1003,$F1636,$O1636,FALSE)*WindSpeedStep*$R$3:$R$1003)</f>
        <v>251.15154891817122</v>
      </c>
      <c r="N1636" s="42">
        <f t="shared" si="76"/>
        <v>0.5332061463949892</v>
      </c>
      <c r="O1636" s="42">
        <f t="shared" si="77"/>
        <v>0.7</v>
      </c>
    </row>
    <row r="1637" spans="5:15" x14ac:dyDescent="0.2">
      <c r="E1637" s="15">
        <v>41264.493055555555</v>
      </c>
      <c r="F1637" s="21">
        <v>5.0621389135368755</v>
      </c>
      <c r="G1637" s="24">
        <v>0.13433056887901354</v>
      </c>
      <c r="H1637" s="3">
        <f t="shared" si="75"/>
        <v>209.71999999998971</v>
      </c>
      <c r="I1637" s="3">
        <f>MIN(H1637-K1637+L1637,'Power Look Up'!$F$4)</f>
        <v>212.03571834001522</v>
      </c>
      <c r="K1637" s="50">
        <f t="array" ref="K1637">_xlfn.SUM(_xlfn.NORM.DIST($Q$3:$Q$1003,$F1637,$N1637,FALSE)*WindSpeedStep*$R$3:$R$1003)</f>
        <v>204.54454372658995</v>
      </c>
      <c r="L1637" s="50">
        <f t="array" ref="L1637">_xlfn.SUM(_xlfn.NORM.DIST($Q$3:$Q$1003,$F1637,$O1637,FALSE)*WindSpeedStep*$R$3:$R$1003)</f>
        <v>206.86026206661546</v>
      </c>
      <c r="N1637" s="42">
        <f t="shared" si="76"/>
        <v>0.50621389135368755</v>
      </c>
      <c r="O1637" s="42">
        <f t="shared" si="77"/>
        <v>0.68</v>
      </c>
    </row>
    <row r="1638" spans="5:15" x14ac:dyDescent="0.2">
      <c r="E1638" s="15">
        <v>41264.5</v>
      </c>
      <c r="F1638" s="21">
        <v>3.6202552933410761</v>
      </c>
      <c r="G1638" s="24">
        <v>0.11325168165740529</v>
      </c>
      <c r="H1638" s="3">
        <f t="shared" si="75"/>
        <v>56.419999999996982</v>
      </c>
      <c r="I1638" s="3">
        <f>MIN(H1638-K1638+L1638,'Power Look Up'!$F$4)</f>
        <v>58.221453621897595</v>
      </c>
      <c r="K1638" s="50">
        <f t="array" ref="K1638">_xlfn.SUM(_xlfn.NORM.DIST($Q$3:$Q$1003,$F1638,$N1638,FALSE)*WindSpeedStep*$R$3:$R$1003)</f>
        <v>21.279474566173022</v>
      </c>
      <c r="L1638" s="50">
        <f t="array" ref="L1638">_xlfn.SUM(_xlfn.NORM.DIST($Q$3:$Q$1003,$F1638,$O1638,FALSE)*WindSpeedStep*$R$3:$R$1003)</f>
        <v>23.080928188073635</v>
      </c>
      <c r="N1638" s="42">
        <f t="shared" si="76"/>
        <v>0.36202552933410764</v>
      </c>
      <c r="O1638" s="42">
        <f t="shared" si="77"/>
        <v>0.41</v>
      </c>
    </row>
    <row r="1639" spans="5:15" x14ac:dyDescent="0.2">
      <c r="E1639" s="15">
        <v>41264.506944444445</v>
      </c>
      <c r="F1639" s="21">
        <v>5.3932982769900306</v>
      </c>
      <c r="G1639" s="24">
        <v>0.16501961402674431</v>
      </c>
      <c r="H1639" s="3">
        <f t="shared" si="75"/>
        <v>263.17999999998858</v>
      </c>
      <c r="I1639" s="3">
        <f>MIN(H1639-K1639+L1639,'Power Look Up'!$F$4)</f>
        <v>271.72868881739436</v>
      </c>
      <c r="K1639" s="50">
        <f t="array" ref="K1639">_xlfn.SUM(_xlfn.NORM.DIST($Q$3:$Q$1003,$F1639,$N1639,FALSE)*WindSpeedStep*$R$3:$R$1003)</f>
        <v>258.67563916532845</v>
      </c>
      <c r="L1639" s="50">
        <f t="array" ref="L1639">_xlfn.SUM(_xlfn.NORM.DIST($Q$3:$Q$1003,$F1639,$O1639,FALSE)*WindSpeedStep*$R$3:$R$1003)</f>
        <v>267.22432798273422</v>
      </c>
      <c r="N1639" s="42">
        <f t="shared" si="76"/>
        <v>0.53932982769900306</v>
      </c>
      <c r="O1639" s="42">
        <f t="shared" si="77"/>
        <v>0.89</v>
      </c>
    </row>
    <row r="1640" spans="5:15" x14ac:dyDescent="0.2">
      <c r="E1640" s="15">
        <v>41264.513888888891</v>
      </c>
      <c r="F1640" s="21">
        <v>4.7296874771474569</v>
      </c>
      <c r="G1640" s="24">
        <v>0.17337297738212373</v>
      </c>
      <c r="H1640" s="3">
        <f t="shared" si="75"/>
        <v>170.56999999999385</v>
      </c>
      <c r="I1640" s="3">
        <f>MIN(H1640-K1640+L1640,'Power Look Up'!$F$4)</f>
        <v>180.38635306630272</v>
      </c>
      <c r="K1640" s="50">
        <f t="array" ref="K1640">_xlfn.SUM(_xlfn.NORM.DIST($Q$3:$Q$1003,$F1640,$N1640,FALSE)*WindSpeedStep*$R$3:$R$1003)</f>
        <v>151.52334439585687</v>
      </c>
      <c r="L1640" s="50">
        <f t="array" ref="L1640">_xlfn.SUM(_xlfn.NORM.DIST($Q$3:$Q$1003,$F1640,$O1640,FALSE)*WindSpeedStep*$R$3:$R$1003)</f>
        <v>161.33969746216573</v>
      </c>
      <c r="N1640" s="42">
        <f t="shared" si="76"/>
        <v>0.47296874771474573</v>
      </c>
      <c r="O1640" s="42">
        <f t="shared" si="77"/>
        <v>0.82</v>
      </c>
    </row>
    <row r="1641" spans="5:15" x14ac:dyDescent="0.2">
      <c r="E1641" s="15">
        <v>41264.520833333336</v>
      </c>
      <c r="F1641" s="21">
        <v>4.7885578352605611</v>
      </c>
      <c r="G1641" s="24">
        <v>0.16706491338774224</v>
      </c>
      <c r="H1641" s="3">
        <f t="shared" si="75"/>
        <v>177.1099999999937</v>
      </c>
      <c r="I1641" s="3">
        <f>MIN(H1641-K1641+L1641,'Power Look Up'!$F$4)</f>
        <v>185.20689049600867</v>
      </c>
      <c r="K1641" s="50">
        <f t="array" ref="K1641">_xlfn.SUM(_xlfn.NORM.DIST($Q$3:$Q$1003,$F1641,$N1641,FALSE)*WindSpeedStep*$R$3:$R$1003)</f>
        <v>160.82685785678038</v>
      </c>
      <c r="L1641" s="50">
        <f t="array" ref="L1641">_xlfn.SUM(_xlfn.NORM.DIST($Q$3:$Q$1003,$F1641,$O1641,FALSE)*WindSpeedStep*$R$3:$R$1003)</f>
        <v>168.92374835279534</v>
      </c>
      <c r="N1641" s="42">
        <f t="shared" si="76"/>
        <v>0.47885578352605612</v>
      </c>
      <c r="O1641" s="42">
        <f t="shared" si="77"/>
        <v>0.8</v>
      </c>
    </row>
    <row r="1642" spans="5:15" x14ac:dyDescent="0.2">
      <c r="E1642" s="15">
        <v>41264.527777777781</v>
      </c>
      <c r="F1642" s="21">
        <v>5.9219710340285037</v>
      </c>
      <c r="G1642" s="24">
        <v>0.17223995087766086</v>
      </c>
      <c r="H1642" s="3">
        <f t="shared" si="75"/>
        <v>349.03999999998678</v>
      </c>
      <c r="I1642" s="3">
        <f>MIN(H1642-K1642+L1642,'Power Look Up'!$F$4)</f>
        <v>366.08019635878753</v>
      </c>
      <c r="K1642" s="50">
        <f t="array" ref="K1642">_xlfn.SUM(_xlfn.NORM.DIST($Q$3:$Q$1003,$F1642,$N1642,FALSE)*WindSpeedStep*$R$3:$R$1003)</f>
        <v>352.34182546334551</v>
      </c>
      <c r="L1642" s="50">
        <f t="array" ref="L1642">_xlfn.SUM(_xlfn.NORM.DIST($Q$3:$Q$1003,$F1642,$O1642,FALSE)*WindSpeedStep*$R$3:$R$1003)</f>
        <v>369.38202182214627</v>
      </c>
      <c r="N1642" s="42">
        <f t="shared" si="76"/>
        <v>0.59219710340285037</v>
      </c>
      <c r="O1642" s="42">
        <f t="shared" si="77"/>
        <v>1.02</v>
      </c>
    </row>
    <row r="1643" spans="5:15" x14ac:dyDescent="0.2">
      <c r="E1643" s="15">
        <v>41264.534722222219</v>
      </c>
      <c r="F1643" s="21">
        <v>5.354328137196612</v>
      </c>
      <c r="G1643" s="24">
        <v>0.21477951491447259</v>
      </c>
      <c r="H1643" s="3">
        <f t="shared" si="75"/>
        <v>256.69999999998873</v>
      </c>
      <c r="I1643" s="3">
        <f>MIN(H1643-K1643+L1643,'Power Look Up'!$F$4)</f>
        <v>277.85218176862378</v>
      </c>
      <c r="K1643" s="50">
        <f t="array" ref="K1643">_xlfn.SUM(_xlfn.NORM.DIST($Q$3:$Q$1003,$F1643,$N1643,FALSE)*WindSpeedStep*$R$3:$R$1003)</f>
        <v>252.19140439800481</v>
      </c>
      <c r="L1643" s="50">
        <f t="array" ref="L1643">_xlfn.SUM(_xlfn.NORM.DIST($Q$3:$Q$1003,$F1643,$O1643,FALSE)*WindSpeedStep*$R$3:$R$1003)</f>
        <v>273.34358616663985</v>
      </c>
      <c r="N1643" s="42">
        <f t="shared" si="76"/>
        <v>0.53543281371966123</v>
      </c>
      <c r="O1643" s="42">
        <f t="shared" si="77"/>
        <v>1.1499999999999999</v>
      </c>
    </row>
    <row r="1644" spans="5:15" x14ac:dyDescent="0.2">
      <c r="E1644" s="15">
        <v>41264.541666666664</v>
      </c>
      <c r="F1644" s="21">
        <v>5.1794109876611953</v>
      </c>
      <c r="G1644" s="24">
        <v>0.13321978148553432</v>
      </c>
      <c r="H1644" s="3">
        <f t="shared" si="75"/>
        <v>229.15999999998931</v>
      </c>
      <c r="I1644" s="3">
        <f>MIN(H1644-K1644+L1644,'Power Look Up'!$F$4)</f>
        <v>231.51001691883249</v>
      </c>
      <c r="K1644" s="50">
        <f t="array" ref="K1644">_xlfn.SUM(_xlfn.NORM.DIST($Q$3:$Q$1003,$F1644,$N1644,FALSE)*WindSpeedStep*$R$3:$R$1003)</f>
        <v>223.50490265567169</v>
      </c>
      <c r="L1644" s="50">
        <f t="array" ref="L1644">_xlfn.SUM(_xlfn.NORM.DIST($Q$3:$Q$1003,$F1644,$O1644,FALSE)*WindSpeedStep*$R$3:$R$1003)</f>
        <v>225.85491957451487</v>
      </c>
      <c r="N1644" s="42">
        <f t="shared" si="76"/>
        <v>0.5179410987661196</v>
      </c>
      <c r="O1644" s="42">
        <f t="shared" si="77"/>
        <v>0.69</v>
      </c>
    </row>
    <row r="1645" spans="5:15" x14ac:dyDescent="0.2">
      <c r="E1645" s="15">
        <v>41264.548611111109</v>
      </c>
      <c r="F1645" s="21">
        <v>5.0902108777659913</v>
      </c>
      <c r="G1645" s="24">
        <v>0.15912896723750186</v>
      </c>
      <c r="H1645" s="3">
        <f t="shared" si="75"/>
        <v>214.57999999998961</v>
      </c>
      <c r="I1645" s="3">
        <f>MIN(H1645-K1645+L1645,'Power Look Up'!$F$4)</f>
        <v>220.37160611935704</v>
      </c>
      <c r="K1645" s="50">
        <f t="array" ref="K1645">_xlfn.SUM(_xlfn.NORM.DIST($Q$3:$Q$1003,$F1645,$N1645,FALSE)*WindSpeedStep*$R$3:$R$1003)</f>
        <v>209.06867975269896</v>
      </c>
      <c r="L1645" s="50">
        <f t="array" ref="L1645">_xlfn.SUM(_xlfn.NORM.DIST($Q$3:$Q$1003,$F1645,$O1645,FALSE)*WindSpeedStep*$R$3:$R$1003)</f>
        <v>214.86028587206638</v>
      </c>
      <c r="N1645" s="42">
        <f t="shared" si="76"/>
        <v>0.50902108777659916</v>
      </c>
      <c r="O1645" s="42">
        <f t="shared" si="77"/>
        <v>0.81</v>
      </c>
    </row>
    <row r="1646" spans="5:15" x14ac:dyDescent="0.2">
      <c r="E1646" s="15">
        <v>41264.555555555555</v>
      </c>
      <c r="F1646" s="21">
        <v>6.5177975029668662</v>
      </c>
      <c r="G1646" s="24">
        <v>0.17337144940229118</v>
      </c>
      <c r="H1646" s="3">
        <f t="shared" si="75"/>
        <v>479.51999999997861</v>
      </c>
      <c r="I1646" s="3">
        <f>MIN(H1646-K1646+L1646,'Power Look Up'!$F$4)</f>
        <v>505.81052604029014</v>
      </c>
      <c r="K1646" s="50">
        <f t="array" ref="K1646">_xlfn.SUM(_xlfn.NORM.DIST($Q$3:$Q$1003,$F1646,$N1646,FALSE)*WindSpeedStep*$R$3:$R$1003)</f>
        <v>476.39730895450253</v>
      </c>
      <c r="L1646" s="50">
        <f t="array" ref="L1646">_xlfn.SUM(_xlfn.NORM.DIST($Q$3:$Q$1003,$F1646,$O1646,FALSE)*WindSpeedStep*$R$3:$R$1003)</f>
        <v>502.68783499481407</v>
      </c>
      <c r="N1646" s="42">
        <f t="shared" si="76"/>
        <v>0.65177975029668667</v>
      </c>
      <c r="O1646" s="42">
        <f t="shared" si="77"/>
        <v>1.1299999999999999</v>
      </c>
    </row>
    <row r="1647" spans="5:15" x14ac:dyDescent="0.2">
      <c r="E1647" s="15">
        <v>41264.590277777781</v>
      </c>
      <c r="F1647" s="21">
        <v>5.5632325118630952</v>
      </c>
      <c r="G1647" s="24">
        <v>0.17795409375554835</v>
      </c>
      <c r="H1647" s="3">
        <f t="shared" si="75"/>
        <v>290.71999999998798</v>
      </c>
      <c r="I1647" s="3">
        <f>MIN(H1647-K1647+L1647,'Power Look Up'!$F$4)</f>
        <v>304.20698181577484</v>
      </c>
      <c r="K1647" s="50">
        <f t="array" ref="K1647">_xlfn.SUM(_xlfn.NORM.DIST($Q$3:$Q$1003,$F1647,$N1647,FALSE)*WindSpeedStep*$R$3:$R$1003)</f>
        <v>287.49685444518252</v>
      </c>
      <c r="L1647" s="50">
        <f t="array" ref="L1647">_xlfn.SUM(_xlfn.NORM.DIST($Q$3:$Q$1003,$F1647,$O1647,FALSE)*WindSpeedStep*$R$3:$R$1003)</f>
        <v>300.98383626096938</v>
      </c>
      <c r="N1647" s="42">
        <f t="shared" si="76"/>
        <v>0.55632325118630954</v>
      </c>
      <c r="O1647" s="42">
        <f t="shared" si="77"/>
        <v>0.99</v>
      </c>
    </row>
    <row r="1648" spans="5:15" x14ac:dyDescent="0.2">
      <c r="E1648" s="15">
        <v>41264.604166666664</v>
      </c>
      <c r="F1648" s="21">
        <v>5.2427543093046234</v>
      </c>
      <c r="G1648" s="24">
        <v>0.14305457699380095</v>
      </c>
      <c r="H1648" s="3">
        <f t="shared" si="75"/>
        <v>238.87999999998908</v>
      </c>
      <c r="I1648" s="3">
        <f>MIN(H1648-K1648+L1648,'Power Look Up'!$F$4)</f>
        <v>242.6585653308681</v>
      </c>
      <c r="K1648" s="50">
        <f t="array" ref="K1648">_xlfn.SUM(_xlfn.NORM.DIST($Q$3:$Q$1003,$F1648,$N1648,FALSE)*WindSpeedStep*$R$3:$R$1003)</f>
        <v>233.82545829219853</v>
      </c>
      <c r="L1648" s="50">
        <f t="array" ref="L1648">_xlfn.SUM(_xlfn.NORM.DIST($Q$3:$Q$1003,$F1648,$O1648,FALSE)*WindSpeedStep*$R$3:$R$1003)</f>
        <v>237.60402362307755</v>
      </c>
      <c r="N1648" s="42">
        <f t="shared" si="76"/>
        <v>0.52427543093046236</v>
      </c>
      <c r="O1648" s="42">
        <f t="shared" si="77"/>
        <v>0.75</v>
      </c>
    </row>
    <row r="1649" spans="5:15" x14ac:dyDescent="0.2">
      <c r="E1649" s="15">
        <v>41264.611111111109</v>
      </c>
      <c r="F1649" s="21">
        <v>5.4728430916593567</v>
      </c>
      <c r="G1649" s="24">
        <v>0.14983071618656207</v>
      </c>
      <c r="H1649" s="3">
        <f t="shared" si="75"/>
        <v>276.13999999998828</v>
      </c>
      <c r="I1649" s="3">
        <f>MIN(H1649-K1649+L1649,'Power Look Up'!$F$4)</f>
        <v>282.44468799662133</v>
      </c>
      <c r="K1649" s="50">
        <f t="array" ref="K1649">_xlfn.SUM(_xlfn.NORM.DIST($Q$3:$Q$1003,$F1649,$N1649,FALSE)*WindSpeedStep*$R$3:$R$1003)</f>
        <v>272.04663467722867</v>
      </c>
      <c r="L1649" s="50">
        <f t="array" ref="L1649">_xlfn.SUM(_xlfn.NORM.DIST($Q$3:$Q$1003,$F1649,$O1649,FALSE)*WindSpeedStep*$R$3:$R$1003)</f>
        <v>278.35132267386172</v>
      </c>
      <c r="N1649" s="42">
        <f t="shared" si="76"/>
        <v>0.54728430916593573</v>
      </c>
      <c r="O1649" s="42">
        <f t="shared" si="77"/>
        <v>0.82</v>
      </c>
    </row>
    <row r="1650" spans="5:15" x14ac:dyDescent="0.2">
      <c r="E1650" s="15">
        <v>41264.618055555555</v>
      </c>
      <c r="F1650" s="21">
        <v>5.1225429078502236</v>
      </c>
      <c r="G1650" s="24">
        <v>0.16593321233042033</v>
      </c>
      <c r="H1650" s="3">
        <f t="shared" si="75"/>
        <v>219.43999999998951</v>
      </c>
      <c r="I1650" s="3">
        <f>MIN(H1650-K1650+L1650,'Power Look Up'!$F$4)</f>
        <v>226.50384843166691</v>
      </c>
      <c r="K1650" s="50">
        <f t="array" ref="K1650">_xlfn.SUM(_xlfn.NORM.DIST($Q$3:$Q$1003,$F1650,$N1650,FALSE)*WindSpeedStep*$R$3:$R$1003)</f>
        <v>214.28994773288994</v>
      </c>
      <c r="L1650" s="50">
        <f t="array" ref="L1650">_xlfn.SUM(_xlfn.NORM.DIST($Q$3:$Q$1003,$F1650,$O1650,FALSE)*WindSpeedStep*$R$3:$R$1003)</f>
        <v>221.35379616456734</v>
      </c>
      <c r="N1650" s="42">
        <f t="shared" si="76"/>
        <v>0.51225429078502238</v>
      </c>
      <c r="O1650" s="42">
        <f t="shared" si="77"/>
        <v>0.84999999999999987</v>
      </c>
    </row>
    <row r="1651" spans="5:15" x14ac:dyDescent="0.2">
      <c r="E1651" s="15">
        <v>41264.625</v>
      </c>
      <c r="F1651" s="21">
        <v>4.8574139304813988</v>
      </c>
      <c r="G1651" s="24">
        <v>0.19763602891155257</v>
      </c>
      <c r="H1651" s="3">
        <f t="shared" si="75"/>
        <v>184.73999999999353</v>
      </c>
      <c r="I1651" s="3">
        <f>MIN(H1651-K1651+L1651,'Power Look Up'!$F$4)</f>
        <v>198.86913432940403</v>
      </c>
      <c r="K1651" s="50">
        <f t="array" ref="K1651">_xlfn.SUM(_xlfn.NORM.DIST($Q$3:$Q$1003,$F1651,$N1651,FALSE)*WindSpeedStep*$R$3:$R$1003)</f>
        <v>171.76469121138408</v>
      </c>
      <c r="L1651" s="50">
        <f t="array" ref="L1651">_xlfn.SUM(_xlfn.NORM.DIST($Q$3:$Q$1003,$F1651,$O1651,FALSE)*WindSpeedStep*$R$3:$R$1003)</f>
        <v>185.89382554079458</v>
      </c>
      <c r="N1651" s="42">
        <f t="shared" si="76"/>
        <v>0.4857413930481399</v>
      </c>
      <c r="O1651" s="42">
        <f t="shared" si="77"/>
        <v>0.96</v>
      </c>
    </row>
    <row r="1652" spans="5:15" x14ac:dyDescent="0.2">
      <c r="E1652" s="15">
        <v>41264.638888888891</v>
      </c>
      <c r="F1652" s="21">
        <v>5.0970913963981941</v>
      </c>
      <c r="G1652" s="24">
        <v>0.20011412797517664</v>
      </c>
      <c r="H1652" s="3">
        <f t="shared" si="75"/>
        <v>216.19999999998959</v>
      </c>
      <c r="I1652" s="3">
        <f>MIN(H1652-K1652+L1652,'Power Look Up'!$F$4)</f>
        <v>230.77486390703547</v>
      </c>
      <c r="K1652" s="50">
        <f t="array" ref="K1652">_xlfn.SUM(_xlfn.NORM.DIST($Q$3:$Q$1003,$F1652,$N1652,FALSE)*WindSpeedStep*$R$3:$R$1003)</f>
        <v>210.17882391701335</v>
      </c>
      <c r="L1652" s="50">
        <f t="array" ref="L1652">_xlfn.SUM(_xlfn.NORM.DIST($Q$3:$Q$1003,$F1652,$O1652,FALSE)*WindSpeedStep*$R$3:$R$1003)</f>
        <v>224.75368782405923</v>
      </c>
      <c r="N1652" s="42">
        <f t="shared" si="76"/>
        <v>0.50970913963981945</v>
      </c>
      <c r="O1652" s="42">
        <f t="shared" si="77"/>
        <v>1.02</v>
      </c>
    </row>
    <row r="1653" spans="5:15" x14ac:dyDescent="0.2">
      <c r="E1653" s="15">
        <v>41264.645833333336</v>
      </c>
      <c r="F1653" s="21">
        <v>5.3656307919433344</v>
      </c>
      <c r="G1653" s="24">
        <v>0.14164224663783506</v>
      </c>
      <c r="H1653" s="3">
        <f t="shared" si="75"/>
        <v>259.93999999998863</v>
      </c>
      <c r="I1653" s="3">
        <f>MIN(H1653-K1653+L1653,'Power Look Up'!$F$4)</f>
        <v>264.14060043274725</v>
      </c>
      <c r="K1653" s="50">
        <f t="array" ref="K1653">_xlfn.SUM(_xlfn.NORM.DIST($Q$3:$Q$1003,$F1653,$N1653,FALSE)*WindSpeedStep*$R$3:$R$1003)</f>
        <v>254.06792899643585</v>
      </c>
      <c r="L1653" s="50">
        <f t="array" ref="L1653">_xlfn.SUM(_xlfn.NORM.DIST($Q$3:$Q$1003,$F1653,$O1653,FALSE)*WindSpeedStep*$R$3:$R$1003)</f>
        <v>258.26852942919447</v>
      </c>
      <c r="N1653" s="42">
        <f t="shared" si="76"/>
        <v>0.53656307919433344</v>
      </c>
      <c r="O1653" s="42">
        <f t="shared" si="77"/>
        <v>0.76</v>
      </c>
    </row>
    <row r="1654" spans="5:15" x14ac:dyDescent="0.2">
      <c r="E1654" s="15">
        <v>41264.652777777781</v>
      </c>
      <c r="F1654" s="21">
        <v>4.7741204727357909</v>
      </c>
      <c r="G1654" s="24">
        <v>0.12986685265709508</v>
      </c>
      <c r="H1654" s="3">
        <f t="shared" si="75"/>
        <v>174.92999999999375</v>
      </c>
      <c r="I1654" s="3">
        <f>MIN(H1654-K1654+L1654,'Power Look Up'!$F$4)</f>
        <v>177.45907298864526</v>
      </c>
      <c r="K1654" s="50">
        <f t="array" ref="K1654">_xlfn.SUM(_xlfn.NORM.DIST($Q$3:$Q$1003,$F1654,$N1654,FALSE)*WindSpeedStep*$R$3:$R$1003)</f>
        <v>158.54065341334925</v>
      </c>
      <c r="L1654" s="50">
        <f t="array" ref="L1654">_xlfn.SUM(_xlfn.NORM.DIST($Q$3:$Q$1003,$F1654,$O1654,FALSE)*WindSpeedStep*$R$3:$R$1003)</f>
        <v>161.06972640200075</v>
      </c>
      <c r="N1654" s="42">
        <f t="shared" si="76"/>
        <v>0.47741204727357911</v>
      </c>
      <c r="O1654" s="42">
        <f t="shared" si="77"/>
        <v>0.62000000000000011</v>
      </c>
    </row>
    <row r="1655" spans="5:15" x14ac:dyDescent="0.2">
      <c r="E1655" s="15">
        <v>41264.659722222219</v>
      </c>
      <c r="F1655" s="21">
        <v>4.7951958977170523</v>
      </c>
      <c r="G1655" s="24">
        <v>0.16891906342880245</v>
      </c>
      <c r="H1655" s="3">
        <f t="shared" si="75"/>
        <v>178.19999999999368</v>
      </c>
      <c r="I1655" s="3">
        <f>MIN(H1655-K1655+L1655,'Power Look Up'!$F$4)</f>
        <v>186.5952860855208</v>
      </c>
      <c r="K1655" s="50">
        <f t="array" ref="K1655">_xlfn.SUM(_xlfn.NORM.DIST($Q$3:$Q$1003,$F1655,$N1655,FALSE)*WindSpeedStep*$R$3:$R$1003)</f>
        <v>161.87892660412368</v>
      </c>
      <c r="L1655" s="50">
        <f t="array" ref="L1655">_xlfn.SUM(_xlfn.NORM.DIST($Q$3:$Q$1003,$F1655,$O1655,FALSE)*WindSpeedStep*$R$3:$R$1003)</f>
        <v>170.2742126896508</v>
      </c>
      <c r="N1655" s="42">
        <f t="shared" si="76"/>
        <v>0.47951958977170528</v>
      </c>
      <c r="O1655" s="42">
        <f t="shared" si="77"/>
        <v>0.81</v>
      </c>
    </row>
    <row r="1656" spans="5:15" x14ac:dyDescent="0.2">
      <c r="E1656" s="15">
        <v>41264.791666666664</v>
      </c>
      <c r="F1656" s="21">
        <v>6.1359023439454221</v>
      </c>
      <c r="G1656" s="24">
        <v>8.474711148444336E-2</v>
      </c>
      <c r="H1656" s="3">
        <f t="shared" si="75"/>
        <v>393.63999999998043</v>
      </c>
      <c r="I1656" s="3">
        <f>MIN(H1656-K1656+L1656,'Power Look Up'!$F$4)</f>
        <v>390.48541858520048</v>
      </c>
      <c r="K1656" s="50">
        <f t="array" ref="K1656">_xlfn.SUM(_xlfn.NORM.DIST($Q$3:$Q$1003,$F1656,$N1656,FALSE)*WindSpeedStep*$R$3:$R$1003)</f>
        <v>394.30836981262729</v>
      </c>
      <c r="L1656" s="50">
        <f t="array" ref="L1656">_xlfn.SUM(_xlfn.NORM.DIST($Q$3:$Q$1003,$F1656,$O1656,FALSE)*WindSpeedStep*$R$3:$R$1003)</f>
        <v>391.15378839784734</v>
      </c>
      <c r="N1656" s="42">
        <f t="shared" si="76"/>
        <v>0.6135902343945423</v>
      </c>
      <c r="O1656" s="42">
        <f t="shared" si="77"/>
        <v>0.52</v>
      </c>
    </row>
    <row r="1657" spans="5:15" x14ac:dyDescent="0.2">
      <c r="E1657" s="15">
        <v>41265.180555555555</v>
      </c>
      <c r="F1657" s="21">
        <v>8.568444168731121</v>
      </c>
      <c r="G1657" s="24">
        <v>0.18906582899984067</v>
      </c>
      <c r="H1657" s="3">
        <f t="shared" si="75"/>
        <v>1098.1899999999494</v>
      </c>
      <c r="I1657" s="3">
        <f>MIN(H1657-K1657+L1657,'Power Look Up'!$F$4)</f>
        <v>1123.6909704788877</v>
      </c>
      <c r="K1657" s="50">
        <f t="array" ref="K1657">_xlfn.SUM(_xlfn.NORM.DIST($Q$3:$Q$1003,$F1657,$N1657,FALSE)*WindSpeedStep*$R$3:$R$1003)</f>
        <v>1095.3276157860919</v>
      </c>
      <c r="L1657" s="50">
        <f t="array" ref="L1657">_xlfn.SUM(_xlfn.NORM.DIST($Q$3:$Q$1003,$F1657,$O1657,FALSE)*WindSpeedStep*$R$3:$R$1003)</f>
        <v>1120.8285862650303</v>
      </c>
      <c r="N1657" s="42">
        <f t="shared" si="76"/>
        <v>0.85684441687311219</v>
      </c>
      <c r="O1657" s="42">
        <f t="shared" si="77"/>
        <v>1.62</v>
      </c>
    </row>
    <row r="1658" spans="5:15" x14ac:dyDescent="0.2">
      <c r="E1658" s="15">
        <v>41265.1875</v>
      </c>
      <c r="F1658" s="21">
        <v>8.8846754704835273</v>
      </c>
      <c r="G1658" s="24">
        <v>0.22510670273150166</v>
      </c>
      <c r="H1658" s="3">
        <f t="shared" si="75"/>
        <v>1211.9599999999468</v>
      </c>
      <c r="I1658" s="3">
        <f>MIN(H1658-K1658+L1658,'Power Look Up'!$F$4)</f>
        <v>1209.4658394138344</v>
      </c>
      <c r="K1658" s="50">
        <f t="array" ref="K1658">_xlfn.SUM(_xlfn.NORM.DIST($Q$3:$Q$1003,$F1658,$N1658,FALSE)*WindSpeedStep*$R$3:$R$1003)</f>
        <v>1215.3773308197167</v>
      </c>
      <c r="L1658" s="50">
        <f t="array" ref="L1658">_xlfn.SUM(_xlfn.NORM.DIST($Q$3:$Q$1003,$F1658,$O1658,FALSE)*WindSpeedStep*$R$3:$R$1003)</f>
        <v>1212.8831702336042</v>
      </c>
      <c r="N1658" s="42">
        <f t="shared" si="76"/>
        <v>0.88846754704835273</v>
      </c>
      <c r="O1658" s="42">
        <f t="shared" si="77"/>
        <v>2</v>
      </c>
    </row>
    <row r="1659" spans="5:15" x14ac:dyDescent="0.2">
      <c r="E1659" s="15">
        <v>41265.194444444445</v>
      </c>
      <c r="F1659" s="21">
        <v>10.961990274545382</v>
      </c>
      <c r="G1659" s="24">
        <v>0.14322216684005509</v>
      </c>
      <c r="H1659" s="3">
        <f t="shared" si="75"/>
        <v>1893.3199999999495</v>
      </c>
      <c r="I1659" s="3">
        <f>MIN(H1659-K1659+L1659,'Power Look Up'!$F$4)</f>
        <v>1816.2763219233548</v>
      </c>
      <c r="K1659" s="50">
        <f t="array" ref="K1659">_xlfn.SUM(_xlfn.NORM.DIST($Q$3:$Q$1003,$F1659,$N1659,FALSE)*WindSpeedStep*$R$3:$R$1003)</f>
        <v>1862.4128408630213</v>
      </c>
      <c r="L1659" s="50">
        <f t="array" ref="L1659">_xlfn.SUM(_xlfn.NORM.DIST($Q$3:$Q$1003,$F1659,$O1659,FALSE)*WindSpeedStep*$R$3:$R$1003)</f>
        <v>1785.3691627864266</v>
      </c>
      <c r="N1659" s="42">
        <f t="shared" si="76"/>
        <v>1.0961990274545383</v>
      </c>
      <c r="O1659" s="42">
        <f t="shared" si="77"/>
        <v>1.57</v>
      </c>
    </row>
    <row r="1660" spans="5:15" x14ac:dyDescent="0.2">
      <c r="E1660" s="15">
        <v>41265.201388888891</v>
      </c>
      <c r="F1660" s="21">
        <v>9.7192772569032577</v>
      </c>
      <c r="G1660" s="24">
        <v>0.21092103309883023</v>
      </c>
      <c r="H1660" s="3">
        <f t="shared" si="75"/>
        <v>1530.3199999999379</v>
      </c>
      <c r="I1660" s="3">
        <f>MIN(H1660-K1660+L1660,'Power Look Up'!$F$4)</f>
        <v>1437.8212178813374</v>
      </c>
      <c r="K1660" s="50">
        <f t="array" ref="K1660">_xlfn.SUM(_xlfn.NORM.DIST($Q$3:$Q$1003,$F1660,$N1660,FALSE)*WindSpeedStep*$R$3:$R$1003)</f>
        <v>1529.6323028086135</v>
      </c>
      <c r="L1660" s="50">
        <f t="array" ref="L1660">_xlfn.SUM(_xlfn.NORM.DIST($Q$3:$Q$1003,$F1660,$O1660,FALSE)*WindSpeedStep*$R$3:$R$1003)</f>
        <v>1437.133520690013</v>
      </c>
      <c r="N1660" s="42">
        <f t="shared" si="76"/>
        <v>0.97192772569032582</v>
      </c>
      <c r="O1660" s="42">
        <f t="shared" si="77"/>
        <v>2.0499999999999998</v>
      </c>
    </row>
    <row r="1661" spans="5:15" x14ac:dyDescent="0.2">
      <c r="E1661" s="15">
        <v>41266.048611111109</v>
      </c>
      <c r="F1661" s="21">
        <v>14.590962455952685</v>
      </c>
      <c r="G1661" s="24">
        <v>0.20629208039473831</v>
      </c>
      <c r="H1661" s="3">
        <f t="shared" si="75"/>
        <v>2000</v>
      </c>
      <c r="I1661" s="3">
        <f>MIN(H1661-K1661+L1661,'Power Look Up'!$F$4)</f>
        <v>1942.7480690965647</v>
      </c>
      <c r="K1661" s="50">
        <f t="array" ref="K1661">_xlfn.SUM(_xlfn.NORM.DIST($Q$3:$Q$1003,$F1661,$N1661,FALSE)*WindSpeedStep*$R$3:$R$1003)</f>
        <v>2002.6809264583521</v>
      </c>
      <c r="L1661" s="50">
        <f t="array" ref="L1661">_xlfn.SUM(_xlfn.NORM.DIST($Q$3:$Q$1003,$F1661,$O1661,FALSE)*WindSpeedStep*$R$3:$R$1003)</f>
        <v>1945.4289955549168</v>
      </c>
      <c r="N1661" s="42">
        <f t="shared" si="76"/>
        <v>1.4590962455952685</v>
      </c>
      <c r="O1661" s="42">
        <f t="shared" si="77"/>
        <v>3.01</v>
      </c>
    </row>
    <row r="1662" spans="5:15" x14ac:dyDescent="0.2">
      <c r="E1662" s="15">
        <v>41266.055555555555</v>
      </c>
      <c r="F1662" s="21">
        <v>14.887107622219485</v>
      </c>
      <c r="G1662" s="24">
        <v>0.19009736960429671</v>
      </c>
      <c r="H1662" s="3">
        <f t="shared" si="75"/>
        <v>2000</v>
      </c>
      <c r="I1662" s="3">
        <f>MIN(H1662-K1662+L1662,'Power Look Up'!$F$4)</f>
        <v>1964.2506028209139</v>
      </c>
      <c r="K1662" s="50">
        <f t="array" ref="K1662">_xlfn.SUM(_xlfn.NORM.DIST($Q$3:$Q$1003,$F1662,$N1662,FALSE)*WindSpeedStep*$R$3:$R$1003)</f>
        <v>2002.2303540549203</v>
      </c>
      <c r="L1662" s="50">
        <f t="array" ref="L1662">_xlfn.SUM(_xlfn.NORM.DIST($Q$3:$Q$1003,$F1662,$O1662,FALSE)*WindSpeedStep*$R$3:$R$1003)</f>
        <v>1966.4809568758342</v>
      </c>
      <c r="N1662" s="42">
        <f t="shared" si="76"/>
        <v>1.4887107622219486</v>
      </c>
      <c r="O1662" s="42">
        <f t="shared" si="77"/>
        <v>2.83</v>
      </c>
    </row>
    <row r="1663" spans="5:15" x14ac:dyDescent="0.2">
      <c r="E1663" s="15">
        <v>41266.0625</v>
      </c>
      <c r="F1663" s="21">
        <v>14.765700430983745</v>
      </c>
      <c r="G1663" s="24">
        <v>0.14086700524110679</v>
      </c>
      <c r="H1663" s="3">
        <f t="shared" si="75"/>
        <v>2000</v>
      </c>
      <c r="I1663" s="3">
        <f>MIN(H1663-K1663+L1663,'Power Look Up'!$F$4)</f>
        <v>1992.466504675667</v>
      </c>
      <c r="K1663" s="50">
        <f t="array" ref="K1663">_xlfn.SUM(_xlfn.NORM.DIST($Q$3:$Q$1003,$F1663,$N1663,FALSE)*WindSpeedStep*$R$3:$R$1003)</f>
        <v>2002.4139215828038</v>
      </c>
      <c r="L1663" s="50">
        <f t="array" ref="L1663">_xlfn.SUM(_xlfn.NORM.DIST($Q$3:$Q$1003,$F1663,$O1663,FALSE)*WindSpeedStep*$R$3:$R$1003)</f>
        <v>1994.8804262584708</v>
      </c>
      <c r="N1663" s="42">
        <f t="shared" si="76"/>
        <v>1.4765700430983746</v>
      </c>
      <c r="O1663" s="42">
        <f t="shared" si="77"/>
        <v>2.08</v>
      </c>
    </row>
    <row r="1664" spans="5:15" x14ac:dyDescent="0.2">
      <c r="E1664" s="15">
        <v>41266.069444444445</v>
      </c>
      <c r="F1664" s="21">
        <v>16.216681392657701</v>
      </c>
      <c r="G1664" s="24">
        <v>0.17697825655620436</v>
      </c>
      <c r="H1664" s="3">
        <f t="shared" si="75"/>
        <v>2000</v>
      </c>
      <c r="I1664" s="3">
        <f>MIN(H1664-K1664+L1664,'Power Look Up'!$F$4)</f>
        <v>1988.4705495760359</v>
      </c>
      <c r="K1664" s="50">
        <f t="array" ref="K1664">_xlfn.SUM(_xlfn.NORM.DIST($Q$3:$Q$1003,$F1664,$N1664,FALSE)*WindSpeedStep*$R$3:$R$1003)</f>
        <v>2000.7634206685959</v>
      </c>
      <c r="L1664" s="50">
        <f t="array" ref="L1664">_xlfn.SUM(_xlfn.NORM.DIST($Q$3:$Q$1003,$F1664,$O1664,FALSE)*WindSpeedStep*$R$3:$R$1003)</f>
        <v>1989.2339702446318</v>
      </c>
      <c r="N1664" s="42">
        <f t="shared" si="76"/>
        <v>1.6216681392657701</v>
      </c>
      <c r="O1664" s="42">
        <f t="shared" si="77"/>
        <v>2.87</v>
      </c>
    </row>
    <row r="1665" spans="5:15" x14ac:dyDescent="0.2">
      <c r="E1665" s="15">
        <v>41266.076388888891</v>
      </c>
      <c r="F1665" s="21">
        <v>14.787350506461653</v>
      </c>
      <c r="G1665" s="24">
        <v>0.16365338732875295</v>
      </c>
      <c r="H1665" s="3">
        <f t="shared" si="75"/>
        <v>2000</v>
      </c>
      <c r="I1665" s="3">
        <f>MIN(H1665-K1665+L1665,'Power Look Up'!$F$4)</f>
        <v>1981.4799464934476</v>
      </c>
      <c r="K1665" s="50">
        <f t="array" ref="K1665">_xlfn.SUM(_xlfn.NORM.DIST($Q$3:$Q$1003,$F1665,$N1665,FALSE)*WindSpeedStep*$R$3:$R$1003)</f>
        <v>2002.3809381654012</v>
      </c>
      <c r="L1665" s="50">
        <f t="array" ref="L1665">_xlfn.SUM(_xlfn.NORM.DIST($Q$3:$Q$1003,$F1665,$O1665,FALSE)*WindSpeedStep*$R$3:$R$1003)</f>
        <v>1983.8608846588488</v>
      </c>
      <c r="N1665" s="42">
        <f t="shared" si="76"/>
        <v>1.4787350506461654</v>
      </c>
      <c r="O1665" s="42">
        <f t="shared" si="77"/>
        <v>2.42</v>
      </c>
    </row>
    <row r="1666" spans="5:15" x14ac:dyDescent="0.2">
      <c r="E1666" s="15">
        <v>41266.083333333336</v>
      </c>
      <c r="F1666" s="21">
        <v>14.873063961899696</v>
      </c>
      <c r="G1666" s="24">
        <v>0.26020193350299392</v>
      </c>
      <c r="H1666" s="3">
        <f t="shared" si="75"/>
        <v>2000</v>
      </c>
      <c r="I1666" s="3">
        <f>MIN(H1666-K1666+L1666,'Power Look Up'!$F$4)</f>
        <v>1892.3352264397738</v>
      </c>
      <c r="K1666" s="50">
        <f t="array" ref="K1666">_xlfn.SUM(_xlfn.NORM.DIST($Q$3:$Q$1003,$F1666,$N1666,FALSE)*WindSpeedStep*$R$3:$R$1003)</f>
        <v>2002.251380936453</v>
      </c>
      <c r="L1666" s="50">
        <f t="array" ref="L1666">_xlfn.SUM(_xlfn.NORM.DIST($Q$3:$Q$1003,$F1666,$O1666,FALSE)*WindSpeedStep*$R$3:$R$1003)</f>
        <v>1894.5866073762268</v>
      </c>
      <c r="N1666" s="42">
        <f t="shared" si="76"/>
        <v>1.4873063961899697</v>
      </c>
      <c r="O1666" s="42">
        <f t="shared" si="77"/>
        <v>3.87</v>
      </c>
    </row>
    <row r="1667" spans="5:15" x14ac:dyDescent="0.2">
      <c r="E1667" s="15">
        <v>41266.090277777781</v>
      </c>
      <c r="F1667" s="21">
        <v>13.084614884228291</v>
      </c>
      <c r="G1667" s="24">
        <v>0.20252793249530116</v>
      </c>
      <c r="H1667" s="3">
        <f t="shared" ref="H1667:H1730" si="78">INDEX(PowerArray,MIN(MaximumPowerIndex,ROUND(F1667*100,0)))</f>
        <v>1999.0799999999997</v>
      </c>
      <c r="I1667" s="3">
        <f>MIN(H1667-K1667+L1667,'Power Look Up'!$F$4)</f>
        <v>1891.4517842681942</v>
      </c>
      <c r="K1667" s="50">
        <f t="array" ref="K1667">_xlfn.SUM(_xlfn.NORM.DIST($Q$3:$Q$1003,$F1667,$N1667,FALSE)*WindSpeedStep*$R$3:$R$1003)</f>
        <v>2001.1251139555984</v>
      </c>
      <c r="L1667" s="50">
        <f t="array" ref="L1667">_xlfn.SUM(_xlfn.NORM.DIST($Q$3:$Q$1003,$F1667,$O1667,FALSE)*WindSpeedStep*$R$3:$R$1003)</f>
        <v>1893.4968982237929</v>
      </c>
      <c r="N1667" s="42">
        <f t="shared" ref="N1667:N1730" si="79">ReferenceTurbulence*F1667</f>
        <v>1.3084614884228292</v>
      </c>
      <c r="O1667" s="42">
        <f t="shared" ref="O1667:O1730" si="80">F1667*G1667</f>
        <v>2.65</v>
      </c>
    </row>
    <row r="1668" spans="5:15" x14ac:dyDescent="0.2">
      <c r="E1668" s="15">
        <v>41266.097222222219</v>
      </c>
      <c r="F1668" s="21">
        <v>14.325319904421367</v>
      </c>
      <c r="G1668" s="24">
        <v>0.17381810784075311</v>
      </c>
      <c r="H1668" s="3">
        <f t="shared" si="78"/>
        <v>2000</v>
      </c>
      <c r="I1668" s="3">
        <f>MIN(H1668-K1668+L1668,'Power Look Up'!$F$4)</f>
        <v>1966.3482945196911</v>
      </c>
      <c r="K1668" s="50">
        <f t="array" ref="K1668">_xlfn.SUM(_xlfn.NORM.DIST($Q$3:$Q$1003,$F1668,$N1668,FALSE)*WindSpeedStep*$R$3:$R$1003)</f>
        <v>2003.0662835912851</v>
      </c>
      <c r="L1668" s="50">
        <f t="array" ref="L1668">_xlfn.SUM(_xlfn.NORM.DIST($Q$3:$Q$1003,$F1668,$O1668,FALSE)*WindSpeedStep*$R$3:$R$1003)</f>
        <v>1969.4145781109762</v>
      </c>
      <c r="N1668" s="42">
        <f t="shared" si="79"/>
        <v>1.4325319904421367</v>
      </c>
      <c r="O1668" s="42">
        <f t="shared" si="80"/>
        <v>2.4900000000000002</v>
      </c>
    </row>
    <row r="1669" spans="5:15" x14ac:dyDescent="0.2">
      <c r="E1669" s="15">
        <v>41266.104166666664</v>
      </c>
      <c r="F1669" s="21">
        <v>14.605441383978143</v>
      </c>
      <c r="G1669" s="24">
        <v>0.18212390369235698</v>
      </c>
      <c r="H1669" s="3">
        <f t="shared" si="78"/>
        <v>2000</v>
      </c>
      <c r="I1669" s="3">
        <f>MIN(H1669-K1669+L1669,'Power Look Up'!$F$4)</f>
        <v>1965.2294005503468</v>
      </c>
      <c r="K1669" s="50">
        <f t="array" ref="K1669">_xlfn.SUM(_xlfn.NORM.DIST($Q$3:$Q$1003,$F1669,$N1669,FALSE)*WindSpeedStep*$R$3:$R$1003)</f>
        <v>2002.6589025387059</v>
      </c>
      <c r="L1669" s="50">
        <f t="array" ref="L1669">_xlfn.SUM(_xlfn.NORM.DIST($Q$3:$Q$1003,$F1669,$O1669,FALSE)*WindSpeedStep*$R$3:$R$1003)</f>
        <v>1967.8883030890527</v>
      </c>
      <c r="N1669" s="42">
        <f t="shared" si="79"/>
        <v>1.4605441383978144</v>
      </c>
      <c r="O1669" s="42">
        <f t="shared" si="80"/>
        <v>2.66</v>
      </c>
    </row>
    <row r="1670" spans="5:15" x14ac:dyDescent="0.2">
      <c r="E1670" s="15">
        <v>41266.111111111109</v>
      </c>
      <c r="F1670" s="21">
        <v>16.089098092902855</v>
      </c>
      <c r="G1670" s="24">
        <v>0.18894781935234706</v>
      </c>
      <c r="H1670" s="3">
        <f t="shared" si="78"/>
        <v>2000</v>
      </c>
      <c r="I1670" s="3">
        <f>MIN(H1670-K1670+L1670,'Power Look Up'!$F$4)</f>
        <v>1981.6695369362569</v>
      </c>
      <c r="K1670" s="50">
        <f t="array" ref="K1670">_xlfn.SUM(_xlfn.NORM.DIST($Q$3:$Q$1003,$F1670,$N1670,FALSE)*WindSpeedStep*$R$3:$R$1003)</f>
        <v>2000.8556385079401</v>
      </c>
      <c r="L1670" s="50">
        <f t="array" ref="L1670">_xlfn.SUM(_xlfn.NORM.DIST($Q$3:$Q$1003,$F1670,$O1670,FALSE)*WindSpeedStep*$R$3:$R$1003)</f>
        <v>1982.525175444197</v>
      </c>
      <c r="N1670" s="42">
        <f t="shared" si="79"/>
        <v>1.6089098092902856</v>
      </c>
      <c r="O1670" s="42">
        <f t="shared" si="80"/>
        <v>3.04</v>
      </c>
    </row>
    <row r="1671" spans="5:15" x14ac:dyDescent="0.2">
      <c r="E1671" s="15">
        <v>41266.118055555555</v>
      </c>
      <c r="F1671" s="21">
        <v>14.493324818568865</v>
      </c>
      <c r="G1671" s="24">
        <v>0.14006447971131933</v>
      </c>
      <c r="H1671" s="3">
        <f t="shared" si="78"/>
        <v>2000</v>
      </c>
      <c r="I1671" s="3">
        <f>MIN(H1671-K1671+L1671,'Power Look Up'!$F$4)</f>
        <v>1990.603153599046</v>
      </c>
      <c r="K1671" s="50">
        <f t="array" ref="K1671">_xlfn.SUM(_xlfn.NORM.DIST($Q$3:$Q$1003,$F1671,$N1671,FALSE)*WindSpeedStep*$R$3:$R$1003)</f>
        <v>2002.8276879603916</v>
      </c>
      <c r="L1671" s="50">
        <f t="array" ref="L1671">_xlfn.SUM(_xlfn.NORM.DIST($Q$3:$Q$1003,$F1671,$O1671,FALSE)*WindSpeedStep*$R$3:$R$1003)</f>
        <v>1993.4308415594376</v>
      </c>
      <c r="N1671" s="42">
        <f t="shared" si="79"/>
        <v>1.4493324818568867</v>
      </c>
      <c r="O1671" s="42">
        <f t="shared" si="80"/>
        <v>2.0299999999999998</v>
      </c>
    </row>
    <row r="1672" spans="5:15" x14ac:dyDescent="0.2">
      <c r="E1672" s="15">
        <v>41266.125</v>
      </c>
      <c r="F1672" s="21">
        <v>15.322711508647446</v>
      </c>
      <c r="G1672" s="24">
        <v>0.18730366347890201</v>
      </c>
      <c r="H1672" s="3">
        <f t="shared" si="78"/>
        <v>2000</v>
      </c>
      <c r="I1672" s="3">
        <f>MIN(H1672-K1672+L1672,'Power Look Up'!$F$4)</f>
        <v>1973.6283873133134</v>
      </c>
      <c r="K1672" s="50">
        <f t="array" ref="K1672">_xlfn.SUM(_xlfn.NORM.DIST($Q$3:$Q$1003,$F1672,$N1672,FALSE)*WindSpeedStep*$R$3:$R$1003)</f>
        <v>2001.6252700780901</v>
      </c>
      <c r="L1672" s="50">
        <f t="array" ref="L1672">_xlfn.SUM(_xlfn.NORM.DIST($Q$3:$Q$1003,$F1672,$O1672,FALSE)*WindSpeedStep*$R$3:$R$1003)</f>
        <v>1975.2536573914035</v>
      </c>
      <c r="N1672" s="42">
        <f t="shared" si="79"/>
        <v>1.5322711508647446</v>
      </c>
      <c r="O1672" s="42">
        <f t="shared" si="80"/>
        <v>2.87</v>
      </c>
    </row>
    <row r="1673" spans="5:15" x14ac:dyDescent="0.2">
      <c r="E1673" s="15">
        <v>41266.131944444445</v>
      </c>
      <c r="F1673" s="21">
        <v>14.720083907858418</v>
      </c>
      <c r="G1673" s="24">
        <v>0.17391205213397773</v>
      </c>
      <c r="H1673" s="3">
        <f t="shared" si="78"/>
        <v>2000</v>
      </c>
      <c r="I1673" s="3">
        <f>MIN(H1673-K1673+L1673,'Power Look Up'!$F$4)</f>
        <v>1973.6791649925785</v>
      </c>
      <c r="K1673" s="50">
        <f t="array" ref="K1673">_xlfn.SUM(_xlfn.NORM.DIST($Q$3:$Q$1003,$F1673,$N1673,FALSE)*WindSpeedStep*$R$3:$R$1003)</f>
        <v>2002.4836238131427</v>
      </c>
      <c r="L1673" s="50">
        <f t="array" ref="L1673">_xlfn.SUM(_xlfn.NORM.DIST($Q$3:$Q$1003,$F1673,$O1673,FALSE)*WindSpeedStep*$R$3:$R$1003)</f>
        <v>1976.1627888057212</v>
      </c>
      <c r="N1673" s="42">
        <f t="shared" si="79"/>
        <v>1.4720083907858419</v>
      </c>
      <c r="O1673" s="42">
        <f t="shared" si="80"/>
        <v>2.56</v>
      </c>
    </row>
    <row r="1674" spans="5:15" x14ac:dyDescent="0.2">
      <c r="E1674" s="15">
        <v>41266.138888888891</v>
      </c>
      <c r="F1674" s="21">
        <v>15.132313788620657</v>
      </c>
      <c r="G1674" s="24">
        <v>0.17181774289898569</v>
      </c>
      <c r="H1674" s="3">
        <f t="shared" si="78"/>
        <v>2000</v>
      </c>
      <c r="I1674" s="3">
        <f>MIN(H1674-K1674+L1674,'Power Look Up'!$F$4)</f>
        <v>1980.9906484366338</v>
      </c>
      <c r="K1674" s="50">
        <f t="array" ref="K1674">_xlfn.SUM(_xlfn.NORM.DIST($Q$3:$Q$1003,$F1674,$N1674,FALSE)*WindSpeedStep*$R$3:$R$1003)</f>
        <v>2001.8768188730032</v>
      </c>
      <c r="L1674" s="50">
        <f t="array" ref="L1674">_xlfn.SUM(_xlfn.NORM.DIST($Q$3:$Q$1003,$F1674,$O1674,FALSE)*WindSpeedStep*$R$3:$R$1003)</f>
        <v>1982.867467309637</v>
      </c>
      <c r="N1674" s="42">
        <f t="shared" si="79"/>
        <v>1.5132313788620657</v>
      </c>
      <c r="O1674" s="42">
        <f t="shared" si="80"/>
        <v>2.6</v>
      </c>
    </row>
    <row r="1675" spans="5:15" x14ac:dyDescent="0.2">
      <c r="E1675" s="15">
        <v>41266.145833333336</v>
      </c>
      <c r="F1675" s="21">
        <v>15.118744009158345</v>
      </c>
      <c r="G1675" s="24">
        <v>0.19710632035272457</v>
      </c>
      <c r="H1675" s="3">
        <f t="shared" si="78"/>
        <v>2000</v>
      </c>
      <c r="I1675" s="3">
        <f>MIN(H1675-K1675+L1675,'Power Look Up'!$F$4)</f>
        <v>1962.931780113576</v>
      </c>
      <c r="K1675" s="50">
        <f t="array" ref="K1675">_xlfn.SUM(_xlfn.NORM.DIST($Q$3:$Q$1003,$F1675,$N1675,FALSE)*WindSpeedStep*$R$3:$R$1003)</f>
        <v>2001.8955859516702</v>
      </c>
      <c r="L1675" s="50">
        <f t="array" ref="L1675">_xlfn.SUM(_xlfn.NORM.DIST($Q$3:$Q$1003,$F1675,$O1675,FALSE)*WindSpeedStep*$R$3:$R$1003)</f>
        <v>1964.8273660652462</v>
      </c>
      <c r="N1675" s="42">
        <f t="shared" si="79"/>
        <v>1.5118744009158345</v>
      </c>
      <c r="O1675" s="42">
        <f t="shared" si="80"/>
        <v>2.98</v>
      </c>
    </row>
    <row r="1676" spans="5:15" x14ac:dyDescent="0.2">
      <c r="E1676" s="15">
        <v>41266.152777777781</v>
      </c>
      <c r="F1676" s="21">
        <v>14.804226827841413</v>
      </c>
      <c r="G1676" s="24">
        <v>0.16954617280516093</v>
      </c>
      <c r="H1676" s="3">
        <f t="shared" si="78"/>
        <v>2000</v>
      </c>
      <c r="I1676" s="3">
        <f>MIN(H1676-K1676+L1676,'Power Look Up'!$F$4)</f>
        <v>1977.9983187291662</v>
      </c>
      <c r="K1676" s="50">
        <f t="array" ref="K1676">_xlfn.SUM(_xlfn.NORM.DIST($Q$3:$Q$1003,$F1676,$N1676,FALSE)*WindSpeedStep*$R$3:$R$1003)</f>
        <v>2002.3552876479291</v>
      </c>
      <c r="L1676" s="50">
        <f t="array" ref="L1676">_xlfn.SUM(_xlfn.NORM.DIST($Q$3:$Q$1003,$F1676,$O1676,FALSE)*WindSpeedStep*$R$3:$R$1003)</f>
        <v>1980.3536063770953</v>
      </c>
      <c r="N1676" s="42">
        <f t="shared" si="79"/>
        <v>1.4804226827841414</v>
      </c>
      <c r="O1676" s="42">
        <f t="shared" si="80"/>
        <v>2.5099999999999998</v>
      </c>
    </row>
    <row r="1677" spans="5:15" x14ac:dyDescent="0.2">
      <c r="E1677" s="15">
        <v>41266.159722222219</v>
      </c>
      <c r="F1677" s="21">
        <v>14.881479542088924</v>
      </c>
      <c r="G1677" s="24">
        <v>0.19554507277113936</v>
      </c>
      <c r="H1677" s="3">
        <f t="shared" si="78"/>
        <v>2000</v>
      </c>
      <c r="I1677" s="3">
        <f>MIN(H1677-K1677+L1677,'Power Look Up'!$F$4)</f>
        <v>1959.5908514425612</v>
      </c>
      <c r="K1677" s="50">
        <f t="array" ref="K1677">_xlfn.SUM(_xlfn.NORM.DIST($Q$3:$Q$1003,$F1677,$N1677,FALSE)*WindSpeedStep*$R$3:$R$1003)</f>
        <v>2002.2387728533179</v>
      </c>
      <c r="L1677" s="50">
        <f t="array" ref="L1677">_xlfn.SUM(_xlfn.NORM.DIST($Q$3:$Q$1003,$F1677,$O1677,FALSE)*WindSpeedStep*$R$3:$R$1003)</f>
        <v>1961.8296242958791</v>
      </c>
      <c r="N1677" s="42">
        <f t="shared" si="79"/>
        <v>1.4881479542088925</v>
      </c>
      <c r="O1677" s="42">
        <f t="shared" si="80"/>
        <v>2.91</v>
      </c>
    </row>
    <row r="1678" spans="5:15" x14ac:dyDescent="0.2">
      <c r="E1678" s="15">
        <v>41266.166666666664</v>
      </c>
      <c r="F1678" s="21">
        <v>14.673389461008489</v>
      </c>
      <c r="G1678" s="24">
        <v>0.16969494380399719</v>
      </c>
      <c r="H1678" s="3">
        <f t="shared" si="78"/>
        <v>2000</v>
      </c>
      <c r="I1678" s="3">
        <f>MIN(H1678-K1678+L1678,'Power Look Up'!$F$4)</f>
        <v>1975.901446451152</v>
      </c>
      <c r="K1678" s="50">
        <f t="array" ref="K1678">_xlfn.SUM(_xlfn.NORM.DIST($Q$3:$Q$1003,$F1678,$N1678,FALSE)*WindSpeedStep*$R$3:$R$1003)</f>
        <v>2002.5551034624782</v>
      </c>
      <c r="L1678" s="50">
        <f t="array" ref="L1678">_xlfn.SUM(_xlfn.NORM.DIST($Q$3:$Q$1003,$F1678,$O1678,FALSE)*WindSpeedStep*$R$3:$R$1003)</f>
        <v>1978.4565499136302</v>
      </c>
      <c r="N1678" s="42">
        <f t="shared" si="79"/>
        <v>1.467338946100849</v>
      </c>
      <c r="O1678" s="42">
        <f t="shared" si="80"/>
        <v>2.4900000000000002</v>
      </c>
    </row>
    <row r="1679" spans="5:15" x14ac:dyDescent="0.2">
      <c r="E1679" s="15">
        <v>41266.173611111109</v>
      </c>
      <c r="F1679" s="21">
        <v>14.338014658004248</v>
      </c>
      <c r="G1679" s="24">
        <v>0.1862182501333588</v>
      </c>
      <c r="H1679" s="3">
        <f t="shared" si="78"/>
        <v>2000</v>
      </c>
      <c r="I1679" s="3">
        <f>MIN(H1679-K1679+L1679,'Power Look Up'!$F$4)</f>
        <v>1955.6665025156233</v>
      </c>
      <c r="K1679" s="50">
        <f t="array" ref="K1679">_xlfn.SUM(_xlfn.NORM.DIST($Q$3:$Q$1003,$F1679,$N1679,FALSE)*WindSpeedStep*$R$3:$R$1003)</f>
        <v>2003.0491797798279</v>
      </c>
      <c r="L1679" s="50">
        <f t="array" ref="L1679">_xlfn.SUM(_xlfn.NORM.DIST($Q$3:$Q$1003,$F1679,$O1679,FALSE)*WindSpeedStep*$R$3:$R$1003)</f>
        <v>1958.7156822954512</v>
      </c>
      <c r="N1679" s="42">
        <f t="shared" si="79"/>
        <v>1.4338014658004248</v>
      </c>
      <c r="O1679" s="42">
        <f t="shared" si="80"/>
        <v>2.67</v>
      </c>
    </row>
    <row r="1680" spans="5:15" x14ac:dyDescent="0.2">
      <c r="E1680" s="15">
        <v>41266.180555555555</v>
      </c>
      <c r="F1680" s="21">
        <v>14.174358769511564</v>
      </c>
      <c r="G1680" s="24">
        <v>0.15732634091332823</v>
      </c>
      <c r="H1680" s="3">
        <f t="shared" si="78"/>
        <v>2000</v>
      </c>
      <c r="I1680" s="3">
        <f>MIN(H1680-K1680+L1680,'Power Look Up'!$F$4)</f>
        <v>1976.370609967081</v>
      </c>
      <c r="K1680" s="50">
        <f t="array" ref="K1680">_xlfn.SUM(_xlfn.NORM.DIST($Q$3:$Q$1003,$F1680,$N1680,FALSE)*WindSpeedStep*$R$3:$R$1003)</f>
        <v>2003.2521167606794</v>
      </c>
      <c r="L1680" s="50">
        <f t="array" ref="L1680">_xlfn.SUM(_xlfn.NORM.DIST($Q$3:$Q$1003,$F1680,$O1680,FALSE)*WindSpeedStep*$R$3:$R$1003)</f>
        <v>1979.6227267277604</v>
      </c>
      <c r="N1680" s="42">
        <f t="shared" si="79"/>
        <v>1.4174358769511564</v>
      </c>
      <c r="O1680" s="42">
        <f t="shared" si="80"/>
        <v>2.23</v>
      </c>
    </row>
    <row r="1681" spans="5:15" x14ac:dyDescent="0.2">
      <c r="E1681" s="15">
        <v>41266.1875</v>
      </c>
      <c r="F1681" s="21">
        <v>13.487474697175827</v>
      </c>
      <c r="G1681" s="24">
        <v>0.18906430278856798</v>
      </c>
      <c r="H1681" s="3">
        <f t="shared" si="78"/>
        <v>1999.4899999999998</v>
      </c>
      <c r="I1681" s="3">
        <f>MIN(H1681-K1681+L1681,'Power Look Up'!$F$4)</f>
        <v>1925.9659082416229</v>
      </c>
      <c r="K1681" s="50">
        <f t="array" ref="K1681">_xlfn.SUM(_xlfn.NORM.DIST($Q$3:$Q$1003,$F1681,$N1681,FALSE)*WindSpeedStep*$R$3:$R$1003)</f>
        <v>2003.0939484766864</v>
      </c>
      <c r="L1681" s="50">
        <f t="array" ref="L1681">_xlfn.SUM(_xlfn.NORM.DIST($Q$3:$Q$1003,$F1681,$O1681,FALSE)*WindSpeedStep*$R$3:$R$1003)</f>
        <v>1929.5698567183094</v>
      </c>
      <c r="N1681" s="42">
        <f t="shared" si="79"/>
        <v>1.3487474697175827</v>
      </c>
      <c r="O1681" s="42">
        <f t="shared" si="80"/>
        <v>2.5499999999999998</v>
      </c>
    </row>
    <row r="1682" spans="5:15" x14ac:dyDescent="0.2">
      <c r="E1682" s="15">
        <v>41266.194444444445</v>
      </c>
      <c r="F1682" s="21">
        <v>13.697928432246973</v>
      </c>
      <c r="G1682" s="24">
        <v>0.2073306203961626</v>
      </c>
      <c r="H1682" s="3">
        <f t="shared" si="78"/>
        <v>1999.6999999999998</v>
      </c>
      <c r="I1682" s="3">
        <f>MIN(H1682-K1682+L1682,'Power Look Up'!$F$4)</f>
        <v>1911.9870516773428</v>
      </c>
      <c r="K1682" s="50">
        <f t="array" ref="K1682">_xlfn.SUM(_xlfn.NORM.DIST($Q$3:$Q$1003,$F1682,$N1682,FALSE)*WindSpeedStep*$R$3:$R$1003)</f>
        <v>2003.4162198844135</v>
      </c>
      <c r="L1682" s="50">
        <f t="array" ref="L1682">_xlfn.SUM(_xlfn.NORM.DIST($Q$3:$Q$1003,$F1682,$O1682,FALSE)*WindSpeedStep*$R$3:$R$1003)</f>
        <v>1915.7032715617565</v>
      </c>
      <c r="N1682" s="42">
        <f t="shared" si="79"/>
        <v>1.3697928432246975</v>
      </c>
      <c r="O1682" s="42">
        <f t="shared" si="80"/>
        <v>2.84</v>
      </c>
    </row>
    <row r="1683" spans="5:15" x14ac:dyDescent="0.2">
      <c r="E1683" s="15">
        <v>41266.201388888891</v>
      </c>
      <c r="F1683" s="21">
        <v>11.92366731690907</v>
      </c>
      <c r="G1683" s="24">
        <v>0.19708701505512838</v>
      </c>
      <c r="H1683" s="3">
        <f t="shared" si="78"/>
        <v>1981.2799999999825</v>
      </c>
      <c r="I1683" s="3">
        <f>MIN(H1683-K1683+L1683,'Power Look Up'!$F$4)</f>
        <v>1829.5845380470207</v>
      </c>
      <c r="K1683" s="50">
        <f t="array" ref="K1683">_xlfn.SUM(_xlfn.NORM.DIST($Q$3:$Q$1003,$F1683,$N1683,FALSE)*WindSpeedStep*$R$3:$R$1003)</f>
        <v>1968.5980732523437</v>
      </c>
      <c r="L1683" s="50">
        <f t="array" ref="L1683">_xlfn.SUM(_xlfn.NORM.DIST($Q$3:$Q$1003,$F1683,$O1683,FALSE)*WindSpeedStep*$R$3:$R$1003)</f>
        <v>1816.902611299382</v>
      </c>
      <c r="N1683" s="42">
        <f t="shared" si="79"/>
        <v>1.192366731690907</v>
      </c>
      <c r="O1683" s="42">
        <f t="shared" si="80"/>
        <v>2.35</v>
      </c>
    </row>
    <row r="1684" spans="5:15" x14ac:dyDescent="0.2">
      <c r="E1684" s="15">
        <v>41266.208333333336</v>
      </c>
      <c r="F1684" s="21">
        <v>13.705705724929935</v>
      </c>
      <c r="G1684" s="24">
        <v>0.19262050805585176</v>
      </c>
      <c r="H1684" s="3">
        <f t="shared" si="78"/>
        <v>1999.7099999999998</v>
      </c>
      <c r="I1684" s="3">
        <f>MIN(H1684-K1684+L1684,'Power Look Up'!$F$4)</f>
        <v>1929.8622991024579</v>
      </c>
      <c r="K1684" s="50">
        <f t="array" ref="K1684">_xlfn.SUM(_xlfn.NORM.DIST($Q$3:$Q$1003,$F1684,$N1684,FALSE)*WindSpeedStep*$R$3:$R$1003)</f>
        <v>2003.4219220380335</v>
      </c>
      <c r="L1684" s="50">
        <f t="array" ref="L1684">_xlfn.SUM(_xlfn.NORM.DIST($Q$3:$Q$1003,$F1684,$O1684,FALSE)*WindSpeedStep*$R$3:$R$1003)</f>
        <v>1933.5742211404915</v>
      </c>
      <c r="N1684" s="42">
        <f t="shared" si="79"/>
        <v>1.3705705724929935</v>
      </c>
      <c r="O1684" s="42">
        <f t="shared" si="80"/>
        <v>2.64</v>
      </c>
    </row>
    <row r="1685" spans="5:15" x14ac:dyDescent="0.2">
      <c r="E1685" s="15">
        <v>41266.215277777781</v>
      </c>
      <c r="F1685" s="21">
        <v>13.350696583529887</v>
      </c>
      <c r="G1685" s="24">
        <v>0.188005171437756</v>
      </c>
      <c r="H1685" s="3">
        <f t="shared" si="78"/>
        <v>1999.3499999999997</v>
      </c>
      <c r="I1685" s="3">
        <f>MIN(H1685-K1685+L1685,'Power Look Up'!$F$4)</f>
        <v>1921.9501776170448</v>
      </c>
      <c r="K1685" s="50">
        <f t="array" ref="K1685">_xlfn.SUM(_xlfn.NORM.DIST($Q$3:$Q$1003,$F1685,$N1685,FALSE)*WindSpeedStep*$R$3:$R$1003)</f>
        <v>2002.6661382190928</v>
      </c>
      <c r="L1685" s="50">
        <f t="array" ref="L1685">_xlfn.SUM(_xlfn.NORM.DIST($Q$3:$Q$1003,$F1685,$O1685,FALSE)*WindSpeedStep*$R$3:$R$1003)</f>
        <v>1925.2663158361379</v>
      </c>
      <c r="N1685" s="42">
        <f t="shared" si="79"/>
        <v>1.3350696583529889</v>
      </c>
      <c r="O1685" s="42">
        <f t="shared" si="80"/>
        <v>2.5099999999999998</v>
      </c>
    </row>
    <row r="1686" spans="5:15" x14ac:dyDescent="0.2">
      <c r="E1686" s="15">
        <v>41266.222222222219</v>
      </c>
      <c r="F1686" s="21">
        <v>12.615422856283841</v>
      </c>
      <c r="G1686" s="24">
        <v>0.19103600628016684</v>
      </c>
      <c r="H1686" s="3">
        <f t="shared" si="78"/>
        <v>1994.8199999999974</v>
      </c>
      <c r="I1686" s="3">
        <f>MIN(H1686-K1686+L1686,'Power Look Up'!$F$4)</f>
        <v>1881.9793172915129</v>
      </c>
      <c r="K1686" s="50">
        <f t="array" ref="K1686">_xlfn.SUM(_xlfn.NORM.DIST($Q$3:$Q$1003,$F1686,$N1686,FALSE)*WindSpeedStep*$R$3:$R$1003)</f>
        <v>1994.7312604113717</v>
      </c>
      <c r="L1686" s="50">
        <f t="array" ref="L1686">_xlfn.SUM(_xlfn.NORM.DIST($Q$3:$Q$1003,$F1686,$O1686,FALSE)*WindSpeedStep*$R$3:$R$1003)</f>
        <v>1881.8905777028872</v>
      </c>
      <c r="N1686" s="42">
        <f t="shared" si="79"/>
        <v>1.2615422856283842</v>
      </c>
      <c r="O1686" s="42">
        <f t="shared" si="80"/>
        <v>2.41</v>
      </c>
    </row>
    <row r="1687" spans="5:15" x14ac:dyDescent="0.2">
      <c r="E1687" s="15">
        <v>41266.229166666664</v>
      </c>
      <c r="F1687" s="21">
        <v>13.006951997254504</v>
      </c>
      <c r="G1687" s="24">
        <v>0.21450067629902153</v>
      </c>
      <c r="H1687" s="3">
        <f t="shared" si="78"/>
        <v>1999.0099999999998</v>
      </c>
      <c r="I1687" s="3">
        <f>MIN(H1687-K1687+L1687,'Power Look Up'!$F$4)</f>
        <v>1871.1323637301255</v>
      </c>
      <c r="K1687" s="50">
        <f t="array" ref="K1687">_xlfn.SUM(_xlfn.NORM.DIST($Q$3:$Q$1003,$F1687,$N1687,FALSE)*WindSpeedStep*$R$3:$R$1003)</f>
        <v>2000.4463136829752</v>
      </c>
      <c r="L1687" s="50">
        <f t="array" ref="L1687">_xlfn.SUM(_xlfn.NORM.DIST($Q$3:$Q$1003,$F1687,$O1687,FALSE)*WindSpeedStep*$R$3:$R$1003)</f>
        <v>1872.5686774131009</v>
      </c>
      <c r="N1687" s="42">
        <f t="shared" si="79"/>
        <v>1.3006951997254506</v>
      </c>
      <c r="O1687" s="42">
        <f t="shared" si="80"/>
        <v>2.79</v>
      </c>
    </row>
    <row r="1688" spans="5:15" x14ac:dyDescent="0.2">
      <c r="E1688" s="15">
        <v>41266.236111111109</v>
      </c>
      <c r="F1688" s="21">
        <v>12.608250123591677</v>
      </c>
      <c r="G1688" s="24">
        <v>0.159419426192936</v>
      </c>
      <c r="H1688" s="3">
        <f t="shared" si="78"/>
        <v>1994.7099999999975</v>
      </c>
      <c r="I1688" s="3">
        <f>MIN(H1688-K1688+L1688,'Power Look Up'!$F$4)</f>
        <v>1926.6547253461258</v>
      </c>
      <c r="K1688" s="50">
        <f t="array" ref="K1688">_xlfn.SUM(_xlfn.NORM.DIST($Q$3:$Q$1003,$F1688,$N1688,FALSE)*WindSpeedStep*$R$3:$R$1003)</f>
        <v>1994.5820460492157</v>
      </c>
      <c r="L1688" s="50">
        <f t="array" ref="L1688">_xlfn.SUM(_xlfn.NORM.DIST($Q$3:$Q$1003,$F1688,$O1688,FALSE)*WindSpeedStep*$R$3:$R$1003)</f>
        <v>1926.526771395344</v>
      </c>
      <c r="N1688" s="42">
        <f t="shared" si="79"/>
        <v>1.2608250123591678</v>
      </c>
      <c r="O1688" s="42">
        <f t="shared" si="80"/>
        <v>2.0099999999999998</v>
      </c>
    </row>
    <row r="1689" spans="5:15" x14ac:dyDescent="0.2">
      <c r="E1689" s="15">
        <v>41266.243055555555</v>
      </c>
      <c r="F1689" s="21">
        <v>12.139147457671601</v>
      </c>
      <c r="G1689" s="24">
        <v>0.17711293214757518</v>
      </c>
      <c r="H1689" s="3">
        <f t="shared" si="78"/>
        <v>1989.5399999999977</v>
      </c>
      <c r="I1689" s="3">
        <f>MIN(H1689-K1689+L1689,'Power Look Up'!$F$4)</f>
        <v>1877.5758930393224</v>
      </c>
      <c r="K1689" s="50">
        <f t="array" ref="K1689">_xlfn.SUM(_xlfn.NORM.DIST($Q$3:$Q$1003,$F1689,$N1689,FALSE)*WindSpeedStep*$R$3:$R$1003)</f>
        <v>1979.7689999854633</v>
      </c>
      <c r="L1689" s="50">
        <f t="array" ref="L1689">_xlfn.SUM(_xlfn.NORM.DIST($Q$3:$Q$1003,$F1689,$O1689,FALSE)*WindSpeedStep*$R$3:$R$1003)</f>
        <v>1867.804893024788</v>
      </c>
      <c r="N1689" s="42">
        <f t="shared" si="79"/>
        <v>1.2139147457671602</v>
      </c>
      <c r="O1689" s="42">
        <f t="shared" si="80"/>
        <v>2.15</v>
      </c>
    </row>
    <row r="1690" spans="5:15" x14ac:dyDescent="0.2">
      <c r="E1690" s="15">
        <v>41266.25</v>
      </c>
      <c r="F1690" s="21">
        <v>14.101272297767538</v>
      </c>
      <c r="G1690" s="24">
        <v>0.18154390227648393</v>
      </c>
      <c r="H1690" s="3">
        <f t="shared" si="78"/>
        <v>2000</v>
      </c>
      <c r="I1690" s="3">
        <f>MIN(H1690-K1690+L1690,'Power Look Up'!$F$4)</f>
        <v>1954.0912995671254</v>
      </c>
      <c r="K1690" s="50">
        <f t="array" ref="K1690">_xlfn.SUM(_xlfn.NORM.DIST($Q$3:$Q$1003,$F1690,$N1690,FALSE)*WindSpeedStep*$R$3:$R$1003)</f>
        <v>2003.3269351024646</v>
      </c>
      <c r="L1690" s="50">
        <f t="array" ref="L1690">_xlfn.SUM(_xlfn.NORM.DIST($Q$3:$Q$1003,$F1690,$O1690,FALSE)*WindSpeedStep*$R$3:$R$1003)</f>
        <v>1957.41823466959</v>
      </c>
      <c r="N1690" s="42">
        <f t="shared" si="79"/>
        <v>1.410127229776754</v>
      </c>
      <c r="O1690" s="42">
        <f t="shared" si="80"/>
        <v>2.56</v>
      </c>
    </row>
    <row r="1691" spans="5:15" x14ac:dyDescent="0.2">
      <c r="E1691" s="15">
        <v>41266.256944444445</v>
      </c>
      <c r="F1691" s="21">
        <v>14.143282157392768</v>
      </c>
      <c r="G1691" s="24">
        <v>0.14565218858503981</v>
      </c>
      <c r="H1691" s="3">
        <f t="shared" si="78"/>
        <v>2000</v>
      </c>
      <c r="I1691" s="3">
        <f>MIN(H1691-K1691+L1691,'Power Look Up'!$F$4)</f>
        <v>1983.7518713671382</v>
      </c>
      <c r="K1691" s="50">
        <f t="array" ref="K1691">_xlfn.SUM(_xlfn.NORM.DIST($Q$3:$Q$1003,$F1691,$N1691,FALSE)*WindSpeedStep*$R$3:$R$1003)</f>
        <v>2003.2853724388212</v>
      </c>
      <c r="L1691" s="50">
        <f t="array" ref="L1691">_xlfn.SUM(_xlfn.NORM.DIST($Q$3:$Q$1003,$F1691,$O1691,FALSE)*WindSpeedStep*$R$3:$R$1003)</f>
        <v>1987.0372438059594</v>
      </c>
      <c r="N1691" s="42">
        <f t="shared" si="79"/>
        <v>1.4143282157392769</v>
      </c>
      <c r="O1691" s="42">
        <f t="shared" si="80"/>
        <v>2.06</v>
      </c>
    </row>
    <row r="1692" spans="5:15" x14ac:dyDescent="0.2">
      <c r="E1692" s="15">
        <v>41266.263888888891</v>
      </c>
      <c r="F1692" s="21">
        <v>12.750597885703314</v>
      </c>
      <c r="G1692" s="24">
        <v>0.14744406629809581</v>
      </c>
      <c r="H1692" s="3">
        <f t="shared" si="78"/>
        <v>1996.2499999999975</v>
      </c>
      <c r="I1692" s="3">
        <f>MIN(H1692-K1692+L1692,'Power Look Up'!$F$4)</f>
        <v>1948.4563747952614</v>
      </c>
      <c r="K1692" s="50">
        <f t="array" ref="K1692">_xlfn.SUM(_xlfn.NORM.DIST($Q$3:$Q$1003,$F1692,$N1692,FALSE)*WindSpeedStep*$R$3:$R$1003)</f>
        <v>1997.2090819192542</v>
      </c>
      <c r="L1692" s="50">
        <f t="array" ref="L1692">_xlfn.SUM(_xlfn.NORM.DIST($Q$3:$Q$1003,$F1692,$O1692,FALSE)*WindSpeedStep*$R$3:$R$1003)</f>
        <v>1949.4154567145181</v>
      </c>
      <c r="N1692" s="42">
        <f t="shared" si="79"/>
        <v>1.2750597885703314</v>
      </c>
      <c r="O1692" s="42">
        <f t="shared" si="80"/>
        <v>1.8799999999999997</v>
      </c>
    </row>
    <row r="1693" spans="5:15" x14ac:dyDescent="0.2">
      <c r="E1693" s="15">
        <v>41266.270833333336</v>
      </c>
      <c r="F1693" s="21">
        <v>12.482301006902006</v>
      </c>
      <c r="G1693" s="24">
        <v>0.17144274912267388</v>
      </c>
      <c r="H1693" s="3">
        <f t="shared" si="78"/>
        <v>1993.2799999999975</v>
      </c>
      <c r="I1693" s="3">
        <f>MIN(H1693-K1693+L1693,'Power Look Up'!$F$4)</f>
        <v>1903.4356502615512</v>
      </c>
      <c r="K1693" s="50">
        <f t="array" ref="K1693">_xlfn.SUM(_xlfn.NORM.DIST($Q$3:$Q$1003,$F1693,$N1693,FALSE)*WindSpeedStep*$R$3:$R$1003)</f>
        <v>1991.6348820959843</v>
      </c>
      <c r="L1693" s="50">
        <f t="array" ref="L1693">_xlfn.SUM(_xlfn.NORM.DIST($Q$3:$Q$1003,$F1693,$O1693,FALSE)*WindSpeedStep*$R$3:$R$1003)</f>
        <v>1901.790532357538</v>
      </c>
      <c r="N1693" s="42">
        <f t="shared" si="79"/>
        <v>1.2482301006902006</v>
      </c>
      <c r="O1693" s="42">
        <f t="shared" si="80"/>
        <v>2.14</v>
      </c>
    </row>
    <row r="1694" spans="5:15" x14ac:dyDescent="0.2">
      <c r="E1694" s="15">
        <v>41266.277777777781</v>
      </c>
      <c r="F1694" s="21">
        <v>12.04312258268361</v>
      </c>
      <c r="G1694" s="24">
        <v>0.21672120183787125</v>
      </c>
      <c r="H1694" s="3">
        <f t="shared" si="78"/>
        <v>1988.4399999999976</v>
      </c>
      <c r="I1694" s="3">
        <f>MIN(H1694-K1694+L1694,'Power Look Up'!$F$4)</f>
        <v>1810.8755452567204</v>
      </c>
      <c r="K1694" s="50">
        <f t="array" ref="K1694">_xlfn.SUM(_xlfn.NORM.DIST($Q$3:$Q$1003,$F1694,$N1694,FALSE)*WindSpeedStep*$R$3:$R$1003)</f>
        <v>1975.2023037232275</v>
      </c>
      <c r="L1694" s="50">
        <f t="array" ref="L1694">_xlfn.SUM(_xlfn.NORM.DIST($Q$3:$Q$1003,$F1694,$O1694,FALSE)*WindSpeedStep*$R$3:$R$1003)</f>
        <v>1797.6378489799504</v>
      </c>
      <c r="N1694" s="42">
        <f t="shared" si="79"/>
        <v>1.2043122582683612</v>
      </c>
      <c r="O1694" s="42">
        <f t="shared" si="80"/>
        <v>2.61</v>
      </c>
    </row>
    <row r="1695" spans="5:15" x14ac:dyDescent="0.2">
      <c r="E1695" s="15">
        <v>41266.284722222219</v>
      </c>
      <c r="F1695" s="21">
        <v>11.983762423839899</v>
      </c>
      <c r="G1695" s="24">
        <v>0.17523711883860155</v>
      </c>
      <c r="H1695" s="3">
        <f t="shared" si="78"/>
        <v>1986.3199999999822</v>
      </c>
      <c r="I1695" s="3">
        <f>MIN(H1695-K1695+L1695,'Power Look Up'!$F$4)</f>
        <v>1871.5890661119931</v>
      </c>
      <c r="K1695" s="50">
        <f t="array" ref="K1695">_xlfn.SUM(_xlfn.NORM.DIST($Q$3:$Q$1003,$F1695,$N1695,FALSE)*WindSpeedStep*$R$3:$R$1003)</f>
        <v>1972.05515953278</v>
      </c>
      <c r="L1695" s="50">
        <f t="array" ref="L1695">_xlfn.SUM(_xlfn.NORM.DIST($Q$3:$Q$1003,$F1695,$O1695,FALSE)*WindSpeedStep*$R$3:$R$1003)</f>
        <v>1857.3242256447909</v>
      </c>
      <c r="N1695" s="42">
        <f t="shared" si="79"/>
        <v>1.1983762423839899</v>
      </c>
      <c r="O1695" s="42">
        <f t="shared" si="80"/>
        <v>2.1</v>
      </c>
    </row>
    <row r="1696" spans="5:15" x14ac:dyDescent="0.2">
      <c r="E1696" s="15">
        <v>41266.291666666664</v>
      </c>
      <c r="F1696" s="21">
        <v>13.021851197991216</v>
      </c>
      <c r="G1696" s="24">
        <v>0.17816207271343179</v>
      </c>
      <c r="H1696" s="3">
        <f t="shared" si="78"/>
        <v>1999.0199999999998</v>
      </c>
      <c r="I1696" s="3">
        <f>MIN(H1696-K1696+L1696,'Power Look Up'!$F$4)</f>
        <v>1921.3465463248567</v>
      </c>
      <c r="K1696" s="50">
        <f t="array" ref="K1696">_xlfn.SUM(_xlfn.NORM.DIST($Q$3:$Q$1003,$F1696,$N1696,FALSE)*WindSpeedStep*$R$3:$R$1003)</f>
        <v>2000.586005875507</v>
      </c>
      <c r="L1696" s="50">
        <f t="array" ref="L1696">_xlfn.SUM(_xlfn.NORM.DIST($Q$3:$Q$1003,$F1696,$O1696,FALSE)*WindSpeedStep*$R$3:$R$1003)</f>
        <v>1922.912552200364</v>
      </c>
      <c r="N1696" s="42">
        <f t="shared" si="79"/>
        <v>1.3021851197991217</v>
      </c>
      <c r="O1696" s="42">
        <f t="shared" si="80"/>
        <v>2.3199999999999998</v>
      </c>
    </row>
    <row r="1697" spans="5:15" x14ac:dyDescent="0.2">
      <c r="E1697" s="15">
        <v>41266.298611111109</v>
      </c>
      <c r="F1697" s="21">
        <v>11.593275874254648</v>
      </c>
      <c r="G1697" s="24">
        <v>0.1716512245187938</v>
      </c>
      <c r="H1697" s="3">
        <f t="shared" si="78"/>
        <v>1953.5599999999829</v>
      </c>
      <c r="I1697" s="3">
        <f>MIN(H1697-K1697+L1697,'Power Look Up'!$F$4)</f>
        <v>1833.1631591844125</v>
      </c>
      <c r="K1697" s="50">
        <f t="array" ref="K1697">_xlfn.SUM(_xlfn.NORM.DIST($Q$3:$Q$1003,$F1697,$N1697,FALSE)*WindSpeedStep*$R$3:$R$1003)</f>
        <v>1943.9812417996684</v>
      </c>
      <c r="L1697" s="50">
        <f t="array" ref="L1697">_xlfn.SUM(_xlfn.NORM.DIST($Q$3:$Q$1003,$F1697,$O1697,FALSE)*WindSpeedStep*$R$3:$R$1003)</f>
        <v>1823.584400984098</v>
      </c>
      <c r="N1697" s="42">
        <f t="shared" si="79"/>
        <v>1.1593275874254647</v>
      </c>
      <c r="O1697" s="42">
        <f t="shared" si="80"/>
        <v>1.99</v>
      </c>
    </row>
    <row r="1698" spans="5:15" x14ac:dyDescent="0.2">
      <c r="E1698" s="15">
        <v>41266.305555555555</v>
      </c>
      <c r="F1698" s="21">
        <v>10.494494477980496</v>
      </c>
      <c r="G1698" s="24">
        <v>0.13721480372603007</v>
      </c>
      <c r="H1698" s="3">
        <f t="shared" si="78"/>
        <v>1767.8299999999522</v>
      </c>
      <c r="I1698" s="3">
        <f>MIN(H1698-K1698+L1698,'Power Look Up'!$F$4)</f>
        <v>1708.560113615845</v>
      </c>
      <c r="K1698" s="50">
        <f t="array" ref="K1698">_xlfn.SUM(_xlfn.NORM.DIST($Q$3:$Q$1003,$F1698,$N1698,FALSE)*WindSpeedStep*$R$3:$R$1003)</f>
        <v>1764.6780366304099</v>
      </c>
      <c r="L1698" s="50">
        <f t="array" ref="L1698">_xlfn.SUM(_xlfn.NORM.DIST($Q$3:$Q$1003,$F1698,$O1698,FALSE)*WindSpeedStep*$R$3:$R$1003)</f>
        <v>1705.4081502463027</v>
      </c>
      <c r="N1698" s="42">
        <f t="shared" si="79"/>
        <v>1.0494494477980496</v>
      </c>
      <c r="O1698" s="42">
        <f t="shared" si="80"/>
        <v>1.4400000000000002</v>
      </c>
    </row>
    <row r="1699" spans="5:15" x14ac:dyDescent="0.2">
      <c r="E1699" s="15">
        <v>41266.3125</v>
      </c>
      <c r="F1699" s="21">
        <v>10.578816131058124</v>
      </c>
      <c r="G1699" s="24">
        <v>0.15597208416883243</v>
      </c>
      <c r="H1699" s="3">
        <f t="shared" si="78"/>
        <v>1791.8599999999517</v>
      </c>
      <c r="I1699" s="3">
        <f>MIN(H1699-K1699+L1699,'Power Look Up'!$F$4)</f>
        <v>1701.0569029195187</v>
      </c>
      <c r="K1699" s="50">
        <f t="array" ref="K1699">_xlfn.SUM(_xlfn.NORM.DIST($Q$3:$Q$1003,$F1699,$N1699,FALSE)*WindSpeedStep*$R$3:$R$1003)</f>
        <v>1784.8737376842812</v>
      </c>
      <c r="L1699" s="50">
        <f t="array" ref="L1699">_xlfn.SUM(_xlfn.NORM.DIST($Q$3:$Q$1003,$F1699,$O1699,FALSE)*WindSpeedStep*$R$3:$R$1003)</f>
        <v>1694.0706406038482</v>
      </c>
      <c r="N1699" s="42">
        <f t="shared" si="79"/>
        <v>1.0578816131058124</v>
      </c>
      <c r="O1699" s="42">
        <f t="shared" si="80"/>
        <v>1.65</v>
      </c>
    </row>
    <row r="1700" spans="5:15" x14ac:dyDescent="0.2">
      <c r="E1700" s="15">
        <v>41266.319444444445</v>
      </c>
      <c r="F1700" s="21">
        <v>11.301994100661894</v>
      </c>
      <c r="G1700" s="24">
        <v>0.17695992248685313</v>
      </c>
      <c r="H1700" s="3">
        <f t="shared" si="78"/>
        <v>1929.1999999999834</v>
      </c>
      <c r="I1700" s="3">
        <f>MIN(H1700-K1700+L1700,'Power Look Up'!$F$4)</f>
        <v>1795.3434529705253</v>
      </c>
      <c r="K1700" s="50">
        <f t="array" ref="K1700">_xlfn.SUM(_xlfn.NORM.DIST($Q$3:$Q$1003,$F1700,$N1700,FALSE)*WindSpeedStep*$R$3:$R$1003)</f>
        <v>1912.7692983091308</v>
      </c>
      <c r="L1700" s="50">
        <f t="array" ref="L1700">_xlfn.SUM(_xlfn.NORM.DIST($Q$3:$Q$1003,$F1700,$O1700,FALSE)*WindSpeedStep*$R$3:$R$1003)</f>
        <v>1778.9127512796726</v>
      </c>
      <c r="N1700" s="42">
        <f t="shared" si="79"/>
        <v>1.1301994100661894</v>
      </c>
      <c r="O1700" s="42">
        <f t="shared" si="80"/>
        <v>2</v>
      </c>
    </row>
    <row r="1701" spans="5:15" x14ac:dyDescent="0.2">
      <c r="E1701" s="15">
        <v>41266.326388888891</v>
      </c>
      <c r="F1701" s="21">
        <v>11.576345198001393</v>
      </c>
      <c r="G1701" s="24">
        <v>0.15808098054262773</v>
      </c>
      <c r="H1701" s="3">
        <f t="shared" si="78"/>
        <v>1952.719999999983</v>
      </c>
      <c r="I1701" s="3">
        <f>MIN(H1701-K1701+L1701,'Power Look Up'!$F$4)</f>
        <v>1854.6682373147542</v>
      </c>
      <c r="K1701" s="50">
        <f t="array" ref="K1701">_xlfn.SUM(_xlfn.NORM.DIST($Q$3:$Q$1003,$F1701,$N1701,FALSE)*WindSpeedStep*$R$3:$R$1003)</f>
        <v>1942.4325083605172</v>
      </c>
      <c r="L1701" s="50">
        <f t="array" ref="L1701">_xlfn.SUM(_xlfn.NORM.DIST($Q$3:$Q$1003,$F1701,$O1701,FALSE)*WindSpeedStep*$R$3:$R$1003)</f>
        <v>1844.3807456752884</v>
      </c>
      <c r="N1701" s="42">
        <f t="shared" si="79"/>
        <v>1.1576345198001394</v>
      </c>
      <c r="O1701" s="42">
        <f t="shared" si="80"/>
        <v>1.83</v>
      </c>
    </row>
    <row r="1702" spans="5:15" x14ac:dyDescent="0.2">
      <c r="E1702" s="15">
        <v>41266.333333333336</v>
      </c>
      <c r="F1702" s="21">
        <v>11.106668944422408</v>
      </c>
      <c r="G1702" s="24">
        <v>0.15126047318117547</v>
      </c>
      <c r="H1702" s="3">
        <f t="shared" si="78"/>
        <v>1913.2399999999839</v>
      </c>
      <c r="I1702" s="3">
        <f>MIN(H1702-K1702+L1702,'Power Look Up'!$F$4)</f>
        <v>1821.8793117373862</v>
      </c>
      <c r="K1702" s="50">
        <f t="array" ref="K1702">_xlfn.SUM(_xlfn.NORM.DIST($Q$3:$Q$1003,$F1702,$N1702,FALSE)*WindSpeedStep*$R$3:$R$1003)</f>
        <v>1885.8348316830923</v>
      </c>
      <c r="L1702" s="50">
        <f t="array" ref="L1702">_xlfn.SUM(_xlfn.NORM.DIST($Q$3:$Q$1003,$F1702,$O1702,FALSE)*WindSpeedStep*$R$3:$R$1003)</f>
        <v>1794.4741434204946</v>
      </c>
      <c r="N1702" s="42">
        <f t="shared" si="79"/>
        <v>1.1106668944422409</v>
      </c>
      <c r="O1702" s="42">
        <f t="shared" si="80"/>
        <v>1.6800000000000002</v>
      </c>
    </row>
    <row r="1703" spans="5:15" x14ac:dyDescent="0.2">
      <c r="E1703" s="15">
        <v>41266.340277777781</v>
      </c>
      <c r="F1703" s="21">
        <v>9.5392821684754594</v>
      </c>
      <c r="G1703" s="24">
        <v>0.13313370729267018</v>
      </c>
      <c r="H1703" s="3">
        <f t="shared" si="78"/>
        <v>1461.7399999999395</v>
      </c>
      <c r="I1703" s="3">
        <f>MIN(H1703-K1703+L1703,'Power Look Up'!$F$4)</f>
        <v>1444.3354914959641</v>
      </c>
      <c r="K1703" s="50">
        <f t="array" ref="K1703">_xlfn.SUM(_xlfn.NORM.DIST($Q$3:$Q$1003,$F1703,$N1703,FALSE)*WindSpeedStep*$R$3:$R$1003)</f>
        <v>1464.7956725141955</v>
      </c>
      <c r="L1703" s="50">
        <f t="array" ref="L1703">_xlfn.SUM(_xlfn.NORM.DIST($Q$3:$Q$1003,$F1703,$O1703,FALSE)*WindSpeedStep*$R$3:$R$1003)</f>
        <v>1447.3911640102201</v>
      </c>
      <c r="N1703" s="42">
        <f t="shared" si="79"/>
        <v>0.95392821684754603</v>
      </c>
      <c r="O1703" s="42">
        <f t="shared" si="80"/>
        <v>1.27</v>
      </c>
    </row>
    <row r="1704" spans="5:15" x14ac:dyDescent="0.2">
      <c r="E1704" s="15">
        <v>41266.347222222219</v>
      </c>
      <c r="F1704" s="21">
        <v>10.175589814296663</v>
      </c>
      <c r="G1704" s="24">
        <v>0.15822178658754077</v>
      </c>
      <c r="H1704" s="3">
        <f t="shared" si="78"/>
        <v>1685.059999999954</v>
      </c>
      <c r="I1704" s="3">
        <f>MIN(H1704-K1704+L1704,'Power Look Up'!$F$4)</f>
        <v>1609.1076818158203</v>
      </c>
      <c r="K1704" s="50">
        <f t="array" ref="K1704">_xlfn.SUM(_xlfn.NORM.DIST($Q$3:$Q$1003,$F1704,$N1704,FALSE)*WindSpeedStep*$R$3:$R$1003)</f>
        <v>1678.1968449373876</v>
      </c>
      <c r="L1704" s="50">
        <f t="array" ref="L1704">_xlfn.SUM(_xlfn.NORM.DIST($Q$3:$Q$1003,$F1704,$O1704,FALSE)*WindSpeedStep*$R$3:$R$1003)</f>
        <v>1602.2445267532539</v>
      </c>
      <c r="N1704" s="42">
        <f t="shared" si="79"/>
        <v>1.0175589814296664</v>
      </c>
      <c r="O1704" s="42">
        <f t="shared" si="80"/>
        <v>1.61</v>
      </c>
    </row>
    <row r="1705" spans="5:15" x14ac:dyDescent="0.2">
      <c r="E1705" s="15">
        <v>41266.354166666664</v>
      </c>
      <c r="F1705" s="21">
        <v>9.4280000826451733</v>
      </c>
      <c r="G1705" s="24">
        <v>0.18561730851290045</v>
      </c>
      <c r="H1705" s="3">
        <f t="shared" si="78"/>
        <v>1419.8299999999404</v>
      </c>
      <c r="I1705" s="3">
        <f>MIN(H1705-K1705+L1705,'Power Look Up'!$F$4)</f>
        <v>1377.4156958360975</v>
      </c>
      <c r="K1705" s="50">
        <f t="array" ref="K1705">_xlfn.SUM(_xlfn.NORM.DIST($Q$3:$Q$1003,$F1705,$N1705,FALSE)*WindSpeedStep*$R$3:$R$1003)</f>
        <v>1423.4750459484098</v>
      </c>
      <c r="L1705" s="50">
        <f t="array" ref="L1705">_xlfn.SUM(_xlfn.NORM.DIST($Q$3:$Q$1003,$F1705,$O1705,FALSE)*WindSpeedStep*$R$3:$R$1003)</f>
        <v>1381.060741784567</v>
      </c>
      <c r="N1705" s="42">
        <f t="shared" si="79"/>
        <v>0.94280000826451738</v>
      </c>
      <c r="O1705" s="42">
        <f t="shared" si="80"/>
        <v>1.75</v>
      </c>
    </row>
    <row r="1706" spans="5:15" x14ac:dyDescent="0.2">
      <c r="E1706" s="15">
        <v>41266.361111111109</v>
      </c>
      <c r="F1706" s="21">
        <v>9.8398556888089139</v>
      </c>
      <c r="G1706" s="24">
        <v>0.14939243485774528</v>
      </c>
      <c r="H1706" s="3">
        <f t="shared" si="78"/>
        <v>1576.039999999937</v>
      </c>
      <c r="I1706" s="3">
        <f>MIN(H1706-K1706+L1706,'Power Look Up'!$F$4)</f>
        <v>1529.9174582161204</v>
      </c>
      <c r="K1706" s="50">
        <f t="array" ref="K1706">_xlfn.SUM(_xlfn.NORM.DIST($Q$3:$Q$1003,$F1706,$N1706,FALSE)*WindSpeedStep*$R$3:$R$1003)</f>
        <v>1571.3392938182478</v>
      </c>
      <c r="L1706" s="50">
        <f t="array" ref="L1706">_xlfn.SUM(_xlfn.NORM.DIST($Q$3:$Q$1003,$F1706,$O1706,FALSE)*WindSpeedStep*$R$3:$R$1003)</f>
        <v>1525.2167520344312</v>
      </c>
      <c r="N1706" s="42">
        <f t="shared" si="79"/>
        <v>0.98398556888089139</v>
      </c>
      <c r="O1706" s="42">
        <f t="shared" si="80"/>
        <v>1.47</v>
      </c>
    </row>
    <row r="1707" spans="5:15" x14ac:dyDescent="0.2">
      <c r="E1707" s="15">
        <v>41266.368055555555</v>
      </c>
      <c r="F1707" s="21">
        <v>10.723705059160983</v>
      </c>
      <c r="G1707" s="24">
        <v>0.12029424465548748</v>
      </c>
      <c r="H1707" s="3">
        <f t="shared" si="78"/>
        <v>1829.2399999999509</v>
      </c>
      <c r="I1707" s="3">
        <f>MIN(H1707-K1707+L1707,'Power Look Up'!$F$4)</f>
        <v>1793.8166839296352</v>
      </c>
      <c r="K1707" s="50">
        <f t="array" ref="K1707">_xlfn.SUM(_xlfn.NORM.DIST($Q$3:$Q$1003,$F1707,$N1707,FALSE)*WindSpeedStep*$R$3:$R$1003)</f>
        <v>1816.9176563805306</v>
      </c>
      <c r="L1707" s="50">
        <f t="array" ref="L1707">_xlfn.SUM(_xlfn.NORM.DIST($Q$3:$Q$1003,$F1707,$O1707,FALSE)*WindSpeedStep*$R$3:$R$1003)</f>
        <v>1781.494340310215</v>
      </c>
      <c r="N1707" s="42">
        <f t="shared" si="79"/>
        <v>1.0723705059160984</v>
      </c>
      <c r="O1707" s="42">
        <f t="shared" si="80"/>
        <v>1.29</v>
      </c>
    </row>
    <row r="1708" spans="5:15" x14ac:dyDescent="0.2">
      <c r="E1708" s="15">
        <v>41266.375</v>
      </c>
      <c r="F1708" s="21">
        <v>10.652674087739246</v>
      </c>
      <c r="G1708" s="24">
        <v>0.15207449196859857</v>
      </c>
      <c r="H1708" s="3">
        <f t="shared" si="78"/>
        <v>1810.5499999999513</v>
      </c>
      <c r="I1708" s="3">
        <f>MIN(H1708-K1708+L1708,'Power Look Up'!$F$4)</f>
        <v>1723.6866478493566</v>
      </c>
      <c r="K1708" s="50">
        <f t="array" ref="K1708">_xlfn.SUM(_xlfn.NORM.DIST($Q$3:$Q$1003,$F1708,$N1708,FALSE)*WindSpeedStep*$R$3:$R$1003)</f>
        <v>1801.6277702667521</v>
      </c>
      <c r="L1708" s="50">
        <f t="array" ref="L1708">_xlfn.SUM(_xlfn.NORM.DIST($Q$3:$Q$1003,$F1708,$O1708,FALSE)*WindSpeedStep*$R$3:$R$1003)</f>
        <v>1714.7644181161575</v>
      </c>
      <c r="N1708" s="42">
        <f t="shared" si="79"/>
        <v>1.0652674087739247</v>
      </c>
      <c r="O1708" s="42">
        <f t="shared" si="80"/>
        <v>1.62</v>
      </c>
    </row>
    <row r="1709" spans="5:15" x14ac:dyDescent="0.2">
      <c r="E1709" s="15">
        <v>41266.381944444445</v>
      </c>
      <c r="F1709" s="21">
        <v>9.384425365985642</v>
      </c>
      <c r="G1709" s="24">
        <v>0.16303608802149655</v>
      </c>
      <c r="H1709" s="3">
        <f t="shared" si="78"/>
        <v>1400.7799999999406</v>
      </c>
      <c r="I1709" s="3">
        <f>MIN(H1709-K1709+L1709,'Power Look Up'!$F$4)</f>
        <v>1375.2536364451009</v>
      </c>
      <c r="K1709" s="50">
        <f t="array" ref="K1709">_xlfn.SUM(_xlfn.NORM.DIST($Q$3:$Q$1003,$F1709,$N1709,FALSE)*WindSpeedStep*$R$3:$R$1003)</f>
        <v>1407.0926473853231</v>
      </c>
      <c r="L1709" s="50">
        <f t="array" ref="L1709">_xlfn.SUM(_xlfn.NORM.DIST($Q$3:$Q$1003,$F1709,$O1709,FALSE)*WindSpeedStep*$R$3:$R$1003)</f>
        <v>1381.5662838304834</v>
      </c>
      <c r="N1709" s="42">
        <f t="shared" si="79"/>
        <v>0.93844253659856425</v>
      </c>
      <c r="O1709" s="42">
        <f t="shared" si="80"/>
        <v>1.53</v>
      </c>
    </row>
    <row r="1710" spans="5:15" x14ac:dyDescent="0.2">
      <c r="E1710" s="15">
        <v>41266.388888888891</v>
      </c>
      <c r="F1710" s="21">
        <v>8.8188540862066649</v>
      </c>
      <c r="G1710" s="24">
        <v>0.18369733574952771</v>
      </c>
      <c r="H1710" s="3">
        <f t="shared" si="78"/>
        <v>1189.9399999999473</v>
      </c>
      <c r="I1710" s="3">
        <f>MIN(H1710-K1710+L1710,'Power Look Up'!$F$4)</f>
        <v>1199.805796379195</v>
      </c>
      <c r="K1710" s="50">
        <f t="array" ref="K1710">_xlfn.SUM(_xlfn.NORM.DIST($Q$3:$Q$1003,$F1710,$N1710,FALSE)*WindSpeedStep*$R$3:$R$1003)</f>
        <v>1190.1231661760946</v>
      </c>
      <c r="L1710" s="50">
        <f t="array" ref="L1710">_xlfn.SUM(_xlfn.NORM.DIST($Q$3:$Q$1003,$F1710,$O1710,FALSE)*WindSpeedStep*$R$3:$R$1003)</f>
        <v>1199.9889625553424</v>
      </c>
      <c r="N1710" s="42">
        <f t="shared" si="79"/>
        <v>0.88188540862066656</v>
      </c>
      <c r="O1710" s="42">
        <f t="shared" si="80"/>
        <v>1.62</v>
      </c>
    </row>
    <row r="1711" spans="5:15" x14ac:dyDescent="0.2">
      <c r="E1711" s="15">
        <v>41266.395833333336</v>
      </c>
      <c r="F1711" s="21">
        <v>8.7700130346820409</v>
      </c>
      <c r="G1711" s="24">
        <v>0.15279338750134278</v>
      </c>
      <c r="H1711" s="3">
        <f t="shared" si="78"/>
        <v>1171.5899999999476</v>
      </c>
      <c r="I1711" s="3">
        <f>MIN(H1711-K1711+L1711,'Power Look Up'!$F$4)</f>
        <v>1183.6253812624125</v>
      </c>
      <c r="K1711" s="50">
        <f t="array" ref="K1711">_xlfn.SUM(_xlfn.NORM.DIST($Q$3:$Q$1003,$F1711,$N1711,FALSE)*WindSpeedStep*$R$3:$R$1003)</f>
        <v>1171.4551658824262</v>
      </c>
      <c r="L1711" s="50">
        <f t="array" ref="L1711">_xlfn.SUM(_xlfn.NORM.DIST($Q$3:$Q$1003,$F1711,$O1711,FALSE)*WindSpeedStep*$R$3:$R$1003)</f>
        <v>1183.490547144891</v>
      </c>
      <c r="N1711" s="42">
        <f t="shared" si="79"/>
        <v>0.87700130346820415</v>
      </c>
      <c r="O1711" s="42">
        <f t="shared" si="80"/>
        <v>1.34</v>
      </c>
    </row>
    <row r="1712" spans="5:15" x14ac:dyDescent="0.2">
      <c r="E1712" s="15">
        <v>41266.402777777781</v>
      </c>
      <c r="F1712" s="21">
        <v>8.1634143688613623</v>
      </c>
      <c r="G1712" s="24">
        <v>0.19477144343730945</v>
      </c>
      <c r="H1712" s="3">
        <f t="shared" si="78"/>
        <v>947.71999999995251</v>
      </c>
      <c r="I1712" s="3">
        <f>MIN(H1712-K1712+L1712,'Power Look Up'!$F$4)</f>
        <v>991.64650096943922</v>
      </c>
      <c r="K1712" s="50">
        <f t="array" ref="K1712">_xlfn.SUM(_xlfn.NORM.DIST($Q$3:$Q$1003,$F1712,$N1712,FALSE)*WindSpeedStep*$R$3:$R$1003)</f>
        <v>948.95655733634192</v>
      </c>
      <c r="L1712" s="50">
        <f t="array" ref="L1712">_xlfn.SUM(_xlfn.NORM.DIST($Q$3:$Q$1003,$F1712,$O1712,FALSE)*WindSpeedStep*$R$3:$R$1003)</f>
        <v>992.88305830582863</v>
      </c>
      <c r="N1712" s="42">
        <f t="shared" si="79"/>
        <v>0.81634143688613625</v>
      </c>
      <c r="O1712" s="42">
        <f t="shared" si="80"/>
        <v>1.59</v>
      </c>
    </row>
    <row r="1713" spans="5:15" x14ac:dyDescent="0.2">
      <c r="E1713" s="15">
        <v>41266.409722222219</v>
      </c>
      <c r="F1713" s="21">
        <v>7.8613411413729395</v>
      </c>
      <c r="G1713" s="24">
        <v>0.16409413823945931</v>
      </c>
      <c r="H1713" s="3">
        <f t="shared" si="78"/>
        <v>846.85999999996295</v>
      </c>
      <c r="I1713" s="3">
        <f>MIN(H1713-K1713+L1713,'Power Look Up'!$F$4)</f>
        <v>880.76025282633259</v>
      </c>
      <c r="K1713" s="50">
        <f t="array" ref="K1713">_xlfn.SUM(_xlfn.NORM.DIST($Q$3:$Q$1003,$F1713,$N1713,FALSE)*WindSpeedStep*$R$3:$R$1003)</f>
        <v>847.13393665616366</v>
      </c>
      <c r="L1713" s="50">
        <f t="array" ref="L1713">_xlfn.SUM(_xlfn.NORM.DIST($Q$3:$Q$1003,$F1713,$O1713,FALSE)*WindSpeedStep*$R$3:$R$1003)</f>
        <v>881.03418948253329</v>
      </c>
      <c r="N1713" s="42">
        <f t="shared" si="79"/>
        <v>0.78613411413729395</v>
      </c>
      <c r="O1713" s="42">
        <f t="shared" si="80"/>
        <v>1.29</v>
      </c>
    </row>
    <row r="1714" spans="5:15" x14ac:dyDescent="0.2">
      <c r="E1714" s="15">
        <v>41266.416666666664</v>
      </c>
      <c r="F1714" s="21">
        <v>7.8257668622416077</v>
      </c>
      <c r="G1714" s="24">
        <v>0.16995139561556472</v>
      </c>
      <c r="H1714" s="3">
        <f t="shared" si="78"/>
        <v>837.82999999996309</v>
      </c>
      <c r="I1714" s="3">
        <f>MIN(H1714-K1714+L1714,'Power Look Up'!$F$4)</f>
        <v>874.96844215401472</v>
      </c>
      <c r="K1714" s="50">
        <f t="array" ref="K1714">_xlfn.SUM(_xlfn.NORM.DIST($Q$3:$Q$1003,$F1714,$N1714,FALSE)*WindSpeedStep*$R$3:$R$1003)</f>
        <v>835.59103361967493</v>
      </c>
      <c r="L1714" s="50">
        <f t="array" ref="L1714">_xlfn.SUM(_xlfn.NORM.DIST($Q$3:$Q$1003,$F1714,$O1714,FALSE)*WindSpeedStep*$R$3:$R$1003)</f>
        <v>872.72947577372656</v>
      </c>
      <c r="N1714" s="42">
        <f t="shared" si="79"/>
        <v>0.78257668622416077</v>
      </c>
      <c r="O1714" s="42">
        <f t="shared" si="80"/>
        <v>1.33</v>
      </c>
    </row>
    <row r="1715" spans="5:15" x14ac:dyDescent="0.2">
      <c r="E1715" s="15">
        <v>41266.423611111109</v>
      </c>
      <c r="F1715" s="21">
        <v>7.0626166728915329</v>
      </c>
      <c r="G1715" s="24">
        <v>0.23220855328235748</v>
      </c>
      <c r="H1715" s="3">
        <f t="shared" si="78"/>
        <v>606.05999999996811</v>
      </c>
      <c r="I1715" s="3">
        <f>MIN(H1715-K1715+L1715,'Power Look Up'!$F$4)</f>
        <v>673.9719023495843</v>
      </c>
      <c r="K1715" s="50">
        <f t="array" ref="K1715">_xlfn.SUM(_xlfn.NORM.DIST($Q$3:$Q$1003,$F1715,$N1715,FALSE)*WindSpeedStep*$R$3:$R$1003)</f>
        <v>610.86240302827002</v>
      </c>
      <c r="L1715" s="50">
        <f t="array" ref="L1715">_xlfn.SUM(_xlfn.NORM.DIST($Q$3:$Q$1003,$F1715,$O1715,FALSE)*WindSpeedStep*$R$3:$R$1003)</f>
        <v>678.77430537788621</v>
      </c>
      <c r="N1715" s="42">
        <f t="shared" si="79"/>
        <v>0.70626166728915329</v>
      </c>
      <c r="O1715" s="42">
        <f t="shared" si="80"/>
        <v>1.64</v>
      </c>
    </row>
    <row r="1716" spans="5:15" x14ac:dyDescent="0.2">
      <c r="E1716" s="15">
        <v>41266.430555555555</v>
      </c>
      <c r="F1716" s="21">
        <v>6.6434610276697548</v>
      </c>
      <c r="G1716" s="24">
        <v>0.20772305192313975</v>
      </c>
      <c r="H1716" s="3">
        <f t="shared" si="78"/>
        <v>506.63999999997804</v>
      </c>
      <c r="I1716" s="3">
        <f>MIN(H1716-K1716+L1716,'Power Look Up'!$F$4)</f>
        <v>552.13566411937313</v>
      </c>
      <c r="K1716" s="50">
        <f t="array" ref="K1716">_xlfn.SUM(_xlfn.NORM.DIST($Q$3:$Q$1003,$F1716,$N1716,FALSE)*WindSpeedStep*$R$3:$R$1003)</f>
        <v>505.55468091221968</v>
      </c>
      <c r="L1716" s="50">
        <f t="array" ref="L1716">_xlfn.SUM(_xlfn.NORM.DIST($Q$3:$Q$1003,$F1716,$O1716,FALSE)*WindSpeedStep*$R$3:$R$1003)</f>
        <v>551.05034503161482</v>
      </c>
      <c r="N1716" s="42">
        <f t="shared" si="79"/>
        <v>0.66434610276697548</v>
      </c>
      <c r="O1716" s="42">
        <f t="shared" si="80"/>
        <v>1.38</v>
      </c>
    </row>
    <row r="1717" spans="5:15" x14ac:dyDescent="0.2">
      <c r="E1717" s="15">
        <v>41266.4375</v>
      </c>
      <c r="F1717" s="21">
        <v>7.7083325476016116</v>
      </c>
      <c r="G1717" s="24">
        <v>0.19718920928923031</v>
      </c>
      <c r="H1717" s="3">
        <f t="shared" si="78"/>
        <v>801.70999999996388</v>
      </c>
      <c r="I1717" s="3">
        <f>MIN(H1717-K1717+L1717,'Power Look Up'!$F$4)</f>
        <v>853.77280412281709</v>
      </c>
      <c r="K1717" s="50">
        <f t="array" ref="K1717">_xlfn.SUM(_xlfn.NORM.DIST($Q$3:$Q$1003,$F1717,$N1717,FALSE)*WindSpeedStep*$R$3:$R$1003)</f>
        <v>798.16686926859325</v>
      </c>
      <c r="L1717" s="50">
        <f t="array" ref="L1717">_xlfn.SUM(_xlfn.NORM.DIST($Q$3:$Q$1003,$F1717,$O1717,FALSE)*WindSpeedStep*$R$3:$R$1003)</f>
        <v>850.22967339144645</v>
      </c>
      <c r="N1717" s="42">
        <f t="shared" si="79"/>
        <v>0.77083325476016118</v>
      </c>
      <c r="O1717" s="42">
        <f t="shared" si="80"/>
        <v>1.52</v>
      </c>
    </row>
    <row r="1718" spans="5:15" x14ac:dyDescent="0.2">
      <c r="E1718" s="15">
        <v>41266.444444444445</v>
      </c>
      <c r="F1718" s="21">
        <v>8.2407219035460475</v>
      </c>
      <c r="G1718" s="24">
        <v>0.1626071132704269</v>
      </c>
      <c r="H1718" s="3">
        <f t="shared" si="78"/>
        <v>977.07999999995184</v>
      </c>
      <c r="I1718" s="3">
        <f>MIN(H1718-K1718+L1718,'Power Look Up'!$F$4)</f>
        <v>1006.8220038227588</v>
      </c>
      <c r="K1718" s="50">
        <f t="array" ref="K1718">_xlfn.SUM(_xlfn.NORM.DIST($Q$3:$Q$1003,$F1718,$N1718,FALSE)*WindSpeedStep*$R$3:$R$1003)</f>
        <v>976.07774905252813</v>
      </c>
      <c r="L1718" s="50">
        <f t="array" ref="L1718">_xlfn.SUM(_xlfn.NORM.DIST($Q$3:$Q$1003,$F1718,$O1718,FALSE)*WindSpeedStep*$R$3:$R$1003)</f>
        <v>1005.8197528753351</v>
      </c>
      <c r="N1718" s="42">
        <f t="shared" si="79"/>
        <v>0.82407219035460477</v>
      </c>
      <c r="O1718" s="42">
        <f t="shared" si="80"/>
        <v>1.34</v>
      </c>
    </row>
    <row r="1719" spans="5:15" x14ac:dyDescent="0.2">
      <c r="E1719" s="15">
        <v>41266.451388888891</v>
      </c>
      <c r="F1719" s="21">
        <v>7.4806726600350499</v>
      </c>
      <c r="G1719" s="24">
        <v>0.141698487311572</v>
      </c>
      <c r="H1719" s="3">
        <f t="shared" si="78"/>
        <v>732.47999999996534</v>
      </c>
      <c r="I1719" s="3">
        <f>MIN(H1719-K1719+L1719,'Power Look Up'!$F$4)</f>
        <v>752.62135066901124</v>
      </c>
      <c r="K1719" s="50">
        <f t="array" ref="K1719">_xlfn.SUM(_xlfn.NORM.DIST($Q$3:$Q$1003,$F1719,$N1719,FALSE)*WindSpeedStep*$R$3:$R$1003)</f>
        <v>728.58517688309132</v>
      </c>
      <c r="L1719" s="50">
        <f t="array" ref="L1719">_xlfn.SUM(_xlfn.NORM.DIST($Q$3:$Q$1003,$F1719,$O1719,FALSE)*WindSpeedStep*$R$3:$R$1003)</f>
        <v>748.72652755213721</v>
      </c>
      <c r="N1719" s="42">
        <f t="shared" si="79"/>
        <v>0.74806726600350504</v>
      </c>
      <c r="O1719" s="42">
        <f t="shared" si="80"/>
        <v>1.06</v>
      </c>
    </row>
    <row r="1720" spans="5:15" x14ac:dyDescent="0.2">
      <c r="E1720" s="15">
        <v>41266.458333333336</v>
      </c>
      <c r="F1720" s="21">
        <v>7.3929315864958935</v>
      </c>
      <c r="G1720" s="24">
        <v>0.16908042301964218</v>
      </c>
      <c r="H1720" s="3">
        <f t="shared" si="78"/>
        <v>705.38999999996599</v>
      </c>
      <c r="I1720" s="3">
        <f>MIN(H1720-K1720+L1720,'Power Look Up'!$F$4)</f>
        <v>740.23233847574079</v>
      </c>
      <c r="K1720" s="50">
        <f t="array" ref="K1720">_xlfn.SUM(_xlfn.NORM.DIST($Q$3:$Q$1003,$F1720,$N1720,FALSE)*WindSpeedStep*$R$3:$R$1003)</f>
        <v>702.8067194936142</v>
      </c>
      <c r="L1720" s="50">
        <f t="array" ref="L1720">_xlfn.SUM(_xlfn.NORM.DIST($Q$3:$Q$1003,$F1720,$O1720,FALSE)*WindSpeedStep*$R$3:$R$1003)</f>
        <v>737.64905796938899</v>
      </c>
      <c r="N1720" s="42">
        <f t="shared" si="79"/>
        <v>0.73929315864958944</v>
      </c>
      <c r="O1720" s="42">
        <f t="shared" si="80"/>
        <v>1.25</v>
      </c>
    </row>
    <row r="1721" spans="5:15" x14ac:dyDescent="0.2">
      <c r="E1721" s="15">
        <v>41266.465277777781</v>
      </c>
      <c r="F1721" s="21">
        <v>7.3963480658321679</v>
      </c>
      <c r="G1721" s="24">
        <v>0.2068588425506796</v>
      </c>
      <c r="H1721" s="3">
        <f t="shared" si="78"/>
        <v>708.39999999996587</v>
      </c>
      <c r="I1721" s="3">
        <f>MIN(H1721-K1721+L1721,'Power Look Up'!$F$4)</f>
        <v>765.20306060949588</v>
      </c>
      <c r="K1721" s="50">
        <f t="array" ref="K1721">_xlfn.SUM(_xlfn.NORM.DIST($Q$3:$Q$1003,$F1721,$N1721,FALSE)*WindSpeedStep*$R$3:$R$1003)</f>
        <v>703.79975052181419</v>
      </c>
      <c r="L1721" s="50">
        <f t="array" ref="L1721">_xlfn.SUM(_xlfn.NORM.DIST($Q$3:$Q$1003,$F1721,$O1721,FALSE)*WindSpeedStep*$R$3:$R$1003)</f>
        <v>760.6028111313442</v>
      </c>
      <c r="N1721" s="42">
        <f t="shared" si="79"/>
        <v>0.73963480658321679</v>
      </c>
      <c r="O1721" s="42">
        <f t="shared" si="80"/>
        <v>1.53</v>
      </c>
    </row>
    <row r="1722" spans="5:15" x14ac:dyDescent="0.2">
      <c r="E1722" s="15">
        <v>41266.472222222219</v>
      </c>
      <c r="F1722" s="21">
        <v>8.757844374103076</v>
      </c>
      <c r="G1722" s="24">
        <v>0.20895552853294647</v>
      </c>
      <c r="H1722" s="3">
        <f t="shared" si="78"/>
        <v>1167.9199999999478</v>
      </c>
      <c r="I1722" s="3">
        <f>MIN(H1722-K1722+L1722,'Power Look Up'!$F$4)</f>
        <v>1180.289328491413</v>
      </c>
      <c r="K1722" s="50">
        <f t="array" ref="K1722">_xlfn.SUM(_xlfn.NORM.DIST($Q$3:$Q$1003,$F1722,$N1722,FALSE)*WindSpeedStep*$R$3:$R$1003)</f>
        <v>1166.8152158882158</v>
      </c>
      <c r="L1722" s="50">
        <f t="array" ref="L1722">_xlfn.SUM(_xlfn.NORM.DIST($Q$3:$Q$1003,$F1722,$O1722,FALSE)*WindSpeedStep*$R$3:$R$1003)</f>
        <v>1179.184544379681</v>
      </c>
      <c r="N1722" s="42">
        <f t="shared" si="79"/>
        <v>0.87578443741030765</v>
      </c>
      <c r="O1722" s="42">
        <f t="shared" si="80"/>
        <v>1.83</v>
      </c>
    </row>
    <row r="1723" spans="5:15" x14ac:dyDescent="0.2">
      <c r="E1723" s="15">
        <v>41266.479166666664</v>
      </c>
      <c r="F1723" s="21">
        <v>8.6033166351386363</v>
      </c>
      <c r="G1723" s="24">
        <v>0.19876055625057726</v>
      </c>
      <c r="H1723" s="3">
        <f t="shared" si="78"/>
        <v>1109.1999999999491</v>
      </c>
      <c r="I1723" s="3">
        <f>MIN(H1723-K1723+L1723,'Power Look Up'!$F$4)</f>
        <v>1133.3961532428787</v>
      </c>
      <c r="K1723" s="50">
        <f t="array" ref="K1723">_xlfn.SUM(_xlfn.NORM.DIST($Q$3:$Q$1003,$F1723,$N1723,FALSE)*WindSpeedStep*$R$3:$R$1003)</f>
        <v>1108.3729154932657</v>
      </c>
      <c r="L1723" s="50">
        <f t="array" ref="L1723">_xlfn.SUM(_xlfn.NORM.DIST($Q$3:$Q$1003,$F1723,$O1723,FALSE)*WindSpeedStep*$R$3:$R$1003)</f>
        <v>1132.5690687361953</v>
      </c>
      <c r="N1723" s="42">
        <f t="shared" si="79"/>
        <v>0.8603316635138637</v>
      </c>
      <c r="O1723" s="42">
        <f t="shared" si="80"/>
        <v>1.71</v>
      </c>
    </row>
    <row r="1724" spans="5:15" x14ac:dyDescent="0.2">
      <c r="E1724" s="15">
        <v>41266.486111111109</v>
      </c>
      <c r="F1724" s="21">
        <v>9.2082329845759876</v>
      </c>
      <c r="G1724" s="24">
        <v>0.16506967216685728</v>
      </c>
      <c r="H1724" s="3">
        <f t="shared" si="78"/>
        <v>1336.009999999942</v>
      </c>
      <c r="I1724" s="3">
        <f>MIN(H1724-K1724+L1724,'Power Look Up'!$F$4)</f>
        <v>1322.3079350204905</v>
      </c>
      <c r="K1724" s="50">
        <f t="array" ref="K1724">_xlfn.SUM(_xlfn.NORM.DIST($Q$3:$Q$1003,$F1724,$N1724,FALSE)*WindSpeedStep*$R$3:$R$1003)</f>
        <v>1340.0049827335454</v>
      </c>
      <c r="L1724" s="50">
        <f t="array" ref="L1724">_xlfn.SUM(_xlfn.NORM.DIST($Q$3:$Q$1003,$F1724,$O1724,FALSE)*WindSpeedStep*$R$3:$R$1003)</f>
        <v>1326.3029177540939</v>
      </c>
      <c r="N1724" s="42">
        <f t="shared" si="79"/>
        <v>0.9208232984575988</v>
      </c>
      <c r="O1724" s="42">
        <f t="shared" si="80"/>
        <v>1.52</v>
      </c>
    </row>
    <row r="1725" spans="5:15" x14ac:dyDescent="0.2">
      <c r="E1725" s="15">
        <v>41266.493055555555</v>
      </c>
      <c r="F1725" s="21">
        <v>8.2076597224073531</v>
      </c>
      <c r="G1725" s="24">
        <v>0.20712359643259923</v>
      </c>
      <c r="H1725" s="3">
        <f t="shared" si="78"/>
        <v>966.06999999995207</v>
      </c>
      <c r="I1725" s="3">
        <f>MIN(H1725-K1725+L1725,'Power Look Up'!$F$4)</f>
        <v>1012.4713140270711</v>
      </c>
      <c r="K1725" s="50">
        <f t="array" ref="K1725">_xlfn.SUM(_xlfn.NORM.DIST($Q$3:$Q$1003,$F1725,$N1725,FALSE)*WindSpeedStep*$R$3:$R$1003)</f>
        <v>964.42786182613486</v>
      </c>
      <c r="L1725" s="50">
        <f t="array" ref="L1725">_xlfn.SUM(_xlfn.NORM.DIST($Q$3:$Q$1003,$F1725,$O1725,FALSE)*WindSpeedStep*$R$3:$R$1003)</f>
        <v>1010.8291758532539</v>
      </c>
      <c r="N1725" s="42">
        <f t="shared" si="79"/>
        <v>0.82076597224073533</v>
      </c>
      <c r="O1725" s="42">
        <f t="shared" si="80"/>
        <v>1.7</v>
      </c>
    </row>
    <row r="1726" spans="5:15" x14ac:dyDescent="0.2">
      <c r="E1726" s="15">
        <v>41266.5</v>
      </c>
      <c r="F1726" s="21">
        <v>7.9603264343792484</v>
      </c>
      <c r="G1726" s="24">
        <v>0.18969071337056931</v>
      </c>
      <c r="H1726" s="3">
        <f t="shared" si="78"/>
        <v>876.95999999996229</v>
      </c>
      <c r="I1726" s="3">
        <f>MIN(H1726-K1726+L1726,'Power Look Up'!$F$4)</f>
        <v>923.11569903569603</v>
      </c>
      <c r="K1726" s="50">
        <f t="array" ref="K1726">_xlfn.SUM(_xlfn.NORM.DIST($Q$3:$Q$1003,$F1726,$N1726,FALSE)*WindSpeedStep*$R$3:$R$1003)</f>
        <v>879.75407613921595</v>
      </c>
      <c r="L1726" s="50">
        <f t="array" ref="L1726">_xlfn.SUM(_xlfn.NORM.DIST($Q$3:$Q$1003,$F1726,$O1726,FALSE)*WindSpeedStep*$R$3:$R$1003)</f>
        <v>925.90977517494969</v>
      </c>
      <c r="N1726" s="42">
        <f t="shared" si="79"/>
        <v>0.7960326434379249</v>
      </c>
      <c r="O1726" s="42">
        <f t="shared" si="80"/>
        <v>1.51</v>
      </c>
    </row>
    <row r="1727" spans="5:15" x14ac:dyDescent="0.2">
      <c r="E1727" s="15">
        <v>41266.506944444445</v>
      </c>
      <c r="F1727" s="21">
        <v>7.7814874686324798</v>
      </c>
      <c r="G1727" s="24">
        <v>0.16963337733575726</v>
      </c>
      <c r="H1727" s="3">
        <f t="shared" si="78"/>
        <v>822.77999999996348</v>
      </c>
      <c r="I1727" s="3">
        <f>MIN(H1727-K1727+L1727,'Power Look Up'!$F$4)</f>
        <v>859.7906889143793</v>
      </c>
      <c r="K1727" s="50">
        <f t="array" ref="K1727">_xlfn.SUM(_xlfn.NORM.DIST($Q$3:$Q$1003,$F1727,$N1727,FALSE)*WindSpeedStep*$R$3:$R$1003)</f>
        <v>821.35732131532654</v>
      </c>
      <c r="L1727" s="50">
        <f t="array" ref="L1727">_xlfn.SUM(_xlfn.NORM.DIST($Q$3:$Q$1003,$F1727,$O1727,FALSE)*WindSpeedStep*$R$3:$R$1003)</f>
        <v>858.36801022974237</v>
      </c>
      <c r="N1727" s="42">
        <f t="shared" si="79"/>
        <v>0.77814874686324798</v>
      </c>
      <c r="O1727" s="42">
        <f t="shared" si="80"/>
        <v>1.32</v>
      </c>
    </row>
    <row r="1728" spans="5:15" x14ac:dyDescent="0.2">
      <c r="E1728" s="15">
        <v>41266.513888888891</v>
      </c>
      <c r="F1728" s="21">
        <v>9.5120738281551596</v>
      </c>
      <c r="G1728" s="24">
        <v>0.15979690942903454</v>
      </c>
      <c r="H1728" s="3">
        <f t="shared" si="78"/>
        <v>1450.3099999999397</v>
      </c>
      <c r="I1728" s="3">
        <f>MIN(H1728-K1728+L1728,'Power Look Up'!$F$4)</f>
        <v>1417.4238631931062</v>
      </c>
      <c r="K1728" s="50">
        <f t="array" ref="K1728">_xlfn.SUM(_xlfn.NORM.DIST($Q$3:$Q$1003,$F1728,$N1728,FALSE)*WindSpeedStep*$R$3:$R$1003)</f>
        <v>1454.7686294571015</v>
      </c>
      <c r="L1728" s="50">
        <f t="array" ref="L1728">_xlfn.SUM(_xlfn.NORM.DIST($Q$3:$Q$1003,$F1728,$O1728,FALSE)*WindSpeedStep*$R$3:$R$1003)</f>
        <v>1421.882492650268</v>
      </c>
      <c r="N1728" s="42">
        <f t="shared" si="79"/>
        <v>0.95120738281551598</v>
      </c>
      <c r="O1728" s="42">
        <f t="shared" si="80"/>
        <v>1.52</v>
      </c>
    </row>
    <row r="1729" spans="5:15" x14ac:dyDescent="0.2">
      <c r="E1729" s="15">
        <v>41266.520833333336</v>
      </c>
      <c r="F1729" s="21">
        <v>8.328368267818492</v>
      </c>
      <c r="G1729" s="24">
        <v>0.17170230158116795</v>
      </c>
      <c r="H1729" s="3">
        <f t="shared" si="78"/>
        <v>1010.1099999999511</v>
      </c>
      <c r="I1729" s="3">
        <f>MIN(H1729-K1729+L1729,'Power Look Up'!$F$4)</f>
        <v>1041.3681550620149</v>
      </c>
      <c r="K1729" s="50">
        <f t="array" ref="K1729">_xlfn.SUM(_xlfn.NORM.DIST($Q$3:$Q$1003,$F1729,$N1729,FALSE)*WindSpeedStep*$R$3:$R$1003)</f>
        <v>1007.3190226546667</v>
      </c>
      <c r="L1729" s="50">
        <f t="array" ref="L1729">_xlfn.SUM(_xlfn.NORM.DIST($Q$3:$Q$1003,$F1729,$O1729,FALSE)*WindSpeedStep*$R$3:$R$1003)</f>
        <v>1038.5771777167306</v>
      </c>
      <c r="N1729" s="42">
        <f t="shared" si="79"/>
        <v>0.83283682678184923</v>
      </c>
      <c r="O1729" s="42">
        <f t="shared" si="80"/>
        <v>1.43</v>
      </c>
    </row>
    <row r="1730" spans="5:15" x14ac:dyDescent="0.2">
      <c r="E1730" s="15">
        <v>41266.527777777781</v>
      </c>
      <c r="F1730" s="21">
        <v>9.1632876132970971</v>
      </c>
      <c r="G1730" s="24">
        <v>0.17679244266535668</v>
      </c>
      <c r="H1730" s="3">
        <f t="shared" si="78"/>
        <v>1316.9599999999425</v>
      </c>
      <c r="I1730" s="3">
        <f>MIN(H1730-K1730+L1730,'Power Look Up'!$F$4)</f>
        <v>1302.411520317587</v>
      </c>
      <c r="K1730" s="50">
        <f t="array" ref="K1730">_xlfn.SUM(_xlfn.NORM.DIST($Q$3:$Q$1003,$F1730,$N1730,FALSE)*WindSpeedStep*$R$3:$R$1003)</f>
        <v>1322.7385941057955</v>
      </c>
      <c r="L1730" s="50">
        <f t="array" ref="L1730">_xlfn.SUM(_xlfn.NORM.DIST($Q$3:$Q$1003,$F1730,$O1730,FALSE)*WindSpeedStep*$R$3:$R$1003)</f>
        <v>1308.19011442344</v>
      </c>
      <c r="N1730" s="42">
        <f t="shared" si="79"/>
        <v>0.91632876132970975</v>
      </c>
      <c r="O1730" s="42">
        <f t="shared" si="80"/>
        <v>1.62</v>
      </c>
    </row>
    <row r="1731" spans="5:15" x14ac:dyDescent="0.2">
      <c r="E1731" s="15">
        <v>41266.534722222219</v>
      </c>
      <c r="F1731" s="21">
        <v>8.9860048119966436</v>
      </c>
      <c r="G1731" s="24">
        <v>0.16915192366364468</v>
      </c>
      <c r="H1731" s="3">
        <f t="shared" ref="H1731:H1794" si="81">INDEX(PowerArray,MIN(MaximumPowerIndex,ROUND(F1731*100,0)))</f>
        <v>1252.329999999946</v>
      </c>
      <c r="I1731" s="3">
        <f>MIN(H1731-K1731+L1731,'Power Look Up'!$F$4)</f>
        <v>1252.6969664538824</v>
      </c>
      <c r="K1731" s="50">
        <f t="array" ref="K1731">_xlfn.SUM(_xlfn.NORM.DIST($Q$3:$Q$1003,$F1731,$N1731,FALSE)*WindSpeedStep*$R$3:$R$1003)</f>
        <v>1254.3999499165561</v>
      </c>
      <c r="L1731" s="50">
        <f t="array" ref="L1731">_xlfn.SUM(_xlfn.NORM.DIST($Q$3:$Q$1003,$F1731,$O1731,FALSE)*WindSpeedStep*$R$3:$R$1003)</f>
        <v>1254.7669163704925</v>
      </c>
      <c r="N1731" s="42">
        <f t="shared" ref="N1731:N1794" si="82">ReferenceTurbulence*F1731</f>
        <v>0.8986004811996644</v>
      </c>
      <c r="O1731" s="42">
        <f t="shared" ref="O1731:O1794" si="83">F1731*G1731</f>
        <v>1.52</v>
      </c>
    </row>
    <row r="1732" spans="5:15" x14ac:dyDescent="0.2">
      <c r="E1732" s="15">
        <v>41266.541666666664</v>
      </c>
      <c r="F1732" s="21">
        <v>9.0271008864026889</v>
      </c>
      <c r="G1732" s="24">
        <v>0.17059740656268349</v>
      </c>
      <c r="H1732" s="3">
        <f t="shared" si="81"/>
        <v>1267.4299999999437</v>
      </c>
      <c r="I1732" s="3">
        <f>MIN(H1732-K1732+L1732,'Power Look Up'!$F$4)</f>
        <v>1264.7873891498537</v>
      </c>
      <c r="K1732" s="50">
        <f t="array" ref="K1732">_xlfn.SUM(_xlfn.NORM.DIST($Q$3:$Q$1003,$F1732,$N1732,FALSE)*WindSpeedStep*$R$3:$R$1003)</f>
        <v>1270.2514972920958</v>
      </c>
      <c r="L1732" s="50">
        <f t="array" ref="L1732">_xlfn.SUM(_xlfn.NORM.DIST($Q$3:$Q$1003,$F1732,$O1732,FALSE)*WindSpeedStep*$R$3:$R$1003)</f>
        <v>1267.6088864420058</v>
      </c>
      <c r="N1732" s="42">
        <f t="shared" si="82"/>
        <v>0.90271008864026892</v>
      </c>
      <c r="O1732" s="42">
        <f t="shared" si="83"/>
        <v>1.54</v>
      </c>
    </row>
    <row r="1733" spans="5:15" x14ac:dyDescent="0.2">
      <c r="E1733" s="15">
        <v>41266.548611111109</v>
      </c>
      <c r="F1733" s="21">
        <v>8.5803239047752964</v>
      </c>
      <c r="G1733" s="24">
        <v>0.17481857522478719</v>
      </c>
      <c r="H1733" s="3">
        <f t="shared" si="81"/>
        <v>1101.8599999999492</v>
      </c>
      <c r="I1733" s="3">
        <f>MIN(H1733-K1733+L1733,'Power Look Up'!$F$4)</f>
        <v>1124.8429635660848</v>
      </c>
      <c r="K1733" s="50">
        <f t="array" ref="K1733">_xlfn.SUM(_xlfn.NORM.DIST($Q$3:$Q$1003,$F1733,$N1733,FALSE)*WindSpeedStep*$R$3:$R$1003)</f>
        <v>1099.7650307035792</v>
      </c>
      <c r="L1733" s="50">
        <f t="array" ref="L1733">_xlfn.SUM(_xlfn.NORM.DIST($Q$3:$Q$1003,$F1733,$O1733,FALSE)*WindSpeedStep*$R$3:$R$1003)</f>
        <v>1122.7479942697148</v>
      </c>
      <c r="N1733" s="42">
        <f t="shared" si="82"/>
        <v>0.85803239047752966</v>
      </c>
      <c r="O1733" s="42">
        <f t="shared" si="83"/>
        <v>1.5</v>
      </c>
    </row>
    <row r="1734" spans="5:15" x14ac:dyDescent="0.2">
      <c r="E1734" s="15">
        <v>41266.555555555555</v>
      </c>
      <c r="F1734" s="21">
        <v>9.2341962197381076</v>
      </c>
      <c r="G1734" s="24">
        <v>0.16677141825384301</v>
      </c>
      <c r="H1734" s="3">
        <f t="shared" si="81"/>
        <v>1343.6299999999419</v>
      </c>
      <c r="I1734" s="3">
        <f>MIN(H1734-K1734+L1734,'Power Look Up'!$F$4)</f>
        <v>1327.4105763329717</v>
      </c>
      <c r="K1734" s="50">
        <f t="array" ref="K1734">_xlfn.SUM(_xlfn.NORM.DIST($Q$3:$Q$1003,$F1734,$N1734,FALSE)*WindSpeedStep*$R$3:$R$1003)</f>
        <v>1349.9575209610932</v>
      </c>
      <c r="L1734" s="50">
        <f t="array" ref="L1734">_xlfn.SUM(_xlfn.NORM.DIST($Q$3:$Q$1003,$F1734,$O1734,FALSE)*WindSpeedStep*$R$3:$R$1003)</f>
        <v>1333.738097294123</v>
      </c>
      <c r="N1734" s="42">
        <f t="shared" si="82"/>
        <v>0.92341962197381078</v>
      </c>
      <c r="O1734" s="42">
        <f t="shared" si="83"/>
        <v>1.5399999999999998</v>
      </c>
    </row>
    <row r="1735" spans="5:15" x14ac:dyDescent="0.2">
      <c r="E1735" s="15">
        <v>41266.5625</v>
      </c>
      <c r="F1735" s="21">
        <v>8.4364699248655253</v>
      </c>
      <c r="G1735" s="24">
        <v>0.16713151502433346</v>
      </c>
      <c r="H1735" s="3">
        <f t="shared" si="81"/>
        <v>1050.4799999999502</v>
      </c>
      <c r="I1735" s="3">
        <f>MIN(H1735-K1735+L1735,'Power Look Up'!$F$4)</f>
        <v>1077.172815323496</v>
      </c>
      <c r="K1735" s="50">
        <f t="array" ref="K1735">_xlfn.SUM(_xlfn.NORM.DIST($Q$3:$Q$1003,$F1735,$N1735,FALSE)*WindSpeedStep*$R$3:$R$1003)</f>
        <v>1046.5319320443562</v>
      </c>
      <c r="L1735" s="50">
        <f t="array" ref="L1735">_xlfn.SUM(_xlfn.NORM.DIST($Q$3:$Q$1003,$F1735,$O1735,FALSE)*WindSpeedStep*$R$3:$R$1003)</f>
        <v>1073.224747367902</v>
      </c>
      <c r="N1735" s="42">
        <f t="shared" si="82"/>
        <v>0.84364699248655262</v>
      </c>
      <c r="O1735" s="42">
        <f t="shared" si="83"/>
        <v>1.41</v>
      </c>
    </row>
    <row r="1736" spans="5:15" x14ac:dyDescent="0.2">
      <c r="E1736" s="15">
        <v>41266.569444444445</v>
      </c>
      <c r="F1736" s="21">
        <v>9.1121925740378487</v>
      </c>
      <c r="G1736" s="24">
        <v>0.1426659927824524</v>
      </c>
      <c r="H1736" s="3">
        <f t="shared" si="81"/>
        <v>1297.909999999943</v>
      </c>
      <c r="I1736" s="3">
        <f>MIN(H1736-K1736+L1736,'Power Look Up'!$F$4)</f>
        <v>1295.8114723446215</v>
      </c>
      <c r="K1736" s="50">
        <f t="array" ref="K1736">_xlfn.SUM(_xlfn.NORM.DIST($Q$3:$Q$1003,$F1736,$N1736,FALSE)*WindSpeedStep*$R$3:$R$1003)</f>
        <v>1303.0663828721135</v>
      </c>
      <c r="L1736" s="50">
        <f t="array" ref="L1736">_xlfn.SUM(_xlfn.NORM.DIST($Q$3:$Q$1003,$F1736,$O1736,FALSE)*WindSpeedStep*$R$3:$R$1003)</f>
        <v>1300.967855216792</v>
      </c>
      <c r="N1736" s="42">
        <f t="shared" si="82"/>
        <v>0.91121925740378495</v>
      </c>
      <c r="O1736" s="42">
        <f t="shared" si="83"/>
        <v>1.3</v>
      </c>
    </row>
    <row r="1737" spans="5:15" x14ac:dyDescent="0.2">
      <c r="E1737" s="15">
        <v>41266.576388888891</v>
      </c>
      <c r="F1737" s="21">
        <v>8.7385672422834961</v>
      </c>
      <c r="G1737" s="24">
        <v>0.19225119558169071</v>
      </c>
      <c r="H1737" s="3">
        <f t="shared" si="81"/>
        <v>1160.5799999999479</v>
      </c>
      <c r="I1737" s="3">
        <f>MIN(H1737-K1737+L1737,'Power Look Up'!$F$4)</f>
        <v>1175.5657989495885</v>
      </c>
      <c r="K1737" s="50">
        <f t="array" ref="K1737">_xlfn.SUM(_xlfn.NORM.DIST($Q$3:$Q$1003,$F1737,$N1737,FALSE)*WindSpeedStep*$R$3:$R$1003)</f>
        <v>1159.4747339254934</v>
      </c>
      <c r="L1737" s="50">
        <f t="array" ref="L1737">_xlfn.SUM(_xlfn.NORM.DIST($Q$3:$Q$1003,$F1737,$O1737,FALSE)*WindSpeedStep*$R$3:$R$1003)</f>
        <v>1174.460532875134</v>
      </c>
      <c r="N1737" s="42">
        <f t="shared" si="82"/>
        <v>0.8738567242283497</v>
      </c>
      <c r="O1737" s="42">
        <f t="shared" si="83"/>
        <v>1.68</v>
      </c>
    </row>
    <row r="1738" spans="5:15" x14ac:dyDescent="0.2">
      <c r="E1738" s="15">
        <v>41266.583333333336</v>
      </c>
      <c r="F1738" s="21">
        <v>8.5249644032947067</v>
      </c>
      <c r="G1738" s="24">
        <v>0.1560123816453691</v>
      </c>
      <c r="H1738" s="3">
        <f t="shared" si="81"/>
        <v>1079.8399999999497</v>
      </c>
      <c r="I1738" s="3">
        <f>MIN(H1738-K1738+L1738,'Power Look Up'!$F$4)</f>
        <v>1100.762823979283</v>
      </c>
      <c r="K1738" s="50">
        <f t="array" ref="K1738">_xlfn.SUM(_xlfn.NORM.DIST($Q$3:$Q$1003,$F1738,$N1738,FALSE)*WindSpeedStep*$R$3:$R$1003)</f>
        <v>1079.1475649681274</v>
      </c>
      <c r="L1738" s="50">
        <f t="array" ref="L1738">_xlfn.SUM(_xlfn.NORM.DIST($Q$3:$Q$1003,$F1738,$O1738,FALSE)*WindSpeedStep*$R$3:$R$1003)</f>
        <v>1100.0703889474607</v>
      </c>
      <c r="N1738" s="42">
        <f t="shared" si="82"/>
        <v>0.85249644032947069</v>
      </c>
      <c r="O1738" s="42">
        <f t="shared" si="83"/>
        <v>1.33</v>
      </c>
    </row>
    <row r="1739" spans="5:15" x14ac:dyDescent="0.2">
      <c r="E1739" s="15">
        <v>41266.590277777781</v>
      </c>
      <c r="F1739" s="21">
        <v>8.7093933207646419</v>
      </c>
      <c r="G1739" s="24">
        <v>0.13778227206009866</v>
      </c>
      <c r="H1739" s="3">
        <f t="shared" si="81"/>
        <v>1149.5699999999481</v>
      </c>
      <c r="I1739" s="3">
        <f>MIN(H1739-K1739+L1739,'Power Look Up'!$F$4)</f>
        <v>1161.0404458770779</v>
      </c>
      <c r="K1739" s="50">
        <f t="array" ref="K1739">_xlfn.SUM(_xlfn.NORM.DIST($Q$3:$Q$1003,$F1739,$N1739,FALSE)*WindSpeedStep*$R$3:$R$1003)</f>
        <v>1148.3903317480199</v>
      </c>
      <c r="L1739" s="50">
        <f t="array" ref="L1739">_xlfn.SUM(_xlfn.NORM.DIST($Q$3:$Q$1003,$F1739,$O1739,FALSE)*WindSpeedStep*$R$3:$R$1003)</f>
        <v>1159.8607776251497</v>
      </c>
      <c r="N1739" s="42">
        <f t="shared" si="82"/>
        <v>0.87093933207646423</v>
      </c>
      <c r="O1739" s="42">
        <f t="shared" si="83"/>
        <v>1.2</v>
      </c>
    </row>
    <row r="1740" spans="5:15" x14ac:dyDescent="0.2">
      <c r="E1740" s="15">
        <v>41266.597222222219</v>
      </c>
      <c r="F1740" s="21">
        <v>9.1470344821769753</v>
      </c>
      <c r="G1740" s="24">
        <v>0.20115809157440542</v>
      </c>
      <c r="H1740" s="3">
        <f t="shared" si="81"/>
        <v>1313.1499999999426</v>
      </c>
      <c r="I1740" s="3">
        <f>MIN(H1740-K1740+L1740,'Power Look Up'!$F$4)</f>
        <v>1290.7685139462069</v>
      </c>
      <c r="K1740" s="50">
        <f t="array" ref="K1740">_xlfn.SUM(_xlfn.NORM.DIST($Q$3:$Q$1003,$F1740,$N1740,FALSE)*WindSpeedStep*$R$3:$R$1003)</f>
        <v>1316.485125901175</v>
      </c>
      <c r="L1740" s="50">
        <f t="array" ref="L1740">_xlfn.SUM(_xlfn.NORM.DIST($Q$3:$Q$1003,$F1740,$O1740,FALSE)*WindSpeedStep*$R$3:$R$1003)</f>
        <v>1294.1036398474394</v>
      </c>
      <c r="N1740" s="42">
        <f t="shared" si="82"/>
        <v>0.91470344821769756</v>
      </c>
      <c r="O1740" s="42">
        <f t="shared" si="83"/>
        <v>1.84</v>
      </c>
    </row>
    <row r="1741" spans="5:15" x14ac:dyDescent="0.2">
      <c r="E1741" s="15">
        <v>41266.604166666664</v>
      </c>
      <c r="F1741" s="21">
        <v>8.7790409712460917</v>
      </c>
      <c r="G1741" s="24">
        <v>0.20731193828130298</v>
      </c>
      <c r="H1741" s="3">
        <f t="shared" si="81"/>
        <v>1175.2599999999477</v>
      </c>
      <c r="I1741" s="3">
        <f>MIN(H1741-K1741+L1741,'Power Look Up'!$F$4)</f>
        <v>1186.0045779588968</v>
      </c>
      <c r="K1741" s="50">
        <f t="array" ref="K1741">_xlfn.SUM(_xlfn.NORM.DIST($Q$3:$Q$1003,$F1741,$N1741,FALSE)*WindSpeedStep*$R$3:$R$1003)</f>
        <v>1174.9005556266159</v>
      </c>
      <c r="L1741" s="50">
        <f t="array" ref="L1741">_xlfn.SUM(_xlfn.NORM.DIST($Q$3:$Q$1003,$F1741,$O1741,FALSE)*WindSpeedStep*$R$3:$R$1003)</f>
        <v>1185.645133585565</v>
      </c>
      <c r="N1741" s="42">
        <f t="shared" si="82"/>
        <v>0.87790409712460926</v>
      </c>
      <c r="O1741" s="42">
        <f t="shared" si="83"/>
        <v>1.82</v>
      </c>
    </row>
    <row r="1742" spans="5:15" x14ac:dyDescent="0.2">
      <c r="E1742" s="15">
        <v>41266.611111111109</v>
      </c>
      <c r="F1742" s="21">
        <v>9.3729724935838643</v>
      </c>
      <c r="G1742" s="24">
        <v>0.1803056608943284</v>
      </c>
      <c r="H1742" s="3">
        <f t="shared" si="81"/>
        <v>1396.9699999999409</v>
      </c>
      <c r="I1742" s="3">
        <f>MIN(H1742-K1742+L1742,'Power Look Up'!$F$4)</f>
        <v>1362.8378972134694</v>
      </c>
      <c r="K1742" s="50">
        <f t="array" ref="K1742">_xlfn.SUM(_xlfn.NORM.DIST($Q$3:$Q$1003,$F1742,$N1742,FALSE)*WindSpeedStep*$R$3:$R$1003)</f>
        <v>1402.7704824510158</v>
      </c>
      <c r="L1742" s="50">
        <f t="array" ref="L1742">_xlfn.SUM(_xlfn.NORM.DIST($Q$3:$Q$1003,$F1742,$O1742,FALSE)*WindSpeedStep*$R$3:$R$1003)</f>
        <v>1368.6383796645443</v>
      </c>
      <c r="N1742" s="42">
        <f t="shared" si="82"/>
        <v>0.93729724935838643</v>
      </c>
      <c r="O1742" s="42">
        <f t="shared" si="83"/>
        <v>1.69</v>
      </c>
    </row>
    <row r="1743" spans="5:15" x14ac:dyDescent="0.2">
      <c r="E1743" s="15">
        <v>41266.618055555555</v>
      </c>
      <c r="F1743" s="21">
        <v>8.7327125216292512</v>
      </c>
      <c r="G1743" s="24">
        <v>0.17749353321329975</v>
      </c>
      <c r="H1743" s="3">
        <f t="shared" si="81"/>
        <v>1156.909999999948</v>
      </c>
      <c r="I1743" s="3">
        <f>MIN(H1743-K1743+L1743,'Power Look Up'!$F$4)</f>
        <v>1172.3208850422116</v>
      </c>
      <c r="K1743" s="50">
        <f t="array" ref="K1743">_xlfn.SUM(_xlfn.NORM.DIST($Q$3:$Q$1003,$F1743,$N1743,FALSE)*WindSpeedStep*$R$3:$R$1003)</f>
        <v>1157.2478408678703</v>
      </c>
      <c r="L1743" s="50">
        <f t="array" ref="L1743">_xlfn.SUM(_xlfn.NORM.DIST($Q$3:$Q$1003,$F1743,$O1743,FALSE)*WindSpeedStep*$R$3:$R$1003)</f>
        <v>1172.6587259101339</v>
      </c>
      <c r="N1743" s="42">
        <f t="shared" si="82"/>
        <v>0.87327125216292512</v>
      </c>
      <c r="O1743" s="42">
        <f t="shared" si="83"/>
        <v>1.55</v>
      </c>
    </row>
    <row r="1744" spans="5:15" x14ac:dyDescent="0.2">
      <c r="E1744" s="15">
        <v>41266.625</v>
      </c>
      <c r="F1744" s="21">
        <v>7.8165274321137694</v>
      </c>
      <c r="G1744" s="24">
        <v>0.17143162505829435</v>
      </c>
      <c r="H1744" s="3">
        <f t="shared" si="81"/>
        <v>834.81999999996322</v>
      </c>
      <c r="I1744" s="3">
        <f>MIN(H1744-K1744+L1744,'Power Look Up'!$F$4)</f>
        <v>872.77758241165191</v>
      </c>
      <c r="K1744" s="50">
        <f t="array" ref="K1744">_xlfn.SUM(_xlfn.NORM.DIST($Q$3:$Q$1003,$F1744,$N1744,FALSE)*WindSpeedStep*$R$3:$R$1003)</f>
        <v>832.60874296326756</v>
      </c>
      <c r="L1744" s="50">
        <f t="array" ref="L1744">_xlfn.SUM(_xlfn.NORM.DIST($Q$3:$Q$1003,$F1744,$O1744,FALSE)*WindSpeedStep*$R$3:$R$1003)</f>
        <v>870.56632537495625</v>
      </c>
      <c r="N1744" s="42">
        <f t="shared" si="82"/>
        <v>0.78165274321137701</v>
      </c>
      <c r="O1744" s="42">
        <f t="shared" si="83"/>
        <v>1.34</v>
      </c>
    </row>
    <row r="1745" spans="5:15" x14ac:dyDescent="0.2">
      <c r="E1745" s="15">
        <v>41266.631944444445</v>
      </c>
      <c r="F1745" s="21">
        <v>8.2248558036470989</v>
      </c>
      <c r="G1745" s="24">
        <v>0.15562582865372754</v>
      </c>
      <c r="H1745" s="3">
        <f t="shared" si="81"/>
        <v>969.73999999995203</v>
      </c>
      <c r="I1745" s="3">
        <f>MIN(H1745-K1745+L1745,'Power Look Up'!$F$4)</f>
        <v>996.72234647084599</v>
      </c>
      <c r="K1745" s="50">
        <f t="array" ref="K1745">_xlfn.SUM(_xlfn.NORM.DIST($Q$3:$Q$1003,$F1745,$N1745,FALSE)*WindSpeedStep*$R$3:$R$1003)</f>
        <v>970.47771480101642</v>
      </c>
      <c r="L1745" s="50">
        <f t="array" ref="L1745">_xlfn.SUM(_xlfn.NORM.DIST($Q$3:$Q$1003,$F1745,$O1745,FALSE)*WindSpeedStep*$R$3:$R$1003)</f>
        <v>997.46006127191038</v>
      </c>
      <c r="N1745" s="42">
        <f t="shared" si="82"/>
        <v>0.82248558036470998</v>
      </c>
      <c r="O1745" s="42">
        <f t="shared" si="83"/>
        <v>1.28</v>
      </c>
    </row>
    <row r="1746" spans="5:15" x14ac:dyDescent="0.2">
      <c r="E1746" s="15">
        <v>41266.638888888891</v>
      </c>
      <c r="F1746" s="21">
        <v>7.427560960546991</v>
      </c>
      <c r="G1746" s="24">
        <v>0.20464322111575939</v>
      </c>
      <c r="H1746" s="3">
        <f t="shared" si="81"/>
        <v>717.42999999996573</v>
      </c>
      <c r="I1746" s="3">
        <f>MIN(H1746-K1746+L1746,'Power Look Up'!$F$4)</f>
        <v>773.16708953620696</v>
      </c>
      <c r="K1746" s="50">
        <f t="array" ref="K1746">_xlfn.SUM(_xlfn.NORM.DIST($Q$3:$Q$1003,$F1746,$N1746,FALSE)*WindSpeedStep*$R$3:$R$1003)</f>
        <v>712.91228950910124</v>
      </c>
      <c r="L1746" s="50">
        <f t="array" ref="L1746">_xlfn.SUM(_xlfn.NORM.DIST($Q$3:$Q$1003,$F1746,$O1746,FALSE)*WindSpeedStep*$R$3:$R$1003)</f>
        <v>768.64937904534247</v>
      </c>
      <c r="N1746" s="42">
        <f t="shared" si="82"/>
        <v>0.74275609605469917</v>
      </c>
      <c r="O1746" s="42">
        <f t="shared" si="83"/>
        <v>1.52</v>
      </c>
    </row>
    <row r="1747" spans="5:15" x14ac:dyDescent="0.2">
      <c r="E1747" s="15">
        <v>41266.645833333336</v>
      </c>
      <c r="F1747" s="21">
        <v>7.3212360870075974</v>
      </c>
      <c r="G1747" s="24">
        <v>0.16663852736084209</v>
      </c>
      <c r="H1747" s="3">
        <f t="shared" si="81"/>
        <v>684.3199999999664</v>
      </c>
      <c r="I1747" s="3">
        <f>MIN(H1747-K1747+L1747,'Power Look Up'!$F$4)</f>
        <v>717.12317782788409</v>
      </c>
      <c r="K1747" s="50">
        <f t="array" ref="K1747">_xlfn.SUM(_xlfn.NORM.DIST($Q$3:$Q$1003,$F1747,$N1747,FALSE)*WindSpeedStep*$R$3:$R$1003)</f>
        <v>682.16763468864565</v>
      </c>
      <c r="L1747" s="50">
        <f t="array" ref="L1747">_xlfn.SUM(_xlfn.NORM.DIST($Q$3:$Q$1003,$F1747,$O1747,FALSE)*WindSpeedStep*$R$3:$R$1003)</f>
        <v>714.97081251656334</v>
      </c>
      <c r="N1747" s="42">
        <f t="shared" si="82"/>
        <v>0.73212360870075976</v>
      </c>
      <c r="O1747" s="42">
        <f t="shared" si="83"/>
        <v>1.22</v>
      </c>
    </row>
    <row r="1748" spans="5:15" x14ac:dyDescent="0.2">
      <c r="E1748" s="15">
        <v>41266.652777777781</v>
      </c>
      <c r="F1748" s="21">
        <v>6.2132750149889855</v>
      </c>
      <c r="G1748" s="24">
        <v>0.23337128913527908</v>
      </c>
      <c r="H1748" s="3">
        <f t="shared" si="81"/>
        <v>409.45999999998014</v>
      </c>
      <c r="I1748" s="3">
        <f>MIN(H1748-K1748+L1748,'Power Look Up'!$F$4)</f>
        <v>458.02451771071486</v>
      </c>
      <c r="K1748" s="50">
        <f t="array" ref="K1748">_xlfn.SUM(_xlfn.NORM.DIST($Q$3:$Q$1003,$F1748,$N1748,FALSE)*WindSpeedStep*$R$3:$R$1003)</f>
        <v>410.17285910595484</v>
      </c>
      <c r="L1748" s="50">
        <f t="array" ref="L1748">_xlfn.SUM(_xlfn.NORM.DIST($Q$3:$Q$1003,$F1748,$O1748,FALSE)*WindSpeedStep*$R$3:$R$1003)</f>
        <v>458.73737681668956</v>
      </c>
      <c r="N1748" s="42">
        <f t="shared" si="82"/>
        <v>0.62132750149889859</v>
      </c>
      <c r="O1748" s="42">
        <f t="shared" si="83"/>
        <v>1.45</v>
      </c>
    </row>
    <row r="1749" spans="5:15" x14ac:dyDescent="0.2">
      <c r="E1749" s="15">
        <v>41266.659722222219</v>
      </c>
      <c r="F1749" s="21">
        <v>5.1676223161913457</v>
      </c>
      <c r="G1749" s="24">
        <v>0.19544772009274719</v>
      </c>
      <c r="H1749" s="3">
        <f t="shared" si="81"/>
        <v>227.53999999998933</v>
      </c>
      <c r="I1749" s="3">
        <f>MIN(H1749-K1749+L1749,'Power Look Up'!$F$4)</f>
        <v>241.28612823537924</v>
      </c>
      <c r="K1749" s="50">
        <f t="array" ref="K1749">_xlfn.SUM(_xlfn.NORM.DIST($Q$3:$Q$1003,$F1749,$N1749,FALSE)*WindSpeedStep*$R$3:$R$1003)</f>
        <v>221.59106179057042</v>
      </c>
      <c r="L1749" s="50">
        <f t="array" ref="L1749">_xlfn.SUM(_xlfn.NORM.DIST($Q$3:$Q$1003,$F1749,$O1749,FALSE)*WindSpeedStep*$R$3:$R$1003)</f>
        <v>235.33719002596033</v>
      </c>
      <c r="N1749" s="42">
        <f t="shared" si="82"/>
        <v>0.51676223161913459</v>
      </c>
      <c r="O1749" s="42">
        <f t="shared" si="83"/>
        <v>1.01</v>
      </c>
    </row>
    <row r="1750" spans="5:15" x14ac:dyDescent="0.2">
      <c r="E1750" s="15">
        <v>41266.666666666664</v>
      </c>
      <c r="F1750" s="21">
        <v>4.6466999735510264</v>
      </c>
      <c r="G1750" s="24">
        <v>0.13988421970426196</v>
      </c>
      <c r="H1750" s="3">
        <f t="shared" si="81"/>
        <v>161.84999999999405</v>
      </c>
      <c r="I1750" s="3">
        <f>MIN(H1750-K1750+L1750,'Power Look Up'!$F$4)</f>
        <v>166.55892951840801</v>
      </c>
      <c r="K1750" s="50">
        <f t="array" ref="K1750">_xlfn.SUM(_xlfn.NORM.DIST($Q$3:$Q$1003,$F1750,$N1750,FALSE)*WindSpeedStep*$R$3:$R$1003)</f>
        <v>138.51242271578982</v>
      </c>
      <c r="L1750" s="50">
        <f t="array" ref="L1750">_xlfn.SUM(_xlfn.NORM.DIST($Q$3:$Q$1003,$F1750,$O1750,FALSE)*WindSpeedStep*$R$3:$R$1003)</f>
        <v>143.22135223420378</v>
      </c>
      <c r="N1750" s="42">
        <f t="shared" si="82"/>
        <v>0.46466999735510267</v>
      </c>
      <c r="O1750" s="42">
        <f t="shared" si="83"/>
        <v>0.65</v>
      </c>
    </row>
    <row r="1751" spans="5:15" x14ac:dyDescent="0.2">
      <c r="E1751" s="15">
        <v>41266.673611111109</v>
      </c>
      <c r="F1751" s="21">
        <v>5.13469436158951</v>
      </c>
      <c r="G1751" s="24">
        <v>0.15580284699795643</v>
      </c>
      <c r="H1751" s="3">
        <f t="shared" si="81"/>
        <v>221.05999999998949</v>
      </c>
      <c r="I1751" s="3">
        <f>MIN(H1751-K1751+L1751,'Power Look Up'!$F$4)</f>
        <v>226.3890981254616</v>
      </c>
      <c r="K1751" s="50">
        <f t="array" ref="K1751">_xlfn.SUM(_xlfn.NORM.DIST($Q$3:$Q$1003,$F1751,$N1751,FALSE)*WindSpeedStep*$R$3:$R$1003)</f>
        <v>216.2554445986479</v>
      </c>
      <c r="L1751" s="50">
        <f t="array" ref="L1751">_xlfn.SUM(_xlfn.NORM.DIST($Q$3:$Q$1003,$F1751,$O1751,FALSE)*WindSpeedStep*$R$3:$R$1003)</f>
        <v>221.58454272412001</v>
      </c>
      <c r="N1751" s="42">
        <f t="shared" si="82"/>
        <v>0.51346943615895102</v>
      </c>
      <c r="O1751" s="42">
        <f t="shared" si="83"/>
        <v>0.8</v>
      </c>
    </row>
    <row r="1752" spans="5:15" x14ac:dyDescent="0.2">
      <c r="E1752" s="15">
        <v>41266.680555555555</v>
      </c>
      <c r="F1752" s="21">
        <v>4.7326427555765624</v>
      </c>
      <c r="G1752" s="24">
        <v>0.15213487203351878</v>
      </c>
      <c r="H1752" s="3">
        <f t="shared" si="81"/>
        <v>170.56999999999385</v>
      </c>
      <c r="I1752" s="3">
        <f>MIN(H1752-K1752+L1752,'Power Look Up'!$F$4)</f>
        <v>176.50122084927045</v>
      </c>
      <c r="K1752" s="50">
        <f t="array" ref="K1752">_xlfn.SUM(_xlfn.NORM.DIST($Q$3:$Q$1003,$F1752,$N1752,FALSE)*WindSpeedStep*$R$3:$R$1003)</f>
        <v>151.98911202786599</v>
      </c>
      <c r="L1752" s="50">
        <f t="array" ref="L1752">_xlfn.SUM(_xlfn.NORM.DIST($Q$3:$Q$1003,$F1752,$O1752,FALSE)*WindSpeedStep*$R$3:$R$1003)</f>
        <v>157.92033287714258</v>
      </c>
      <c r="N1752" s="42">
        <f t="shared" si="82"/>
        <v>0.47326427555765627</v>
      </c>
      <c r="O1752" s="42">
        <f t="shared" si="83"/>
        <v>0.72</v>
      </c>
    </row>
    <row r="1753" spans="5:15" x14ac:dyDescent="0.2">
      <c r="E1753" s="15">
        <v>41266.6875</v>
      </c>
      <c r="F1753" s="21">
        <v>5.5247327810398934</v>
      </c>
      <c r="G1753" s="24">
        <v>0.15204355274571141</v>
      </c>
      <c r="H1753" s="3">
        <f t="shared" si="81"/>
        <v>284.23999999998813</v>
      </c>
      <c r="I1753" s="3">
        <f>MIN(H1753-K1753+L1753,'Power Look Up'!$F$4)</f>
        <v>291.41073140106437</v>
      </c>
      <c r="K1753" s="50">
        <f t="array" ref="K1753">_xlfn.SUM(_xlfn.NORM.DIST($Q$3:$Q$1003,$F1753,$N1753,FALSE)*WindSpeedStep*$R$3:$R$1003)</f>
        <v>280.87992929706473</v>
      </c>
      <c r="L1753" s="50">
        <f t="array" ref="L1753">_xlfn.SUM(_xlfn.NORM.DIST($Q$3:$Q$1003,$F1753,$O1753,FALSE)*WindSpeedStep*$R$3:$R$1003)</f>
        <v>288.05066069814097</v>
      </c>
      <c r="N1753" s="42">
        <f t="shared" si="82"/>
        <v>0.55247327810398938</v>
      </c>
      <c r="O1753" s="42">
        <f t="shared" si="83"/>
        <v>0.83999999999999986</v>
      </c>
    </row>
    <row r="1754" spans="5:15" x14ac:dyDescent="0.2">
      <c r="E1754" s="15">
        <v>41266.694444444445</v>
      </c>
      <c r="F1754" s="21">
        <v>5.6101326416009547</v>
      </c>
      <c r="G1754" s="24">
        <v>0.14081663491196153</v>
      </c>
      <c r="H1754" s="3">
        <f t="shared" si="81"/>
        <v>298.81999999998783</v>
      </c>
      <c r="I1754" s="3">
        <f>MIN(H1754-K1754+L1754,'Power Look Up'!$F$4)</f>
        <v>304.62469586598786</v>
      </c>
      <c r="K1754" s="50">
        <f t="array" ref="K1754">_xlfn.SUM(_xlfn.NORM.DIST($Q$3:$Q$1003,$F1754,$N1754,FALSE)*WindSpeedStep*$R$3:$R$1003)</f>
        <v>295.63582590423147</v>
      </c>
      <c r="L1754" s="50">
        <f t="array" ref="L1754">_xlfn.SUM(_xlfn.NORM.DIST($Q$3:$Q$1003,$F1754,$O1754,FALSE)*WindSpeedStep*$R$3:$R$1003)</f>
        <v>301.4405217702315</v>
      </c>
      <c r="N1754" s="42">
        <f t="shared" si="82"/>
        <v>0.56101326416009545</v>
      </c>
      <c r="O1754" s="42">
        <f t="shared" si="83"/>
        <v>0.78999999999999992</v>
      </c>
    </row>
    <row r="1755" spans="5:15" x14ac:dyDescent="0.2">
      <c r="E1755" s="15">
        <v>41266.701388888891</v>
      </c>
      <c r="F1755" s="21">
        <v>5.8125064872628913</v>
      </c>
      <c r="G1755" s="24">
        <v>0.11526868855427341</v>
      </c>
      <c r="H1755" s="3">
        <f t="shared" si="81"/>
        <v>331.21999999998712</v>
      </c>
      <c r="I1755" s="3">
        <f>MIN(H1755-K1755+L1755,'Power Look Up'!$F$4)</f>
        <v>333.71652731377333</v>
      </c>
      <c r="K1755" s="50">
        <f t="array" ref="K1755">_xlfn.SUM(_xlfn.NORM.DIST($Q$3:$Q$1003,$F1755,$N1755,FALSE)*WindSpeedStep*$R$3:$R$1003)</f>
        <v>331.87841468113265</v>
      </c>
      <c r="L1755" s="50">
        <f t="array" ref="L1755">_xlfn.SUM(_xlfn.NORM.DIST($Q$3:$Q$1003,$F1755,$O1755,FALSE)*WindSpeedStep*$R$3:$R$1003)</f>
        <v>334.37494199491886</v>
      </c>
      <c r="N1755" s="42">
        <f t="shared" si="82"/>
        <v>0.58125064872628918</v>
      </c>
      <c r="O1755" s="42">
        <f t="shared" si="83"/>
        <v>0.67</v>
      </c>
    </row>
    <row r="1756" spans="5:15" x14ac:dyDescent="0.2">
      <c r="E1756" s="15">
        <v>41266.708333333336</v>
      </c>
      <c r="F1756" s="21">
        <v>5.382629538382564</v>
      </c>
      <c r="G1756" s="24">
        <v>0.13562144576261495</v>
      </c>
      <c r="H1756" s="3">
        <f t="shared" si="81"/>
        <v>261.55999999998863</v>
      </c>
      <c r="I1756" s="3">
        <f>MIN(H1756-K1756+L1756,'Power Look Up'!$F$4)</f>
        <v>265.00519050835049</v>
      </c>
      <c r="K1756" s="50">
        <f t="array" ref="K1756">_xlfn.SUM(_xlfn.NORM.DIST($Q$3:$Q$1003,$F1756,$N1756,FALSE)*WindSpeedStep*$R$3:$R$1003)</f>
        <v>256.8964323126628</v>
      </c>
      <c r="L1756" s="50">
        <f t="array" ref="L1756">_xlfn.SUM(_xlfn.NORM.DIST($Q$3:$Q$1003,$F1756,$O1756,FALSE)*WindSpeedStep*$R$3:$R$1003)</f>
        <v>260.34162282102466</v>
      </c>
      <c r="N1756" s="42">
        <f t="shared" si="82"/>
        <v>0.5382629538382564</v>
      </c>
      <c r="O1756" s="42">
        <f t="shared" si="83"/>
        <v>0.73000000000000009</v>
      </c>
    </row>
    <row r="1757" spans="5:15" x14ac:dyDescent="0.2">
      <c r="E1757" s="15">
        <v>41266.715277777781</v>
      </c>
      <c r="F1757" s="21">
        <v>4.9555385820809752</v>
      </c>
      <c r="G1757" s="24">
        <v>8.8789541784826786E-2</v>
      </c>
      <c r="H1757" s="3">
        <f t="shared" si="81"/>
        <v>195.63999999999334</v>
      </c>
      <c r="I1757" s="3">
        <f>MIN(H1757-K1757+L1757,'Power Look Up'!$F$4)</f>
        <v>195.44485192026829</v>
      </c>
      <c r="K1757" s="50">
        <f t="array" ref="K1757">_xlfn.SUM(_xlfn.NORM.DIST($Q$3:$Q$1003,$F1757,$N1757,FALSE)*WindSpeedStep*$R$3:$R$1003)</f>
        <v>187.43141165977104</v>
      </c>
      <c r="L1757" s="50">
        <f t="array" ref="L1757">_xlfn.SUM(_xlfn.NORM.DIST($Q$3:$Q$1003,$F1757,$O1757,FALSE)*WindSpeedStep*$R$3:$R$1003)</f>
        <v>187.236263580046</v>
      </c>
      <c r="N1757" s="42">
        <f t="shared" si="82"/>
        <v>0.49555385820809755</v>
      </c>
      <c r="O1757" s="42">
        <f t="shared" si="83"/>
        <v>0.44000000000000006</v>
      </c>
    </row>
    <row r="1758" spans="5:15" x14ac:dyDescent="0.2">
      <c r="E1758" s="15">
        <v>41266.722222222219</v>
      </c>
      <c r="F1758" s="21">
        <v>4.7891046424932684</v>
      </c>
      <c r="G1758" s="24">
        <v>0.13781281664716261</v>
      </c>
      <c r="H1758" s="3">
        <f t="shared" si="81"/>
        <v>177.1099999999937</v>
      </c>
      <c r="I1758" s="3">
        <f>MIN(H1758-K1758+L1758,'Power Look Up'!$F$4)</f>
        <v>180.543780092508</v>
      </c>
      <c r="K1758" s="50">
        <f t="array" ref="K1758">_xlfn.SUM(_xlfn.NORM.DIST($Q$3:$Q$1003,$F1758,$N1758,FALSE)*WindSpeedStep*$R$3:$R$1003)</f>
        <v>160.91350034424366</v>
      </c>
      <c r="L1758" s="50">
        <f t="array" ref="L1758">_xlfn.SUM(_xlfn.NORM.DIST($Q$3:$Q$1003,$F1758,$O1758,FALSE)*WindSpeedStep*$R$3:$R$1003)</f>
        <v>164.34728043675796</v>
      </c>
      <c r="N1758" s="42">
        <f t="shared" si="82"/>
        <v>0.47891046424932687</v>
      </c>
      <c r="O1758" s="42">
        <f t="shared" si="83"/>
        <v>0.66</v>
      </c>
    </row>
    <row r="1759" spans="5:15" x14ac:dyDescent="0.2">
      <c r="E1759" s="15">
        <v>41266.729166666664</v>
      </c>
      <c r="F1759" s="21">
        <v>5.0493461107067228</v>
      </c>
      <c r="G1759" s="24">
        <v>9.7042268297076198E-2</v>
      </c>
      <c r="H1759" s="3">
        <f t="shared" si="81"/>
        <v>208.09999999998976</v>
      </c>
      <c r="I1759" s="3">
        <f>MIN(H1759-K1759+L1759,'Power Look Up'!$F$4)</f>
        <v>208.03079560554062</v>
      </c>
      <c r="K1759" s="50">
        <f t="array" ref="K1759">_xlfn.SUM(_xlfn.NORM.DIST($Q$3:$Q$1003,$F1759,$N1759,FALSE)*WindSpeedStep*$R$3:$R$1003)</f>
        <v>202.48544900192081</v>
      </c>
      <c r="L1759" s="50">
        <f t="array" ref="L1759">_xlfn.SUM(_xlfn.NORM.DIST($Q$3:$Q$1003,$F1759,$O1759,FALSE)*WindSpeedStep*$R$3:$R$1003)</f>
        <v>202.41624460747167</v>
      </c>
      <c r="N1759" s="42">
        <f t="shared" si="82"/>
        <v>0.50493461107067228</v>
      </c>
      <c r="O1759" s="42">
        <f t="shared" si="83"/>
        <v>0.49</v>
      </c>
    </row>
    <row r="1760" spans="5:15" x14ac:dyDescent="0.2">
      <c r="E1760" s="15">
        <v>41266.736111111109</v>
      </c>
      <c r="F1760" s="21">
        <v>5.2847610386068808</v>
      </c>
      <c r="G1760" s="24">
        <v>0.10974952240279423</v>
      </c>
      <c r="H1760" s="3">
        <f t="shared" si="81"/>
        <v>245.35999999998896</v>
      </c>
      <c r="I1760" s="3">
        <f>MIN(H1760-K1760+L1760,'Power Look Up'!$F$4)</f>
        <v>245.89671579390469</v>
      </c>
      <c r="K1760" s="50">
        <f t="array" ref="K1760">_xlfn.SUM(_xlfn.NORM.DIST($Q$3:$Q$1003,$F1760,$N1760,FALSE)*WindSpeedStep*$R$3:$R$1003)</f>
        <v>240.70894137893833</v>
      </c>
      <c r="L1760" s="50">
        <f t="array" ref="L1760">_xlfn.SUM(_xlfn.NORM.DIST($Q$3:$Q$1003,$F1760,$O1760,FALSE)*WindSpeedStep*$R$3:$R$1003)</f>
        <v>241.24565717285407</v>
      </c>
      <c r="N1760" s="42">
        <f t="shared" si="82"/>
        <v>0.52847610386068811</v>
      </c>
      <c r="O1760" s="42">
        <f t="shared" si="83"/>
        <v>0.57999999999999996</v>
      </c>
    </row>
    <row r="1761" spans="5:15" x14ac:dyDescent="0.2">
      <c r="E1761" s="15">
        <v>41266.743055555555</v>
      </c>
      <c r="F1761" s="21">
        <v>5.5002034359767578</v>
      </c>
      <c r="G1761" s="24">
        <v>7.4542697333374153E-2</v>
      </c>
      <c r="H1761" s="3">
        <f t="shared" si="81"/>
        <v>280.99999999998818</v>
      </c>
      <c r="I1761" s="3">
        <f>MIN(H1761-K1761+L1761,'Power Look Up'!$F$4)</f>
        <v>279.24681748911451</v>
      </c>
      <c r="K1761" s="50">
        <f t="array" ref="K1761">_xlfn.SUM(_xlfn.NORM.DIST($Q$3:$Q$1003,$F1761,$N1761,FALSE)*WindSpeedStep*$R$3:$R$1003)</f>
        <v>276.69254080372326</v>
      </c>
      <c r="L1761" s="50">
        <f t="array" ref="L1761">_xlfn.SUM(_xlfn.NORM.DIST($Q$3:$Q$1003,$F1761,$O1761,FALSE)*WindSpeedStep*$R$3:$R$1003)</f>
        <v>274.93935829284959</v>
      </c>
      <c r="N1761" s="42">
        <f t="shared" si="82"/>
        <v>0.55002034359767582</v>
      </c>
      <c r="O1761" s="42">
        <f t="shared" si="83"/>
        <v>0.41000000000000003</v>
      </c>
    </row>
    <row r="1762" spans="5:15" x14ac:dyDescent="0.2">
      <c r="E1762" s="15">
        <v>41266.75</v>
      </c>
      <c r="F1762" s="21">
        <v>6.2348122810797832</v>
      </c>
      <c r="G1762" s="24">
        <v>9.1422159048753879E-2</v>
      </c>
      <c r="H1762" s="3">
        <f t="shared" si="81"/>
        <v>413.97999999998001</v>
      </c>
      <c r="I1762" s="3">
        <f>MIN(H1762-K1762+L1762,'Power Look Up'!$F$4)</f>
        <v>412.02671695166146</v>
      </c>
      <c r="K1762" s="50">
        <f t="array" ref="K1762">_xlfn.SUM(_xlfn.NORM.DIST($Q$3:$Q$1003,$F1762,$N1762,FALSE)*WindSpeedStep*$R$3:$R$1003)</f>
        <v>414.65636374202899</v>
      </c>
      <c r="L1762" s="50">
        <f t="array" ref="L1762">_xlfn.SUM(_xlfn.NORM.DIST($Q$3:$Q$1003,$F1762,$O1762,FALSE)*WindSpeedStep*$R$3:$R$1003)</f>
        <v>412.70308069371043</v>
      </c>
      <c r="N1762" s="42">
        <f t="shared" si="82"/>
        <v>0.62348122810797835</v>
      </c>
      <c r="O1762" s="42">
        <f t="shared" si="83"/>
        <v>0.56999999999999995</v>
      </c>
    </row>
    <row r="1763" spans="5:15" x14ac:dyDescent="0.2">
      <c r="E1763" s="15">
        <v>41266.756944444445</v>
      </c>
      <c r="F1763" s="21">
        <v>6.1189279066126341</v>
      </c>
      <c r="G1763" s="24">
        <v>5.8833835844176778E-2</v>
      </c>
      <c r="H1763" s="3">
        <f t="shared" si="81"/>
        <v>389.11999999998056</v>
      </c>
      <c r="I1763" s="3">
        <f>MIN(H1763-K1763+L1763,'Power Look Up'!$F$4)</f>
        <v>381.45278802734811</v>
      </c>
      <c r="K1763" s="50">
        <f t="array" ref="K1763">_xlfn.SUM(_xlfn.NORM.DIST($Q$3:$Q$1003,$F1763,$N1763,FALSE)*WindSpeedStep*$R$3:$R$1003)</f>
        <v>390.87801321530782</v>
      </c>
      <c r="L1763" s="50">
        <f t="array" ref="L1763">_xlfn.SUM(_xlfn.NORM.DIST($Q$3:$Q$1003,$F1763,$O1763,FALSE)*WindSpeedStep*$R$3:$R$1003)</f>
        <v>383.21080124267536</v>
      </c>
      <c r="N1763" s="42">
        <f t="shared" si="82"/>
        <v>0.61189279066126345</v>
      </c>
      <c r="O1763" s="42">
        <f t="shared" si="83"/>
        <v>0.36</v>
      </c>
    </row>
    <row r="1764" spans="5:15" x14ac:dyDescent="0.2">
      <c r="E1764" s="15">
        <v>41266.763888888891</v>
      </c>
      <c r="F1764" s="21">
        <v>6.178164785928292</v>
      </c>
      <c r="G1764" s="24">
        <v>4.8558109146472676E-2</v>
      </c>
      <c r="H1764" s="3">
        <f t="shared" si="81"/>
        <v>402.67999999998028</v>
      </c>
      <c r="I1764" s="3">
        <f>MIN(H1764-K1764+L1764,'Power Look Up'!$F$4)</f>
        <v>393.27916789283461</v>
      </c>
      <c r="K1764" s="50">
        <f t="array" ref="K1764">_xlfn.SUM(_xlfn.NORM.DIST($Q$3:$Q$1003,$F1764,$N1764,FALSE)*WindSpeedStep*$R$3:$R$1003)</f>
        <v>402.92713282680563</v>
      </c>
      <c r="L1764" s="50">
        <f t="array" ref="L1764">_xlfn.SUM(_xlfn.NORM.DIST($Q$3:$Q$1003,$F1764,$O1764,FALSE)*WindSpeedStep*$R$3:$R$1003)</f>
        <v>393.52630071965996</v>
      </c>
      <c r="N1764" s="42">
        <f t="shared" si="82"/>
        <v>0.61781647859282929</v>
      </c>
      <c r="O1764" s="42">
        <f t="shared" si="83"/>
        <v>0.3</v>
      </c>
    </row>
    <row r="1765" spans="5:15" x14ac:dyDescent="0.2">
      <c r="E1765" s="15">
        <v>41266.770833333336</v>
      </c>
      <c r="F1765" s="21">
        <v>6.4742009613148115</v>
      </c>
      <c r="G1765" s="24">
        <v>4.9426948887143114E-2</v>
      </c>
      <c r="H1765" s="3">
        <f t="shared" si="81"/>
        <v>468.21999999997888</v>
      </c>
      <c r="I1765" s="3">
        <f>MIN(H1765-K1765+L1765,'Power Look Up'!$F$4)</f>
        <v>458.00919253081969</v>
      </c>
      <c r="K1765" s="50">
        <f t="array" ref="K1765">_xlfn.SUM(_xlfn.NORM.DIST($Q$3:$Q$1003,$F1765,$N1765,FALSE)*WindSpeedStep*$R$3:$R$1003)</f>
        <v>466.53560131472921</v>
      </c>
      <c r="L1765" s="50">
        <f t="array" ref="L1765">_xlfn.SUM(_xlfn.NORM.DIST($Q$3:$Q$1003,$F1765,$O1765,FALSE)*WindSpeedStep*$R$3:$R$1003)</f>
        <v>456.32479384557001</v>
      </c>
      <c r="N1765" s="42">
        <f t="shared" si="82"/>
        <v>0.64742009613148122</v>
      </c>
      <c r="O1765" s="42">
        <f t="shared" si="83"/>
        <v>0.32</v>
      </c>
    </row>
    <row r="1766" spans="5:15" x14ac:dyDescent="0.2">
      <c r="E1766" s="15">
        <v>41266.777777777781</v>
      </c>
      <c r="F1766" s="21">
        <v>6.3063651875978461</v>
      </c>
      <c r="G1766" s="24">
        <v>8.5627771931439819E-2</v>
      </c>
      <c r="H1766" s="3">
        <f t="shared" si="81"/>
        <v>432.05999999997965</v>
      </c>
      <c r="I1766" s="3">
        <f>MIN(H1766-K1766+L1766,'Power Look Up'!$F$4)</f>
        <v>428.70810699970536</v>
      </c>
      <c r="K1766" s="50">
        <f t="array" ref="K1766">_xlfn.SUM(_xlfn.NORM.DIST($Q$3:$Q$1003,$F1766,$N1766,FALSE)*WindSpeedStep*$R$3:$R$1003)</f>
        <v>429.76667522613849</v>
      </c>
      <c r="L1766" s="50">
        <f t="array" ref="L1766">_xlfn.SUM(_xlfn.NORM.DIST($Q$3:$Q$1003,$F1766,$O1766,FALSE)*WindSpeedStep*$R$3:$R$1003)</f>
        <v>426.4147822258642</v>
      </c>
      <c r="N1766" s="42">
        <f t="shared" si="82"/>
        <v>0.63063651875978466</v>
      </c>
      <c r="O1766" s="42">
        <f t="shared" si="83"/>
        <v>0.54</v>
      </c>
    </row>
    <row r="1767" spans="5:15" x14ac:dyDescent="0.2">
      <c r="E1767" s="15">
        <v>41266.784722222219</v>
      </c>
      <c r="F1767" s="21">
        <v>6.1800478100513914</v>
      </c>
      <c r="G1767" s="24">
        <v>0.12783072627935391</v>
      </c>
      <c r="H1767" s="3">
        <f t="shared" si="81"/>
        <v>402.67999999998028</v>
      </c>
      <c r="I1767" s="3">
        <f>MIN(H1767-K1767+L1767,'Power Look Up'!$F$4)</f>
        <v>409.56324218724052</v>
      </c>
      <c r="K1767" s="50">
        <f t="array" ref="K1767">_xlfn.SUM(_xlfn.NORM.DIST($Q$3:$Q$1003,$F1767,$N1767,FALSE)*WindSpeedStep*$R$3:$R$1003)</f>
        <v>403.31375386502373</v>
      </c>
      <c r="L1767" s="50">
        <f t="array" ref="L1767">_xlfn.SUM(_xlfn.NORM.DIST($Q$3:$Q$1003,$F1767,$O1767,FALSE)*WindSpeedStep*$R$3:$R$1003)</f>
        <v>410.19699605228396</v>
      </c>
      <c r="N1767" s="42">
        <f t="shared" si="82"/>
        <v>0.61800478100513923</v>
      </c>
      <c r="O1767" s="42">
        <f t="shared" si="83"/>
        <v>0.78999999999999992</v>
      </c>
    </row>
    <row r="1768" spans="5:15" x14ac:dyDescent="0.2">
      <c r="E1768" s="15">
        <v>41266.791666666664</v>
      </c>
      <c r="F1768" s="21">
        <v>6.777219050498962</v>
      </c>
      <c r="G1768" s="24">
        <v>7.8203168003102924E-2</v>
      </c>
      <c r="H1768" s="3">
        <f t="shared" si="81"/>
        <v>538.27999999997735</v>
      </c>
      <c r="I1768" s="3">
        <f>MIN(H1768-K1768+L1768,'Power Look Up'!$F$4)</f>
        <v>532.05439828387284</v>
      </c>
      <c r="K1768" s="50">
        <f t="array" ref="K1768">_xlfn.SUM(_xlfn.NORM.DIST($Q$3:$Q$1003,$F1768,$N1768,FALSE)*WindSpeedStep*$R$3:$R$1003)</f>
        <v>537.8012951497808</v>
      </c>
      <c r="L1768" s="50">
        <f t="array" ref="L1768">_xlfn.SUM(_xlfn.NORM.DIST($Q$3:$Q$1003,$F1768,$O1768,FALSE)*WindSpeedStep*$R$3:$R$1003)</f>
        <v>531.57569343367629</v>
      </c>
      <c r="N1768" s="42">
        <f t="shared" si="82"/>
        <v>0.67772190504989627</v>
      </c>
      <c r="O1768" s="42">
        <f t="shared" si="83"/>
        <v>0.53</v>
      </c>
    </row>
    <row r="1769" spans="5:15" x14ac:dyDescent="0.2">
      <c r="E1769" s="15">
        <v>41266.798611111109</v>
      </c>
      <c r="F1769" s="21">
        <v>6.3640874245638006</v>
      </c>
      <c r="G1769" s="24">
        <v>0.11627747242185633</v>
      </c>
      <c r="H1769" s="3">
        <f t="shared" si="81"/>
        <v>443.35999999997938</v>
      </c>
      <c r="I1769" s="3">
        <f>MIN(H1769-K1769+L1769,'Power Look Up'!$F$4)</f>
        <v>447.77405018116372</v>
      </c>
      <c r="K1769" s="50">
        <f t="array" ref="K1769">_xlfn.SUM(_xlfn.NORM.DIST($Q$3:$Q$1003,$F1769,$N1769,FALSE)*WindSpeedStep*$R$3:$R$1003)</f>
        <v>442.20032585911548</v>
      </c>
      <c r="L1769" s="50">
        <f t="array" ref="L1769">_xlfn.SUM(_xlfn.NORM.DIST($Q$3:$Q$1003,$F1769,$O1769,FALSE)*WindSpeedStep*$R$3:$R$1003)</f>
        <v>446.61437604029982</v>
      </c>
      <c r="N1769" s="42">
        <f t="shared" si="82"/>
        <v>0.63640874245638013</v>
      </c>
      <c r="O1769" s="42">
        <f t="shared" si="83"/>
        <v>0.74</v>
      </c>
    </row>
    <row r="1770" spans="5:15" x14ac:dyDescent="0.2">
      <c r="E1770" s="15">
        <v>41266.805555555555</v>
      </c>
      <c r="F1770" s="21">
        <v>7.0910447661254192</v>
      </c>
      <c r="G1770" s="24">
        <v>6.6280783086468967E-2</v>
      </c>
      <c r="H1770" s="3">
        <f t="shared" si="81"/>
        <v>615.08999999996786</v>
      </c>
      <c r="I1770" s="3">
        <f>MIN(H1770-K1770+L1770,'Power Look Up'!$F$4)</f>
        <v>604.93937109950093</v>
      </c>
      <c r="K1770" s="50">
        <f t="array" ref="K1770">_xlfn.SUM(_xlfn.NORM.DIST($Q$3:$Q$1003,$F1770,$N1770,FALSE)*WindSpeedStep*$R$3:$R$1003)</f>
        <v>618.46142470387701</v>
      </c>
      <c r="L1770" s="50">
        <f t="array" ref="L1770">_xlfn.SUM(_xlfn.NORM.DIST($Q$3:$Q$1003,$F1770,$O1770,FALSE)*WindSpeedStep*$R$3:$R$1003)</f>
        <v>608.31079580341009</v>
      </c>
      <c r="N1770" s="42">
        <f t="shared" si="82"/>
        <v>0.70910447661254195</v>
      </c>
      <c r="O1770" s="42">
        <f t="shared" si="83"/>
        <v>0.47</v>
      </c>
    </row>
    <row r="1771" spans="5:15" x14ac:dyDescent="0.2">
      <c r="E1771" s="15">
        <v>41266.8125</v>
      </c>
      <c r="F1771" s="21">
        <v>7.6539223117543544</v>
      </c>
      <c r="G1771" s="24">
        <v>7.839117978484865E-2</v>
      </c>
      <c r="H1771" s="3">
        <f t="shared" si="81"/>
        <v>783.64999999996428</v>
      </c>
      <c r="I1771" s="3">
        <f>MIN(H1771-K1771+L1771,'Power Look Up'!$F$4)</f>
        <v>775.28369850889737</v>
      </c>
      <c r="K1771" s="50">
        <f t="array" ref="K1771">_xlfn.SUM(_xlfn.NORM.DIST($Q$3:$Q$1003,$F1771,$N1771,FALSE)*WindSpeedStep*$R$3:$R$1003)</f>
        <v>781.18137195292559</v>
      </c>
      <c r="L1771" s="50">
        <f t="array" ref="L1771">_xlfn.SUM(_xlfn.NORM.DIST($Q$3:$Q$1003,$F1771,$O1771,FALSE)*WindSpeedStep*$R$3:$R$1003)</f>
        <v>772.81507046185868</v>
      </c>
      <c r="N1771" s="42">
        <f t="shared" si="82"/>
        <v>0.76539223117543553</v>
      </c>
      <c r="O1771" s="42">
        <f t="shared" si="83"/>
        <v>0.6</v>
      </c>
    </row>
    <row r="1772" spans="5:15" x14ac:dyDescent="0.2">
      <c r="E1772" s="15">
        <v>41266.819444444445</v>
      </c>
      <c r="F1772" s="21">
        <v>7.8850382283260751</v>
      </c>
      <c r="G1772" s="24">
        <v>7.9898154169601721E-2</v>
      </c>
      <c r="H1772" s="3">
        <f t="shared" si="81"/>
        <v>855.88999999996281</v>
      </c>
      <c r="I1772" s="3">
        <f>MIN(H1772-K1772+L1772,'Power Look Up'!$F$4)</f>
        <v>847.41264854138808</v>
      </c>
      <c r="K1772" s="50">
        <f t="array" ref="K1772">_xlfn.SUM(_xlfn.NORM.DIST($Q$3:$Q$1003,$F1772,$N1772,FALSE)*WindSpeedStep*$R$3:$R$1003)</f>
        <v>854.87605698427205</v>
      </c>
      <c r="L1772" s="50">
        <f t="array" ref="L1772">_xlfn.SUM(_xlfn.NORM.DIST($Q$3:$Q$1003,$F1772,$O1772,FALSE)*WindSpeedStep*$R$3:$R$1003)</f>
        <v>846.39870552569732</v>
      </c>
      <c r="N1772" s="42">
        <f t="shared" si="82"/>
        <v>0.78850382283260756</v>
      </c>
      <c r="O1772" s="42">
        <f t="shared" si="83"/>
        <v>0.63</v>
      </c>
    </row>
    <row r="1773" spans="5:15" x14ac:dyDescent="0.2">
      <c r="E1773" s="15">
        <v>41266.826388888891</v>
      </c>
      <c r="F1773" s="21">
        <v>6.7755422219161536</v>
      </c>
      <c r="G1773" s="24">
        <v>0.12397531776614687</v>
      </c>
      <c r="H1773" s="3">
        <f t="shared" si="81"/>
        <v>538.27999999997735</v>
      </c>
      <c r="I1773" s="3">
        <f>MIN(H1773-K1773+L1773,'Power Look Up'!$F$4)</f>
        <v>546.60588700637845</v>
      </c>
      <c r="K1773" s="50">
        <f t="array" ref="K1773">_xlfn.SUM(_xlfn.NORM.DIST($Q$3:$Q$1003,$F1773,$N1773,FALSE)*WindSpeedStep*$R$3:$R$1003)</f>
        <v>537.38923179492485</v>
      </c>
      <c r="L1773" s="50">
        <f t="array" ref="L1773">_xlfn.SUM(_xlfn.NORM.DIST($Q$3:$Q$1003,$F1773,$O1773,FALSE)*WindSpeedStep*$R$3:$R$1003)</f>
        <v>545.71511880132596</v>
      </c>
      <c r="N1773" s="42">
        <f t="shared" si="82"/>
        <v>0.67755422219161543</v>
      </c>
      <c r="O1773" s="42">
        <f t="shared" si="83"/>
        <v>0.84</v>
      </c>
    </row>
    <row r="1774" spans="5:15" x14ac:dyDescent="0.2">
      <c r="E1774" s="15">
        <v>41266.833333333336</v>
      </c>
      <c r="F1774" s="21">
        <v>6.258610217555062</v>
      </c>
      <c r="G1774" s="24">
        <v>0.12303050888840973</v>
      </c>
      <c r="H1774" s="3">
        <f t="shared" si="81"/>
        <v>420.75999999997987</v>
      </c>
      <c r="I1774" s="3">
        <f>MIN(H1774-K1774+L1774,'Power Look Up'!$F$4)</f>
        <v>426.70638736794712</v>
      </c>
      <c r="K1774" s="50">
        <f t="array" ref="K1774">_xlfn.SUM(_xlfn.NORM.DIST($Q$3:$Q$1003,$F1774,$N1774,FALSE)*WindSpeedStep*$R$3:$R$1003)</f>
        <v>419.64511795090732</v>
      </c>
      <c r="L1774" s="50">
        <f t="array" ref="L1774">_xlfn.SUM(_xlfn.NORM.DIST($Q$3:$Q$1003,$F1774,$O1774,FALSE)*WindSpeedStep*$R$3:$R$1003)</f>
        <v>425.59150531887457</v>
      </c>
      <c r="N1774" s="42">
        <f t="shared" si="82"/>
        <v>0.62586102175550629</v>
      </c>
      <c r="O1774" s="42">
        <f t="shared" si="83"/>
        <v>0.77</v>
      </c>
    </row>
    <row r="1775" spans="5:15" x14ac:dyDescent="0.2">
      <c r="E1775" s="15">
        <v>41266.840277777781</v>
      </c>
      <c r="F1775" s="21">
        <v>6.0780825954438464</v>
      </c>
      <c r="G1775" s="24">
        <v>0.10694162012330047</v>
      </c>
      <c r="H1775" s="3">
        <f t="shared" si="81"/>
        <v>380.07999999998077</v>
      </c>
      <c r="I1775" s="3">
        <f>MIN(H1775-K1775+L1775,'Power Look Up'!$F$4)</f>
        <v>381.55169479159963</v>
      </c>
      <c r="K1775" s="50">
        <f t="array" ref="K1775">_xlfn.SUM(_xlfn.NORM.DIST($Q$3:$Q$1003,$F1775,$N1775,FALSE)*WindSpeedStep*$R$3:$R$1003)</f>
        <v>382.69622512893068</v>
      </c>
      <c r="L1775" s="50">
        <f t="array" ref="L1775">_xlfn.SUM(_xlfn.NORM.DIST($Q$3:$Q$1003,$F1775,$O1775,FALSE)*WindSpeedStep*$R$3:$R$1003)</f>
        <v>384.16791992054954</v>
      </c>
      <c r="N1775" s="42">
        <f t="shared" si="82"/>
        <v>0.60780825954438467</v>
      </c>
      <c r="O1775" s="42">
        <f t="shared" si="83"/>
        <v>0.65</v>
      </c>
    </row>
    <row r="1776" spans="5:15" x14ac:dyDescent="0.2">
      <c r="E1776" s="15">
        <v>41266.868055555555</v>
      </c>
      <c r="F1776" s="21">
        <v>6.5886982245618659</v>
      </c>
      <c r="G1776" s="24">
        <v>0.13659754466290616</v>
      </c>
      <c r="H1776" s="3">
        <f t="shared" si="81"/>
        <v>495.33999999997832</v>
      </c>
      <c r="I1776" s="3">
        <f>MIN(H1776-K1776+L1776,'Power Look Up'!$F$4)</f>
        <v>507.44831622956775</v>
      </c>
      <c r="K1776" s="50">
        <f t="array" ref="K1776">_xlfn.SUM(_xlfn.NORM.DIST($Q$3:$Q$1003,$F1776,$N1776,FALSE)*WindSpeedStep*$R$3:$R$1003)</f>
        <v>492.71383008975118</v>
      </c>
      <c r="L1776" s="50">
        <f t="array" ref="L1776">_xlfn.SUM(_xlfn.NORM.DIST($Q$3:$Q$1003,$F1776,$O1776,FALSE)*WindSpeedStep*$R$3:$R$1003)</f>
        <v>504.82214631934062</v>
      </c>
      <c r="N1776" s="42">
        <f t="shared" si="82"/>
        <v>0.65886982245618664</v>
      </c>
      <c r="O1776" s="42">
        <f t="shared" si="83"/>
        <v>0.9</v>
      </c>
    </row>
    <row r="1777" spans="5:15" x14ac:dyDescent="0.2">
      <c r="E1777" s="15">
        <v>41266.881944444445</v>
      </c>
      <c r="F1777" s="21">
        <v>6.7314419847803526</v>
      </c>
      <c r="G1777" s="24">
        <v>0.16489780384495425</v>
      </c>
      <c r="H1777" s="3">
        <f t="shared" si="81"/>
        <v>526.97999999997762</v>
      </c>
      <c r="I1777" s="3">
        <f>MIN(H1777-K1777+L1777,'Power Look Up'!$F$4)</f>
        <v>552.2728596339</v>
      </c>
      <c r="K1777" s="50">
        <f t="array" ref="K1777">_xlfn.SUM(_xlfn.NORM.DIST($Q$3:$Q$1003,$F1777,$N1777,FALSE)*WindSpeedStep*$R$3:$R$1003)</f>
        <v>526.62347230851083</v>
      </c>
      <c r="L1777" s="50">
        <f t="array" ref="L1777">_xlfn.SUM(_xlfn.NORM.DIST($Q$3:$Q$1003,$F1777,$O1777,FALSE)*WindSpeedStep*$R$3:$R$1003)</f>
        <v>551.9163319424332</v>
      </c>
      <c r="N1777" s="42">
        <f t="shared" si="82"/>
        <v>0.6731441984780353</v>
      </c>
      <c r="O1777" s="42">
        <f t="shared" si="83"/>
        <v>1.1100000000000001</v>
      </c>
    </row>
    <row r="1778" spans="5:15" x14ac:dyDescent="0.2">
      <c r="E1778" s="15">
        <v>41266.888888888891</v>
      </c>
      <c r="F1778" s="21">
        <v>6.7884006919781887</v>
      </c>
      <c r="G1778" s="24">
        <v>0.16351421348944239</v>
      </c>
      <c r="H1778" s="3">
        <f t="shared" si="81"/>
        <v>540.53999999997734</v>
      </c>
      <c r="I1778" s="3">
        <f>MIN(H1778-K1778+L1778,'Power Look Up'!$F$4)</f>
        <v>565.86205212387904</v>
      </c>
      <c r="K1778" s="50">
        <f t="array" ref="K1778">_xlfn.SUM(_xlfn.NORM.DIST($Q$3:$Q$1003,$F1778,$N1778,FALSE)*WindSpeedStep*$R$3:$R$1003)</f>
        <v>540.55416464321365</v>
      </c>
      <c r="L1778" s="50">
        <f t="array" ref="L1778">_xlfn.SUM(_xlfn.NORM.DIST($Q$3:$Q$1003,$F1778,$O1778,FALSE)*WindSpeedStep*$R$3:$R$1003)</f>
        <v>565.87621676711535</v>
      </c>
      <c r="N1778" s="42">
        <f t="shared" si="82"/>
        <v>0.67884006919781892</v>
      </c>
      <c r="O1778" s="42">
        <f t="shared" si="83"/>
        <v>1.1100000000000001</v>
      </c>
    </row>
    <row r="1779" spans="5:15" x14ac:dyDescent="0.2">
      <c r="E1779" s="15">
        <v>41266.895833333336</v>
      </c>
      <c r="F1779" s="21">
        <v>6.8528757947494725</v>
      </c>
      <c r="G1779" s="24">
        <v>0.14300565621674555</v>
      </c>
      <c r="H1779" s="3">
        <f t="shared" si="81"/>
        <v>554.09999999997706</v>
      </c>
      <c r="I1779" s="3">
        <f>MIN(H1779-K1779+L1779,'Power Look Up'!$F$4)</f>
        <v>570.63652056030298</v>
      </c>
      <c r="K1779" s="50">
        <f t="array" ref="K1779">_xlfn.SUM(_xlfn.NORM.DIST($Q$3:$Q$1003,$F1779,$N1779,FALSE)*WindSpeedStep*$R$3:$R$1003)</f>
        <v>556.60096793776597</v>
      </c>
      <c r="L1779" s="50">
        <f t="array" ref="L1779">_xlfn.SUM(_xlfn.NORM.DIST($Q$3:$Q$1003,$F1779,$O1779,FALSE)*WindSpeedStep*$R$3:$R$1003)</f>
        <v>573.1374884980919</v>
      </c>
      <c r="N1779" s="42">
        <f t="shared" si="82"/>
        <v>0.68528757947494734</v>
      </c>
      <c r="O1779" s="42">
        <f t="shared" si="83"/>
        <v>0.98</v>
      </c>
    </row>
    <row r="1780" spans="5:15" x14ac:dyDescent="0.2">
      <c r="E1780" s="15">
        <v>41266.902777777781</v>
      </c>
      <c r="F1780" s="21">
        <v>6.3646006553844261</v>
      </c>
      <c r="G1780" s="24">
        <v>0.16497500108065766</v>
      </c>
      <c r="H1780" s="3">
        <f t="shared" si="81"/>
        <v>443.35999999997938</v>
      </c>
      <c r="I1780" s="3">
        <f>MIN(H1780-K1780+L1780,'Power Look Up'!$F$4)</f>
        <v>464.0650321750619</v>
      </c>
      <c r="K1780" s="50">
        <f t="array" ref="K1780">_xlfn.SUM(_xlfn.NORM.DIST($Q$3:$Q$1003,$F1780,$N1780,FALSE)*WindSpeedStep*$R$3:$R$1003)</f>
        <v>442.31186669317782</v>
      </c>
      <c r="L1780" s="50">
        <f t="array" ref="L1780">_xlfn.SUM(_xlfn.NORM.DIST($Q$3:$Q$1003,$F1780,$O1780,FALSE)*WindSpeedStep*$R$3:$R$1003)</f>
        <v>463.01689886826034</v>
      </c>
      <c r="N1780" s="42">
        <f t="shared" si="82"/>
        <v>0.6364600655384427</v>
      </c>
      <c r="O1780" s="42">
        <f t="shared" si="83"/>
        <v>1.05</v>
      </c>
    </row>
    <row r="1781" spans="5:15" x14ac:dyDescent="0.2">
      <c r="E1781" s="15">
        <v>41266.930555555555</v>
      </c>
      <c r="F1781" s="21">
        <v>7.9629918379296658</v>
      </c>
      <c r="G1781" s="24">
        <v>0.16074360316471115</v>
      </c>
      <c r="H1781" s="3">
        <f t="shared" si="81"/>
        <v>876.95999999996229</v>
      </c>
      <c r="I1781" s="3">
        <f>MIN(H1781-K1781+L1781,'Power Look Up'!$F$4)</f>
        <v>908.7522573815022</v>
      </c>
      <c r="K1781" s="50">
        <f t="array" ref="K1781">_xlfn.SUM(_xlfn.NORM.DIST($Q$3:$Q$1003,$F1781,$N1781,FALSE)*WindSpeedStep*$R$3:$R$1003)</f>
        <v>880.6426156968256</v>
      </c>
      <c r="L1781" s="50">
        <f t="array" ref="L1781">_xlfn.SUM(_xlfn.NORM.DIST($Q$3:$Q$1003,$F1781,$O1781,FALSE)*WindSpeedStep*$R$3:$R$1003)</f>
        <v>912.43487307836551</v>
      </c>
      <c r="N1781" s="42">
        <f t="shared" si="82"/>
        <v>0.7962991837929666</v>
      </c>
      <c r="O1781" s="42">
        <f t="shared" si="83"/>
        <v>1.28</v>
      </c>
    </row>
    <row r="1782" spans="5:15" x14ac:dyDescent="0.2">
      <c r="E1782" s="15">
        <v>41266.965277777781</v>
      </c>
      <c r="F1782" s="21">
        <v>6.5360198122885986</v>
      </c>
      <c r="G1782" s="24">
        <v>0.16829814345602989</v>
      </c>
      <c r="H1782" s="3">
        <f t="shared" si="81"/>
        <v>484.03999999997853</v>
      </c>
      <c r="I1782" s="3">
        <f>MIN(H1782-K1782+L1782,'Power Look Up'!$F$4)</f>
        <v>508.36675726060378</v>
      </c>
      <c r="K1782" s="50">
        <f t="array" ref="K1782">_xlfn.SUM(_xlfn.NORM.DIST($Q$3:$Q$1003,$F1782,$N1782,FALSE)*WindSpeedStep*$R$3:$R$1003)</f>
        <v>480.55780026531215</v>
      </c>
      <c r="L1782" s="50">
        <f t="array" ref="L1782">_xlfn.SUM(_xlfn.NORM.DIST($Q$3:$Q$1003,$F1782,$O1782,FALSE)*WindSpeedStep*$R$3:$R$1003)</f>
        <v>504.8845575259374</v>
      </c>
      <c r="N1782" s="42">
        <f t="shared" si="82"/>
        <v>0.65360198122885993</v>
      </c>
      <c r="O1782" s="42">
        <f t="shared" si="83"/>
        <v>1.1000000000000001</v>
      </c>
    </row>
    <row r="1783" spans="5:15" x14ac:dyDescent="0.2">
      <c r="E1783" s="15">
        <v>41266.972222222219</v>
      </c>
      <c r="F1783" s="21">
        <v>6.4135229318486031</v>
      </c>
      <c r="G1783" s="24">
        <v>0.14344690270481714</v>
      </c>
      <c r="H1783" s="3">
        <f t="shared" si="81"/>
        <v>454.65999999997916</v>
      </c>
      <c r="I1783" s="3">
        <f>MIN(H1783-K1783+L1783,'Power Look Up'!$F$4)</f>
        <v>467.95681561509326</v>
      </c>
      <c r="K1783" s="50">
        <f t="array" ref="K1783">_xlfn.SUM(_xlfn.NORM.DIST($Q$3:$Q$1003,$F1783,$N1783,FALSE)*WindSpeedStep*$R$3:$R$1003)</f>
        <v>453.02483359559437</v>
      </c>
      <c r="L1783" s="50">
        <f t="array" ref="L1783">_xlfn.SUM(_xlfn.NORM.DIST($Q$3:$Q$1003,$F1783,$O1783,FALSE)*WindSpeedStep*$R$3:$R$1003)</f>
        <v>466.32164921070847</v>
      </c>
      <c r="N1783" s="42">
        <f t="shared" si="82"/>
        <v>0.64135229318486031</v>
      </c>
      <c r="O1783" s="42">
        <f t="shared" si="83"/>
        <v>0.92000000000000015</v>
      </c>
    </row>
    <row r="1784" spans="5:15" x14ac:dyDescent="0.2">
      <c r="E1784" s="15">
        <v>41267.027777777781</v>
      </c>
      <c r="F1784" s="21">
        <v>5.511605756070459</v>
      </c>
      <c r="G1784" s="24">
        <v>0.1705492086339245</v>
      </c>
      <c r="H1784" s="3">
        <f t="shared" si="81"/>
        <v>282.61999999998818</v>
      </c>
      <c r="I1784" s="3">
        <f>MIN(H1784-K1784+L1784,'Power Look Up'!$F$4)</f>
        <v>293.62107359952722</v>
      </c>
      <c r="K1784" s="50">
        <f t="array" ref="K1784">_xlfn.SUM(_xlfn.NORM.DIST($Q$3:$Q$1003,$F1784,$N1784,FALSE)*WindSpeedStep*$R$3:$R$1003)</f>
        <v>278.63635045826726</v>
      </c>
      <c r="L1784" s="50">
        <f t="array" ref="L1784">_xlfn.SUM(_xlfn.NORM.DIST($Q$3:$Q$1003,$F1784,$O1784,FALSE)*WindSpeedStep*$R$3:$R$1003)</f>
        <v>289.6374240578063</v>
      </c>
      <c r="N1784" s="42">
        <f t="shared" si="82"/>
        <v>0.5511605756070459</v>
      </c>
      <c r="O1784" s="42">
        <f t="shared" si="83"/>
        <v>0.94</v>
      </c>
    </row>
    <row r="1785" spans="5:15" x14ac:dyDescent="0.2">
      <c r="E1785" s="15">
        <v>41267.034722222219</v>
      </c>
      <c r="F1785" s="21">
        <v>4.5563753199947623</v>
      </c>
      <c r="G1785" s="24">
        <v>0.1865517961766541</v>
      </c>
      <c r="H1785" s="3">
        <f t="shared" si="81"/>
        <v>152.03999999999425</v>
      </c>
      <c r="I1785" s="3">
        <f>MIN(H1785-K1785+L1785,'Power Look Up'!$F$4)</f>
        <v>166.67788943743551</v>
      </c>
      <c r="K1785" s="50">
        <f t="array" ref="K1785">_xlfn.SUM(_xlfn.NORM.DIST($Q$3:$Q$1003,$F1785,$N1785,FALSE)*WindSpeedStep*$R$3:$R$1003)</f>
        <v>124.54887871384024</v>
      </c>
      <c r="L1785" s="50">
        <f t="array" ref="L1785">_xlfn.SUM(_xlfn.NORM.DIST($Q$3:$Q$1003,$F1785,$O1785,FALSE)*WindSpeedStep*$R$3:$R$1003)</f>
        <v>139.18676815128148</v>
      </c>
      <c r="N1785" s="42">
        <f t="shared" si="82"/>
        <v>0.45563753199947626</v>
      </c>
      <c r="O1785" s="42">
        <f t="shared" si="83"/>
        <v>0.85</v>
      </c>
    </row>
    <row r="1786" spans="5:15" x14ac:dyDescent="0.2">
      <c r="E1786" s="15">
        <v>41267.0625</v>
      </c>
      <c r="F1786" s="21">
        <v>7.355619520914904</v>
      </c>
      <c r="G1786" s="24">
        <v>0.13051246020411256</v>
      </c>
      <c r="H1786" s="3">
        <f t="shared" si="81"/>
        <v>696.35999999996613</v>
      </c>
      <c r="I1786" s="3">
        <f>MIN(H1786-K1786+L1786,'Power Look Up'!$F$4)</f>
        <v>710.01965017647944</v>
      </c>
      <c r="K1786" s="50">
        <f t="array" ref="K1786">_xlfn.SUM(_xlfn.NORM.DIST($Q$3:$Q$1003,$F1786,$N1786,FALSE)*WindSpeedStep*$R$3:$R$1003)</f>
        <v>692.01807697063271</v>
      </c>
      <c r="L1786" s="50">
        <f t="array" ref="L1786">_xlfn.SUM(_xlfn.NORM.DIST($Q$3:$Q$1003,$F1786,$O1786,FALSE)*WindSpeedStep*$R$3:$R$1003)</f>
        <v>705.67772714714602</v>
      </c>
      <c r="N1786" s="42">
        <f t="shared" si="82"/>
        <v>0.73556195209149045</v>
      </c>
      <c r="O1786" s="42">
        <f t="shared" si="83"/>
        <v>0.95999999999999985</v>
      </c>
    </row>
    <row r="1787" spans="5:15" x14ac:dyDescent="0.2">
      <c r="E1787" s="15">
        <v>41267.506944444445</v>
      </c>
      <c r="F1787" s="21">
        <v>2.9425743818186576</v>
      </c>
      <c r="G1787" s="24">
        <v>0.20730147172116328</v>
      </c>
      <c r="H1787" s="3">
        <f t="shared" si="81"/>
        <v>0</v>
      </c>
      <c r="I1787" s="3">
        <f>MIN(H1787-K1787+L1787,'Power Look Up'!$F$4)</f>
        <v>4.9348189372052556</v>
      </c>
      <c r="K1787" s="50">
        <f t="array" ref="K1787">_xlfn.SUM(_xlfn.NORM.DIST($Q$3:$Q$1003,$F1787,$N1787,FALSE)*WindSpeedStep*$R$3:$R$1003)</f>
        <v>2.4906240911837609</v>
      </c>
      <c r="L1787" s="50">
        <f t="array" ref="L1787">_xlfn.SUM(_xlfn.NORM.DIST($Q$3:$Q$1003,$F1787,$O1787,FALSE)*WindSpeedStep*$R$3:$R$1003)</f>
        <v>7.425443028389016</v>
      </c>
      <c r="N1787" s="42">
        <f t="shared" si="82"/>
        <v>0.29425743818186578</v>
      </c>
      <c r="O1787" s="42">
        <f t="shared" si="83"/>
        <v>0.61</v>
      </c>
    </row>
    <row r="1788" spans="5:15" x14ac:dyDescent="0.2">
      <c r="E1788" s="15">
        <v>41267.611111111109</v>
      </c>
      <c r="F1788" s="21">
        <v>5.9376809253936216</v>
      </c>
      <c r="G1788" s="24">
        <v>0.15999512468532021</v>
      </c>
      <c r="H1788" s="3">
        <f t="shared" si="81"/>
        <v>352.27999999998667</v>
      </c>
      <c r="I1788" s="3">
        <f>MIN(H1788-K1788+L1788,'Power Look Up'!$F$4)</f>
        <v>365.88597887817969</v>
      </c>
      <c r="K1788" s="50">
        <f t="array" ref="K1788">_xlfn.SUM(_xlfn.NORM.DIST($Q$3:$Q$1003,$F1788,$N1788,FALSE)*WindSpeedStep*$R$3:$R$1003)</f>
        <v>355.33264091497966</v>
      </c>
      <c r="L1788" s="50">
        <f t="array" ref="L1788">_xlfn.SUM(_xlfn.NORM.DIST($Q$3:$Q$1003,$F1788,$O1788,FALSE)*WindSpeedStep*$R$3:$R$1003)</f>
        <v>368.93861979317268</v>
      </c>
      <c r="N1788" s="42">
        <f t="shared" si="82"/>
        <v>0.59376809253936214</v>
      </c>
      <c r="O1788" s="42">
        <f t="shared" si="83"/>
        <v>0.95</v>
      </c>
    </row>
    <row r="1789" spans="5:15" x14ac:dyDescent="0.2">
      <c r="E1789" s="15">
        <v>41267.659722222219</v>
      </c>
      <c r="F1789" s="21">
        <v>7.6571797784739077</v>
      </c>
      <c r="G1789" s="24">
        <v>0.18414090315129258</v>
      </c>
      <c r="H1789" s="3">
        <f t="shared" si="81"/>
        <v>786.65999999996416</v>
      </c>
      <c r="I1789" s="3">
        <f>MIN(H1789-K1789+L1789,'Power Look Up'!$F$4)</f>
        <v>831.65088436924418</v>
      </c>
      <c r="K1789" s="50">
        <f t="array" ref="K1789">_xlfn.SUM(_xlfn.NORM.DIST($Q$3:$Q$1003,$F1789,$N1789,FALSE)*WindSpeedStep*$R$3:$R$1003)</f>
        <v>782.19196740424115</v>
      </c>
      <c r="L1789" s="50">
        <f t="array" ref="L1789">_xlfn.SUM(_xlfn.NORM.DIST($Q$3:$Q$1003,$F1789,$O1789,FALSE)*WindSpeedStep*$R$3:$R$1003)</f>
        <v>827.18285177352118</v>
      </c>
      <c r="N1789" s="42">
        <f t="shared" si="82"/>
        <v>0.76571797784739082</v>
      </c>
      <c r="O1789" s="42">
        <f t="shared" si="83"/>
        <v>1.41</v>
      </c>
    </row>
    <row r="1790" spans="5:15" x14ac:dyDescent="0.2">
      <c r="E1790" s="15">
        <v>41267.666666666664</v>
      </c>
      <c r="F1790" s="21">
        <v>9.1867816049310846</v>
      </c>
      <c r="G1790" s="24">
        <v>0.11864873324243749</v>
      </c>
      <c r="H1790" s="3">
        <f t="shared" si="81"/>
        <v>1328.3899999999423</v>
      </c>
      <c r="I1790" s="3">
        <f>MIN(H1790-K1790+L1790,'Power Look Up'!$F$4)</f>
        <v>1327.3635587899955</v>
      </c>
      <c r="K1790" s="50">
        <f t="array" ref="K1790">_xlfn.SUM(_xlfn.NORM.DIST($Q$3:$Q$1003,$F1790,$N1790,FALSE)*WindSpeedStep*$R$3:$R$1003)</f>
        <v>1331.7694782058438</v>
      </c>
      <c r="L1790" s="50">
        <f t="array" ref="L1790">_xlfn.SUM(_xlfn.NORM.DIST($Q$3:$Q$1003,$F1790,$O1790,FALSE)*WindSpeedStep*$R$3:$R$1003)</f>
        <v>1330.743036995897</v>
      </c>
      <c r="N1790" s="42">
        <f t="shared" si="82"/>
        <v>0.91867816049310846</v>
      </c>
      <c r="O1790" s="42">
        <f t="shared" si="83"/>
        <v>1.0900000000000001</v>
      </c>
    </row>
    <row r="1791" spans="5:15" x14ac:dyDescent="0.2">
      <c r="E1791" s="15">
        <v>41267.6875</v>
      </c>
      <c r="F1791" s="21">
        <v>8.7088584454893319</v>
      </c>
      <c r="G1791" s="24">
        <v>0.15386631995310934</v>
      </c>
      <c r="H1791" s="3">
        <f t="shared" si="81"/>
        <v>1149.5699999999481</v>
      </c>
      <c r="I1791" s="3">
        <f>MIN(H1791-K1791+L1791,'Power Look Up'!$F$4)</f>
        <v>1164.048893138294</v>
      </c>
      <c r="K1791" s="50">
        <f t="array" ref="K1791">_xlfn.SUM(_xlfn.NORM.DIST($Q$3:$Q$1003,$F1791,$N1791,FALSE)*WindSpeedStep*$R$3:$R$1003)</f>
        <v>1148.1874000642306</v>
      </c>
      <c r="L1791" s="50">
        <f t="array" ref="L1791">_xlfn.SUM(_xlfn.NORM.DIST($Q$3:$Q$1003,$F1791,$O1791,FALSE)*WindSpeedStep*$R$3:$R$1003)</f>
        <v>1162.6662932025765</v>
      </c>
      <c r="N1791" s="42">
        <f t="shared" si="82"/>
        <v>0.87088584454893325</v>
      </c>
      <c r="O1791" s="42">
        <f t="shared" si="83"/>
        <v>1.34</v>
      </c>
    </row>
    <row r="1792" spans="5:15" x14ac:dyDescent="0.2">
      <c r="E1792" s="15">
        <v>41267.694444444445</v>
      </c>
      <c r="F1792" s="21">
        <v>7.4976187699771559</v>
      </c>
      <c r="G1792" s="24">
        <v>0.13737695014908557</v>
      </c>
      <c r="H1792" s="3">
        <f t="shared" si="81"/>
        <v>738.49999999996521</v>
      </c>
      <c r="I1792" s="3">
        <f>MIN(H1792-K1792+L1792,'Power Look Up'!$F$4)</f>
        <v>756.40787724204108</v>
      </c>
      <c r="K1792" s="50">
        <f t="array" ref="K1792">_xlfn.SUM(_xlfn.NORM.DIST($Q$3:$Q$1003,$F1792,$N1792,FALSE)*WindSpeedStep*$R$3:$R$1003)</f>
        <v>733.63024341692142</v>
      </c>
      <c r="L1792" s="50">
        <f t="array" ref="L1792">_xlfn.SUM(_xlfn.NORM.DIST($Q$3:$Q$1003,$F1792,$O1792,FALSE)*WindSpeedStep*$R$3:$R$1003)</f>
        <v>751.53812065899729</v>
      </c>
      <c r="N1792" s="42">
        <f t="shared" si="82"/>
        <v>0.74976187699771568</v>
      </c>
      <c r="O1792" s="42">
        <f t="shared" si="83"/>
        <v>1.03</v>
      </c>
    </row>
    <row r="1793" spans="5:15" x14ac:dyDescent="0.2">
      <c r="E1793" s="15">
        <v>41267.701388888891</v>
      </c>
      <c r="F1793" s="21">
        <v>6.8282593545392736</v>
      </c>
      <c r="G1793" s="24">
        <v>0.12887618268556184</v>
      </c>
      <c r="H1793" s="3">
        <f t="shared" si="81"/>
        <v>549.57999999997719</v>
      </c>
      <c r="I1793" s="3">
        <f>MIN(H1793-K1793+L1793,'Power Look Up'!$F$4)</f>
        <v>560.03382100949898</v>
      </c>
      <c r="K1793" s="50">
        <f t="array" ref="K1793">_xlfn.SUM(_xlfn.NORM.DIST($Q$3:$Q$1003,$F1793,$N1793,FALSE)*WindSpeedStep*$R$3:$R$1003)</f>
        <v>550.43941824807075</v>
      </c>
      <c r="L1793" s="50">
        <f t="array" ref="L1793">_xlfn.SUM(_xlfn.NORM.DIST($Q$3:$Q$1003,$F1793,$O1793,FALSE)*WindSpeedStep*$R$3:$R$1003)</f>
        <v>560.89323925759254</v>
      </c>
      <c r="N1793" s="42">
        <f t="shared" si="82"/>
        <v>0.68282593545392745</v>
      </c>
      <c r="O1793" s="42">
        <f t="shared" si="83"/>
        <v>0.88</v>
      </c>
    </row>
    <row r="1794" spans="5:15" x14ac:dyDescent="0.2">
      <c r="E1794" s="15">
        <v>41267.708333333336</v>
      </c>
      <c r="F1794" s="21">
        <v>6.26921442941119</v>
      </c>
      <c r="G1794" s="24">
        <v>0.11165673273449422</v>
      </c>
      <c r="H1794" s="3">
        <f t="shared" si="81"/>
        <v>423.01999999997986</v>
      </c>
      <c r="I1794" s="3">
        <f>MIN(H1794-K1794+L1794,'Power Look Up'!$F$4)</f>
        <v>425.94016380516888</v>
      </c>
      <c r="K1794" s="50">
        <f t="array" ref="K1794">_xlfn.SUM(_xlfn.NORM.DIST($Q$3:$Q$1003,$F1794,$N1794,FALSE)*WindSpeedStep*$R$3:$R$1003)</f>
        <v>421.87985245399261</v>
      </c>
      <c r="L1794" s="50">
        <f t="array" ref="L1794">_xlfn.SUM(_xlfn.NORM.DIST($Q$3:$Q$1003,$F1794,$O1794,FALSE)*WindSpeedStep*$R$3:$R$1003)</f>
        <v>424.80001625918163</v>
      </c>
      <c r="N1794" s="42">
        <f t="shared" si="82"/>
        <v>0.62692144294111907</v>
      </c>
      <c r="O1794" s="42">
        <f t="shared" si="83"/>
        <v>0.7</v>
      </c>
    </row>
    <row r="1795" spans="5:15" x14ac:dyDescent="0.2">
      <c r="E1795" s="15">
        <v>41267.736111111109</v>
      </c>
      <c r="F1795" s="21">
        <v>8.7834703029930186</v>
      </c>
      <c r="G1795" s="24">
        <v>0.14800528209869596</v>
      </c>
      <c r="H1795" s="3">
        <f t="shared" ref="H1795:H1858" si="84">INDEX(PowerArray,MIN(MaximumPowerIndex,ROUND(F1795*100,0)))</f>
        <v>1175.2599999999477</v>
      </c>
      <c r="I1795" s="3">
        <f>MIN(H1795-K1795+L1795,'Power Look Up'!$F$4)</f>
        <v>1186.272319041055</v>
      </c>
      <c r="K1795" s="50">
        <f t="array" ref="K1795">_xlfn.SUM(_xlfn.NORM.DIST($Q$3:$Q$1003,$F1795,$N1795,FALSE)*WindSpeedStep*$R$3:$R$1003)</f>
        <v>1176.5918604259564</v>
      </c>
      <c r="L1795" s="50">
        <f t="array" ref="L1795">_xlfn.SUM(_xlfn.NORM.DIST($Q$3:$Q$1003,$F1795,$O1795,FALSE)*WindSpeedStep*$R$3:$R$1003)</f>
        <v>1187.6041794670637</v>
      </c>
      <c r="N1795" s="42">
        <f t="shared" ref="N1795:N1858" si="85">ReferenceTurbulence*F1795</f>
        <v>0.87834703029930195</v>
      </c>
      <c r="O1795" s="42">
        <f t="shared" ref="O1795:O1858" si="86">F1795*G1795</f>
        <v>1.3000000000000003</v>
      </c>
    </row>
    <row r="1796" spans="5:15" x14ac:dyDescent="0.2">
      <c r="E1796" s="15">
        <v>41267.743055555555</v>
      </c>
      <c r="F1796" s="21">
        <v>8.6831634536979276</v>
      </c>
      <c r="G1796" s="24">
        <v>0.15662494518870451</v>
      </c>
      <c r="H1796" s="3">
        <f t="shared" si="84"/>
        <v>1138.5599999999483</v>
      </c>
      <c r="I1796" s="3">
        <f>MIN(H1796-K1796+L1796,'Power Look Up'!$F$4)</f>
        <v>1154.4119309013265</v>
      </c>
      <c r="K1796" s="50">
        <f t="array" ref="K1796">_xlfn.SUM(_xlfn.NORM.DIST($Q$3:$Q$1003,$F1796,$N1796,FALSE)*WindSpeedStep*$R$3:$R$1003)</f>
        <v>1138.4516213970774</v>
      </c>
      <c r="L1796" s="50">
        <f t="array" ref="L1796">_xlfn.SUM(_xlfn.NORM.DIST($Q$3:$Q$1003,$F1796,$O1796,FALSE)*WindSpeedStep*$R$3:$R$1003)</f>
        <v>1154.3035522984555</v>
      </c>
      <c r="N1796" s="42">
        <f t="shared" si="85"/>
        <v>0.86831634536979285</v>
      </c>
      <c r="O1796" s="42">
        <f t="shared" si="86"/>
        <v>1.36</v>
      </c>
    </row>
    <row r="1797" spans="5:15" x14ac:dyDescent="0.2">
      <c r="E1797" s="15">
        <v>41267.75</v>
      </c>
      <c r="F1797" s="21">
        <v>9.4125724915514546</v>
      </c>
      <c r="G1797" s="24">
        <v>0.19442081340064823</v>
      </c>
      <c r="H1797" s="3">
        <f t="shared" si="84"/>
        <v>1412.2099999999405</v>
      </c>
      <c r="I1797" s="3">
        <f>MIN(H1797-K1797+L1797,'Power Look Up'!$F$4)</f>
        <v>1365.8589531611638</v>
      </c>
      <c r="K1797" s="50">
        <f t="array" ref="K1797">_xlfn.SUM(_xlfn.NORM.DIST($Q$3:$Q$1003,$F1797,$N1797,FALSE)*WindSpeedStep*$R$3:$R$1003)</f>
        <v>1417.686548429687</v>
      </c>
      <c r="L1797" s="50">
        <f t="array" ref="L1797">_xlfn.SUM(_xlfn.NORM.DIST($Q$3:$Q$1003,$F1797,$O1797,FALSE)*WindSpeedStep*$R$3:$R$1003)</f>
        <v>1371.3355015909103</v>
      </c>
      <c r="N1797" s="42">
        <f t="shared" si="85"/>
        <v>0.94125724915514553</v>
      </c>
      <c r="O1797" s="42">
        <f t="shared" si="86"/>
        <v>1.83</v>
      </c>
    </row>
    <row r="1798" spans="5:15" x14ac:dyDescent="0.2">
      <c r="E1798" s="15">
        <v>41267.756944444445</v>
      </c>
      <c r="F1798" s="21">
        <v>8.9427126170216127</v>
      </c>
      <c r="G1798" s="24">
        <v>0.20575412392183251</v>
      </c>
      <c r="H1798" s="3">
        <f t="shared" si="84"/>
        <v>1233.9799999999464</v>
      </c>
      <c r="I1798" s="3">
        <f>MIN(H1798-K1798+L1798,'Power Look Up'!$F$4)</f>
        <v>1230.2604592707949</v>
      </c>
      <c r="K1798" s="50">
        <f t="array" ref="K1798">_xlfn.SUM(_xlfn.NORM.DIST($Q$3:$Q$1003,$F1798,$N1798,FALSE)*WindSpeedStep*$R$3:$R$1003)</f>
        <v>1237.7125839990226</v>
      </c>
      <c r="L1798" s="50">
        <f t="array" ref="L1798">_xlfn.SUM(_xlfn.NORM.DIST($Q$3:$Q$1003,$F1798,$O1798,FALSE)*WindSpeedStep*$R$3:$R$1003)</f>
        <v>1233.9930432698711</v>
      </c>
      <c r="N1798" s="42">
        <f t="shared" si="85"/>
        <v>0.89427126170216131</v>
      </c>
      <c r="O1798" s="42">
        <f t="shared" si="86"/>
        <v>1.84</v>
      </c>
    </row>
    <row r="1799" spans="5:15" x14ac:dyDescent="0.2">
      <c r="E1799" s="15">
        <v>41267.763888888891</v>
      </c>
      <c r="F1799" s="21">
        <v>9.3720706946462276</v>
      </c>
      <c r="G1799" s="24">
        <v>0.14404500819345978</v>
      </c>
      <c r="H1799" s="3">
        <f t="shared" si="84"/>
        <v>1396.9699999999409</v>
      </c>
      <c r="I1799" s="3">
        <f>MIN(H1799-K1799+L1799,'Power Look Up'!$F$4)</f>
        <v>1381.7517916902934</v>
      </c>
      <c r="K1799" s="50">
        <f t="array" ref="K1799">_xlfn.SUM(_xlfn.NORM.DIST($Q$3:$Q$1003,$F1799,$N1799,FALSE)*WindSpeedStep*$R$3:$R$1003)</f>
        <v>1402.4298819633418</v>
      </c>
      <c r="L1799" s="50">
        <f t="array" ref="L1799">_xlfn.SUM(_xlfn.NORM.DIST($Q$3:$Q$1003,$F1799,$O1799,FALSE)*WindSpeedStep*$R$3:$R$1003)</f>
        <v>1387.2116736536943</v>
      </c>
      <c r="N1799" s="42">
        <f t="shared" si="85"/>
        <v>0.93720706946462284</v>
      </c>
      <c r="O1799" s="42">
        <f t="shared" si="86"/>
        <v>1.35</v>
      </c>
    </row>
    <row r="1800" spans="5:15" x14ac:dyDescent="0.2">
      <c r="E1800" s="15">
        <v>41267.770833333336</v>
      </c>
      <c r="F1800" s="21">
        <v>10.008490155433446</v>
      </c>
      <c r="G1800" s="24">
        <v>0.14787445229154092</v>
      </c>
      <c r="H1800" s="3">
        <f t="shared" si="84"/>
        <v>1639.6699999999548</v>
      </c>
      <c r="I1800" s="3">
        <f>MIN(H1800-K1800+L1800,'Power Look Up'!$F$4)</f>
        <v>1585.5696245137062</v>
      </c>
      <c r="K1800" s="50">
        <f t="array" ref="K1800">_xlfn.SUM(_xlfn.NORM.DIST($Q$3:$Q$1003,$F1800,$N1800,FALSE)*WindSpeedStep*$R$3:$R$1003)</f>
        <v>1626.8627452440162</v>
      </c>
      <c r="L1800" s="50">
        <f t="array" ref="L1800">_xlfn.SUM(_xlfn.NORM.DIST($Q$3:$Q$1003,$F1800,$O1800,FALSE)*WindSpeedStep*$R$3:$R$1003)</f>
        <v>1572.7623697577676</v>
      </c>
      <c r="N1800" s="42">
        <f t="shared" si="85"/>
        <v>1.0008490155433447</v>
      </c>
      <c r="O1800" s="42">
        <f t="shared" si="86"/>
        <v>1.48</v>
      </c>
    </row>
    <row r="1801" spans="5:15" x14ac:dyDescent="0.2">
      <c r="E1801" s="15">
        <v>41267.777777777781</v>
      </c>
      <c r="F1801" s="21">
        <v>10.010630525004718</v>
      </c>
      <c r="G1801" s="24">
        <v>0.15183858760977334</v>
      </c>
      <c r="H1801" s="3">
        <f t="shared" si="84"/>
        <v>1639.6699999999548</v>
      </c>
      <c r="I1801" s="3">
        <f>MIN(H1801-K1801+L1801,'Power Look Up'!$F$4)</f>
        <v>1580.9038871095047</v>
      </c>
      <c r="K1801" s="50">
        <f t="array" ref="K1801">_xlfn.SUM(_xlfn.NORM.DIST($Q$3:$Q$1003,$F1801,$N1801,FALSE)*WindSpeedStep*$R$3:$R$1003)</f>
        <v>1627.544439464783</v>
      </c>
      <c r="L1801" s="50">
        <f t="array" ref="L1801">_xlfn.SUM(_xlfn.NORM.DIST($Q$3:$Q$1003,$F1801,$O1801,FALSE)*WindSpeedStep*$R$3:$R$1003)</f>
        <v>1568.7783265743328</v>
      </c>
      <c r="N1801" s="42">
        <f t="shared" si="85"/>
        <v>1.0010630525004718</v>
      </c>
      <c r="O1801" s="42">
        <f t="shared" si="86"/>
        <v>1.5200000000000002</v>
      </c>
    </row>
    <row r="1802" spans="5:15" x14ac:dyDescent="0.2">
      <c r="E1802" s="15">
        <v>41267.784722222219</v>
      </c>
      <c r="F1802" s="21">
        <v>9.9366525025546864</v>
      </c>
      <c r="G1802" s="24">
        <v>0.14592439452091224</v>
      </c>
      <c r="H1802" s="3">
        <f t="shared" si="84"/>
        <v>1614.1399999999362</v>
      </c>
      <c r="I1802" s="3">
        <f>MIN(H1802-K1802+L1802,'Power Look Up'!$F$4)</f>
        <v>1566.0922036465743</v>
      </c>
      <c r="K1802" s="50">
        <f t="array" ref="K1802">_xlfn.SUM(_xlfn.NORM.DIST($Q$3:$Q$1003,$F1802,$N1802,FALSE)*WindSpeedStep*$R$3:$R$1003)</f>
        <v>1603.639016201811</v>
      </c>
      <c r="L1802" s="50">
        <f t="array" ref="L1802">_xlfn.SUM(_xlfn.NORM.DIST($Q$3:$Q$1003,$F1802,$O1802,FALSE)*WindSpeedStep*$R$3:$R$1003)</f>
        <v>1555.5912198484491</v>
      </c>
      <c r="N1802" s="42">
        <f t="shared" si="85"/>
        <v>0.9936652502554687</v>
      </c>
      <c r="O1802" s="42">
        <f t="shared" si="86"/>
        <v>1.45</v>
      </c>
    </row>
    <row r="1803" spans="5:15" x14ac:dyDescent="0.2">
      <c r="E1803" s="15">
        <v>41267.791666666664</v>
      </c>
      <c r="F1803" s="21">
        <v>10.204377230425674</v>
      </c>
      <c r="G1803" s="24">
        <v>0.16463523075086464</v>
      </c>
      <c r="H1803" s="3">
        <f t="shared" si="84"/>
        <v>1690.3999999999537</v>
      </c>
      <c r="I1803" s="3">
        <f>MIN(H1803-K1803+L1803,'Power Look Up'!$F$4)</f>
        <v>1604.5620360553858</v>
      </c>
      <c r="K1803" s="50">
        <f t="array" ref="K1803">_xlfn.SUM(_xlfn.NORM.DIST($Q$3:$Q$1003,$F1803,$N1803,FALSE)*WindSpeedStep*$R$3:$R$1003)</f>
        <v>1686.6396028391891</v>
      </c>
      <c r="L1803" s="50">
        <f t="array" ref="L1803">_xlfn.SUM(_xlfn.NORM.DIST($Q$3:$Q$1003,$F1803,$O1803,FALSE)*WindSpeedStep*$R$3:$R$1003)</f>
        <v>1600.8016388946212</v>
      </c>
      <c r="N1803" s="42">
        <f t="shared" si="85"/>
        <v>1.0204377230425674</v>
      </c>
      <c r="O1803" s="42">
        <f t="shared" si="86"/>
        <v>1.68</v>
      </c>
    </row>
    <row r="1804" spans="5:15" x14ac:dyDescent="0.2">
      <c r="E1804" s="15">
        <v>41267.798611111109</v>
      </c>
      <c r="F1804" s="21">
        <v>10.246080704249184</v>
      </c>
      <c r="G1804" s="24">
        <v>0.16103718559582722</v>
      </c>
      <c r="H1804" s="3">
        <f t="shared" si="84"/>
        <v>1703.7499999999536</v>
      </c>
      <c r="I1804" s="3">
        <f>MIN(H1804-K1804+L1804,'Power Look Up'!$F$4)</f>
        <v>1620.2172073310301</v>
      </c>
      <c r="K1804" s="50">
        <f t="array" ref="K1804">_xlfn.SUM(_xlfn.NORM.DIST($Q$3:$Q$1003,$F1804,$N1804,FALSE)*WindSpeedStep*$R$3:$R$1003)</f>
        <v>1698.6528553449657</v>
      </c>
      <c r="L1804" s="50">
        <f t="array" ref="L1804">_xlfn.SUM(_xlfn.NORM.DIST($Q$3:$Q$1003,$F1804,$O1804,FALSE)*WindSpeedStep*$R$3:$R$1003)</f>
        <v>1615.1200626760422</v>
      </c>
      <c r="N1804" s="42">
        <f t="shared" si="85"/>
        <v>1.0246080704249185</v>
      </c>
      <c r="O1804" s="42">
        <f t="shared" si="86"/>
        <v>1.65</v>
      </c>
    </row>
    <row r="1805" spans="5:15" x14ac:dyDescent="0.2">
      <c r="E1805" s="15">
        <v>41267.805555555555</v>
      </c>
      <c r="F1805" s="21">
        <v>8.8576043984494941</v>
      </c>
      <c r="G1805" s="24">
        <v>0.20886008414688725</v>
      </c>
      <c r="H1805" s="3">
        <f t="shared" si="84"/>
        <v>1204.6199999999469</v>
      </c>
      <c r="I1805" s="3">
        <f>MIN(H1805-K1805+L1805,'Power Look Up'!$F$4)</f>
        <v>1208.1926670971629</v>
      </c>
      <c r="K1805" s="50">
        <f t="array" ref="K1805">_xlfn.SUM(_xlfn.NORM.DIST($Q$3:$Q$1003,$F1805,$N1805,FALSE)*WindSpeedStep*$R$3:$R$1003)</f>
        <v>1204.9791555321017</v>
      </c>
      <c r="L1805" s="50">
        <f t="array" ref="L1805">_xlfn.SUM(_xlfn.NORM.DIST($Q$3:$Q$1003,$F1805,$O1805,FALSE)*WindSpeedStep*$R$3:$R$1003)</f>
        <v>1208.5518226293177</v>
      </c>
      <c r="N1805" s="42">
        <f t="shared" si="85"/>
        <v>0.88576043984494945</v>
      </c>
      <c r="O1805" s="42">
        <f t="shared" si="86"/>
        <v>1.85</v>
      </c>
    </row>
    <row r="1806" spans="5:15" x14ac:dyDescent="0.2">
      <c r="E1806" s="15">
        <v>41267.8125</v>
      </c>
      <c r="F1806" s="21">
        <v>7.7760754777868453</v>
      </c>
      <c r="G1806" s="24">
        <v>0.21347529415602506</v>
      </c>
      <c r="H1806" s="3">
        <f t="shared" si="84"/>
        <v>822.77999999996348</v>
      </c>
      <c r="I1806" s="3">
        <f>MIN(H1806-K1806+L1806,'Power Look Up'!$F$4)</f>
        <v>882.56620114635666</v>
      </c>
      <c r="K1806" s="50">
        <f t="array" ref="K1806">_xlfn.SUM(_xlfn.NORM.DIST($Q$3:$Q$1003,$F1806,$N1806,FALSE)*WindSpeedStep*$R$3:$R$1003)</f>
        <v>819.62780745332964</v>
      </c>
      <c r="L1806" s="50">
        <f t="array" ref="L1806">_xlfn.SUM(_xlfn.NORM.DIST($Q$3:$Q$1003,$F1806,$O1806,FALSE)*WindSpeedStep*$R$3:$R$1003)</f>
        <v>879.41400859972282</v>
      </c>
      <c r="N1806" s="42">
        <f t="shared" si="85"/>
        <v>0.77760754777868457</v>
      </c>
      <c r="O1806" s="42">
        <f t="shared" si="86"/>
        <v>1.66</v>
      </c>
    </row>
    <row r="1807" spans="5:15" x14ac:dyDescent="0.2">
      <c r="E1807" s="15">
        <v>41267.819444444445</v>
      </c>
      <c r="F1807" s="21">
        <v>7.8910677808838328</v>
      </c>
      <c r="G1807" s="24">
        <v>0.18121755378456955</v>
      </c>
      <c r="H1807" s="3">
        <f t="shared" si="84"/>
        <v>855.88999999996281</v>
      </c>
      <c r="I1807" s="3">
        <f>MIN(H1807-K1807+L1807,'Power Look Up'!$F$4)</f>
        <v>898.65918996243772</v>
      </c>
      <c r="K1807" s="50">
        <f t="array" ref="K1807">_xlfn.SUM(_xlfn.NORM.DIST($Q$3:$Q$1003,$F1807,$N1807,FALSE)*WindSpeedStep*$R$3:$R$1003)</f>
        <v>856.85274341446598</v>
      </c>
      <c r="L1807" s="50">
        <f t="array" ref="L1807">_xlfn.SUM(_xlfn.NORM.DIST($Q$3:$Q$1003,$F1807,$O1807,FALSE)*WindSpeedStep*$R$3:$R$1003)</f>
        <v>899.62193337694089</v>
      </c>
      <c r="N1807" s="42">
        <f t="shared" si="85"/>
        <v>0.78910677808838336</v>
      </c>
      <c r="O1807" s="42">
        <f t="shared" si="86"/>
        <v>1.43</v>
      </c>
    </row>
    <row r="1808" spans="5:15" x14ac:dyDescent="0.2">
      <c r="E1808" s="15">
        <v>41267.826388888891</v>
      </c>
      <c r="F1808" s="21">
        <v>7.0563407396044804</v>
      </c>
      <c r="G1808" s="24">
        <v>0.16439115439669369</v>
      </c>
      <c r="H1808" s="3">
        <f t="shared" si="84"/>
        <v>606.05999999996811</v>
      </c>
      <c r="I1808" s="3">
        <f>MIN(H1808-K1808+L1808,'Power Look Up'!$F$4)</f>
        <v>634.8891007019098</v>
      </c>
      <c r="K1808" s="50">
        <f t="array" ref="K1808">_xlfn.SUM(_xlfn.NORM.DIST($Q$3:$Q$1003,$F1808,$N1808,FALSE)*WindSpeedStep*$R$3:$R$1003)</f>
        <v>609.19270768878823</v>
      </c>
      <c r="L1808" s="50">
        <f t="array" ref="L1808">_xlfn.SUM(_xlfn.NORM.DIST($Q$3:$Q$1003,$F1808,$O1808,FALSE)*WindSpeedStep*$R$3:$R$1003)</f>
        <v>638.02180839072992</v>
      </c>
      <c r="N1808" s="42">
        <f t="shared" si="85"/>
        <v>0.70563407396044808</v>
      </c>
      <c r="O1808" s="42">
        <f t="shared" si="86"/>
        <v>1.1599999999999999</v>
      </c>
    </row>
    <row r="1809" spans="5:15" x14ac:dyDescent="0.2">
      <c r="E1809" s="15">
        <v>41267.833333333336</v>
      </c>
      <c r="F1809" s="21">
        <v>7.78958097778448</v>
      </c>
      <c r="G1809" s="24">
        <v>0.17202465752928398</v>
      </c>
      <c r="H1809" s="3">
        <f t="shared" si="84"/>
        <v>825.78999999996336</v>
      </c>
      <c r="I1809" s="3">
        <f>MIN(H1809-K1809+L1809,'Power Look Up'!$F$4)</f>
        <v>864.10818583585217</v>
      </c>
      <c r="K1809" s="50">
        <f t="array" ref="K1809">_xlfn.SUM(_xlfn.NORM.DIST($Q$3:$Q$1003,$F1809,$N1809,FALSE)*WindSpeedStep*$R$3:$R$1003)</f>
        <v>823.94790984415113</v>
      </c>
      <c r="L1809" s="50">
        <f t="array" ref="L1809">_xlfn.SUM(_xlfn.NORM.DIST($Q$3:$Q$1003,$F1809,$O1809,FALSE)*WindSpeedStep*$R$3:$R$1003)</f>
        <v>862.26609568003994</v>
      </c>
      <c r="N1809" s="42">
        <f t="shared" si="85"/>
        <v>0.77895809777844804</v>
      </c>
      <c r="O1809" s="42">
        <f t="shared" si="86"/>
        <v>1.34</v>
      </c>
    </row>
    <row r="1810" spans="5:15" x14ac:dyDescent="0.2">
      <c r="E1810" s="15">
        <v>41267.840277777781</v>
      </c>
      <c r="F1810" s="21">
        <v>8.2542094489753683</v>
      </c>
      <c r="G1810" s="24">
        <v>0.20716702314989957</v>
      </c>
      <c r="H1810" s="3">
        <f t="shared" si="84"/>
        <v>980.7499999999518</v>
      </c>
      <c r="I1810" s="3">
        <f>MIN(H1810-K1810+L1810,'Power Look Up'!$F$4)</f>
        <v>1025.2437240301147</v>
      </c>
      <c r="K1810" s="50">
        <f t="array" ref="K1810">_xlfn.SUM(_xlfn.NORM.DIST($Q$3:$Q$1003,$F1810,$N1810,FALSE)*WindSpeedStep*$R$3:$R$1003)</f>
        <v>980.85180169987211</v>
      </c>
      <c r="L1810" s="50">
        <f t="array" ref="L1810">_xlfn.SUM(_xlfn.NORM.DIST($Q$3:$Q$1003,$F1810,$O1810,FALSE)*WindSpeedStep*$R$3:$R$1003)</f>
        <v>1025.345525730035</v>
      </c>
      <c r="N1810" s="42">
        <f t="shared" si="85"/>
        <v>0.82542094489753692</v>
      </c>
      <c r="O1810" s="42">
        <f t="shared" si="86"/>
        <v>1.71</v>
      </c>
    </row>
    <row r="1811" spans="5:15" x14ac:dyDescent="0.2">
      <c r="E1811" s="15">
        <v>41267.847222222219</v>
      </c>
      <c r="F1811" s="21">
        <v>8.8591514659056987</v>
      </c>
      <c r="G1811" s="24">
        <v>0.16480133629262197</v>
      </c>
      <c r="H1811" s="3">
        <f t="shared" si="84"/>
        <v>1204.6199999999469</v>
      </c>
      <c r="I1811" s="3">
        <f>MIN(H1811-K1811+L1811,'Power Look Up'!$F$4)</f>
        <v>1212.9642575380715</v>
      </c>
      <c r="K1811" s="50">
        <f t="array" ref="K1811">_xlfn.SUM(_xlfn.NORM.DIST($Q$3:$Q$1003,$F1811,$N1811,FALSE)*WindSpeedStep*$R$3:$R$1003)</f>
        <v>1205.5729871240276</v>
      </c>
      <c r="L1811" s="50">
        <f t="array" ref="L1811">_xlfn.SUM(_xlfn.NORM.DIST($Q$3:$Q$1003,$F1811,$O1811,FALSE)*WindSpeedStep*$R$3:$R$1003)</f>
        <v>1213.9172446621521</v>
      </c>
      <c r="N1811" s="42">
        <f t="shared" si="85"/>
        <v>0.88591514659056991</v>
      </c>
      <c r="O1811" s="42">
        <f t="shared" si="86"/>
        <v>1.46</v>
      </c>
    </row>
    <row r="1812" spans="5:15" x14ac:dyDescent="0.2">
      <c r="E1812" s="15">
        <v>41267.854166666664</v>
      </c>
      <c r="F1812" s="21">
        <v>9.2419636310941478</v>
      </c>
      <c r="G1812" s="24">
        <v>0.16122114947379426</v>
      </c>
      <c r="H1812" s="3">
        <f t="shared" si="84"/>
        <v>1347.4399999999418</v>
      </c>
      <c r="I1812" s="3">
        <f>MIN(H1812-K1812+L1812,'Power Look Up'!$F$4)</f>
        <v>1332.8456066600745</v>
      </c>
      <c r="K1812" s="50">
        <f t="array" ref="K1812">_xlfn.SUM(_xlfn.NORM.DIST($Q$3:$Q$1003,$F1812,$N1812,FALSE)*WindSpeedStep*$R$3:$R$1003)</f>
        <v>1352.9314487665411</v>
      </c>
      <c r="L1812" s="50">
        <f t="array" ref="L1812">_xlfn.SUM(_xlfn.NORM.DIST($Q$3:$Q$1003,$F1812,$O1812,FALSE)*WindSpeedStep*$R$3:$R$1003)</f>
        <v>1338.3370554266737</v>
      </c>
      <c r="N1812" s="42">
        <f t="shared" si="85"/>
        <v>0.92419636310941478</v>
      </c>
      <c r="O1812" s="42">
        <f t="shared" si="86"/>
        <v>1.49</v>
      </c>
    </row>
    <row r="1813" spans="5:15" x14ac:dyDescent="0.2">
      <c r="E1813" s="15">
        <v>41267.861111111109</v>
      </c>
      <c r="F1813" s="21">
        <v>8.2395869054279416</v>
      </c>
      <c r="G1813" s="24">
        <v>0.19297083922405936</v>
      </c>
      <c r="H1813" s="3">
        <f t="shared" si="84"/>
        <v>977.07999999995184</v>
      </c>
      <c r="I1813" s="3">
        <f>MIN(H1813-K1813+L1813,'Power Look Up'!$F$4)</f>
        <v>1018.0129812047352</v>
      </c>
      <c r="K1813" s="50">
        <f t="array" ref="K1813">_xlfn.SUM(_xlfn.NORM.DIST($Q$3:$Q$1003,$F1813,$N1813,FALSE)*WindSpeedStep*$R$3:$R$1003)</f>
        <v>975.67657127776624</v>
      </c>
      <c r="L1813" s="50">
        <f t="array" ref="L1813">_xlfn.SUM(_xlfn.NORM.DIST($Q$3:$Q$1003,$F1813,$O1813,FALSE)*WindSpeedStep*$R$3:$R$1003)</f>
        <v>1016.6095524825496</v>
      </c>
      <c r="N1813" s="42">
        <f t="shared" si="85"/>
        <v>0.82395869054279425</v>
      </c>
      <c r="O1813" s="42">
        <f t="shared" si="86"/>
        <v>1.59</v>
      </c>
    </row>
    <row r="1814" spans="5:15" x14ac:dyDescent="0.2">
      <c r="E1814" s="15">
        <v>41267.868055555555</v>
      </c>
      <c r="F1814" s="21">
        <v>8.669767878690811</v>
      </c>
      <c r="G1814" s="24">
        <v>0.154560078049327</v>
      </c>
      <c r="H1814" s="3">
        <f t="shared" si="84"/>
        <v>1134.8899999999485</v>
      </c>
      <c r="I1814" s="3">
        <f>MIN(H1814-K1814+L1814,'Power Look Up'!$F$4)</f>
        <v>1150.8829033827467</v>
      </c>
      <c r="K1814" s="50">
        <f t="array" ref="K1814">_xlfn.SUM(_xlfn.NORM.DIST($Q$3:$Q$1003,$F1814,$N1814,FALSE)*WindSpeedStep*$R$3:$R$1003)</f>
        <v>1133.3864168590801</v>
      </c>
      <c r="L1814" s="50">
        <f t="array" ref="L1814">_xlfn.SUM(_xlfn.NORM.DIST($Q$3:$Q$1003,$F1814,$O1814,FALSE)*WindSpeedStep*$R$3:$R$1003)</f>
        <v>1149.3793202418783</v>
      </c>
      <c r="N1814" s="42">
        <f t="shared" si="85"/>
        <v>0.86697678786908117</v>
      </c>
      <c r="O1814" s="42">
        <f t="shared" si="86"/>
        <v>1.3399999999999999</v>
      </c>
    </row>
    <row r="1815" spans="5:15" x14ac:dyDescent="0.2">
      <c r="E1815" s="15">
        <v>41267.875</v>
      </c>
      <c r="F1815" s="21">
        <v>8.8302174068101387</v>
      </c>
      <c r="G1815" s="24">
        <v>0.19252074118683726</v>
      </c>
      <c r="H1815" s="3">
        <f t="shared" si="84"/>
        <v>1193.6099999999471</v>
      </c>
      <c r="I1815" s="3">
        <f>MIN(H1815-K1815+L1815,'Power Look Up'!$F$4)</f>
        <v>1201.862119545852</v>
      </c>
      <c r="K1815" s="50">
        <f t="array" ref="K1815">_xlfn.SUM(_xlfn.NORM.DIST($Q$3:$Q$1003,$F1815,$N1815,FALSE)*WindSpeedStep*$R$3:$R$1003)</f>
        <v>1194.4758360615008</v>
      </c>
      <c r="L1815" s="50">
        <f t="array" ref="L1815">_xlfn.SUM(_xlfn.NORM.DIST($Q$3:$Q$1003,$F1815,$O1815,FALSE)*WindSpeedStep*$R$3:$R$1003)</f>
        <v>1202.7279556074056</v>
      </c>
      <c r="N1815" s="42">
        <f t="shared" si="85"/>
        <v>0.88302174068101391</v>
      </c>
      <c r="O1815" s="42">
        <f t="shared" si="86"/>
        <v>1.7</v>
      </c>
    </row>
    <row r="1816" spans="5:15" x14ac:dyDescent="0.2">
      <c r="E1816" s="15">
        <v>41267.881944444445</v>
      </c>
      <c r="F1816" s="21">
        <v>8.3648837126527802</v>
      </c>
      <c r="G1816" s="24">
        <v>0.16856181728709801</v>
      </c>
      <c r="H1816" s="3">
        <f t="shared" si="84"/>
        <v>1021.1199999999509</v>
      </c>
      <c r="I1816" s="3">
        <f>MIN(H1816-K1816+L1816,'Power Look Up'!$F$4)</f>
        <v>1050.3353506969133</v>
      </c>
      <c r="K1816" s="50">
        <f t="array" ref="K1816">_xlfn.SUM(_xlfn.NORM.DIST($Q$3:$Q$1003,$F1816,$N1816,FALSE)*WindSpeedStep*$R$3:$R$1003)</f>
        <v>1020.4832599139609</v>
      </c>
      <c r="L1816" s="50">
        <f t="array" ref="L1816">_xlfn.SUM(_xlfn.NORM.DIST($Q$3:$Q$1003,$F1816,$O1816,FALSE)*WindSpeedStep*$R$3:$R$1003)</f>
        <v>1049.6986106109232</v>
      </c>
      <c r="N1816" s="42">
        <f t="shared" si="85"/>
        <v>0.83648837126527809</v>
      </c>
      <c r="O1816" s="42">
        <f t="shared" si="86"/>
        <v>1.41</v>
      </c>
    </row>
    <row r="1817" spans="5:15" x14ac:dyDescent="0.2">
      <c r="E1817" s="15">
        <v>41267.888888888891</v>
      </c>
      <c r="F1817" s="21">
        <v>7.8084152023261479</v>
      </c>
      <c r="G1817" s="24">
        <v>0.17160972684966988</v>
      </c>
      <c r="H1817" s="3">
        <f t="shared" si="84"/>
        <v>831.80999999996322</v>
      </c>
      <c r="I1817" s="3">
        <f>MIN(H1817-K1817+L1817,'Power Look Up'!$F$4)</f>
        <v>869.87795102827761</v>
      </c>
      <c r="K1817" s="50">
        <f t="array" ref="K1817">_xlfn.SUM(_xlfn.NORM.DIST($Q$3:$Q$1003,$F1817,$N1817,FALSE)*WindSpeedStep*$R$3:$R$1003)</f>
        <v>829.99561525805188</v>
      </c>
      <c r="L1817" s="50">
        <f t="array" ref="L1817">_xlfn.SUM(_xlfn.NORM.DIST($Q$3:$Q$1003,$F1817,$O1817,FALSE)*WindSpeedStep*$R$3:$R$1003)</f>
        <v>868.06356628636627</v>
      </c>
      <c r="N1817" s="42">
        <f t="shared" si="85"/>
        <v>0.78084152023261488</v>
      </c>
      <c r="O1817" s="42">
        <f t="shared" si="86"/>
        <v>1.34</v>
      </c>
    </row>
    <row r="1818" spans="5:15" x14ac:dyDescent="0.2">
      <c r="E1818" s="15">
        <v>41267.895833333336</v>
      </c>
      <c r="F1818" s="21">
        <v>7.8044681084831433</v>
      </c>
      <c r="G1818" s="24">
        <v>0.18322837381392429</v>
      </c>
      <c r="H1818" s="3">
        <f t="shared" si="84"/>
        <v>828.79999999996335</v>
      </c>
      <c r="I1818" s="3">
        <f>MIN(H1818-K1818+L1818,'Power Look Up'!$F$4)</f>
        <v>873.10850188654331</v>
      </c>
      <c r="K1818" s="50">
        <f t="array" ref="K1818">_xlfn.SUM(_xlfn.NORM.DIST($Q$3:$Q$1003,$F1818,$N1818,FALSE)*WindSpeedStep*$R$3:$R$1003)</f>
        <v>828.72597118192562</v>
      </c>
      <c r="L1818" s="50">
        <f t="array" ref="L1818">_xlfn.SUM(_xlfn.NORM.DIST($Q$3:$Q$1003,$F1818,$O1818,FALSE)*WindSpeedStep*$R$3:$R$1003)</f>
        <v>873.03447306850558</v>
      </c>
      <c r="N1818" s="42">
        <f t="shared" si="85"/>
        <v>0.78044681084831435</v>
      </c>
      <c r="O1818" s="42">
        <f t="shared" si="86"/>
        <v>1.43</v>
      </c>
    </row>
    <row r="1819" spans="5:15" x14ac:dyDescent="0.2">
      <c r="E1819" s="15">
        <v>41267.909722222219</v>
      </c>
      <c r="F1819" s="21">
        <v>7.3913264180821052</v>
      </c>
      <c r="G1819" s="24">
        <v>0.13123490225340295</v>
      </c>
      <c r="H1819" s="3">
        <f t="shared" si="84"/>
        <v>705.38999999996599</v>
      </c>
      <c r="I1819" s="3">
        <f>MIN(H1819-K1819+L1819,'Power Look Up'!$F$4)</f>
        <v>719.5780024870985</v>
      </c>
      <c r="K1819" s="50">
        <f t="array" ref="K1819">_xlfn.SUM(_xlfn.NORM.DIST($Q$3:$Q$1003,$F1819,$N1819,FALSE)*WindSpeedStep*$R$3:$R$1003)</f>
        <v>702.34046228430077</v>
      </c>
      <c r="L1819" s="50">
        <f t="array" ref="L1819">_xlfn.SUM(_xlfn.NORM.DIST($Q$3:$Q$1003,$F1819,$O1819,FALSE)*WindSpeedStep*$R$3:$R$1003)</f>
        <v>716.52846477143328</v>
      </c>
      <c r="N1819" s="42">
        <f t="shared" si="85"/>
        <v>0.73913264180821059</v>
      </c>
      <c r="O1819" s="42">
        <f t="shared" si="86"/>
        <v>0.97000000000000008</v>
      </c>
    </row>
    <row r="1820" spans="5:15" x14ac:dyDescent="0.2">
      <c r="E1820" s="15">
        <v>41267.916666666664</v>
      </c>
      <c r="F1820" s="21">
        <v>7.8053109632277415</v>
      </c>
      <c r="G1820" s="24">
        <v>0.11914964110736925</v>
      </c>
      <c r="H1820" s="3">
        <f t="shared" si="84"/>
        <v>831.80999999996322</v>
      </c>
      <c r="I1820" s="3">
        <f>MIN(H1820-K1820+L1820,'Power Look Up'!$F$4)</f>
        <v>841.16356822835633</v>
      </c>
      <c r="K1820" s="50">
        <f t="array" ref="K1820">_xlfn.SUM(_xlfn.NORM.DIST($Q$3:$Q$1003,$F1820,$N1820,FALSE)*WindSpeedStep*$R$3:$R$1003)</f>
        <v>828.99698946333638</v>
      </c>
      <c r="L1820" s="50">
        <f t="array" ref="L1820">_xlfn.SUM(_xlfn.NORM.DIST($Q$3:$Q$1003,$F1820,$O1820,FALSE)*WindSpeedStep*$R$3:$R$1003)</f>
        <v>838.35055769172948</v>
      </c>
      <c r="N1820" s="42">
        <f t="shared" si="85"/>
        <v>0.78053109632277418</v>
      </c>
      <c r="O1820" s="42">
        <f t="shared" si="86"/>
        <v>0.93</v>
      </c>
    </row>
    <row r="1821" spans="5:15" x14ac:dyDescent="0.2">
      <c r="E1821" s="15">
        <v>41267.9375</v>
      </c>
      <c r="F1821" s="21">
        <v>7.6952662292697607</v>
      </c>
      <c r="G1821" s="24">
        <v>0.11305651735489837</v>
      </c>
      <c r="H1821" s="3">
        <f t="shared" si="84"/>
        <v>798.69999999996389</v>
      </c>
      <c r="I1821" s="3">
        <f>MIN(H1821-K1821+L1821,'Power Look Up'!$F$4)</f>
        <v>804.77735232470172</v>
      </c>
      <c r="K1821" s="50">
        <f t="array" ref="K1821">_xlfn.SUM(_xlfn.NORM.DIST($Q$3:$Q$1003,$F1821,$N1821,FALSE)*WindSpeedStep*$R$3:$R$1003)</f>
        <v>794.0674527633555</v>
      </c>
      <c r="L1821" s="50">
        <f t="array" ref="L1821">_xlfn.SUM(_xlfn.NORM.DIST($Q$3:$Q$1003,$F1821,$O1821,FALSE)*WindSpeedStep*$R$3:$R$1003)</f>
        <v>800.14480508809334</v>
      </c>
      <c r="N1821" s="42">
        <f t="shared" si="85"/>
        <v>0.76952662292697616</v>
      </c>
      <c r="O1821" s="42">
        <f t="shared" si="86"/>
        <v>0.87</v>
      </c>
    </row>
    <row r="1822" spans="5:15" x14ac:dyDescent="0.2">
      <c r="E1822" s="15">
        <v>41267.944444444445</v>
      </c>
      <c r="F1822" s="21">
        <v>9.3255786711228179</v>
      </c>
      <c r="G1822" s="24">
        <v>0.10401499297879067</v>
      </c>
      <c r="H1822" s="3">
        <f t="shared" si="84"/>
        <v>1381.7299999999411</v>
      </c>
      <c r="I1822" s="3">
        <f>MIN(H1822-K1822+L1822,'Power Look Up'!$F$4)</f>
        <v>1381.0734000024956</v>
      </c>
      <c r="K1822" s="50">
        <f t="array" ref="K1822">_xlfn.SUM(_xlfn.NORM.DIST($Q$3:$Q$1003,$F1822,$N1822,FALSE)*WindSpeedStep*$R$3:$R$1003)</f>
        <v>1384.8194558303571</v>
      </c>
      <c r="L1822" s="50">
        <f t="array" ref="L1822">_xlfn.SUM(_xlfn.NORM.DIST($Q$3:$Q$1003,$F1822,$O1822,FALSE)*WindSpeedStep*$R$3:$R$1003)</f>
        <v>1384.1628558329116</v>
      </c>
      <c r="N1822" s="42">
        <f t="shared" si="85"/>
        <v>0.93255786711228184</v>
      </c>
      <c r="O1822" s="42">
        <f t="shared" si="86"/>
        <v>0.97</v>
      </c>
    </row>
    <row r="1823" spans="5:15" x14ac:dyDescent="0.2">
      <c r="E1823" s="15">
        <v>41267.951388888891</v>
      </c>
      <c r="F1823" s="21">
        <v>9.4047078386782363</v>
      </c>
      <c r="G1823" s="24">
        <v>9.9949941680709364E-2</v>
      </c>
      <c r="H1823" s="3">
        <f t="shared" si="84"/>
        <v>1408.3999999999405</v>
      </c>
      <c r="I1823" s="3">
        <f>MIN(H1823-K1823+L1823,'Power Look Up'!$F$4)</f>
        <v>1408.4123159839503</v>
      </c>
      <c r="K1823" s="50">
        <f t="array" ref="K1823">_xlfn.SUM(_xlfn.NORM.DIST($Q$3:$Q$1003,$F1823,$N1823,FALSE)*WindSpeedStep*$R$3:$R$1003)</f>
        <v>1414.7306798514128</v>
      </c>
      <c r="L1823" s="50">
        <f t="array" ref="L1823">_xlfn.SUM(_xlfn.NORM.DIST($Q$3:$Q$1003,$F1823,$O1823,FALSE)*WindSpeedStep*$R$3:$R$1003)</f>
        <v>1414.7429958354226</v>
      </c>
      <c r="N1823" s="42">
        <f t="shared" si="85"/>
        <v>0.94047078386782368</v>
      </c>
      <c r="O1823" s="42">
        <f t="shared" si="86"/>
        <v>0.94</v>
      </c>
    </row>
    <row r="1824" spans="5:15" x14ac:dyDescent="0.2">
      <c r="E1824" s="15">
        <v>41267.958333333336</v>
      </c>
      <c r="F1824" s="21">
        <v>9.9256212076268735</v>
      </c>
      <c r="G1824" s="24">
        <v>0.11888424666994997</v>
      </c>
      <c r="H1824" s="3">
        <f t="shared" si="84"/>
        <v>1610.3299999999363</v>
      </c>
      <c r="I1824" s="3">
        <f>MIN(H1824-K1824+L1824,'Power Look Up'!$F$4)</f>
        <v>1591.4116022465621</v>
      </c>
      <c r="K1824" s="50">
        <f t="array" ref="K1824">_xlfn.SUM(_xlfn.NORM.DIST($Q$3:$Q$1003,$F1824,$N1824,FALSE)*WindSpeedStep*$R$3:$R$1003)</f>
        <v>1600.0149870176963</v>
      </c>
      <c r="L1824" s="50">
        <f t="array" ref="L1824">_xlfn.SUM(_xlfn.NORM.DIST($Q$3:$Q$1003,$F1824,$O1824,FALSE)*WindSpeedStep*$R$3:$R$1003)</f>
        <v>1581.0965892643221</v>
      </c>
      <c r="N1824" s="42">
        <f t="shared" si="85"/>
        <v>0.99256212076268735</v>
      </c>
      <c r="O1824" s="42">
        <f t="shared" si="86"/>
        <v>1.18</v>
      </c>
    </row>
    <row r="1825" spans="5:15" x14ac:dyDescent="0.2">
      <c r="E1825" s="15">
        <v>41267.986111111109</v>
      </c>
      <c r="F1825" s="21">
        <v>8.0122344993106722</v>
      </c>
      <c r="G1825" s="24">
        <v>0.25835489465243322</v>
      </c>
      <c r="H1825" s="3">
        <f t="shared" si="84"/>
        <v>892.66999999995369</v>
      </c>
      <c r="I1825" s="3">
        <f>MIN(H1825-K1825+L1825,'Power Look Up'!$F$4)</f>
        <v>962.12113903000102</v>
      </c>
      <c r="K1825" s="50">
        <f t="array" ref="K1825">_xlfn.SUM(_xlfn.NORM.DIST($Q$3:$Q$1003,$F1825,$N1825,FALSE)*WindSpeedStep*$R$3:$R$1003)</f>
        <v>897.15343936973591</v>
      </c>
      <c r="L1825" s="50">
        <f t="array" ref="L1825">_xlfn.SUM(_xlfn.NORM.DIST($Q$3:$Q$1003,$F1825,$O1825,FALSE)*WindSpeedStep*$R$3:$R$1003)</f>
        <v>966.60457839978324</v>
      </c>
      <c r="N1825" s="42">
        <f t="shared" si="85"/>
        <v>0.80122344993106731</v>
      </c>
      <c r="O1825" s="42">
        <f t="shared" si="86"/>
        <v>2.0699999999999998</v>
      </c>
    </row>
    <row r="1826" spans="5:15" x14ac:dyDescent="0.2">
      <c r="E1826" s="15">
        <v>41268.006944444445</v>
      </c>
      <c r="F1826" s="21">
        <v>10.52182305380796</v>
      </c>
      <c r="G1826" s="24">
        <v>0.1606185535869063</v>
      </c>
      <c r="H1826" s="3">
        <f t="shared" si="84"/>
        <v>1775.8399999999519</v>
      </c>
      <c r="I1826" s="3">
        <f>MIN(H1826-K1826+L1826,'Power Look Up'!$F$4)</f>
        <v>1679.9983735270687</v>
      </c>
      <c r="K1826" s="50">
        <f t="array" ref="K1826">_xlfn.SUM(_xlfn.NORM.DIST($Q$3:$Q$1003,$F1826,$N1826,FALSE)*WindSpeedStep*$R$3:$R$1003)</f>
        <v>1771.348007965556</v>
      </c>
      <c r="L1826" s="50">
        <f t="array" ref="L1826">_xlfn.SUM(_xlfn.NORM.DIST($Q$3:$Q$1003,$F1826,$O1826,FALSE)*WindSpeedStep*$R$3:$R$1003)</f>
        <v>1675.5063814926727</v>
      </c>
      <c r="N1826" s="42">
        <f t="shared" si="85"/>
        <v>1.0521823053807962</v>
      </c>
      <c r="O1826" s="42">
        <f t="shared" si="86"/>
        <v>1.69</v>
      </c>
    </row>
    <row r="1827" spans="5:15" x14ac:dyDescent="0.2">
      <c r="E1827" s="15">
        <v>41268.013888888891</v>
      </c>
      <c r="F1827" s="21">
        <v>10.363783776421347</v>
      </c>
      <c r="G1827" s="24">
        <v>0.13219110216452878</v>
      </c>
      <c r="H1827" s="3">
        <f t="shared" si="84"/>
        <v>1733.1199999999528</v>
      </c>
      <c r="I1827" s="3">
        <f>MIN(H1827-K1827+L1827,'Power Look Up'!$F$4)</f>
        <v>1685.0393170794669</v>
      </c>
      <c r="K1827" s="50">
        <f t="array" ref="K1827">_xlfn.SUM(_xlfn.NORM.DIST($Q$3:$Q$1003,$F1827,$N1827,FALSE)*WindSpeedStep*$R$3:$R$1003)</f>
        <v>1731.1362962127896</v>
      </c>
      <c r="L1827" s="50">
        <f t="array" ref="L1827">_xlfn.SUM(_xlfn.NORM.DIST($Q$3:$Q$1003,$F1827,$O1827,FALSE)*WindSpeedStep*$R$3:$R$1003)</f>
        <v>1683.0556132923036</v>
      </c>
      <c r="N1827" s="42">
        <f t="shared" si="85"/>
        <v>1.0363783776421347</v>
      </c>
      <c r="O1827" s="42">
        <f t="shared" si="86"/>
        <v>1.37</v>
      </c>
    </row>
    <row r="1828" spans="5:15" x14ac:dyDescent="0.2">
      <c r="E1828" s="15">
        <v>41268.020833333336</v>
      </c>
      <c r="F1828" s="21">
        <v>9.5677705606173067</v>
      </c>
      <c r="G1828" s="24">
        <v>0.16827326594003567</v>
      </c>
      <c r="H1828" s="3">
        <f t="shared" si="84"/>
        <v>1473.1699999999391</v>
      </c>
      <c r="I1828" s="3">
        <f>MIN(H1828-K1828+L1828,'Power Look Up'!$F$4)</f>
        <v>1430.1158944917368</v>
      </c>
      <c r="K1828" s="50">
        <f t="array" ref="K1828">_xlfn.SUM(_xlfn.NORM.DIST($Q$3:$Q$1003,$F1828,$N1828,FALSE)*WindSpeedStep*$R$3:$R$1003)</f>
        <v>1475.2364817601392</v>
      </c>
      <c r="L1828" s="50">
        <f t="array" ref="L1828">_xlfn.SUM(_xlfn.NORM.DIST($Q$3:$Q$1003,$F1828,$O1828,FALSE)*WindSpeedStep*$R$3:$R$1003)</f>
        <v>1432.1823762519368</v>
      </c>
      <c r="N1828" s="42">
        <f t="shared" si="85"/>
        <v>0.95677705606173069</v>
      </c>
      <c r="O1828" s="42">
        <f t="shared" si="86"/>
        <v>1.61</v>
      </c>
    </row>
    <row r="1829" spans="5:15" x14ac:dyDescent="0.2">
      <c r="E1829" s="15">
        <v>41268.027777777781</v>
      </c>
      <c r="F1829" s="21">
        <v>10.368371668328887</v>
      </c>
      <c r="G1829" s="24">
        <v>0.17071147298920836</v>
      </c>
      <c r="H1829" s="3">
        <f t="shared" si="84"/>
        <v>1735.7899999999529</v>
      </c>
      <c r="I1829" s="3">
        <f>MIN(H1829-K1829+L1829,'Power Look Up'!$F$4)</f>
        <v>1632.5094117469109</v>
      </c>
      <c r="K1829" s="50">
        <f t="array" ref="K1829">_xlfn.SUM(_xlfn.NORM.DIST($Q$3:$Q$1003,$F1829,$N1829,FALSE)*WindSpeedStep*$R$3:$R$1003)</f>
        <v>1732.3591506365094</v>
      </c>
      <c r="L1829" s="50">
        <f t="array" ref="L1829">_xlfn.SUM(_xlfn.NORM.DIST($Q$3:$Q$1003,$F1829,$O1829,FALSE)*WindSpeedStep*$R$3:$R$1003)</f>
        <v>1629.0785623834674</v>
      </c>
      <c r="N1829" s="42">
        <f t="shared" si="85"/>
        <v>1.0368371668328888</v>
      </c>
      <c r="O1829" s="42">
        <f t="shared" si="86"/>
        <v>1.77</v>
      </c>
    </row>
    <row r="1830" spans="5:15" x14ac:dyDescent="0.2">
      <c r="E1830" s="15">
        <v>41268.034722222219</v>
      </c>
      <c r="F1830" s="21">
        <v>10.208308316580244</v>
      </c>
      <c r="G1830" s="24">
        <v>0.18416371662154057</v>
      </c>
      <c r="H1830" s="3">
        <f t="shared" si="84"/>
        <v>1693.0699999999538</v>
      </c>
      <c r="I1830" s="3">
        <f>MIN(H1830-K1830+L1830,'Power Look Up'!$F$4)</f>
        <v>1582.2932266029079</v>
      </c>
      <c r="K1830" s="50">
        <f t="array" ref="K1830">_xlfn.SUM(_xlfn.NORM.DIST($Q$3:$Q$1003,$F1830,$N1830,FALSE)*WindSpeedStep*$R$3:$R$1003)</f>
        <v>1687.7830451436507</v>
      </c>
      <c r="L1830" s="50">
        <f t="array" ref="L1830">_xlfn.SUM(_xlfn.NORM.DIST($Q$3:$Q$1003,$F1830,$O1830,FALSE)*WindSpeedStep*$R$3:$R$1003)</f>
        <v>1577.0062717466049</v>
      </c>
      <c r="N1830" s="42">
        <f t="shared" si="85"/>
        <v>1.0208308316580244</v>
      </c>
      <c r="O1830" s="42">
        <f t="shared" si="86"/>
        <v>1.88</v>
      </c>
    </row>
    <row r="1831" spans="5:15" x14ac:dyDescent="0.2">
      <c r="E1831" s="15">
        <v>41268.048611111109</v>
      </c>
      <c r="F1831" s="21">
        <v>10.94747011115513</v>
      </c>
      <c r="G1831" s="24">
        <v>0.14889284770360603</v>
      </c>
      <c r="H1831" s="3">
        <f t="shared" si="84"/>
        <v>1890.6499999999496</v>
      </c>
      <c r="I1831" s="3">
        <f>MIN(H1831-K1831+L1831,'Power Look Up'!$F$4)</f>
        <v>1804.0175660691591</v>
      </c>
      <c r="K1831" s="50">
        <f t="array" ref="K1831">_xlfn.SUM(_xlfn.NORM.DIST($Q$3:$Q$1003,$F1831,$N1831,FALSE)*WindSpeedStep*$R$3:$R$1003)</f>
        <v>1859.8908740968091</v>
      </c>
      <c r="L1831" s="50">
        <f t="array" ref="L1831">_xlfn.SUM(_xlfn.NORM.DIST($Q$3:$Q$1003,$F1831,$O1831,FALSE)*WindSpeedStep*$R$3:$R$1003)</f>
        <v>1773.2584401660185</v>
      </c>
      <c r="N1831" s="42">
        <f t="shared" si="85"/>
        <v>1.0947470111155131</v>
      </c>
      <c r="O1831" s="42">
        <f t="shared" si="86"/>
        <v>1.63</v>
      </c>
    </row>
    <row r="1832" spans="5:15" x14ac:dyDescent="0.2">
      <c r="E1832" s="15">
        <v>41268.055555555555</v>
      </c>
      <c r="F1832" s="21">
        <v>11.501860224844059</v>
      </c>
      <c r="G1832" s="24">
        <v>0.16692951944006354</v>
      </c>
      <c r="H1832" s="3">
        <f t="shared" si="84"/>
        <v>1945.9999999999832</v>
      </c>
      <c r="I1832" s="3">
        <f>MIN(H1832-K1832+L1832,'Power Look Up'!$F$4)</f>
        <v>1831.5996639418797</v>
      </c>
      <c r="K1832" s="50">
        <f t="array" ref="K1832">_xlfn.SUM(_xlfn.NORM.DIST($Q$3:$Q$1003,$F1832,$N1832,FALSE)*WindSpeedStep*$R$3:$R$1003)</f>
        <v>1935.247926210405</v>
      </c>
      <c r="L1832" s="50">
        <f t="array" ref="L1832">_xlfn.SUM(_xlfn.NORM.DIST($Q$3:$Q$1003,$F1832,$O1832,FALSE)*WindSpeedStep*$R$3:$R$1003)</f>
        <v>1820.8475901523016</v>
      </c>
      <c r="N1832" s="42">
        <f t="shared" si="85"/>
        <v>1.1501860224844058</v>
      </c>
      <c r="O1832" s="42">
        <f t="shared" si="86"/>
        <v>1.92</v>
      </c>
    </row>
    <row r="1833" spans="5:15" x14ac:dyDescent="0.2">
      <c r="E1833" s="15">
        <v>41268.0625</v>
      </c>
      <c r="F1833" s="21">
        <v>12.226146378300905</v>
      </c>
      <c r="G1833" s="24">
        <v>0.12186996244740435</v>
      </c>
      <c r="H1833" s="3">
        <f t="shared" si="84"/>
        <v>1990.5299999999977</v>
      </c>
      <c r="I1833" s="3">
        <f>MIN(H1833-K1833+L1833,'Power Look Up'!$F$4)</f>
        <v>1963.4695525349557</v>
      </c>
      <c r="K1833" s="50">
        <f t="array" ref="K1833">_xlfn.SUM(_xlfn.NORM.DIST($Q$3:$Q$1003,$F1833,$N1833,FALSE)*WindSpeedStep*$R$3:$R$1003)</f>
        <v>1983.3918258598083</v>
      </c>
      <c r="L1833" s="50">
        <f t="array" ref="L1833">_xlfn.SUM(_xlfn.NORM.DIST($Q$3:$Q$1003,$F1833,$O1833,FALSE)*WindSpeedStep*$R$3:$R$1003)</f>
        <v>1956.3313783947663</v>
      </c>
      <c r="N1833" s="42">
        <f t="shared" si="85"/>
        <v>1.2226146378300906</v>
      </c>
      <c r="O1833" s="42">
        <f t="shared" si="86"/>
        <v>1.49</v>
      </c>
    </row>
    <row r="1834" spans="5:15" x14ac:dyDescent="0.2">
      <c r="E1834" s="15">
        <v>41268.076388888891</v>
      </c>
      <c r="F1834" s="21">
        <v>10.071962700867235</v>
      </c>
      <c r="G1834" s="24">
        <v>0.13899972046952225</v>
      </c>
      <c r="H1834" s="3">
        <f t="shared" si="84"/>
        <v>1655.6899999999546</v>
      </c>
      <c r="I1834" s="3">
        <f>MIN(H1834-K1834+L1834,'Power Look Up'!$F$4)</f>
        <v>1608.9503491561115</v>
      </c>
      <c r="K1834" s="50">
        <f t="array" ref="K1834">_xlfn.SUM(_xlfn.NORM.DIST($Q$3:$Q$1003,$F1834,$N1834,FALSE)*WindSpeedStep*$R$3:$R$1003)</f>
        <v>1646.8179043914661</v>
      </c>
      <c r="L1834" s="50">
        <f t="array" ref="L1834">_xlfn.SUM(_xlfn.NORM.DIST($Q$3:$Q$1003,$F1834,$O1834,FALSE)*WindSpeedStep*$R$3:$R$1003)</f>
        <v>1600.078253547623</v>
      </c>
      <c r="N1834" s="42">
        <f t="shared" si="85"/>
        <v>1.0071962700867236</v>
      </c>
      <c r="O1834" s="42">
        <f t="shared" si="86"/>
        <v>1.4000000000000001</v>
      </c>
    </row>
    <row r="1835" spans="5:15" x14ac:dyDescent="0.2">
      <c r="E1835" s="15">
        <v>41268.083333333336</v>
      </c>
      <c r="F1835" s="21">
        <v>10.715082242196917</v>
      </c>
      <c r="G1835" s="24">
        <v>0.16518771951460973</v>
      </c>
      <c r="H1835" s="3">
        <f t="shared" si="84"/>
        <v>1829.2399999999509</v>
      </c>
      <c r="I1835" s="3">
        <f>MIN(H1835-K1835+L1835,'Power Look Up'!$F$4)</f>
        <v>1720.0014747214314</v>
      </c>
      <c r="K1835" s="50">
        <f t="array" ref="K1835">_xlfn.SUM(_xlfn.NORM.DIST($Q$3:$Q$1003,$F1835,$N1835,FALSE)*WindSpeedStep*$R$3:$R$1003)</f>
        <v>1815.1044223412719</v>
      </c>
      <c r="L1835" s="50">
        <f t="array" ref="L1835">_xlfn.SUM(_xlfn.NORM.DIST($Q$3:$Q$1003,$F1835,$O1835,FALSE)*WindSpeedStep*$R$3:$R$1003)</f>
        <v>1705.8658970627523</v>
      </c>
      <c r="N1835" s="42">
        <f t="shared" si="85"/>
        <v>1.0715082242196918</v>
      </c>
      <c r="O1835" s="42">
        <f t="shared" si="86"/>
        <v>1.7699999999999998</v>
      </c>
    </row>
    <row r="1836" spans="5:15" x14ac:dyDescent="0.2">
      <c r="E1836" s="15">
        <v>41268.090277777781</v>
      </c>
      <c r="F1836" s="21">
        <v>10.927419171010577</v>
      </c>
      <c r="G1836" s="24">
        <v>0.13360885833621572</v>
      </c>
      <c r="H1836" s="3">
        <f t="shared" si="84"/>
        <v>1885.3099999999497</v>
      </c>
      <c r="I1836" s="3">
        <f>MIN(H1836-K1836+L1836,'Power Look Up'!$F$4)</f>
        <v>1825.1433237182384</v>
      </c>
      <c r="K1836" s="50">
        <f t="array" ref="K1836">_xlfn.SUM(_xlfn.NORM.DIST($Q$3:$Q$1003,$F1836,$N1836,FALSE)*WindSpeedStep*$R$3:$R$1003)</f>
        <v>1856.3558452269269</v>
      </c>
      <c r="L1836" s="50">
        <f t="array" ref="L1836">_xlfn.SUM(_xlfn.NORM.DIST($Q$3:$Q$1003,$F1836,$O1836,FALSE)*WindSpeedStep*$R$3:$R$1003)</f>
        <v>1796.1891689452157</v>
      </c>
      <c r="N1836" s="42">
        <f t="shared" si="85"/>
        <v>1.0927419171010577</v>
      </c>
      <c r="O1836" s="42">
        <f t="shared" si="86"/>
        <v>1.46</v>
      </c>
    </row>
    <row r="1837" spans="5:15" x14ac:dyDescent="0.2">
      <c r="E1837" s="15">
        <v>41268.180555555555</v>
      </c>
      <c r="F1837" s="21">
        <v>10.875656587439348</v>
      </c>
      <c r="G1837" s="24">
        <v>0.12137198240743564</v>
      </c>
      <c r="H1837" s="3">
        <f t="shared" si="84"/>
        <v>1871.95999999995</v>
      </c>
      <c r="I1837" s="3">
        <f>MIN(H1837-K1837+L1837,'Power Look Up'!$F$4)</f>
        <v>1833.5953896669218</v>
      </c>
      <c r="K1837" s="50">
        <f t="array" ref="K1837">_xlfn.SUM(_xlfn.NORM.DIST($Q$3:$Q$1003,$F1837,$N1837,FALSE)*WindSpeedStep*$R$3:$R$1003)</f>
        <v>1846.9463393670753</v>
      </c>
      <c r="L1837" s="50">
        <f t="array" ref="L1837">_xlfn.SUM(_xlfn.NORM.DIST($Q$3:$Q$1003,$F1837,$O1837,FALSE)*WindSpeedStep*$R$3:$R$1003)</f>
        <v>1808.5817290340472</v>
      </c>
      <c r="N1837" s="42">
        <f t="shared" si="85"/>
        <v>1.0875656587439348</v>
      </c>
      <c r="O1837" s="42">
        <f t="shared" si="86"/>
        <v>1.32</v>
      </c>
    </row>
    <row r="1838" spans="5:15" x14ac:dyDescent="0.2">
      <c r="E1838" s="15">
        <v>41268.1875</v>
      </c>
      <c r="F1838" s="21">
        <v>10.613534904615994</v>
      </c>
      <c r="G1838" s="24">
        <v>0.1187163382721817</v>
      </c>
      <c r="H1838" s="3">
        <f t="shared" si="84"/>
        <v>1799.8699999999515</v>
      </c>
      <c r="I1838" s="3">
        <f>MIN(H1838-K1838+L1838,'Power Look Up'!$F$4)</f>
        <v>1768.2346937964915</v>
      </c>
      <c r="K1838" s="50">
        <f t="array" ref="K1838">_xlfn.SUM(_xlfn.NORM.DIST($Q$3:$Q$1003,$F1838,$N1838,FALSE)*WindSpeedStep*$R$3:$R$1003)</f>
        <v>1792.8582322958025</v>
      </c>
      <c r="L1838" s="50">
        <f t="array" ref="L1838">_xlfn.SUM(_xlfn.NORM.DIST($Q$3:$Q$1003,$F1838,$O1838,FALSE)*WindSpeedStep*$R$3:$R$1003)</f>
        <v>1761.2229260923425</v>
      </c>
      <c r="N1838" s="42">
        <f t="shared" si="85"/>
        <v>1.0613534904615995</v>
      </c>
      <c r="O1838" s="42">
        <f t="shared" si="86"/>
        <v>1.26</v>
      </c>
    </row>
    <row r="1839" spans="5:15" x14ac:dyDescent="0.2">
      <c r="E1839" s="15">
        <v>41268.194444444445</v>
      </c>
      <c r="F1839" s="21">
        <v>9.5304921199931609</v>
      </c>
      <c r="G1839" s="24">
        <v>0.15319250901400963</v>
      </c>
      <c r="H1839" s="3">
        <f t="shared" si="84"/>
        <v>1457.9299999999396</v>
      </c>
      <c r="I1839" s="3">
        <f>MIN(H1839-K1839+L1839,'Power Look Up'!$F$4)</f>
        <v>1428.1606136121877</v>
      </c>
      <c r="K1839" s="50">
        <f t="array" ref="K1839">_xlfn.SUM(_xlfn.NORM.DIST($Q$3:$Q$1003,$F1839,$N1839,FALSE)*WindSpeedStep*$R$3:$R$1003)</f>
        <v>1461.5620600712016</v>
      </c>
      <c r="L1839" s="50">
        <f t="array" ref="L1839">_xlfn.SUM(_xlfn.NORM.DIST($Q$3:$Q$1003,$F1839,$O1839,FALSE)*WindSpeedStep*$R$3:$R$1003)</f>
        <v>1431.7926736834497</v>
      </c>
      <c r="N1839" s="42">
        <f t="shared" si="85"/>
        <v>0.95304921199931614</v>
      </c>
      <c r="O1839" s="42">
        <f t="shared" si="86"/>
        <v>1.46</v>
      </c>
    </row>
    <row r="1840" spans="5:15" x14ac:dyDescent="0.2">
      <c r="E1840" s="15">
        <v>41268.201388888891</v>
      </c>
      <c r="F1840" s="21">
        <v>9.176371604997243</v>
      </c>
      <c r="G1840" s="24">
        <v>0.12314235393264017</v>
      </c>
      <c r="H1840" s="3">
        <f t="shared" si="84"/>
        <v>1324.5799999999424</v>
      </c>
      <c r="I1840" s="3">
        <f>MIN(H1840-K1840+L1840,'Power Look Up'!$F$4)</f>
        <v>1323.2333294379387</v>
      </c>
      <c r="K1840" s="50">
        <f t="array" ref="K1840">_xlfn.SUM(_xlfn.NORM.DIST($Q$3:$Q$1003,$F1840,$N1840,FALSE)*WindSpeedStep*$R$3:$R$1003)</f>
        <v>1327.7693057199835</v>
      </c>
      <c r="L1840" s="50">
        <f t="array" ref="L1840">_xlfn.SUM(_xlfn.NORM.DIST($Q$3:$Q$1003,$F1840,$O1840,FALSE)*WindSpeedStep*$R$3:$R$1003)</f>
        <v>1326.4226351579798</v>
      </c>
      <c r="N1840" s="42">
        <f t="shared" si="85"/>
        <v>0.91763716049972432</v>
      </c>
      <c r="O1840" s="42">
        <f t="shared" si="86"/>
        <v>1.1299999999999999</v>
      </c>
    </row>
    <row r="1841" spans="5:15" x14ac:dyDescent="0.2">
      <c r="E1841" s="15">
        <v>41268.243055555555</v>
      </c>
      <c r="F1841" s="21">
        <v>8.2040256036307841</v>
      </c>
      <c r="G1841" s="24">
        <v>9.9950931361927939E-2</v>
      </c>
      <c r="H1841" s="3">
        <f t="shared" si="84"/>
        <v>962.39999999995212</v>
      </c>
      <c r="I1841" s="3">
        <f>MIN(H1841-K1841+L1841,'Power Look Up'!$F$4)</f>
        <v>962.3763023274646</v>
      </c>
      <c r="K1841" s="50">
        <f t="array" ref="K1841">_xlfn.SUM(_xlfn.NORM.DIST($Q$3:$Q$1003,$F1841,$N1841,FALSE)*WindSpeedStep*$R$3:$R$1003)</f>
        <v>963.15194780997012</v>
      </c>
      <c r="L1841" s="50">
        <f t="array" ref="L1841">_xlfn.SUM(_xlfn.NORM.DIST($Q$3:$Q$1003,$F1841,$O1841,FALSE)*WindSpeedStep*$R$3:$R$1003)</f>
        <v>963.12825013748261</v>
      </c>
      <c r="N1841" s="42">
        <f t="shared" si="85"/>
        <v>0.82040256036307846</v>
      </c>
      <c r="O1841" s="42">
        <f t="shared" si="86"/>
        <v>0.82</v>
      </c>
    </row>
    <row r="1842" spans="5:15" x14ac:dyDescent="0.2">
      <c r="E1842" s="15">
        <v>41268.256944444445</v>
      </c>
      <c r="F1842" s="21">
        <v>7.4754909141279668</v>
      </c>
      <c r="G1842" s="24">
        <v>0.10434097358420626</v>
      </c>
      <c r="H1842" s="3">
        <f t="shared" si="84"/>
        <v>732.47999999996534</v>
      </c>
      <c r="I1842" s="3">
        <f>MIN(H1842-K1842+L1842,'Power Look Up'!$F$4)</f>
        <v>734.29471038372731</v>
      </c>
      <c r="K1842" s="50">
        <f t="array" ref="K1842">_xlfn.SUM(_xlfn.NORM.DIST($Q$3:$Q$1003,$F1842,$N1842,FALSE)*WindSpeedStep*$R$3:$R$1003)</f>
        <v>727.04679910767334</v>
      </c>
      <c r="L1842" s="50">
        <f t="array" ref="L1842">_xlfn.SUM(_xlfn.NORM.DIST($Q$3:$Q$1003,$F1842,$O1842,FALSE)*WindSpeedStep*$R$3:$R$1003)</f>
        <v>728.8615094914353</v>
      </c>
      <c r="N1842" s="42">
        <f t="shared" si="85"/>
        <v>0.74754909141279668</v>
      </c>
      <c r="O1842" s="42">
        <f t="shared" si="86"/>
        <v>0.78</v>
      </c>
    </row>
    <row r="1843" spans="5:15" x14ac:dyDescent="0.2">
      <c r="E1843" s="15">
        <v>41268.326388888891</v>
      </c>
      <c r="F1843" s="21">
        <v>5.9447509340880638</v>
      </c>
      <c r="G1843" s="24">
        <v>0.13289034456767995</v>
      </c>
      <c r="H1843" s="3">
        <f t="shared" si="84"/>
        <v>352.27999999998667</v>
      </c>
      <c r="I1843" s="3">
        <f>MIN(H1843-K1843+L1843,'Power Look Up'!$F$4)</f>
        <v>358.99394985468138</v>
      </c>
      <c r="K1843" s="50">
        <f t="array" ref="K1843">_xlfn.SUM(_xlfn.NORM.DIST($Q$3:$Q$1003,$F1843,$N1843,FALSE)*WindSpeedStep*$R$3:$R$1003)</f>
        <v>356.68316203794848</v>
      </c>
      <c r="L1843" s="50">
        <f t="array" ref="L1843">_xlfn.SUM(_xlfn.NORM.DIST($Q$3:$Q$1003,$F1843,$O1843,FALSE)*WindSpeedStep*$R$3:$R$1003)</f>
        <v>363.39711189264318</v>
      </c>
      <c r="N1843" s="42">
        <f t="shared" si="85"/>
        <v>0.59447509340880644</v>
      </c>
      <c r="O1843" s="42">
        <f t="shared" si="86"/>
        <v>0.79</v>
      </c>
    </row>
    <row r="1844" spans="5:15" x14ac:dyDescent="0.2">
      <c r="E1844" s="15">
        <v>41268.333333333336</v>
      </c>
      <c r="F1844" s="21">
        <v>6.7354553405326687</v>
      </c>
      <c r="G1844" s="24">
        <v>0.13510593627186507</v>
      </c>
      <c r="H1844" s="3">
        <f t="shared" si="84"/>
        <v>529.2399999999775</v>
      </c>
      <c r="I1844" s="3">
        <f>MIN(H1844-K1844+L1844,'Power Look Up'!$F$4)</f>
        <v>541.68502075976835</v>
      </c>
      <c r="K1844" s="50">
        <f t="array" ref="K1844">_xlfn.SUM(_xlfn.NORM.DIST($Q$3:$Q$1003,$F1844,$N1844,FALSE)*WindSpeedStep*$R$3:$R$1003)</f>
        <v>527.59753008857592</v>
      </c>
      <c r="L1844" s="50">
        <f t="array" ref="L1844">_xlfn.SUM(_xlfn.NORM.DIST($Q$3:$Q$1003,$F1844,$O1844,FALSE)*WindSpeedStep*$R$3:$R$1003)</f>
        <v>540.04255084836677</v>
      </c>
      <c r="N1844" s="42">
        <f t="shared" si="85"/>
        <v>0.67354553405326689</v>
      </c>
      <c r="O1844" s="42">
        <f t="shared" si="86"/>
        <v>0.90999999999999992</v>
      </c>
    </row>
    <row r="1845" spans="5:15" x14ac:dyDescent="0.2">
      <c r="E1845" s="15">
        <v>41268.347222222219</v>
      </c>
      <c r="F1845" s="21">
        <v>6.3666968272906601</v>
      </c>
      <c r="G1845" s="24">
        <v>8.9528371691378741E-2</v>
      </c>
      <c r="H1845" s="3">
        <f t="shared" si="84"/>
        <v>445.61999999997931</v>
      </c>
      <c r="I1845" s="3">
        <f>MIN(H1845-K1845+L1845,'Power Look Up'!$F$4)</f>
        <v>443.04426178746564</v>
      </c>
      <c r="K1845" s="50">
        <f t="array" ref="K1845">_xlfn.SUM(_xlfn.NORM.DIST($Q$3:$Q$1003,$F1845,$N1845,FALSE)*WindSpeedStep*$R$3:$R$1003)</f>
        <v>442.76761104536342</v>
      </c>
      <c r="L1845" s="50">
        <f t="array" ref="L1845">_xlfn.SUM(_xlfn.NORM.DIST($Q$3:$Q$1003,$F1845,$O1845,FALSE)*WindSpeedStep*$R$3:$R$1003)</f>
        <v>440.19187283284975</v>
      </c>
      <c r="N1845" s="42">
        <f t="shared" si="85"/>
        <v>0.6366696827290661</v>
      </c>
      <c r="O1845" s="42">
        <f t="shared" si="86"/>
        <v>0.56999999999999995</v>
      </c>
    </row>
    <row r="1846" spans="5:15" x14ac:dyDescent="0.2">
      <c r="E1846" s="15">
        <v>41268.354166666664</v>
      </c>
      <c r="F1846" s="21">
        <v>5.971183340550609</v>
      </c>
      <c r="G1846" s="24">
        <v>6.5313687046165581E-2</v>
      </c>
      <c r="H1846" s="3">
        <f t="shared" si="84"/>
        <v>357.13999999998657</v>
      </c>
      <c r="I1846" s="3">
        <f>MIN(H1846-K1846+L1846,'Power Look Up'!$F$4)</f>
        <v>351.2172088259444</v>
      </c>
      <c r="K1846" s="50">
        <f t="array" ref="K1846">_xlfn.SUM(_xlfn.NORM.DIST($Q$3:$Q$1003,$F1846,$N1846,FALSE)*WindSpeedStep*$R$3:$R$1003)</f>
        <v>361.75755657304239</v>
      </c>
      <c r="L1846" s="50">
        <f t="array" ref="L1846">_xlfn.SUM(_xlfn.NORM.DIST($Q$3:$Q$1003,$F1846,$O1846,FALSE)*WindSpeedStep*$R$3:$R$1003)</f>
        <v>355.83476539900022</v>
      </c>
      <c r="N1846" s="42">
        <f t="shared" si="85"/>
        <v>0.59711833405506087</v>
      </c>
      <c r="O1846" s="42">
        <f t="shared" si="86"/>
        <v>0.39</v>
      </c>
    </row>
    <row r="1847" spans="5:15" x14ac:dyDescent="0.2">
      <c r="E1847" s="15">
        <v>41268.361111111109</v>
      </c>
      <c r="F1847" s="21">
        <v>6.1861727571868759</v>
      </c>
      <c r="G1847" s="24">
        <v>9.3757485082545833E-2</v>
      </c>
      <c r="H1847" s="3">
        <f t="shared" si="84"/>
        <v>404.93999999998022</v>
      </c>
      <c r="I1847" s="3">
        <f>MIN(H1847-K1847+L1847,'Power Look Up'!$F$4)</f>
        <v>403.55573750294883</v>
      </c>
      <c r="K1847" s="50">
        <f t="array" ref="K1847">_xlfn.SUM(_xlfn.NORM.DIST($Q$3:$Q$1003,$F1847,$N1847,FALSE)*WindSpeedStep*$R$3:$R$1003)</f>
        <v>404.57287085525985</v>
      </c>
      <c r="L1847" s="50">
        <f t="array" ref="L1847">_xlfn.SUM(_xlfn.NORM.DIST($Q$3:$Q$1003,$F1847,$O1847,FALSE)*WindSpeedStep*$R$3:$R$1003)</f>
        <v>403.18860835822846</v>
      </c>
      <c r="N1847" s="42">
        <f t="shared" si="85"/>
        <v>0.61861727571868763</v>
      </c>
      <c r="O1847" s="42">
        <f t="shared" si="86"/>
        <v>0.57999999999999996</v>
      </c>
    </row>
    <row r="1848" spans="5:15" x14ac:dyDescent="0.2">
      <c r="E1848" s="15">
        <v>41268.368055555555</v>
      </c>
      <c r="F1848" s="21">
        <v>6.0183056796208234</v>
      </c>
      <c r="G1848" s="24">
        <v>7.1448680557397615E-2</v>
      </c>
      <c r="H1848" s="3">
        <f t="shared" si="84"/>
        <v>366.51999999998105</v>
      </c>
      <c r="I1848" s="3">
        <f>MIN(H1848-K1848+L1848,'Power Look Up'!$F$4)</f>
        <v>361.36503238677909</v>
      </c>
      <c r="K1848" s="50">
        <f t="array" ref="K1848">_xlfn.SUM(_xlfn.NORM.DIST($Q$3:$Q$1003,$F1848,$N1848,FALSE)*WindSpeedStep*$R$3:$R$1003)</f>
        <v>370.90420614661934</v>
      </c>
      <c r="L1848" s="50">
        <f t="array" ref="L1848">_xlfn.SUM(_xlfn.NORM.DIST($Q$3:$Q$1003,$F1848,$O1848,FALSE)*WindSpeedStep*$R$3:$R$1003)</f>
        <v>365.74923853341738</v>
      </c>
      <c r="N1848" s="42">
        <f t="shared" si="85"/>
        <v>0.60183056796208234</v>
      </c>
      <c r="O1848" s="42">
        <f t="shared" si="86"/>
        <v>0.42999999999999994</v>
      </c>
    </row>
    <row r="1849" spans="5:15" x14ac:dyDescent="0.2">
      <c r="E1849" s="15">
        <v>41268.375</v>
      </c>
      <c r="F1849" s="21">
        <v>5.9535723050534468</v>
      </c>
      <c r="G1849" s="24">
        <v>7.558487189582562E-2</v>
      </c>
      <c r="H1849" s="3">
        <f t="shared" si="84"/>
        <v>353.89999999998668</v>
      </c>
      <c r="I1849" s="3">
        <f>MIN(H1849-K1849+L1849,'Power Look Up'!$F$4)</f>
        <v>349.70783726852306</v>
      </c>
      <c r="K1849" s="50">
        <f t="array" ref="K1849">_xlfn.SUM(_xlfn.NORM.DIST($Q$3:$Q$1003,$F1849,$N1849,FALSE)*WindSpeedStep*$R$3:$R$1003)</f>
        <v>358.37221353615195</v>
      </c>
      <c r="L1849" s="50">
        <f t="array" ref="L1849">_xlfn.SUM(_xlfn.NORM.DIST($Q$3:$Q$1003,$F1849,$O1849,FALSE)*WindSpeedStep*$R$3:$R$1003)</f>
        <v>354.18005080468834</v>
      </c>
      <c r="N1849" s="42">
        <f t="shared" si="85"/>
        <v>0.59535723050534473</v>
      </c>
      <c r="O1849" s="42">
        <f t="shared" si="86"/>
        <v>0.45</v>
      </c>
    </row>
    <row r="1850" spans="5:15" x14ac:dyDescent="0.2">
      <c r="E1850" s="15">
        <v>41268.381944444445</v>
      </c>
      <c r="F1850" s="21">
        <v>6.3392468674657261</v>
      </c>
      <c r="G1850" s="24">
        <v>7.5718773859944674E-2</v>
      </c>
      <c r="H1850" s="3">
        <f t="shared" si="84"/>
        <v>438.83999999997951</v>
      </c>
      <c r="I1850" s="3">
        <f>MIN(H1850-K1850+L1850,'Power Look Up'!$F$4)</f>
        <v>433.32527919291846</v>
      </c>
      <c r="K1850" s="50">
        <f t="array" ref="K1850">_xlfn.SUM(_xlfn.NORM.DIST($Q$3:$Q$1003,$F1850,$N1850,FALSE)*WindSpeedStep*$R$3:$R$1003)</f>
        <v>436.82259253051012</v>
      </c>
      <c r="L1850" s="50">
        <f t="array" ref="L1850">_xlfn.SUM(_xlfn.NORM.DIST($Q$3:$Q$1003,$F1850,$O1850,FALSE)*WindSpeedStep*$R$3:$R$1003)</f>
        <v>431.30787172344907</v>
      </c>
      <c r="N1850" s="42">
        <f t="shared" si="85"/>
        <v>0.63392468674657265</v>
      </c>
      <c r="O1850" s="42">
        <f t="shared" si="86"/>
        <v>0.48</v>
      </c>
    </row>
    <row r="1851" spans="5:15" x14ac:dyDescent="0.2">
      <c r="E1851" s="15">
        <v>41268.388888888891</v>
      </c>
      <c r="F1851" s="21">
        <v>5.9460611660678726</v>
      </c>
      <c r="G1851" s="24">
        <v>9.5861778760836514E-2</v>
      </c>
      <c r="H1851" s="3">
        <f t="shared" si="84"/>
        <v>353.89999999998668</v>
      </c>
      <c r="I1851" s="3">
        <f>MIN(H1851-K1851+L1851,'Power Look Up'!$F$4)</f>
        <v>353.15581546235398</v>
      </c>
      <c r="K1851" s="50">
        <f t="array" ref="K1851">_xlfn.SUM(_xlfn.NORM.DIST($Q$3:$Q$1003,$F1851,$N1851,FALSE)*WindSpeedStep*$R$3:$R$1003)</f>
        <v>356.93375557946069</v>
      </c>
      <c r="L1851" s="50">
        <f t="array" ref="L1851">_xlfn.SUM(_xlfn.NORM.DIST($Q$3:$Q$1003,$F1851,$O1851,FALSE)*WindSpeedStep*$R$3:$R$1003)</f>
        <v>356.189571041828</v>
      </c>
      <c r="N1851" s="42">
        <f t="shared" si="85"/>
        <v>0.5946061166067873</v>
      </c>
      <c r="O1851" s="42">
        <f t="shared" si="86"/>
        <v>0.56999999999999995</v>
      </c>
    </row>
    <row r="1852" spans="5:15" x14ac:dyDescent="0.2">
      <c r="E1852" s="15">
        <v>41268.395833333336</v>
      </c>
      <c r="F1852" s="21">
        <v>6.5120227355033391</v>
      </c>
      <c r="G1852" s="24">
        <v>0.11517158807063496</v>
      </c>
      <c r="H1852" s="3">
        <f t="shared" si="84"/>
        <v>477.25999999997867</v>
      </c>
      <c r="I1852" s="3">
        <f>MIN(H1852-K1852+L1852,'Power Look Up'!$F$4)</f>
        <v>481.73460034325825</v>
      </c>
      <c r="K1852" s="50">
        <f t="array" ref="K1852">_xlfn.SUM(_xlfn.NORM.DIST($Q$3:$Q$1003,$F1852,$N1852,FALSE)*WindSpeedStep*$R$3:$R$1003)</f>
        <v>475.08357305126418</v>
      </c>
      <c r="L1852" s="50">
        <f t="array" ref="L1852">_xlfn.SUM(_xlfn.NORM.DIST($Q$3:$Q$1003,$F1852,$O1852,FALSE)*WindSpeedStep*$R$3:$R$1003)</f>
        <v>479.55817339454376</v>
      </c>
      <c r="N1852" s="42">
        <f t="shared" si="85"/>
        <v>0.651202273550334</v>
      </c>
      <c r="O1852" s="42">
        <f t="shared" si="86"/>
        <v>0.75</v>
      </c>
    </row>
    <row r="1853" spans="5:15" x14ac:dyDescent="0.2">
      <c r="E1853" s="15">
        <v>41268.402777777781</v>
      </c>
      <c r="F1853" s="21">
        <v>6.3987380787433183</v>
      </c>
      <c r="G1853" s="24">
        <v>0.10470814584921795</v>
      </c>
      <c r="H1853" s="3">
        <f t="shared" si="84"/>
        <v>452.39999999997917</v>
      </c>
      <c r="I1853" s="3">
        <f>MIN(H1853-K1853+L1853,'Power Look Up'!$F$4)</f>
        <v>453.65267716036175</v>
      </c>
      <c r="K1853" s="50">
        <f t="array" ref="K1853">_xlfn.SUM(_xlfn.NORM.DIST($Q$3:$Q$1003,$F1853,$N1853,FALSE)*WindSpeedStep*$R$3:$R$1003)</f>
        <v>449.77038169370343</v>
      </c>
      <c r="L1853" s="50">
        <f t="array" ref="L1853">_xlfn.SUM(_xlfn.NORM.DIST($Q$3:$Q$1003,$F1853,$O1853,FALSE)*WindSpeedStep*$R$3:$R$1003)</f>
        <v>451.023058854086</v>
      </c>
      <c r="N1853" s="42">
        <f t="shared" si="85"/>
        <v>0.6398738078743319</v>
      </c>
      <c r="O1853" s="42">
        <f t="shared" si="86"/>
        <v>0.67</v>
      </c>
    </row>
    <row r="1854" spans="5:15" x14ac:dyDescent="0.2">
      <c r="E1854" s="15">
        <v>41268.409722222219</v>
      </c>
      <c r="F1854" s="21">
        <v>6.4773224778392668</v>
      </c>
      <c r="G1854" s="24">
        <v>0.11115704096304013</v>
      </c>
      <c r="H1854" s="3">
        <f t="shared" si="84"/>
        <v>470.47999999997882</v>
      </c>
      <c r="I1854" s="3">
        <f>MIN(H1854-K1854+L1854,'Power Look Up'!$F$4)</f>
        <v>473.66149758900855</v>
      </c>
      <c r="K1854" s="50">
        <f t="array" ref="K1854">_xlfn.SUM(_xlfn.NORM.DIST($Q$3:$Q$1003,$F1854,$N1854,FALSE)*WindSpeedStep*$R$3:$R$1003)</f>
        <v>467.23739345569669</v>
      </c>
      <c r="L1854" s="50">
        <f t="array" ref="L1854">_xlfn.SUM(_xlfn.NORM.DIST($Q$3:$Q$1003,$F1854,$O1854,FALSE)*WindSpeedStep*$R$3:$R$1003)</f>
        <v>470.41889104472642</v>
      </c>
      <c r="N1854" s="42">
        <f t="shared" si="85"/>
        <v>0.64773224778392668</v>
      </c>
      <c r="O1854" s="42">
        <f t="shared" si="86"/>
        <v>0.72</v>
      </c>
    </row>
    <row r="1855" spans="5:15" x14ac:dyDescent="0.2">
      <c r="E1855" s="15">
        <v>41268.416666666664</v>
      </c>
      <c r="F1855" s="21">
        <v>6.6787402361448391</v>
      </c>
      <c r="G1855" s="24">
        <v>0.13924781727052507</v>
      </c>
      <c r="H1855" s="3">
        <f t="shared" si="84"/>
        <v>515.67999999997789</v>
      </c>
      <c r="I1855" s="3">
        <f>MIN(H1855-K1855+L1855,'Power Look Up'!$F$4)</f>
        <v>529.40373031285355</v>
      </c>
      <c r="K1855" s="50">
        <f t="array" ref="K1855">_xlfn.SUM(_xlfn.NORM.DIST($Q$3:$Q$1003,$F1855,$N1855,FALSE)*WindSpeedStep*$R$3:$R$1003)</f>
        <v>513.93776735242523</v>
      </c>
      <c r="L1855" s="50">
        <f t="array" ref="L1855">_xlfn.SUM(_xlfn.NORM.DIST($Q$3:$Q$1003,$F1855,$O1855,FALSE)*WindSpeedStep*$R$3:$R$1003)</f>
        <v>527.66149766530089</v>
      </c>
      <c r="N1855" s="42">
        <f t="shared" si="85"/>
        <v>0.667874023614484</v>
      </c>
      <c r="O1855" s="42">
        <f t="shared" si="86"/>
        <v>0.93</v>
      </c>
    </row>
    <row r="1856" spans="5:15" x14ac:dyDescent="0.2">
      <c r="E1856" s="15">
        <v>41268.423611111109</v>
      </c>
      <c r="F1856" s="21">
        <v>6.7204117035564019</v>
      </c>
      <c r="G1856" s="24">
        <v>0.15475242379118503</v>
      </c>
      <c r="H1856" s="3">
        <f t="shared" si="84"/>
        <v>524.71999999997763</v>
      </c>
      <c r="I1856" s="3">
        <f>MIN(H1856-K1856+L1856,'Power Look Up'!$F$4)</f>
        <v>545.28103005186097</v>
      </c>
      <c r="K1856" s="50">
        <f t="array" ref="K1856">_xlfn.SUM(_xlfn.NORM.DIST($Q$3:$Q$1003,$F1856,$N1856,FALSE)*WindSpeedStep*$R$3:$R$1003)</f>
        <v>523.9522287470603</v>
      </c>
      <c r="L1856" s="50">
        <f t="array" ref="L1856">_xlfn.SUM(_xlfn.NORM.DIST($Q$3:$Q$1003,$F1856,$O1856,FALSE)*WindSpeedStep*$R$3:$R$1003)</f>
        <v>544.51325879894364</v>
      </c>
      <c r="N1856" s="42">
        <f t="shared" si="85"/>
        <v>0.67204117035564026</v>
      </c>
      <c r="O1856" s="42">
        <f t="shared" si="86"/>
        <v>1.04</v>
      </c>
    </row>
    <row r="1857" spans="5:15" x14ac:dyDescent="0.2">
      <c r="E1857" s="15">
        <v>41268.430555555555</v>
      </c>
      <c r="F1857" s="21">
        <v>7.0292239248329693</v>
      </c>
      <c r="G1857" s="24">
        <v>0.11807846909923597</v>
      </c>
      <c r="H1857" s="3">
        <f t="shared" si="84"/>
        <v>597.02999999996825</v>
      </c>
      <c r="I1857" s="3">
        <f>MIN(H1857-K1857+L1857,'Power Look Up'!$F$4)</f>
        <v>603.86076691113306</v>
      </c>
      <c r="K1857" s="50">
        <f t="array" ref="K1857">_xlfn.SUM(_xlfn.NORM.DIST($Q$3:$Q$1003,$F1857,$N1857,FALSE)*WindSpeedStep*$R$3:$R$1003)</f>
        <v>602.01116313599528</v>
      </c>
      <c r="L1857" s="50">
        <f t="array" ref="L1857">_xlfn.SUM(_xlfn.NORM.DIST($Q$3:$Q$1003,$F1857,$O1857,FALSE)*WindSpeedStep*$R$3:$R$1003)</f>
        <v>608.84193004716008</v>
      </c>
      <c r="N1857" s="42">
        <f t="shared" si="85"/>
        <v>0.70292239248329702</v>
      </c>
      <c r="O1857" s="42">
        <f t="shared" si="86"/>
        <v>0.83</v>
      </c>
    </row>
    <row r="1858" spans="5:15" x14ac:dyDescent="0.2">
      <c r="E1858" s="15">
        <v>41268.493055555555</v>
      </c>
      <c r="F1858" s="21">
        <v>9.3551180738386837</v>
      </c>
      <c r="G1858" s="24">
        <v>0.13147883225970811</v>
      </c>
      <c r="H1858" s="3">
        <f t="shared" si="84"/>
        <v>1393.159999999941</v>
      </c>
      <c r="I1858" s="3">
        <f>MIN(H1858-K1858+L1858,'Power Look Up'!$F$4)</f>
        <v>1384.0340390277618</v>
      </c>
      <c r="K1858" s="50">
        <f t="array" ref="K1858">_xlfn.SUM(_xlfn.NORM.DIST($Q$3:$Q$1003,$F1858,$N1858,FALSE)*WindSpeedStep*$R$3:$R$1003)</f>
        <v>1396.0198397761148</v>
      </c>
      <c r="L1858" s="50">
        <f t="array" ref="L1858">_xlfn.SUM(_xlfn.NORM.DIST($Q$3:$Q$1003,$F1858,$O1858,FALSE)*WindSpeedStep*$R$3:$R$1003)</f>
        <v>1386.8938788039356</v>
      </c>
      <c r="N1858" s="42">
        <f t="shared" si="85"/>
        <v>0.93551180738386841</v>
      </c>
      <c r="O1858" s="42">
        <f t="shared" si="86"/>
        <v>1.23</v>
      </c>
    </row>
    <row r="1859" spans="5:15" x14ac:dyDescent="0.2">
      <c r="E1859" s="15">
        <v>41268.548611111109</v>
      </c>
      <c r="F1859" s="21">
        <v>10.656782559311955</v>
      </c>
      <c r="G1859" s="24">
        <v>0.12104966886771946</v>
      </c>
      <c r="H1859" s="3">
        <f t="shared" ref="H1859:H1922" si="87">INDEX(PowerArray,MIN(MaximumPowerIndex,ROUND(F1859*100,0)))</f>
        <v>1813.2199999999511</v>
      </c>
      <c r="I1859" s="3">
        <f>MIN(H1859-K1859+L1859,'Power Look Up'!$F$4)</f>
        <v>1777.1803416102264</v>
      </c>
      <c r="K1859" s="50">
        <f t="array" ref="K1859">_xlfn.SUM(_xlfn.NORM.DIST($Q$3:$Q$1003,$F1859,$N1859,FALSE)*WindSpeedStep*$R$3:$R$1003)</f>
        <v>1802.5340957630519</v>
      </c>
      <c r="L1859" s="50">
        <f t="array" ref="L1859">_xlfn.SUM(_xlfn.NORM.DIST($Q$3:$Q$1003,$F1859,$O1859,FALSE)*WindSpeedStep*$R$3:$R$1003)</f>
        <v>1766.4944373733272</v>
      </c>
      <c r="N1859" s="42">
        <f t="shared" ref="N1859:N1922" si="88">ReferenceTurbulence*F1859</f>
        <v>1.0656782559311955</v>
      </c>
      <c r="O1859" s="42">
        <f t="shared" ref="O1859:O1922" si="89">F1859*G1859</f>
        <v>1.29</v>
      </c>
    </row>
    <row r="1860" spans="5:15" x14ac:dyDescent="0.2">
      <c r="E1860" s="15">
        <v>41268.555555555555</v>
      </c>
      <c r="F1860" s="21">
        <v>10.145629868082148</v>
      </c>
      <c r="G1860" s="24">
        <v>0.15868901398276045</v>
      </c>
      <c r="H1860" s="3">
        <f t="shared" si="87"/>
        <v>1677.049999999954</v>
      </c>
      <c r="I1860" s="3">
        <f>MIN(H1860-K1860+L1860,'Power Look Up'!$F$4)</f>
        <v>1602.2198518091793</v>
      </c>
      <c r="K1860" s="50">
        <f t="array" ref="K1860">_xlfn.SUM(_xlfn.NORM.DIST($Q$3:$Q$1003,$F1860,$N1860,FALSE)*WindSpeedStep*$R$3:$R$1003)</f>
        <v>1669.2819618040426</v>
      </c>
      <c r="L1860" s="50">
        <f t="array" ref="L1860">_xlfn.SUM(_xlfn.NORM.DIST($Q$3:$Q$1003,$F1860,$O1860,FALSE)*WindSpeedStep*$R$3:$R$1003)</f>
        <v>1594.4518136132679</v>
      </c>
      <c r="N1860" s="42">
        <f t="shared" si="88"/>
        <v>1.0145629868082149</v>
      </c>
      <c r="O1860" s="42">
        <f t="shared" si="89"/>
        <v>1.61</v>
      </c>
    </row>
    <row r="1861" spans="5:15" x14ac:dyDescent="0.2">
      <c r="E1861" s="15">
        <v>41268.576388888891</v>
      </c>
      <c r="F1861" s="21">
        <v>11.193781821599959</v>
      </c>
      <c r="G1861" s="24">
        <v>0.14025644103322316</v>
      </c>
      <c r="H1861" s="3">
        <f t="shared" si="87"/>
        <v>1919.9599999999837</v>
      </c>
      <c r="I1861" s="3">
        <f>MIN(H1861-K1861+L1861,'Power Look Up'!$F$4)</f>
        <v>1847.8925078847919</v>
      </c>
      <c r="K1861" s="50">
        <f t="array" ref="K1861">_xlfn.SUM(_xlfn.NORM.DIST($Q$3:$Q$1003,$F1861,$N1861,FALSE)*WindSpeedStep*$R$3:$R$1003)</f>
        <v>1898.4890043717207</v>
      </c>
      <c r="L1861" s="50">
        <f t="array" ref="L1861">_xlfn.SUM(_xlfn.NORM.DIST($Q$3:$Q$1003,$F1861,$O1861,FALSE)*WindSpeedStep*$R$3:$R$1003)</f>
        <v>1826.421512256529</v>
      </c>
      <c r="N1861" s="42">
        <f t="shared" si="88"/>
        <v>1.119378182159996</v>
      </c>
      <c r="O1861" s="42">
        <f t="shared" si="89"/>
        <v>1.57</v>
      </c>
    </row>
    <row r="1862" spans="5:15" x14ac:dyDescent="0.2">
      <c r="E1862" s="15">
        <v>41268.583333333336</v>
      </c>
      <c r="F1862" s="21">
        <v>11.436756707205852</v>
      </c>
      <c r="G1862" s="24">
        <v>0.15126666102025191</v>
      </c>
      <c r="H1862" s="3">
        <f t="shared" si="87"/>
        <v>1940.9599999999832</v>
      </c>
      <c r="I1862" s="3">
        <f>MIN(H1862-K1862+L1862,'Power Look Up'!$F$4)</f>
        <v>1852.0537932727586</v>
      </c>
      <c r="K1862" s="50">
        <f t="array" ref="K1862">_xlfn.SUM(_xlfn.NORM.DIST($Q$3:$Q$1003,$F1862,$N1862,FALSE)*WindSpeedStep*$R$3:$R$1003)</f>
        <v>1928.4539928606803</v>
      </c>
      <c r="L1862" s="50">
        <f t="array" ref="L1862">_xlfn.SUM(_xlfn.NORM.DIST($Q$3:$Q$1003,$F1862,$O1862,FALSE)*WindSpeedStep*$R$3:$R$1003)</f>
        <v>1839.5477861334557</v>
      </c>
      <c r="N1862" s="42">
        <f t="shared" si="88"/>
        <v>1.1436756707205853</v>
      </c>
      <c r="O1862" s="42">
        <f t="shared" si="89"/>
        <v>1.73</v>
      </c>
    </row>
    <row r="1863" spans="5:15" x14ac:dyDescent="0.2">
      <c r="E1863" s="15">
        <v>41268.590277777781</v>
      </c>
      <c r="F1863" s="21">
        <v>11.120964600215007</v>
      </c>
      <c r="G1863" s="24">
        <v>0.12948517073529392</v>
      </c>
      <c r="H1863" s="3">
        <f t="shared" si="87"/>
        <v>1914.0799999999838</v>
      </c>
      <c r="I1863" s="3">
        <f>MIN(H1863-K1863+L1863,'Power Look Up'!$F$4)</f>
        <v>1860.8275528550741</v>
      </c>
      <c r="K1863" s="50">
        <f t="array" ref="K1863">_xlfn.SUM(_xlfn.NORM.DIST($Q$3:$Q$1003,$F1863,$N1863,FALSE)*WindSpeedStep*$R$3:$R$1003)</f>
        <v>1887.9844268007107</v>
      </c>
      <c r="L1863" s="50">
        <f t="array" ref="L1863">_xlfn.SUM(_xlfn.NORM.DIST($Q$3:$Q$1003,$F1863,$O1863,FALSE)*WindSpeedStep*$R$3:$R$1003)</f>
        <v>1834.7319796558011</v>
      </c>
      <c r="N1863" s="42">
        <f t="shared" si="88"/>
        <v>1.1120964600215009</v>
      </c>
      <c r="O1863" s="42">
        <f t="shared" si="89"/>
        <v>1.44</v>
      </c>
    </row>
    <row r="1864" spans="5:15" x14ac:dyDescent="0.2">
      <c r="E1864" s="15">
        <v>41268.597222222219</v>
      </c>
      <c r="F1864" s="21">
        <v>11.410277447041725</v>
      </c>
      <c r="G1864" s="24">
        <v>0.10604474830835156</v>
      </c>
      <c r="H1864" s="3">
        <f t="shared" si="87"/>
        <v>1938.4399999999832</v>
      </c>
      <c r="I1864" s="3">
        <f>MIN(H1864-K1864+L1864,'Power Look Up'!$F$4)</f>
        <v>1927.9775329893073</v>
      </c>
      <c r="K1864" s="50">
        <f t="array" ref="K1864">_xlfn.SUM(_xlfn.NORM.DIST($Q$3:$Q$1003,$F1864,$N1864,FALSE)*WindSpeedStep*$R$3:$R$1003)</f>
        <v>1925.5481579352461</v>
      </c>
      <c r="L1864" s="50">
        <f t="array" ref="L1864">_xlfn.SUM(_xlfn.NORM.DIST($Q$3:$Q$1003,$F1864,$O1864,FALSE)*WindSpeedStep*$R$3:$R$1003)</f>
        <v>1915.0856909245701</v>
      </c>
      <c r="N1864" s="42">
        <f t="shared" si="88"/>
        <v>1.1410277447041726</v>
      </c>
      <c r="O1864" s="42">
        <f t="shared" si="89"/>
        <v>1.21</v>
      </c>
    </row>
    <row r="1865" spans="5:15" x14ac:dyDescent="0.2">
      <c r="E1865" s="15">
        <v>41268.604166666664</v>
      </c>
      <c r="F1865" s="21">
        <v>10.45927191319146</v>
      </c>
      <c r="G1865" s="24">
        <v>0.11186247089765117</v>
      </c>
      <c r="H1865" s="3">
        <f t="shared" si="87"/>
        <v>1759.8199999999524</v>
      </c>
      <c r="I1865" s="3">
        <f>MIN(H1865-K1865+L1865,'Power Look Up'!$F$4)</f>
        <v>1741.0057894009076</v>
      </c>
      <c r="K1865" s="50">
        <f t="array" ref="K1865">_xlfn.SUM(_xlfn.NORM.DIST($Q$3:$Q$1003,$F1865,$N1865,FALSE)*WindSpeedStep*$R$3:$R$1003)</f>
        <v>1755.9057690099114</v>
      </c>
      <c r="L1865" s="50">
        <f t="array" ref="L1865">_xlfn.SUM(_xlfn.NORM.DIST($Q$3:$Q$1003,$F1865,$O1865,FALSE)*WindSpeedStep*$R$3:$R$1003)</f>
        <v>1737.0915584108666</v>
      </c>
      <c r="N1865" s="42">
        <f t="shared" si="88"/>
        <v>1.0459271913191459</v>
      </c>
      <c r="O1865" s="42">
        <f t="shared" si="89"/>
        <v>1.17</v>
      </c>
    </row>
    <row r="1866" spans="5:15" x14ac:dyDescent="0.2">
      <c r="E1866" s="15">
        <v>41268.611111111109</v>
      </c>
      <c r="F1866" s="21">
        <v>10.456591158798952</v>
      </c>
      <c r="G1866" s="24">
        <v>0.12623616816932295</v>
      </c>
      <c r="H1866" s="3">
        <f t="shared" si="87"/>
        <v>1759.8199999999524</v>
      </c>
      <c r="I1866" s="3">
        <f>MIN(H1866-K1866+L1866,'Power Look Up'!$F$4)</f>
        <v>1718.5009571067833</v>
      </c>
      <c r="K1866" s="50">
        <f t="array" ref="K1866">_xlfn.SUM(_xlfn.NORM.DIST($Q$3:$Q$1003,$F1866,$N1866,FALSE)*WindSpeedStep*$R$3:$R$1003)</f>
        <v>1755.23003955794</v>
      </c>
      <c r="L1866" s="50">
        <f t="array" ref="L1866">_xlfn.SUM(_xlfn.NORM.DIST($Q$3:$Q$1003,$F1866,$O1866,FALSE)*WindSpeedStep*$R$3:$R$1003)</f>
        <v>1713.9109966647709</v>
      </c>
      <c r="N1866" s="42">
        <f t="shared" si="88"/>
        <v>1.0456591158798954</v>
      </c>
      <c r="O1866" s="42">
        <f t="shared" si="89"/>
        <v>1.32</v>
      </c>
    </row>
    <row r="1867" spans="5:15" x14ac:dyDescent="0.2">
      <c r="E1867" s="15">
        <v>41268.618055555555</v>
      </c>
      <c r="F1867" s="21">
        <v>9.9363948618823095</v>
      </c>
      <c r="G1867" s="24">
        <v>0.14693457942183907</v>
      </c>
      <c r="H1867" s="3">
        <f t="shared" si="87"/>
        <v>1614.1399999999362</v>
      </c>
      <c r="I1867" s="3">
        <f>MIN(H1867-K1867+L1867,'Power Look Up'!$F$4)</f>
        <v>1565.0171711837409</v>
      </c>
      <c r="K1867" s="50">
        <f t="array" ref="K1867">_xlfn.SUM(_xlfn.NORM.DIST($Q$3:$Q$1003,$F1867,$N1867,FALSE)*WindSpeedStep*$R$3:$R$1003)</f>
        <v>1603.554547494889</v>
      </c>
      <c r="L1867" s="50">
        <f t="array" ref="L1867">_xlfn.SUM(_xlfn.NORM.DIST($Q$3:$Q$1003,$F1867,$O1867,FALSE)*WindSpeedStep*$R$3:$R$1003)</f>
        <v>1554.4317186786936</v>
      </c>
      <c r="N1867" s="42">
        <f t="shared" si="88"/>
        <v>0.99363948618823095</v>
      </c>
      <c r="O1867" s="42">
        <f t="shared" si="89"/>
        <v>1.46</v>
      </c>
    </row>
    <row r="1868" spans="5:15" x14ac:dyDescent="0.2">
      <c r="E1868" s="15">
        <v>41268.625</v>
      </c>
      <c r="F1868" s="21">
        <v>9.8090270102296451</v>
      </c>
      <c r="G1868" s="24">
        <v>0.13456992203440743</v>
      </c>
      <c r="H1868" s="3">
        <f t="shared" si="87"/>
        <v>1564.6099999999374</v>
      </c>
      <c r="I1868" s="3">
        <f>MIN(H1868-K1868+L1868,'Power Look Up'!$F$4)</f>
        <v>1534.3024887381137</v>
      </c>
      <c r="K1868" s="50">
        <f t="array" ref="K1868">_xlfn.SUM(_xlfn.NORM.DIST($Q$3:$Q$1003,$F1868,$N1868,FALSE)*WindSpeedStep*$R$3:$R$1003)</f>
        <v>1560.824142081045</v>
      </c>
      <c r="L1868" s="50">
        <f t="array" ref="L1868">_xlfn.SUM(_xlfn.NORM.DIST($Q$3:$Q$1003,$F1868,$O1868,FALSE)*WindSpeedStep*$R$3:$R$1003)</f>
        <v>1530.5166308192213</v>
      </c>
      <c r="N1868" s="42">
        <f t="shared" si="88"/>
        <v>0.98090270102296451</v>
      </c>
      <c r="O1868" s="42">
        <f t="shared" si="89"/>
        <v>1.3199999999999998</v>
      </c>
    </row>
    <row r="1869" spans="5:15" x14ac:dyDescent="0.2">
      <c r="E1869" s="15">
        <v>41268.631944444445</v>
      </c>
      <c r="F1869" s="21">
        <v>10.141562242465234</v>
      </c>
      <c r="G1869" s="24">
        <v>0.13705975142367371</v>
      </c>
      <c r="H1869" s="3">
        <f t="shared" si="87"/>
        <v>1674.3799999999542</v>
      </c>
      <c r="I1869" s="3">
        <f>MIN(H1869-K1869+L1869,'Power Look Up'!$F$4)</f>
        <v>1627.1472384233198</v>
      </c>
      <c r="K1869" s="50">
        <f t="array" ref="K1869">_xlfn.SUM(_xlfn.NORM.DIST($Q$3:$Q$1003,$F1869,$N1869,FALSE)*WindSpeedStep*$R$3:$R$1003)</f>
        <v>1668.0616177576424</v>
      </c>
      <c r="L1869" s="50">
        <f t="array" ref="L1869">_xlfn.SUM(_xlfn.NORM.DIST($Q$3:$Q$1003,$F1869,$O1869,FALSE)*WindSpeedStep*$R$3:$R$1003)</f>
        <v>1620.8288561810079</v>
      </c>
      <c r="N1869" s="42">
        <f t="shared" si="88"/>
        <v>1.0141562242465234</v>
      </c>
      <c r="O1869" s="42">
        <f t="shared" si="89"/>
        <v>1.39</v>
      </c>
    </row>
    <row r="1870" spans="5:15" x14ac:dyDescent="0.2">
      <c r="E1870" s="15">
        <v>41268.638888888891</v>
      </c>
      <c r="F1870" s="21">
        <v>9.8314665044657978</v>
      </c>
      <c r="G1870" s="24">
        <v>0.12103992822021618</v>
      </c>
      <c r="H1870" s="3">
        <f t="shared" si="87"/>
        <v>1572.229999999937</v>
      </c>
      <c r="I1870" s="3">
        <f>MIN(H1870-K1870+L1870,'Power Look Up'!$F$4)</f>
        <v>1553.673108917119</v>
      </c>
      <c r="K1870" s="50">
        <f t="array" ref="K1870">_xlfn.SUM(_xlfn.NORM.DIST($Q$3:$Q$1003,$F1870,$N1870,FALSE)*WindSpeedStep*$R$3:$R$1003)</f>
        <v>1568.4884037320155</v>
      </c>
      <c r="L1870" s="50">
        <f t="array" ref="L1870">_xlfn.SUM(_xlfn.NORM.DIST($Q$3:$Q$1003,$F1870,$O1870,FALSE)*WindSpeedStep*$R$3:$R$1003)</f>
        <v>1549.9315126491974</v>
      </c>
      <c r="N1870" s="42">
        <f t="shared" si="88"/>
        <v>0.98314665044657978</v>
      </c>
      <c r="O1870" s="42">
        <f t="shared" si="89"/>
        <v>1.19</v>
      </c>
    </row>
    <row r="1871" spans="5:15" x14ac:dyDescent="0.2">
      <c r="E1871" s="15">
        <v>41268.645833333336</v>
      </c>
      <c r="F1871" s="21">
        <v>8.8475956994751286</v>
      </c>
      <c r="G1871" s="24">
        <v>0.14241157064565549</v>
      </c>
      <c r="H1871" s="3">
        <f t="shared" si="87"/>
        <v>1200.9499999999471</v>
      </c>
      <c r="I1871" s="3">
        <f>MIN(H1871-K1871+L1871,'Power Look Up'!$F$4)</f>
        <v>1209.1817351746811</v>
      </c>
      <c r="K1871" s="50">
        <f t="array" ref="K1871">_xlfn.SUM(_xlfn.NORM.DIST($Q$3:$Q$1003,$F1871,$N1871,FALSE)*WindSpeedStep*$R$3:$R$1003)</f>
        <v>1201.1386576180862</v>
      </c>
      <c r="L1871" s="50">
        <f t="array" ref="L1871">_xlfn.SUM(_xlfn.NORM.DIST($Q$3:$Q$1003,$F1871,$O1871,FALSE)*WindSpeedStep*$R$3:$R$1003)</f>
        <v>1209.3703927928202</v>
      </c>
      <c r="N1871" s="42">
        <f t="shared" si="88"/>
        <v>0.88475956994751292</v>
      </c>
      <c r="O1871" s="42">
        <f t="shared" si="89"/>
        <v>1.26</v>
      </c>
    </row>
    <row r="1872" spans="5:15" x14ac:dyDescent="0.2">
      <c r="E1872" s="15">
        <v>41268.652777777781</v>
      </c>
      <c r="F1872" s="21">
        <v>9.7186521927011729</v>
      </c>
      <c r="G1872" s="24">
        <v>0.13170550551868659</v>
      </c>
      <c r="H1872" s="3">
        <f t="shared" si="87"/>
        <v>1530.3199999999379</v>
      </c>
      <c r="I1872" s="3">
        <f>MIN(H1872-K1872+L1872,'Power Look Up'!$F$4)</f>
        <v>1506.3850084495555</v>
      </c>
      <c r="K1872" s="50">
        <f t="array" ref="K1872">_xlfn.SUM(_xlfn.NORM.DIST($Q$3:$Q$1003,$F1872,$N1872,FALSE)*WindSpeedStep*$R$3:$R$1003)</f>
        <v>1529.4121860212956</v>
      </c>
      <c r="L1872" s="50">
        <f t="array" ref="L1872">_xlfn.SUM(_xlfn.NORM.DIST($Q$3:$Q$1003,$F1872,$O1872,FALSE)*WindSpeedStep*$R$3:$R$1003)</f>
        <v>1505.4771944709132</v>
      </c>
      <c r="N1872" s="42">
        <f t="shared" si="88"/>
        <v>0.97186521927011738</v>
      </c>
      <c r="O1872" s="42">
        <f t="shared" si="89"/>
        <v>1.2799999999999998</v>
      </c>
    </row>
    <row r="1873" spans="5:15" x14ac:dyDescent="0.2">
      <c r="E1873" s="15">
        <v>41268.659722222219</v>
      </c>
      <c r="F1873" s="21">
        <v>9.5213753363230502</v>
      </c>
      <c r="G1873" s="24">
        <v>0.14388677597590271</v>
      </c>
      <c r="H1873" s="3">
        <f t="shared" si="87"/>
        <v>1454.1199999999396</v>
      </c>
      <c r="I1873" s="3">
        <f>MIN(H1873-K1873+L1873,'Power Look Up'!$F$4)</f>
        <v>1430.922913821403</v>
      </c>
      <c r="K1873" s="50">
        <f t="array" ref="K1873">_xlfn.SUM(_xlfn.NORM.DIST($Q$3:$Q$1003,$F1873,$N1873,FALSE)*WindSpeedStep*$R$3:$R$1003)</f>
        <v>1458.2023967688519</v>
      </c>
      <c r="L1873" s="50">
        <f t="array" ref="L1873">_xlfn.SUM(_xlfn.NORM.DIST($Q$3:$Q$1003,$F1873,$O1873,FALSE)*WindSpeedStep*$R$3:$R$1003)</f>
        <v>1435.0053105903153</v>
      </c>
      <c r="N1873" s="42">
        <f t="shared" si="88"/>
        <v>0.95213753363230502</v>
      </c>
      <c r="O1873" s="42">
        <f t="shared" si="89"/>
        <v>1.37</v>
      </c>
    </row>
    <row r="1874" spans="5:15" x14ac:dyDescent="0.2">
      <c r="E1874" s="15">
        <v>41268.666666666664</v>
      </c>
      <c r="F1874" s="21">
        <v>8.8569513615205508</v>
      </c>
      <c r="G1874" s="24">
        <v>0.12080906356205887</v>
      </c>
      <c r="H1874" s="3">
        <f t="shared" si="87"/>
        <v>1204.6199999999469</v>
      </c>
      <c r="I1874" s="3">
        <f>MIN(H1874-K1874+L1874,'Power Look Up'!$F$4)</f>
        <v>1209.6347937235853</v>
      </c>
      <c r="K1874" s="50">
        <f t="array" ref="K1874">_xlfn.SUM(_xlfn.NORM.DIST($Q$3:$Q$1003,$F1874,$N1874,FALSE)*WindSpeedStep*$R$3:$R$1003)</f>
        <v>1204.7285072142649</v>
      </c>
      <c r="L1874" s="50">
        <f t="array" ref="L1874">_xlfn.SUM(_xlfn.NORM.DIST($Q$3:$Q$1003,$F1874,$O1874,FALSE)*WindSpeedStep*$R$3:$R$1003)</f>
        <v>1209.7433009379033</v>
      </c>
      <c r="N1874" s="42">
        <f t="shared" si="88"/>
        <v>0.88569513615205508</v>
      </c>
      <c r="O1874" s="42">
        <f t="shared" si="89"/>
        <v>1.07</v>
      </c>
    </row>
    <row r="1875" spans="5:15" x14ac:dyDescent="0.2">
      <c r="E1875" s="15">
        <v>41268.673611111109</v>
      </c>
      <c r="F1875" s="21">
        <v>7.9967351332774088</v>
      </c>
      <c r="G1875" s="24">
        <v>0.10879439990198053</v>
      </c>
      <c r="H1875" s="3">
        <f t="shared" si="87"/>
        <v>888.99999999996203</v>
      </c>
      <c r="I1875" s="3">
        <f>MIN(H1875-K1875+L1875,'Power Look Up'!$F$4)</f>
        <v>893.29784316320843</v>
      </c>
      <c r="K1875" s="50">
        <f t="array" ref="K1875">_xlfn.SUM(_xlfn.NORM.DIST($Q$3:$Q$1003,$F1875,$N1875,FALSE)*WindSpeedStep*$R$3:$R$1003)</f>
        <v>891.93712243381015</v>
      </c>
      <c r="L1875" s="50">
        <f t="array" ref="L1875">_xlfn.SUM(_xlfn.NORM.DIST($Q$3:$Q$1003,$F1875,$O1875,FALSE)*WindSpeedStep*$R$3:$R$1003)</f>
        <v>896.23496559705654</v>
      </c>
      <c r="N1875" s="42">
        <f t="shared" si="88"/>
        <v>0.79967351332774095</v>
      </c>
      <c r="O1875" s="42">
        <f t="shared" si="89"/>
        <v>0.87</v>
      </c>
    </row>
    <row r="1876" spans="5:15" x14ac:dyDescent="0.2">
      <c r="E1876" s="15">
        <v>41268.680555555555</v>
      </c>
      <c r="F1876" s="21">
        <v>8.4967429659807809</v>
      </c>
      <c r="G1876" s="24">
        <v>0.13652290114510965</v>
      </c>
      <c r="H1876" s="3">
        <f t="shared" si="87"/>
        <v>1072.4999999999498</v>
      </c>
      <c r="I1876" s="3">
        <f>MIN(H1876-K1876+L1876,'Power Look Up'!$F$4)</f>
        <v>1087.7288905038274</v>
      </c>
      <c r="K1876" s="50">
        <f t="array" ref="K1876">_xlfn.SUM(_xlfn.NORM.DIST($Q$3:$Q$1003,$F1876,$N1876,FALSE)*WindSpeedStep*$R$3:$R$1003)</f>
        <v>1068.6988408953559</v>
      </c>
      <c r="L1876" s="50">
        <f t="array" ref="L1876">_xlfn.SUM(_xlfn.NORM.DIST($Q$3:$Q$1003,$F1876,$O1876,FALSE)*WindSpeedStep*$R$3:$R$1003)</f>
        <v>1083.9277313992336</v>
      </c>
      <c r="N1876" s="42">
        <f t="shared" si="88"/>
        <v>0.84967429659807814</v>
      </c>
      <c r="O1876" s="42">
        <f t="shared" si="89"/>
        <v>1.1599999999999999</v>
      </c>
    </row>
    <row r="1877" spans="5:15" x14ac:dyDescent="0.2">
      <c r="E1877" s="15">
        <v>41268.6875</v>
      </c>
      <c r="F1877" s="21">
        <v>8.3676243714130862</v>
      </c>
      <c r="G1877" s="24">
        <v>0.11233773867901972</v>
      </c>
      <c r="H1877" s="3">
        <f t="shared" si="87"/>
        <v>1024.7899999999509</v>
      </c>
      <c r="I1877" s="3">
        <f>MIN(H1877-K1877+L1877,'Power Look Up'!$F$4)</f>
        <v>1030.6316014708382</v>
      </c>
      <c r="K1877" s="50">
        <f t="array" ref="K1877">_xlfn.SUM(_xlfn.NORM.DIST($Q$3:$Q$1003,$F1877,$N1877,FALSE)*WindSpeedStep*$R$3:$R$1003)</f>
        <v>1021.4747147751526</v>
      </c>
      <c r="L1877" s="50">
        <f t="array" ref="L1877">_xlfn.SUM(_xlfn.NORM.DIST($Q$3:$Q$1003,$F1877,$O1877,FALSE)*WindSpeedStep*$R$3:$R$1003)</f>
        <v>1027.3163162460398</v>
      </c>
      <c r="N1877" s="42">
        <f t="shared" si="88"/>
        <v>0.83676243714130871</v>
      </c>
      <c r="O1877" s="42">
        <f t="shared" si="89"/>
        <v>0.94</v>
      </c>
    </row>
    <row r="1878" spans="5:15" x14ac:dyDescent="0.2">
      <c r="E1878" s="15">
        <v>41268.694444444445</v>
      </c>
      <c r="F1878" s="21">
        <v>6.5597344816832726</v>
      </c>
      <c r="G1878" s="24">
        <v>0.11128499210423484</v>
      </c>
      <c r="H1878" s="3">
        <f t="shared" si="87"/>
        <v>488.55999999997846</v>
      </c>
      <c r="I1878" s="3">
        <f>MIN(H1878-K1878+L1878,'Power Look Up'!$F$4)</f>
        <v>491.92722944638854</v>
      </c>
      <c r="K1878" s="50">
        <f t="array" ref="K1878">_xlfn.SUM(_xlfn.NORM.DIST($Q$3:$Q$1003,$F1878,$N1878,FALSE)*WindSpeedStep*$R$3:$R$1003)</f>
        <v>486.00648233722882</v>
      </c>
      <c r="L1878" s="50">
        <f t="array" ref="L1878">_xlfn.SUM(_xlfn.NORM.DIST($Q$3:$Q$1003,$F1878,$O1878,FALSE)*WindSpeedStep*$R$3:$R$1003)</f>
        <v>489.3737117836389</v>
      </c>
      <c r="N1878" s="42">
        <f t="shared" si="88"/>
        <v>0.65597344816832726</v>
      </c>
      <c r="O1878" s="42">
        <f t="shared" si="89"/>
        <v>0.73</v>
      </c>
    </row>
    <row r="1879" spans="5:15" x14ac:dyDescent="0.2">
      <c r="E1879" s="15">
        <v>41268.701388888891</v>
      </c>
      <c r="F1879" s="21">
        <v>7.1966879253643876</v>
      </c>
      <c r="G1879" s="24">
        <v>0.11810988732806031</v>
      </c>
      <c r="H1879" s="3">
        <f t="shared" si="87"/>
        <v>648.19999999996719</v>
      </c>
      <c r="I1879" s="3">
        <f>MIN(H1879-K1879+L1879,'Power Look Up'!$F$4)</f>
        <v>655.49456166994412</v>
      </c>
      <c r="K1879" s="50">
        <f t="array" ref="K1879">_xlfn.SUM(_xlfn.NORM.DIST($Q$3:$Q$1003,$F1879,$N1879,FALSE)*WindSpeedStep*$R$3:$R$1003)</f>
        <v>647.21632479825541</v>
      </c>
      <c r="L1879" s="50">
        <f t="array" ref="L1879">_xlfn.SUM(_xlfn.NORM.DIST($Q$3:$Q$1003,$F1879,$O1879,FALSE)*WindSpeedStep*$R$3:$R$1003)</f>
        <v>654.51088646823234</v>
      </c>
      <c r="N1879" s="42">
        <f t="shared" si="88"/>
        <v>0.71966879253643878</v>
      </c>
      <c r="O1879" s="42">
        <f t="shared" si="89"/>
        <v>0.85</v>
      </c>
    </row>
    <row r="1880" spans="5:15" x14ac:dyDescent="0.2">
      <c r="E1880" s="15">
        <v>41268.708333333336</v>
      </c>
      <c r="F1880" s="21">
        <v>6.722700829884575</v>
      </c>
      <c r="G1880" s="24">
        <v>0.1070998127418325</v>
      </c>
      <c r="H1880" s="3">
        <f t="shared" si="87"/>
        <v>524.71999999997763</v>
      </c>
      <c r="I1880" s="3">
        <f>MIN(H1880-K1880+L1880,'Power Look Up'!$F$4)</f>
        <v>526.97699720900232</v>
      </c>
      <c r="K1880" s="50">
        <f t="array" ref="K1880">_xlfn.SUM(_xlfn.NORM.DIST($Q$3:$Q$1003,$F1880,$N1880,FALSE)*WindSpeedStep*$R$3:$R$1003)</f>
        <v>524.50588966735859</v>
      </c>
      <c r="L1880" s="50">
        <f t="array" ref="L1880">_xlfn.SUM(_xlfn.NORM.DIST($Q$3:$Q$1003,$F1880,$O1880,FALSE)*WindSpeedStep*$R$3:$R$1003)</f>
        <v>526.76288687638328</v>
      </c>
      <c r="N1880" s="42">
        <f t="shared" si="88"/>
        <v>0.67227008298845758</v>
      </c>
      <c r="O1880" s="42">
        <f t="shared" si="89"/>
        <v>0.72</v>
      </c>
    </row>
    <row r="1881" spans="5:15" x14ac:dyDescent="0.2">
      <c r="E1881" s="15">
        <v>41268.715277777781</v>
      </c>
      <c r="F1881" s="21">
        <v>6.8955629015454569</v>
      </c>
      <c r="G1881" s="24">
        <v>0.10151455508340206</v>
      </c>
      <c r="H1881" s="3">
        <f t="shared" si="87"/>
        <v>565.39999999997679</v>
      </c>
      <c r="I1881" s="3">
        <f>MIN(H1881-K1881+L1881,'Power Look Up'!$F$4)</f>
        <v>565.90615676647144</v>
      </c>
      <c r="K1881" s="50">
        <f t="array" ref="K1881">_xlfn.SUM(_xlfn.NORM.DIST($Q$3:$Q$1003,$F1881,$N1881,FALSE)*WindSpeedStep*$R$3:$R$1003)</f>
        <v>567.38821486245865</v>
      </c>
      <c r="L1881" s="50">
        <f t="array" ref="L1881">_xlfn.SUM(_xlfn.NORM.DIST($Q$3:$Q$1003,$F1881,$O1881,FALSE)*WindSpeedStep*$R$3:$R$1003)</f>
        <v>567.89437162895331</v>
      </c>
      <c r="N1881" s="42">
        <f t="shared" si="88"/>
        <v>0.68955629015454578</v>
      </c>
      <c r="O1881" s="42">
        <f t="shared" si="89"/>
        <v>0.7</v>
      </c>
    </row>
    <row r="1882" spans="5:15" x14ac:dyDescent="0.2">
      <c r="E1882" s="15">
        <v>41268.722222222219</v>
      </c>
      <c r="F1882" s="21">
        <v>7.3439625330932516</v>
      </c>
      <c r="G1882" s="24">
        <v>0.11301800577819762</v>
      </c>
      <c r="H1882" s="3">
        <f t="shared" si="87"/>
        <v>690.33999999996627</v>
      </c>
      <c r="I1882" s="3">
        <f>MIN(H1882-K1882+L1882,'Power Look Up'!$F$4)</f>
        <v>695.7501001154485</v>
      </c>
      <c r="K1882" s="50">
        <f t="array" ref="K1882">_xlfn.SUM(_xlfn.NORM.DIST($Q$3:$Q$1003,$F1882,$N1882,FALSE)*WindSpeedStep*$R$3:$R$1003)</f>
        <v>688.66867952320445</v>
      </c>
      <c r="L1882" s="50">
        <f t="array" ref="L1882">_xlfn.SUM(_xlfn.NORM.DIST($Q$3:$Q$1003,$F1882,$O1882,FALSE)*WindSpeedStep*$R$3:$R$1003)</f>
        <v>694.07877963868668</v>
      </c>
      <c r="N1882" s="42">
        <f t="shared" si="88"/>
        <v>0.73439625330932523</v>
      </c>
      <c r="O1882" s="42">
        <f t="shared" si="89"/>
        <v>0.83</v>
      </c>
    </row>
    <row r="1883" spans="5:15" x14ac:dyDescent="0.2">
      <c r="E1883" s="15">
        <v>41268.729166666664</v>
      </c>
      <c r="F1883" s="21">
        <v>8.0321187705537849</v>
      </c>
      <c r="G1883" s="24">
        <v>0.12201014800636877</v>
      </c>
      <c r="H1883" s="3">
        <f t="shared" si="87"/>
        <v>900.00999999995349</v>
      </c>
      <c r="I1883" s="3">
        <f>MIN(H1883-K1883+L1883,'Power Look Up'!$F$4)</f>
        <v>911.12757243823739</v>
      </c>
      <c r="K1883" s="50">
        <f t="array" ref="K1883">_xlfn.SUM(_xlfn.NORM.DIST($Q$3:$Q$1003,$F1883,$N1883,FALSE)*WindSpeedStep*$R$3:$R$1003)</f>
        <v>903.8715583081339</v>
      </c>
      <c r="L1883" s="50">
        <f t="array" ref="L1883">_xlfn.SUM(_xlfn.NORM.DIST($Q$3:$Q$1003,$F1883,$O1883,FALSE)*WindSpeedStep*$R$3:$R$1003)</f>
        <v>914.9891307464178</v>
      </c>
      <c r="N1883" s="42">
        <f t="shared" si="88"/>
        <v>0.80321187705537855</v>
      </c>
      <c r="O1883" s="42">
        <f t="shared" si="89"/>
        <v>0.98</v>
      </c>
    </row>
    <row r="1884" spans="5:15" x14ac:dyDescent="0.2">
      <c r="E1884" s="15">
        <v>41268.736111111109</v>
      </c>
      <c r="F1884" s="21">
        <v>9.6318083931570158</v>
      </c>
      <c r="G1884" s="24">
        <v>7.9943450759158763E-2</v>
      </c>
      <c r="H1884" s="3">
        <f t="shared" si="87"/>
        <v>1496.0299999999388</v>
      </c>
      <c r="I1884" s="3">
        <f>MIN(H1884-K1884+L1884,'Power Look Up'!$F$4)</f>
        <v>1505.5213891863966</v>
      </c>
      <c r="K1884" s="50">
        <f t="array" ref="K1884">_xlfn.SUM(_xlfn.NORM.DIST($Q$3:$Q$1003,$F1884,$N1884,FALSE)*WindSpeedStep*$R$3:$R$1003)</f>
        <v>1498.4724706876614</v>
      </c>
      <c r="L1884" s="50">
        <f t="array" ref="L1884">_xlfn.SUM(_xlfn.NORM.DIST($Q$3:$Q$1003,$F1884,$O1884,FALSE)*WindSpeedStep*$R$3:$R$1003)</f>
        <v>1507.9638598741192</v>
      </c>
      <c r="N1884" s="42">
        <f t="shared" si="88"/>
        <v>0.96318083931570164</v>
      </c>
      <c r="O1884" s="42">
        <f t="shared" si="89"/>
        <v>0.77</v>
      </c>
    </row>
    <row r="1885" spans="5:15" x14ac:dyDescent="0.2">
      <c r="E1885" s="15">
        <v>41268.743055555555</v>
      </c>
      <c r="F1885" s="21">
        <v>9.4552738236272091</v>
      </c>
      <c r="G1885" s="24">
        <v>8.6724088090495255E-2</v>
      </c>
      <c r="H1885" s="3">
        <f t="shared" si="87"/>
        <v>1431.2599999999402</v>
      </c>
      <c r="I1885" s="3">
        <f>MIN(H1885-K1885+L1885,'Power Look Up'!$F$4)</f>
        <v>1434.7226335306618</v>
      </c>
      <c r="K1885" s="50">
        <f t="array" ref="K1885">_xlfn.SUM(_xlfn.NORM.DIST($Q$3:$Q$1003,$F1885,$N1885,FALSE)*WindSpeedStep*$R$3:$R$1003)</f>
        <v>1433.6749176536648</v>
      </c>
      <c r="L1885" s="50">
        <f t="array" ref="L1885">_xlfn.SUM(_xlfn.NORM.DIST($Q$3:$Q$1003,$F1885,$O1885,FALSE)*WindSpeedStep*$R$3:$R$1003)</f>
        <v>1437.1375511843864</v>
      </c>
      <c r="N1885" s="42">
        <f t="shared" si="88"/>
        <v>0.94552738236272094</v>
      </c>
      <c r="O1885" s="42">
        <f t="shared" si="89"/>
        <v>0.82</v>
      </c>
    </row>
    <row r="1886" spans="5:15" x14ac:dyDescent="0.2">
      <c r="E1886" s="15">
        <v>41268.75</v>
      </c>
      <c r="F1886" s="21">
        <v>8.4051405907186538</v>
      </c>
      <c r="G1886" s="24">
        <v>6.0677152808504553E-2</v>
      </c>
      <c r="H1886" s="3">
        <f t="shared" si="87"/>
        <v>1039.4699999999505</v>
      </c>
      <c r="I1886" s="3">
        <f>MIN(H1886-K1886+L1886,'Power Look Up'!$F$4)</f>
        <v>1022.7103643757142</v>
      </c>
      <c r="K1886" s="50">
        <f t="array" ref="K1886">_xlfn.SUM(_xlfn.NORM.DIST($Q$3:$Q$1003,$F1886,$N1886,FALSE)*WindSpeedStep*$R$3:$R$1003)</f>
        <v>1035.0934544528625</v>
      </c>
      <c r="L1886" s="50">
        <f t="array" ref="L1886">_xlfn.SUM(_xlfn.NORM.DIST($Q$3:$Q$1003,$F1886,$O1886,FALSE)*WindSpeedStep*$R$3:$R$1003)</f>
        <v>1018.3338188286262</v>
      </c>
      <c r="N1886" s="42">
        <f t="shared" si="88"/>
        <v>0.84051405907186538</v>
      </c>
      <c r="O1886" s="42">
        <f t="shared" si="89"/>
        <v>0.51</v>
      </c>
    </row>
    <row r="1887" spans="5:15" x14ac:dyDescent="0.2">
      <c r="E1887" s="15">
        <v>41268.756944444445</v>
      </c>
      <c r="F1887" s="21">
        <v>8.1321192066519323</v>
      </c>
      <c r="G1887" s="24">
        <v>7.1322122224372952E-2</v>
      </c>
      <c r="H1887" s="3">
        <f t="shared" si="87"/>
        <v>936.70999999995274</v>
      </c>
      <c r="I1887" s="3">
        <f>MIN(H1887-K1887+L1887,'Power Look Up'!$F$4)</f>
        <v>924.33626867673513</v>
      </c>
      <c r="K1887" s="50">
        <f t="array" ref="K1887">_xlfn.SUM(_xlfn.NORM.DIST($Q$3:$Q$1003,$F1887,$N1887,FALSE)*WindSpeedStep*$R$3:$R$1003)</f>
        <v>938.09719759952259</v>
      </c>
      <c r="L1887" s="50">
        <f t="array" ref="L1887">_xlfn.SUM(_xlfn.NORM.DIST($Q$3:$Q$1003,$F1887,$O1887,FALSE)*WindSpeedStep*$R$3:$R$1003)</f>
        <v>925.72346627630498</v>
      </c>
      <c r="N1887" s="42">
        <f t="shared" si="88"/>
        <v>0.81321192066519332</v>
      </c>
      <c r="O1887" s="42">
        <f t="shared" si="89"/>
        <v>0.57999999999999996</v>
      </c>
    </row>
    <row r="1888" spans="5:15" x14ac:dyDescent="0.2">
      <c r="E1888" s="15">
        <v>41268.763888888891</v>
      </c>
      <c r="F1888" s="21">
        <v>7.9982284274787405</v>
      </c>
      <c r="G1888" s="24">
        <v>0.10752381077856955</v>
      </c>
      <c r="H1888" s="3">
        <f t="shared" si="87"/>
        <v>888.99999999996203</v>
      </c>
      <c r="I1888" s="3">
        <f>MIN(H1888-K1888+L1888,'Power Look Up'!$F$4)</f>
        <v>892.66394210312137</v>
      </c>
      <c r="K1888" s="50">
        <f t="array" ref="K1888">_xlfn.SUM(_xlfn.NORM.DIST($Q$3:$Q$1003,$F1888,$N1888,FALSE)*WindSpeedStep*$R$3:$R$1003)</f>
        <v>892.43891469353241</v>
      </c>
      <c r="L1888" s="50">
        <f t="array" ref="L1888">_xlfn.SUM(_xlfn.NORM.DIST($Q$3:$Q$1003,$F1888,$O1888,FALSE)*WindSpeedStep*$R$3:$R$1003)</f>
        <v>896.10285679669175</v>
      </c>
      <c r="N1888" s="42">
        <f t="shared" si="88"/>
        <v>0.79982284274787407</v>
      </c>
      <c r="O1888" s="42">
        <f t="shared" si="89"/>
        <v>0.86</v>
      </c>
    </row>
    <row r="1889" spans="5:15" x14ac:dyDescent="0.2">
      <c r="E1889" s="15">
        <v>41268.784722222219</v>
      </c>
      <c r="F1889" s="21">
        <v>6.1201870078522091</v>
      </c>
      <c r="G1889" s="24">
        <v>9.9670157009478483E-2</v>
      </c>
      <c r="H1889" s="3">
        <f t="shared" si="87"/>
        <v>389.11999999998056</v>
      </c>
      <c r="I1889" s="3">
        <f>MIN(H1889-K1889+L1889,'Power Look Up'!$F$4)</f>
        <v>389.04916794890647</v>
      </c>
      <c r="K1889" s="50">
        <f t="array" ref="K1889">_xlfn.SUM(_xlfn.NORM.DIST($Q$3:$Q$1003,$F1889,$N1889,FALSE)*WindSpeedStep*$R$3:$R$1003)</f>
        <v>391.13185261793654</v>
      </c>
      <c r="L1889" s="50">
        <f t="array" ref="L1889">_xlfn.SUM(_xlfn.NORM.DIST($Q$3:$Q$1003,$F1889,$O1889,FALSE)*WindSpeedStep*$R$3:$R$1003)</f>
        <v>391.06102056686245</v>
      </c>
      <c r="N1889" s="42">
        <f t="shared" si="88"/>
        <v>0.61201870078522091</v>
      </c>
      <c r="O1889" s="42">
        <f t="shared" si="89"/>
        <v>0.61</v>
      </c>
    </row>
    <row r="1890" spans="5:15" x14ac:dyDescent="0.2">
      <c r="E1890" s="15">
        <v>41268.791666666664</v>
      </c>
      <c r="F1890" s="21">
        <v>5.9506266515135948</v>
      </c>
      <c r="G1890" s="24">
        <v>8.7385754552040895E-2</v>
      </c>
      <c r="H1890" s="3">
        <f t="shared" si="87"/>
        <v>353.89999999998668</v>
      </c>
      <c r="I1890" s="3">
        <f>MIN(H1890-K1890+L1890,'Power Look Up'!$F$4)</f>
        <v>351.67472320001337</v>
      </c>
      <c r="K1890" s="50">
        <f t="array" ref="K1890">_xlfn.SUM(_xlfn.NORM.DIST($Q$3:$Q$1003,$F1890,$N1890,FALSE)*WindSpeedStep*$R$3:$R$1003)</f>
        <v>357.80770836850655</v>
      </c>
      <c r="L1890" s="50">
        <f t="array" ref="L1890">_xlfn.SUM(_xlfn.NORM.DIST($Q$3:$Q$1003,$F1890,$O1890,FALSE)*WindSpeedStep*$R$3:$R$1003)</f>
        <v>355.58243156853325</v>
      </c>
      <c r="N1890" s="42">
        <f t="shared" si="88"/>
        <v>0.59506266515135953</v>
      </c>
      <c r="O1890" s="42">
        <f t="shared" si="89"/>
        <v>0.52</v>
      </c>
    </row>
    <row r="1891" spans="5:15" x14ac:dyDescent="0.2">
      <c r="E1891" s="15">
        <v>41268.798611111109</v>
      </c>
      <c r="F1891" s="21">
        <v>6.9085237348796786</v>
      </c>
      <c r="G1891" s="24">
        <v>7.0926875089983896E-2</v>
      </c>
      <c r="H1891" s="3">
        <f t="shared" si="87"/>
        <v>567.65999999997678</v>
      </c>
      <c r="I1891" s="3">
        <f>MIN(H1891-K1891+L1891,'Power Look Up'!$F$4)</f>
        <v>559.23356152268059</v>
      </c>
      <c r="K1891" s="50">
        <f t="array" ref="K1891">_xlfn.SUM(_xlfn.NORM.DIST($Q$3:$Q$1003,$F1891,$N1891,FALSE)*WindSpeedStep*$R$3:$R$1003)</f>
        <v>570.68929041506783</v>
      </c>
      <c r="L1891" s="50">
        <f t="array" ref="L1891">_xlfn.SUM(_xlfn.NORM.DIST($Q$3:$Q$1003,$F1891,$O1891,FALSE)*WindSpeedStep*$R$3:$R$1003)</f>
        <v>562.26285193777164</v>
      </c>
      <c r="N1891" s="42">
        <f t="shared" si="88"/>
        <v>0.69085237348796791</v>
      </c>
      <c r="O1891" s="42">
        <f t="shared" si="89"/>
        <v>0.49</v>
      </c>
    </row>
    <row r="1892" spans="5:15" x14ac:dyDescent="0.2">
      <c r="E1892" s="15">
        <v>41268.805555555555</v>
      </c>
      <c r="F1892" s="21">
        <v>7.4666680652277035</v>
      </c>
      <c r="G1892" s="24">
        <v>8.3035698732523269E-2</v>
      </c>
      <c r="H1892" s="3">
        <f t="shared" si="87"/>
        <v>729.46999999996547</v>
      </c>
      <c r="I1892" s="3">
        <f>MIN(H1892-K1892+L1892,'Power Look Up'!$F$4)</f>
        <v>723.14043979774158</v>
      </c>
      <c r="K1892" s="50">
        <f t="array" ref="K1892">_xlfn.SUM(_xlfn.NORM.DIST($Q$3:$Q$1003,$F1892,$N1892,FALSE)*WindSpeedStep*$R$3:$R$1003)</f>
        <v>724.43205768039968</v>
      </c>
      <c r="L1892" s="50">
        <f t="array" ref="L1892">_xlfn.SUM(_xlfn.NORM.DIST($Q$3:$Q$1003,$F1892,$O1892,FALSE)*WindSpeedStep*$R$3:$R$1003)</f>
        <v>718.10249747817579</v>
      </c>
      <c r="N1892" s="42">
        <f t="shared" si="88"/>
        <v>0.7466668065227704</v>
      </c>
      <c r="O1892" s="42">
        <f t="shared" si="89"/>
        <v>0.62</v>
      </c>
    </row>
    <row r="1893" spans="5:15" x14ac:dyDescent="0.2">
      <c r="E1893" s="15">
        <v>41268.8125</v>
      </c>
      <c r="F1893" s="21">
        <v>6.9785179041677194</v>
      </c>
      <c r="G1893" s="24">
        <v>8.1679234448848198E-2</v>
      </c>
      <c r="H1893" s="3">
        <f t="shared" si="87"/>
        <v>583.47999999997637</v>
      </c>
      <c r="I1893" s="3">
        <f>MIN(H1893-K1893+L1893,'Power Look Up'!$F$4)</f>
        <v>577.72641704203716</v>
      </c>
      <c r="K1893" s="50">
        <f t="array" ref="K1893">_xlfn.SUM(_xlfn.NORM.DIST($Q$3:$Q$1003,$F1893,$N1893,FALSE)*WindSpeedStep*$R$3:$R$1003)</f>
        <v>588.7250115761633</v>
      </c>
      <c r="L1893" s="50">
        <f t="array" ref="L1893">_xlfn.SUM(_xlfn.NORM.DIST($Q$3:$Q$1003,$F1893,$O1893,FALSE)*WindSpeedStep*$R$3:$R$1003)</f>
        <v>582.97142861822408</v>
      </c>
      <c r="N1893" s="42">
        <f t="shared" si="88"/>
        <v>0.69785179041677203</v>
      </c>
      <c r="O1893" s="42">
        <f t="shared" si="89"/>
        <v>0.56999999999999995</v>
      </c>
    </row>
    <row r="1894" spans="5:15" x14ac:dyDescent="0.2">
      <c r="E1894" s="15">
        <v>41268.819444444445</v>
      </c>
      <c r="F1894" s="21">
        <v>7.3883283204538017</v>
      </c>
      <c r="G1894" s="24">
        <v>7.444173785257803E-2</v>
      </c>
      <c r="H1894" s="3">
        <f t="shared" si="87"/>
        <v>705.38999999996599</v>
      </c>
      <c r="I1894" s="3">
        <f>MIN(H1894-K1894+L1894,'Power Look Up'!$F$4)</f>
        <v>696.54850455132657</v>
      </c>
      <c r="K1894" s="50">
        <f t="array" ref="K1894">_xlfn.SUM(_xlfn.NORM.DIST($Q$3:$Q$1003,$F1894,$N1894,FALSE)*WindSpeedStep*$R$3:$R$1003)</f>
        <v>701.47011053773053</v>
      </c>
      <c r="L1894" s="50">
        <f t="array" ref="L1894">_xlfn.SUM(_xlfn.NORM.DIST($Q$3:$Q$1003,$F1894,$O1894,FALSE)*WindSpeedStep*$R$3:$R$1003)</f>
        <v>692.62861508909111</v>
      </c>
      <c r="N1894" s="42">
        <f t="shared" si="88"/>
        <v>0.73883283204538019</v>
      </c>
      <c r="O1894" s="42">
        <f t="shared" si="89"/>
        <v>0.55000000000000004</v>
      </c>
    </row>
    <row r="1895" spans="5:15" x14ac:dyDescent="0.2">
      <c r="E1895" s="15">
        <v>41268.826388888891</v>
      </c>
      <c r="F1895" s="21">
        <v>8.382480283521911</v>
      </c>
      <c r="G1895" s="24">
        <v>0.1157175402973275</v>
      </c>
      <c r="H1895" s="3">
        <f t="shared" si="87"/>
        <v>1028.4599999999507</v>
      </c>
      <c r="I1895" s="3">
        <f>MIN(H1895-K1895+L1895,'Power Look Up'!$F$4)</f>
        <v>1035.8462105186813</v>
      </c>
      <c r="K1895" s="50">
        <f t="array" ref="K1895">_xlfn.SUM(_xlfn.NORM.DIST($Q$3:$Q$1003,$F1895,$N1895,FALSE)*WindSpeedStep*$R$3:$R$1003)</f>
        <v>1026.8571374496998</v>
      </c>
      <c r="L1895" s="50">
        <f t="array" ref="L1895">_xlfn.SUM(_xlfn.NORM.DIST($Q$3:$Q$1003,$F1895,$O1895,FALSE)*WindSpeedStep*$R$3:$R$1003)</f>
        <v>1034.2433479684305</v>
      </c>
      <c r="N1895" s="42">
        <f t="shared" si="88"/>
        <v>0.83824802835219114</v>
      </c>
      <c r="O1895" s="42">
        <f t="shared" si="89"/>
        <v>0.97</v>
      </c>
    </row>
    <row r="1896" spans="5:15" x14ac:dyDescent="0.2">
      <c r="E1896" s="15">
        <v>41268.854166666664</v>
      </c>
      <c r="F1896" s="21">
        <v>6.57563429790995</v>
      </c>
      <c r="G1896" s="24">
        <v>6.0830633499058651E-2</v>
      </c>
      <c r="H1896" s="3">
        <f t="shared" si="87"/>
        <v>493.07999999997833</v>
      </c>
      <c r="I1896" s="3">
        <f>MIN(H1896-K1896+L1896,'Power Look Up'!$F$4)</f>
        <v>483.8922150976432</v>
      </c>
      <c r="K1896" s="50">
        <f t="array" ref="K1896">_xlfn.SUM(_xlfn.NORM.DIST($Q$3:$Q$1003,$F1896,$N1896,FALSE)*WindSpeedStep*$R$3:$R$1003)</f>
        <v>489.68133956178605</v>
      </c>
      <c r="L1896" s="50">
        <f t="array" ref="L1896">_xlfn.SUM(_xlfn.NORM.DIST($Q$3:$Q$1003,$F1896,$O1896,FALSE)*WindSpeedStep*$R$3:$R$1003)</f>
        <v>480.49355465945092</v>
      </c>
      <c r="N1896" s="42">
        <f t="shared" si="88"/>
        <v>0.65756342979099502</v>
      </c>
      <c r="O1896" s="42">
        <f t="shared" si="89"/>
        <v>0.4</v>
      </c>
    </row>
    <row r="1897" spans="5:15" x14ac:dyDescent="0.2">
      <c r="E1897" s="15">
        <v>41268.916666666664</v>
      </c>
      <c r="F1897" s="21">
        <v>6.4077701996933518</v>
      </c>
      <c r="G1897" s="24">
        <v>0.10768176424819673</v>
      </c>
      <c r="H1897" s="3">
        <f t="shared" si="87"/>
        <v>454.65999999997916</v>
      </c>
      <c r="I1897" s="3">
        <f>MIN(H1897-K1897+L1897,'Power Look Up'!$F$4)</f>
        <v>456.73728433851073</v>
      </c>
      <c r="K1897" s="50">
        <f t="array" ref="K1897">_xlfn.SUM(_xlfn.NORM.DIST($Q$3:$Q$1003,$F1897,$N1897,FALSE)*WindSpeedStep*$R$3:$R$1003)</f>
        <v>451.75679560669789</v>
      </c>
      <c r="L1897" s="50">
        <f t="array" ref="L1897">_xlfn.SUM(_xlfn.NORM.DIST($Q$3:$Q$1003,$F1897,$O1897,FALSE)*WindSpeedStep*$R$3:$R$1003)</f>
        <v>453.83407994522946</v>
      </c>
      <c r="N1897" s="42">
        <f t="shared" si="88"/>
        <v>0.64077701996933523</v>
      </c>
      <c r="O1897" s="42">
        <f t="shared" si="89"/>
        <v>0.69</v>
      </c>
    </row>
    <row r="1898" spans="5:15" x14ac:dyDescent="0.2">
      <c r="E1898" s="15">
        <v>41268.9375</v>
      </c>
      <c r="F1898" s="21">
        <v>7.8623306293407325</v>
      </c>
      <c r="G1898" s="24">
        <v>0.1360919618423273</v>
      </c>
      <c r="H1898" s="3">
        <f t="shared" si="87"/>
        <v>846.85999999996295</v>
      </c>
      <c r="I1898" s="3">
        <f>MIN(H1898-K1898+L1898,'Power Look Up'!$F$4)</f>
        <v>865.39445838089023</v>
      </c>
      <c r="K1898" s="50">
        <f t="array" ref="K1898">_xlfn.SUM(_xlfn.NORM.DIST($Q$3:$Q$1003,$F1898,$N1898,FALSE)*WindSpeedStep*$R$3:$R$1003)</f>
        <v>847.45636615853391</v>
      </c>
      <c r="L1898" s="50">
        <f t="array" ref="L1898">_xlfn.SUM(_xlfn.NORM.DIST($Q$3:$Q$1003,$F1898,$O1898,FALSE)*WindSpeedStep*$R$3:$R$1003)</f>
        <v>865.99082453946119</v>
      </c>
      <c r="N1898" s="42">
        <f t="shared" si="88"/>
        <v>0.78623306293407325</v>
      </c>
      <c r="O1898" s="42">
        <f t="shared" si="89"/>
        <v>1.07</v>
      </c>
    </row>
    <row r="1899" spans="5:15" x14ac:dyDescent="0.2">
      <c r="E1899" s="15">
        <v>41268.944444444445</v>
      </c>
      <c r="F1899" s="21">
        <v>7.9014174407385305</v>
      </c>
      <c r="G1899" s="24">
        <v>0.16073065491415114</v>
      </c>
      <c r="H1899" s="3">
        <f t="shared" si="87"/>
        <v>858.89999999996269</v>
      </c>
      <c r="I1899" s="3">
        <f>MIN(H1899-K1899+L1899,'Power Look Up'!$F$4)</f>
        <v>890.90069161764416</v>
      </c>
      <c r="K1899" s="50">
        <f t="array" ref="K1899">_xlfn.SUM(_xlfn.NORM.DIST($Q$3:$Q$1003,$F1899,$N1899,FALSE)*WindSpeedStep*$R$3:$R$1003)</f>
        <v>860.25209010816423</v>
      </c>
      <c r="L1899" s="50">
        <f t="array" ref="L1899">_xlfn.SUM(_xlfn.NORM.DIST($Q$3:$Q$1003,$F1899,$O1899,FALSE)*WindSpeedStep*$R$3:$R$1003)</f>
        <v>892.25278172584569</v>
      </c>
      <c r="N1899" s="42">
        <f t="shared" si="88"/>
        <v>0.79014174407385307</v>
      </c>
      <c r="O1899" s="42">
        <f t="shared" si="89"/>
        <v>1.27</v>
      </c>
    </row>
    <row r="1900" spans="5:15" x14ac:dyDescent="0.2">
      <c r="E1900" s="15">
        <v>41268.951388888891</v>
      </c>
      <c r="F1900" s="21">
        <v>9.3128308954982693</v>
      </c>
      <c r="G1900" s="24">
        <v>0.11489524635492174</v>
      </c>
      <c r="H1900" s="3">
        <f t="shared" si="87"/>
        <v>1374.1099999999412</v>
      </c>
      <c r="I1900" s="3">
        <f>MIN(H1900-K1900+L1900,'Power Look Up'!$F$4)</f>
        <v>1371.3382435845633</v>
      </c>
      <c r="K1900" s="50">
        <f t="array" ref="K1900">_xlfn.SUM(_xlfn.NORM.DIST($Q$3:$Q$1003,$F1900,$N1900,FALSE)*WindSpeedStep*$R$3:$R$1003)</f>
        <v>1379.9744966989915</v>
      </c>
      <c r="L1900" s="50">
        <f t="array" ref="L1900">_xlfn.SUM(_xlfn.NORM.DIST($Q$3:$Q$1003,$F1900,$O1900,FALSE)*WindSpeedStep*$R$3:$R$1003)</f>
        <v>1377.2027402836136</v>
      </c>
      <c r="N1900" s="42">
        <f t="shared" si="88"/>
        <v>0.93128308954982697</v>
      </c>
      <c r="O1900" s="42">
        <f t="shared" si="89"/>
        <v>1.07</v>
      </c>
    </row>
    <row r="1901" spans="5:15" x14ac:dyDescent="0.2">
      <c r="E1901" s="15">
        <v>41268.958333333336</v>
      </c>
      <c r="F1901" s="21">
        <v>10.497361357784795</v>
      </c>
      <c r="G1901" s="24">
        <v>0.1486087738461162</v>
      </c>
      <c r="H1901" s="3">
        <f t="shared" si="87"/>
        <v>1770.499999999952</v>
      </c>
      <c r="I1901" s="3">
        <f>MIN(H1901-K1901+L1901,'Power Look Up'!$F$4)</f>
        <v>1693.6417280208266</v>
      </c>
      <c r="K1901" s="50">
        <f t="array" ref="K1901">_xlfn.SUM(_xlfn.NORM.DIST($Q$3:$Q$1003,$F1901,$N1901,FALSE)*WindSpeedStep*$R$3:$R$1003)</f>
        <v>1765.3833419085092</v>
      </c>
      <c r="L1901" s="50">
        <f t="array" ref="L1901">_xlfn.SUM(_xlfn.NORM.DIST($Q$3:$Q$1003,$F1901,$O1901,FALSE)*WindSpeedStep*$R$3:$R$1003)</f>
        <v>1688.5250699293838</v>
      </c>
      <c r="N1901" s="42">
        <f t="shared" si="88"/>
        <v>1.0497361357784796</v>
      </c>
      <c r="O1901" s="42">
        <f t="shared" si="89"/>
        <v>1.56</v>
      </c>
    </row>
    <row r="1902" spans="5:15" x14ac:dyDescent="0.2">
      <c r="E1902" s="15">
        <v>41268.965277777781</v>
      </c>
      <c r="F1902" s="21">
        <v>11.404860556096892</v>
      </c>
      <c r="G1902" s="24">
        <v>0.12100104102213416</v>
      </c>
      <c r="H1902" s="3">
        <f t="shared" si="87"/>
        <v>1937.5999999999833</v>
      </c>
      <c r="I1902" s="3">
        <f>MIN(H1902-K1902+L1902,'Power Look Up'!$F$4)</f>
        <v>1900.9599970072991</v>
      </c>
      <c r="K1902" s="50">
        <f t="array" ref="K1902">_xlfn.SUM(_xlfn.NORM.DIST($Q$3:$Q$1003,$F1902,$N1902,FALSE)*WindSpeedStep*$R$3:$R$1003)</f>
        <v>1924.9433305060234</v>
      </c>
      <c r="L1902" s="50">
        <f t="array" ref="L1902">_xlfn.SUM(_xlfn.NORM.DIST($Q$3:$Q$1003,$F1902,$O1902,FALSE)*WindSpeedStep*$R$3:$R$1003)</f>
        <v>1888.3033275133391</v>
      </c>
      <c r="N1902" s="42">
        <f t="shared" si="88"/>
        <v>1.1404860556096892</v>
      </c>
      <c r="O1902" s="42">
        <f t="shared" si="89"/>
        <v>1.38</v>
      </c>
    </row>
    <row r="1903" spans="5:15" x14ac:dyDescent="0.2">
      <c r="E1903" s="15">
        <v>41268.972222222219</v>
      </c>
      <c r="F1903" s="21">
        <v>11.129823872395002</v>
      </c>
      <c r="G1903" s="24">
        <v>8.2660786958349886E-2</v>
      </c>
      <c r="H1903" s="3">
        <f t="shared" si="87"/>
        <v>1914.9199999999837</v>
      </c>
      <c r="I1903" s="3">
        <f>MIN(H1903-K1903+L1903,'Power Look Up'!$F$4)</f>
        <v>1946.3378549507577</v>
      </c>
      <c r="K1903" s="50">
        <f t="array" ref="K1903">_xlfn.SUM(_xlfn.NORM.DIST($Q$3:$Q$1003,$F1903,$N1903,FALSE)*WindSpeedStep*$R$3:$R$1003)</f>
        <v>1889.3020456016304</v>
      </c>
      <c r="L1903" s="50">
        <f t="array" ref="L1903">_xlfn.SUM(_xlfn.NORM.DIST($Q$3:$Q$1003,$F1903,$O1903,FALSE)*WindSpeedStep*$R$3:$R$1003)</f>
        <v>1920.7199005524044</v>
      </c>
      <c r="N1903" s="42">
        <f t="shared" si="88"/>
        <v>1.1129823872395004</v>
      </c>
      <c r="O1903" s="42">
        <f t="shared" si="89"/>
        <v>0.92</v>
      </c>
    </row>
    <row r="1904" spans="5:15" x14ac:dyDescent="0.2">
      <c r="E1904" s="15">
        <v>41268.979166666664</v>
      </c>
      <c r="F1904" s="21">
        <v>10.295665361613782</v>
      </c>
      <c r="G1904" s="24">
        <v>0.12335288253783487</v>
      </c>
      <c r="H1904" s="3">
        <f t="shared" si="87"/>
        <v>1717.0999999999533</v>
      </c>
      <c r="I1904" s="3">
        <f>MIN(H1904-K1904+L1904,'Power Look Up'!$F$4)</f>
        <v>1683.6085853328407</v>
      </c>
      <c r="K1904" s="50">
        <f t="array" ref="K1904">_xlfn.SUM(_xlfn.NORM.DIST($Q$3:$Q$1003,$F1904,$N1904,FALSE)*WindSpeedStep*$R$3:$R$1003)</f>
        <v>1712.5959272235968</v>
      </c>
      <c r="L1904" s="50">
        <f t="array" ref="L1904">_xlfn.SUM(_xlfn.NORM.DIST($Q$3:$Q$1003,$F1904,$O1904,FALSE)*WindSpeedStep*$R$3:$R$1003)</f>
        <v>1679.1045125564842</v>
      </c>
      <c r="N1904" s="42">
        <f t="shared" si="88"/>
        <v>1.0295665361613782</v>
      </c>
      <c r="O1904" s="42">
        <f t="shared" si="89"/>
        <v>1.27</v>
      </c>
    </row>
    <row r="1905" spans="5:15" x14ac:dyDescent="0.2">
      <c r="E1905" s="15">
        <v>41268.986111111109</v>
      </c>
      <c r="F1905" s="21">
        <v>10.048208995745817</v>
      </c>
      <c r="G1905" s="24">
        <v>9.852502076928768E-2</v>
      </c>
      <c r="H1905" s="3">
        <f t="shared" si="87"/>
        <v>1650.3499999999547</v>
      </c>
      <c r="I1905" s="3">
        <f>MIN(H1905-K1905+L1905,'Power Look Up'!$F$4)</f>
        <v>1652.0109591191549</v>
      </c>
      <c r="K1905" s="50">
        <f t="array" ref="K1905">_xlfn.SUM(_xlfn.NORM.DIST($Q$3:$Q$1003,$F1905,$N1905,FALSE)*WindSpeedStep*$R$3:$R$1003)</f>
        <v>1639.4136382784181</v>
      </c>
      <c r="L1905" s="50">
        <f t="array" ref="L1905">_xlfn.SUM(_xlfn.NORM.DIST($Q$3:$Q$1003,$F1905,$O1905,FALSE)*WindSpeedStep*$R$3:$R$1003)</f>
        <v>1641.0745973976184</v>
      </c>
      <c r="N1905" s="42">
        <f t="shared" si="88"/>
        <v>1.0048208995745818</v>
      </c>
      <c r="O1905" s="42">
        <f t="shared" si="89"/>
        <v>0.99</v>
      </c>
    </row>
    <row r="1906" spans="5:15" x14ac:dyDescent="0.2">
      <c r="E1906" s="15">
        <v>41268.993055555555</v>
      </c>
      <c r="F1906" s="21">
        <v>8.7521887651022414</v>
      </c>
      <c r="G1906" s="24">
        <v>0.1119719908130377</v>
      </c>
      <c r="H1906" s="3">
        <f t="shared" si="87"/>
        <v>1164.2499999999477</v>
      </c>
      <c r="I1906" s="3">
        <f>MIN(H1906-K1906+L1906,'Power Look Up'!$F$4)</f>
        <v>1168.1957896707941</v>
      </c>
      <c r="K1906" s="50">
        <f t="array" ref="K1906">_xlfn.SUM(_xlfn.NORM.DIST($Q$3:$Q$1003,$F1906,$N1906,FALSE)*WindSpeedStep*$R$3:$R$1003)</f>
        <v>1164.6603451421788</v>
      </c>
      <c r="L1906" s="50">
        <f t="array" ref="L1906">_xlfn.SUM(_xlfn.NORM.DIST($Q$3:$Q$1003,$F1906,$O1906,FALSE)*WindSpeedStep*$R$3:$R$1003)</f>
        <v>1168.6061348130252</v>
      </c>
      <c r="N1906" s="42">
        <f t="shared" si="88"/>
        <v>0.87521887651022423</v>
      </c>
      <c r="O1906" s="42">
        <f t="shared" si="89"/>
        <v>0.98</v>
      </c>
    </row>
    <row r="1907" spans="5:15" x14ac:dyDescent="0.2">
      <c r="E1907" s="15">
        <v>41269</v>
      </c>
      <c r="F1907" s="21">
        <v>9.2086420743321522</v>
      </c>
      <c r="G1907" s="24">
        <v>0.114023326297667</v>
      </c>
      <c r="H1907" s="3">
        <f t="shared" si="87"/>
        <v>1336.009999999942</v>
      </c>
      <c r="I1907" s="3">
        <f>MIN(H1907-K1907+L1907,'Power Look Up'!$F$4)</f>
        <v>1335.1161046923669</v>
      </c>
      <c r="K1907" s="50">
        <f t="array" ref="K1907">_xlfn.SUM(_xlfn.NORM.DIST($Q$3:$Q$1003,$F1907,$N1907,FALSE)*WindSpeedStep*$R$3:$R$1003)</f>
        <v>1340.1619339331303</v>
      </c>
      <c r="L1907" s="50">
        <f t="array" ref="L1907">_xlfn.SUM(_xlfn.NORM.DIST($Q$3:$Q$1003,$F1907,$O1907,FALSE)*WindSpeedStep*$R$3:$R$1003)</f>
        <v>1339.2680386255552</v>
      </c>
      <c r="N1907" s="42">
        <f t="shared" si="88"/>
        <v>0.92086420743321529</v>
      </c>
      <c r="O1907" s="42">
        <f t="shared" si="89"/>
        <v>1.05</v>
      </c>
    </row>
    <row r="1908" spans="5:15" x14ac:dyDescent="0.2">
      <c r="E1908" s="15">
        <v>41269.006944444445</v>
      </c>
      <c r="F1908" s="21">
        <v>8.6192645554117622</v>
      </c>
      <c r="G1908" s="24">
        <v>0.1218201382785888</v>
      </c>
      <c r="H1908" s="3">
        <f t="shared" si="87"/>
        <v>1116.5399999999488</v>
      </c>
      <c r="I1908" s="3">
        <f>MIN(H1908-K1908+L1908,'Power Look Up'!$F$4)</f>
        <v>1124.9055957604915</v>
      </c>
      <c r="K1908" s="50">
        <f t="array" ref="K1908">_xlfn.SUM(_xlfn.NORM.DIST($Q$3:$Q$1003,$F1908,$N1908,FALSE)*WindSpeedStep*$R$3:$R$1003)</f>
        <v>1114.3580448912176</v>
      </c>
      <c r="L1908" s="50">
        <f t="array" ref="L1908">_xlfn.SUM(_xlfn.NORM.DIST($Q$3:$Q$1003,$F1908,$O1908,FALSE)*WindSpeedStep*$R$3:$R$1003)</f>
        <v>1122.7236406517602</v>
      </c>
      <c r="N1908" s="42">
        <f t="shared" si="88"/>
        <v>0.86192645554117631</v>
      </c>
      <c r="O1908" s="42">
        <f t="shared" si="89"/>
        <v>1.05</v>
      </c>
    </row>
    <row r="1909" spans="5:15" x14ac:dyDescent="0.2">
      <c r="E1909" s="15">
        <v>41269.013888888891</v>
      </c>
      <c r="F1909" s="21">
        <v>9.1563928900959919</v>
      </c>
      <c r="G1909" s="24">
        <v>0.15399077092084218</v>
      </c>
      <c r="H1909" s="3">
        <f t="shared" si="87"/>
        <v>1316.9599999999425</v>
      </c>
      <c r="I1909" s="3">
        <f>MIN(H1909-K1909+L1909,'Power Look Up'!$F$4)</f>
        <v>1310.1104133469228</v>
      </c>
      <c r="K1909" s="50">
        <f t="array" ref="K1909">_xlfn.SUM(_xlfn.NORM.DIST($Q$3:$Q$1003,$F1909,$N1909,FALSE)*WindSpeedStep*$R$3:$R$1003)</f>
        <v>1320.0863608000443</v>
      </c>
      <c r="L1909" s="50">
        <f t="array" ref="L1909">_xlfn.SUM(_xlfn.NORM.DIST($Q$3:$Q$1003,$F1909,$O1909,FALSE)*WindSpeedStep*$R$3:$R$1003)</f>
        <v>1313.2367741470246</v>
      </c>
      <c r="N1909" s="42">
        <f t="shared" si="88"/>
        <v>0.91563928900959923</v>
      </c>
      <c r="O1909" s="42">
        <f t="shared" si="89"/>
        <v>1.41</v>
      </c>
    </row>
    <row r="1910" spans="5:15" x14ac:dyDescent="0.2">
      <c r="E1910" s="15">
        <v>41269.020833333336</v>
      </c>
      <c r="F1910" s="21">
        <v>10.289990849285628</v>
      </c>
      <c r="G1910" s="24">
        <v>0.124392724808775</v>
      </c>
      <c r="H1910" s="3">
        <f t="shared" si="87"/>
        <v>1714.4299999999532</v>
      </c>
      <c r="I1910" s="3">
        <f>MIN(H1910-K1910+L1910,'Power Look Up'!$F$4)</f>
        <v>1679.5878134028478</v>
      </c>
      <c r="K1910" s="50">
        <f t="array" ref="K1910">_xlfn.SUM(_xlfn.NORM.DIST($Q$3:$Q$1003,$F1910,$N1910,FALSE)*WindSpeedStep*$R$3:$R$1003)</f>
        <v>1711.019210717101</v>
      </c>
      <c r="L1910" s="50">
        <f t="array" ref="L1910">_xlfn.SUM(_xlfn.NORM.DIST($Q$3:$Q$1003,$F1910,$O1910,FALSE)*WindSpeedStep*$R$3:$R$1003)</f>
        <v>1676.1770241199956</v>
      </c>
      <c r="N1910" s="42">
        <f t="shared" si="88"/>
        <v>1.0289990849285628</v>
      </c>
      <c r="O1910" s="42">
        <f t="shared" si="89"/>
        <v>1.28</v>
      </c>
    </row>
    <row r="1911" spans="5:15" x14ac:dyDescent="0.2">
      <c r="E1911" s="15">
        <v>41269.027777777781</v>
      </c>
      <c r="F1911" s="21">
        <v>10.424343240051527</v>
      </c>
      <c r="G1911" s="24">
        <v>0.12278951014219223</v>
      </c>
      <c r="H1911" s="3">
        <f t="shared" si="87"/>
        <v>1749.1399999999526</v>
      </c>
      <c r="I1911" s="3">
        <f>MIN(H1911-K1911+L1911,'Power Look Up'!$F$4)</f>
        <v>1713.7868845495682</v>
      </c>
      <c r="K1911" s="50">
        <f t="array" ref="K1911">_xlfn.SUM(_xlfn.NORM.DIST($Q$3:$Q$1003,$F1911,$N1911,FALSE)*WindSpeedStep*$R$3:$R$1003)</f>
        <v>1747.0121146045237</v>
      </c>
      <c r="L1911" s="50">
        <f t="array" ref="L1911">_xlfn.SUM(_xlfn.NORM.DIST($Q$3:$Q$1003,$F1911,$O1911,FALSE)*WindSpeedStep*$R$3:$R$1003)</f>
        <v>1711.6589991541393</v>
      </c>
      <c r="N1911" s="42">
        <f t="shared" si="88"/>
        <v>1.0424343240051528</v>
      </c>
      <c r="O1911" s="42">
        <f t="shared" si="89"/>
        <v>1.28</v>
      </c>
    </row>
    <row r="1912" spans="5:15" x14ac:dyDescent="0.2">
      <c r="E1912" s="15">
        <v>41269.034722222219</v>
      </c>
      <c r="F1912" s="21">
        <v>10.481837467023658</v>
      </c>
      <c r="G1912" s="24">
        <v>9.9219245029498679E-2</v>
      </c>
      <c r="H1912" s="3">
        <f t="shared" si="87"/>
        <v>1765.1599999999521</v>
      </c>
      <c r="I1912" s="3">
        <f>MIN(H1912-K1912+L1912,'Power Look Up'!$F$4)</f>
        <v>1766.4153065989351</v>
      </c>
      <c r="K1912" s="50">
        <f t="array" ref="K1912">_xlfn.SUM(_xlfn.NORM.DIST($Q$3:$Q$1003,$F1912,$N1912,FALSE)*WindSpeedStep*$R$3:$R$1003)</f>
        <v>1761.5485142174196</v>
      </c>
      <c r="L1912" s="50">
        <f t="array" ref="L1912">_xlfn.SUM(_xlfn.NORM.DIST($Q$3:$Q$1003,$F1912,$O1912,FALSE)*WindSpeedStep*$R$3:$R$1003)</f>
        <v>1762.8038208164025</v>
      </c>
      <c r="N1912" s="42">
        <f t="shared" si="88"/>
        <v>1.0481837467023658</v>
      </c>
      <c r="O1912" s="42">
        <f t="shared" si="89"/>
        <v>1.04</v>
      </c>
    </row>
    <row r="1913" spans="5:15" x14ac:dyDescent="0.2">
      <c r="E1913" s="15">
        <v>41269.041666666664</v>
      </c>
      <c r="F1913" s="21">
        <v>10.006189210547024</v>
      </c>
      <c r="G1913" s="24">
        <v>8.8944950097675099E-2</v>
      </c>
      <c r="H1913" s="3">
        <f t="shared" si="87"/>
        <v>1639.6699999999548</v>
      </c>
      <c r="I1913" s="3">
        <f>MIN(H1913-K1913+L1913,'Power Look Up'!$F$4)</f>
        <v>1651.231014266185</v>
      </c>
      <c r="K1913" s="50">
        <f t="array" ref="K1913">_xlfn.SUM(_xlfn.NORM.DIST($Q$3:$Q$1003,$F1913,$N1913,FALSE)*WindSpeedStep*$R$3:$R$1003)</f>
        <v>1626.1292357101711</v>
      </c>
      <c r="L1913" s="50">
        <f t="array" ref="L1913">_xlfn.SUM(_xlfn.NORM.DIST($Q$3:$Q$1003,$F1913,$O1913,FALSE)*WindSpeedStep*$R$3:$R$1003)</f>
        <v>1637.6902499764012</v>
      </c>
      <c r="N1913" s="42">
        <f t="shared" si="88"/>
        <v>1.0006189210547025</v>
      </c>
      <c r="O1913" s="42">
        <f t="shared" si="89"/>
        <v>0.89</v>
      </c>
    </row>
    <row r="1914" spans="5:15" x14ac:dyDescent="0.2">
      <c r="E1914" s="15">
        <v>41269.048611111109</v>
      </c>
      <c r="F1914" s="21">
        <v>10.044062355692777</v>
      </c>
      <c r="G1914" s="24">
        <v>0.10055692251129364</v>
      </c>
      <c r="H1914" s="3">
        <f t="shared" si="87"/>
        <v>1647.6799999999548</v>
      </c>
      <c r="I1914" s="3">
        <f>MIN(H1914-K1914+L1914,'Power Look Up'!$F$4)</f>
        <v>1647.0536724768801</v>
      </c>
      <c r="K1914" s="50">
        <f t="array" ref="K1914">_xlfn.SUM(_xlfn.NORM.DIST($Q$3:$Q$1003,$F1914,$N1914,FALSE)*WindSpeedStep*$R$3:$R$1003)</f>
        <v>1638.1132187540063</v>
      </c>
      <c r="L1914" s="50">
        <f t="array" ref="L1914">_xlfn.SUM(_xlfn.NORM.DIST($Q$3:$Q$1003,$F1914,$O1914,FALSE)*WindSpeedStep*$R$3:$R$1003)</f>
        <v>1637.4868912309316</v>
      </c>
      <c r="N1914" s="42">
        <f t="shared" si="88"/>
        <v>1.0044062355692778</v>
      </c>
      <c r="O1914" s="42">
        <f t="shared" si="89"/>
        <v>1.01</v>
      </c>
    </row>
    <row r="1915" spans="5:15" x14ac:dyDescent="0.2">
      <c r="E1915" s="15">
        <v>41269.055555555555</v>
      </c>
      <c r="F1915" s="21">
        <v>10.176594830570021</v>
      </c>
      <c r="G1915" s="24">
        <v>9.9247343223885329E-2</v>
      </c>
      <c r="H1915" s="3">
        <f t="shared" si="87"/>
        <v>1685.059999999954</v>
      </c>
      <c r="I1915" s="3">
        <f>MIN(H1915-K1915+L1915,'Power Look Up'!$F$4)</f>
        <v>1686.0316736301211</v>
      </c>
      <c r="K1915" s="50">
        <f t="array" ref="K1915">_xlfn.SUM(_xlfn.NORM.DIST($Q$3:$Q$1003,$F1915,$N1915,FALSE)*WindSpeedStep*$R$3:$R$1003)</f>
        <v>1678.4936402118828</v>
      </c>
      <c r="L1915" s="50">
        <f t="array" ref="L1915">_xlfn.SUM(_xlfn.NORM.DIST($Q$3:$Q$1003,$F1915,$O1915,FALSE)*WindSpeedStep*$R$3:$R$1003)</f>
        <v>1679.4653138420499</v>
      </c>
      <c r="N1915" s="42">
        <f t="shared" si="88"/>
        <v>1.0176594830570023</v>
      </c>
      <c r="O1915" s="42">
        <f t="shared" si="89"/>
        <v>1.01</v>
      </c>
    </row>
    <row r="1916" spans="5:15" x14ac:dyDescent="0.2">
      <c r="E1916" s="15">
        <v>41269.0625</v>
      </c>
      <c r="F1916" s="21">
        <v>11.120462818898769</v>
      </c>
      <c r="G1916" s="24">
        <v>8.9924314867591768E-2</v>
      </c>
      <c r="H1916" s="3">
        <f t="shared" si="87"/>
        <v>1914.0799999999838</v>
      </c>
      <c r="I1916" s="3">
        <f>MIN(H1916-K1916+L1916,'Power Look Up'!$F$4)</f>
        <v>1932.4042063383406</v>
      </c>
      <c r="K1916" s="50">
        <f t="array" ref="K1916">_xlfn.SUM(_xlfn.NORM.DIST($Q$3:$Q$1003,$F1916,$N1916,FALSE)*WindSpeedStep*$R$3:$R$1003)</f>
        <v>1887.9094661649435</v>
      </c>
      <c r="L1916" s="50">
        <f t="array" ref="L1916">_xlfn.SUM(_xlfn.NORM.DIST($Q$3:$Q$1003,$F1916,$O1916,FALSE)*WindSpeedStep*$R$3:$R$1003)</f>
        <v>1906.2336725033003</v>
      </c>
      <c r="N1916" s="42">
        <f t="shared" si="88"/>
        <v>1.1120462818898769</v>
      </c>
      <c r="O1916" s="42">
        <f t="shared" si="89"/>
        <v>1</v>
      </c>
    </row>
    <row r="1917" spans="5:15" x14ac:dyDescent="0.2">
      <c r="E1917" s="15">
        <v>41269.069444444445</v>
      </c>
      <c r="F1917" s="21">
        <v>10.777578977198409</v>
      </c>
      <c r="G1917" s="24">
        <v>0.1206207816013546</v>
      </c>
      <c r="H1917" s="3">
        <f t="shared" si="87"/>
        <v>1845.2599999999504</v>
      </c>
      <c r="I1917" s="3">
        <f>MIN(H1917-K1917+L1917,'Power Look Up'!$F$4)</f>
        <v>1808.8277366477871</v>
      </c>
      <c r="K1917" s="50">
        <f t="array" ref="K1917">_xlfn.SUM(_xlfn.NORM.DIST($Q$3:$Q$1003,$F1917,$N1917,FALSE)*WindSpeedStep*$R$3:$R$1003)</f>
        <v>1827.9794519234983</v>
      </c>
      <c r="L1917" s="50">
        <f t="array" ref="L1917">_xlfn.SUM(_xlfn.NORM.DIST($Q$3:$Q$1003,$F1917,$O1917,FALSE)*WindSpeedStep*$R$3:$R$1003)</f>
        <v>1791.547188571335</v>
      </c>
      <c r="N1917" s="42">
        <f t="shared" si="88"/>
        <v>1.077757897719841</v>
      </c>
      <c r="O1917" s="42">
        <f t="shared" si="89"/>
        <v>1.3</v>
      </c>
    </row>
    <row r="1918" spans="5:15" x14ac:dyDescent="0.2">
      <c r="E1918" s="15">
        <v>41269.076388888891</v>
      </c>
      <c r="F1918" s="21">
        <v>9.7632097626793986</v>
      </c>
      <c r="G1918" s="24">
        <v>0.11881338496220648</v>
      </c>
      <c r="H1918" s="3">
        <f t="shared" si="87"/>
        <v>1545.5599999999376</v>
      </c>
      <c r="I1918" s="3">
        <f>MIN(H1918-K1918+L1918,'Power Look Up'!$F$4)</f>
        <v>1530.7749440379505</v>
      </c>
      <c r="K1918" s="50">
        <f t="array" ref="K1918">_xlfn.SUM(_xlfn.NORM.DIST($Q$3:$Q$1003,$F1918,$N1918,FALSE)*WindSpeedStep*$R$3:$R$1003)</f>
        <v>1545.0052823777592</v>
      </c>
      <c r="L1918" s="50">
        <f t="array" ref="L1918">_xlfn.SUM(_xlfn.NORM.DIST($Q$3:$Q$1003,$F1918,$O1918,FALSE)*WindSpeedStep*$R$3:$R$1003)</f>
        <v>1530.220226415772</v>
      </c>
      <c r="N1918" s="42">
        <f t="shared" si="88"/>
        <v>0.9763209762679399</v>
      </c>
      <c r="O1918" s="42">
        <f t="shared" si="89"/>
        <v>1.1599999999999999</v>
      </c>
    </row>
    <row r="1919" spans="5:15" x14ac:dyDescent="0.2">
      <c r="E1919" s="15">
        <v>41269.083333333336</v>
      </c>
      <c r="F1919" s="21">
        <v>9.3536656877461937</v>
      </c>
      <c r="G1919" s="24">
        <v>0.13684474544315486</v>
      </c>
      <c r="H1919" s="3">
        <f t="shared" si="87"/>
        <v>1389.349999999941</v>
      </c>
      <c r="I1919" s="3">
        <f>MIN(H1919-K1919+L1919,'Power Look Up'!$F$4)</f>
        <v>1378.158491368974</v>
      </c>
      <c r="K1919" s="50">
        <f t="array" ref="K1919">_xlfn.SUM(_xlfn.NORM.DIST($Q$3:$Q$1003,$F1919,$N1919,FALSE)*WindSpeedStep*$R$3:$R$1003)</f>
        <v>1395.4700469860279</v>
      </c>
      <c r="L1919" s="50">
        <f t="array" ref="L1919">_xlfn.SUM(_xlfn.NORM.DIST($Q$3:$Q$1003,$F1919,$O1919,FALSE)*WindSpeedStep*$R$3:$R$1003)</f>
        <v>1384.2785383550608</v>
      </c>
      <c r="N1919" s="42">
        <f t="shared" si="88"/>
        <v>0.93536656877461943</v>
      </c>
      <c r="O1919" s="42">
        <f t="shared" si="89"/>
        <v>1.28</v>
      </c>
    </row>
    <row r="1920" spans="5:15" x14ac:dyDescent="0.2">
      <c r="E1920" s="15">
        <v>41269.090277777781</v>
      </c>
      <c r="F1920" s="21">
        <v>9.8706027086572306</v>
      </c>
      <c r="G1920" s="24">
        <v>0.13778287305669612</v>
      </c>
      <c r="H1920" s="3">
        <f t="shared" si="87"/>
        <v>1587.4699999999368</v>
      </c>
      <c r="I1920" s="3">
        <f>MIN(H1920-K1920+L1920,'Power Look Up'!$F$4)</f>
        <v>1551.2491372669099</v>
      </c>
      <c r="K1920" s="50">
        <f t="array" ref="K1920">_xlfn.SUM(_xlfn.NORM.DIST($Q$3:$Q$1003,$F1920,$N1920,FALSE)*WindSpeedStep*$R$3:$R$1003)</f>
        <v>1581.7192892122919</v>
      </c>
      <c r="L1920" s="50">
        <f t="array" ref="L1920">_xlfn.SUM(_xlfn.NORM.DIST($Q$3:$Q$1003,$F1920,$O1920,FALSE)*WindSpeedStep*$R$3:$R$1003)</f>
        <v>1545.4984264792649</v>
      </c>
      <c r="N1920" s="42">
        <f t="shared" si="88"/>
        <v>0.98706027086572312</v>
      </c>
      <c r="O1920" s="42">
        <f t="shared" si="89"/>
        <v>1.36</v>
      </c>
    </row>
    <row r="1921" spans="5:15" x14ac:dyDescent="0.2">
      <c r="E1921" s="15">
        <v>41269.097222222219</v>
      </c>
      <c r="F1921" s="21">
        <v>10.070394486505435</v>
      </c>
      <c r="G1921" s="24">
        <v>0.12511922960797905</v>
      </c>
      <c r="H1921" s="3">
        <f t="shared" si="87"/>
        <v>1655.6899999999546</v>
      </c>
      <c r="I1921" s="3">
        <f>MIN(H1921-K1921+L1921,'Power Look Up'!$F$4)</f>
        <v>1625.8121620811237</v>
      </c>
      <c r="K1921" s="50">
        <f t="array" ref="K1921">_xlfn.SUM(_xlfn.NORM.DIST($Q$3:$Q$1003,$F1921,$N1921,FALSE)*WindSpeedStep*$R$3:$R$1003)</f>
        <v>1646.3314569049667</v>
      </c>
      <c r="L1921" s="50">
        <f t="array" ref="L1921">_xlfn.SUM(_xlfn.NORM.DIST($Q$3:$Q$1003,$F1921,$O1921,FALSE)*WindSpeedStep*$R$3:$R$1003)</f>
        <v>1616.4536189861358</v>
      </c>
      <c r="N1921" s="42">
        <f t="shared" si="88"/>
        <v>1.0070394486505436</v>
      </c>
      <c r="O1921" s="42">
        <f t="shared" si="89"/>
        <v>1.2599999999999998</v>
      </c>
    </row>
    <row r="1922" spans="5:15" x14ac:dyDescent="0.2">
      <c r="E1922" s="15">
        <v>41269.104166666664</v>
      </c>
      <c r="F1922" s="21">
        <v>10.549169882803149</v>
      </c>
      <c r="G1922" s="24">
        <v>0.10996125883715148</v>
      </c>
      <c r="H1922" s="3">
        <f t="shared" si="87"/>
        <v>1783.8499999999517</v>
      </c>
      <c r="I1922" s="3">
        <f>MIN(H1922-K1922+L1922,'Power Look Up'!$F$4)</f>
        <v>1767.3566871952253</v>
      </c>
      <c r="K1922" s="50">
        <f t="array" ref="K1922">_xlfn.SUM(_xlfn.NORM.DIST($Q$3:$Q$1003,$F1922,$N1922,FALSE)*WindSpeedStep*$R$3:$R$1003)</f>
        <v>1777.9029240906227</v>
      </c>
      <c r="L1922" s="50">
        <f t="array" ref="L1922">_xlfn.SUM(_xlfn.NORM.DIST($Q$3:$Q$1003,$F1922,$O1922,FALSE)*WindSpeedStep*$R$3:$R$1003)</f>
        <v>1761.4096112858963</v>
      </c>
      <c r="N1922" s="42">
        <f t="shared" si="88"/>
        <v>1.0549169882803149</v>
      </c>
      <c r="O1922" s="42">
        <f t="shared" si="89"/>
        <v>1.1599999999999999</v>
      </c>
    </row>
    <row r="1923" spans="5:15" x14ac:dyDescent="0.2">
      <c r="E1923" s="15">
        <v>41269.111111111109</v>
      </c>
      <c r="F1923" s="21">
        <v>10.324247263100649</v>
      </c>
      <c r="G1923" s="24">
        <v>0.10073373617435623</v>
      </c>
      <c r="H1923" s="3">
        <f t="shared" ref="H1923:H1986" si="90">INDEX(PowerArray,MIN(MaximumPowerIndex,ROUND(F1923*100,0)))</f>
        <v>1722.4399999999532</v>
      </c>
      <c r="I1923" s="3">
        <f>MIN(H1923-K1923+L1923,'Power Look Up'!$F$4)</f>
        <v>1721.3689494521257</v>
      </c>
      <c r="K1923" s="50">
        <f t="array" ref="K1923">_xlfn.SUM(_xlfn.NORM.DIST($Q$3:$Q$1003,$F1923,$N1923,FALSE)*WindSpeedStep*$R$3:$R$1003)</f>
        <v>1720.4625970078607</v>
      </c>
      <c r="L1923" s="50">
        <f t="array" ref="L1923">_xlfn.SUM(_xlfn.NORM.DIST($Q$3:$Q$1003,$F1923,$O1923,FALSE)*WindSpeedStep*$R$3:$R$1003)</f>
        <v>1719.3915464600332</v>
      </c>
      <c r="N1923" s="42">
        <f t="shared" ref="N1923:N1986" si="91">ReferenceTurbulence*F1923</f>
        <v>1.032424726310065</v>
      </c>
      <c r="O1923" s="42">
        <f t="shared" ref="O1923:O1986" si="92">F1923*G1923</f>
        <v>1.04</v>
      </c>
    </row>
    <row r="1924" spans="5:15" x14ac:dyDescent="0.2">
      <c r="E1924" s="15">
        <v>41269.118055555555</v>
      </c>
      <c r="F1924" s="21">
        <v>10.217748903692192</v>
      </c>
      <c r="G1924" s="24">
        <v>0.13408041369121426</v>
      </c>
      <c r="H1924" s="3">
        <f t="shared" si="90"/>
        <v>1695.7399999999536</v>
      </c>
      <c r="I1924" s="3">
        <f>MIN(H1924-K1924+L1924,'Power Look Up'!$F$4)</f>
        <v>1649.5822647586767</v>
      </c>
      <c r="K1924" s="50">
        <f t="array" ref="K1924">_xlfn.SUM(_xlfn.NORM.DIST($Q$3:$Q$1003,$F1924,$N1924,FALSE)*WindSpeedStep*$R$3:$R$1003)</f>
        <v>1690.5196984608831</v>
      </c>
      <c r="L1924" s="50">
        <f t="array" ref="L1924">_xlfn.SUM(_xlfn.NORM.DIST($Q$3:$Q$1003,$F1924,$O1924,FALSE)*WindSpeedStep*$R$3:$R$1003)</f>
        <v>1644.3619632196062</v>
      </c>
      <c r="N1924" s="42">
        <f t="shared" si="91"/>
        <v>1.0217748903692192</v>
      </c>
      <c r="O1924" s="42">
        <f t="shared" si="92"/>
        <v>1.37</v>
      </c>
    </row>
    <row r="1925" spans="5:15" x14ac:dyDescent="0.2">
      <c r="E1925" s="15">
        <v>41269.125</v>
      </c>
      <c r="F1925" s="21">
        <v>9.5954146947468502</v>
      </c>
      <c r="G1925" s="24">
        <v>0.11255375972351271</v>
      </c>
      <c r="H1925" s="3">
        <f t="shared" si="90"/>
        <v>1484.599999999939</v>
      </c>
      <c r="I1925" s="3">
        <f>MIN(H1925-K1925+L1925,'Power Look Up'!$F$4)</f>
        <v>1477.8090924382104</v>
      </c>
      <c r="K1925" s="50">
        <f t="array" ref="K1925">_xlfn.SUM(_xlfn.NORM.DIST($Q$3:$Q$1003,$F1925,$N1925,FALSE)*WindSpeedStep*$R$3:$R$1003)</f>
        <v>1485.3080781806973</v>
      </c>
      <c r="L1925" s="50">
        <f t="array" ref="L1925">_xlfn.SUM(_xlfn.NORM.DIST($Q$3:$Q$1003,$F1925,$O1925,FALSE)*WindSpeedStep*$R$3:$R$1003)</f>
        <v>1478.5171706189687</v>
      </c>
      <c r="N1925" s="42">
        <f t="shared" si="91"/>
        <v>0.9595414694746851</v>
      </c>
      <c r="O1925" s="42">
        <f t="shared" si="92"/>
        <v>1.08</v>
      </c>
    </row>
    <row r="1926" spans="5:15" x14ac:dyDescent="0.2">
      <c r="E1926" s="15">
        <v>41269.131944444445</v>
      </c>
      <c r="F1926" s="21">
        <v>9.4893597563392778</v>
      </c>
      <c r="G1926" s="24">
        <v>0.12329598940733513</v>
      </c>
      <c r="H1926" s="3">
        <f t="shared" si="90"/>
        <v>1442.6899999999398</v>
      </c>
      <c r="I1926" s="3">
        <f>MIN(H1926-K1926+L1926,'Power Look Up'!$F$4)</f>
        <v>1432.5899677491309</v>
      </c>
      <c r="K1926" s="50">
        <f t="array" ref="K1926">_xlfn.SUM(_xlfn.NORM.DIST($Q$3:$Q$1003,$F1926,$N1926,FALSE)*WindSpeedStep*$R$3:$R$1003)</f>
        <v>1446.3585768704991</v>
      </c>
      <c r="L1926" s="50">
        <f t="array" ref="L1926">_xlfn.SUM(_xlfn.NORM.DIST($Q$3:$Q$1003,$F1926,$O1926,FALSE)*WindSpeedStep*$R$3:$R$1003)</f>
        <v>1436.2585446196902</v>
      </c>
      <c r="N1926" s="42">
        <f t="shared" si="91"/>
        <v>0.94893597563392784</v>
      </c>
      <c r="O1926" s="42">
        <f t="shared" si="92"/>
        <v>1.17</v>
      </c>
    </row>
    <row r="1927" spans="5:15" x14ac:dyDescent="0.2">
      <c r="E1927" s="15">
        <v>41269.138888888891</v>
      </c>
      <c r="F1927" s="21">
        <v>10.716079459595701</v>
      </c>
      <c r="G1927" s="24">
        <v>0.10918172120796704</v>
      </c>
      <c r="H1927" s="3">
        <f t="shared" si="90"/>
        <v>1829.2399999999509</v>
      </c>
      <c r="I1927" s="3">
        <f>MIN(H1927-K1927+L1927,'Power Look Up'!$F$4)</f>
        <v>1813.139285421666</v>
      </c>
      <c r="K1927" s="50">
        <f t="array" ref="K1927">_xlfn.SUM(_xlfn.NORM.DIST($Q$3:$Q$1003,$F1927,$N1927,FALSE)*WindSpeedStep*$R$3:$R$1003)</f>
        <v>1815.314725118142</v>
      </c>
      <c r="L1927" s="50">
        <f t="array" ref="L1927">_xlfn.SUM(_xlfn.NORM.DIST($Q$3:$Q$1003,$F1927,$O1927,FALSE)*WindSpeedStep*$R$3:$R$1003)</f>
        <v>1799.2140105398571</v>
      </c>
      <c r="N1927" s="42">
        <f t="shared" si="91"/>
        <v>1.0716079459595702</v>
      </c>
      <c r="O1927" s="42">
        <f t="shared" si="92"/>
        <v>1.17</v>
      </c>
    </row>
    <row r="1928" spans="5:15" x14ac:dyDescent="0.2">
      <c r="E1928" s="15">
        <v>41269.145833333336</v>
      </c>
      <c r="F1928" s="21">
        <v>11.394106681839014</v>
      </c>
      <c r="G1928" s="24">
        <v>0.12813641655006475</v>
      </c>
      <c r="H1928" s="3">
        <f t="shared" si="90"/>
        <v>1936.7599999999834</v>
      </c>
      <c r="I1928" s="3">
        <f>MIN(H1928-K1928+L1928,'Power Look Up'!$F$4)</f>
        <v>1887.5057804496776</v>
      </c>
      <c r="K1928" s="50">
        <f t="array" ref="K1928">_xlfn.SUM(_xlfn.NORM.DIST($Q$3:$Q$1003,$F1928,$N1928,FALSE)*WindSpeedStep*$R$3:$R$1003)</f>
        <v>1923.732056338878</v>
      </c>
      <c r="L1928" s="50">
        <f t="array" ref="L1928">_xlfn.SUM(_xlfn.NORM.DIST($Q$3:$Q$1003,$F1928,$O1928,FALSE)*WindSpeedStep*$R$3:$R$1003)</f>
        <v>1874.4778367885722</v>
      </c>
      <c r="N1928" s="42">
        <f t="shared" si="91"/>
        <v>1.1394106681839016</v>
      </c>
      <c r="O1928" s="42">
        <f t="shared" si="92"/>
        <v>1.46</v>
      </c>
    </row>
    <row r="1929" spans="5:15" x14ac:dyDescent="0.2">
      <c r="E1929" s="15">
        <v>41269.152777777781</v>
      </c>
      <c r="F1929" s="21">
        <v>12.275523683986215</v>
      </c>
      <c r="G1929" s="24">
        <v>0.10101402041345224</v>
      </c>
      <c r="H1929" s="3">
        <f t="shared" si="90"/>
        <v>1991.0799999999977</v>
      </c>
      <c r="I1929" s="3">
        <f>MIN(H1929-K1929+L1929,'Power Look Up'!$F$4)</f>
        <v>1989.9834121082931</v>
      </c>
      <c r="K1929" s="50">
        <f t="array" ref="K1929">_xlfn.SUM(_xlfn.NORM.DIST($Q$3:$Q$1003,$F1929,$N1929,FALSE)*WindSpeedStep*$R$3:$R$1003)</f>
        <v>1985.2478421825817</v>
      </c>
      <c r="L1929" s="50">
        <f t="array" ref="L1929">_xlfn.SUM(_xlfn.NORM.DIST($Q$3:$Q$1003,$F1929,$O1929,FALSE)*WindSpeedStep*$R$3:$R$1003)</f>
        <v>1984.1512542908772</v>
      </c>
      <c r="N1929" s="42">
        <f t="shared" si="91"/>
        <v>1.2275523683986216</v>
      </c>
      <c r="O1929" s="42">
        <f t="shared" si="92"/>
        <v>1.24</v>
      </c>
    </row>
    <row r="1930" spans="5:15" x14ac:dyDescent="0.2">
      <c r="E1930" s="15">
        <v>41269.159722222219</v>
      </c>
      <c r="F1930" s="21">
        <v>11.598840778372624</v>
      </c>
      <c r="G1930" s="24">
        <v>0.12501249286081176</v>
      </c>
      <c r="H1930" s="3">
        <f t="shared" si="90"/>
        <v>1954.399999999983</v>
      </c>
      <c r="I1930" s="3">
        <f>MIN(H1930-K1930+L1930,'Power Look Up'!$F$4)</f>
        <v>1912.8712001289712</v>
      </c>
      <c r="K1930" s="50">
        <f t="array" ref="K1930">_xlfn.SUM(_xlfn.NORM.DIST($Q$3:$Q$1003,$F1930,$N1930,FALSE)*WindSpeedStep*$R$3:$R$1003)</f>
        <v>1944.483632169743</v>
      </c>
      <c r="L1930" s="50">
        <f t="array" ref="L1930">_xlfn.SUM(_xlfn.NORM.DIST($Q$3:$Q$1003,$F1930,$O1930,FALSE)*WindSpeedStep*$R$3:$R$1003)</f>
        <v>1902.9548322987312</v>
      </c>
      <c r="N1930" s="42">
        <f t="shared" si="91"/>
        <v>1.1598840778372626</v>
      </c>
      <c r="O1930" s="42">
        <f t="shared" si="92"/>
        <v>1.45</v>
      </c>
    </row>
    <row r="1931" spans="5:15" x14ac:dyDescent="0.2">
      <c r="E1931" s="15">
        <v>41269.166666666664</v>
      </c>
      <c r="F1931" s="21">
        <v>11.162348798740231</v>
      </c>
      <c r="G1931" s="24">
        <v>0.12810923809882988</v>
      </c>
      <c r="H1931" s="3">
        <f t="shared" si="90"/>
        <v>1917.4399999999837</v>
      </c>
      <c r="I1931" s="3">
        <f>MIN(H1931-K1931+L1931,'Power Look Up'!$F$4)</f>
        <v>1866.7393212398426</v>
      </c>
      <c r="K1931" s="50">
        <f t="array" ref="K1931">_xlfn.SUM(_xlfn.NORM.DIST($Q$3:$Q$1003,$F1931,$N1931,FALSE)*WindSpeedStep*$R$3:$R$1003)</f>
        <v>1894.0449051049143</v>
      </c>
      <c r="L1931" s="50">
        <f t="array" ref="L1931">_xlfn.SUM(_xlfn.NORM.DIST($Q$3:$Q$1003,$F1931,$O1931,FALSE)*WindSpeedStep*$R$3:$R$1003)</f>
        <v>1843.3442263447732</v>
      </c>
      <c r="N1931" s="42">
        <f t="shared" si="91"/>
        <v>1.1162348798740231</v>
      </c>
      <c r="O1931" s="42">
        <f t="shared" si="92"/>
        <v>1.43</v>
      </c>
    </row>
    <row r="1932" spans="5:15" x14ac:dyDescent="0.2">
      <c r="E1932" s="15">
        <v>41269.173611111109</v>
      </c>
      <c r="F1932" s="21">
        <v>10.902791635394344</v>
      </c>
      <c r="G1932" s="24">
        <v>0.10731196551548902</v>
      </c>
      <c r="H1932" s="3">
        <f t="shared" si="90"/>
        <v>1877.2999999999497</v>
      </c>
      <c r="I1932" s="3">
        <f>MIN(H1932-K1932+L1932,'Power Look Up'!$F$4)</f>
        <v>1864.030687198901</v>
      </c>
      <c r="K1932" s="50">
        <f t="array" ref="K1932">_xlfn.SUM(_xlfn.NORM.DIST($Q$3:$Q$1003,$F1932,$N1932,FALSE)*WindSpeedStep*$R$3:$R$1003)</f>
        <v>1851.9302126313221</v>
      </c>
      <c r="L1932" s="50">
        <f t="array" ref="L1932">_xlfn.SUM(_xlfn.NORM.DIST($Q$3:$Q$1003,$F1932,$O1932,FALSE)*WindSpeedStep*$R$3:$R$1003)</f>
        <v>1838.6608998302734</v>
      </c>
      <c r="N1932" s="42">
        <f t="shared" si="91"/>
        <v>1.0902791635394344</v>
      </c>
      <c r="O1932" s="42">
        <f t="shared" si="92"/>
        <v>1.17</v>
      </c>
    </row>
    <row r="1933" spans="5:15" x14ac:dyDescent="0.2">
      <c r="E1933" s="15">
        <v>41269.180555555555</v>
      </c>
      <c r="F1933" s="21">
        <v>10.927586523100187</v>
      </c>
      <c r="G1933" s="24">
        <v>9.15115151809658E-2</v>
      </c>
      <c r="H1933" s="3">
        <f t="shared" si="90"/>
        <v>1885.3099999999497</v>
      </c>
      <c r="I1933" s="3">
        <f>MIN(H1933-K1933+L1933,'Power Look Up'!$F$4)</f>
        <v>1900.8166267200479</v>
      </c>
      <c r="K1933" s="50">
        <f t="array" ref="K1933">_xlfn.SUM(_xlfn.NORM.DIST($Q$3:$Q$1003,$F1933,$N1933,FALSE)*WindSpeedStep*$R$3:$R$1003)</f>
        <v>1856.3856024180604</v>
      </c>
      <c r="L1933" s="50">
        <f t="array" ref="L1933">_xlfn.SUM(_xlfn.NORM.DIST($Q$3:$Q$1003,$F1933,$O1933,FALSE)*WindSpeedStep*$R$3:$R$1003)</f>
        <v>1871.8922291381587</v>
      </c>
      <c r="N1933" s="42">
        <f t="shared" si="91"/>
        <v>1.0927586523100188</v>
      </c>
      <c r="O1933" s="42">
        <f t="shared" si="92"/>
        <v>1</v>
      </c>
    </row>
    <row r="1934" spans="5:15" x14ac:dyDescent="0.2">
      <c r="E1934" s="15">
        <v>41269.1875</v>
      </c>
      <c r="F1934" s="21">
        <v>10.40387395663427</v>
      </c>
      <c r="G1934" s="24">
        <v>0.10765220769382797</v>
      </c>
      <c r="H1934" s="3">
        <f t="shared" si="90"/>
        <v>1743.7999999999527</v>
      </c>
      <c r="I1934" s="3">
        <f>MIN(H1934-K1934+L1934,'Power Look Up'!$F$4)</f>
        <v>1732.0226551438493</v>
      </c>
      <c r="K1934" s="50">
        <f t="array" ref="K1934">_xlfn.SUM(_xlfn.NORM.DIST($Q$3:$Q$1003,$F1934,$N1934,FALSE)*WindSpeedStep*$R$3:$R$1003)</f>
        <v>1741.7105207743989</v>
      </c>
      <c r="L1934" s="50">
        <f t="array" ref="L1934">_xlfn.SUM(_xlfn.NORM.DIST($Q$3:$Q$1003,$F1934,$O1934,FALSE)*WindSpeedStep*$R$3:$R$1003)</f>
        <v>1729.9331759182955</v>
      </c>
      <c r="N1934" s="42">
        <f t="shared" si="91"/>
        <v>1.0403873956634271</v>
      </c>
      <c r="O1934" s="42">
        <f t="shared" si="92"/>
        <v>1.1200000000000001</v>
      </c>
    </row>
    <row r="1935" spans="5:15" x14ac:dyDescent="0.2">
      <c r="E1935" s="15">
        <v>41269.194444444445</v>
      </c>
      <c r="F1935" s="21">
        <v>9.3057693487032012</v>
      </c>
      <c r="G1935" s="24">
        <v>0.10208720680707464</v>
      </c>
      <c r="H1935" s="3">
        <f t="shared" si="90"/>
        <v>1374.1099999999412</v>
      </c>
      <c r="I1935" s="3">
        <f>MIN(H1935-K1935+L1935,'Power Look Up'!$F$4)</f>
        <v>1373.8319712527209</v>
      </c>
      <c r="K1935" s="50">
        <f t="array" ref="K1935">_xlfn.SUM(_xlfn.NORM.DIST($Q$3:$Q$1003,$F1935,$N1935,FALSE)*WindSpeedStep*$R$3:$R$1003)</f>
        <v>1377.2878709305924</v>
      </c>
      <c r="L1935" s="50">
        <f t="array" ref="L1935">_xlfn.SUM(_xlfn.NORM.DIST($Q$3:$Q$1003,$F1935,$O1935,FALSE)*WindSpeedStep*$R$3:$R$1003)</f>
        <v>1377.009842183372</v>
      </c>
      <c r="N1935" s="42">
        <f t="shared" si="91"/>
        <v>0.93057693487032012</v>
      </c>
      <c r="O1935" s="42">
        <f t="shared" si="92"/>
        <v>0.95</v>
      </c>
    </row>
    <row r="1936" spans="5:15" x14ac:dyDescent="0.2">
      <c r="E1936" s="15">
        <v>41269.201388888891</v>
      </c>
      <c r="F1936" s="21">
        <v>8.0191778492726993</v>
      </c>
      <c r="G1936" s="24">
        <v>0.16086437091764921</v>
      </c>
      <c r="H1936" s="3">
        <f t="shared" si="90"/>
        <v>896.33999999995353</v>
      </c>
      <c r="I1936" s="3">
        <f>MIN(H1936-K1936+L1936,'Power Look Up'!$F$4)</f>
        <v>927.87852781780498</v>
      </c>
      <c r="K1936" s="50">
        <f t="array" ref="K1936">_xlfn.SUM(_xlfn.NORM.DIST($Q$3:$Q$1003,$F1936,$N1936,FALSE)*WindSpeedStep*$R$3:$R$1003)</f>
        <v>899.49600306459229</v>
      </c>
      <c r="L1936" s="50">
        <f t="array" ref="L1936">_xlfn.SUM(_xlfn.NORM.DIST($Q$3:$Q$1003,$F1936,$O1936,FALSE)*WindSpeedStep*$R$3:$R$1003)</f>
        <v>931.03453088244373</v>
      </c>
      <c r="N1936" s="42">
        <f t="shared" si="91"/>
        <v>0.80191778492726995</v>
      </c>
      <c r="O1936" s="42">
        <f t="shared" si="92"/>
        <v>1.29</v>
      </c>
    </row>
    <row r="1937" spans="5:15" x14ac:dyDescent="0.2">
      <c r="E1937" s="15">
        <v>41269.208333333336</v>
      </c>
      <c r="F1937" s="21">
        <v>7.493801139636747</v>
      </c>
      <c r="G1937" s="24">
        <v>0.15212573415782688</v>
      </c>
      <c r="H1937" s="3">
        <f t="shared" si="90"/>
        <v>735.48999999996533</v>
      </c>
      <c r="I1937" s="3">
        <f>MIN(H1937-K1937+L1937,'Power Look Up'!$F$4)</f>
        <v>761.46408365694117</v>
      </c>
      <c r="K1937" s="50">
        <f t="array" ref="K1937">_xlfn.SUM(_xlfn.NORM.DIST($Q$3:$Q$1003,$F1937,$N1937,FALSE)*WindSpeedStep*$R$3:$R$1003)</f>
        <v>732.49181071599321</v>
      </c>
      <c r="L1937" s="50">
        <f t="array" ref="L1937">_xlfn.SUM(_xlfn.NORM.DIST($Q$3:$Q$1003,$F1937,$O1937,FALSE)*WindSpeedStep*$R$3:$R$1003)</f>
        <v>758.46589437296905</v>
      </c>
      <c r="N1937" s="42">
        <f t="shared" si="91"/>
        <v>0.74938011396367477</v>
      </c>
      <c r="O1937" s="42">
        <f t="shared" si="92"/>
        <v>1.1399999999999999</v>
      </c>
    </row>
    <row r="1938" spans="5:15" x14ac:dyDescent="0.2">
      <c r="E1938" s="15">
        <v>41269.215277777781</v>
      </c>
      <c r="F1938" s="21">
        <v>8.5702955580406712</v>
      </c>
      <c r="G1938" s="24">
        <v>0.14468579194291953</v>
      </c>
      <c r="H1938" s="3">
        <f t="shared" si="90"/>
        <v>1098.1899999999494</v>
      </c>
      <c r="I1938" s="3">
        <f>MIN(H1938-K1938+L1938,'Power Look Up'!$F$4)</f>
        <v>1114.7308697150818</v>
      </c>
      <c r="K1938" s="50">
        <f t="array" ref="K1938">_xlfn.SUM(_xlfn.NORM.DIST($Q$3:$Q$1003,$F1938,$N1938,FALSE)*WindSpeedStep*$R$3:$R$1003)</f>
        <v>1096.0187030365955</v>
      </c>
      <c r="L1938" s="50">
        <f t="array" ref="L1938">_xlfn.SUM(_xlfn.NORM.DIST($Q$3:$Q$1003,$F1938,$O1938,FALSE)*WindSpeedStep*$R$3:$R$1003)</f>
        <v>1112.559572751728</v>
      </c>
      <c r="N1938" s="42">
        <f t="shared" si="91"/>
        <v>0.85702955580406714</v>
      </c>
      <c r="O1938" s="42">
        <f t="shared" si="92"/>
        <v>1.24</v>
      </c>
    </row>
    <row r="1939" spans="5:15" x14ac:dyDescent="0.2">
      <c r="E1939" s="15">
        <v>41269.222222222219</v>
      </c>
      <c r="F1939" s="21">
        <v>8.7696136003151377</v>
      </c>
      <c r="G1939" s="24">
        <v>0.11631071179274605</v>
      </c>
      <c r="H1939" s="3">
        <f t="shared" si="90"/>
        <v>1171.5899999999476</v>
      </c>
      <c r="I1939" s="3">
        <f>MIN(H1939-K1939+L1939,'Power Look Up'!$F$4)</f>
        <v>1176.6561314077812</v>
      </c>
      <c r="K1939" s="50">
        <f t="array" ref="K1939">_xlfn.SUM(_xlfn.NORM.DIST($Q$3:$Q$1003,$F1939,$N1939,FALSE)*WindSpeedStep*$R$3:$R$1003)</f>
        <v>1171.3027855874045</v>
      </c>
      <c r="L1939" s="50">
        <f t="array" ref="L1939">_xlfn.SUM(_xlfn.NORM.DIST($Q$3:$Q$1003,$F1939,$O1939,FALSE)*WindSpeedStep*$R$3:$R$1003)</f>
        <v>1176.3689169952381</v>
      </c>
      <c r="N1939" s="42">
        <f t="shared" si="91"/>
        <v>0.87696136003151381</v>
      </c>
      <c r="O1939" s="42">
        <f t="shared" si="92"/>
        <v>1.02</v>
      </c>
    </row>
    <row r="1940" spans="5:15" x14ac:dyDescent="0.2">
      <c r="E1940" s="15">
        <v>41269.229166666664</v>
      </c>
      <c r="F1940" s="21">
        <v>9.2451657551641162</v>
      </c>
      <c r="G1940" s="24">
        <v>0.10816463722583072</v>
      </c>
      <c r="H1940" s="3">
        <f t="shared" si="90"/>
        <v>1351.2499999999418</v>
      </c>
      <c r="I1940" s="3">
        <f>MIN(H1940-K1940+L1940,'Power Look Up'!$F$4)</f>
        <v>1350.558849593338</v>
      </c>
      <c r="K1940" s="50">
        <f t="array" ref="K1940">_xlfn.SUM(_xlfn.NORM.DIST($Q$3:$Q$1003,$F1940,$N1940,FALSE)*WindSpeedStep*$R$3:$R$1003)</f>
        <v>1354.1569439392326</v>
      </c>
      <c r="L1940" s="50">
        <f t="array" ref="L1940">_xlfn.SUM(_xlfn.NORM.DIST($Q$3:$Q$1003,$F1940,$O1940,FALSE)*WindSpeedStep*$R$3:$R$1003)</f>
        <v>1353.4657935326288</v>
      </c>
      <c r="N1940" s="42">
        <f t="shared" si="91"/>
        <v>0.92451657551641164</v>
      </c>
      <c r="O1940" s="42">
        <f t="shared" si="92"/>
        <v>1</v>
      </c>
    </row>
    <row r="1941" spans="5:15" x14ac:dyDescent="0.2">
      <c r="E1941" s="15">
        <v>41269.236111111109</v>
      </c>
      <c r="F1941" s="21">
        <v>7.4989338428447692</v>
      </c>
      <c r="G1941" s="24">
        <v>0.15868922502036178</v>
      </c>
      <c r="H1941" s="3">
        <f t="shared" si="90"/>
        <v>738.49999999996521</v>
      </c>
      <c r="I1941" s="3">
        <f>MIN(H1941-K1941+L1941,'Power Look Up'!$F$4)</f>
        <v>768.21500107034456</v>
      </c>
      <c r="K1941" s="50">
        <f t="array" ref="K1941">_xlfn.SUM(_xlfn.NORM.DIST($Q$3:$Q$1003,$F1941,$N1941,FALSE)*WindSpeedStep*$R$3:$R$1003)</f>
        <v>734.02265631195382</v>
      </c>
      <c r="L1941" s="50">
        <f t="array" ref="L1941">_xlfn.SUM(_xlfn.NORM.DIST($Q$3:$Q$1003,$F1941,$O1941,FALSE)*WindSpeedStep*$R$3:$R$1003)</f>
        <v>763.73765738233317</v>
      </c>
      <c r="N1941" s="42">
        <f t="shared" si="91"/>
        <v>0.74989338428447694</v>
      </c>
      <c r="O1941" s="42">
        <f t="shared" si="92"/>
        <v>1.19</v>
      </c>
    </row>
    <row r="1942" spans="5:15" x14ac:dyDescent="0.2">
      <c r="E1942" s="15">
        <v>41269.298611111109</v>
      </c>
      <c r="F1942" s="21">
        <v>5.1841650624480664</v>
      </c>
      <c r="G1942" s="24">
        <v>0.12152390836539094</v>
      </c>
      <c r="H1942" s="3">
        <f t="shared" si="90"/>
        <v>229.15999999998931</v>
      </c>
      <c r="I1942" s="3">
        <f>MIN(H1942-K1942+L1942,'Power Look Up'!$F$4)</f>
        <v>230.39202834710576</v>
      </c>
      <c r="K1942" s="50">
        <f t="array" ref="K1942">_xlfn.SUM(_xlfn.NORM.DIST($Q$3:$Q$1003,$F1942,$N1942,FALSE)*WindSpeedStep*$R$3:$R$1003)</f>
        <v>224.27727773443718</v>
      </c>
      <c r="L1942" s="50">
        <f t="array" ref="L1942">_xlfn.SUM(_xlfn.NORM.DIST($Q$3:$Q$1003,$F1942,$O1942,FALSE)*WindSpeedStep*$R$3:$R$1003)</f>
        <v>225.50930608155363</v>
      </c>
      <c r="N1942" s="42">
        <f t="shared" si="91"/>
        <v>0.51841650624480662</v>
      </c>
      <c r="O1942" s="42">
        <f t="shared" si="92"/>
        <v>0.63</v>
      </c>
    </row>
    <row r="1943" spans="5:15" x14ac:dyDescent="0.2">
      <c r="E1943" s="15">
        <v>41269.305555555555</v>
      </c>
      <c r="F1943" s="21">
        <v>7.2119532046151509</v>
      </c>
      <c r="G1943" s="24">
        <v>0.12756599688018827</v>
      </c>
      <c r="H1943" s="3">
        <f t="shared" si="90"/>
        <v>651.20999999996707</v>
      </c>
      <c r="I1943" s="3">
        <f>MIN(H1943-K1943+L1943,'Power Look Up'!$F$4)</f>
        <v>662.80786059474644</v>
      </c>
      <c r="K1943" s="50">
        <f t="array" ref="K1943">_xlfn.SUM(_xlfn.NORM.DIST($Q$3:$Q$1003,$F1943,$N1943,FALSE)*WindSpeedStep*$R$3:$R$1003)</f>
        <v>651.43882164152024</v>
      </c>
      <c r="L1943" s="50">
        <f t="array" ref="L1943">_xlfn.SUM(_xlfn.NORM.DIST($Q$3:$Q$1003,$F1943,$O1943,FALSE)*WindSpeedStep*$R$3:$R$1003)</f>
        <v>663.03668223629961</v>
      </c>
      <c r="N1943" s="42">
        <f t="shared" si="91"/>
        <v>0.72119532046151513</v>
      </c>
      <c r="O1943" s="42">
        <f t="shared" si="92"/>
        <v>0.92000000000000015</v>
      </c>
    </row>
    <row r="1944" spans="5:15" x14ac:dyDescent="0.2">
      <c r="E1944" s="15">
        <v>41269.3125</v>
      </c>
      <c r="F1944" s="21">
        <v>9.3311198052566038</v>
      </c>
      <c r="G1944" s="24">
        <v>9.2164715269814304E-2</v>
      </c>
      <c r="H1944" s="3">
        <f t="shared" si="90"/>
        <v>1381.7299999999411</v>
      </c>
      <c r="I1944" s="3">
        <f>MIN(H1944-K1944+L1944,'Power Look Up'!$F$4)</f>
        <v>1382.7285224084471</v>
      </c>
      <c r="K1944" s="50">
        <f t="array" ref="K1944">_xlfn.SUM(_xlfn.NORM.DIST($Q$3:$Q$1003,$F1944,$N1944,FALSE)*WindSpeedStep*$R$3:$R$1003)</f>
        <v>1386.9233502534473</v>
      </c>
      <c r="L1944" s="50">
        <f t="array" ref="L1944">_xlfn.SUM(_xlfn.NORM.DIST($Q$3:$Q$1003,$F1944,$O1944,FALSE)*WindSpeedStep*$R$3:$R$1003)</f>
        <v>1387.9218726619533</v>
      </c>
      <c r="N1944" s="42">
        <f t="shared" si="91"/>
        <v>0.93311198052566047</v>
      </c>
      <c r="O1944" s="42">
        <f t="shared" si="92"/>
        <v>0.86</v>
      </c>
    </row>
    <row r="1945" spans="5:15" x14ac:dyDescent="0.2">
      <c r="E1945" s="15">
        <v>41269.319444444445</v>
      </c>
      <c r="F1945" s="21">
        <v>9.6929976519943963</v>
      </c>
      <c r="G1945" s="24">
        <v>9.800889612353629E-2</v>
      </c>
      <c r="H1945" s="3">
        <f t="shared" si="90"/>
        <v>1518.8899999999383</v>
      </c>
      <c r="I1945" s="3">
        <f>MIN(H1945-K1945+L1945,'Power Look Up'!$F$4)</f>
        <v>1520.1410581614205</v>
      </c>
      <c r="K1945" s="50">
        <f t="array" ref="K1945">_xlfn.SUM(_xlfn.NORM.DIST($Q$3:$Q$1003,$F1945,$N1945,FALSE)*WindSpeedStep*$R$3:$R$1003)</f>
        <v>1520.3452533762315</v>
      </c>
      <c r="L1945" s="50">
        <f t="array" ref="L1945">_xlfn.SUM(_xlfn.NORM.DIST($Q$3:$Q$1003,$F1945,$O1945,FALSE)*WindSpeedStep*$R$3:$R$1003)</f>
        <v>1521.5963115377137</v>
      </c>
      <c r="N1945" s="42">
        <f t="shared" si="91"/>
        <v>0.96929976519943972</v>
      </c>
      <c r="O1945" s="42">
        <f t="shared" si="92"/>
        <v>0.95</v>
      </c>
    </row>
    <row r="1946" spans="5:15" x14ac:dyDescent="0.2">
      <c r="E1946" s="15">
        <v>41269.326388888891</v>
      </c>
      <c r="F1946" s="21">
        <v>9.5020056075515082</v>
      </c>
      <c r="G1946" s="24">
        <v>0.11576503376569253</v>
      </c>
      <c r="H1946" s="3">
        <f t="shared" si="90"/>
        <v>1446.4999999999397</v>
      </c>
      <c r="I1946" s="3">
        <f>MIN(H1946-K1946+L1946,'Power Look Up'!$F$4)</f>
        <v>1439.7741208734835</v>
      </c>
      <c r="K1946" s="50">
        <f t="array" ref="K1946">_xlfn.SUM(_xlfn.NORM.DIST($Q$3:$Q$1003,$F1946,$N1946,FALSE)*WindSpeedStep*$R$3:$R$1003)</f>
        <v>1451.0450909405811</v>
      </c>
      <c r="L1946" s="50">
        <f t="array" ref="L1946">_xlfn.SUM(_xlfn.NORM.DIST($Q$3:$Q$1003,$F1946,$O1946,FALSE)*WindSpeedStep*$R$3:$R$1003)</f>
        <v>1444.3192118141249</v>
      </c>
      <c r="N1946" s="42">
        <f t="shared" si="91"/>
        <v>0.95020056075515091</v>
      </c>
      <c r="O1946" s="42">
        <f t="shared" si="92"/>
        <v>1.1000000000000001</v>
      </c>
    </row>
    <row r="1947" spans="5:15" x14ac:dyDescent="0.2">
      <c r="E1947" s="15">
        <v>41269.333333333336</v>
      </c>
      <c r="F1947" s="21">
        <v>8.6874067459209847</v>
      </c>
      <c r="G1947" s="24">
        <v>9.5540593905046697E-2</v>
      </c>
      <c r="H1947" s="3">
        <f t="shared" si="90"/>
        <v>1142.2299999999484</v>
      </c>
      <c r="I1947" s="3">
        <f>MIN(H1947-K1947+L1947,'Power Look Up'!$F$4)</f>
        <v>1140.5050772263621</v>
      </c>
      <c r="K1947" s="50">
        <f t="array" ref="K1947">_xlfn.SUM(_xlfn.NORM.DIST($Q$3:$Q$1003,$F1947,$N1947,FALSE)*WindSpeedStep*$R$3:$R$1003)</f>
        <v>1140.0576217622786</v>
      </c>
      <c r="L1947" s="50">
        <f t="array" ref="L1947">_xlfn.SUM(_xlfn.NORM.DIST($Q$3:$Q$1003,$F1947,$O1947,FALSE)*WindSpeedStep*$R$3:$R$1003)</f>
        <v>1138.3326989886923</v>
      </c>
      <c r="N1947" s="42">
        <f t="shared" si="91"/>
        <v>0.86874067459209847</v>
      </c>
      <c r="O1947" s="42">
        <f t="shared" si="92"/>
        <v>0.83</v>
      </c>
    </row>
    <row r="1948" spans="5:15" x14ac:dyDescent="0.2">
      <c r="E1948" s="15">
        <v>41269.340277777781</v>
      </c>
      <c r="F1948" s="21">
        <v>9.1560323206828134</v>
      </c>
      <c r="G1948" s="24">
        <v>0.10157238063688323</v>
      </c>
      <c r="H1948" s="3">
        <f t="shared" si="90"/>
        <v>1316.9599999999425</v>
      </c>
      <c r="I1948" s="3">
        <f>MIN(H1948-K1948+L1948,'Power Look Up'!$F$4)</f>
        <v>1317.0121365337102</v>
      </c>
      <c r="K1948" s="50">
        <f t="array" ref="K1948">_xlfn.SUM(_xlfn.NORM.DIST($Q$3:$Q$1003,$F1948,$N1948,FALSE)*WindSpeedStep*$R$3:$R$1003)</f>
        <v>1319.9476358674401</v>
      </c>
      <c r="L1948" s="50">
        <f t="array" ref="L1948">_xlfn.SUM(_xlfn.NORM.DIST($Q$3:$Q$1003,$F1948,$O1948,FALSE)*WindSpeedStep*$R$3:$R$1003)</f>
        <v>1319.9997724012078</v>
      </c>
      <c r="N1948" s="42">
        <f t="shared" si="91"/>
        <v>0.91560323206828143</v>
      </c>
      <c r="O1948" s="42">
        <f t="shared" si="92"/>
        <v>0.93</v>
      </c>
    </row>
    <row r="1949" spans="5:15" x14ac:dyDescent="0.2">
      <c r="E1949" s="15">
        <v>41269.347222222219</v>
      </c>
      <c r="F1949" s="21">
        <v>8.8029296462638555</v>
      </c>
      <c r="G1949" s="24">
        <v>9.5422777842659831E-2</v>
      </c>
      <c r="H1949" s="3">
        <f t="shared" si="90"/>
        <v>1182.5999999999474</v>
      </c>
      <c r="I1949" s="3">
        <f>MIN(H1949-K1949+L1949,'Power Look Up'!$F$4)</f>
        <v>1181.0904949087505</v>
      </c>
      <c r="K1949" s="50">
        <f t="array" ref="K1949">_xlfn.SUM(_xlfn.NORM.DIST($Q$3:$Q$1003,$F1949,$N1949,FALSE)*WindSpeedStep*$R$3:$R$1003)</f>
        <v>1184.0290832848441</v>
      </c>
      <c r="L1949" s="50">
        <f t="array" ref="L1949">_xlfn.SUM(_xlfn.NORM.DIST($Q$3:$Q$1003,$F1949,$O1949,FALSE)*WindSpeedStep*$R$3:$R$1003)</f>
        <v>1182.5195781936472</v>
      </c>
      <c r="N1949" s="42">
        <f t="shared" si="91"/>
        <v>0.88029296462638562</v>
      </c>
      <c r="O1949" s="42">
        <f t="shared" si="92"/>
        <v>0.84</v>
      </c>
    </row>
    <row r="1950" spans="5:15" x14ac:dyDescent="0.2">
      <c r="E1950" s="15">
        <v>41269.354166666664</v>
      </c>
      <c r="F1950" s="21">
        <v>8.3331207294108971</v>
      </c>
      <c r="G1950" s="24">
        <v>0.13800352081078013</v>
      </c>
      <c r="H1950" s="3">
        <f t="shared" si="90"/>
        <v>1010.1099999999511</v>
      </c>
      <c r="I1950" s="3">
        <f>MIN(H1950-K1950+L1950,'Power Look Up'!$F$4)</f>
        <v>1027.9965167152109</v>
      </c>
      <c r="K1950" s="50">
        <f t="array" ref="K1950">_xlfn.SUM(_xlfn.NORM.DIST($Q$3:$Q$1003,$F1950,$N1950,FALSE)*WindSpeedStep*$R$3:$R$1003)</f>
        <v>1009.0275039828316</v>
      </c>
      <c r="L1950" s="50">
        <f t="array" ref="L1950">_xlfn.SUM(_xlfn.NORM.DIST($Q$3:$Q$1003,$F1950,$O1950,FALSE)*WindSpeedStep*$R$3:$R$1003)</f>
        <v>1026.9140206980915</v>
      </c>
      <c r="N1950" s="42">
        <f t="shared" si="91"/>
        <v>0.83331207294108978</v>
      </c>
      <c r="O1950" s="42">
        <f t="shared" si="92"/>
        <v>1.1499999999999999</v>
      </c>
    </row>
    <row r="1951" spans="5:15" x14ac:dyDescent="0.2">
      <c r="E1951" s="15">
        <v>41269.361111111109</v>
      </c>
      <c r="F1951" s="21">
        <v>8.3296513718772012</v>
      </c>
      <c r="G1951" s="24">
        <v>0.17167585246460679</v>
      </c>
      <c r="H1951" s="3">
        <f t="shared" si="90"/>
        <v>1010.1099999999511</v>
      </c>
      <c r="I1951" s="3">
        <f>MIN(H1951-K1951+L1951,'Power Look Up'!$F$4)</f>
        <v>1041.3244740246878</v>
      </c>
      <c r="K1951" s="50">
        <f t="array" ref="K1951">_xlfn.SUM(_xlfn.NORM.DIST($Q$3:$Q$1003,$F1951,$N1951,FALSE)*WindSpeedStep*$R$3:$R$1003)</f>
        <v>1007.7801469738544</v>
      </c>
      <c r="L1951" s="50">
        <f t="array" ref="L1951">_xlfn.SUM(_xlfn.NORM.DIST($Q$3:$Q$1003,$F1951,$O1951,FALSE)*WindSpeedStep*$R$3:$R$1003)</f>
        <v>1038.994620998591</v>
      </c>
      <c r="N1951" s="42">
        <f t="shared" si="91"/>
        <v>0.83296513718772014</v>
      </c>
      <c r="O1951" s="42">
        <f t="shared" si="92"/>
        <v>1.43</v>
      </c>
    </row>
    <row r="1952" spans="5:15" x14ac:dyDescent="0.2">
      <c r="E1952" s="15">
        <v>41269.368055555555</v>
      </c>
      <c r="F1952" s="21">
        <v>6.5006983985797513</v>
      </c>
      <c r="G1952" s="24">
        <v>0.14152325543990754</v>
      </c>
      <c r="H1952" s="3">
        <f t="shared" si="90"/>
        <v>474.99999999997874</v>
      </c>
      <c r="I1952" s="3">
        <f>MIN(H1952-K1952+L1952,'Power Look Up'!$F$4)</f>
        <v>488.29983278043437</v>
      </c>
      <c r="K1952" s="50">
        <f t="array" ref="K1952">_xlfn.SUM(_xlfn.NORM.DIST($Q$3:$Q$1003,$F1952,$N1952,FALSE)*WindSpeedStep*$R$3:$R$1003)</f>
        <v>472.5139577572711</v>
      </c>
      <c r="L1952" s="50">
        <f t="array" ref="L1952">_xlfn.SUM(_xlfn.NORM.DIST($Q$3:$Q$1003,$F1952,$O1952,FALSE)*WindSpeedStep*$R$3:$R$1003)</f>
        <v>485.81379053772673</v>
      </c>
      <c r="N1952" s="42">
        <f t="shared" si="91"/>
        <v>0.65006983985797517</v>
      </c>
      <c r="O1952" s="42">
        <f t="shared" si="92"/>
        <v>0.92</v>
      </c>
    </row>
    <row r="1953" spans="5:15" x14ac:dyDescent="0.2">
      <c r="E1953" s="15">
        <v>41269.375</v>
      </c>
      <c r="F1953" s="21">
        <v>6.5908673819991943</v>
      </c>
      <c r="G1953" s="24">
        <v>0.14110434121918336</v>
      </c>
      <c r="H1953" s="3">
        <f t="shared" si="90"/>
        <v>495.33999999997832</v>
      </c>
      <c r="I1953" s="3">
        <f>MIN(H1953-K1953+L1953,'Power Look Up'!$F$4)</f>
        <v>509.15984464924617</v>
      </c>
      <c r="K1953" s="50">
        <f t="array" ref="K1953">_xlfn.SUM(_xlfn.NORM.DIST($Q$3:$Q$1003,$F1953,$N1953,FALSE)*WindSpeedStep*$R$3:$R$1003)</f>
        <v>493.21849421354835</v>
      </c>
      <c r="L1953" s="50">
        <f t="array" ref="L1953">_xlfn.SUM(_xlfn.NORM.DIST($Q$3:$Q$1003,$F1953,$O1953,FALSE)*WindSpeedStep*$R$3:$R$1003)</f>
        <v>507.0383388628162</v>
      </c>
      <c r="N1953" s="42">
        <f t="shared" si="91"/>
        <v>0.65908673819991948</v>
      </c>
      <c r="O1953" s="42">
        <f t="shared" si="92"/>
        <v>0.93</v>
      </c>
    </row>
    <row r="1954" spans="5:15" x14ac:dyDescent="0.2">
      <c r="E1954" s="15">
        <v>41269.381944444445</v>
      </c>
      <c r="F1954" s="21">
        <v>6.5159668242328364</v>
      </c>
      <c r="G1954" s="24">
        <v>0.14579570854580726</v>
      </c>
      <c r="H1954" s="3">
        <f t="shared" si="90"/>
        <v>479.51999999997861</v>
      </c>
      <c r="I1954" s="3">
        <f>MIN(H1954-K1954+L1954,'Power Look Up'!$F$4)</f>
        <v>494.52428113132123</v>
      </c>
      <c r="K1954" s="50">
        <f t="array" ref="K1954">_xlfn.SUM(_xlfn.NORM.DIST($Q$3:$Q$1003,$F1954,$N1954,FALSE)*WindSpeedStep*$R$3:$R$1003)</f>
        <v>475.98058980739728</v>
      </c>
      <c r="L1954" s="50">
        <f t="array" ref="L1954">_xlfn.SUM(_xlfn.NORM.DIST($Q$3:$Q$1003,$F1954,$O1954,FALSE)*WindSpeedStep*$R$3:$R$1003)</f>
        <v>490.9848709387399</v>
      </c>
      <c r="N1954" s="42">
        <f t="shared" si="91"/>
        <v>0.65159668242328372</v>
      </c>
      <c r="O1954" s="42">
        <f t="shared" si="92"/>
        <v>0.95</v>
      </c>
    </row>
    <row r="1955" spans="5:15" x14ac:dyDescent="0.2">
      <c r="E1955" s="15">
        <v>41269.388888888891</v>
      </c>
      <c r="F1955" s="21">
        <v>7.0605108624414301</v>
      </c>
      <c r="G1955" s="24">
        <v>0.13030218604916591</v>
      </c>
      <c r="H1955" s="3">
        <f t="shared" si="90"/>
        <v>606.05999999996811</v>
      </c>
      <c r="I1955" s="3">
        <f>MIN(H1955-K1955+L1955,'Power Look Up'!$F$4)</f>
        <v>618.21735746648915</v>
      </c>
      <c r="K1955" s="50">
        <f t="array" ref="K1955">_xlfn.SUM(_xlfn.NORM.DIST($Q$3:$Q$1003,$F1955,$N1955,FALSE)*WindSpeedStep*$R$3:$R$1003)</f>
        <v>610.30183931693659</v>
      </c>
      <c r="L1955" s="50">
        <f t="array" ref="L1955">_xlfn.SUM(_xlfn.NORM.DIST($Q$3:$Q$1003,$F1955,$O1955,FALSE)*WindSpeedStep*$R$3:$R$1003)</f>
        <v>622.45919678345763</v>
      </c>
      <c r="N1955" s="42">
        <f t="shared" si="91"/>
        <v>0.70605108624414303</v>
      </c>
      <c r="O1955" s="42">
        <f t="shared" si="92"/>
        <v>0.92</v>
      </c>
    </row>
    <row r="1956" spans="5:15" x14ac:dyDescent="0.2">
      <c r="E1956" s="15">
        <v>41269.395833333336</v>
      </c>
      <c r="F1956" s="21">
        <v>7.3791415478033384</v>
      </c>
      <c r="G1956" s="24">
        <v>0.13687228974495849</v>
      </c>
      <c r="H1956" s="3">
        <f t="shared" si="90"/>
        <v>702.379999999966</v>
      </c>
      <c r="I1956" s="3">
        <f>MIN(H1956-K1956+L1956,'Power Look Up'!$F$4)</f>
        <v>719.38941073297838</v>
      </c>
      <c r="K1956" s="50">
        <f t="array" ref="K1956">_xlfn.SUM(_xlfn.NORM.DIST($Q$3:$Q$1003,$F1956,$N1956,FALSE)*WindSpeedStep*$R$3:$R$1003)</f>
        <v>698.80733787673228</v>
      </c>
      <c r="L1956" s="50">
        <f t="array" ref="L1956">_xlfn.SUM(_xlfn.NORM.DIST($Q$3:$Q$1003,$F1956,$O1956,FALSE)*WindSpeedStep*$R$3:$R$1003)</f>
        <v>715.81674860974465</v>
      </c>
      <c r="N1956" s="42">
        <f t="shared" si="91"/>
        <v>0.73791415478033384</v>
      </c>
      <c r="O1956" s="42">
        <f t="shared" si="92"/>
        <v>1.01</v>
      </c>
    </row>
    <row r="1957" spans="5:15" x14ac:dyDescent="0.2">
      <c r="E1957" s="15">
        <v>41269.402777777781</v>
      </c>
      <c r="F1957" s="21">
        <v>7.6013808791293105</v>
      </c>
      <c r="G1957" s="24">
        <v>0.12103064096235369</v>
      </c>
      <c r="H1957" s="3">
        <f t="shared" si="90"/>
        <v>768.59999999996467</v>
      </c>
      <c r="I1957" s="3">
        <f>MIN(H1957-K1957+L1957,'Power Look Up'!$F$4)</f>
        <v>778.42433912198692</v>
      </c>
      <c r="K1957" s="50">
        <f t="array" ref="K1957">_xlfn.SUM(_xlfn.NORM.DIST($Q$3:$Q$1003,$F1957,$N1957,FALSE)*WindSpeedStep*$R$3:$R$1003)</f>
        <v>764.99168381812274</v>
      </c>
      <c r="L1957" s="50">
        <f t="array" ref="L1957">_xlfn.SUM(_xlfn.NORM.DIST($Q$3:$Q$1003,$F1957,$O1957,FALSE)*WindSpeedStep*$R$3:$R$1003)</f>
        <v>774.81602294014499</v>
      </c>
      <c r="N1957" s="42">
        <f t="shared" si="91"/>
        <v>0.76013808791293114</v>
      </c>
      <c r="O1957" s="42">
        <f t="shared" si="92"/>
        <v>0.92</v>
      </c>
    </row>
    <row r="1958" spans="5:15" x14ac:dyDescent="0.2">
      <c r="E1958" s="15">
        <v>41269.409722222219</v>
      </c>
      <c r="F1958" s="21">
        <v>9.1995357506295612</v>
      </c>
      <c r="G1958" s="24">
        <v>9.7831023694691266E-2</v>
      </c>
      <c r="H1958" s="3">
        <f t="shared" si="90"/>
        <v>1332.1999999999423</v>
      </c>
      <c r="I1958" s="3">
        <f>MIN(H1958-K1958+L1958,'Power Look Up'!$F$4)</f>
        <v>1332.1993264837836</v>
      </c>
      <c r="K1958" s="50">
        <f t="array" ref="K1958">_xlfn.SUM(_xlfn.NORM.DIST($Q$3:$Q$1003,$F1958,$N1958,FALSE)*WindSpeedStep*$R$3:$R$1003)</f>
        <v>1336.6672564074008</v>
      </c>
      <c r="L1958" s="50">
        <f t="array" ref="L1958">_xlfn.SUM(_xlfn.NORM.DIST($Q$3:$Q$1003,$F1958,$O1958,FALSE)*WindSpeedStep*$R$3:$R$1003)</f>
        <v>1336.6665828912421</v>
      </c>
      <c r="N1958" s="42">
        <f t="shared" si="91"/>
        <v>0.91995357506295616</v>
      </c>
      <c r="O1958" s="42">
        <f t="shared" si="92"/>
        <v>0.9</v>
      </c>
    </row>
    <row r="1959" spans="5:15" x14ac:dyDescent="0.2">
      <c r="E1959" s="15">
        <v>41269.416666666664</v>
      </c>
      <c r="F1959" s="21">
        <v>8.2779476815782278</v>
      </c>
      <c r="G1959" s="24">
        <v>9.0602167209760512E-2</v>
      </c>
      <c r="H1959" s="3">
        <f t="shared" si="90"/>
        <v>991.75999999995156</v>
      </c>
      <c r="I1959" s="3">
        <f>MIN(H1959-K1959+L1959,'Power Look Up'!$F$4)</f>
        <v>987.33049351404327</v>
      </c>
      <c r="K1959" s="50">
        <f t="array" ref="K1959">_xlfn.SUM(_xlfn.NORM.DIST($Q$3:$Q$1003,$F1959,$N1959,FALSE)*WindSpeedStep*$R$3:$R$1003)</f>
        <v>989.28412290062613</v>
      </c>
      <c r="L1959" s="50">
        <f t="array" ref="L1959">_xlfn.SUM(_xlfn.NORM.DIST($Q$3:$Q$1003,$F1959,$O1959,FALSE)*WindSpeedStep*$R$3:$R$1003)</f>
        <v>984.85461641471784</v>
      </c>
      <c r="N1959" s="42">
        <f t="shared" si="91"/>
        <v>0.82779476815782282</v>
      </c>
      <c r="O1959" s="42">
        <f t="shared" si="92"/>
        <v>0.75</v>
      </c>
    </row>
    <row r="1960" spans="5:15" x14ac:dyDescent="0.2">
      <c r="E1960" s="15">
        <v>41269.423611111109</v>
      </c>
      <c r="F1960" s="21">
        <v>6.5103738421008988</v>
      </c>
      <c r="G1960" s="24">
        <v>0.11366474767003577</v>
      </c>
      <c r="H1960" s="3">
        <f t="shared" si="90"/>
        <v>477.25999999997867</v>
      </c>
      <c r="I1960" s="3">
        <f>MIN(H1960-K1960+L1960,'Power Look Up'!$F$4)</f>
        <v>481.26498189926076</v>
      </c>
      <c r="K1960" s="50">
        <f t="array" ref="K1960">_xlfn.SUM(_xlfn.NORM.DIST($Q$3:$Q$1003,$F1960,$N1960,FALSE)*WindSpeedStep*$R$3:$R$1003)</f>
        <v>474.70887559694097</v>
      </c>
      <c r="L1960" s="50">
        <f t="array" ref="L1960">_xlfn.SUM(_xlfn.NORM.DIST($Q$3:$Q$1003,$F1960,$O1960,FALSE)*WindSpeedStep*$R$3:$R$1003)</f>
        <v>478.71385749622306</v>
      </c>
      <c r="N1960" s="42">
        <f t="shared" si="91"/>
        <v>0.65103738421008994</v>
      </c>
      <c r="O1960" s="42">
        <f t="shared" si="92"/>
        <v>0.74</v>
      </c>
    </row>
    <row r="1961" spans="5:15" x14ac:dyDescent="0.2">
      <c r="E1961" s="15">
        <v>41269.430555555555</v>
      </c>
      <c r="F1961" s="21">
        <v>5.4037882959699806</v>
      </c>
      <c r="G1961" s="24">
        <v>0.14434318246362574</v>
      </c>
      <c r="H1961" s="3">
        <f t="shared" si="90"/>
        <v>264.79999999998853</v>
      </c>
      <c r="I1961" s="3">
        <f>MIN(H1961-K1961+L1961,'Power Look Up'!$F$4)</f>
        <v>269.65544614253542</v>
      </c>
      <c r="K1961" s="50">
        <f t="array" ref="K1961">_xlfn.SUM(_xlfn.NORM.DIST($Q$3:$Q$1003,$F1961,$N1961,FALSE)*WindSpeedStep*$R$3:$R$1003)</f>
        <v>260.4281315980034</v>
      </c>
      <c r="L1961" s="50">
        <f t="array" ref="L1961">_xlfn.SUM(_xlfn.NORM.DIST($Q$3:$Q$1003,$F1961,$O1961,FALSE)*WindSpeedStep*$R$3:$R$1003)</f>
        <v>265.2835777405503</v>
      </c>
      <c r="N1961" s="42">
        <f t="shared" si="91"/>
        <v>0.54037882959699812</v>
      </c>
      <c r="O1961" s="42">
        <f t="shared" si="92"/>
        <v>0.78000000000000014</v>
      </c>
    </row>
    <row r="1962" spans="5:15" x14ac:dyDescent="0.2">
      <c r="E1962" s="15">
        <v>41269.4375</v>
      </c>
      <c r="F1962" s="21">
        <v>5.1534601901199348</v>
      </c>
      <c r="G1962" s="24">
        <v>0.17075905654362297</v>
      </c>
      <c r="H1962" s="3">
        <f t="shared" si="90"/>
        <v>224.29999999998941</v>
      </c>
      <c r="I1962" s="3">
        <f>MIN(H1962-K1962+L1962,'Power Look Up'!$F$4)</f>
        <v>232.39148011996943</v>
      </c>
      <c r="K1962" s="50">
        <f t="array" ref="K1962">_xlfn.SUM(_xlfn.NORM.DIST($Q$3:$Q$1003,$F1962,$N1962,FALSE)*WindSpeedStep*$R$3:$R$1003)</f>
        <v>219.29447588476</v>
      </c>
      <c r="L1962" s="50">
        <f t="array" ref="L1962">_xlfn.SUM(_xlfn.NORM.DIST($Q$3:$Q$1003,$F1962,$O1962,FALSE)*WindSpeedStep*$R$3:$R$1003)</f>
        <v>227.38595600474002</v>
      </c>
      <c r="N1962" s="42">
        <f t="shared" si="91"/>
        <v>0.51534601901199351</v>
      </c>
      <c r="O1962" s="42">
        <f t="shared" si="92"/>
        <v>0.87999999999999989</v>
      </c>
    </row>
    <row r="1963" spans="5:15" x14ac:dyDescent="0.2">
      <c r="E1963" s="15">
        <v>41269.520833333336</v>
      </c>
      <c r="F1963" s="21">
        <v>16.426854674652422</v>
      </c>
      <c r="G1963" s="24">
        <v>0.18323653916806132</v>
      </c>
      <c r="H1963" s="3">
        <f t="shared" si="90"/>
        <v>2000</v>
      </c>
      <c r="I1963" s="3">
        <f>MIN(H1963-K1963+L1963,'Power Look Up'!$F$4)</f>
        <v>1987.230270928261</v>
      </c>
      <c r="K1963" s="50">
        <f t="array" ref="K1963">_xlfn.SUM(_xlfn.NORM.DIST($Q$3:$Q$1003,$F1963,$N1963,FALSE)*WindSpeedStep*$R$3:$R$1003)</f>
        <v>2000.6305477013752</v>
      </c>
      <c r="L1963" s="50">
        <f t="array" ref="L1963">_xlfn.SUM(_xlfn.NORM.DIST($Q$3:$Q$1003,$F1963,$O1963,FALSE)*WindSpeedStep*$R$3:$R$1003)</f>
        <v>1987.8608186296362</v>
      </c>
      <c r="N1963" s="42">
        <f t="shared" si="91"/>
        <v>1.6426854674652422</v>
      </c>
      <c r="O1963" s="42">
        <f t="shared" si="92"/>
        <v>3.01</v>
      </c>
    </row>
    <row r="1964" spans="5:15" x14ac:dyDescent="0.2">
      <c r="E1964" s="15">
        <v>41269.527777777781</v>
      </c>
      <c r="F1964" s="21">
        <v>16.191026903027915</v>
      </c>
      <c r="G1964" s="24">
        <v>0.12167233195268093</v>
      </c>
      <c r="H1964" s="3">
        <f t="shared" si="90"/>
        <v>2000</v>
      </c>
      <c r="I1964" s="3">
        <f>MIN(H1964-K1964+L1964,'Power Look Up'!$F$4)</f>
        <v>1999.8720862623284</v>
      </c>
      <c r="K1964" s="50">
        <f t="array" ref="K1964">_xlfn.SUM(_xlfn.NORM.DIST($Q$3:$Q$1003,$F1964,$N1964,FALSE)*WindSpeedStep*$R$3:$R$1003)</f>
        <v>2000.781231294005</v>
      </c>
      <c r="L1964" s="50">
        <f t="array" ref="L1964">_xlfn.SUM(_xlfn.NORM.DIST($Q$3:$Q$1003,$F1964,$O1964,FALSE)*WindSpeedStep*$R$3:$R$1003)</f>
        <v>2000.6533175563334</v>
      </c>
      <c r="N1964" s="42">
        <f t="shared" si="91"/>
        <v>1.6191026903027916</v>
      </c>
      <c r="O1964" s="42">
        <f t="shared" si="92"/>
        <v>1.97</v>
      </c>
    </row>
    <row r="1965" spans="5:15" x14ac:dyDescent="0.2">
      <c r="E1965" s="15">
        <v>41269.534722222219</v>
      </c>
      <c r="F1965" s="21">
        <v>14.089942375152802</v>
      </c>
      <c r="G1965" s="24">
        <v>0.16678563598273871</v>
      </c>
      <c r="H1965" s="3">
        <f t="shared" si="90"/>
        <v>2000</v>
      </c>
      <c r="I1965" s="3">
        <f>MIN(H1965-K1965+L1965,'Power Look Up'!$F$4)</f>
        <v>1967.2540037968529</v>
      </c>
      <c r="K1965" s="50">
        <f t="array" ref="K1965">_xlfn.SUM(_xlfn.NORM.DIST($Q$3:$Q$1003,$F1965,$N1965,FALSE)*WindSpeedStep*$R$3:$R$1003)</f>
        <v>2003.33742084648</v>
      </c>
      <c r="L1965" s="50">
        <f t="array" ref="L1965">_xlfn.SUM(_xlfn.NORM.DIST($Q$3:$Q$1003,$F1965,$O1965,FALSE)*WindSpeedStep*$R$3:$R$1003)</f>
        <v>1970.5914246433329</v>
      </c>
      <c r="N1965" s="42">
        <f t="shared" si="91"/>
        <v>1.4089942375152802</v>
      </c>
      <c r="O1965" s="42">
        <f t="shared" si="92"/>
        <v>2.35</v>
      </c>
    </row>
    <row r="1966" spans="5:15" x14ac:dyDescent="0.2">
      <c r="E1966" s="15">
        <v>41269.541666666664</v>
      </c>
      <c r="F1966" s="21">
        <v>14.122834080904019</v>
      </c>
      <c r="G1966" s="24">
        <v>0.13878234274876775</v>
      </c>
      <c r="H1966" s="3">
        <f t="shared" si="90"/>
        <v>2000</v>
      </c>
      <c r="I1966" s="3">
        <f>MIN(H1966-K1966+L1966,'Power Look Up'!$F$4)</f>
        <v>1987.4877991381993</v>
      </c>
      <c r="K1966" s="50">
        <f t="array" ref="K1966">_xlfn.SUM(_xlfn.NORM.DIST($Q$3:$Q$1003,$F1966,$N1966,FALSE)*WindSpeedStep*$R$3:$R$1003)</f>
        <v>2003.3061145311447</v>
      </c>
      <c r="L1966" s="50">
        <f t="array" ref="L1966">_xlfn.SUM(_xlfn.NORM.DIST($Q$3:$Q$1003,$F1966,$O1966,FALSE)*WindSpeedStep*$R$3:$R$1003)</f>
        <v>1990.793913669344</v>
      </c>
      <c r="N1966" s="42">
        <f t="shared" si="91"/>
        <v>1.4122834080904019</v>
      </c>
      <c r="O1966" s="42">
        <f t="shared" si="92"/>
        <v>1.9599999999999997</v>
      </c>
    </row>
    <row r="1967" spans="5:15" x14ac:dyDescent="0.2">
      <c r="E1967" s="15">
        <v>41269.555555555555</v>
      </c>
      <c r="F1967" s="21">
        <v>12.631471175472852</v>
      </c>
      <c r="G1967" s="24">
        <v>0.15675133739327715</v>
      </c>
      <c r="H1967" s="3">
        <f t="shared" si="90"/>
        <v>1994.9299999999976</v>
      </c>
      <c r="I1967" s="3">
        <f>MIN(H1967-K1967+L1967,'Power Look Up'!$F$4)</f>
        <v>1931.309597118485</v>
      </c>
      <c r="K1967" s="50">
        <f t="array" ref="K1967">_xlfn.SUM(_xlfn.NORM.DIST($Q$3:$Q$1003,$F1967,$N1967,FALSE)*WindSpeedStep*$R$3:$R$1003)</f>
        <v>1995.0582991859999</v>
      </c>
      <c r="L1967" s="50">
        <f t="array" ref="L1967">_xlfn.SUM(_xlfn.NORM.DIST($Q$3:$Q$1003,$F1967,$O1967,FALSE)*WindSpeedStep*$R$3:$R$1003)</f>
        <v>1931.4378963044874</v>
      </c>
      <c r="N1967" s="42">
        <f t="shared" si="91"/>
        <v>1.2631471175472853</v>
      </c>
      <c r="O1967" s="42">
        <f t="shared" si="92"/>
        <v>1.9800000000000002</v>
      </c>
    </row>
    <row r="1968" spans="5:15" x14ac:dyDescent="0.2">
      <c r="E1968" s="15">
        <v>41269.590277777781</v>
      </c>
      <c r="F1968" s="21">
        <v>12.832316481511477</v>
      </c>
      <c r="G1968" s="24">
        <v>0.19949632661323405</v>
      </c>
      <c r="H1968" s="3">
        <f t="shared" si="90"/>
        <v>1997.1299999999974</v>
      </c>
      <c r="I1968" s="3">
        <f>MIN(H1968-K1968+L1968,'Power Look Up'!$F$4)</f>
        <v>1882.075275949343</v>
      </c>
      <c r="K1968" s="50">
        <f t="array" ref="K1968">_xlfn.SUM(_xlfn.NORM.DIST($Q$3:$Q$1003,$F1968,$N1968,FALSE)*WindSpeedStep*$R$3:$R$1003)</f>
        <v>1998.4282906156741</v>
      </c>
      <c r="L1968" s="50">
        <f t="array" ref="L1968">_xlfn.SUM(_xlfn.NORM.DIST($Q$3:$Q$1003,$F1968,$O1968,FALSE)*WindSpeedStep*$R$3:$R$1003)</f>
        <v>1883.3735665650197</v>
      </c>
      <c r="N1968" s="42">
        <f t="shared" si="91"/>
        <v>1.2832316481511477</v>
      </c>
      <c r="O1968" s="42">
        <f t="shared" si="92"/>
        <v>2.56</v>
      </c>
    </row>
    <row r="1969" spans="5:15" x14ac:dyDescent="0.2">
      <c r="E1969" s="15">
        <v>41269.597222222219</v>
      </c>
      <c r="F1969" s="21">
        <v>12.941261738015189</v>
      </c>
      <c r="G1969" s="24">
        <v>0.18777149007517802</v>
      </c>
      <c r="H1969" s="3">
        <f t="shared" si="90"/>
        <v>1998.3399999999974</v>
      </c>
      <c r="I1969" s="3">
        <f>MIN(H1969-K1969+L1969,'Power Look Up'!$F$4)</f>
        <v>1904.5187808824833</v>
      </c>
      <c r="K1969" s="50">
        <f t="array" ref="K1969">_xlfn.SUM(_xlfn.NORM.DIST($Q$3:$Q$1003,$F1969,$N1969,FALSE)*WindSpeedStep*$R$3:$R$1003)</f>
        <v>1999.7728011002314</v>
      </c>
      <c r="L1969" s="50">
        <f t="array" ref="L1969">_xlfn.SUM(_xlfn.NORM.DIST($Q$3:$Q$1003,$F1969,$O1969,FALSE)*WindSpeedStep*$R$3:$R$1003)</f>
        <v>1905.9515819827172</v>
      </c>
      <c r="N1969" s="42">
        <f t="shared" si="91"/>
        <v>1.2941261738015191</v>
      </c>
      <c r="O1969" s="42">
        <f t="shared" si="92"/>
        <v>2.4300000000000002</v>
      </c>
    </row>
    <row r="1970" spans="5:15" x14ac:dyDescent="0.2">
      <c r="E1970" s="15">
        <v>41269.604166666664</v>
      </c>
      <c r="F1970" s="21">
        <v>11.742152134610706</v>
      </c>
      <c r="G1970" s="24">
        <v>0.222276118558102</v>
      </c>
      <c r="H1970" s="3">
        <f t="shared" si="90"/>
        <v>1966.1599999999828</v>
      </c>
      <c r="I1970" s="3">
        <f>MIN(H1970-K1970+L1970,'Power Look Up'!$F$4)</f>
        <v>1769.0619782221274</v>
      </c>
      <c r="K1970" s="50">
        <f t="array" ref="K1970">_xlfn.SUM(_xlfn.NORM.DIST($Q$3:$Q$1003,$F1970,$N1970,FALSE)*WindSpeedStep*$R$3:$R$1003)</f>
        <v>1956.334135658266</v>
      </c>
      <c r="L1970" s="50">
        <f t="array" ref="L1970">_xlfn.SUM(_xlfn.NORM.DIST($Q$3:$Q$1003,$F1970,$O1970,FALSE)*WindSpeedStep*$R$3:$R$1003)</f>
        <v>1759.2361138804106</v>
      </c>
      <c r="N1970" s="42">
        <f t="shared" si="91"/>
        <v>1.1742152134610706</v>
      </c>
      <c r="O1970" s="42">
        <f t="shared" si="92"/>
        <v>2.61</v>
      </c>
    </row>
    <row r="1971" spans="5:15" x14ac:dyDescent="0.2">
      <c r="E1971" s="15">
        <v>41269.611111111109</v>
      </c>
      <c r="F1971" s="21">
        <v>13.521355657229014</v>
      </c>
      <c r="G1971" s="24">
        <v>0.19894454877102705</v>
      </c>
      <c r="H1971" s="3">
        <f t="shared" si="90"/>
        <v>1999.5199999999998</v>
      </c>
      <c r="I1971" s="3">
        <f>MIN(H1971-K1971+L1971,'Power Look Up'!$F$4)</f>
        <v>1915.2010962197314</v>
      </c>
      <c r="K1971" s="50">
        <f t="array" ref="K1971">_xlfn.SUM(_xlfn.NORM.DIST($Q$3:$Q$1003,$F1971,$N1971,FALSE)*WindSpeedStep*$R$3:$R$1003)</f>
        <v>2003.1704557873034</v>
      </c>
      <c r="L1971" s="50">
        <f t="array" ref="L1971">_xlfn.SUM(_xlfn.NORM.DIST($Q$3:$Q$1003,$F1971,$O1971,FALSE)*WindSpeedStep*$R$3:$R$1003)</f>
        <v>1918.851552007035</v>
      </c>
      <c r="N1971" s="42">
        <f t="shared" si="91"/>
        <v>1.3521355657229015</v>
      </c>
      <c r="O1971" s="42">
        <f t="shared" si="92"/>
        <v>2.69</v>
      </c>
    </row>
    <row r="1972" spans="5:15" x14ac:dyDescent="0.2">
      <c r="E1972" s="15">
        <v>41269.618055555555</v>
      </c>
      <c r="F1972" s="21">
        <v>12.448964052734642</v>
      </c>
      <c r="G1972" s="24">
        <v>0.20644288063756217</v>
      </c>
      <c r="H1972" s="3">
        <f t="shared" si="90"/>
        <v>1992.9499999999975</v>
      </c>
      <c r="I1972" s="3">
        <f>MIN(H1972-K1972+L1972,'Power Look Up'!$F$4)</f>
        <v>1849.4897602745802</v>
      </c>
      <c r="K1972" s="50">
        <f t="array" ref="K1972">_xlfn.SUM(_xlfn.NORM.DIST($Q$3:$Q$1003,$F1972,$N1972,FALSE)*WindSpeedStep*$R$3:$R$1003)</f>
        <v>1990.7437081660189</v>
      </c>
      <c r="L1972" s="50">
        <f t="array" ref="L1972">_xlfn.SUM(_xlfn.NORM.DIST($Q$3:$Q$1003,$F1972,$O1972,FALSE)*WindSpeedStep*$R$3:$R$1003)</f>
        <v>1847.2834684406016</v>
      </c>
      <c r="N1972" s="42">
        <f t="shared" si="91"/>
        <v>1.2448964052734643</v>
      </c>
      <c r="O1972" s="42">
        <f t="shared" si="92"/>
        <v>2.57</v>
      </c>
    </row>
    <row r="1973" spans="5:15" x14ac:dyDescent="0.2">
      <c r="E1973" s="15">
        <v>41269.625</v>
      </c>
      <c r="F1973" s="21">
        <v>13.553372782226571</v>
      </c>
      <c r="G1973" s="24">
        <v>0.17043728060289576</v>
      </c>
      <c r="H1973" s="3">
        <f t="shared" si="90"/>
        <v>1999.5499999999997</v>
      </c>
      <c r="I1973" s="3">
        <f>MIN(H1973-K1973+L1973,'Power Look Up'!$F$4)</f>
        <v>1949.5125605103319</v>
      </c>
      <c r="K1973" s="50">
        <f t="array" ref="K1973">_xlfn.SUM(_xlfn.NORM.DIST($Q$3:$Q$1003,$F1973,$N1973,FALSE)*WindSpeedStep*$R$3:$R$1003)</f>
        <v>2003.2332689569084</v>
      </c>
      <c r="L1973" s="50">
        <f t="array" ref="L1973">_xlfn.SUM(_xlfn.NORM.DIST($Q$3:$Q$1003,$F1973,$O1973,FALSE)*WindSpeedStep*$R$3:$R$1003)</f>
        <v>1953.1958294672406</v>
      </c>
      <c r="N1973" s="42">
        <f t="shared" si="91"/>
        <v>1.3553372782226571</v>
      </c>
      <c r="O1973" s="42">
        <f t="shared" si="92"/>
        <v>2.31</v>
      </c>
    </row>
    <row r="1974" spans="5:15" x14ac:dyDescent="0.2">
      <c r="E1974" s="15">
        <v>41269.631944444445</v>
      </c>
      <c r="F1974" s="21">
        <v>12.855249179962073</v>
      </c>
      <c r="G1974" s="24">
        <v>0.16958053239435006</v>
      </c>
      <c r="H1974" s="3">
        <f t="shared" si="90"/>
        <v>1997.4599999999975</v>
      </c>
      <c r="I1974" s="3">
        <f>MIN(H1974-K1974+L1974,'Power Look Up'!$F$4)</f>
        <v>1924.6776387583127</v>
      </c>
      <c r="K1974" s="50">
        <f t="array" ref="K1974">_xlfn.SUM(_xlfn.NORM.DIST($Q$3:$Q$1003,$F1974,$N1974,FALSE)*WindSpeedStep*$R$3:$R$1003)</f>
        <v>1998.7366702501736</v>
      </c>
      <c r="L1974" s="50">
        <f t="array" ref="L1974">_xlfn.SUM(_xlfn.NORM.DIST($Q$3:$Q$1003,$F1974,$O1974,FALSE)*WindSpeedStep*$R$3:$R$1003)</f>
        <v>1925.9543090084887</v>
      </c>
      <c r="N1974" s="42">
        <f t="shared" si="91"/>
        <v>1.2855249179962074</v>
      </c>
      <c r="O1974" s="42">
        <f t="shared" si="92"/>
        <v>2.1800000000000002</v>
      </c>
    </row>
    <row r="1975" spans="5:15" x14ac:dyDescent="0.2">
      <c r="E1975" s="15">
        <v>41269.645833333336</v>
      </c>
      <c r="F1975" s="21">
        <v>14.18871718292429</v>
      </c>
      <c r="G1975" s="24">
        <v>0.18253940554379292</v>
      </c>
      <c r="H1975" s="3">
        <f t="shared" si="90"/>
        <v>2000</v>
      </c>
      <c r="I1975" s="3">
        <f>MIN(H1975-K1975+L1975,'Power Look Up'!$F$4)</f>
        <v>1955.3955295422634</v>
      </c>
      <c r="K1975" s="50">
        <f t="array" ref="K1975">_xlfn.SUM(_xlfn.NORM.DIST($Q$3:$Q$1003,$F1975,$N1975,FALSE)*WindSpeedStep*$R$3:$R$1003)</f>
        <v>2003.2360903708152</v>
      </c>
      <c r="L1975" s="50">
        <f t="array" ref="L1975">_xlfn.SUM(_xlfn.NORM.DIST($Q$3:$Q$1003,$F1975,$O1975,FALSE)*WindSpeedStep*$R$3:$R$1003)</f>
        <v>1958.6316199130786</v>
      </c>
      <c r="N1975" s="42">
        <f t="shared" si="91"/>
        <v>1.4188717182924291</v>
      </c>
      <c r="O1975" s="42">
        <f t="shared" si="92"/>
        <v>2.59</v>
      </c>
    </row>
    <row r="1976" spans="5:15" x14ac:dyDescent="0.2">
      <c r="E1976" s="15">
        <v>41269.652777777781</v>
      </c>
      <c r="F1976" s="21">
        <v>13.652867121761108</v>
      </c>
      <c r="G1976" s="24">
        <v>0.15454629281763838</v>
      </c>
      <c r="H1976" s="3">
        <f t="shared" si="90"/>
        <v>1999.6499999999999</v>
      </c>
      <c r="I1976" s="3">
        <f>MIN(H1976-K1976+L1976,'Power Look Up'!$F$4)</f>
        <v>1967.9002026498247</v>
      </c>
      <c r="K1976" s="50">
        <f t="array" ref="K1976">_xlfn.SUM(_xlfn.NORM.DIST($Q$3:$Q$1003,$F1976,$N1976,FALSE)*WindSpeedStep*$R$3:$R$1003)</f>
        <v>2003.3754086540059</v>
      </c>
      <c r="L1976" s="50">
        <f t="array" ref="L1976">_xlfn.SUM(_xlfn.NORM.DIST($Q$3:$Q$1003,$F1976,$O1976,FALSE)*WindSpeedStep*$R$3:$R$1003)</f>
        <v>1971.6256113038307</v>
      </c>
      <c r="N1976" s="42">
        <f t="shared" si="91"/>
        <v>1.365286712176111</v>
      </c>
      <c r="O1976" s="42">
        <f t="shared" si="92"/>
        <v>2.11</v>
      </c>
    </row>
    <row r="1977" spans="5:15" x14ac:dyDescent="0.2">
      <c r="E1977" s="15">
        <v>41269.659722222219</v>
      </c>
      <c r="F1977" s="21">
        <v>15.074918355342861</v>
      </c>
      <c r="G1977" s="24">
        <v>0.15389801425874683</v>
      </c>
      <c r="H1977" s="3">
        <f t="shared" si="90"/>
        <v>2000</v>
      </c>
      <c r="I1977" s="3">
        <f>MIN(H1977-K1977+L1977,'Power Look Up'!$F$4)</f>
        <v>1989.6160639860038</v>
      </c>
      <c r="K1977" s="50">
        <f t="array" ref="K1977">_xlfn.SUM(_xlfn.NORM.DIST($Q$3:$Q$1003,$F1977,$N1977,FALSE)*WindSpeedStep*$R$3:$R$1003)</f>
        <v>2001.9569007000653</v>
      </c>
      <c r="L1977" s="50">
        <f t="array" ref="L1977">_xlfn.SUM(_xlfn.NORM.DIST($Q$3:$Q$1003,$F1977,$O1977,FALSE)*WindSpeedStep*$R$3:$R$1003)</f>
        <v>1991.5729646860691</v>
      </c>
      <c r="N1977" s="42">
        <f t="shared" si="91"/>
        <v>1.5074918355342861</v>
      </c>
      <c r="O1977" s="42">
        <f t="shared" si="92"/>
        <v>2.3199999999999998</v>
      </c>
    </row>
    <row r="1978" spans="5:15" x14ac:dyDescent="0.2">
      <c r="E1978" s="15">
        <v>41269.666666666664</v>
      </c>
      <c r="F1978" s="21">
        <v>15.455465864432266</v>
      </c>
      <c r="G1978" s="24">
        <v>0.13458022024342298</v>
      </c>
      <c r="H1978" s="3">
        <f t="shared" si="90"/>
        <v>2000</v>
      </c>
      <c r="I1978" s="3">
        <f>MIN(H1978-K1978+L1978,'Power Look Up'!$F$4)</f>
        <v>1997.5246716033862</v>
      </c>
      <c r="K1978" s="50">
        <f t="array" ref="K1978">_xlfn.SUM(_xlfn.NORM.DIST($Q$3:$Q$1003,$F1978,$N1978,FALSE)*WindSpeedStep*$R$3:$R$1003)</f>
        <v>2001.4638027494352</v>
      </c>
      <c r="L1978" s="50">
        <f t="array" ref="L1978">_xlfn.SUM(_xlfn.NORM.DIST($Q$3:$Q$1003,$F1978,$O1978,FALSE)*WindSpeedStep*$R$3:$R$1003)</f>
        <v>1998.9884743528214</v>
      </c>
      <c r="N1978" s="42">
        <f t="shared" si="91"/>
        <v>1.5455465864432267</v>
      </c>
      <c r="O1978" s="42">
        <f t="shared" si="92"/>
        <v>2.08</v>
      </c>
    </row>
    <row r="1979" spans="5:15" x14ac:dyDescent="0.2">
      <c r="E1979" s="15">
        <v>41269.673611111109</v>
      </c>
      <c r="F1979" s="21">
        <v>14.62807701699438</v>
      </c>
      <c r="G1979" s="24">
        <v>0.12510188440175499</v>
      </c>
      <c r="H1979" s="3">
        <f t="shared" si="90"/>
        <v>2000</v>
      </c>
      <c r="I1979" s="3">
        <f>MIN(H1979-K1979+L1979,'Power Look Up'!$F$4)</f>
        <v>1996.6013295303021</v>
      </c>
      <c r="K1979" s="50">
        <f t="array" ref="K1979">_xlfn.SUM(_xlfn.NORM.DIST($Q$3:$Q$1003,$F1979,$N1979,FALSE)*WindSpeedStep*$R$3:$R$1003)</f>
        <v>2002.624389022443</v>
      </c>
      <c r="L1979" s="50">
        <f t="array" ref="L1979">_xlfn.SUM(_xlfn.NORM.DIST($Q$3:$Q$1003,$F1979,$O1979,FALSE)*WindSpeedStep*$R$3:$R$1003)</f>
        <v>1999.2257185527451</v>
      </c>
      <c r="N1979" s="42">
        <f t="shared" si="91"/>
        <v>1.4628077016994381</v>
      </c>
      <c r="O1979" s="42">
        <f t="shared" si="92"/>
        <v>1.8299999999999998</v>
      </c>
    </row>
    <row r="1980" spans="5:15" x14ac:dyDescent="0.2">
      <c r="E1980" s="15">
        <v>41269.680555555555</v>
      </c>
      <c r="F1980" s="21">
        <v>12.397332486178954</v>
      </c>
      <c r="G1980" s="24">
        <v>0.14680577471234313</v>
      </c>
      <c r="H1980" s="3">
        <f t="shared" si="90"/>
        <v>1992.3999999999976</v>
      </c>
      <c r="I1980" s="3">
        <f>MIN(H1980-K1980+L1980,'Power Look Up'!$F$4)</f>
        <v>1935.009256839242</v>
      </c>
      <c r="K1980" s="50">
        <f t="array" ref="K1980">_xlfn.SUM(_xlfn.NORM.DIST($Q$3:$Q$1003,$F1980,$N1980,FALSE)*WindSpeedStep*$R$3:$R$1003)</f>
        <v>1989.2634405403844</v>
      </c>
      <c r="L1980" s="50">
        <f t="array" ref="L1980">_xlfn.SUM(_xlfn.NORM.DIST($Q$3:$Q$1003,$F1980,$O1980,FALSE)*WindSpeedStep*$R$3:$R$1003)</f>
        <v>1931.8726973796288</v>
      </c>
      <c r="N1980" s="42">
        <f t="shared" si="91"/>
        <v>1.2397332486178954</v>
      </c>
      <c r="O1980" s="42">
        <f t="shared" si="92"/>
        <v>1.8200000000000003</v>
      </c>
    </row>
    <row r="1981" spans="5:15" x14ac:dyDescent="0.2">
      <c r="E1981" s="15">
        <v>41269.6875</v>
      </c>
      <c r="F1981" s="21">
        <v>12.282467767021554</v>
      </c>
      <c r="G1981" s="24">
        <v>0.17504625623954442</v>
      </c>
      <c r="H1981" s="3">
        <f t="shared" si="90"/>
        <v>1991.0799999999977</v>
      </c>
      <c r="I1981" s="3">
        <f>MIN(H1981-K1981+L1981,'Power Look Up'!$F$4)</f>
        <v>1887.9156445578838</v>
      </c>
      <c r="K1981" s="50">
        <f t="array" ref="K1981">_xlfn.SUM(_xlfn.NORM.DIST($Q$3:$Q$1003,$F1981,$N1981,FALSE)*WindSpeedStep*$R$3:$R$1003)</f>
        <v>1985.4978370872409</v>
      </c>
      <c r="L1981" s="50">
        <f t="array" ref="L1981">_xlfn.SUM(_xlfn.NORM.DIST($Q$3:$Q$1003,$F1981,$O1981,FALSE)*WindSpeedStep*$R$3:$R$1003)</f>
        <v>1882.333481645127</v>
      </c>
      <c r="N1981" s="42">
        <f t="shared" si="91"/>
        <v>1.2282467767021554</v>
      </c>
      <c r="O1981" s="42">
        <f t="shared" si="92"/>
        <v>2.15</v>
      </c>
    </row>
    <row r="1982" spans="5:15" x14ac:dyDescent="0.2">
      <c r="E1982" s="15">
        <v>41269.694444444445</v>
      </c>
      <c r="F1982" s="21">
        <v>11.695015857990507</v>
      </c>
      <c r="G1982" s="24">
        <v>0.15305665436759539</v>
      </c>
      <c r="H1982" s="3">
        <f t="shared" si="90"/>
        <v>1962.7999999999827</v>
      </c>
      <c r="I1982" s="3">
        <f>MIN(H1982-K1982+L1982,'Power Look Up'!$F$4)</f>
        <v>1875.8030583475213</v>
      </c>
      <c r="K1982" s="50">
        <f t="array" ref="K1982">_xlfn.SUM(_xlfn.NORM.DIST($Q$3:$Q$1003,$F1982,$N1982,FALSE)*WindSpeedStep*$R$3:$R$1003)</f>
        <v>1952.6612689730728</v>
      </c>
      <c r="L1982" s="50">
        <f t="array" ref="L1982">_xlfn.SUM(_xlfn.NORM.DIST($Q$3:$Q$1003,$F1982,$O1982,FALSE)*WindSpeedStep*$R$3:$R$1003)</f>
        <v>1865.6643273206114</v>
      </c>
      <c r="N1982" s="42">
        <f t="shared" si="91"/>
        <v>1.1695015857990507</v>
      </c>
      <c r="O1982" s="42">
        <f t="shared" si="92"/>
        <v>1.79</v>
      </c>
    </row>
    <row r="1983" spans="5:15" x14ac:dyDescent="0.2">
      <c r="E1983" s="15">
        <v>41269.701388888891</v>
      </c>
      <c r="F1983" s="21">
        <v>11.551631074277513</v>
      </c>
      <c r="G1983" s="24">
        <v>0.19824040304569943</v>
      </c>
      <c r="H1983" s="3">
        <f t="shared" si="90"/>
        <v>1950.199999999983</v>
      </c>
      <c r="I1983" s="3">
        <f>MIN(H1983-K1983+L1983,'Power Look Up'!$F$4)</f>
        <v>1785.590745565552</v>
      </c>
      <c r="K1983" s="50">
        <f t="array" ref="K1983">_xlfn.SUM(_xlfn.NORM.DIST($Q$3:$Q$1003,$F1983,$N1983,FALSE)*WindSpeedStep*$R$3:$R$1003)</f>
        <v>1940.1163828690592</v>
      </c>
      <c r="L1983" s="50">
        <f t="array" ref="L1983">_xlfn.SUM(_xlfn.NORM.DIST($Q$3:$Q$1003,$F1983,$O1983,FALSE)*WindSpeedStep*$R$3:$R$1003)</f>
        <v>1775.5071284346282</v>
      </c>
      <c r="N1983" s="42">
        <f t="shared" si="91"/>
        <v>1.1551631074277513</v>
      </c>
      <c r="O1983" s="42">
        <f t="shared" si="92"/>
        <v>2.29</v>
      </c>
    </row>
    <row r="1984" spans="5:15" x14ac:dyDescent="0.2">
      <c r="E1984" s="15">
        <v>41269.708333333336</v>
      </c>
      <c r="F1984" s="21">
        <v>11.378044967154251</v>
      </c>
      <c r="G1984" s="24">
        <v>0.17929266459123705</v>
      </c>
      <c r="H1984" s="3">
        <f t="shared" si="90"/>
        <v>1935.9199999999832</v>
      </c>
      <c r="I1984" s="3">
        <f>MIN(H1984-K1984+L1984,'Power Look Up'!$F$4)</f>
        <v>1799.0194018248117</v>
      </c>
      <c r="K1984" s="50">
        <f t="array" ref="K1984">_xlfn.SUM(_xlfn.NORM.DIST($Q$3:$Q$1003,$F1984,$N1984,FALSE)*WindSpeedStep*$R$3:$R$1003)</f>
        <v>1921.8966394639183</v>
      </c>
      <c r="L1984" s="50">
        <f t="array" ref="L1984">_xlfn.SUM(_xlfn.NORM.DIST($Q$3:$Q$1003,$F1984,$O1984,FALSE)*WindSpeedStep*$R$3:$R$1003)</f>
        <v>1784.9960412887467</v>
      </c>
      <c r="N1984" s="42">
        <f t="shared" si="91"/>
        <v>1.1378044967154251</v>
      </c>
      <c r="O1984" s="42">
        <f t="shared" si="92"/>
        <v>2.04</v>
      </c>
    </row>
    <row r="1985" spans="5:15" x14ac:dyDescent="0.2">
      <c r="E1985" s="15">
        <v>41269.715277777781</v>
      </c>
      <c r="F1985" s="21">
        <v>12.124541395407654</v>
      </c>
      <c r="G1985" s="24">
        <v>0.141036262257943</v>
      </c>
      <c r="H1985" s="3">
        <f t="shared" si="90"/>
        <v>1989.3199999999977</v>
      </c>
      <c r="I1985" s="3">
        <f>MIN(H1985-K1985+L1985,'Power Look Up'!$F$4)</f>
        <v>1932.6368081532171</v>
      </c>
      <c r="K1985" s="50">
        <f t="array" ref="K1985">_xlfn.SUM(_xlfn.NORM.DIST($Q$3:$Q$1003,$F1985,$N1985,FALSE)*WindSpeedStep*$R$3:$R$1003)</f>
        <v>1979.1141873209754</v>
      </c>
      <c r="L1985" s="50">
        <f t="array" ref="L1985">_xlfn.SUM(_xlfn.NORM.DIST($Q$3:$Q$1003,$F1985,$O1985,FALSE)*WindSpeedStep*$R$3:$R$1003)</f>
        <v>1922.4309954741948</v>
      </c>
      <c r="N1985" s="42">
        <f t="shared" si="91"/>
        <v>1.2124541395407655</v>
      </c>
      <c r="O1985" s="42">
        <f t="shared" si="92"/>
        <v>1.71</v>
      </c>
    </row>
    <row r="1986" spans="5:15" x14ac:dyDescent="0.2">
      <c r="E1986" s="15">
        <v>41269.722222222219</v>
      </c>
      <c r="F1986" s="21">
        <v>11.961758125524845</v>
      </c>
      <c r="G1986" s="24">
        <v>0.18308345454058489</v>
      </c>
      <c r="H1986" s="3">
        <f t="shared" si="90"/>
        <v>1984.6399999999824</v>
      </c>
      <c r="I1986" s="3">
        <f>MIN(H1986-K1986+L1986,'Power Look Up'!$F$4)</f>
        <v>1856.5899131059841</v>
      </c>
      <c r="K1986" s="50">
        <f t="array" ref="K1986">_xlfn.SUM(_xlfn.NORM.DIST($Q$3:$Q$1003,$F1986,$N1986,FALSE)*WindSpeedStep*$R$3:$R$1003)</f>
        <v>1970.8218005265369</v>
      </c>
      <c r="L1986" s="50">
        <f t="array" ref="L1986">_xlfn.SUM(_xlfn.NORM.DIST($Q$3:$Q$1003,$F1986,$O1986,FALSE)*WindSpeedStep*$R$3:$R$1003)</f>
        <v>1842.7717136325386</v>
      </c>
      <c r="N1986" s="42">
        <f t="shared" si="91"/>
        <v>1.1961758125524846</v>
      </c>
      <c r="O1986" s="42">
        <f t="shared" si="92"/>
        <v>2.19</v>
      </c>
    </row>
    <row r="1987" spans="5:15" x14ac:dyDescent="0.2">
      <c r="E1987" s="15">
        <v>41269.729166666664</v>
      </c>
      <c r="F1987" s="21">
        <v>11.671674373447372</v>
      </c>
      <c r="G1987" s="24">
        <v>0.1833498717946091</v>
      </c>
      <c r="H1987" s="3">
        <f t="shared" ref="H1987:H2050" si="93">INDEX(PowerArray,MIN(MaximumPowerIndex,ROUND(F1987*100,0)))</f>
        <v>1960.2799999999829</v>
      </c>
      <c r="I1987" s="3">
        <f>MIN(H1987-K1987+L1987,'Power Look Up'!$F$4)</f>
        <v>1822.5858552491502</v>
      </c>
      <c r="K1987" s="50">
        <f t="array" ref="K1987">_xlfn.SUM(_xlfn.NORM.DIST($Q$3:$Q$1003,$F1987,$N1987,FALSE)*WindSpeedStep*$R$3:$R$1003)</f>
        <v>1950.7625045857733</v>
      </c>
      <c r="L1987" s="50">
        <f t="array" ref="L1987">_xlfn.SUM(_xlfn.NORM.DIST($Q$3:$Q$1003,$F1987,$O1987,FALSE)*WindSpeedStep*$R$3:$R$1003)</f>
        <v>1813.0683598349406</v>
      </c>
      <c r="N1987" s="42">
        <f t="shared" ref="N1987:N2050" si="94">ReferenceTurbulence*F1987</f>
        <v>1.1671674373447372</v>
      </c>
      <c r="O1987" s="42">
        <f t="shared" ref="O1987:O2050" si="95">F1987*G1987</f>
        <v>2.14</v>
      </c>
    </row>
    <row r="1988" spans="5:15" x14ac:dyDescent="0.2">
      <c r="E1988" s="15">
        <v>41269.736111111109</v>
      </c>
      <c r="F1988" s="21">
        <v>12.374726286819104</v>
      </c>
      <c r="G1988" s="24">
        <v>0.14222536799659624</v>
      </c>
      <c r="H1988" s="3">
        <f t="shared" si="93"/>
        <v>1992.0699999999977</v>
      </c>
      <c r="I1988" s="3">
        <f>MIN(H1988-K1988+L1988,'Power Look Up'!$F$4)</f>
        <v>1940.4375763444928</v>
      </c>
      <c r="K1988" s="50">
        <f t="array" ref="K1988">_xlfn.SUM(_xlfn.NORM.DIST($Q$3:$Q$1003,$F1988,$N1988,FALSE)*WindSpeedStep*$R$3:$R$1003)</f>
        <v>1988.575369696312</v>
      </c>
      <c r="L1988" s="50">
        <f t="array" ref="L1988">_xlfn.SUM(_xlfn.NORM.DIST($Q$3:$Q$1003,$F1988,$O1988,FALSE)*WindSpeedStep*$R$3:$R$1003)</f>
        <v>1936.9429460408071</v>
      </c>
      <c r="N1988" s="42">
        <f t="shared" si="94"/>
        <v>1.2374726286819104</v>
      </c>
      <c r="O1988" s="42">
        <f t="shared" si="95"/>
        <v>1.76</v>
      </c>
    </row>
    <row r="1989" spans="5:15" x14ac:dyDescent="0.2">
      <c r="E1989" s="15">
        <v>41269.743055555555</v>
      </c>
      <c r="F1989" s="21">
        <v>10.823222997784221</v>
      </c>
      <c r="G1989" s="24">
        <v>0.1570696640315026</v>
      </c>
      <c r="H1989" s="3">
        <f t="shared" si="93"/>
        <v>1855.9399999999503</v>
      </c>
      <c r="I1989" s="3">
        <f>MIN(H1989-K1989+L1989,'Power Look Up'!$F$4)</f>
        <v>1757.265585613641</v>
      </c>
      <c r="K1989" s="50">
        <f t="array" ref="K1989">_xlfn.SUM(_xlfn.NORM.DIST($Q$3:$Q$1003,$F1989,$N1989,FALSE)*WindSpeedStep*$R$3:$R$1003)</f>
        <v>1836.9932637114023</v>
      </c>
      <c r="L1989" s="50">
        <f t="array" ref="L1989">_xlfn.SUM(_xlfn.NORM.DIST($Q$3:$Q$1003,$F1989,$O1989,FALSE)*WindSpeedStep*$R$3:$R$1003)</f>
        <v>1738.318849325093</v>
      </c>
      <c r="N1989" s="42">
        <f t="shared" si="94"/>
        <v>1.0823222997784221</v>
      </c>
      <c r="O1989" s="42">
        <f t="shared" si="95"/>
        <v>1.7</v>
      </c>
    </row>
    <row r="1990" spans="5:15" x14ac:dyDescent="0.2">
      <c r="E1990" s="15">
        <v>41269.75</v>
      </c>
      <c r="F1990" s="21">
        <v>11.076276705559811</v>
      </c>
      <c r="G1990" s="24">
        <v>0.16612080475349625</v>
      </c>
      <c r="H1990" s="3">
        <f t="shared" si="93"/>
        <v>1910.7199999999839</v>
      </c>
      <c r="I1990" s="3">
        <f>MIN(H1990-K1990+L1990,'Power Look Up'!$F$4)</f>
        <v>1794.3247702999963</v>
      </c>
      <c r="K1990" s="50">
        <f t="array" ref="K1990">_xlfn.SUM(_xlfn.NORM.DIST($Q$3:$Q$1003,$F1990,$N1990,FALSE)*WindSpeedStep*$R$3:$R$1003)</f>
        <v>1881.1679263829215</v>
      </c>
      <c r="L1990" s="50">
        <f t="array" ref="L1990">_xlfn.SUM(_xlfn.NORM.DIST($Q$3:$Q$1003,$F1990,$O1990,FALSE)*WindSpeedStep*$R$3:$R$1003)</f>
        <v>1764.7726966829339</v>
      </c>
      <c r="N1990" s="42">
        <f t="shared" si="94"/>
        <v>1.1076276705559811</v>
      </c>
      <c r="O1990" s="42">
        <f t="shared" si="95"/>
        <v>1.84</v>
      </c>
    </row>
    <row r="1991" spans="5:15" x14ac:dyDescent="0.2">
      <c r="E1991" s="15">
        <v>41269.756944444445</v>
      </c>
      <c r="F1991" s="21">
        <v>10.799273179942023</v>
      </c>
      <c r="G1991" s="24">
        <v>0.14445416594308017</v>
      </c>
      <c r="H1991" s="3">
        <f t="shared" si="93"/>
        <v>1850.5999999999503</v>
      </c>
      <c r="I1991" s="3">
        <f>MIN(H1991-K1991+L1991,'Power Look Up'!$F$4)</f>
        <v>1773.1865663252058</v>
      </c>
      <c r="K1991" s="50">
        <f t="array" ref="K1991">_xlfn.SUM(_xlfn.NORM.DIST($Q$3:$Q$1003,$F1991,$N1991,FALSE)*WindSpeedStep*$R$3:$R$1003)</f>
        <v>1832.3044234321094</v>
      </c>
      <c r="L1991" s="50">
        <f t="array" ref="L1991">_xlfn.SUM(_xlfn.NORM.DIST($Q$3:$Q$1003,$F1991,$O1991,FALSE)*WindSpeedStep*$R$3:$R$1003)</f>
        <v>1754.8909897573649</v>
      </c>
      <c r="N1991" s="42">
        <f t="shared" si="94"/>
        <v>1.0799273179942024</v>
      </c>
      <c r="O1991" s="42">
        <f t="shared" si="95"/>
        <v>1.56</v>
      </c>
    </row>
    <row r="1992" spans="5:15" x14ac:dyDescent="0.2">
      <c r="E1992" s="15">
        <v>41269.763888888891</v>
      </c>
      <c r="F1992" s="21">
        <v>11.905902020790066</v>
      </c>
      <c r="G1992" s="24">
        <v>0.14614600363429961</v>
      </c>
      <c r="H1992" s="3">
        <f t="shared" si="93"/>
        <v>1980.4399999999823</v>
      </c>
      <c r="I1992" s="3">
        <f>MIN(H1992-K1992+L1992,'Power Look Up'!$F$4)</f>
        <v>1910.0430096591786</v>
      </c>
      <c r="K1992" s="50">
        <f t="array" ref="K1992">_xlfn.SUM(_xlfn.NORM.DIST($Q$3:$Q$1003,$F1992,$N1992,FALSE)*WindSpeedStep*$R$3:$R$1003)</f>
        <v>1967.5215205164054</v>
      </c>
      <c r="L1992" s="50">
        <f t="array" ref="L1992">_xlfn.SUM(_xlfn.NORM.DIST($Q$3:$Q$1003,$F1992,$O1992,FALSE)*WindSpeedStep*$R$3:$R$1003)</f>
        <v>1897.1245301756016</v>
      </c>
      <c r="N1992" s="42">
        <f t="shared" si="94"/>
        <v>1.1905902020790067</v>
      </c>
      <c r="O1992" s="42">
        <f t="shared" si="95"/>
        <v>1.74</v>
      </c>
    </row>
    <row r="1993" spans="5:15" x14ac:dyDescent="0.2">
      <c r="E1993" s="15">
        <v>41269.770833333336</v>
      </c>
      <c r="F1993" s="21">
        <v>12.081381532230164</v>
      </c>
      <c r="G1993" s="24">
        <v>0.13160746523551714</v>
      </c>
      <c r="H1993" s="3">
        <f t="shared" si="93"/>
        <v>1988.8799999999976</v>
      </c>
      <c r="I1993" s="3">
        <f>MIN(H1993-K1993+L1993,'Power Look Up'!$F$4)</f>
        <v>1945.2804426278585</v>
      </c>
      <c r="K1993" s="50">
        <f t="array" ref="K1993">_xlfn.SUM(_xlfn.NORM.DIST($Q$3:$Q$1003,$F1993,$N1993,FALSE)*WindSpeedStep*$R$3:$R$1003)</f>
        <v>1977.0969042226945</v>
      </c>
      <c r="L1993" s="50">
        <f t="array" ref="L1993">_xlfn.SUM(_xlfn.NORM.DIST($Q$3:$Q$1003,$F1993,$O1993,FALSE)*WindSpeedStep*$R$3:$R$1003)</f>
        <v>1933.4973468505555</v>
      </c>
      <c r="N1993" s="42">
        <f t="shared" si="94"/>
        <v>1.2081381532230164</v>
      </c>
      <c r="O1993" s="42">
        <f t="shared" si="95"/>
        <v>1.59</v>
      </c>
    </row>
    <row r="1994" spans="5:15" x14ac:dyDescent="0.2">
      <c r="E1994" s="15">
        <v>41269.777777777781</v>
      </c>
      <c r="F1994" s="21">
        <v>12.174088321529737</v>
      </c>
      <c r="G1994" s="24">
        <v>0.1519620977883244</v>
      </c>
      <c r="H1994" s="3">
        <f t="shared" si="93"/>
        <v>1989.8699999999976</v>
      </c>
      <c r="I1994" s="3">
        <f>MIN(H1994-K1994+L1994,'Power Look Up'!$F$4)</f>
        <v>1918.0732735744116</v>
      </c>
      <c r="K1994" s="50">
        <f t="array" ref="K1994">_xlfn.SUM(_xlfn.NORM.DIST($Q$3:$Q$1003,$F1994,$N1994,FALSE)*WindSpeedStep*$R$3:$R$1003)</f>
        <v>1981.280101474289</v>
      </c>
      <c r="L1994" s="50">
        <f t="array" ref="L1994">_xlfn.SUM(_xlfn.NORM.DIST($Q$3:$Q$1003,$F1994,$O1994,FALSE)*WindSpeedStep*$R$3:$R$1003)</f>
        <v>1909.483375048703</v>
      </c>
      <c r="N1994" s="42">
        <f t="shared" si="94"/>
        <v>1.2174088321529739</v>
      </c>
      <c r="O1994" s="42">
        <f t="shared" si="95"/>
        <v>1.8499999999999999</v>
      </c>
    </row>
    <row r="1995" spans="5:15" x14ac:dyDescent="0.2">
      <c r="E1995" s="15">
        <v>41269.784722222219</v>
      </c>
      <c r="F1995" s="21">
        <v>11.240179144457027</v>
      </c>
      <c r="G1995" s="24">
        <v>0.14412581678459152</v>
      </c>
      <c r="H1995" s="3">
        <f t="shared" si="93"/>
        <v>1924.1599999999837</v>
      </c>
      <c r="I1995" s="3">
        <f>MIN(H1995-K1995+L1995,'Power Look Up'!$F$4)</f>
        <v>1845.5708142349333</v>
      </c>
      <c r="K1995" s="50">
        <f t="array" ref="K1995">_xlfn.SUM(_xlfn.NORM.DIST($Q$3:$Q$1003,$F1995,$N1995,FALSE)*WindSpeedStep*$R$3:$R$1003)</f>
        <v>1904.8026581335964</v>
      </c>
      <c r="L1995" s="50">
        <f t="array" ref="L1995">_xlfn.SUM(_xlfn.NORM.DIST($Q$3:$Q$1003,$F1995,$O1995,FALSE)*WindSpeedStep*$R$3:$R$1003)</f>
        <v>1826.213472368546</v>
      </c>
      <c r="N1995" s="42">
        <f t="shared" si="94"/>
        <v>1.1240179144457028</v>
      </c>
      <c r="O1995" s="42">
        <f t="shared" si="95"/>
        <v>1.62</v>
      </c>
    </row>
    <row r="1996" spans="5:15" x14ac:dyDescent="0.2">
      <c r="E1996" s="15">
        <v>41269.791666666664</v>
      </c>
      <c r="F1996" s="21">
        <v>10.558063387335135</v>
      </c>
      <c r="G1996" s="24">
        <v>0.13449436207243773</v>
      </c>
      <c r="H1996" s="3">
        <f t="shared" si="93"/>
        <v>1786.5199999999518</v>
      </c>
      <c r="I1996" s="3">
        <f>MIN(H1996-K1996+L1996,'Power Look Up'!$F$4)</f>
        <v>1729.9975478973934</v>
      </c>
      <c r="K1996" s="50">
        <f t="array" ref="K1996">_xlfn.SUM(_xlfn.NORM.DIST($Q$3:$Q$1003,$F1996,$N1996,FALSE)*WindSpeedStep*$R$3:$R$1003)</f>
        <v>1780.008863575446</v>
      </c>
      <c r="L1996" s="50">
        <f t="array" ref="L1996">_xlfn.SUM(_xlfn.NORM.DIST($Q$3:$Q$1003,$F1996,$O1996,FALSE)*WindSpeedStep*$R$3:$R$1003)</f>
        <v>1723.4864114728875</v>
      </c>
      <c r="N1996" s="42">
        <f t="shared" si="94"/>
        <v>1.0558063387335135</v>
      </c>
      <c r="O1996" s="42">
        <f t="shared" si="95"/>
        <v>1.42</v>
      </c>
    </row>
    <row r="1997" spans="5:15" x14ac:dyDescent="0.2">
      <c r="E1997" s="15">
        <v>41269.798611111109</v>
      </c>
      <c r="F1997" s="21">
        <v>9.1039038161678434</v>
      </c>
      <c r="G1997" s="24">
        <v>0.17355192145088788</v>
      </c>
      <c r="H1997" s="3">
        <f t="shared" si="93"/>
        <v>1294.0999999999431</v>
      </c>
      <c r="I1997" s="3">
        <f>MIN(H1997-K1997+L1997,'Power Look Up'!$F$4)</f>
        <v>1285.2165953787057</v>
      </c>
      <c r="K1997" s="50">
        <f t="array" ref="K1997">_xlfn.SUM(_xlfn.NORM.DIST($Q$3:$Q$1003,$F1997,$N1997,FALSE)*WindSpeedStep*$R$3:$R$1003)</f>
        <v>1299.8719676573428</v>
      </c>
      <c r="L1997" s="50">
        <f t="array" ref="L1997">_xlfn.SUM(_xlfn.NORM.DIST($Q$3:$Q$1003,$F1997,$O1997,FALSE)*WindSpeedStep*$R$3:$R$1003)</f>
        <v>1290.9885630361055</v>
      </c>
      <c r="N1997" s="42">
        <f t="shared" si="94"/>
        <v>0.91039038161678443</v>
      </c>
      <c r="O1997" s="42">
        <f t="shared" si="95"/>
        <v>1.58</v>
      </c>
    </row>
    <row r="1998" spans="5:15" x14ac:dyDescent="0.2">
      <c r="E1998" s="15">
        <v>41269.805555555555</v>
      </c>
      <c r="F1998" s="21">
        <v>8.6919251186463384</v>
      </c>
      <c r="G1998" s="24">
        <v>0.18637988453498036</v>
      </c>
      <c r="H1998" s="3">
        <f t="shared" si="93"/>
        <v>1142.2299999999484</v>
      </c>
      <c r="I1998" s="3">
        <f>MIN(H1998-K1998+L1998,'Power Look Up'!$F$4)</f>
        <v>1160.3114030725474</v>
      </c>
      <c r="K1998" s="50">
        <f t="array" ref="K1998">_xlfn.SUM(_xlfn.NORM.DIST($Q$3:$Q$1003,$F1998,$N1998,FALSE)*WindSpeedStep*$R$3:$R$1003)</f>
        <v>1141.7685167293862</v>
      </c>
      <c r="L1998" s="50">
        <f t="array" ref="L1998">_xlfn.SUM(_xlfn.NORM.DIST($Q$3:$Q$1003,$F1998,$O1998,FALSE)*WindSpeedStep*$R$3:$R$1003)</f>
        <v>1159.8499198019852</v>
      </c>
      <c r="N1998" s="42">
        <f t="shared" si="94"/>
        <v>0.86919251186463387</v>
      </c>
      <c r="O1998" s="42">
        <f t="shared" si="95"/>
        <v>1.62</v>
      </c>
    </row>
    <row r="1999" spans="5:15" x14ac:dyDescent="0.2">
      <c r="E1999" s="15">
        <v>41269.8125</v>
      </c>
      <c r="F1999" s="21">
        <v>11.223010561104154</v>
      </c>
      <c r="G1999" s="24">
        <v>0.1871155683732508</v>
      </c>
      <c r="H1999" s="3">
        <f t="shared" si="93"/>
        <v>1922.4799999999836</v>
      </c>
      <c r="I1999" s="3">
        <f>MIN(H1999-K1999+L1999,'Power Look Up'!$F$4)</f>
        <v>1771.6537438152993</v>
      </c>
      <c r="K1999" s="50">
        <f t="array" ref="K1999">_xlfn.SUM(_xlfn.NORM.DIST($Q$3:$Q$1003,$F1999,$N1999,FALSE)*WindSpeedStep*$R$3:$R$1003)</f>
        <v>1902.5002466723167</v>
      </c>
      <c r="L1999" s="50">
        <f t="array" ref="L1999">_xlfn.SUM(_xlfn.NORM.DIST($Q$3:$Q$1003,$F1999,$O1999,FALSE)*WindSpeedStep*$R$3:$R$1003)</f>
        <v>1751.6739904876324</v>
      </c>
      <c r="N1999" s="42">
        <f t="shared" si="94"/>
        <v>1.1223010561104154</v>
      </c>
      <c r="O1999" s="42">
        <f t="shared" si="95"/>
        <v>2.1</v>
      </c>
    </row>
    <row r="2000" spans="5:15" x14ac:dyDescent="0.2">
      <c r="E2000" s="15">
        <v>41269.819444444445</v>
      </c>
      <c r="F2000" s="21">
        <v>10.406382067473608</v>
      </c>
      <c r="G2000" s="24">
        <v>0.12492333950175687</v>
      </c>
      <c r="H2000" s="3">
        <f t="shared" si="93"/>
        <v>1746.4699999999525</v>
      </c>
      <c r="I2000" s="3">
        <f>MIN(H2000-K2000+L2000,'Power Look Up'!$F$4)</f>
        <v>1708.215923753115</v>
      </c>
      <c r="K2000" s="50">
        <f t="array" ref="K2000">_xlfn.SUM(_xlfn.NORM.DIST($Q$3:$Q$1003,$F2000,$N2000,FALSE)*WindSpeedStep*$R$3:$R$1003)</f>
        <v>1742.3636775016121</v>
      </c>
      <c r="L2000" s="50">
        <f t="array" ref="L2000">_xlfn.SUM(_xlfn.NORM.DIST($Q$3:$Q$1003,$F2000,$O2000,FALSE)*WindSpeedStep*$R$3:$R$1003)</f>
        <v>1704.1096012547746</v>
      </c>
      <c r="N2000" s="42">
        <f t="shared" si="94"/>
        <v>1.0406382067473607</v>
      </c>
      <c r="O2000" s="42">
        <f t="shared" si="95"/>
        <v>1.3</v>
      </c>
    </row>
    <row r="2001" spans="5:15" x14ac:dyDescent="0.2">
      <c r="E2001" s="15">
        <v>41269.826388888891</v>
      </c>
      <c r="F2001" s="21">
        <v>9.9593200613252737</v>
      </c>
      <c r="G2001" s="24">
        <v>0.17471072214627276</v>
      </c>
      <c r="H2001" s="3">
        <f t="shared" si="93"/>
        <v>1621.7599999999361</v>
      </c>
      <c r="I2001" s="3">
        <f>MIN(H2001-K2001+L2001,'Power Look Up'!$F$4)</f>
        <v>1541.0110252122788</v>
      </c>
      <c r="K2001" s="50">
        <f t="array" ref="K2001">_xlfn.SUM(_xlfn.NORM.DIST($Q$3:$Q$1003,$F2001,$N2001,FALSE)*WindSpeedStep*$R$3:$R$1003)</f>
        <v>1611.0381565158982</v>
      </c>
      <c r="L2001" s="50">
        <f t="array" ref="L2001">_xlfn.SUM(_xlfn.NORM.DIST($Q$3:$Q$1003,$F2001,$O2001,FALSE)*WindSpeedStep*$R$3:$R$1003)</f>
        <v>1530.2891817282409</v>
      </c>
      <c r="N2001" s="42">
        <f t="shared" si="94"/>
        <v>0.99593200613252741</v>
      </c>
      <c r="O2001" s="42">
        <f t="shared" si="95"/>
        <v>1.74</v>
      </c>
    </row>
    <row r="2002" spans="5:15" x14ac:dyDescent="0.2">
      <c r="E2002" s="15">
        <v>41269.833333333336</v>
      </c>
      <c r="F2002" s="21">
        <v>9.7478977629133023</v>
      </c>
      <c r="G2002" s="24">
        <v>0.16926726563316696</v>
      </c>
      <c r="H2002" s="3">
        <f t="shared" si="93"/>
        <v>1541.7499999999377</v>
      </c>
      <c r="I2002" s="3">
        <f>MIN(H2002-K2002+L2002,'Power Look Up'!$F$4)</f>
        <v>1483.3310294532344</v>
      </c>
      <c r="K2002" s="50">
        <f t="array" ref="K2002">_xlfn.SUM(_xlfn.NORM.DIST($Q$3:$Q$1003,$F2002,$N2002,FALSE)*WindSpeedStep*$R$3:$R$1003)</f>
        <v>1539.6694595280865</v>
      </c>
      <c r="L2002" s="50">
        <f t="array" ref="L2002">_xlfn.SUM(_xlfn.NORM.DIST($Q$3:$Q$1003,$F2002,$O2002,FALSE)*WindSpeedStep*$R$3:$R$1003)</f>
        <v>1481.2504889813831</v>
      </c>
      <c r="N2002" s="42">
        <f t="shared" si="94"/>
        <v>0.97478977629133023</v>
      </c>
      <c r="O2002" s="42">
        <f t="shared" si="95"/>
        <v>1.65</v>
      </c>
    </row>
    <row r="2003" spans="5:15" x14ac:dyDescent="0.2">
      <c r="E2003" s="15">
        <v>41269.840277777781</v>
      </c>
      <c r="F2003" s="21">
        <v>10.347306236086025</v>
      </c>
      <c r="G2003" s="24">
        <v>0.15462961697412916</v>
      </c>
      <c r="H2003" s="3">
        <f t="shared" si="93"/>
        <v>1730.449999999953</v>
      </c>
      <c r="I2003" s="3">
        <f>MIN(H2003-K2003+L2003,'Power Look Up'!$F$4)</f>
        <v>1650.6199958773796</v>
      </c>
      <c r="K2003" s="50">
        <f t="array" ref="K2003">_xlfn.SUM(_xlfn.NORM.DIST($Q$3:$Q$1003,$F2003,$N2003,FALSE)*WindSpeedStep*$R$3:$R$1003)</f>
        <v>1726.7173356003436</v>
      </c>
      <c r="L2003" s="50">
        <f t="array" ref="L2003">_xlfn.SUM(_xlfn.NORM.DIST($Q$3:$Q$1003,$F2003,$O2003,FALSE)*WindSpeedStep*$R$3:$R$1003)</f>
        <v>1646.8873314777702</v>
      </c>
      <c r="N2003" s="42">
        <f t="shared" si="94"/>
        <v>1.0347306236086025</v>
      </c>
      <c r="O2003" s="42">
        <f t="shared" si="95"/>
        <v>1.6</v>
      </c>
    </row>
    <row r="2004" spans="5:15" x14ac:dyDescent="0.2">
      <c r="E2004" s="15">
        <v>41269.847222222219</v>
      </c>
      <c r="F2004" s="21">
        <v>9.0763115896007314</v>
      </c>
      <c r="G2004" s="24">
        <v>0.18950429180623393</v>
      </c>
      <c r="H2004" s="3">
        <f t="shared" si="93"/>
        <v>1286.4799999999432</v>
      </c>
      <c r="I2004" s="3">
        <f>MIN(H2004-K2004+L2004,'Power Look Up'!$F$4)</f>
        <v>1275.0033970874779</v>
      </c>
      <c r="K2004" s="50">
        <f t="array" ref="K2004">_xlfn.SUM(_xlfn.NORM.DIST($Q$3:$Q$1003,$F2004,$N2004,FALSE)*WindSpeedStep*$R$3:$R$1003)</f>
        <v>1289.2338323182396</v>
      </c>
      <c r="L2004" s="50">
        <f t="array" ref="L2004">_xlfn.SUM(_xlfn.NORM.DIST($Q$3:$Q$1003,$F2004,$O2004,FALSE)*WindSpeedStep*$R$3:$R$1003)</f>
        <v>1277.7572294057743</v>
      </c>
      <c r="N2004" s="42">
        <f t="shared" si="94"/>
        <v>0.90763115896007318</v>
      </c>
      <c r="O2004" s="42">
        <f t="shared" si="95"/>
        <v>1.72</v>
      </c>
    </row>
    <row r="2005" spans="5:15" x14ac:dyDescent="0.2">
      <c r="E2005" s="15">
        <v>41269.854166666664</v>
      </c>
      <c r="F2005" s="21">
        <v>8.8834477088249741</v>
      </c>
      <c r="G2005" s="24">
        <v>0.16547629345976517</v>
      </c>
      <c r="H2005" s="3">
        <f t="shared" si="93"/>
        <v>1211.9599999999468</v>
      </c>
      <c r="I2005" s="3">
        <f>MIN(H2005-K2005+L2005,'Power Look Up'!$F$4)</f>
        <v>1218.9369460038113</v>
      </c>
      <c r="K2005" s="50">
        <f t="array" ref="K2005">_xlfn.SUM(_xlfn.NORM.DIST($Q$3:$Q$1003,$F2005,$N2005,FALSE)*WindSpeedStep*$R$3:$R$1003)</f>
        <v>1214.9054273899887</v>
      </c>
      <c r="L2005" s="50">
        <f t="array" ref="L2005">_xlfn.SUM(_xlfn.NORM.DIST($Q$3:$Q$1003,$F2005,$O2005,FALSE)*WindSpeedStep*$R$3:$R$1003)</f>
        <v>1221.8823733938532</v>
      </c>
      <c r="N2005" s="42">
        <f t="shared" si="94"/>
        <v>0.88834477088249741</v>
      </c>
      <c r="O2005" s="42">
        <f t="shared" si="95"/>
        <v>1.47</v>
      </c>
    </row>
    <row r="2006" spans="5:15" x14ac:dyDescent="0.2">
      <c r="E2006" s="15">
        <v>41269.861111111109</v>
      </c>
      <c r="F2006" s="21">
        <v>10.483954107267563</v>
      </c>
      <c r="G2006" s="24">
        <v>0.14212194986308838</v>
      </c>
      <c r="H2006" s="3">
        <f t="shared" si="93"/>
        <v>1765.1599999999521</v>
      </c>
      <c r="I2006" s="3">
        <f>MIN(H2006-K2006+L2006,'Power Look Up'!$F$4)</f>
        <v>1698.622005263232</v>
      </c>
      <c r="K2006" s="50">
        <f t="array" ref="K2006">_xlfn.SUM(_xlfn.NORM.DIST($Q$3:$Q$1003,$F2006,$N2006,FALSE)*WindSpeedStep*$R$3:$R$1003)</f>
        <v>1762.0736441009997</v>
      </c>
      <c r="L2006" s="50">
        <f t="array" ref="L2006">_xlfn.SUM(_xlfn.NORM.DIST($Q$3:$Q$1003,$F2006,$O2006,FALSE)*WindSpeedStep*$R$3:$R$1003)</f>
        <v>1695.5356493642796</v>
      </c>
      <c r="N2006" s="42">
        <f t="shared" si="94"/>
        <v>1.0483954107267563</v>
      </c>
      <c r="O2006" s="42">
        <f t="shared" si="95"/>
        <v>1.49</v>
      </c>
    </row>
    <row r="2007" spans="5:15" x14ac:dyDescent="0.2">
      <c r="E2007" s="15">
        <v>41269.868055555555</v>
      </c>
      <c r="F2007" s="21">
        <v>9.7035319116094261</v>
      </c>
      <c r="G2007" s="24">
        <v>0.15458288937097031</v>
      </c>
      <c r="H2007" s="3">
        <f t="shared" si="93"/>
        <v>1522.6999999999382</v>
      </c>
      <c r="I2007" s="3">
        <f>MIN(H2007-K2007+L2007,'Power Look Up'!$F$4)</f>
        <v>1480.4341939748492</v>
      </c>
      <c r="K2007" s="50">
        <f t="array" ref="K2007">_xlfn.SUM(_xlfn.NORM.DIST($Q$3:$Q$1003,$F2007,$N2007,FALSE)*WindSpeedStep*$R$3:$R$1003)</f>
        <v>1524.0759767389336</v>
      </c>
      <c r="L2007" s="50">
        <f t="array" ref="L2007">_xlfn.SUM(_xlfn.NORM.DIST($Q$3:$Q$1003,$F2007,$O2007,FALSE)*WindSpeedStep*$R$3:$R$1003)</f>
        <v>1481.8101707138446</v>
      </c>
      <c r="N2007" s="42">
        <f t="shared" si="94"/>
        <v>0.97035319116094265</v>
      </c>
      <c r="O2007" s="42">
        <f t="shared" si="95"/>
        <v>1.5</v>
      </c>
    </row>
    <row r="2008" spans="5:15" x14ac:dyDescent="0.2">
      <c r="E2008" s="15">
        <v>41269.875</v>
      </c>
      <c r="F2008" s="21">
        <v>9.9257200316949667</v>
      </c>
      <c r="G2008" s="24">
        <v>0.17026472584391511</v>
      </c>
      <c r="H2008" s="3">
        <f t="shared" si="93"/>
        <v>1610.3299999999363</v>
      </c>
      <c r="I2008" s="3">
        <f>MIN(H2008-K2008+L2008,'Power Look Up'!$F$4)</f>
        <v>1536.9490775770298</v>
      </c>
      <c r="K2008" s="50">
        <f t="array" ref="K2008">_xlfn.SUM(_xlfn.NORM.DIST($Q$3:$Q$1003,$F2008,$N2008,FALSE)*WindSpeedStep*$R$3:$R$1003)</f>
        <v>1600.0475197173314</v>
      </c>
      <c r="L2008" s="50">
        <f t="array" ref="L2008">_xlfn.SUM(_xlfn.NORM.DIST($Q$3:$Q$1003,$F2008,$O2008,FALSE)*WindSpeedStep*$R$3:$R$1003)</f>
        <v>1526.6665972944249</v>
      </c>
      <c r="N2008" s="42">
        <f t="shared" si="94"/>
        <v>0.99257200316949667</v>
      </c>
      <c r="O2008" s="42">
        <f t="shared" si="95"/>
        <v>1.69</v>
      </c>
    </row>
    <row r="2009" spans="5:15" x14ac:dyDescent="0.2">
      <c r="E2009" s="15">
        <v>41269.881944444445</v>
      </c>
      <c r="F2009" s="21">
        <v>9.3802456436027999</v>
      </c>
      <c r="G2009" s="24">
        <v>0.15671231392565077</v>
      </c>
      <c r="H2009" s="3">
        <f t="shared" si="93"/>
        <v>1400.7799999999406</v>
      </c>
      <c r="I2009" s="3">
        <f>MIN(H2009-K2009+L2009,'Power Look Up'!$F$4)</f>
        <v>1378.8777279748163</v>
      </c>
      <c r="K2009" s="50">
        <f t="array" ref="K2009">_xlfn.SUM(_xlfn.NORM.DIST($Q$3:$Q$1003,$F2009,$N2009,FALSE)*WindSpeedStep*$R$3:$R$1003)</f>
        <v>1405.5160264470128</v>
      </c>
      <c r="L2009" s="50">
        <f t="array" ref="L2009">_xlfn.SUM(_xlfn.NORM.DIST($Q$3:$Q$1003,$F2009,$O2009,FALSE)*WindSpeedStep*$R$3:$R$1003)</f>
        <v>1383.6137544218884</v>
      </c>
      <c r="N2009" s="42">
        <f t="shared" si="94"/>
        <v>0.93802456436028003</v>
      </c>
      <c r="O2009" s="42">
        <f t="shared" si="95"/>
        <v>1.47</v>
      </c>
    </row>
    <row r="2010" spans="5:15" x14ac:dyDescent="0.2">
      <c r="E2010" s="15">
        <v>41269.888888888891</v>
      </c>
      <c r="F2010" s="21">
        <v>9.6017573147837165</v>
      </c>
      <c r="G2010" s="24">
        <v>0.1593458311682463</v>
      </c>
      <c r="H2010" s="3">
        <f t="shared" si="93"/>
        <v>1484.599999999939</v>
      </c>
      <c r="I2010" s="3">
        <f>MIN(H2010-K2010+L2010,'Power Look Up'!$F$4)</f>
        <v>1445.5758953432828</v>
      </c>
      <c r="K2010" s="50">
        <f t="array" ref="K2010">_xlfn.SUM(_xlfn.NORM.DIST($Q$3:$Q$1003,$F2010,$N2010,FALSE)*WindSpeedStep*$R$3:$R$1003)</f>
        <v>1487.6102589905859</v>
      </c>
      <c r="L2010" s="50">
        <f t="array" ref="L2010">_xlfn.SUM(_xlfn.NORM.DIST($Q$3:$Q$1003,$F2010,$O2010,FALSE)*WindSpeedStep*$R$3:$R$1003)</f>
        <v>1448.5861543339297</v>
      </c>
      <c r="N2010" s="42">
        <f t="shared" si="94"/>
        <v>0.96017573147837165</v>
      </c>
      <c r="O2010" s="42">
        <f t="shared" si="95"/>
        <v>1.53</v>
      </c>
    </row>
    <row r="2011" spans="5:15" x14ac:dyDescent="0.2">
      <c r="E2011" s="15">
        <v>41269.895833333336</v>
      </c>
      <c r="F2011" s="21">
        <v>10.615286030701755</v>
      </c>
      <c r="G2011" s="24">
        <v>0.15732030160751115</v>
      </c>
      <c r="H2011" s="3">
        <f t="shared" si="93"/>
        <v>1802.5399999999513</v>
      </c>
      <c r="I2011" s="3">
        <f>MIN(H2011-K2011+L2011,'Power Look Up'!$F$4)</f>
        <v>1708.5005077605254</v>
      </c>
      <c r="K2011" s="50">
        <f t="array" ref="K2011">_xlfn.SUM(_xlfn.NORM.DIST($Q$3:$Q$1003,$F2011,$N2011,FALSE)*WindSpeedStep*$R$3:$R$1003)</f>
        <v>1793.2558328977152</v>
      </c>
      <c r="L2011" s="50">
        <f t="array" ref="L2011">_xlfn.SUM(_xlfn.NORM.DIST($Q$3:$Q$1003,$F2011,$O2011,FALSE)*WindSpeedStep*$R$3:$R$1003)</f>
        <v>1699.2163406582893</v>
      </c>
      <c r="N2011" s="42">
        <f t="shared" si="94"/>
        <v>1.0615286030701756</v>
      </c>
      <c r="O2011" s="42">
        <f t="shared" si="95"/>
        <v>1.67</v>
      </c>
    </row>
    <row r="2012" spans="5:15" x14ac:dyDescent="0.2">
      <c r="E2012" s="15">
        <v>41269.902777777781</v>
      </c>
      <c r="F2012" s="21">
        <v>9.6119961218929202</v>
      </c>
      <c r="G2012" s="24">
        <v>0.14981279452663951</v>
      </c>
      <c r="H2012" s="3">
        <f t="shared" si="93"/>
        <v>1488.4099999999389</v>
      </c>
      <c r="I2012" s="3">
        <f>MIN(H2012-K2012+L2012,'Power Look Up'!$F$4)</f>
        <v>1455.8394050837385</v>
      </c>
      <c r="K2012" s="50">
        <f t="array" ref="K2012">_xlfn.SUM(_xlfn.NORM.DIST($Q$3:$Q$1003,$F2012,$N2012,FALSE)*WindSpeedStep*$R$3:$R$1003)</f>
        <v>1491.3196659075313</v>
      </c>
      <c r="L2012" s="50">
        <f t="array" ref="L2012">_xlfn.SUM(_xlfn.NORM.DIST($Q$3:$Q$1003,$F2012,$O2012,FALSE)*WindSpeedStep*$R$3:$R$1003)</f>
        <v>1458.7490709913309</v>
      </c>
      <c r="N2012" s="42">
        <f t="shared" si="94"/>
        <v>0.96119961218929206</v>
      </c>
      <c r="O2012" s="42">
        <f t="shared" si="95"/>
        <v>1.44</v>
      </c>
    </row>
    <row r="2013" spans="5:15" x14ac:dyDescent="0.2">
      <c r="E2013" s="15">
        <v>41269.909722222219</v>
      </c>
      <c r="F2013" s="21">
        <v>10.128293555734794</v>
      </c>
      <c r="G2013" s="24">
        <v>0.16290997006753866</v>
      </c>
      <c r="H2013" s="3">
        <f t="shared" si="93"/>
        <v>1671.7099999999541</v>
      </c>
      <c r="I2013" s="3">
        <f>MIN(H2013-K2013+L2013,'Power Look Up'!$F$4)</f>
        <v>1592.6791696942273</v>
      </c>
      <c r="K2013" s="50">
        <f t="array" ref="K2013">_xlfn.SUM(_xlfn.NORM.DIST($Q$3:$Q$1003,$F2013,$N2013,FALSE)*WindSpeedStep*$R$3:$R$1003)</f>
        <v>1664.0643759140282</v>
      </c>
      <c r="L2013" s="50">
        <f t="array" ref="L2013">_xlfn.SUM(_xlfn.NORM.DIST($Q$3:$Q$1003,$F2013,$O2013,FALSE)*WindSpeedStep*$R$3:$R$1003)</f>
        <v>1585.0335456083014</v>
      </c>
      <c r="N2013" s="42">
        <f t="shared" si="94"/>
        <v>1.0128293555734795</v>
      </c>
      <c r="O2013" s="42">
        <f t="shared" si="95"/>
        <v>1.65</v>
      </c>
    </row>
    <row r="2014" spans="5:15" x14ac:dyDescent="0.2">
      <c r="E2014" s="15">
        <v>41269.916666666664</v>
      </c>
      <c r="F2014" s="21">
        <v>10.214069029423433</v>
      </c>
      <c r="G2014" s="24">
        <v>0.159583804975715</v>
      </c>
      <c r="H2014" s="3">
        <f t="shared" si="93"/>
        <v>1693.0699999999538</v>
      </c>
      <c r="I2014" s="3">
        <f>MIN(H2014-K2014+L2014,'Power Look Up'!$F$4)</f>
        <v>1613.2106567812755</v>
      </c>
      <c r="K2014" s="50">
        <f t="array" ref="K2014">_xlfn.SUM(_xlfn.NORM.DIST($Q$3:$Q$1003,$F2014,$N2014,FALSE)*WindSpeedStep*$R$3:$R$1003)</f>
        <v>1689.4545422541448</v>
      </c>
      <c r="L2014" s="50">
        <f t="array" ref="L2014">_xlfn.SUM(_xlfn.NORM.DIST($Q$3:$Q$1003,$F2014,$O2014,FALSE)*WindSpeedStep*$R$3:$R$1003)</f>
        <v>1609.5951990354665</v>
      </c>
      <c r="N2014" s="42">
        <f t="shared" si="94"/>
        <v>1.0214069029423434</v>
      </c>
      <c r="O2014" s="42">
        <f t="shared" si="95"/>
        <v>1.6299999999999997</v>
      </c>
    </row>
    <row r="2015" spans="5:15" x14ac:dyDescent="0.2">
      <c r="E2015" s="15">
        <v>41269.923611111109</v>
      </c>
      <c r="F2015" s="21">
        <v>10.554057710484575</v>
      </c>
      <c r="G2015" s="24">
        <v>0.17813054007961099</v>
      </c>
      <c r="H2015" s="3">
        <f t="shared" si="93"/>
        <v>1783.8499999999517</v>
      </c>
      <c r="I2015" s="3">
        <f>MIN(H2015-K2015+L2015,'Power Look Up'!$F$4)</f>
        <v>1660.8667940688035</v>
      </c>
      <c r="K2015" s="50">
        <f t="array" ref="K2015">_xlfn.SUM(_xlfn.NORM.DIST($Q$3:$Q$1003,$F2015,$N2015,FALSE)*WindSpeedStep*$R$3:$R$1003)</f>
        <v>1779.0619061333696</v>
      </c>
      <c r="L2015" s="50">
        <f t="array" ref="L2015">_xlfn.SUM(_xlfn.NORM.DIST($Q$3:$Q$1003,$F2015,$O2015,FALSE)*WindSpeedStep*$R$3:$R$1003)</f>
        <v>1656.0787002022214</v>
      </c>
      <c r="N2015" s="42">
        <f t="shared" si="94"/>
        <v>1.0554057710484575</v>
      </c>
      <c r="O2015" s="42">
        <f t="shared" si="95"/>
        <v>1.88</v>
      </c>
    </row>
    <row r="2016" spans="5:15" x14ac:dyDescent="0.2">
      <c r="E2016" s="15">
        <v>41269.930555555555</v>
      </c>
      <c r="F2016" s="21">
        <v>10.559217466617488</v>
      </c>
      <c r="G2016" s="24">
        <v>0.1467911807764409</v>
      </c>
      <c r="H2016" s="3">
        <f t="shared" si="93"/>
        <v>1786.5199999999518</v>
      </c>
      <c r="I2016" s="3">
        <f>MIN(H2016-K2016+L2016,'Power Look Up'!$F$4)</f>
        <v>1710.5490354908857</v>
      </c>
      <c r="K2016" s="50">
        <f t="array" ref="K2016">_xlfn.SUM(_xlfn.NORM.DIST($Q$3:$Q$1003,$F2016,$N2016,FALSE)*WindSpeedStep*$R$3:$R$1003)</f>
        <v>1780.2812154933292</v>
      </c>
      <c r="L2016" s="50">
        <f t="array" ref="L2016">_xlfn.SUM(_xlfn.NORM.DIST($Q$3:$Q$1003,$F2016,$O2016,FALSE)*WindSpeedStep*$R$3:$R$1003)</f>
        <v>1704.3102509842631</v>
      </c>
      <c r="N2016" s="42">
        <f t="shared" si="94"/>
        <v>1.0559217466617488</v>
      </c>
      <c r="O2016" s="42">
        <f t="shared" si="95"/>
        <v>1.55</v>
      </c>
    </row>
    <row r="2017" spans="5:15" x14ac:dyDescent="0.2">
      <c r="E2017" s="15">
        <v>41269.9375</v>
      </c>
      <c r="F2017" s="21">
        <v>9.8646447697617674</v>
      </c>
      <c r="G2017" s="24">
        <v>0.14698958085593766</v>
      </c>
      <c r="H2017" s="3">
        <f t="shared" si="93"/>
        <v>1583.6599999999369</v>
      </c>
      <c r="I2017" s="3">
        <f>MIN(H2017-K2017+L2017,'Power Look Up'!$F$4)</f>
        <v>1538.4877516468532</v>
      </c>
      <c r="K2017" s="50">
        <f t="array" ref="K2017">_xlfn.SUM(_xlfn.NORM.DIST($Q$3:$Q$1003,$F2017,$N2017,FALSE)*WindSpeedStep*$R$3:$R$1003)</f>
        <v>1579.716461297543</v>
      </c>
      <c r="L2017" s="50">
        <f t="array" ref="L2017">_xlfn.SUM(_xlfn.NORM.DIST($Q$3:$Q$1003,$F2017,$O2017,FALSE)*WindSpeedStep*$R$3:$R$1003)</f>
        <v>1534.5442129444593</v>
      </c>
      <c r="N2017" s="42">
        <f t="shared" si="94"/>
        <v>0.98646447697617679</v>
      </c>
      <c r="O2017" s="42">
        <f t="shared" si="95"/>
        <v>1.45</v>
      </c>
    </row>
    <row r="2018" spans="5:15" x14ac:dyDescent="0.2">
      <c r="E2018" s="15">
        <v>41269.944444444445</v>
      </c>
      <c r="F2018" s="21">
        <v>10.363116111524299</v>
      </c>
      <c r="G2018" s="24">
        <v>0.12255001163093185</v>
      </c>
      <c r="H2018" s="3">
        <f t="shared" si="93"/>
        <v>1733.1199999999528</v>
      </c>
      <c r="I2018" s="3">
        <f>MIN(H2018-K2018+L2018,'Power Look Up'!$F$4)</f>
        <v>1699.3376364261426</v>
      </c>
      <c r="K2018" s="50">
        <f t="array" ref="K2018">_xlfn.SUM(_xlfn.NORM.DIST($Q$3:$Q$1003,$F2018,$N2018,FALSE)*WindSpeedStep*$R$3:$R$1003)</f>
        <v>1730.9580633826081</v>
      </c>
      <c r="L2018" s="50">
        <f t="array" ref="L2018">_xlfn.SUM(_xlfn.NORM.DIST($Q$3:$Q$1003,$F2018,$O2018,FALSE)*WindSpeedStep*$R$3:$R$1003)</f>
        <v>1697.1756998087978</v>
      </c>
      <c r="N2018" s="42">
        <f t="shared" si="94"/>
        <v>1.03631161115243</v>
      </c>
      <c r="O2018" s="42">
        <f t="shared" si="95"/>
        <v>1.27</v>
      </c>
    </row>
    <row r="2019" spans="5:15" x14ac:dyDescent="0.2">
      <c r="E2019" s="15">
        <v>41269.951388888891</v>
      </c>
      <c r="F2019" s="21">
        <v>10.404339909773947</v>
      </c>
      <c r="G2019" s="24">
        <v>0.13455923317968735</v>
      </c>
      <c r="H2019" s="3">
        <f t="shared" si="93"/>
        <v>1743.7999999999527</v>
      </c>
      <c r="I2019" s="3">
        <f>MIN(H2019-K2019+L2019,'Power Look Up'!$F$4)</f>
        <v>1691.0545329582642</v>
      </c>
      <c r="K2019" s="50">
        <f t="array" ref="K2019">_xlfn.SUM(_xlfn.NORM.DIST($Q$3:$Q$1003,$F2019,$N2019,FALSE)*WindSpeedStep*$R$3:$R$1003)</f>
        <v>1741.8319381589638</v>
      </c>
      <c r="L2019" s="50">
        <f t="array" ref="L2019">_xlfn.SUM(_xlfn.NORM.DIST($Q$3:$Q$1003,$F2019,$O2019,FALSE)*WindSpeedStep*$R$3:$R$1003)</f>
        <v>1689.0864711172753</v>
      </c>
      <c r="N2019" s="42">
        <f t="shared" si="94"/>
        <v>1.0404339909773948</v>
      </c>
      <c r="O2019" s="42">
        <f t="shared" si="95"/>
        <v>1.3999999999999997</v>
      </c>
    </row>
    <row r="2020" spans="5:15" x14ac:dyDescent="0.2">
      <c r="E2020" s="15">
        <v>41269.958333333336</v>
      </c>
      <c r="F2020" s="21">
        <v>9.8014114289634158</v>
      </c>
      <c r="G2020" s="24">
        <v>0.14895813838460689</v>
      </c>
      <c r="H2020" s="3">
        <f t="shared" si="93"/>
        <v>1560.7999999999374</v>
      </c>
      <c r="I2020" s="3">
        <f>MIN(H2020-K2020+L2020,'Power Look Up'!$F$4)</f>
        <v>1517.3878748647119</v>
      </c>
      <c r="K2020" s="50">
        <f t="array" ref="K2020">_xlfn.SUM(_xlfn.NORM.DIST($Q$3:$Q$1003,$F2020,$N2020,FALSE)*WindSpeedStep*$R$3:$R$1003)</f>
        <v>1558.2104085683561</v>
      </c>
      <c r="L2020" s="50">
        <f t="array" ref="L2020">_xlfn.SUM(_xlfn.NORM.DIST($Q$3:$Q$1003,$F2020,$O2020,FALSE)*WindSpeedStep*$R$3:$R$1003)</f>
        <v>1514.7982834331306</v>
      </c>
      <c r="N2020" s="42">
        <f t="shared" si="94"/>
        <v>0.98014114289634158</v>
      </c>
      <c r="O2020" s="42">
        <f t="shared" si="95"/>
        <v>1.46</v>
      </c>
    </row>
    <row r="2021" spans="5:15" x14ac:dyDescent="0.2">
      <c r="E2021" s="15">
        <v>41269.965277777781</v>
      </c>
      <c r="F2021" s="21">
        <v>8.7435148897612436</v>
      </c>
      <c r="G2021" s="24">
        <v>0.21158538909407831</v>
      </c>
      <c r="H2021" s="3">
        <f t="shared" si="93"/>
        <v>1160.5799999999479</v>
      </c>
      <c r="I2021" s="3">
        <f>MIN(H2021-K2021+L2021,'Power Look Up'!$F$4)</f>
        <v>1173.9130460342735</v>
      </c>
      <c r="K2021" s="50">
        <f t="array" ref="K2021">_xlfn.SUM(_xlfn.NORM.DIST($Q$3:$Q$1003,$F2021,$N2021,FALSE)*WindSpeedStep*$R$3:$R$1003)</f>
        <v>1161.357538085806</v>
      </c>
      <c r="L2021" s="50">
        <f t="array" ref="L2021">_xlfn.SUM(_xlfn.NORM.DIST($Q$3:$Q$1003,$F2021,$O2021,FALSE)*WindSpeedStep*$R$3:$R$1003)</f>
        <v>1174.6905841201317</v>
      </c>
      <c r="N2021" s="42">
        <f t="shared" si="94"/>
        <v>0.87435148897612436</v>
      </c>
      <c r="O2021" s="42">
        <f t="shared" si="95"/>
        <v>1.8499999999999999</v>
      </c>
    </row>
    <row r="2022" spans="5:15" x14ac:dyDescent="0.2">
      <c r="E2022" s="15">
        <v>41269.972222222219</v>
      </c>
      <c r="F2022" s="21">
        <v>8.8080800172786091</v>
      </c>
      <c r="G2022" s="24">
        <v>0.15213304118165966</v>
      </c>
      <c r="H2022" s="3">
        <f t="shared" si="93"/>
        <v>1186.2699999999475</v>
      </c>
      <c r="I2022" s="3">
        <f>MIN(H2022-K2022+L2022,'Power Look Up'!$F$4)</f>
        <v>1196.7413111113374</v>
      </c>
      <c r="K2022" s="50">
        <f t="array" ref="K2022">_xlfn.SUM(_xlfn.NORM.DIST($Q$3:$Q$1003,$F2022,$N2022,FALSE)*WindSpeedStep*$R$3:$R$1003)</f>
        <v>1185.9993146541494</v>
      </c>
      <c r="L2022" s="50">
        <f t="array" ref="L2022">_xlfn.SUM(_xlfn.NORM.DIST($Q$3:$Q$1003,$F2022,$O2022,FALSE)*WindSpeedStep*$R$3:$R$1003)</f>
        <v>1196.4706257655394</v>
      </c>
      <c r="N2022" s="42">
        <f t="shared" si="94"/>
        <v>0.880808001727861</v>
      </c>
      <c r="O2022" s="42">
        <f t="shared" si="95"/>
        <v>1.34</v>
      </c>
    </row>
    <row r="2023" spans="5:15" x14ac:dyDescent="0.2">
      <c r="E2023" s="15">
        <v>41269.979166666664</v>
      </c>
      <c r="F2023" s="21">
        <v>9.6101384873290225</v>
      </c>
      <c r="G2023" s="24">
        <v>0.17169367560889229</v>
      </c>
      <c r="H2023" s="3">
        <f t="shared" si="93"/>
        <v>1488.4099999999389</v>
      </c>
      <c r="I2023" s="3">
        <f>MIN(H2023-K2023+L2023,'Power Look Up'!$F$4)</f>
        <v>1439.285892352967</v>
      </c>
      <c r="K2023" s="50">
        <f t="array" ref="K2023">_xlfn.SUM(_xlfn.NORM.DIST($Q$3:$Q$1003,$F2023,$N2023,FALSE)*WindSpeedStep*$R$3:$R$1003)</f>
        <v>1490.6473102426808</v>
      </c>
      <c r="L2023" s="50">
        <f t="array" ref="L2023">_xlfn.SUM(_xlfn.NORM.DIST($Q$3:$Q$1003,$F2023,$O2023,FALSE)*WindSpeedStep*$R$3:$R$1003)</f>
        <v>1441.5232025957089</v>
      </c>
      <c r="N2023" s="42">
        <f t="shared" si="94"/>
        <v>0.9610138487329023</v>
      </c>
      <c r="O2023" s="42">
        <f t="shared" si="95"/>
        <v>1.6500000000000001</v>
      </c>
    </row>
    <row r="2024" spans="5:15" x14ac:dyDescent="0.2">
      <c r="E2024" s="15">
        <v>41269.986111111109</v>
      </c>
      <c r="F2024" s="21">
        <v>10.953213767936951</v>
      </c>
      <c r="G2024" s="24">
        <v>0.18350778525694614</v>
      </c>
      <c r="H2024" s="3">
        <f t="shared" si="93"/>
        <v>1890.6499999999496</v>
      </c>
      <c r="I2024" s="3">
        <f>MIN(H2024-K2024+L2024,'Power Look Up'!$F$4)</f>
        <v>1747.3407363550029</v>
      </c>
      <c r="K2024" s="50">
        <f t="array" ref="K2024">_xlfn.SUM(_xlfn.NORM.DIST($Q$3:$Q$1003,$F2024,$N2024,FALSE)*WindSpeedStep*$R$3:$R$1003)</f>
        <v>1860.8922767950421</v>
      </c>
      <c r="L2024" s="50">
        <f t="array" ref="L2024">_xlfn.SUM(_xlfn.NORM.DIST($Q$3:$Q$1003,$F2024,$O2024,FALSE)*WindSpeedStep*$R$3:$R$1003)</f>
        <v>1717.5830131500954</v>
      </c>
      <c r="N2024" s="42">
        <f t="shared" si="94"/>
        <v>1.0953213767936951</v>
      </c>
      <c r="O2024" s="42">
        <f t="shared" si="95"/>
        <v>2.0099999999999998</v>
      </c>
    </row>
    <row r="2025" spans="5:15" x14ac:dyDescent="0.2">
      <c r="E2025" s="15">
        <v>41269.993055555555</v>
      </c>
      <c r="F2025" s="21">
        <v>8.9085765579156195</v>
      </c>
      <c r="G2025" s="24">
        <v>0.15490690246960001</v>
      </c>
      <c r="H2025" s="3">
        <f t="shared" si="93"/>
        <v>1222.9699999999466</v>
      </c>
      <c r="I2025" s="3">
        <f>MIN(H2025-K2025+L2025,'Power Look Up'!$F$4)</f>
        <v>1229.0873206811739</v>
      </c>
      <c r="K2025" s="50">
        <f t="array" ref="K2025">_xlfn.SUM(_xlfn.NORM.DIST($Q$3:$Q$1003,$F2025,$N2025,FALSE)*WindSpeedStep*$R$3:$R$1003)</f>
        <v>1224.5692797458387</v>
      </c>
      <c r="L2025" s="50">
        <f t="array" ref="L2025">_xlfn.SUM(_xlfn.NORM.DIST($Q$3:$Q$1003,$F2025,$O2025,FALSE)*WindSpeedStep*$R$3:$R$1003)</f>
        <v>1230.686600427066</v>
      </c>
      <c r="N2025" s="42">
        <f t="shared" si="94"/>
        <v>0.89085765579156195</v>
      </c>
      <c r="O2025" s="42">
        <f t="shared" si="95"/>
        <v>1.38</v>
      </c>
    </row>
    <row r="2026" spans="5:15" x14ac:dyDescent="0.2">
      <c r="E2026" s="15">
        <v>41270</v>
      </c>
      <c r="F2026" s="21">
        <v>9.4974586848870519</v>
      </c>
      <c r="G2026" s="24">
        <v>0.17162485819430387</v>
      </c>
      <c r="H2026" s="3">
        <f t="shared" si="93"/>
        <v>1446.4999999999397</v>
      </c>
      <c r="I2026" s="3">
        <f>MIN(H2026-K2026+L2026,'Power Look Up'!$F$4)</f>
        <v>1406.8819011922151</v>
      </c>
      <c r="K2026" s="50">
        <f t="array" ref="K2026">_xlfn.SUM(_xlfn.NORM.DIST($Q$3:$Q$1003,$F2026,$N2026,FALSE)*WindSpeedStep*$R$3:$R$1003)</f>
        <v>1449.3612441566013</v>
      </c>
      <c r="L2026" s="50">
        <f t="array" ref="L2026">_xlfn.SUM(_xlfn.NORM.DIST($Q$3:$Q$1003,$F2026,$O2026,FALSE)*WindSpeedStep*$R$3:$R$1003)</f>
        <v>1409.7431453488766</v>
      </c>
      <c r="N2026" s="42">
        <f t="shared" si="94"/>
        <v>0.94974586848870524</v>
      </c>
      <c r="O2026" s="42">
        <f t="shared" si="95"/>
        <v>1.6300000000000001</v>
      </c>
    </row>
    <row r="2027" spans="5:15" x14ac:dyDescent="0.2">
      <c r="E2027" s="15">
        <v>41270.006944444445</v>
      </c>
      <c r="F2027" s="21">
        <v>9.5776124936763001</v>
      </c>
      <c r="G2027" s="24">
        <v>0.13573320082205623</v>
      </c>
      <c r="H2027" s="3">
        <f t="shared" si="93"/>
        <v>1476.9799999999391</v>
      </c>
      <c r="I2027" s="3">
        <f>MIN(H2027-K2027+L2027,'Power Look Up'!$F$4)</f>
        <v>1456.2212891350202</v>
      </c>
      <c r="K2027" s="50">
        <f t="array" ref="K2027">_xlfn.SUM(_xlfn.NORM.DIST($Q$3:$Q$1003,$F2027,$N2027,FALSE)*WindSpeedStep*$R$3:$R$1003)</f>
        <v>1478.8291087079554</v>
      </c>
      <c r="L2027" s="50">
        <f t="array" ref="L2027">_xlfn.SUM(_xlfn.NORM.DIST($Q$3:$Q$1003,$F2027,$O2027,FALSE)*WindSpeedStep*$R$3:$R$1003)</f>
        <v>1458.0703978430365</v>
      </c>
      <c r="N2027" s="42">
        <f t="shared" si="94"/>
        <v>0.95776124936763007</v>
      </c>
      <c r="O2027" s="42">
        <f t="shared" si="95"/>
        <v>1.3</v>
      </c>
    </row>
    <row r="2028" spans="5:15" x14ac:dyDescent="0.2">
      <c r="E2028" s="15">
        <v>41270.013888888891</v>
      </c>
      <c r="F2028" s="21">
        <v>10.34910917673645</v>
      </c>
      <c r="G2028" s="24">
        <v>0.1420412109773064</v>
      </c>
      <c r="H2028" s="3">
        <f t="shared" si="93"/>
        <v>1730.449999999953</v>
      </c>
      <c r="I2028" s="3">
        <f>MIN(H2028-K2028+L2028,'Power Look Up'!$F$4)</f>
        <v>1668.4873136572908</v>
      </c>
      <c r="K2028" s="50">
        <f t="array" ref="K2028">_xlfn.SUM(_xlfn.NORM.DIST($Q$3:$Q$1003,$F2028,$N2028,FALSE)*WindSpeedStep*$R$3:$R$1003)</f>
        <v>1727.2029078704447</v>
      </c>
      <c r="L2028" s="50">
        <f t="array" ref="L2028">_xlfn.SUM(_xlfn.NORM.DIST($Q$3:$Q$1003,$F2028,$O2028,FALSE)*WindSpeedStep*$R$3:$R$1003)</f>
        <v>1665.2402215277825</v>
      </c>
      <c r="N2028" s="42">
        <f t="shared" si="94"/>
        <v>1.0349109176736451</v>
      </c>
      <c r="O2028" s="42">
        <f t="shared" si="95"/>
        <v>1.4699999999999998</v>
      </c>
    </row>
    <row r="2029" spans="5:15" x14ac:dyDescent="0.2">
      <c r="E2029" s="15">
        <v>41270.020833333336</v>
      </c>
      <c r="F2029" s="21">
        <v>10.143278878511783</v>
      </c>
      <c r="G2029" s="24">
        <v>0.13112130859554333</v>
      </c>
      <c r="H2029" s="3">
        <f t="shared" si="93"/>
        <v>1674.3799999999542</v>
      </c>
      <c r="I2029" s="3">
        <f>MIN(H2029-K2029+L2029,'Power Look Up'!$F$4)</f>
        <v>1634.686019262193</v>
      </c>
      <c r="K2029" s="50">
        <f t="array" ref="K2029">_xlfn.SUM(_xlfn.NORM.DIST($Q$3:$Q$1003,$F2029,$N2029,FALSE)*WindSpeedStep*$R$3:$R$1003)</f>
        <v>1668.5769217708273</v>
      </c>
      <c r="L2029" s="50">
        <f t="array" ref="L2029">_xlfn.SUM(_xlfn.NORM.DIST($Q$3:$Q$1003,$F2029,$O2029,FALSE)*WindSpeedStep*$R$3:$R$1003)</f>
        <v>1628.8829410330661</v>
      </c>
      <c r="N2029" s="42">
        <f t="shared" si="94"/>
        <v>1.0143278878511783</v>
      </c>
      <c r="O2029" s="42">
        <f t="shared" si="95"/>
        <v>1.33</v>
      </c>
    </row>
    <row r="2030" spans="5:15" x14ac:dyDescent="0.2">
      <c r="E2030" s="15">
        <v>41270.027777777781</v>
      </c>
      <c r="F2030" s="21">
        <v>10.781168792382626</v>
      </c>
      <c r="G2030" s="24">
        <v>0.13913148276277953</v>
      </c>
      <c r="H2030" s="3">
        <f t="shared" si="93"/>
        <v>1845.2599999999504</v>
      </c>
      <c r="I2030" s="3">
        <f>MIN(H2030-K2030+L2030,'Power Look Up'!$F$4)</f>
        <v>1777.0472089135944</v>
      </c>
      <c r="K2030" s="50">
        <f t="array" ref="K2030">_xlfn.SUM(_xlfn.NORM.DIST($Q$3:$Q$1003,$F2030,$N2030,FALSE)*WindSpeedStep*$R$3:$R$1003)</f>
        <v>1828.7002352578804</v>
      </c>
      <c r="L2030" s="50">
        <f t="array" ref="L2030">_xlfn.SUM(_xlfn.NORM.DIST($Q$3:$Q$1003,$F2030,$O2030,FALSE)*WindSpeedStep*$R$3:$R$1003)</f>
        <v>1760.4874441715244</v>
      </c>
      <c r="N2030" s="42">
        <f t="shared" si="94"/>
        <v>1.0781168792382627</v>
      </c>
      <c r="O2030" s="42">
        <f t="shared" si="95"/>
        <v>1.5</v>
      </c>
    </row>
    <row r="2031" spans="5:15" x14ac:dyDescent="0.2">
      <c r="E2031" s="15">
        <v>41270.034722222219</v>
      </c>
      <c r="F2031" s="21">
        <v>10.684056999923193</v>
      </c>
      <c r="G2031" s="24">
        <v>0.16473143114199526</v>
      </c>
      <c r="H2031" s="3">
        <f t="shared" si="93"/>
        <v>1818.5599999999511</v>
      </c>
      <c r="I2031" s="3">
        <f>MIN(H2031-K2031+L2031,'Power Look Up'!$F$4)</f>
        <v>1710.9198987941666</v>
      </c>
      <c r="K2031" s="50">
        <f t="array" ref="K2031">_xlfn.SUM(_xlfn.NORM.DIST($Q$3:$Q$1003,$F2031,$N2031,FALSE)*WindSpeedStep*$R$3:$R$1003)</f>
        <v>1808.482406680464</v>
      </c>
      <c r="L2031" s="50">
        <f t="array" ref="L2031">_xlfn.SUM(_xlfn.NORM.DIST($Q$3:$Q$1003,$F2031,$O2031,FALSE)*WindSpeedStep*$R$3:$R$1003)</f>
        <v>1700.8423054746795</v>
      </c>
      <c r="N2031" s="42">
        <f t="shared" si="94"/>
        <v>1.0684056999923193</v>
      </c>
      <c r="O2031" s="42">
        <f t="shared" si="95"/>
        <v>1.76</v>
      </c>
    </row>
    <row r="2032" spans="5:15" x14ac:dyDescent="0.2">
      <c r="E2032" s="15">
        <v>41270.041666666664</v>
      </c>
      <c r="F2032" s="21">
        <v>9.8993990590923637</v>
      </c>
      <c r="G2032" s="24">
        <v>0.19799181630119117</v>
      </c>
      <c r="H2032" s="3">
        <f t="shared" si="93"/>
        <v>1598.8999999999364</v>
      </c>
      <c r="I2032" s="3">
        <f>MIN(H2032-K2032+L2032,'Power Look Up'!$F$4)</f>
        <v>1499.1967197946831</v>
      </c>
      <c r="K2032" s="50">
        <f t="array" ref="K2032">_xlfn.SUM(_xlfn.NORM.DIST($Q$3:$Q$1003,$F2032,$N2032,FALSE)*WindSpeedStep*$R$3:$R$1003)</f>
        <v>1591.3405220204459</v>
      </c>
      <c r="L2032" s="50">
        <f t="array" ref="L2032">_xlfn.SUM(_xlfn.NORM.DIST($Q$3:$Q$1003,$F2032,$O2032,FALSE)*WindSpeedStep*$R$3:$R$1003)</f>
        <v>1491.6372418151925</v>
      </c>
      <c r="N2032" s="42">
        <f t="shared" si="94"/>
        <v>0.98993990590923642</v>
      </c>
      <c r="O2032" s="42">
        <f t="shared" si="95"/>
        <v>1.96</v>
      </c>
    </row>
    <row r="2033" spans="5:15" x14ac:dyDescent="0.2">
      <c r="E2033" s="15">
        <v>41270.048611111109</v>
      </c>
      <c r="F2033" s="21">
        <v>9.5519563119186941</v>
      </c>
      <c r="G2033" s="24">
        <v>0.18739616697853637</v>
      </c>
      <c r="H2033" s="3">
        <f t="shared" si="93"/>
        <v>1465.5499999999392</v>
      </c>
      <c r="I2033" s="3">
        <f>MIN(H2033-K2033+L2033,'Power Look Up'!$F$4)</f>
        <v>1409.8678803001294</v>
      </c>
      <c r="K2033" s="50">
        <f t="array" ref="K2033">_xlfn.SUM(_xlfn.NORM.DIST($Q$3:$Q$1003,$F2033,$N2033,FALSE)*WindSpeedStep*$R$3:$R$1003)</f>
        <v>1469.4481784419604</v>
      </c>
      <c r="L2033" s="50">
        <f t="array" ref="L2033">_xlfn.SUM(_xlfn.NORM.DIST($Q$3:$Q$1003,$F2033,$O2033,FALSE)*WindSpeedStep*$R$3:$R$1003)</f>
        <v>1413.7660587421506</v>
      </c>
      <c r="N2033" s="42">
        <f t="shared" si="94"/>
        <v>0.95519563119186945</v>
      </c>
      <c r="O2033" s="42">
        <f t="shared" si="95"/>
        <v>1.79</v>
      </c>
    </row>
    <row r="2034" spans="5:15" x14ac:dyDescent="0.2">
      <c r="E2034" s="15">
        <v>41270.055555555555</v>
      </c>
      <c r="F2034" s="21">
        <v>9.4790683617686753</v>
      </c>
      <c r="G2034" s="24">
        <v>0.14136410339696853</v>
      </c>
      <c r="H2034" s="3">
        <f t="shared" si="93"/>
        <v>1438.8799999999399</v>
      </c>
      <c r="I2034" s="3">
        <f>MIN(H2034-K2034+L2034,'Power Look Up'!$F$4)</f>
        <v>1419.449420615827</v>
      </c>
      <c r="K2034" s="50">
        <f t="array" ref="K2034">_xlfn.SUM(_xlfn.NORM.DIST($Q$3:$Q$1003,$F2034,$N2034,FALSE)*WindSpeedStep*$R$3:$R$1003)</f>
        <v>1442.5368455029338</v>
      </c>
      <c r="L2034" s="50">
        <f t="array" ref="L2034">_xlfn.SUM(_xlfn.NORM.DIST($Q$3:$Q$1003,$F2034,$O2034,FALSE)*WindSpeedStep*$R$3:$R$1003)</f>
        <v>1423.1062661188209</v>
      </c>
      <c r="N2034" s="42">
        <f t="shared" si="94"/>
        <v>0.94790683617686755</v>
      </c>
      <c r="O2034" s="42">
        <f t="shared" si="95"/>
        <v>1.34</v>
      </c>
    </row>
    <row r="2035" spans="5:15" x14ac:dyDescent="0.2">
      <c r="E2035" s="15">
        <v>41270.0625</v>
      </c>
      <c r="F2035" s="21">
        <v>9.6283326278029477</v>
      </c>
      <c r="G2035" s="24">
        <v>0.14436559825386699</v>
      </c>
      <c r="H2035" s="3">
        <f t="shared" si="93"/>
        <v>1496.0299999999388</v>
      </c>
      <c r="I2035" s="3">
        <f>MIN(H2035-K2035+L2035,'Power Look Up'!$F$4)</f>
        <v>1466.5671526051647</v>
      </c>
      <c r="K2035" s="50">
        <f t="array" ref="K2035">_xlfn.SUM(_xlfn.NORM.DIST($Q$3:$Q$1003,$F2035,$N2035,FALSE)*WindSpeedStep*$R$3:$R$1003)</f>
        <v>1497.2200345885346</v>
      </c>
      <c r="L2035" s="50">
        <f t="array" ref="L2035">_xlfn.SUM(_xlfn.NORM.DIST($Q$3:$Q$1003,$F2035,$O2035,FALSE)*WindSpeedStep*$R$3:$R$1003)</f>
        <v>1467.7571871937605</v>
      </c>
      <c r="N2035" s="42">
        <f t="shared" si="94"/>
        <v>0.9628332627802948</v>
      </c>
      <c r="O2035" s="42">
        <f t="shared" si="95"/>
        <v>1.39</v>
      </c>
    </row>
    <row r="2036" spans="5:15" x14ac:dyDescent="0.2">
      <c r="E2036" s="15">
        <v>41270.069444444445</v>
      </c>
      <c r="F2036" s="21">
        <v>9.3807181488492528</v>
      </c>
      <c r="G2036" s="24">
        <v>0.12898799226245089</v>
      </c>
      <c r="H2036" s="3">
        <f t="shared" si="93"/>
        <v>1400.7799999999406</v>
      </c>
      <c r="I2036" s="3">
        <f>MIN(H2036-K2036+L2036,'Power Look Up'!$F$4)</f>
        <v>1391.6869655515738</v>
      </c>
      <c r="K2036" s="50">
        <f t="array" ref="K2036">_xlfn.SUM(_xlfn.NORM.DIST($Q$3:$Q$1003,$F2036,$N2036,FALSE)*WindSpeedStep*$R$3:$R$1003)</f>
        <v>1405.694302437488</v>
      </c>
      <c r="L2036" s="50">
        <f t="array" ref="L2036">_xlfn.SUM(_xlfn.NORM.DIST($Q$3:$Q$1003,$F2036,$O2036,FALSE)*WindSpeedStep*$R$3:$R$1003)</f>
        <v>1396.6012679891212</v>
      </c>
      <c r="N2036" s="42">
        <f t="shared" si="94"/>
        <v>0.9380718148849253</v>
      </c>
      <c r="O2036" s="42">
        <f t="shared" si="95"/>
        <v>1.21</v>
      </c>
    </row>
    <row r="2037" spans="5:15" x14ac:dyDescent="0.2">
      <c r="E2037" s="15">
        <v>41270.076388888891</v>
      </c>
      <c r="F2037" s="21">
        <v>9.1858879101493933</v>
      </c>
      <c r="G2037" s="24">
        <v>0.15567357385452174</v>
      </c>
      <c r="H2037" s="3">
        <f t="shared" si="93"/>
        <v>1328.3899999999423</v>
      </c>
      <c r="I2037" s="3">
        <f>MIN(H2037-K2037+L2037,'Power Look Up'!$F$4)</f>
        <v>1319.3170439854393</v>
      </c>
      <c r="K2037" s="50">
        <f t="array" ref="K2037">_xlfn.SUM(_xlfn.NORM.DIST($Q$3:$Q$1003,$F2037,$N2037,FALSE)*WindSpeedStep*$R$3:$R$1003)</f>
        <v>1331.4261530678632</v>
      </c>
      <c r="L2037" s="50">
        <f t="array" ref="L2037">_xlfn.SUM(_xlfn.NORM.DIST($Q$3:$Q$1003,$F2037,$O2037,FALSE)*WindSpeedStep*$R$3:$R$1003)</f>
        <v>1322.3531970533602</v>
      </c>
      <c r="N2037" s="42">
        <f t="shared" si="94"/>
        <v>0.9185887910149394</v>
      </c>
      <c r="O2037" s="42">
        <f t="shared" si="95"/>
        <v>1.43</v>
      </c>
    </row>
    <row r="2038" spans="5:15" x14ac:dyDescent="0.2">
      <c r="E2038" s="15">
        <v>41270.083333333336</v>
      </c>
      <c r="F2038" s="21">
        <v>8.0197675187970603</v>
      </c>
      <c r="G2038" s="24">
        <v>0.13466724533705643</v>
      </c>
      <c r="H2038" s="3">
        <f t="shared" si="93"/>
        <v>896.33999999995353</v>
      </c>
      <c r="I2038" s="3">
        <f>MIN(H2038-K2038+L2038,'Power Look Up'!$F$4)</f>
        <v>914.16428762269288</v>
      </c>
      <c r="K2038" s="50">
        <f t="array" ref="K2038">_xlfn.SUM(_xlfn.NORM.DIST($Q$3:$Q$1003,$F2038,$N2038,FALSE)*WindSpeedStep*$R$3:$R$1003)</f>
        <v>899.69511157677437</v>
      </c>
      <c r="L2038" s="50">
        <f t="array" ref="L2038">_xlfn.SUM(_xlfn.NORM.DIST($Q$3:$Q$1003,$F2038,$O2038,FALSE)*WindSpeedStep*$R$3:$R$1003)</f>
        <v>917.51939919951371</v>
      </c>
      <c r="N2038" s="42">
        <f t="shared" si="94"/>
        <v>0.80197675187970607</v>
      </c>
      <c r="O2038" s="42">
        <f t="shared" si="95"/>
        <v>1.08</v>
      </c>
    </row>
    <row r="2039" spans="5:15" x14ac:dyDescent="0.2">
      <c r="E2039" s="15">
        <v>41270.090277777781</v>
      </c>
      <c r="F2039" s="21">
        <v>8.0992942398234646</v>
      </c>
      <c r="G2039" s="24">
        <v>0.18890534837926182</v>
      </c>
      <c r="H2039" s="3">
        <f t="shared" si="93"/>
        <v>925.69999999995298</v>
      </c>
      <c r="I2039" s="3">
        <f>MIN(H2039-K2039+L2039,'Power Look Up'!$F$4)</f>
        <v>969.03008925639449</v>
      </c>
      <c r="K2039" s="50">
        <f t="array" ref="K2039">_xlfn.SUM(_xlfn.NORM.DIST($Q$3:$Q$1003,$F2039,$N2039,FALSE)*WindSpeedStep*$R$3:$R$1003)</f>
        <v>926.78249552444959</v>
      </c>
      <c r="L2039" s="50">
        <f t="array" ref="L2039">_xlfn.SUM(_xlfn.NORM.DIST($Q$3:$Q$1003,$F2039,$O2039,FALSE)*WindSpeedStep*$R$3:$R$1003)</f>
        <v>970.1125847808911</v>
      </c>
      <c r="N2039" s="42">
        <f t="shared" si="94"/>
        <v>0.80992942398234646</v>
      </c>
      <c r="O2039" s="42">
        <f t="shared" si="95"/>
        <v>1.53</v>
      </c>
    </row>
    <row r="2040" spans="5:15" x14ac:dyDescent="0.2">
      <c r="E2040" s="15">
        <v>41270.097222222219</v>
      </c>
      <c r="F2040" s="21">
        <v>6.7032845904910658</v>
      </c>
      <c r="G2040" s="24">
        <v>0.14768879146267533</v>
      </c>
      <c r="H2040" s="3">
        <f t="shared" si="93"/>
        <v>520.19999999997776</v>
      </c>
      <c r="I2040" s="3">
        <f>MIN(H2040-K2040+L2040,'Power Look Up'!$F$4)</f>
        <v>537.55787635386343</v>
      </c>
      <c r="K2040" s="50">
        <f t="array" ref="K2040">_xlfn.SUM(_xlfn.NORM.DIST($Q$3:$Q$1003,$F2040,$N2040,FALSE)*WindSpeedStep*$R$3:$R$1003)</f>
        <v>519.82147658642691</v>
      </c>
      <c r="L2040" s="50">
        <f t="array" ref="L2040">_xlfn.SUM(_xlfn.NORM.DIST($Q$3:$Q$1003,$F2040,$O2040,FALSE)*WindSpeedStep*$R$3:$R$1003)</f>
        <v>537.17935294031258</v>
      </c>
      <c r="N2040" s="42">
        <f t="shared" si="94"/>
        <v>0.67032845904910665</v>
      </c>
      <c r="O2040" s="42">
        <f t="shared" si="95"/>
        <v>0.99</v>
      </c>
    </row>
    <row r="2041" spans="5:15" x14ac:dyDescent="0.2">
      <c r="E2041" s="15">
        <v>41270.104166666664</v>
      </c>
      <c r="F2041" s="21">
        <v>6.5426752606746827</v>
      </c>
      <c r="G2041" s="24">
        <v>0.17576907827172392</v>
      </c>
      <c r="H2041" s="3">
        <f t="shared" si="93"/>
        <v>484.03999999997853</v>
      </c>
      <c r="I2041" s="3">
        <f>MIN(H2041-K2041+L2041,'Power Look Up'!$F$4)</f>
        <v>511.76889556912306</v>
      </c>
      <c r="K2041" s="50">
        <f t="array" ref="K2041">_xlfn.SUM(_xlfn.NORM.DIST($Q$3:$Q$1003,$F2041,$N2041,FALSE)*WindSpeedStep*$R$3:$R$1003)</f>
        <v>482.08304833443862</v>
      </c>
      <c r="L2041" s="50">
        <f t="array" ref="L2041">_xlfn.SUM(_xlfn.NORM.DIST($Q$3:$Q$1003,$F2041,$O2041,FALSE)*WindSpeedStep*$R$3:$R$1003)</f>
        <v>509.81194390358314</v>
      </c>
      <c r="N2041" s="42">
        <f t="shared" si="94"/>
        <v>0.6542675260674683</v>
      </c>
      <c r="O2041" s="42">
        <f t="shared" si="95"/>
        <v>1.1499999999999999</v>
      </c>
    </row>
    <row r="2042" spans="5:15" x14ac:dyDescent="0.2">
      <c r="E2042" s="15">
        <v>41270.111111111109</v>
      </c>
      <c r="F2042" s="21">
        <v>7.1544943680978887</v>
      </c>
      <c r="G2042" s="24">
        <v>0.15095406389803778</v>
      </c>
      <c r="H2042" s="3">
        <f t="shared" si="93"/>
        <v>633.14999999996746</v>
      </c>
      <c r="I2042" s="3">
        <f>MIN(H2042-K2042+L2042,'Power Look Up'!$F$4)</f>
        <v>655.90103824103858</v>
      </c>
      <c r="K2042" s="50">
        <f t="array" ref="K2042">_xlfn.SUM(_xlfn.NORM.DIST($Q$3:$Q$1003,$F2042,$N2042,FALSE)*WindSpeedStep*$R$3:$R$1003)</f>
        <v>635.6339980214899</v>
      </c>
      <c r="L2042" s="50">
        <f t="array" ref="L2042">_xlfn.SUM(_xlfn.NORM.DIST($Q$3:$Q$1003,$F2042,$O2042,FALSE)*WindSpeedStep*$R$3:$R$1003)</f>
        <v>658.38503626256102</v>
      </c>
      <c r="N2042" s="42">
        <f t="shared" si="94"/>
        <v>0.7154494368097889</v>
      </c>
      <c r="O2042" s="42">
        <f t="shared" si="95"/>
        <v>1.08</v>
      </c>
    </row>
    <row r="2043" spans="5:15" x14ac:dyDescent="0.2">
      <c r="E2043" s="15">
        <v>41270.118055555555</v>
      </c>
      <c r="F2043" s="21">
        <v>7.5118408326889421</v>
      </c>
      <c r="G2043" s="24">
        <v>0.13844808791398755</v>
      </c>
      <c r="H2043" s="3">
        <f t="shared" si="93"/>
        <v>741.5099999999652</v>
      </c>
      <c r="I2043" s="3">
        <f>MIN(H2043-K2043+L2043,'Power Look Up'!$F$4)</f>
        <v>760.06518709215902</v>
      </c>
      <c r="K2043" s="50">
        <f t="array" ref="K2043">_xlfn.SUM(_xlfn.NORM.DIST($Q$3:$Q$1003,$F2043,$N2043,FALSE)*WindSpeedStep*$R$3:$R$1003)</f>
        <v>737.88093458644153</v>
      </c>
      <c r="L2043" s="50">
        <f t="array" ref="L2043">_xlfn.SUM(_xlfn.NORM.DIST($Q$3:$Q$1003,$F2043,$O2043,FALSE)*WindSpeedStep*$R$3:$R$1003)</f>
        <v>756.43612167863535</v>
      </c>
      <c r="N2043" s="42">
        <f t="shared" si="94"/>
        <v>0.7511840832688943</v>
      </c>
      <c r="O2043" s="42">
        <f t="shared" si="95"/>
        <v>1.04</v>
      </c>
    </row>
    <row r="2044" spans="5:15" x14ac:dyDescent="0.2">
      <c r="E2044" s="15">
        <v>41270.125</v>
      </c>
      <c r="F2044" s="21">
        <v>8.0772907982641922</v>
      </c>
      <c r="G2044" s="24">
        <v>0.12999408170690657</v>
      </c>
      <c r="H2044" s="3">
        <f t="shared" si="93"/>
        <v>918.35999999995306</v>
      </c>
      <c r="I2044" s="3">
        <f>MIN(H2044-K2044+L2044,'Power Look Up'!$F$4)</f>
        <v>933.64860963297383</v>
      </c>
      <c r="K2044" s="50">
        <f t="array" ref="K2044">_xlfn.SUM(_xlfn.NORM.DIST($Q$3:$Q$1003,$F2044,$N2044,FALSE)*WindSpeedStep*$R$3:$R$1003)</f>
        <v>919.24163966973526</v>
      </c>
      <c r="L2044" s="50">
        <f t="array" ref="L2044">_xlfn.SUM(_xlfn.NORM.DIST($Q$3:$Q$1003,$F2044,$O2044,FALSE)*WindSpeedStep*$R$3:$R$1003)</f>
        <v>934.53024930275603</v>
      </c>
      <c r="N2044" s="42">
        <f t="shared" si="94"/>
        <v>0.80772907982641928</v>
      </c>
      <c r="O2044" s="42">
        <f t="shared" si="95"/>
        <v>1.05</v>
      </c>
    </row>
    <row r="2045" spans="5:15" x14ac:dyDescent="0.2">
      <c r="E2045" s="15">
        <v>41270.131944444445</v>
      </c>
      <c r="F2045" s="21">
        <v>7.6274310413087392</v>
      </c>
      <c r="G2045" s="24">
        <v>0.10357353553529464</v>
      </c>
      <c r="H2045" s="3">
        <f t="shared" si="93"/>
        <v>777.62999999996441</v>
      </c>
      <c r="I2045" s="3">
        <f>MIN(H2045-K2045+L2045,'Power Look Up'!$F$4)</f>
        <v>779.19535146042642</v>
      </c>
      <c r="K2045" s="50">
        <f t="array" ref="K2045">_xlfn.SUM(_xlfn.NORM.DIST($Q$3:$Q$1003,$F2045,$N2045,FALSE)*WindSpeedStep*$R$3:$R$1003)</f>
        <v>772.99251044812661</v>
      </c>
      <c r="L2045" s="50">
        <f t="array" ref="L2045">_xlfn.SUM(_xlfn.NORM.DIST($Q$3:$Q$1003,$F2045,$O2045,FALSE)*WindSpeedStep*$R$3:$R$1003)</f>
        <v>774.55786190858862</v>
      </c>
      <c r="N2045" s="42">
        <f t="shared" si="94"/>
        <v>0.76274310413087398</v>
      </c>
      <c r="O2045" s="42">
        <f t="shared" si="95"/>
        <v>0.79</v>
      </c>
    </row>
    <row r="2046" spans="5:15" x14ac:dyDescent="0.2">
      <c r="E2046" s="15">
        <v>41270.138888888891</v>
      </c>
      <c r="F2046" s="21">
        <v>7.3871496115927382</v>
      </c>
      <c r="G2046" s="24">
        <v>0.10694246651783579</v>
      </c>
      <c r="H2046" s="3">
        <f t="shared" si="93"/>
        <v>705.38999999996599</v>
      </c>
      <c r="I2046" s="3">
        <f>MIN(H2046-K2046+L2046,'Power Look Up'!$F$4)</f>
        <v>708.23982411509917</v>
      </c>
      <c r="K2046" s="50">
        <f t="array" ref="K2046">_xlfn.SUM(_xlfn.NORM.DIST($Q$3:$Q$1003,$F2046,$N2046,FALSE)*WindSpeedStep*$R$3:$R$1003)</f>
        <v>701.1281127671258</v>
      </c>
      <c r="L2046" s="50">
        <f t="array" ref="L2046">_xlfn.SUM(_xlfn.NORM.DIST($Q$3:$Q$1003,$F2046,$O2046,FALSE)*WindSpeedStep*$R$3:$R$1003)</f>
        <v>703.97793688225897</v>
      </c>
      <c r="N2046" s="42">
        <f t="shared" si="94"/>
        <v>0.73871496115927382</v>
      </c>
      <c r="O2046" s="42">
        <f t="shared" si="95"/>
        <v>0.79</v>
      </c>
    </row>
    <row r="2047" spans="5:15" x14ac:dyDescent="0.2">
      <c r="E2047" s="15">
        <v>41270.145833333336</v>
      </c>
      <c r="F2047" s="21">
        <v>6.3838444285082208</v>
      </c>
      <c r="G2047" s="24">
        <v>0.11591761175999138</v>
      </c>
      <c r="H2047" s="3">
        <f t="shared" si="93"/>
        <v>447.8799999999793</v>
      </c>
      <c r="I2047" s="3">
        <f>MIN(H2047-K2047+L2047,'Power Look Up'!$F$4)</f>
        <v>452.24539962091467</v>
      </c>
      <c r="K2047" s="50">
        <f t="array" ref="K2047">_xlfn.SUM(_xlfn.NORM.DIST($Q$3:$Q$1003,$F2047,$N2047,FALSE)*WindSpeedStep*$R$3:$R$1003)</f>
        <v>446.50678086012482</v>
      </c>
      <c r="L2047" s="50">
        <f t="array" ref="L2047">_xlfn.SUM(_xlfn.NORM.DIST($Q$3:$Q$1003,$F2047,$O2047,FALSE)*WindSpeedStep*$R$3:$R$1003)</f>
        <v>450.87218048106018</v>
      </c>
      <c r="N2047" s="42">
        <f t="shared" si="94"/>
        <v>0.63838444285082208</v>
      </c>
      <c r="O2047" s="42">
        <f t="shared" si="95"/>
        <v>0.74</v>
      </c>
    </row>
    <row r="2048" spans="5:15" x14ac:dyDescent="0.2">
      <c r="E2048" s="15">
        <v>41270.152777777781</v>
      </c>
      <c r="F2048" s="21">
        <v>6.0488202774474038</v>
      </c>
      <c r="G2048" s="24">
        <v>0.1206846899918242</v>
      </c>
      <c r="H2048" s="3">
        <f t="shared" si="93"/>
        <v>373.29999999998091</v>
      </c>
      <c r="I2048" s="3">
        <f>MIN(H2048-K2048+L2048,'Power Look Up'!$F$4)</f>
        <v>377.76840782020832</v>
      </c>
      <c r="K2048" s="50">
        <f t="array" ref="K2048">_xlfn.SUM(_xlfn.NORM.DIST($Q$3:$Q$1003,$F2048,$N2048,FALSE)*WindSpeedStep*$R$3:$R$1003)</f>
        <v>376.89698941930544</v>
      </c>
      <c r="L2048" s="50">
        <f t="array" ref="L2048">_xlfn.SUM(_xlfn.NORM.DIST($Q$3:$Q$1003,$F2048,$O2048,FALSE)*WindSpeedStep*$R$3:$R$1003)</f>
        <v>381.36539723953285</v>
      </c>
      <c r="N2048" s="42">
        <f t="shared" si="94"/>
        <v>0.60488202774474042</v>
      </c>
      <c r="O2048" s="42">
        <f t="shared" si="95"/>
        <v>0.73</v>
      </c>
    </row>
    <row r="2049" spans="5:15" x14ac:dyDescent="0.2">
      <c r="E2049" s="15">
        <v>41270.166666666664</v>
      </c>
      <c r="F2049" s="21">
        <v>6.9035494993533346</v>
      </c>
      <c r="G2049" s="24">
        <v>0.22162512199605686</v>
      </c>
      <c r="H2049" s="3">
        <f t="shared" si="93"/>
        <v>565.39999999997679</v>
      </c>
      <c r="I2049" s="3">
        <f>MIN(H2049-K2049+L2049,'Power Look Up'!$F$4)</f>
        <v>624.16394020456278</v>
      </c>
      <c r="K2049" s="50">
        <f t="array" ref="K2049">_xlfn.SUM(_xlfn.NORM.DIST($Q$3:$Q$1003,$F2049,$N2049,FALSE)*WindSpeedStep*$R$3:$R$1003)</f>
        <v>569.42094780512434</v>
      </c>
      <c r="L2049" s="50">
        <f t="array" ref="L2049">_xlfn.SUM(_xlfn.NORM.DIST($Q$3:$Q$1003,$F2049,$O2049,FALSE)*WindSpeedStep*$R$3:$R$1003)</f>
        <v>628.18488800971033</v>
      </c>
      <c r="N2049" s="42">
        <f t="shared" si="94"/>
        <v>0.69035494993533353</v>
      </c>
      <c r="O2049" s="42">
        <f t="shared" si="95"/>
        <v>1.53</v>
      </c>
    </row>
    <row r="2050" spans="5:15" x14ac:dyDescent="0.2">
      <c r="E2050" s="15">
        <v>41270.270833333336</v>
      </c>
      <c r="F2050" s="21">
        <v>8.4726809843018458</v>
      </c>
      <c r="G2050" s="24">
        <v>0.16169616235266399</v>
      </c>
      <c r="H2050" s="3">
        <f t="shared" si="93"/>
        <v>1061.48999999995</v>
      </c>
      <c r="I2050" s="3">
        <f>MIN(H2050-K2050+L2050,'Power Look Up'!$F$4)</f>
        <v>1085.5250241327899</v>
      </c>
      <c r="K2050" s="50">
        <f t="array" ref="K2050">_xlfn.SUM(_xlfn.NORM.DIST($Q$3:$Q$1003,$F2050,$N2050,FALSE)*WindSpeedStep*$R$3:$R$1003)</f>
        <v>1059.8246640251286</v>
      </c>
      <c r="L2050" s="50">
        <f t="array" ref="L2050">_xlfn.SUM(_xlfn.NORM.DIST($Q$3:$Q$1003,$F2050,$O2050,FALSE)*WindSpeedStep*$R$3:$R$1003)</f>
        <v>1083.8596881579685</v>
      </c>
      <c r="N2050" s="42">
        <f t="shared" si="94"/>
        <v>0.84726809843018458</v>
      </c>
      <c r="O2050" s="42">
        <f t="shared" si="95"/>
        <v>1.37</v>
      </c>
    </row>
    <row r="2051" spans="5:15" x14ac:dyDescent="0.2">
      <c r="E2051" s="15">
        <v>41270.298611111109</v>
      </c>
      <c r="F2051" s="21">
        <v>9.4798842872047064</v>
      </c>
      <c r="G2051" s="24">
        <v>0.15506518386348919</v>
      </c>
      <c r="H2051" s="3">
        <f t="shared" ref="H2051:H2114" si="96">INDEX(PowerArray,MIN(MaximumPowerIndex,ROUND(F2051*100,0)))</f>
        <v>1438.8799999999399</v>
      </c>
      <c r="I2051" s="3">
        <f>MIN(H2051-K2051+L2051,'Power Look Up'!$F$4)</f>
        <v>1411.2492888230547</v>
      </c>
      <c r="K2051" s="50">
        <f t="array" ref="K2051">_xlfn.SUM(_xlfn.NORM.DIST($Q$3:$Q$1003,$F2051,$N2051,FALSE)*WindSpeedStep*$R$3:$R$1003)</f>
        <v>1442.8400915166828</v>
      </c>
      <c r="L2051" s="50">
        <f t="array" ref="L2051">_xlfn.SUM(_xlfn.NORM.DIST($Q$3:$Q$1003,$F2051,$O2051,FALSE)*WindSpeedStep*$R$3:$R$1003)</f>
        <v>1415.2093803397977</v>
      </c>
      <c r="N2051" s="42">
        <f t="shared" ref="N2051:N2114" si="97">ReferenceTurbulence*F2051</f>
        <v>0.94798842872047073</v>
      </c>
      <c r="O2051" s="42">
        <f t="shared" ref="O2051:O2114" si="98">F2051*G2051</f>
        <v>1.47</v>
      </c>
    </row>
    <row r="2052" spans="5:15" x14ac:dyDescent="0.2">
      <c r="E2052" s="15">
        <v>41270.305555555555</v>
      </c>
      <c r="F2052" s="21">
        <v>9.3727522937839094</v>
      </c>
      <c r="G2052" s="24">
        <v>0.14830222291501932</v>
      </c>
      <c r="H2052" s="3">
        <f t="shared" si="96"/>
        <v>1396.9699999999409</v>
      </c>
      <c r="I2052" s="3">
        <f>MIN(H2052-K2052+L2052,'Power Look Up'!$F$4)</f>
        <v>1379.7149576363461</v>
      </c>
      <c r="K2052" s="50">
        <f t="array" ref="K2052">_xlfn.SUM(_xlfn.NORM.DIST($Q$3:$Q$1003,$F2052,$N2052,FALSE)*WindSpeedStep*$R$3:$R$1003)</f>
        <v>1402.687318815646</v>
      </c>
      <c r="L2052" s="50">
        <f t="array" ref="L2052">_xlfn.SUM(_xlfn.NORM.DIST($Q$3:$Q$1003,$F2052,$O2052,FALSE)*WindSpeedStep*$R$3:$R$1003)</f>
        <v>1385.4322764520512</v>
      </c>
      <c r="N2052" s="42">
        <f t="shared" si="97"/>
        <v>0.93727522937839103</v>
      </c>
      <c r="O2052" s="42">
        <f t="shared" si="98"/>
        <v>1.39</v>
      </c>
    </row>
    <row r="2053" spans="5:15" x14ac:dyDescent="0.2">
      <c r="E2053" s="15">
        <v>41270.3125</v>
      </c>
      <c r="F2053" s="21">
        <v>8.8046701313844178</v>
      </c>
      <c r="G2053" s="24">
        <v>0.13629130701019412</v>
      </c>
      <c r="H2053" s="3">
        <f t="shared" si="96"/>
        <v>1182.5999999999474</v>
      </c>
      <c r="I2053" s="3">
        <f>MIN(H2053-K2053+L2053,'Power Look Up'!$F$4)</f>
        <v>1191.3781206746221</v>
      </c>
      <c r="K2053" s="50">
        <f t="array" ref="K2053">_xlfn.SUM(_xlfn.NORM.DIST($Q$3:$Q$1003,$F2053,$N2053,FALSE)*WindSpeedStep*$R$3:$R$1003)</f>
        <v>1184.6948094798472</v>
      </c>
      <c r="L2053" s="50">
        <f t="array" ref="L2053">_xlfn.SUM(_xlfn.NORM.DIST($Q$3:$Q$1003,$F2053,$O2053,FALSE)*WindSpeedStep*$R$3:$R$1003)</f>
        <v>1193.4729301545219</v>
      </c>
      <c r="N2053" s="42">
        <f t="shared" si="97"/>
        <v>0.88046701313844178</v>
      </c>
      <c r="O2053" s="42">
        <f t="shared" si="98"/>
        <v>1.2</v>
      </c>
    </row>
    <row r="2054" spans="5:15" x14ac:dyDescent="0.2">
      <c r="E2054" s="15">
        <v>41270.319444444445</v>
      </c>
      <c r="F2054" s="21">
        <v>8.5315779633138611</v>
      </c>
      <c r="G2054" s="24">
        <v>0.19457127475574493</v>
      </c>
      <c r="H2054" s="3">
        <f t="shared" si="96"/>
        <v>1083.5099999999495</v>
      </c>
      <c r="I2054" s="3">
        <f>MIN(H2054-K2054+L2054,'Power Look Up'!$F$4)</f>
        <v>1111.7054019400641</v>
      </c>
      <c r="K2054" s="50">
        <f t="array" ref="K2054">_xlfn.SUM(_xlfn.NORM.DIST($Q$3:$Q$1003,$F2054,$N2054,FALSE)*WindSpeedStep*$R$3:$R$1003)</f>
        <v>1081.6023424692453</v>
      </c>
      <c r="L2054" s="50">
        <f t="array" ref="L2054">_xlfn.SUM(_xlfn.NORM.DIST($Q$3:$Q$1003,$F2054,$O2054,FALSE)*WindSpeedStep*$R$3:$R$1003)</f>
        <v>1109.7977444093599</v>
      </c>
      <c r="N2054" s="42">
        <f t="shared" si="97"/>
        <v>0.85315779633138611</v>
      </c>
      <c r="O2054" s="42">
        <f t="shared" si="98"/>
        <v>1.66</v>
      </c>
    </row>
    <row r="2055" spans="5:15" x14ac:dyDescent="0.2">
      <c r="E2055" s="15">
        <v>41270.326388888891</v>
      </c>
      <c r="F2055" s="21">
        <v>10.558419527256765</v>
      </c>
      <c r="G2055" s="24">
        <v>0.15248494302047327</v>
      </c>
      <c r="H2055" s="3">
        <f t="shared" si="96"/>
        <v>1786.5199999999518</v>
      </c>
      <c r="I2055" s="3">
        <f>MIN(H2055-K2055+L2055,'Power Look Up'!$F$4)</f>
        <v>1701.7436892096709</v>
      </c>
      <c r="K2055" s="50">
        <f t="array" ref="K2055">_xlfn.SUM(_xlfn.NORM.DIST($Q$3:$Q$1003,$F2055,$N2055,FALSE)*WindSpeedStep*$R$3:$R$1003)</f>
        <v>1780.0929320251435</v>
      </c>
      <c r="L2055" s="50">
        <f t="array" ref="L2055">_xlfn.SUM(_xlfn.NORM.DIST($Q$3:$Q$1003,$F2055,$O2055,FALSE)*WindSpeedStep*$R$3:$R$1003)</f>
        <v>1695.3166212348626</v>
      </c>
      <c r="N2055" s="42">
        <f t="shared" si="97"/>
        <v>1.0558419527256766</v>
      </c>
      <c r="O2055" s="42">
        <f t="shared" si="98"/>
        <v>1.61</v>
      </c>
    </row>
    <row r="2056" spans="5:15" x14ac:dyDescent="0.2">
      <c r="E2056" s="15">
        <v>41270.333333333336</v>
      </c>
      <c r="F2056" s="21">
        <v>9.5040010899476712</v>
      </c>
      <c r="G2056" s="24">
        <v>0.17361109120086229</v>
      </c>
      <c r="H2056" s="3">
        <f t="shared" si="96"/>
        <v>1446.4999999999397</v>
      </c>
      <c r="I2056" s="3">
        <f>MIN(H2056-K2056+L2056,'Power Look Up'!$F$4)</f>
        <v>1404.9908983146677</v>
      </c>
      <c r="K2056" s="50">
        <f t="array" ref="K2056">_xlfn.SUM(_xlfn.NORM.DIST($Q$3:$Q$1003,$F2056,$N2056,FALSE)*WindSpeedStep*$R$3:$R$1003)</f>
        <v>1451.783630965507</v>
      </c>
      <c r="L2056" s="50">
        <f t="array" ref="L2056">_xlfn.SUM(_xlfn.NORM.DIST($Q$3:$Q$1003,$F2056,$O2056,FALSE)*WindSpeedStep*$R$3:$R$1003)</f>
        <v>1410.2745292802349</v>
      </c>
      <c r="N2056" s="42">
        <f t="shared" si="97"/>
        <v>0.95040010899476712</v>
      </c>
      <c r="O2056" s="42">
        <f t="shared" si="98"/>
        <v>1.6499999999999997</v>
      </c>
    </row>
    <row r="2057" spans="5:15" x14ac:dyDescent="0.2">
      <c r="E2057" s="15">
        <v>41270.340277777781</v>
      </c>
      <c r="F2057" s="21">
        <v>8.0868421722979331</v>
      </c>
      <c r="G2057" s="24">
        <v>0.16570126774456756</v>
      </c>
      <c r="H2057" s="3">
        <f t="shared" si="96"/>
        <v>922.02999999995302</v>
      </c>
      <c r="I2057" s="3">
        <f>MIN(H2057-K2057+L2057,'Power Look Up'!$F$4)</f>
        <v>955.34134584848721</v>
      </c>
      <c r="K2057" s="50">
        <f t="array" ref="K2057">_xlfn.SUM(_xlfn.NORM.DIST($Q$3:$Q$1003,$F2057,$N2057,FALSE)*WindSpeedStep*$R$3:$R$1003)</f>
        <v>922.51068879074353</v>
      </c>
      <c r="L2057" s="50">
        <f t="array" ref="L2057">_xlfn.SUM(_xlfn.NORM.DIST($Q$3:$Q$1003,$F2057,$O2057,FALSE)*WindSpeedStep*$R$3:$R$1003)</f>
        <v>955.82203463927772</v>
      </c>
      <c r="N2057" s="42">
        <f t="shared" si="97"/>
        <v>0.80868421722979333</v>
      </c>
      <c r="O2057" s="42">
        <f t="shared" si="98"/>
        <v>1.34</v>
      </c>
    </row>
    <row r="2058" spans="5:15" x14ac:dyDescent="0.2">
      <c r="E2058" s="15">
        <v>41270.347222222219</v>
      </c>
      <c r="F2058" s="21">
        <v>8.697183146476732</v>
      </c>
      <c r="G2058" s="24">
        <v>0.15522267121014821</v>
      </c>
      <c r="H2058" s="3">
        <f t="shared" si="96"/>
        <v>1145.8999999999482</v>
      </c>
      <c r="I2058" s="3">
        <f>MIN(H2058-K2058+L2058,'Power Look Up'!$F$4)</f>
        <v>1161.0130727098078</v>
      </c>
      <c r="K2058" s="50">
        <f t="array" ref="K2058">_xlfn.SUM(_xlfn.NORM.DIST($Q$3:$Q$1003,$F2058,$N2058,FALSE)*WindSpeedStep*$R$3:$R$1003)</f>
        <v>1143.7604885871133</v>
      </c>
      <c r="L2058" s="50">
        <f t="array" ref="L2058">_xlfn.SUM(_xlfn.NORM.DIST($Q$3:$Q$1003,$F2058,$O2058,FALSE)*WindSpeedStep*$R$3:$R$1003)</f>
        <v>1158.8735612969729</v>
      </c>
      <c r="N2058" s="42">
        <f t="shared" si="97"/>
        <v>0.86971831464767324</v>
      </c>
      <c r="O2058" s="42">
        <f t="shared" si="98"/>
        <v>1.35</v>
      </c>
    </row>
    <row r="2059" spans="5:15" x14ac:dyDescent="0.2">
      <c r="E2059" s="15">
        <v>41270.354166666664</v>
      </c>
      <c r="F2059" s="21">
        <v>8.2199609651057379</v>
      </c>
      <c r="G2059" s="24">
        <v>0.19343157549648377</v>
      </c>
      <c r="H2059" s="3">
        <f t="shared" si="96"/>
        <v>969.73999999995203</v>
      </c>
      <c r="I2059" s="3">
        <f>MIN(H2059-K2059+L2059,'Power Look Up'!$F$4)</f>
        <v>1011.4686643799307</v>
      </c>
      <c r="K2059" s="50">
        <f t="array" ref="K2059">_xlfn.SUM(_xlfn.NORM.DIST($Q$3:$Q$1003,$F2059,$N2059,FALSE)*WindSpeedStep*$R$3:$R$1003)</f>
        <v>968.7535496282087</v>
      </c>
      <c r="L2059" s="50">
        <f t="array" ref="L2059">_xlfn.SUM(_xlfn.NORM.DIST($Q$3:$Q$1003,$F2059,$O2059,FALSE)*WindSpeedStep*$R$3:$R$1003)</f>
        <v>1010.4822140081874</v>
      </c>
      <c r="N2059" s="42">
        <f t="shared" si="97"/>
        <v>0.82199609651057381</v>
      </c>
      <c r="O2059" s="42">
        <f t="shared" si="98"/>
        <v>1.59</v>
      </c>
    </row>
    <row r="2060" spans="5:15" x14ac:dyDescent="0.2">
      <c r="E2060" s="15">
        <v>41270.368055555555</v>
      </c>
      <c r="F2060" s="21">
        <v>16.507185644791821</v>
      </c>
      <c r="G2060" s="24">
        <v>0.18779700348121306</v>
      </c>
      <c r="H2060" s="3">
        <f t="shared" si="96"/>
        <v>2000</v>
      </c>
      <c r="I2060" s="3">
        <f>MIN(H2060-K2060+L2060,'Power Look Up'!$F$4)</f>
        <v>1985.7487464555395</v>
      </c>
      <c r="K2060" s="50">
        <f t="array" ref="K2060">_xlfn.SUM(_xlfn.NORM.DIST($Q$3:$Q$1003,$F2060,$N2060,FALSE)*WindSpeedStep*$R$3:$R$1003)</f>
        <v>2000.5855235957508</v>
      </c>
      <c r="L2060" s="50">
        <f t="array" ref="L2060">_xlfn.SUM(_xlfn.NORM.DIST($Q$3:$Q$1003,$F2060,$O2060,FALSE)*WindSpeedStep*$R$3:$R$1003)</f>
        <v>1986.3342700512903</v>
      </c>
      <c r="N2060" s="42">
        <f t="shared" si="97"/>
        <v>1.6507185644791822</v>
      </c>
      <c r="O2060" s="42">
        <f t="shared" si="98"/>
        <v>3.1</v>
      </c>
    </row>
    <row r="2061" spans="5:15" x14ac:dyDescent="0.2">
      <c r="E2061" s="15">
        <v>41270.375</v>
      </c>
      <c r="F2061" s="21">
        <v>18.090487750843707</v>
      </c>
      <c r="G2061" s="24">
        <v>0.16030524107149899</v>
      </c>
      <c r="H2061" s="3">
        <f t="shared" si="96"/>
        <v>2000</v>
      </c>
      <c r="I2061" s="3">
        <f>MIN(H2061-K2061+L2061,'Power Look Up'!$F$4)</f>
        <v>1998.4928252545947</v>
      </c>
      <c r="K2061" s="50">
        <f t="array" ref="K2061">_xlfn.SUM(_xlfn.NORM.DIST($Q$3:$Q$1003,$F2061,$N2061,FALSE)*WindSpeedStep*$R$3:$R$1003)</f>
        <v>2000.1263953698467</v>
      </c>
      <c r="L2061" s="50">
        <f t="array" ref="L2061">_xlfn.SUM(_xlfn.NORM.DIST($Q$3:$Q$1003,$F2061,$O2061,FALSE)*WindSpeedStep*$R$3:$R$1003)</f>
        <v>1998.6192206244414</v>
      </c>
      <c r="N2061" s="42">
        <f t="shared" si="97"/>
        <v>1.8090487750843707</v>
      </c>
      <c r="O2061" s="42">
        <f t="shared" si="98"/>
        <v>2.9</v>
      </c>
    </row>
    <row r="2062" spans="5:15" x14ac:dyDescent="0.2">
      <c r="E2062" s="15">
        <v>41270.444444444445</v>
      </c>
      <c r="F2062" s="21">
        <v>9.0642236607011863</v>
      </c>
      <c r="G2062" s="24">
        <v>0.11142708276043013</v>
      </c>
      <c r="H2062" s="3">
        <f t="shared" si="96"/>
        <v>1278.8599999999433</v>
      </c>
      <c r="I2062" s="3">
        <f>MIN(H2062-K2062+L2062,'Power Look Up'!$F$4)</f>
        <v>1279.9151800387053</v>
      </c>
      <c r="K2062" s="50">
        <f t="array" ref="K2062">_xlfn.SUM(_xlfn.NORM.DIST($Q$3:$Q$1003,$F2062,$N2062,FALSE)*WindSpeedStep*$R$3:$R$1003)</f>
        <v>1284.5717788951245</v>
      </c>
      <c r="L2062" s="50">
        <f t="array" ref="L2062">_xlfn.SUM(_xlfn.NORM.DIST($Q$3:$Q$1003,$F2062,$O2062,FALSE)*WindSpeedStep*$R$3:$R$1003)</f>
        <v>1285.6269589338865</v>
      </c>
      <c r="N2062" s="42">
        <f t="shared" si="97"/>
        <v>0.90642236607011872</v>
      </c>
      <c r="O2062" s="42">
        <f t="shared" si="98"/>
        <v>1.01</v>
      </c>
    </row>
    <row r="2063" spans="5:15" x14ac:dyDescent="0.2">
      <c r="E2063" s="15">
        <v>41270.451388888891</v>
      </c>
      <c r="F2063" s="21">
        <v>9.4598850530630152</v>
      </c>
      <c r="G2063" s="24">
        <v>0.12685143564312676</v>
      </c>
      <c r="H2063" s="3">
        <f t="shared" si="96"/>
        <v>1431.2599999999402</v>
      </c>
      <c r="I2063" s="3">
        <f>MIN(H2063-K2063+L2063,'Power Look Up'!$F$4)</f>
        <v>1420.3491381746899</v>
      </c>
      <c r="K2063" s="50">
        <f t="array" ref="K2063">_xlfn.SUM(_xlfn.NORM.DIST($Q$3:$Q$1003,$F2063,$N2063,FALSE)*WindSpeedStep*$R$3:$R$1003)</f>
        <v>1435.3950499059706</v>
      </c>
      <c r="L2063" s="50">
        <f t="array" ref="L2063">_xlfn.SUM(_xlfn.NORM.DIST($Q$3:$Q$1003,$F2063,$O2063,FALSE)*WindSpeedStep*$R$3:$R$1003)</f>
        <v>1424.4841880807203</v>
      </c>
      <c r="N2063" s="42">
        <f t="shared" si="97"/>
        <v>0.94598850530630152</v>
      </c>
      <c r="O2063" s="42">
        <f t="shared" si="98"/>
        <v>1.1999999999999997</v>
      </c>
    </row>
    <row r="2064" spans="5:15" x14ac:dyDescent="0.2">
      <c r="E2064" s="15">
        <v>41270.458333333336</v>
      </c>
      <c r="F2064" s="21">
        <v>9.7353577332005763</v>
      </c>
      <c r="G2064" s="24">
        <v>0.1304523197610816</v>
      </c>
      <c r="H2064" s="3">
        <f t="shared" si="96"/>
        <v>1537.9399999999378</v>
      </c>
      <c r="I2064" s="3">
        <f>MIN(H2064-K2064+L2064,'Power Look Up'!$F$4)</f>
        <v>1514.3643153622668</v>
      </c>
      <c r="K2064" s="50">
        <f t="array" ref="K2064">_xlfn.SUM(_xlfn.NORM.DIST($Q$3:$Q$1003,$F2064,$N2064,FALSE)*WindSpeedStep*$R$3:$R$1003)</f>
        <v>1535.2817847156193</v>
      </c>
      <c r="L2064" s="50">
        <f t="array" ref="L2064">_xlfn.SUM(_xlfn.NORM.DIST($Q$3:$Q$1003,$F2064,$O2064,FALSE)*WindSpeedStep*$R$3:$R$1003)</f>
        <v>1511.7061000779483</v>
      </c>
      <c r="N2064" s="42">
        <f t="shared" si="97"/>
        <v>0.9735357733200577</v>
      </c>
      <c r="O2064" s="42">
        <f t="shared" si="98"/>
        <v>1.27</v>
      </c>
    </row>
    <row r="2065" spans="5:15" x14ac:dyDescent="0.2">
      <c r="E2065" s="15">
        <v>41270.465277777781</v>
      </c>
      <c r="F2065" s="21">
        <v>10.918659937741552</v>
      </c>
      <c r="G2065" s="24">
        <v>0.11814636661967765</v>
      </c>
      <c r="H2065" s="3">
        <f t="shared" si="96"/>
        <v>1882.6399999999496</v>
      </c>
      <c r="I2065" s="3">
        <f>MIN(H2065-K2065+L2065,'Power Look Up'!$F$4)</f>
        <v>1849.843631023338</v>
      </c>
      <c r="K2065" s="50">
        <f t="array" ref="K2065">_xlfn.SUM(_xlfn.NORM.DIST($Q$3:$Q$1003,$F2065,$N2065,FALSE)*WindSpeedStep*$R$3:$R$1003)</f>
        <v>1854.7923962881209</v>
      </c>
      <c r="L2065" s="50">
        <f t="array" ref="L2065">_xlfn.SUM(_xlfn.NORM.DIST($Q$3:$Q$1003,$F2065,$O2065,FALSE)*WindSpeedStep*$R$3:$R$1003)</f>
        <v>1821.9960273115094</v>
      </c>
      <c r="N2065" s="42">
        <f t="shared" si="97"/>
        <v>1.0918659937741553</v>
      </c>
      <c r="O2065" s="42">
        <f t="shared" si="98"/>
        <v>1.29</v>
      </c>
    </row>
    <row r="2066" spans="5:15" x14ac:dyDescent="0.2">
      <c r="E2066" s="15">
        <v>41270.472222222219</v>
      </c>
      <c r="F2066" s="21">
        <v>11.46876529944943</v>
      </c>
      <c r="G2066" s="24">
        <v>0.13602161691066164</v>
      </c>
      <c r="H2066" s="3">
        <f t="shared" si="96"/>
        <v>1943.4799999999832</v>
      </c>
      <c r="I2066" s="3">
        <f>MIN(H2066-K2066+L2066,'Power Look Up'!$F$4)</f>
        <v>1881.3306483403239</v>
      </c>
      <c r="K2066" s="50">
        <f t="array" ref="K2066">_xlfn.SUM(_xlfn.NORM.DIST($Q$3:$Q$1003,$F2066,$N2066,FALSE)*WindSpeedStep*$R$3:$R$1003)</f>
        <v>1931.8557379552572</v>
      </c>
      <c r="L2066" s="50">
        <f t="array" ref="L2066">_xlfn.SUM(_xlfn.NORM.DIST($Q$3:$Q$1003,$F2066,$O2066,FALSE)*WindSpeedStep*$R$3:$R$1003)</f>
        <v>1869.7063862955979</v>
      </c>
      <c r="N2066" s="42">
        <f t="shared" si="97"/>
        <v>1.146876529944943</v>
      </c>
      <c r="O2066" s="42">
        <f t="shared" si="98"/>
        <v>1.56</v>
      </c>
    </row>
    <row r="2067" spans="5:15" x14ac:dyDescent="0.2">
      <c r="E2067" s="15">
        <v>41270.479166666664</v>
      </c>
      <c r="F2067" s="21">
        <v>12.817884577421124</v>
      </c>
      <c r="G2067" s="24">
        <v>0.14354942805782359</v>
      </c>
      <c r="H2067" s="3">
        <f t="shared" si="96"/>
        <v>1997.0199999999975</v>
      </c>
      <c r="I2067" s="3">
        <f>MIN(H2067-K2067+L2067,'Power Look Up'!$F$4)</f>
        <v>1955.8021877676135</v>
      </c>
      <c r="K2067" s="50">
        <f t="array" ref="K2067">_xlfn.SUM(_xlfn.NORM.DIST($Q$3:$Q$1003,$F2067,$N2067,FALSE)*WindSpeedStep*$R$3:$R$1003)</f>
        <v>1998.2268733477024</v>
      </c>
      <c r="L2067" s="50">
        <f t="array" ref="L2067">_xlfn.SUM(_xlfn.NORM.DIST($Q$3:$Q$1003,$F2067,$O2067,FALSE)*WindSpeedStep*$R$3:$R$1003)</f>
        <v>1957.0090611153184</v>
      </c>
      <c r="N2067" s="42">
        <f t="shared" si="97"/>
        <v>1.2817884577421124</v>
      </c>
      <c r="O2067" s="42">
        <f t="shared" si="98"/>
        <v>1.84</v>
      </c>
    </row>
    <row r="2068" spans="5:15" x14ac:dyDescent="0.2">
      <c r="E2068" s="15">
        <v>41270.486111111109</v>
      </c>
      <c r="F2068" s="21">
        <v>14.754630307335837</v>
      </c>
      <c r="G2068" s="24">
        <v>0.15656102198992367</v>
      </c>
      <c r="H2068" s="3">
        <f t="shared" si="96"/>
        <v>2000</v>
      </c>
      <c r="I2068" s="3">
        <f>MIN(H2068-K2068+L2068,'Power Look Up'!$F$4)</f>
        <v>1985.144959887893</v>
      </c>
      <c r="K2068" s="50">
        <f t="array" ref="K2068">_xlfn.SUM(_xlfn.NORM.DIST($Q$3:$Q$1003,$F2068,$N2068,FALSE)*WindSpeedStep*$R$3:$R$1003)</f>
        <v>2002.4308149193937</v>
      </c>
      <c r="L2068" s="50">
        <f t="array" ref="L2068">_xlfn.SUM(_xlfn.NORM.DIST($Q$3:$Q$1003,$F2068,$O2068,FALSE)*WindSpeedStep*$R$3:$R$1003)</f>
        <v>1987.5757748072867</v>
      </c>
      <c r="N2068" s="42">
        <f t="shared" si="97"/>
        <v>1.4754630307335839</v>
      </c>
      <c r="O2068" s="42">
        <f t="shared" si="98"/>
        <v>2.31</v>
      </c>
    </row>
    <row r="2069" spans="5:15" x14ac:dyDescent="0.2">
      <c r="E2069" s="15">
        <v>41270.493055555555</v>
      </c>
      <c r="F2069" s="21">
        <v>14.339044879108426</v>
      </c>
      <c r="G2069" s="24">
        <v>0.13668971793621087</v>
      </c>
      <c r="H2069" s="3">
        <f t="shared" si="96"/>
        <v>2000</v>
      </c>
      <c r="I2069" s="3">
        <f>MIN(H2069-K2069+L2069,'Power Look Up'!$F$4)</f>
        <v>1990.7292890492201</v>
      </c>
      <c r="K2069" s="50">
        <f t="array" ref="K2069">_xlfn.SUM(_xlfn.NORM.DIST($Q$3:$Q$1003,$F2069,$N2069,FALSE)*WindSpeedStep*$R$3:$R$1003)</f>
        <v>2003.0477835909351</v>
      </c>
      <c r="L2069" s="50">
        <f t="array" ref="L2069">_xlfn.SUM(_xlfn.NORM.DIST($Q$3:$Q$1003,$F2069,$O2069,FALSE)*WindSpeedStep*$R$3:$R$1003)</f>
        <v>1993.7770726401552</v>
      </c>
      <c r="N2069" s="42">
        <f t="shared" si="97"/>
        <v>1.4339044879108427</v>
      </c>
      <c r="O2069" s="42">
        <f t="shared" si="98"/>
        <v>1.9599999999999997</v>
      </c>
    </row>
    <row r="2070" spans="5:15" x14ac:dyDescent="0.2">
      <c r="E2070" s="15">
        <v>41270.5</v>
      </c>
      <c r="F2070" s="21">
        <v>16.359887249420986</v>
      </c>
      <c r="G2070" s="24">
        <v>0.16687156570083458</v>
      </c>
      <c r="H2070" s="3">
        <f t="shared" si="96"/>
        <v>2000</v>
      </c>
      <c r="I2070" s="3">
        <f>MIN(H2070-K2070+L2070,'Power Look Up'!$F$4)</f>
        <v>1992.9912227967234</v>
      </c>
      <c r="K2070" s="50">
        <f t="array" ref="K2070">_xlfn.SUM(_xlfn.NORM.DIST($Q$3:$Q$1003,$F2070,$N2070,FALSE)*WindSpeedStep*$R$3:$R$1003)</f>
        <v>2000.6704447469947</v>
      </c>
      <c r="L2070" s="50">
        <f t="array" ref="L2070">_xlfn.SUM(_xlfn.NORM.DIST($Q$3:$Q$1003,$F2070,$O2070,FALSE)*WindSpeedStep*$R$3:$R$1003)</f>
        <v>1993.6616675437181</v>
      </c>
      <c r="N2070" s="42">
        <f t="shared" si="97"/>
        <v>1.6359887249420986</v>
      </c>
      <c r="O2070" s="42">
        <f t="shared" si="98"/>
        <v>2.73</v>
      </c>
    </row>
    <row r="2071" spans="5:15" x14ac:dyDescent="0.2">
      <c r="E2071" s="15">
        <v>41270.506944444445</v>
      </c>
      <c r="F2071" s="21">
        <v>14.961275136572455</v>
      </c>
      <c r="G2071" s="24">
        <v>0.15907734990997863</v>
      </c>
      <c r="H2071" s="3">
        <f t="shared" si="96"/>
        <v>2000</v>
      </c>
      <c r="I2071" s="3">
        <f>MIN(H2071-K2071+L2071,'Power Look Up'!$F$4)</f>
        <v>1986.0890981949765</v>
      </c>
      <c r="K2071" s="50">
        <f t="array" ref="K2071">_xlfn.SUM(_xlfn.NORM.DIST($Q$3:$Q$1003,$F2071,$N2071,FALSE)*WindSpeedStep*$R$3:$R$1003)</f>
        <v>2002.1205032092755</v>
      </c>
      <c r="L2071" s="50">
        <f t="array" ref="L2071">_xlfn.SUM(_xlfn.NORM.DIST($Q$3:$Q$1003,$F2071,$O2071,FALSE)*WindSpeedStep*$R$3:$R$1003)</f>
        <v>1988.209601404252</v>
      </c>
      <c r="N2071" s="42">
        <f t="shared" si="97"/>
        <v>1.4961275136572456</v>
      </c>
      <c r="O2071" s="42">
        <f t="shared" si="98"/>
        <v>2.38</v>
      </c>
    </row>
    <row r="2072" spans="5:15" x14ac:dyDescent="0.2">
      <c r="E2072" s="15">
        <v>41270.513888888891</v>
      </c>
      <c r="F2072" s="21">
        <v>16.389398109380942</v>
      </c>
      <c r="G2072" s="24">
        <v>0.13728387003499221</v>
      </c>
      <c r="H2072" s="3">
        <f t="shared" si="96"/>
        <v>2000</v>
      </c>
      <c r="I2072" s="3">
        <f>MIN(H2072-K2072+L2072,'Power Look Up'!$F$4)</f>
        <v>1998.9992804740205</v>
      </c>
      <c r="K2072" s="50">
        <f t="array" ref="K2072">_xlfn.SUM(_xlfn.NORM.DIST($Q$3:$Q$1003,$F2072,$N2072,FALSE)*WindSpeedStep*$R$3:$R$1003)</f>
        <v>2000.6525916584308</v>
      </c>
      <c r="L2072" s="50">
        <f t="array" ref="L2072">_xlfn.SUM(_xlfn.NORM.DIST($Q$3:$Q$1003,$F2072,$O2072,FALSE)*WindSpeedStep*$R$3:$R$1003)</f>
        <v>1999.6518721324512</v>
      </c>
      <c r="N2072" s="42">
        <f t="shared" si="97"/>
        <v>1.6389398109380942</v>
      </c>
      <c r="O2072" s="42">
        <f t="shared" si="98"/>
        <v>2.25</v>
      </c>
    </row>
    <row r="2073" spans="5:15" x14ac:dyDescent="0.2">
      <c r="E2073" s="15">
        <v>41270.520833333336</v>
      </c>
      <c r="F2073" s="21">
        <v>16.686858943949545</v>
      </c>
      <c r="G2073" s="24">
        <v>0.15341413315705082</v>
      </c>
      <c r="H2073" s="3">
        <f t="shared" si="96"/>
        <v>2000</v>
      </c>
      <c r="I2073" s="3">
        <f>MIN(H2073-K2073+L2073,'Power Look Up'!$F$4)</f>
        <v>1997.3251477133829</v>
      </c>
      <c r="K2073" s="50">
        <f t="array" ref="K2073">_xlfn.SUM(_xlfn.NORM.DIST($Q$3:$Q$1003,$F2073,$N2073,FALSE)*WindSpeedStep*$R$3:$R$1003)</f>
        <v>2000.4952364547546</v>
      </c>
      <c r="L2073" s="50">
        <f t="array" ref="L2073">_xlfn.SUM(_xlfn.NORM.DIST($Q$3:$Q$1003,$F2073,$O2073,FALSE)*WindSpeedStep*$R$3:$R$1003)</f>
        <v>1997.8203841681375</v>
      </c>
      <c r="N2073" s="42">
        <f t="shared" si="97"/>
        <v>1.6686858943949545</v>
      </c>
      <c r="O2073" s="42">
        <f t="shared" si="98"/>
        <v>2.56</v>
      </c>
    </row>
    <row r="2074" spans="5:15" x14ac:dyDescent="0.2">
      <c r="E2074" s="15">
        <v>41270.527777777781</v>
      </c>
      <c r="F2074" s="21">
        <v>15.313602589221642</v>
      </c>
      <c r="G2074" s="24">
        <v>0.13452092595441356</v>
      </c>
      <c r="H2074" s="3">
        <f t="shared" si="96"/>
        <v>2000</v>
      </c>
      <c r="I2074" s="3">
        <f>MIN(H2074-K2074+L2074,'Power Look Up'!$F$4)</f>
        <v>1997.0909958799359</v>
      </c>
      <c r="K2074" s="50">
        <f t="array" ref="K2074">_xlfn.SUM(_xlfn.NORM.DIST($Q$3:$Q$1003,$F2074,$N2074,FALSE)*WindSpeedStep*$R$3:$R$1003)</f>
        <v>2001.6367801295241</v>
      </c>
      <c r="L2074" s="50">
        <f t="array" ref="L2074">_xlfn.SUM(_xlfn.NORM.DIST($Q$3:$Q$1003,$F2074,$O2074,FALSE)*WindSpeedStep*$R$3:$R$1003)</f>
        <v>1998.7277760094601</v>
      </c>
      <c r="N2074" s="42">
        <f t="shared" si="97"/>
        <v>1.5313602589221642</v>
      </c>
      <c r="O2074" s="42">
        <f t="shared" si="98"/>
        <v>2.06</v>
      </c>
    </row>
    <row r="2075" spans="5:15" x14ac:dyDescent="0.2">
      <c r="E2075" s="15">
        <v>41270.534722222219</v>
      </c>
      <c r="F2075" s="21">
        <v>14.388647414995418</v>
      </c>
      <c r="G2075" s="24">
        <v>0.19390286797161665</v>
      </c>
      <c r="H2075" s="3">
        <f t="shared" si="96"/>
        <v>2000</v>
      </c>
      <c r="I2075" s="3">
        <f>MIN(H2075-K2075+L2075,'Power Look Up'!$F$4)</f>
        <v>1949.629367047781</v>
      </c>
      <c r="K2075" s="50">
        <f t="array" ref="K2075">_xlfn.SUM(_xlfn.NORM.DIST($Q$3:$Q$1003,$F2075,$N2075,FALSE)*WindSpeedStep*$R$3:$R$1003)</f>
        <v>2002.979228303627</v>
      </c>
      <c r="L2075" s="50">
        <f t="array" ref="L2075">_xlfn.SUM(_xlfn.NORM.DIST($Q$3:$Q$1003,$F2075,$O2075,FALSE)*WindSpeedStep*$R$3:$R$1003)</f>
        <v>1952.608595351408</v>
      </c>
      <c r="N2075" s="42">
        <f t="shared" si="97"/>
        <v>1.4388647414995419</v>
      </c>
      <c r="O2075" s="42">
        <f t="shared" si="98"/>
        <v>2.79</v>
      </c>
    </row>
    <row r="2076" spans="5:15" x14ac:dyDescent="0.2">
      <c r="E2076" s="15">
        <v>41270.541666666664</v>
      </c>
      <c r="F2076" s="21">
        <v>14.08378276846747</v>
      </c>
      <c r="G2076" s="24">
        <v>0.13561697389115843</v>
      </c>
      <c r="H2076" s="3">
        <f t="shared" si="96"/>
        <v>2000</v>
      </c>
      <c r="I2076" s="3">
        <f>MIN(H2076-K2076+L2076,'Power Look Up'!$F$4)</f>
        <v>1988.7479465184022</v>
      </c>
      <c r="K2076" s="50">
        <f t="array" ref="K2076">_xlfn.SUM(_xlfn.NORM.DIST($Q$3:$Q$1003,$F2076,$N2076,FALSE)*WindSpeedStep*$R$3:$R$1003)</f>
        <v>2003.3429852436209</v>
      </c>
      <c r="L2076" s="50">
        <f t="array" ref="L2076">_xlfn.SUM(_xlfn.NORM.DIST($Q$3:$Q$1003,$F2076,$O2076,FALSE)*WindSpeedStep*$R$3:$R$1003)</f>
        <v>1992.090931762023</v>
      </c>
      <c r="N2076" s="42">
        <f t="shared" si="97"/>
        <v>1.4083782768467472</v>
      </c>
      <c r="O2076" s="42">
        <f t="shared" si="98"/>
        <v>1.91</v>
      </c>
    </row>
    <row r="2077" spans="5:15" x14ac:dyDescent="0.2">
      <c r="E2077" s="15">
        <v>41270.548611111109</v>
      </c>
      <c r="F2077" s="21">
        <v>15.927064735725278</v>
      </c>
      <c r="G2077" s="24">
        <v>0.14440827849722832</v>
      </c>
      <c r="H2077" s="3">
        <f t="shared" si="96"/>
        <v>2000</v>
      </c>
      <c r="I2077" s="3">
        <f>MIN(H2077-K2077+L2077,'Power Look Up'!$F$4)</f>
        <v>1997.0490222136809</v>
      </c>
      <c r="K2077" s="50">
        <f t="array" ref="K2077">_xlfn.SUM(_xlfn.NORM.DIST($Q$3:$Q$1003,$F2077,$N2077,FALSE)*WindSpeedStep*$R$3:$R$1003)</f>
        <v>2000.9865001489002</v>
      </c>
      <c r="L2077" s="50">
        <f t="array" ref="L2077">_xlfn.SUM(_xlfn.NORM.DIST($Q$3:$Q$1003,$F2077,$O2077,FALSE)*WindSpeedStep*$R$3:$R$1003)</f>
        <v>1998.0355223625811</v>
      </c>
      <c r="N2077" s="42">
        <f t="shared" si="97"/>
        <v>1.5927064735725278</v>
      </c>
      <c r="O2077" s="42">
        <f t="shared" si="98"/>
        <v>2.2999999999999998</v>
      </c>
    </row>
    <row r="2078" spans="5:15" x14ac:dyDescent="0.2">
      <c r="E2078" s="15">
        <v>41270.555555555555</v>
      </c>
      <c r="F2078" s="21">
        <v>17.291066116749164</v>
      </c>
      <c r="G2078" s="24">
        <v>0.12896833456902279</v>
      </c>
      <c r="H2078" s="3">
        <f t="shared" si="96"/>
        <v>2000</v>
      </c>
      <c r="I2078" s="3">
        <f>MIN(H2078-K2078+L2078,'Power Look Up'!$F$4)</f>
        <v>1999.9940977987192</v>
      </c>
      <c r="K2078" s="50">
        <f t="array" ref="K2078">_xlfn.SUM(_xlfn.NORM.DIST($Q$3:$Q$1003,$F2078,$N2078,FALSE)*WindSpeedStep*$R$3:$R$1003)</f>
        <v>2000.2778960637643</v>
      </c>
      <c r="L2078" s="50">
        <f t="array" ref="L2078">_xlfn.SUM(_xlfn.NORM.DIST($Q$3:$Q$1003,$F2078,$O2078,FALSE)*WindSpeedStep*$R$3:$R$1003)</f>
        <v>2000.2719938624834</v>
      </c>
      <c r="N2078" s="42">
        <f t="shared" si="97"/>
        <v>1.7291066116749165</v>
      </c>
      <c r="O2078" s="42">
        <f t="shared" si="98"/>
        <v>2.23</v>
      </c>
    </row>
    <row r="2079" spans="5:15" x14ac:dyDescent="0.2">
      <c r="E2079" s="15">
        <v>41270.5625</v>
      </c>
      <c r="F2079" s="21">
        <v>16.398598203304502</v>
      </c>
      <c r="G2079" s="24">
        <v>0.14757358952256924</v>
      </c>
      <c r="H2079" s="3">
        <f t="shared" si="96"/>
        <v>2000</v>
      </c>
      <c r="I2079" s="3">
        <f>MIN(H2079-K2079+L2079,'Power Look Up'!$F$4)</f>
        <v>1997.674719906503</v>
      </c>
      <c r="K2079" s="50">
        <f t="array" ref="K2079">_xlfn.SUM(_xlfn.NORM.DIST($Q$3:$Q$1003,$F2079,$N2079,FALSE)*WindSpeedStep*$R$3:$R$1003)</f>
        <v>2000.6471138881805</v>
      </c>
      <c r="L2079" s="50">
        <f t="array" ref="L2079">_xlfn.SUM(_xlfn.NORM.DIST($Q$3:$Q$1003,$F2079,$O2079,FALSE)*WindSpeedStep*$R$3:$R$1003)</f>
        <v>1998.3218337946835</v>
      </c>
      <c r="N2079" s="42">
        <f t="shared" si="97"/>
        <v>1.6398598203304502</v>
      </c>
      <c r="O2079" s="42">
        <f t="shared" si="98"/>
        <v>2.42</v>
      </c>
    </row>
    <row r="2080" spans="5:15" x14ac:dyDescent="0.2">
      <c r="E2080" s="15">
        <v>41270.569444444445</v>
      </c>
      <c r="F2080" s="21">
        <v>15.83369488401077</v>
      </c>
      <c r="G2080" s="24">
        <v>0.14273358281535412</v>
      </c>
      <c r="H2080" s="3">
        <f t="shared" si="96"/>
        <v>2000</v>
      </c>
      <c r="I2080" s="3">
        <f>MIN(H2080-K2080+L2080,'Power Look Up'!$F$4)</f>
        <v>1997.1009047059451</v>
      </c>
      <c r="K2080" s="50">
        <f t="array" ref="K2080">_xlfn.SUM(_xlfn.NORM.DIST($Q$3:$Q$1003,$F2080,$N2080,FALSE)*WindSpeedStep*$R$3:$R$1003)</f>
        <v>2001.0693029408258</v>
      </c>
      <c r="L2080" s="50">
        <f t="array" ref="L2080">_xlfn.SUM(_xlfn.NORM.DIST($Q$3:$Q$1003,$F2080,$O2080,FALSE)*WindSpeedStep*$R$3:$R$1003)</f>
        <v>1998.1702076467709</v>
      </c>
      <c r="N2080" s="42">
        <f t="shared" si="97"/>
        <v>1.5833694884010772</v>
      </c>
      <c r="O2080" s="42">
        <f t="shared" si="98"/>
        <v>2.2599999999999998</v>
      </c>
    </row>
    <row r="2081" spans="5:15" x14ac:dyDescent="0.2">
      <c r="E2081" s="15">
        <v>41270.576388888891</v>
      </c>
      <c r="F2081" s="21">
        <v>16.245381740111714</v>
      </c>
      <c r="G2081" s="24">
        <v>0.12803638801938652</v>
      </c>
      <c r="H2081" s="3">
        <f t="shared" si="96"/>
        <v>2000</v>
      </c>
      <c r="I2081" s="3">
        <f>MIN(H2081-K2081+L2081,'Power Look Up'!$F$4)</f>
        <v>1999.5950128332863</v>
      </c>
      <c r="K2081" s="50">
        <f t="array" ref="K2081">_xlfn.SUM(_xlfn.NORM.DIST($Q$3:$Q$1003,$F2081,$N2081,FALSE)*WindSpeedStep*$R$3:$R$1003)</f>
        <v>2000.7439203002998</v>
      </c>
      <c r="L2081" s="50">
        <f t="array" ref="L2081">_xlfn.SUM(_xlfn.NORM.DIST($Q$3:$Q$1003,$F2081,$O2081,FALSE)*WindSpeedStep*$R$3:$R$1003)</f>
        <v>2000.3389331335861</v>
      </c>
      <c r="N2081" s="42">
        <f t="shared" si="97"/>
        <v>1.6245381740111715</v>
      </c>
      <c r="O2081" s="42">
        <f t="shared" si="98"/>
        <v>2.08</v>
      </c>
    </row>
    <row r="2082" spans="5:15" x14ac:dyDescent="0.2">
      <c r="E2082" s="15">
        <v>41270.583333333336</v>
      </c>
      <c r="F2082" s="21">
        <v>17.136120685945045</v>
      </c>
      <c r="G2082" s="24">
        <v>0.1388879107248622</v>
      </c>
      <c r="H2082" s="3">
        <f t="shared" si="96"/>
        <v>2000</v>
      </c>
      <c r="I2082" s="3">
        <f>MIN(H2082-K2082+L2082,'Power Look Up'!$F$4)</f>
        <v>1999.5368301358935</v>
      </c>
      <c r="K2082" s="50">
        <f t="array" ref="K2082">_xlfn.SUM(_xlfn.NORM.DIST($Q$3:$Q$1003,$F2082,$N2082,FALSE)*WindSpeedStep*$R$3:$R$1003)</f>
        <v>2000.3228689200882</v>
      </c>
      <c r="L2082" s="50">
        <f t="array" ref="L2082">_xlfn.SUM(_xlfn.NORM.DIST($Q$3:$Q$1003,$F2082,$O2082,FALSE)*WindSpeedStep*$R$3:$R$1003)</f>
        <v>1999.8596990559818</v>
      </c>
      <c r="N2082" s="42">
        <f t="shared" si="97"/>
        <v>1.7136120685945047</v>
      </c>
      <c r="O2082" s="42">
        <f t="shared" si="98"/>
        <v>2.38</v>
      </c>
    </row>
    <row r="2083" spans="5:15" x14ac:dyDescent="0.2">
      <c r="E2083" s="15">
        <v>41270.590277777781</v>
      </c>
      <c r="F2083" s="21">
        <v>15.939141434058131</v>
      </c>
      <c r="G2083" s="24">
        <v>0.16186568208041352</v>
      </c>
      <c r="H2083" s="3">
        <f t="shared" si="96"/>
        <v>2000</v>
      </c>
      <c r="I2083" s="3">
        <f>MIN(H2083-K2083+L2083,'Power Look Up'!$F$4)</f>
        <v>1992.4836754951016</v>
      </c>
      <c r="K2083" s="50">
        <f t="array" ref="K2083">_xlfn.SUM(_xlfn.NORM.DIST($Q$3:$Q$1003,$F2083,$N2083,FALSE)*WindSpeedStep*$R$3:$R$1003)</f>
        <v>2000.9761931752068</v>
      </c>
      <c r="L2083" s="50">
        <f t="array" ref="L2083">_xlfn.SUM(_xlfn.NORM.DIST($Q$3:$Q$1003,$F2083,$O2083,FALSE)*WindSpeedStep*$R$3:$R$1003)</f>
        <v>1993.4598686703084</v>
      </c>
      <c r="N2083" s="42">
        <f t="shared" si="97"/>
        <v>1.5939141434058133</v>
      </c>
      <c r="O2083" s="42">
        <f t="shared" si="98"/>
        <v>2.58</v>
      </c>
    </row>
    <row r="2084" spans="5:15" x14ac:dyDescent="0.2">
      <c r="E2084" s="15">
        <v>41270.597222222219</v>
      </c>
      <c r="F2084" s="21">
        <v>16.031571451858625</v>
      </c>
      <c r="G2084" s="24">
        <v>0.13972429382400345</v>
      </c>
      <c r="H2084" s="3">
        <f t="shared" si="96"/>
        <v>2000</v>
      </c>
      <c r="I2084" s="3">
        <f>MIN(H2084-K2084+L2084,'Power Look Up'!$F$4)</f>
        <v>1998.1107870317924</v>
      </c>
      <c r="K2084" s="50">
        <f t="array" ref="K2084">_xlfn.SUM(_xlfn.NORM.DIST($Q$3:$Q$1003,$F2084,$N2084,FALSE)*WindSpeedStep*$R$3:$R$1003)</f>
        <v>2000.900285308041</v>
      </c>
      <c r="L2084" s="50">
        <f t="array" ref="L2084">_xlfn.SUM(_xlfn.NORM.DIST($Q$3:$Q$1003,$F2084,$O2084,FALSE)*WindSpeedStep*$R$3:$R$1003)</f>
        <v>1999.0110723398334</v>
      </c>
      <c r="N2084" s="42">
        <f t="shared" si="97"/>
        <v>1.6031571451858626</v>
      </c>
      <c r="O2084" s="42">
        <f t="shared" si="98"/>
        <v>2.2400000000000002</v>
      </c>
    </row>
    <row r="2085" spans="5:15" x14ac:dyDescent="0.2">
      <c r="E2085" s="15">
        <v>41270.604166666664</v>
      </c>
      <c r="F2085" s="21">
        <v>15.050438019552017</v>
      </c>
      <c r="G2085" s="24">
        <v>0.13554422783907266</v>
      </c>
      <c r="H2085" s="3">
        <f t="shared" si="96"/>
        <v>2000</v>
      </c>
      <c r="I2085" s="3">
        <f>MIN(H2085-K2085+L2085,'Power Look Up'!$F$4)</f>
        <v>1995.817154178493</v>
      </c>
      <c r="K2085" s="50">
        <f t="array" ref="K2085">_xlfn.SUM(_xlfn.NORM.DIST($Q$3:$Q$1003,$F2085,$N2085,FALSE)*WindSpeedStep*$R$3:$R$1003)</f>
        <v>2001.9916014803764</v>
      </c>
      <c r="L2085" s="50">
        <f t="array" ref="L2085">_xlfn.SUM(_xlfn.NORM.DIST($Q$3:$Q$1003,$F2085,$O2085,FALSE)*WindSpeedStep*$R$3:$R$1003)</f>
        <v>1997.8087556588694</v>
      </c>
      <c r="N2085" s="42">
        <f t="shared" si="97"/>
        <v>1.5050438019552017</v>
      </c>
      <c r="O2085" s="42">
        <f t="shared" si="98"/>
        <v>2.04</v>
      </c>
    </row>
    <row r="2086" spans="5:15" x14ac:dyDescent="0.2">
      <c r="E2086" s="15">
        <v>41270.611111111109</v>
      </c>
      <c r="F2086" s="21">
        <v>16.457310148549169</v>
      </c>
      <c r="G2086" s="24">
        <v>0.1573768724428109</v>
      </c>
      <c r="H2086" s="3">
        <f t="shared" si="96"/>
        <v>2000</v>
      </c>
      <c r="I2086" s="3">
        <f>MIN(H2086-K2086+L2086,'Power Look Up'!$F$4)</f>
        <v>1995.9270054357874</v>
      </c>
      <c r="K2086" s="50">
        <f t="array" ref="K2086">_xlfn.SUM(_xlfn.NORM.DIST($Q$3:$Q$1003,$F2086,$N2086,FALSE)*WindSpeedStep*$R$3:$R$1003)</f>
        <v>2000.6131216372721</v>
      </c>
      <c r="L2086" s="50">
        <f t="array" ref="L2086">_xlfn.SUM(_xlfn.NORM.DIST($Q$3:$Q$1003,$F2086,$O2086,FALSE)*WindSpeedStep*$R$3:$R$1003)</f>
        <v>1996.5401270730595</v>
      </c>
      <c r="N2086" s="42">
        <f t="shared" si="97"/>
        <v>1.6457310148549169</v>
      </c>
      <c r="O2086" s="42">
        <f t="shared" si="98"/>
        <v>2.59</v>
      </c>
    </row>
    <row r="2087" spans="5:15" x14ac:dyDescent="0.2">
      <c r="E2087" s="15">
        <v>41270.618055555555</v>
      </c>
      <c r="F2087" s="21">
        <v>16.913675180847381</v>
      </c>
      <c r="G2087" s="24">
        <v>0.13953206353829026</v>
      </c>
      <c r="H2087" s="3">
        <f t="shared" si="96"/>
        <v>2000</v>
      </c>
      <c r="I2087" s="3">
        <f>MIN(H2087-K2087+L2087,'Power Look Up'!$F$4)</f>
        <v>1999.3360745585651</v>
      </c>
      <c r="K2087" s="50">
        <f t="array" ref="K2087">_xlfn.SUM(_xlfn.NORM.DIST($Q$3:$Q$1003,$F2087,$N2087,FALSE)*WindSpeedStep*$R$3:$R$1003)</f>
        <v>2000.3996203291165</v>
      </c>
      <c r="L2087" s="50">
        <f t="array" ref="L2087">_xlfn.SUM(_xlfn.NORM.DIST($Q$3:$Q$1003,$F2087,$O2087,FALSE)*WindSpeedStep*$R$3:$R$1003)</f>
        <v>1999.7356948876816</v>
      </c>
      <c r="N2087" s="42">
        <f t="shared" si="97"/>
        <v>1.6913675180847383</v>
      </c>
      <c r="O2087" s="42">
        <f t="shared" si="98"/>
        <v>2.36</v>
      </c>
    </row>
    <row r="2088" spans="5:15" x14ac:dyDescent="0.2">
      <c r="E2088" s="15">
        <v>41270.625</v>
      </c>
      <c r="F2088" s="21">
        <v>14.551384585897249</v>
      </c>
      <c r="G2088" s="24">
        <v>0.12576122836953807</v>
      </c>
      <c r="H2088" s="3">
        <f t="shared" si="96"/>
        <v>2000</v>
      </c>
      <c r="I2088" s="3">
        <f>MIN(H2088-K2088+L2088,'Power Look Up'!$F$4)</f>
        <v>1996.0887067426293</v>
      </c>
      <c r="K2088" s="50">
        <f t="array" ref="K2088">_xlfn.SUM(_xlfn.NORM.DIST($Q$3:$Q$1003,$F2088,$N2088,FALSE)*WindSpeedStep*$R$3:$R$1003)</f>
        <v>2002.7408450992068</v>
      </c>
      <c r="L2088" s="50">
        <f t="array" ref="L2088">_xlfn.SUM(_xlfn.NORM.DIST($Q$3:$Q$1003,$F2088,$O2088,FALSE)*WindSpeedStep*$R$3:$R$1003)</f>
        <v>1998.8295518418361</v>
      </c>
      <c r="N2088" s="42">
        <f t="shared" si="97"/>
        <v>1.4551384585897251</v>
      </c>
      <c r="O2088" s="42">
        <f t="shared" si="98"/>
        <v>1.83</v>
      </c>
    </row>
    <row r="2089" spans="5:15" x14ac:dyDescent="0.2">
      <c r="E2089" s="15">
        <v>41270.631944444445</v>
      </c>
      <c r="F2089" s="21">
        <v>13.873730916266148</v>
      </c>
      <c r="G2089" s="24">
        <v>0.12974159660899895</v>
      </c>
      <c r="H2089" s="3">
        <f t="shared" si="96"/>
        <v>1999.8699999999997</v>
      </c>
      <c r="I2089" s="3">
        <f>MIN(H2089-K2089+L2089,'Power Look Up'!$F$4)</f>
        <v>1989.5188254183292</v>
      </c>
      <c r="K2089" s="50">
        <f t="array" ref="K2089">_xlfn.SUM(_xlfn.NORM.DIST($Q$3:$Q$1003,$F2089,$N2089,FALSE)*WindSpeedStep*$R$3:$R$1003)</f>
        <v>2003.4621171096439</v>
      </c>
      <c r="L2089" s="50">
        <f t="array" ref="L2089">_xlfn.SUM(_xlfn.NORM.DIST($Q$3:$Q$1003,$F2089,$O2089,FALSE)*WindSpeedStep*$R$3:$R$1003)</f>
        <v>1993.1109425279735</v>
      </c>
      <c r="N2089" s="42">
        <f t="shared" si="97"/>
        <v>1.3873730916266149</v>
      </c>
      <c r="O2089" s="42">
        <f t="shared" si="98"/>
        <v>1.7999999999999998</v>
      </c>
    </row>
    <row r="2090" spans="5:15" x14ac:dyDescent="0.2">
      <c r="E2090" s="15">
        <v>41270.638888888891</v>
      </c>
      <c r="F2090" s="21">
        <v>12.515371636252526</v>
      </c>
      <c r="G2090" s="24">
        <v>0.15341134532820833</v>
      </c>
      <c r="H2090" s="3">
        <f t="shared" si="96"/>
        <v>1993.7199999999975</v>
      </c>
      <c r="I2090" s="3">
        <f>MIN(H2090-K2090+L2090,'Power Look Up'!$F$4)</f>
        <v>1930.8088353662122</v>
      </c>
      <c r="K2090" s="50">
        <f t="array" ref="K2090">_xlfn.SUM(_xlfn.NORM.DIST($Q$3:$Q$1003,$F2090,$N2090,FALSE)*WindSpeedStep*$R$3:$R$1003)</f>
        <v>1992.4712139439641</v>
      </c>
      <c r="L2090" s="50">
        <f t="array" ref="L2090">_xlfn.SUM(_xlfn.NORM.DIST($Q$3:$Q$1003,$F2090,$O2090,FALSE)*WindSpeedStep*$R$3:$R$1003)</f>
        <v>1929.5600493101788</v>
      </c>
      <c r="N2090" s="42">
        <f t="shared" si="97"/>
        <v>1.2515371636252528</v>
      </c>
      <c r="O2090" s="42">
        <f t="shared" si="98"/>
        <v>1.92</v>
      </c>
    </row>
    <row r="2091" spans="5:15" x14ac:dyDescent="0.2">
      <c r="E2091" s="15">
        <v>41270.645833333336</v>
      </c>
      <c r="F2091" s="21">
        <v>10.701656347536943</v>
      </c>
      <c r="G2091" s="24">
        <v>0.1672638273805139</v>
      </c>
      <c r="H2091" s="3">
        <f t="shared" si="96"/>
        <v>1823.899999999951</v>
      </c>
      <c r="I2091" s="3">
        <f>MIN(H2091-K2091+L2091,'Power Look Up'!$F$4)</f>
        <v>1711.8043884661813</v>
      </c>
      <c r="K2091" s="50">
        <f t="array" ref="K2091">_xlfn.SUM(_xlfn.NORM.DIST($Q$3:$Q$1003,$F2091,$N2091,FALSE)*WindSpeedStep*$R$3:$R$1003)</f>
        <v>1812.2576303118501</v>
      </c>
      <c r="L2091" s="50">
        <f t="array" ref="L2091">_xlfn.SUM(_xlfn.NORM.DIST($Q$3:$Q$1003,$F2091,$O2091,FALSE)*WindSpeedStep*$R$3:$R$1003)</f>
        <v>1700.1620187780804</v>
      </c>
      <c r="N2091" s="42">
        <f t="shared" si="97"/>
        <v>1.0701656347536943</v>
      </c>
      <c r="O2091" s="42">
        <f t="shared" si="98"/>
        <v>1.79</v>
      </c>
    </row>
    <row r="2092" spans="5:15" x14ac:dyDescent="0.2">
      <c r="E2092" s="15">
        <v>41270.652777777781</v>
      </c>
      <c r="F2092" s="21">
        <v>13.254314393637136</v>
      </c>
      <c r="G2092" s="24">
        <v>0.12524223816487251</v>
      </c>
      <c r="H2092" s="3">
        <f t="shared" si="96"/>
        <v>1999.2499999999998</v>
      </c>
      <c r="I2092" s="3">
        <f>MIN(H2092-K2092+L2092,'Power Look Up'!$F$4)</f>
        <v>1984.5154493751841</v>
      </c>
      <c r="K2092" s="50">
        <f t="array" ref="K2092">_xlfn.SUM(_xlfn.NORM.DIST($Q$3:$Q$1003,$F2092,$N2092,FALSE)*WindSpeedStep*$R$3:$R$1003)</f>
        <v>2002.2304997012184</v>
      </c>
      <c r="L2092" s="50">
        <f t="array" ref="L2092">_xlfn.SUM(_xlfn.NORM.DIST($Q$3:$Q$1003,$F2092,$O2092,FALSE)*WindSpeedStep*$R$3:$R$1003)</f>
        <v>1987.4959490764027</v>
      </c>
      <c r="N2092" s="42">
        <f t="shared" si="97"/>
        <v>1.3254314393637137</v>
      </c>
      <c r="O2092" s="42">
        <f t="shared" si="98"/>
        <v>1.66</v>
      </c>
    </row>
    <row r="2093" spans="5:15" x14ac:dyDescent="0.2">
      <c r="E2093" s="15">
        <v>41270.659722222219</v>
      </c>
      <c r="F2093" s="21">
        <v>13.086557145476281</v>
      </c>
      <c r="G2093" s="24">
        <v>0.13143258237286376</v>
      </c>
      <c r="H2093" s="3">
        <f t="shared" si="96"/>
        <v>1999.0899999999997</v>
      </c>
      <c r="I2093" s="3">
        <f>MIN(H2093-K2093+L2093,'Power Look Up'!$F$4)</f>
        <v>1976.5843907786948</v>
      </c>
      <c r="K2093" s="50">
        <f t="array" ref="K2093">_xlfn.SUM(_xlfn.NORM.DIST($Q$3:$Q$1003,$F2093,$N2093,FALSE)*WindSpeedStep*$R$3:$R$1003)</f>
        <v>2001.14057527403</v>
      </c>
      <c r="L2093" s="50">
        <f t="array" ref="L2093">_xlfn.SUM(_xlfn.NORM.DIST($Q$3:$Q$1003,$F2093,$O2093,FALSE)*WindSpeedStep*$R$3:$R$1003)</f>
        <v>1978.6349660527251</v>
      </c>
      <c r="N2093" s="42">
        <f t="shared" si="97"/>
        <v>1.3086557145476281</v>
      </c>
      <c r="O2093" s="42">
        <f t="shared" si="98"/>
        <v>1.7200000000000002</v>
      </c>
    </row>
    <row r="2094" spans="5:15" x14ac:dyDescent="0.2">
      <c r="E2094" s="15">
        <v>41270.666666666664</v>
      </c>
      <c r="F2094" s="21">
        <v>13.690804827680388</v>
      </c>
      <c r="G2094" s="24">
        <v>0.12344051509543973</v>
      </c>
      <c r="H2094" s="3">
        <f t="shared" si="96"/>
        <v>1999.6899999999998</v>
      </c>
      <c r="I2094" s="3">
        <f>MIN(H2094-K2094+L2094,'Power Look Up'!$F$4)</f>
        <v>1990.9049688706571</v>
      </c>
      <c r="K2094" s="50">
        <f t="array" ref="K2094">_xlfn.SUM(_xlfn.NORM.DIST($Q$3:$Q$1003,$F2094,$N2094,FALSE)*WindSpeedStep*$R$3:$R$1003)</f>
        <v>2003.4106593261124</v>
      </c>
      <c r="L2094" s="50">
        <f t="array" ref="L2094">_xlfn.SUM(_xlfn.NORM.DIST($Q$3:$Q$1003,$F2094,$O2094,FALSE)*WindSpeedStep*$R$3:$R$1003)</f>
        <v>1994.6256281967696</v>
      </c>
      <c r="N2094" s="42">
        <f t="shared" si="97"/>
        <v>1.369080482768039</v>
      </c>
      <c r="O2094" s="42">
        <f t="shared" si="98"/>
        <v>1.69</v>
      </c>
    </row>
    <row r="2095" spans="5:15" x14ac:dyDescent="0.2">
      <c r="E2095" s="15">
        <v>41270.673611111109</v>
      </c>
      <c r="F2095" s="21">
        <v>12.956078319787666</v>
      </c>
      <c r="G2095" s="24">
        <v>0.11809128983600299</v>
      </c>
      <c r="H2095" s="3">
        <f t="shared" si="96"/>
        <v>1998.5599999999974</v>
      </c>
      <c r="I2095" s="3">
        <f>MIN(H2095-K2095+L2095,'Power Look Up'!$F$4)</f>
        <v>1985.8269653103102</v>
      </c>
      <c r="K2095" s="50">
        <f t="array" ref="K2095">_xlfn.SUM(_xlfn.NORM.DIST($Q$3:$Q$1003,$F2095,$N2095,FALSE)*WindSpeedStep*$R$3:$R$1003)</f>
        <v>1999.9331881927801</v>
      </c>
      <c r="L2095" s="50">
        <f t="array" ref="L2095">_xlfn.SUM(_xlfn.NORM.DIST($Q$3:$Q$1003,$F2095,$O2095,FALSE)*WindSpeedStep*$R$3:$R$1003)</f>
        <v>1987.2001535030929</v>
      </c>
      <c r="N2095" s="42">
        <f t="shared" si="97"/>
        <v>1.2956078319787667</v>
      </c>
      <c r="O2095" s="42">
        <f t="shared" si="98"/>
        <v>1.53</v>
      </c>
    </row>
    <row r="2096" spans="5:15" x14ac:dyDescent="0.2">
      <c r="E2096" s="15">
        <v>41270.680555555555</v>
      </c>
      <c r="F2096" s="21">
        <v>11.812009040968363</v>
      </c>
      <c r="G2096" s="24">
        <v>0.12614280896942559</v>
      </c>
      <c r="H2096" s="3">
        <f t="shared" si="96"/>
        <v>1972.0399999999827</v>
      </c>
      <c r="I2096" s="3">
        <f>MIN(H2096-K2096+L2096,'Power Look Up'!$F$4)</f>
        <v>1931.7750079479872</v>
      </c>
      <c r="K2096" s="50">
        <f t="array" ref="K2096">_xlfn.SUM(_xlfn.NORM.DIST($Q$3:$Q$1003,$F2096,$N2096,FALSE)*WindSpeedStep*$R$3:$R$1003)</f>
        <v>1961.3952548247173</v>
      </c>
      <c r="L2096" s="50">
        <f t="array" ref="L2096">_xlfn.SUM(_xlfn.NORM.DIST($Q$3:$Q$1003,$F2096,$O2096,FALSE)*WindSpeedStep*$R$3:$R$1003)</f>
        <v>1921.1302627727218</v>
      </c>
      <c r="N2096" s="42">
        <f t="shared" si="97"/>
        <v>1.1812009040968363</v>
      </c>
      <c r="O2096" s="42">
        <f t="shared" si="98"/>
        <v>1.4900000000000002</v>
      </c>
    </row>
    <row r="2097" spans="5:15" x14ac:dyDescent="0.2">
      <c r="E2097" s="15">
        <v>41270.6875</v>
      </c>
      <c r="F2097" s="21">
        <v>12.272335096948426</v>
      </c>
      <c r="G2097" s="24">
        <v>0.1173370828472621</v>
      </c>
      <c r="H2097" s="3">
        <f t="shared" si="96"/>
        <v>1990.9699999999975</v>
      </c>
      <c r="I2097" s="3">
        <f>MIN(H2097-K2097+L2097,'Power Look Up'!$F$4)</f>
        <v>1970.509626215736</v>
      </c>
      <c r="K2097" s="50">
        <f t="array" ref="K2097">_xlfn.SUM(_xlfn.NORM.DIST($Q$3:$Q$1003,$F2097,$N2097,FALSE)*WindSpeedStep*$R$3:$R$1003)</f>
        <v>1985.1321545546436</v>
      </c>
      <c r="L2097" s="50">
        <f t="array" ref="L2097">_xlfn.SUM(_xlfn.NORM.DIST($Q$3:$Q$1003,$F2097,$O2097,FALSE)*WindSpeedStep*$R$3:$R$1003)</f>
        <v>1964.6717807703822</v>
      </c>
      <c r="N2097" s="42">
        <f t="shared" si="97"/>
        <v>1.2272335096948428</v>
      </c>
      <c r="O2097" s="42">
        <f t="shared" si="98"/>
        <v>1.44</v>
      </c>
    </row>
    <row r="2098" spans="5:15" x14ac:dyDescent="0.2">
      <c r="E2098" s="15">
        <v>41270.694444444445</v>
      </c>
      <c r="F2098" s="21">
        <v>12.412273540292025</v>
      </c>
      <c r="G2098" s="24">
        <v>0.10554069693578309</v>
      </c>
      <c r="H2098" s="3">
        <f t="shared" si="96"/>
        <v>1992.5099999999975</v>
      </c>
      <c r="I2098" s="3">
        <f>MIN(H2098-K2098+L2098,'Power Look Up'!$F$4)</f>
        <v>1986.9647103634968</v>
      </c>
      <c r="K2098" s="50">
        <f t="array" ref="K2098">_xlfn.SUM(_xlfn.NORM.DIST($Q$3:$Q$1003,$F2098,$N2098,FALSE)*WindSpeedStep*$R$3:$R$1003)</f>
        <v>1989.7046542023559</v>
      </c>
      <c r="L2098" s="50">
        <f t="array" ref="L2098">_xlfn.SUM(_xlfn.NORM.DIST($Q$3:$Q$1003,$F2098,$O2098,FALSE)*WindSpeedStep*$R$3:$R$1003)</f>
        <v>1984.1593645658552</v>
      </c>
      <c r="N2098" s="42">
        <f t="shared" si="97"/>
        <v>1.2412273540292027</v>
      </c>
      <c r="O2098" s="42">
        <f t="shared" si="98"/>
        <v>1.31</v>
      </c>
    </row>
    <row r="2099" spans="5:15" x14ac:dyDescent="0.2">
      <c r="E2099" s="15">
        <v>41270.701388888891</v>
      </c>
      <c r="F2099" s="21">
        <v>12.155402161565348</v>
      </c>
      <c r="G2099" s="24">
        <v>0.10612565366853123</v>
      </c>
      <c r="H2099" s="3">
        <f t="shared" si="96"/>
        <v>1989.7599999999977</v>
      </c>
      <c r="I2099" s="3">
        <f>MIN(H2099-K2099+L2099,'Power Look Up'!$F$4)</f>
        <v>1982.3415955095609</v>
      </c>
      <c r="K2099" s="50">
        <f t="array" ref="K2099">_xlfn.SUM(_xlfn.NORM.DIST($Q$3:$Q$1003,$F2099,$N2099,FALSE)*WindSpeedStep*$R$3:$R$1003)</f>
        <v>1980.4815789835623</v>
      </c>
      <c r="L2099" s="50">
        <f t="array" ref="L2099">_xlfn.SUM(_xlfn.NORM.DIST($Q$3:$Q$1003,$F2099,$O2099,FALSE)*WindSpeedStep*$R$3:$R$1003)</f>
        <v>1973.0631744931254</v>
      </c>
      <c r="N2099" s="42">
        <f t="shared" si="97"/>
        <v>1.215540216156535</v>
      </c>
      <c r="O2099" s="42">
        <f t="shared" si="98"/>
        <v>1.29</v>
      </c>
    </row>
    <row r="2100" spans="5:15" x14ac:dyDescent="0.2">
      <c r="E2100" s="15">
        <v>41270.708333333336</v>
      </c>
      <c r="F2100" s="21">
        <v>12.167338618759652</v>
      </c>
      <c r="G2100" s="24">
        <v>0.11834962805915519</v>
      </c>
      <c r="H2100" s="3">
        <f t="shared" si="96"/>
        <v>1989.8699999999976</v>
      </c>
      <c r="I2100" s="3">
        <f>MIN(H2100-K2100+L2100,'Power Look Up'!$F$4)</f>
        <v>1966.666642195722</v>
      </c>
      <c r="K2100" s="50">
        <f t="array" ref="K2100">_xlfn.SUM(_xlfn.NORM.DIST($Q$3:$Q$1003,$F2100,$N2100,FALSE)*WindSpeedStep*$R$3:$R$1003)</f>
        <v>1980.9941862592755</v>
      </c>
      <c r="L2100" s="50">
        <f t="array" ref="L2100">_xlfn.SUM(_xlfn.NORM.DIST($Q$3:$Q$1003,$F2100,$O2100,FALSE)*WindSpeedStep*$R$3:$R$1003)</f>
        <v>1957.7908284549999</v>
      </c>
      <c r="N2100" s="42">
        <f t="shared" si="97"/>
        <v>1.2167338618759653</v>
      </c>
      <c r="O2100" s="42">
        <f t="shared" si="98"/>
        <v>1.44</v>
      </c>
    </row>
    <row r="2101" spans="5:15" x14ac:dyDescent="0.2">
      <c r="E2101" s="15">
        <v>41270.715277777781</v>
      </c>
      <c r="F2101" s="21">
        <v>11.257045545419849</v>
      </c>
      <c r="G2101" s="24">
        <v>0.12081322710409952</v>
      </c>
      <c r="H2101" s="3">
        <f t="shared" si="96"/>
        <v>1925.8399999999835</v>
      </c>
      <c r="I2101" s="3">
        <f>MIN(H2101-K2101+L2101,'Power Look Up'!$F$4)</f>
        <v>1888.5671411042388</v>
      </c>
      <c r="K2101" s="50">
        <f t="array" ref="K2101">_xlfn.SUM(_xlfn.NORM.DIST($Q$3:$Q$1003,$F2101,$N2101,FALSE)*WindSpeedStep*$R$3:$R$1003)</f>
        <v>1907.0262442945395</v>
      </c>
      <c r="L2101" s="50">
        <f t="array" ref="L2101">_xlfn.SUM(_xlfn.NORM.DIST($Q$3:$Q$1003,$F2101,$O2101,FALSE)*WindSpeedStep*$R$3:$R$1003)</f>
        <v>1869.7533853987948</v>
      </c>
      <c r="N2101" s="42">
        <f t="shared" si="97"/>
        <v>1.125704554541985</v>
      </c>
      <c r="O2101" s="42">
        <f t="shared" si="98"/>
        <v>1.36</v>
      </c>
    </row>
    <row r="2102" spans="5:15" x14ac:dyDescent="0.2">
      <c r="E2102" s="15">
        <v>41270.722222222219</v>
      </c>
      <c r="F2102" s="21">
        <v>10.818802390930909</v>
      </c>
      <c r="G2102" s="24">
        <v>9.5204622728243884E-2</v>
      </c>
      <c r="H2102" s="3">
        <f t="shared" si="96"/>
        <v>1855.9399999999503</v>
      </c>
      <c r="I2102" s="3">
        <f>MIN(H2102-K2102+L2102,'Power Look Up'!$F$4)</f>
        <v>1864.5846941967725</v>
      </c>
      <c r="K2102" s="50">
        <f t="array" ref="K2102">_xlfn.SUM(_xlfn.NORM.DIST($Q$3:$Q$1003,$F2102,$N2102,FALSE)*WindSpeedStep*$R$3:$R$1003)</f>
        <v>1836.1345660273087</v>
      </c>
      <c r="L2102" s="50">
        <f t="array" ref="L2102">_xlfn.SUM(_xlfn.NORM.DIST($Q$3:$Q$1003,$F2102,$O2102,FALSE)*WindSpeedStep*$R$3:$R$1003)</f>
        <v>1844.7792602241309</v>
      </c>
      <c r="N2102" s="42">
        <f t="shared" si="97"/>
        <v>1.0818802390930908</v>
      </c>
      <c r="O2102" s="42">
        <f t="shared" si="98"/>
        <v>1.03</v>
      </c>
    </row>
    <row r="2103" spans="5:15" x14ac:dyDescent="0.2">
      <c r="E2103" s="15">
        <v>41270.729166666664</v>
      </c>
      <c r="F2103" s="21">
        <v>10.513281368886339</v>
      </c>
      <c r="G2103" s="24">
        <v>8.5606003341974296E-2</v>
      </c>
      <c r="H2103" s="3">
        <f t="shared" si="96"/>
        <v>1773.1699999999521</v>
      </c>
      <c r="I2103" s="3">
        <f>MIN(H2103-K2103+L2103,'Power Look Up'!$F$4)</f>
        <v>1796.6416081742534</v>
      </c>
      <c r="K2103" s="50">
        <f t="array" ref="K2103">_xlfn.SUM(_xlfn.NORM.DIST($Q$3:$Q$1003,$F2103,$N2103,FALSE)*WindSpeedStep*$R$3:$R$1003)</f>
        <v>1769.2760898378669</v>
      </c>
      <c r="L2103" s="50">
        <f t="array" ref="L2103">_xlfn.SUM(_xlfn.NORM.DIST($Q$3:$Q$1003,$F2103,$O2103,FALSE)*WindSpeedStep*$R$3:$R$1003)</f>
        <v>1792.7476980121683</v>
      </c>
      <c r="N2103" s="42">
        <f t="shared" si="97"/>
        <v>1.051328136888634</v>
      </c>
      <c r="O2103" s="42">
        <f t="shared" si="98"/>
        <v>0.9</v>
      </c>
    </row>
    <row r="2104" spans="5:15" x14ac:dyDescent="0.2">
      <c r="E2104" s="15">
        <v>41270.736111111109</v>
      </c>
      <c r="F2104" s="21">
        <v>9.0271385847262273</v>
      </c>
      <c r="G2104" s="24">
        <v>0.10080713743995305</v>
      </c>
      <c r="H2104" s="3">
        <f t="shared" si="96"/>
        <v>1267.4299999999437</v>
      </c>
      <c r="I2104" s="3">
        <f>MIN(H2104-K2104+L2104,'Power Look Up'!$F$4)</f>
        <v>1267.5567765469675</v>
      </c>
      <c r="K2104" s="50">
        <f t="array" ref="K2104">_xlfn.SUM(_xlfn.NORM.DIST($Q$3:$Q$1003,$F2104,$N2104,FALSE)*WindSpeedStep*$R$3:$R$1003)</f>
        <v>1270.2660402263018</v>
      </c>
      <c r="L2104" s="50">
        <f t="array" ref="L2104">_xlfn.SUM(_xlfn.NORM.DIST($Q$3:$Q$1003,$F2104,$O2104,FALSE)*WindSpeedStep*$R$3:$R$1003)</f>
        <v>1270.3928167733256</v>
      </c>
      <c r="N2104" s="42">
        <f t="shared" si="97"/>
        <v>0.90271385847262275</v>
      </c>
      <c r="O2104" s="42">
        <f t="shared" si="98"/>
        <v>0.91</v>
      </c>
    </row>
    <row r="2105" spans="5:15" x14ac:dyDescent="0.2">
      <c r="E2105" s="15">
        <v>41270.743055555555</v>
      </c>
      <c r="F2105" s="21">
        <v>8.9945105015144939</v>
      </c>
      <c r="G2105" s="24">
        <v>0.10339639937530862</v>
      </c>
      <c r="H2105" s="3">
        <f t="shared" si="96"/>
        <v>1252.329999999946</v>
      </c>
      <c r="I2105" s="3">
        <f>MIN(H2105-K2105+L2105,'Power Look Up'!$F$4)</f>
        <v>1252.9334546288687</v>
      </c>
      <c r="K2105" s="50">
        <f t="array" ref="K2105">_xlfn.SUM(_xlfn.NORM.DIST($Q$3:$Q$1003,$F2105,$N2105,FALSE)*WindSpeedStep*$R$3:$R$1003)</f>
        <v>1257.6802104792059</v>
      </c>
      <c r="L2105" s="50">
        <f t="array" ref="L2105">_xlfn.SUM(_xlfn.NORM.DIST($Q$3:$Q$1003,$F2105,$O2105,FALSE)*WindSpeedStep*$R$3:$R$1003)</f>
        <v>1258.2836651081286</v>
      </c>
      <c r="N2105" s="42">
        <f t="shared" si="97"/>
        <v>0.89945105015144944</v>
      </c>
      <c r="O2105" s="42">
        <f t="shared" si="98"/>
        <v>0.93</v>
      </c>
    </row>
    <row r="2106" spans="5:15" x14ac:dyDescent="0.2">
      <c r="E2106" s="15">
        <v>41270.75</v>
      </c>
      <c r="F2106" s="21">
        <v>10.261318665341502</v>
      </c>
      <c r="G2106" s="24">
        <v>9.745336175725515E-2</v>
      </c>
      <c r="H2106" s="3">
        <f t="shared" si="96"/>
        <v>1706.4199999999535</v>
      </c>
      <c r="I2106" s="3">
        <f>MIN(H2106-K2106+L2106,'Power Look Up'!$F$4)</f>
        <v>1709.9562843229837</v>
      </c>
      <c r="K2106" s="50">
        <f t="array" ref="K2106">_xlfn.SUM(_xlfn.NORM.DIST($Q$3:$Q$1003,$F2106,$N2106,FALSE)*WindSpeedStep*$R$3:$R$1003)</f>
        <v>1702.9773798369965</v>
      </c>
      <c r="L2106" s="50">
        <f t="array" ref="L2106">_xlfn.SUM(_xlfn.NORM.DIST($Q$3:$Q$1003,$F2106,$O2106,FALSE)*WindSpeedStep*$R$3:$R$1003)</f>
        <v>1706.5136641600268</v>
      </c>
      <c r="N2106" s="42">
        <f t="shared" si="97"/>
        <v>1.0261318665341503</v>
      </c>
      <c r="O2106" s="42">
        <f t="shared" si="98"/>
        <v>1</v>
      </c>
    </row>
    <row r="2107" spans="5:15" x14ac:dyDescent="0.2">
      <c r="E2107" s="15">
        <v>41270.756944444445</v>
      </c>
      <c r="F2107" s="21">
        <v>9.9723587128184459</v>
      </c>
      <c r="G2107" s="24">
        <v>7.8216199643660014E-2</v>
      </c>
      <c r="H2107" s="3">
        <f t="shared" si="96"/>
        <v>1625.569999999936</v>
      </c>
      <c r="I2107" s="3">
        <f>MIN(H2107-K2107+L2107,'Power Look Up'!$F$4)</f>
        <v>1646.5505387436899</v>
      </c>
      <c r="K2107" s="50">
        <f t="array" ref="K2107">_xlfn.SUM(_xlfn.NORM.DIST($Q$3:$Q$1003,$F2107,$N2107,FALSE)*WindSpeedStep*$R$3:$R$1003)</f>
        <v>1615.2647970290523</v>
      </c>
      <c r="L2107" s="50">
        <f t="array" ref="L2107">_xlfn.SUM(_xlfn.NORM.DIST($Q$3:$Q$1003,$F2107,$O2107,FALSE)*WindSpeedStep*$R$3:$R$1003)</f>
        <v>1636.2453357728061</v>
      </c>
      <c r="N2107" s="42">
        <f t="shared" si="97"/>
        <v>0.99723587128184465</v>
      </c>
      <c r="O2107" s="42">
        <f t="shared" si="98"/>
        <v>0.77999999999999992</v>
      </c>
    </row>
    <row r="2108" spans="5:15" x14ac:dyDescent="0.2">
      <c r="E2108" s="15">
        <v>41270.763888888891</v>
      </c>
      <c r="F2108" s="21">
        <v>9.3680882486564361</v>
      </c>
      <c r="G2108" s="24">
        <v>6.938448728781163E-2</v>
      </c>
      <c r="H2108" s="3">
        <f t="shared" si="96"/>
        <v>1396.9699999999409</v>
      </c>
      <c r="I2108" s="3">
        <f>MIN(H2108-K2108+L2108,'Power Look Up'!$F$4)</f>
        <v>1399.7319908260338</v>
      </c>
      <c r="K2108" s="50">
        <f t="array" ref="K2108">_xlfn.SUM(_xlfn.NORM.DIST($Q$3:$Q$1003,$F2108,$N2108,FALSE)*WindSpeedStep*$R$3:$R$1003)</f>
        <v>1400.9252824209607</v>
      </c>
      <c r="L2108" s="50">
        <f t="array" ref="L2108">_xlfn.SUM(_xlfn.NORM.DIST($Q$3:$Q$1003,$F2108,$O2108,FALSE)*WindSpeedStep*$R$3:$R$1003)</f>
        <v>1403.6872732470536</v>
      </c>
      <c r="N2108" s="42">
        <f t="shared" si="97"/>
        <v>0.93680882486564365</v>
      </c>
      <c r="O2108" s="42">
        <f t="shared" si="98"/>
        <v>0.65</v>
      </c>
    </row>
    <row r="2109" spans="5:15" x14ac:dyDescent="0.2">
      <c r="E2109" s="15">
        <v>41270.770833333336</v>
      </c>
      <c r="F2109" s="21">
        <v>9.2625287710851421</v>
      </c>
      <c r="G2109" s="24">
        <v>5.5060557716383914E-2</v>
      </c>
      <c r="H2109" s="3">
        <f t="shared" si="96"/>
        <v>1355.0599999999417</v>
      </c>
      <c r="I2109" s="3">
        <f>MIN(H2109-K2109+L2109,'Power Look Up'!$F$4)</f>
        <v>1352.1239691015037</v>
      </c>
      <c r="K2109" s="50">
        <f t="array" ref="K2109">_xlfn.SUM(_xlfn.NORM.DIST($Q$3:$Q$1003,$F2109,$N2109,FALSE)*WindSpeedStep*$R$3:$R$1003)</f>
        <v>1360.7965703612633</v>
      </c>
      <c r="L2109" s="50">
        <f t="array" ref="L2109">_xlfn.SUM(_xlfn.NORM.DIST($Q$3:$Q$1003,$F2109,$O2109,FALSE)*WindSpeedStep*$R$3:$R$1003)</f>
        <v>1357.8605394628253</v>
      </c>
      <c r="N2109" s="42">
        <f t="shared" si="97"/>
        <v>0.92625287710851423</v>
      </c>
      <c r="O2109" s="42">
        <f t="shared" si="98"/>
        <v>0.51</v>
      </c>
    </row>
    <row r="2110" spans="5:15" x14ac:dyDescent="0.2">
      <c r="E2110" s="15">
        <v>41270.777777777781</v>
      </c>
      <c r="F2110" s="21">
        <v>9.4420251791480379</v>
      </c>
      <c r="G2110" s="24">
        <v>4.5541077453343466E-2</v>
      </c>
      <c r="H2110" s="3">
        <f t="shared" si="96"/>
        <v>1423.6399999999403</v>
      </c>
      <c r="I2110" s="3">
        <f>MIN(H2110-K2110+L2110,'Power Look Up'!$F$4)</f>
        <v>1429.4601419221278</v>
      </c>
      <c r="K2110" s="50">
        <f t="array" ref="K2110">_xlfn.SUM(_xlfn.NORM.DIST($Q$3:$Q$1003,$F2110,$N2110,FALSE)*WindSpeedStep*$R$3:$R$1003)</f>
        <v>1428.7256270802034</v>
      </c>
      <c r="L2110" s="50">
        <f t="array" ref="L2110">_xlfn.SUM(_xlfn.NORM.DIST($Q$3:$Q$1003,$F2110,$O2110,FALSE)*WindSpeedStep*$R$3:$R$1003)</f>
        <v>1434.5457690023909</v>
      </c>
      <c r="N2110" s="42">
        <f t="shared" si="97"/>
        <v>0.94420251791480381</v>
      </c>
      <c r="O2110" s="42">
        <f t="shared" si="98"/>
        <v>0.43</v>
      </c>
    </row>
    <row r="2111" spans="5:15" x14ac:dyDescent="0.2">
      <c r="E2111" s="15">
        <v>41270.784722222219</v>
      </c>
      <c r="F2111" s="21">
        <v>8.5554549613553554</v>
      </c>
      <c r="G2111" s="24">
        <v>7.1299539621837216E-2</v>
      </c>
      <c r="H2111" s="3">
        <f t="shared" si="96"/>
        <v>1094.5199999999493</v>
      </c>
      <c r="I2111" s="3">
        <f>MIN(H2111-K2111+L2111,'Power Look Up'!$F$4)</f>
        <v>1082.1593915774258</v>
      </c>
      <c r="K2111" s="50">
        <f t="array" ref="K2111">_xlfn.SUM(_xlfn.NORM.DIST($Q$3:$Q$1003,$F2111,$N2111,FALSE)*WindSpeedStep*$R$3:$R$1003)</f>
        <v>1090.4838241719685</v>
      </c>
      <c r="L2111" s="50">
        <f t="array" ref="L2111">_xlfn.SUM(_xlfn.NORM.DIST($Q$3:$Q$1003,$F2111,$O2111,FALSE)*WindSpeedStep*$R$3:$R$1003)</f>
        <v>1078.1232157494451</v>
      </c>
      <c r="N2111" s="42">
        <f t="shared" si="97"/>
        <v>0.85554549613553554</v>
      </c>
      <c r="O2111" s="42">
        <f t="shared" si="98"/>
        <v>0.61</v>
      </c>
    </row>
    <row r="2112" spans="5:15" x14ac:dyDescent="0.2">
      <c r="E2112" s="15">
        <v>41270.791666666664</v>
      </c>
      <c r="F2112" s="21">
        <v>7.4613945798389469</v>
      </c>
      <c r="G2112" s="24">
        <v>8.4434617853114319E-2</v>
      </c>
      <c r="H2112" s="3">
        <f t="shared" si="96"/>
        <v>726.45999999996548</v>
      </c>
      <c r="I2112" s="3">
        <f>MIN(H2112-K2112+L2112,'Power Look Up'!$F$4)</f>
        <v>720.61714808702698</v>
      </c>
      <c r="K2112" s="50">
        <f t="array" ref="K2112">_xlfn.SUM(_xlfn.NORM.DIST($Q$3:$Q$1003,$F2112,$N2112,FALSE)*WindSpeedStep*$R$3:$R$1003)</f>
        <v>722.87198568791109</v>
      </c>
      <c r="L2112" s="50">
        <f t="array" ref="L2112">_xlfn.SUM(_xlfn.NORM.DIST($Q$3:$Q$1003,$F2112,$O2112,FALSE)*WindSpeedStep*$R$3:$R$1003)</f>
        <v>717.02913377497259</v>
      </c>
      <c r="N2112" s="42">
        <f t="shared" si="97"/>
        <v>0.74613945798389469</v>
      </c>
      <c r="O2112" s="42">
        <f t="shared" si="98"/>
        <v>0.63</v>
      </c>
    </row>
    <row r="2113" spans="5:15" x14ac:dyDescent="0.2">
      <c r="E2113" s="15">
        <v>41270.798611111109</v>
      </c>
      <c r="F2113" s="21">
        <v>7.360680509129681</v>
      </c>
      <c r="G2113" s="24">
        <v>6.3852791792422495E-2</v>
      </c>
      <c r="H2113" s="3">
        <f t="shared" si="96"/>
        <v>696.35999999996613</v>
      </c>
      <c r="I2113" s="3">
        <f>MIN(H2113-K2113+L2113,'Power Look Up'!$F$4)</f>
        <v>684.74443295839387</v>
      </c>
      <c r="K2113" s="50">
        <f t="array" ref="K2113">_xlfn.SUM(_xlfn.NORM.DIST($Q$3:$Q$1003,$F2113,$N2113,FALSE)*WindSpeedStep*$R$3:$R$1003)</f>
        <v>693.47538482153516</v>
      </c>
      <c r="L2113" s="50">
        <f t="array" ref="L2113">_xlfn.SUM(_xlfn.NORM.DIST($Q$3:$Q$1003,$F2113,$O2113,FALSE)*WindSpeedStep*$R$3:$R$1003)</f>
        <v>681.8598177799629</v>
      </c>
      <c r="N2113" s="42">
        <f t="shared" si="97"/>
        <v>0.73606805091296812</v>
      </c>
      <c r="O2113" s="42">
        <f t="shared" si="98"/>
        <v>0.46999999999999992</v>
      </c>
    </row>
    <row r="2114" spans="5:15" x14ac:dyDescent="0.2">
      <c r="E2114" s="15">
        <v>41270.805555555555</v>
      </c>
      <c r="F2114" s="21">
        <v>6.9606563034625877</v>
      </c>
      <c r="G2114" s="24">
        <v>4.8845968710000319E-2</v>
      </c>
      <c r="H2114" s="3">
        <f t="shared" si="96"/>
        <v>578.9599999999765</v>
      </c>
      <c r="I2114" s="3">
        <f>MIN(H2114-K2114+L2114,'Power Look Up'!$F$4)</f>
        <v>565.38714952145131</v>
      </c>
      <c r="K2114" s="50">
        <f t="array" ref="K2114">_xlfn.SUM(_xlfn.NORM.DIST($Q$3:$Q$1003,$F2114,$N2114,FALSE)*WindSpeedStep*$R$3:$R$1003)</f>
        <v>584.08904101691337</v>
      </c>
      <c r="L2114" s="50">
        <f t="array" ref="L2114">_xlfn.SUM(_xlfn.NORM.DIST($Q$3:$Q$1003,$F2114,$O2114,FALSE)*WindSpeedStep*$R$3:$R$1003)</f>
        <v>570.51619053838817</v>
      </c>
      <c r="N2114" s="42">
        <f t="shared" si="97"/>
        <v>0.69606563034625879</v>
      </c>
      <c r="O2114" s="42">
        <f t="shared" si="98"/>
        <v>0.34</v>
      </c>
    </row>
    <row r="2115" spans="5:15" x14ac:dyDescent="0.2">
      <c r="E2115" s="15">
        <v>41270.8125</v>
      </c>
      <c r="F2115" s="21">
        <v>6.762206127065074</v>
      </c>
      <c r="G2115" s="24">
        <v>7.2461559259310734E-2</v>
      </c>
      <c r="H2115" s="3">
        <f t="shared" ref="H2115:H2178" si="99">INDEX(PowerArray,MIN(MaximumPowerIndex,ROUND(F2115*100,0)))</f>
        <v>533.75999999997748</v>
      </c>
      <c r="I2115" s="3">
        <f>MIN(H2115-K2115+L2115,'Power Look Up'!$F$4)</f>
        <v>526.1735256511256</v>
      </c>
      <c r="K2115" s="50">
        <f t="array" ref="K2115">_xlfn.SUM(_xlfn.NORM.DIST($Q$3:$Q$1003,$F2115,$N2115,FALSE)*WindSpeedStep*$R$3:$R$1003)</f>
        <v>534.11911430307475</v>
      </c>
      <c r="L2115" s="50">
        <f t="array" ref="L2115">_xlfn.SUM(_xlfn.NORM.DIST($Q$3:$Q$1003,$F2115,$O2115,FALSE)*WindSpeedStep*$R$3:$R$1003)</f>
        <v>526.53263995422287</v>
      </c>
      <c r="N2115" s="42">
        <f t="shared" ref="N2115:N2178" si="100">ReferenceTurbulence*F2115</f>
        <v>0.67622061270650746</v>
      </c>
      <c r="O2115" s="42">
        <f t="shared" ref="O2115:O2178" si="101">F2115*G2115</f>
        <v>0.49</v>
      </c>
    </row>
    <row r="2116" spans="5:15" x14ac:dyDescent="0.2">
      <c r="E2116" s="15">
        <v>41270.819444444445</v>
      </c>
      <c r="F2116" s="21">
        <v>5.4006455745551847</v>
      </c>
      <c r="G2116" s="24">
        <v>8.5175002441793671E-2</v>
      </c>
      <c r="H2116" s="3">
        <f t="shared" si="99"/>
        <v>264.79999999998853</v>
      </c>
      <c r="I2116" s="3">
        <f>MIN(H2116-K2116+L2116,'Power Look Up'!$F$4)</f>
        <v>264.00912496026751</v>
      </c>
      <c r="K2116" s="50">
        <f t="array" ref="K2116">_xlfn.SUM(_xlfn.NORM.DIST($Q$3:$Q$1003,$F2116,$N2116,FALSE)*WindSpeedStep*$R$3:$R$1003)</f>
        <v>259.90277346775235</v>
      </c>
      <c r="L2116" s="50">
        <f t="array" ref="L2116">_xlfn.SUM(_xlfn.NORM.DIST($Q$3:$Q$1003,$F2116,$O2116,FALSE)*WindSpeedStep*$R$3:$R$1003)</f>
        <v>259.11189842803134</v>
      </c>
      <c r="N2116" s="42">
        <f t="shared" si="100"/>
        <v>0.54006455745551851</v>
      </c>
      <c r="O2116" s="42">
        <f t="shared" si="101"/>
        <v>0.46</v>
      </c>
    </row>
    <row r="2117" spans="5:15" x14ac:dyDescent="0.2">
      <c r="E2117" s="15">
        <v>41270.826388888891</v>
      </c>
      <c r="F2117" s="21">
        <v>6.1799950688714178</v>
      </c>
      <c r="G2117" s="24">
        <v>7.2815592081399247E-2</v>
      </c>
      <c r="H2117" s="3">
        <f t="shared" si="99"/>
        <v>402.67999999998028</v>
      </c>
      <c r="I2117" s="3">
        <f>MIN(H2117-K2117+L2117,'Power Look Up'!$F$4)</f>
        <v>397.13778916208622</v>
      </c>
      <c r="K2117" s="50">
        <f t="array" ref="K2117">_xlfn.SUM(_xlfn.NORM.DIST($Q$3:$Q$1003,$F2117,$N2117,FALSE)*WindSpeedStep*$R$3:$R$1003)</f>
        <v>403.30292204349502</v>
      </c>
      <c r="L2117" s="50">
        <f t="array" ref="L2117">_xlfn.SUM(_xlfn.NORM.DIST($Q$3:$Q$1003,$F2117,$O2117,FALSE)*WindSpeedStep*$R$3:$R$1003)</f>
        <v>397.76071120560096</v>
      </c>
      <c r="N2117" s="42">
        <f t="shared" si="100"/>
        <v>0.61799950688714178</v>
      </c>
      <c r="O2117" s="42">
        <f t="shared" si="101"/>
        <v>0.45</v>
      </c>
    </row>
    <row r="2118" spans="5:15" x14ac:dyDescent="0.2">
      <c r="E2118" s="15">
        <v>41270.833333333336</v>
      </c>
      <c r="F2118" s="21">
        <v>6.5038197116682159</v>
      </c>
      <c r="G2118" s="24">
        <v>6.1502319826359529E-2</v>
      </c>
      <c r="H2118" s="3">
        <f t="shared" si="99"/>
        <v>474.99999999997874</v>
      </c>
      <c r="I2118" s="3">
        <f>MIN(H2118-K2118+L2118,'Power Look Up'!$F$4)</f>
        <v>466.26472270609395</v>
      </c>
      <c r="K2118" s="50">
        <f t="array" ref="K2118">_xlfn.SUM(_xlfn.NORM.DIST($Q$3:$Q$1003,$F2118,$N2118,FALSE)*WindSpeedStep*$R$3:$R$1003)</f>
        <v>473.22134237204176</v>
      </c>
      <c r="L2118" s="50">
        <f t="array" ref="L2118">_xlfn.SUM(_xlfn.NORM.DIST($Q$3:$Q$1003,$F2118,$O2118,FALSE)*WindSpeedStep*$R$3:$R$1003)</f>
        <v>464.48606507815697</v>
      </c>
      <c r="N2118" s="42">
        <f t="shared" si="100"/>
        <v>0.65038197116682162</v>
      </c>
      <c r="O2118" s="42">
        <f t="shared" si="101"/>
        <v>0.4</v>
      </c>
    </row>
    <row r="2119" spans="5:15" x14ac:dyDescent="0.2">
      <c r="E2119" s="15">
        <v>41270.840277777781</v>
      </c>
      <c r="F2119" s="21">
        <v>6.6115633007429375</v>
      </c>
      <c r="G2119" s="24">
        <v>0.10738761283889056</v>
      </c>
      <c r="H2119" s="3">
        <f t="shared" si="99"/>
        <v>499.85999999997819</v>
      </c>
      <c r="I2119" s="3">
        <f>MIN(H2119-K2119+L2119,'Power Look Up'!$F$4)</f>
        <v>502.09041749027853</v>
      </c>
      <c r="K2119" s="50">
        <f t="array" ref="K2119">_xlfn.SUM(_xlfn.NORM.DIST($Q$3:$Q$1003,$F2119,$N2119,FALSE)*WindSpeedStep*$R$3:$R$1003)</f>
        <v>498.04990417848734</v>
      </c>
      <c r="L2119" s="50">
        <f t="array" ref="L2119">_xlfn.SUM(_xlfn.NORM.DIST($Q$3:$Q$1003,$F2119,$O2119,FALSE)*WindSpeedStep*$R$3:$R$1003)</f>
        <v>500.28032166878768</v>
      </c>
      <c r="N2119" s="42">
        <f t="shared" si="100"/>
        <v>0.66115633007429375</v>
      </c>
      <c r="O2119" s="42">
        <f t="shared" si="101"/>
        <v>0.71</v>
      </c>
    </row>
    <row r="2120" spans="5:15" x14ac:dyDescent="0.2">
      <c r="E2120" s="15">
        <v>41270.847222222219</v>
      </c>
      <c r="F2120" s="21">
        <v>5.5960814577792677</v>
      </c>
      <c r="G2120" s="24">
        <v>7.6839481920379316E-2</v>
      </c>
      <c r="H2120" s="3">
        <f t="shared" si="99"/>
        <v>297.19999999998788</v>
      </c>
      <c r="I2120" s="3">
        <f>MIN(H2120-K2120+L2120,'Power Look Up'!$F$4)</f>
        <v>295.02769712345889</v>
      </c>
      <c r="K2120" s="50">
        <f t="array" ref="K2120">_xlfn.SUM(_xlfn.NORM.DIST($Q$3:$Q$1003,$F2120,$N2120,FALSE)*WindSpeedStep*$R$3:$R$1003)</f>
        <v>293.18805337458241</v>
      </c>
      <c r="L2120" s="50">
        <f t="array" ref="L2120">_xlfn.SUM(_xlfn.NORM.DIST($Q$3:$Q$1003,$F2120,$O2120,FALSE)*WindSpeedStep*$R$3:$R$1003)</f>
        <v>291.01575049805342</v>
      </c>
      <c r="N2120" s="42">
        <f t="shared" si="100"/>
        <v>0.55960814577792684</v>
      </c>
      <c r="O2120" s="42">
        <f t="shared" si="101"/>
        <v>0.42999999999999994</v>
      </c>
    </row>
    <row r="2121" spans="5:15" x14ac:dyDescent="0.2">
      <c r="E2121" s="15">
        <v>41270.854166666664</v>
      </c>
      <c r="F2121" s="21">
        <v>5.5840301144295221</v>
      </c>
      <c r="G2121" s="24">
        <v>6.8051208932067467E-2</v>
      </c>
      <c r="H2121" s="3">
        <f t="shared" si="99"/>
        <v>293.95999999998793</v>
      </c>
      <c r="I2121" s="3">
        <f>MIN(H2121-K2121+L2121,'Power Look Up'!$F$4)</f>
        <v>291.20016806453481</v>
      </c>
      <c r="K2121" s="50">
        <f t="array" ref="K2121">_xlfn.SUM(_xlfn.NORM.DIST($Q$3:$Q$1003,$F2121,$N2121,FALSE)*WindSpeedStep*$R$3:$R$1003)</f>
        <v>291.09510055640146</v>
      </c>
      <c r="L2121" s="50">
        <f t="array" ref="L2121">_xlfn.SUM(_xlfn.NORM.DIST($Q$3:$Q$1003,$F2121,$O2121,FALSE)*WindSpeedStep*$R$3:$R$1003)</f>
        <v>288.33526862094834</v>
      </c>
      <c r="N2121" s="42">
        <f t="shared" si="100"/>
        <v>0.55840301144295224</v>
      </c>
      <c r="O2121" s="42">
        <f t="shared" si="101"/>
        <v>0.38</v>
      </c>
    </row>
    <row r="2122" spans="5:15" x14ac:dyDescent="0.2">
      <c r="E2122" s="15">
        <v>41270.861111111109</v>
      </c>
      <c r="F2122" s="21">
        <v>4.7336410507219435</v>
      </c>
      <c r="G2122" s="24">
        <v>5.2813467967088815E-2</v>
      </c>
      <c r="H2122" s="3">
        <f t="shared" si="99"/>
        <v>170.56999999999385</v>
      </c>
      <c r="I2122" s="3">
        <f>MIN(H2122-K2122+L2122,'Power Look Up'!$F$4)</f>
        <v>169.76093795690471</v>
      </c>
      <c r="K2122" s="50">
        <f t="array" ref="K2122">_xlfn.SUM(_xlfn.NORM.DIST($Q$3:$Q$1003,$F2122,$N2122,FALSE)*WindSpeedStep*$R$3:$R$1003)</f>
        <v>152.14648154502092</v>
      </c>
      <c r="L2122" s="50">
        <f t="array" ref="L2122">_xlfn.SUM(_xlfn.NORM.DIST($Q$3:$Q$1003,$F2122,$O2122,FALSE)*WindSpeedStep*$R$3:$R$1003)</f>
        <v>151.33741950193178</v>
      </c>
      <c r="N2122" s="42">
        <f t="shared" si="100"/>
        <v>0.4733641050721944</v>
      </c>
      <c r="O2122" s="42">
        <f t="shared" si="101"/>
        <v>0.25</v>
      </c>
    </row>
    <row r="2123" spans="5:15" x14ac:dyDescent="0.2">
      <c r="E2123" s="15">
        <v>41270.868055555555</v>
      </c>
      <c r="F2123" s="21">
        <v>4.2592201437137911</v>
      </c>
      <c r="G2123" s="24">
        <v>3.7565562380273997E-2</v>
      </c>
      <c r="H2123" s="3">
        <f t="shared" si="99"/>
        <v>119.33999999999494</v>
      </c>
      <c r="I2123" s="3">
        <f>MIN(H2123-K2123+L2123,'Power Look Up'!$F$4)</f>
        <v>109.98811348079015</v>
      </c>
      <c r="K2123" s="50">
        <f t="array" ref="K2123">_xlfn.SUM(_xlfn.NORM.DIST($Q$3:$Q$1003,$F2123,$N2123,FALSE)*WindSpeedStep*$R$3:$R$1003)</f>
        <v>81.39766433852715</v>
      </c>
      <c r="L2123" s="50">
        <f t="array" ref="L2123">_xlfn.SUM(_xlfn.NORM.DIST($Q$3:$Q$1003,$F2123,$O2123,FALSE)*WindSpeedStep*$R$3:$R$1003)</f>
        <v>72.045777819322353</v>
      </c>
      <c r="N2123" s="42">
        <f t="shared" si="100"/>
        <v>0.42592201437137911</v>
      </c>
      <c r="O2123" s="42">
        <f t="shared" si="101"/>
        <v>0.16</v>
      </c>
    </row>
    <row r="2124" spans="5:15" x14ac:dyDescent="0.2">
      <c r="E2124" s="15">
        <v>41270.875</v>
      </c>
      <c r="F2124" s="21">
        <v>4.3928109079181494</v>
      </c>
      <c r="G2124" s="24">
        <v>5.691116809725838E-2</v>
      </c>
      <c r="H2124" s="3">
        <f t="shared" si="99"/>
        <v>133.50999999999465</v>
      </c>
      <c r="I2124" s="3">
        <f>MIN(H2124-K2124+L2124,'Power Look Up'!$F$4)</f>
        <v>128.35147043426696</v>
      </c>
      <c r="K2124" s="50">
        <f t="array" ref="K2124">_xlfn.SUM(_xlfn.NORM.DIST($Q$3:$Q$1003,$F2124,$N2124,FALSE)*WindSpeedStep*$R$3:$R$1003)</f>
        <v>100.10494261343372</v>
      </c>
      <c r="L2124" s="50">
        <f t="array" ref="L2124">_xlfn.SUM(_xlfn.NORM.DIST($Q$3:$Q$1003,$F2124,$O2124,FALSE)*WindSpeedStep*$R$3:$R$1003)</f>
        <v>94.946413047706031</v>
      </c>
      <c r="N2124" s="42">
        <f t="shared" si="100"/>
        <v>0.43928109079181499</v>
      </c>
      <c r="O2124" s="42">
        <f t="shared" si="101"/>
        <v>0.25</v>
      </c>
    </row>
    <row r="2125" spans="5:15" x14ac:dyDescent="0.2">
      <c r="E2125" s="15">
        <v>41270.881944444445</v>
      </c>
      <c r="F2125" s="21">
        <v>5.0159101999284053</v>
      </c>
      <c r="G2125" s="24">
        <v>5.9809683196537698E-2</v>
      </c>
      <c r="H2125" s="3">
        <f t="shared" si="99"/>
        <v>203.23999999998986</v>
      </c>
      <c r="I2125" s="3">
        <f>MIN(H2125-K2125+L2125,'Power Look Up'!$F$4)</f>
        <v>203.51496252595672</v>
      </c>
      <c r="K2125" s="50">
        <f t="array" ref="K2125">_xlfn.SUM(_xlfn.NORM.DIST($Q$3:$Q$1003,$F2125,$N2125,FALSE)*WindSpeedStep*$R$3:$R$1003)</f>
        <v>197.11093027235609</v>
      </c>
      <c r="L2125" s="50">
        <f t="array" ref="L2125">_xlfn.SUM(_xlfn.NORM.DIST($Q$3:$Q$1003,$F2125,$O2125,FALSE)*WindSpeedStep*$R$3:$R$1003)</f>
        <v>197.38589279832294</v>
      </c>
      <c r="N2125" s="42">
        <f t="shared" si="100"/>
        <v>0.5015910199928405</v>
      </c>
      <c r="O2125" s="42">
        <f t="shared" si="101"/>
        <v>0.3</v>
      </c>
    </row>
    <row r="2126" spans="5:15" x14ac:dyDescent="0.2">
      <c r="E2126" s="15">
        <v>41270.888888888891</v>
      </c>
      <c r="F2126" s="21">
        <v>5.54632182411983</v>
      </c>
      <c r="G2126" s="24">
        <v>3.7862930904361256E-2</v>
      </c>
      <c r="H2126" s="3">
        <f t="shared" si="99"/>
        <v>289.09999999998803</v>
      </c>
      <c r="I2126" s="3">
        <f>MIN(H2126-K2126+L2126,'Power Look Up'!$F$4)</f>
        <v>285.53939162554275</v>
      </c>
      <c r="K2126" s="50">
        <f t="array" ref="K2126">_xlfn.SUM(_xlfn.NORM.DIST($Q$3:$Q$1003,$F2126,$N2126,FALSE)*WindSpeedStep*$R$3:$R$1003)</f>
        <v>284.58352856577056</v>
      </c>
      <c r="L2126" s="50">
        <f t="array" ref="L2126">_xlfn.SUM(_xlfn.NORM.DIST($Q$3:$Q$1003,$F2126,$O2126,FALSE)*WindSpeedStep*$R$3:$R$1003)</f>
        <v>281.02292019132528</v>
      </c>
      <c r="N2126" s="42">
        <f t="shared" si="100"/>
        <v>0.55463218241198298</v>
      </c>
      <c r="O2126" s="42">
        <f t="shared" si="101"/>
        <v>0.21</v>
      </c>
    </row>
    <row r="2127" spans="5:15" x14ac:dyDescent="0.2">
      <c r="E2127" s="15">
        <v>41270.895833333336</v>
      </c>
      <c r="F2127" s="21">
        <v>5.8699703420067877</v>
      </c>
      <c r="G2127" s="24">
        <v>2.8960964041580065E-2</v>
      </c>
      <c r="H2127" s="3">
        <f t="shared" si="99"/>
        <v>340.93999999998692</v>
      </c>
      <c r="I2127" s="3">
        <f>MIN(H2127-K2127+L2127,'Power Look Up'!$F$4)</f>
        <v>330.74150403087435</v>
      </c>
      <c r="K2127" s="50">
        <f t="array" ref="K2127">_xlfn.SUM(_xlfn.NORM.DIST($Q$3:$Q$1003,$F2127,$N2127,FALSE)*WindSpeedStep*$R$3:$R$1003)</f>
        <v>342.53995973648489</v>
      </c>
      <c r="L2127" s="50">
        <f t="array" ref="L2127">_xlfn.SUM(_xlfn.NORM.DIST($Q$3:$Q$1003,$F2127,$O2127,FALSE)*WindSpeedStep*$R$3:$R$1003)</f>
        <v>332.34146376737232</v>
      </c>
      <c r="N2127" s="42">
        <f t="shared" si="100"/>
        <v>0.58699703420067884</v>
      </c>
      <c r="O2127" s="42">
        <f t="shared" si="101"/>
        <v>0.17</v>
      </c>
    </row>
    <row r="2128" spans="5:15" x14ac:dyDescent="0.2">
      <c r="E2128" s="15">
        <v>41270.902777777781</v>
      </c>
      <c r="F2128" s="21">
        <v>6.1211526476920364</v>
      </c>
      <c r="G2128" s="24">
        <v>5.7178773369091933E-2</v>
      </c>
      <c r="H2128" s="3">
        <f t="shared" si="99"/>
        <v>389.11999999998056</v>
      </c>
      <c r="I2128" s="3">
        <f>MIN(H2128-K2128+L2128,'Power Look Up'!$F$4)</f>
        <v>381.18234038779144</v>
      </c>
      <c r="K2128" s="50">
        <f t="array" ref="K2128">_xlfn.SUM(_xlfn.NORM.DIST($Q$3:$Q$1003,$F2128,$N2128,FALSE)*WindSpeedStep*$R$3:$R$1003)</f>
        <v>391.32659543199526</v>
      </c>
      <c r="L2128" s="50">
        <f t="array" ref="L2128">_xlfn.SUM(_xlfn.NORM.DIST($Q$3:$Q$1003,$F2128,$O2128,FALSE)*WindSpeedStep*$R$3:$R$1003)</f>
        <v>383.38893581980614</v>
      </c>
      <c r="N2128" s="42">
        <f t="shared" si="100"/>
        <v>0.61211526476920364</v>
      </c>
      <c r="O2128" s="42">
        <f t="shared" si="101"/>
        <v>0.35</v>
      </c>
    </row>
    <row r="2129" spans="5:15" x14ac:dyDescent="0.2">
      <c r="E2129" s="15">
        <v>41270.909722222219</v>
      </c>
      <c r="F2129" s="21">
        <v>5.5890880999562489</v>
      </c>
      <c r="G2129" s="24">
        <v>6.6200423643867121E-2</v>
      </c>
      <c r="H2129" s="3">
        <f t="shared" si="99"/>
        <v>295.57999999998788</v>
      </c>
      <c r="I2129" s="3">
        <f>MIN(H2129-K2129+L2129,'Power Look Up'!$F$4)</f>
        <v>292.64792791634238</v>
      </c>
      <c r="K2129" s="50">
        <f t="array" ref="K2129">_xlfn.SUM(_xlfn.NORM.DIST($Q$3:$Q$1003,$F2129,$N2129,FALSE)*WindSpeedStep*$R$3:$R$1003)</f>
        <v>291.97280247964932</v>
      </c>
      <c r="L2129" s="50">
        <f t="array" ref="L2129">_xlfn.SUM(_xlfn.NORM.DIST($Q$3:$Q$1003,$F2129,$O2129,FALSE)*WindSpeedStep*$R$3:$R$1003)</f>
        <v>289.04073039600382</v>
      </c>
      <c r="N2129" s="42">
        <f t="shared" si="100"/>
        <v>0.55890880999562487</v>
      </c>
      <c r="O2129" s="42">
        <f t="shared" si="101"/>
        <v>0.37</v>
      </c>
    </row>
    <row r="2130" spans="5:15" x14ac:dyDescent="0.2">
      <c r="E2130" s="15">
        <v>41270.916666666664</v>
      </c>
      <c r="F2130" s="21">
        <v>6.4439915474354095</v>
      </c>
      <c r="G2130" s="24">
        <v>8.3798992600309999E-2</v>
      </c>
      <c r="H2130" s="3">
        <f t="shared" si="99"/>
        <v>461.43999999997902</v>
      </c>
      <c r="I2130" s="3">
        <f>MIN(H2130-K2130+L2130,'Power Look Up'!$F$4)</f>
        <v>457.38122956676852</v>
      </c>
      <c r="K2130" s="50">
        <f t="array" ref="K2130">_xlfn.SUM(_xlfn.NORM.DIST($Q$3:$Q$1003,$F2130,$N2130,FALSE)*WindSpeedStep*$R$3:$R$1003)</f>
        <v>459.77796753974826</v>
      </c>
      <c r="L2130" s="50">
        <f t="array" ref="L2130">_xlfn.SUM(_xlfn.NORM.DIST($Q$3:$Q$1003,$F2130,$O2130,FALSE)*WindSpeedStep*$R$3:$R$1003)</f>
        <v>455.71919710653776</v>
      </c>
      <c r="N2130" s="42">
        <f t="shared" si="100"/>
        <v>0.64439915474354104</v>
      </c>
      <c r="O2130" s="42">
        <f t="shared" si="101"/>
        <v>0.54</v>
      </c>
    </row>
    <row r="2131" spans="5:15" x14ac:dyDescent="0.2">
      <c r="E2131" s="15">
        <v>41270.923611111109</v>
      </c>
      <c r="F2131" s="21">
        <v>7.1744431139722487</v>
      </c>
      <c r="G2131" s="24">
        <v>8.9205529939124908E-2</v>
      </c>
      <c r="H2131" s="3">
        <f t="shared" si="99"/>
        <v>639.16999999996733</v>
      </c>
      <c r="I2131" s="3">
        <f>MIN(H2131-K2131+L2131,'Power Look Up'!$F$4)</f>
        <v>635.39914731292663</v>
      </c>
      <c r="K2131" s="50">
        <f t="array" ref="K2131">_xlfn.SUM(_xlfn.NORM.DIST($Q$3:$Q$1003,$F2131,$N2131,FALSE)*WindSpeedStep*$R$3:$R$1003)</f>
        <v>641.09379250616837</v>
      </c>
      <c r="L2131" s="50">
        <f t="array" ref="L2131">_xlfn.SUM(_xlfn.NORM.DIST($Q$3:$Q$1003,$F2131,$O2131,FALSE)*WindSpeedStep*$R$3:$R$1003)</f>
        <v>637.32293981912767</v>
      </c>
      <c r="N2131" s="42">
        <f t="shared" si="100"/>
        <v>0.71744431139722487</v>
      </c>
      <c r="O2131" s="42">
        <f t="shared" si="101"/>
        <v>0.64</v>
      </c>
    </row>
    <row r="2132" spans="5:15" x14ac:dyDescent="0.2">
      <c r="E2132" s="15">
        <v>41270.930555555555</v>
      </c>
      <c r="F2132" s="21">
        <v>7.7521416048488252</v>
      </c>
      <c r="G2132" s="24">
        <v>0.10706718766345159</v>
      </c>
      <c r="H2132" s="3">
        <f t="shared" si="99"/>
        <v>813.74999999996362</v>
      </c>
      <c r="I2132" s="3">
        <f>MIN(H2132-K2132+L2132,'Power Look Up'!$F$4)</f>
        <v>817.01267596809737</v>
      </c>
      <c r="K2132" s="50">
        <f t="array" ref="K2132">_xlfn.SUM(_xlfn.NORM.DIST($Q$3:$Q$1003,$F2132,$N2132,FALSE)*WindSpeedStep*$R$3:$R$1003)</f>
        <v>812.00584697474324</v>
      </c>
      <c r="L2132" s="50">
        <f t="array" ref="L2132">_xlfn.SUM(_xlfn.NORM.DIST($Q$3:$Q$1003,$F2132,$O2132,FALSE)*WindSpeedStep*$R$3:$R$1003)</f>
        <v>815.26852294287698</v>
      </c>
      <c r="N2132" s="42">
        <f t="shared" si="100"/>
        <v>0.77521416048488256</v>
      </c>
      <c r="O2132" s="42">
        <f t="shared" si="101"/>
        <v>0.83</v>
      </c>
    </row>
    <row r="2133" spans="5:15" x14ac:dyDescent="0.2">
      <c r="E2133" s="15">
        <v>41270.9375</v>
      </c>
      <c r="F2133" s="21">
        <v>8.0316213384113109</v>
      </c>
      <c r="G2133" s="24">
        <v>0.11952754737188495</v>
      </c>
      <c r="H2133" s="3">
        <f t="shared" si="99"/>
        <v>900.00999999995349</v>
      </c>
      <c r="I2133" s="3">
        <f>MIN(H2133-K2133+L2133,'Power Look Up'!$F$4)</f>
        <v>909.82853760792796</v>
      </c>
      <c r="K2133" s="50">
        <f t="array" ref="K2133">_xlfn.SUM(_xlfn.NORM.DIST($Q$3:$Q$1003,$F2133,$N2133,FALSE)*WindSpeedStep*$R$3:$R$1003)</f>
        <v>903.70313905485125</v>
      </c>
      <c r="L2133" s="50">
        <f t="array" ref="L2133">_xlfn.SUM(_xlfn.NORM.DIST($Q$3:$Q$1003,$F2133,$O2133,FALSE)*WindSpeedStep*$R$3:$R$1003)</f>
        <v>913.52167666282571</v>
      </c>
      <c r="N2133" s="42">
        <f t="shared" si="100"/>
        <v>0.80316213384113111</v>
      </c>
      <c r="O2133" s="42">
        <f t="shared" si="101"/>
        <v>0.96</v>
      </c>
    </row>
    <row r="2134" spans="5:15" x14ac:dyDescent="0.2">
      <c r="E2134" s="15">
        <v>41270.944444444445</v>
      </c>
      <c r="F2134" s="21">
        <v>7.9348239779039345</v>
      </c>
      <c r="G2134" s="24">
        <v>0.14367048382857039</v>
      </c>
      <c r="H2134" s="3">
        <f t="shared" si="99"/>
        <v>867.92999999996255</v>
      </c>
      <c r="I2134" s="3">
        <f>MIN(H2134-K2134+L2134,'Power Look Up'!$F$4)</f>
        <v>890.65545180344907</v>
      </c>
      <c r="K2134" s="50">
        <f t="array" ref="K2134">_xlfn.SUM(_xlfn.NORM.DIST($Q$3:$Q$1003,$F2134,$N2134,FALSE)*WindSpeedStep*$R$3:$R$1003)</f>
        <v>871.27945302898002</v>
      </c>
      <c r="L2134" s="50">
        <f t="array" ref="L2134">_xlfn.SUM(_xlfn.NORM.DIST($Q$3:$Q$1003,$F2134,$O2134,FALSE)*WindSpeedStep*$R$3:$R$1003)</f>
        <v>894.00490483246654</v>
      </c>
      <c r="N2134" s="42">
        <f t="shared" si="100"/>
        <v>0.79348239779039353</v>
      </c>
      <c r="O2134" s="42">
        <f t="shared" si="101"/>
        <v>1.1399999999999999</v>
      </c>
    </row>
    <row r="2135" spans="5:15" x14ac:dyDescent="0.2">
      <c r="E2135" s="15">
        <v>41271.638888888891</v>
      </c>
      <c r="F2135" s="21">
        <v>17.87034856098823</v>
      </c>
      <c r="G2135" s="24">
        <v>0.1841038516272826</v>
      </c>
      <c r="H2135" s="3">
        <f t="shared" si="99"/>
        <v>2000</v>
      </c>
      <c r="I2135" s="3">
        <f>MIN(H2135-K2135+L2135,'Power Look Up'!$F$4)</f>
        <v>1993.720300780617</v>
      </c>
      <c r="K2135" s="50">
        <f t="array" ref="K2135">_xlfn.SUM(_xlfn.NORM.DIST($Q$3:$Q$1003,$F2135,$N2135,FALSE)*WindSpeedStep*$R$3:$R$1003)</f>
        <v>2000.1573140316868</v>
      </c>
      <c r="L2135" s="50">
        <f t="array" ref="L2135">_xlfn.SUM(_xlfn.NORM.DIST($Q$3:$Q$1003,$F2135,$O2135,FALSE)*WindSpeedStep*$R$3:$R$1003)</f>
        <v>1993.8776148123038</v>
      </c>
      <c r="N2135" s="42">
        <f t="shared" si="100"/>
        <v>1.7870348560988232</v>
      </c>
      <c r="O2135" s="42">
        <f t="shared" si="101"/>
        <v>3.29</v>
      </c>
    </row>
    <row r="2136" spans="5:15" x14ac:dyDescent="0.2">
      <c r="E2136" s="15">
        <v>41271.680555555555</v>
      </c>
      <c r="F2136" s="21">
        <v>16.240930527301181</v>
      </c>
      <c r="G2136" s="24">
        <v>0.2068846975456119</v>
      </c>
      <c r="H2136" s="3">
        <f t="shared" si="99"/>
        <v>2000</v>
      </c>
      <c r="I2136" s="3">
        <f>MIN(H2136-K2136+L2136,'Power Look Up'!$F$4)</f>
        <v>1972.5090166816969</v>
      </c>
      <c r="K2136" s="50">
        <f t="array" ref="K2136">_xlfn.SUM(_xlfn.NORM.DIST($Q$3:$Q$1003,$F2136,$N2136,FALSE)*WindSpeedStep*$R$3:$R$1003)</f>
        <v>2000.7469155410911</v>
      </c>
      <c r="L2136" s="50">
        <f t="array" ref="L2136">_xlfn.SUM(_xlfn.NORM.DIST($Q$3:$Q$1003,$F2136,$O2136,FALSE)*WindSpeedStep*$R$3:$R$1003)</f>
        <v>1973.255932222788</v>
      </c>
      <c r="N2136" s="42">
        <f t="shared" si="100"/>
        <v>1.6240930527301183</v>
      </c>
      <c r="O2136" s="42">
        <f t="shared" si="101"/>
        <v>3.36</v>
      </c>
    </row>
    <row r="2137" spans="5:15" x14ac:dyDescent="0.2">
      <c r="E2137" s="15">
        <v>41271.6875</v>
      </c>
      <c r="F2137" s="21">
        <v>15.674689669326948</v>
      </c>
      <c r="G2137" s="24">
        <v>0.17990786800189884</v>
      </c>
      <c r="H2137" s="3">
        <f t="shared" si="99"/>
        <v>2000</v>
      </c>
      <c r="I2137" s="3">
        <f>MIN(H2137-K2137+L2137,'Power Look Up'!$F$4)</f>
        <v>1982.4932467788938</v>
      </c>
      <c r="K2137" s="50">
        <f t="array" ref="K2137">_xlfn.SUM(_xlfn.NORM.DIST($Q$3:$Q$1003,$F2137,$N2137,FALSE)*WindSpeedStep*$R$3:$R$1003)</f>
        <v>2001.2233886750244</v>
      </c>
      <c r="L2137" s="50">
        <f t="array" ref="L2137">_xlfn.SUM(_xlfn.NORM.DIST($Q$3:$Q$1003,$F2137,$O2137,FALSE)*WindSpeedStep*$R$3:$R$1003)</f>
        <v>1983.7166354539181</v>
      </c>
      <c r="N2137" s="42">
        <f t="shared" si="100"/>
        <v>1.5674689669326949</v>
      </c>
      <c r="O2137" s="42">
        <f t="shared" si="101"/>
        <v>2.82</v>
      </c>
    </row>
    <row r="2138" spans="5:15" x14ac:dyDescent="0.2">
      <c r="E2138" s="15">
        <v>41271.694444444445</v>
      </c>
      <c r="F2138" s="21">
        <v>14.095455841209818</v>
      </c>
      <c r="G2138" s="24">
        <v>0.22489517442437801</v>
      </c>
      <c r="H2138" s="3">
        <f t="shared" si="99"/>
        <v>2000</v>
      </c>
      <c r="I2138" s="3">
        <f>MIN(H2138-K2138+L2138,'Power Look Up'!$F$4)</f>
        <v>1906.2883928066635</v>
      </c>
      <c r="K2138" s="50">
        <f t="array" ref="K2138">_xlfn.SUM(_xlfn.NORM.DIST($Q$3:$Q$1003,$F2138,$N2138,FALSE)*WindSpeedStep*$R$3:$R$1003)</f>
        <v>2003.3323583115885</v>
      </c>
      <c r="L2138" s="50">
        <f t="array" ref="L2138">_xlfn.SUM(_xlfn.NORM.DIST($Q$3:$Q$1003,$F2138,$O2138,FALSE)*WindSpeedStep*$R$3:$R$1003)</f>
        <v>1909.620751118252</v>
      </c>
      <c r="N2138" s="42">
        <f t="shared" si="100"/>
        <v>1.4095455841209819</v>
      </c>
      <c r="O2138" s="42">
        <f t="shared" si="101"/>
        <v>3.17</v>
      </c>
    </row>
    <row r="2139" spans="5:15" x14ac:dyDescent="0.2">
      <c r="E2139" s="15">
        <v>41271.701388888891</v>
      </c>
      <c r="F2139" s="21">
        <v>13.774169118905736</v>
      </c>
      <c r="G2139" s="24">
        <v>0.17423918490342041</v>
      </c>
      <c r="H2139" s="3">
        <f t="shared" si="99"/>
        <v>1999.7699999999998</v>
      </c>
      <c r="I2139" s="3">
        <f>MIN(H2139-K2139+L2139,'Power Look Up'!$F$4)</f>
        <v>1952.1902302785454</v>
      </c>
      <c r="K2139" s="50">
        <f t="array" ref="K2139">_xlfn.SUM(_xlfn.NORM.DIST($Q$3:$Q$1003,$F2139,$N2139,FALSE)*WindSpeedStep*$R$3:$R$1003)</f>
        <v>2003.4564294837173</v>
      </c>
      <c r="L2139" s="50">
        <f t="array" ref="L2139">_xlfn.SUM(_xlfn.NORM.DIST($Q$3:$Q$1003,$F2139,$O2139,FALSE)*WindSpeedStep*$R$3:$R$1003)</f>
        <v>1955.876659762263</v>
      </c>
      <c r="N2139" s="42">
        <f t="shared" si="100"/>
        <v>1.3774169118905737</v>
      </c>
      <c r="O2139" s="42">
        <f t="shared" si="101"/>
        <v>2.4</v>
      </c>
    </row>
    <row r="2140" spans="5:15" x14ac:dyDescent="0.2">
      <c r="E2140" s="15">
        <v>41271.708333333336</v>
      </c>
      <c r="F2140" s="21">
        <v>14.579365660262246</v>
      </c>
      <c r="G2140" s="24">
        <v>0.19616765685459567</v>
      </c>
      <c r="H2140" s="3">
        <f t="shared" si="99"/>
        <v>2000</v>
      </c>
      <c r="I2140" s="3">
        <f>MIN(H2140-K2140+L2140,'Power Look Up'!$F$4)</f>
        <v>1952.2642341480346</v>
      </c>
      <c r="K2140" s="50">
        <f t="array" ref="K2140">_xlfn.SUM(_xlfn.NORM.DIST($Q$3:$Q$1003,$F2140,$N2140,FALSE)*WindSpeedStep*$R$3:$R$1003)</f>
        <v>2002.6985302030489</v>
      </c>
      <c r="L2140" s="50">
        <f t="array" ref="L2140">_xlfn.SUM(_xlfn.NORM.DIST($Q$3:$Q$1003,$F2140,$O2140,FALSE)*WindSpeedStep*$R$3:$R$1003)</f>
        <v>1954.9627643510835</v>
      </c>
      <c r="N2140" s="42">
        <f t="shared" si="100"/>
        <v>1.4579365660262247</v>
      </c>
      <c r="O2140" s="42">
        <f t="shared" si="101"/>
        <v>2.86</v>
      </c>
    </row>
    <row r="2141" spans="5:15" x14ac:dyDescent="0.2">
      <c r="E2141" s="15">
        <v>41271.715277777781</v>
      </c>
      <c r="F2141" s="21">
        <v>15.701051055165195</v>
      </c>
      <c r="G2141" s="24">
        <v>0.18279031065604059</v>
      </c>
      <c r="H2141" s="3">
        <f t="shared" si="99"/>
        <v>2000</v>
      </c>
      <c r="I2141" s="3">
        <f>MIN(H2141-K2141+L2141,'Power Look Up'!$F$4)</f>
        <v>1981.1681061454324</v>
      </c>
      <c r="K2141" s="50">
        <f t="array" ref="K2141">_xlfn.SUM(_xlfn.NORM.DIST($Q$3:$Q$1003,$F2141,$N2141,FALSE)*WindSpeedStep*$R$3:$R$1003)</f>
        <v>2001.1966791146301</v>
      </c>
      <c r="L2141" s="50">
        <f t="array" ref="L2141">_xlfn.SUM(_xlfn.NORM.DIST($Q$3:$Q$1003,$F2141,$O2141,FALSE)*WindSpeedStep*$R$3:$R$1003)</f>
        <v>1982.3647852600625</v>
      </c>
      <c r="N2141" s="42">
        <f t="shared" si="100"/>
        <v>1.5701051055165196</v>
      </c>
      <c r="O2141" s="42">
        <f t="shared" si="101"/>
        <v>2.87</v>
      </c>
    </row>
    <row r="2142" spans="5:15" x14ac:dyDescent="0.2">
      <c r="E2142" s="15">
        <v>41271.722222222219</v>
      </c>
      <c r="F2142" s="21">
        <v>15.991542370366242</v>
      </c>
      <c r="G2142" s="24">
        <v>0.18822449581710135</v>
      </c>
      <c r="H2142" s="3">
        <f t="shared" si="99"/>
        <v>2000</v>
      </c>
      <c r="I2142" s="3">
        <f>MIN(H2142-K2142+L2142,'Power Look Up'!$F$4)</f>
        <v>1981.1167869017818</v>
      </c>
      <c r="K2142" s="50">
        <f t="array" ref="K2142">_xlfn.SUM(_xlfn.NORM.DIST($Q$3:$Q$1003,$F2142,$N2142,FALSE)*WindSpeedStep*$R$3:$R$1003)</f>
        <v>2000.9325184032916</v>
      </c>
      <c r="L2142" s="50">
        <f t="array" ref="L2142">_xlfn.SUM(_xlfn.NORM.DIST($Q$3:$Q$1003,$F2142,$O2142,FALSE)*WindSpeedStep*$R$3:$R$1003)</f>
        <v>1982.0493053050734</v>
      </c>
      <c r="N2142" s="42">
        <f t="shared" si="100"/>
        <v>1.5991542370366243</v>
      </c>
      <c r="O2142" s="42">
        <f t="shared" si="101"/>
        <v>3.01</v>
      </c>
    </row>
    <row r="2143" spans="5:15" x14ac:dyDescent="0.2">
      <c r="E2143" s="15">
        <v>41271.729166666664</v>
      </c>
      <c r="F2143" s="21">
        <v>13.599427129161919</v>
      </c>
      <c r="G2143" s="24">
        <v>0.19706712455947095</v>
      </c>
      <c r="H2143" s="3">
        <f t="shared" si="99"/>
        <v>1999.5999999999997</v>
      </c>
      <c r="I2143" s="3">
        <f>MIN(H2143-K2143+L2143,'Power Look Up'!$F$4)</f>
        <v>1920.6020419465415</v>
      </c>
      <c r="K2143" s="50">
        <f t="array" ref="K2143">_xlfn.SUM(_xlfn.NORM.DIST($Q$3:$Q$1003,$F2143,$N2143,FALSE)*WindSpeedStep*$R$3:$R$1003)</f>
        <v>2003.3085499361707</v>
      </c>
      <c r="L2143" s="50">
        <f t="array" ref="L2143">_xlfn.SUM(_xlfn.NORM.DIST($Q$3:$Q$1003,$F2143,$O2143,FALSE)*WindSpeedStep*$R$3:$R$1003)</f>
        <v>1924.3105918827125</v>
      </c>
      <c r="N2143" s="42">
        <f t="shared" si="100"/>
        <v>1.3599427129161921</v>
      </c>
      <c r="O2143" s="42">
        <f t="shared" si="101"/>
        <v>2.68</v>
      </c>
    </row>
    <row r="2144" spans="5:15" x14ac:dyDescent="0.2">
      <c r="E2144" s="15">
        <v>41271.736111111109</v>
      </c>
      <c r="F2144" s="21">
        <v>13.350221958503155</v>
      </c>
      <c r="G2144" s="24">
        <v>0.17303083103638528</v>
      </c>
      <c r="H2144" s="3">
        <f t="shared" si="99"/>
        <v>1999.3499999999997</v>
      </c>
      <c r="I2144" s="3">
        <f>MIN(H2144-K2144+L2144,'Power Look Up'!$F$4)</f>
        <v>1939.9699832562096</v>
      </c>
      <c r="K2144" s="50">
        <f t="array" ref="K2144">_xlfn.SUM(_xlfn.NORM.DIST($Q$3:$Q$1003,$F2144,$N2144,FALSE)*WindSpeedStep*$R$3:$R$1003)</f>
        <v>2002.6642863894378</v>
      </c>
      <c r="L2144" s="50">
        <f t="array" ref="L2144">_xlfn.SUM(_xlfn.NORM.DIST($Q$3:$Q$1003,$F2144,$O2144,FALSE)*WindSpeedStep*$R$3:$R$1003)</f>
        <v>1943.2842696456478</v>
      </c>
      <c r="N2144" s="42">
        <f t="shared" si="100"/>
        <v>1.3350221958503157</v>
      </c>
      <c r="O2144" s="42">
        <f t="shared" si="101"/>
        <v>2.31</v>
      </c>
    </row>
    <row r="2145" spans="5:15" x14ac:dyDescent="0.2">
      <c r="E2145" s="15">
        <v>41271.743055555555</v>
      </c>
      <c r="F2145" s="21">
        <v>14.899673051435474</v>
      </c>
      <c r="G2145" s="24">
        <v>0.18926589800091712</v>
      </c>
      <c r="H2145" s="3">
        <f t="shared" si="99"/>
        <v>2000</v>
      </c>
      <c r="I2145" s="3">
        <f>MIN(H2145-K2145+L2145,'Power Look Up'!$F$4)</f>
        <v>1965.1616601130161</v>
      </c>
      <c r="K2145" s="50">
        <f t="array" ref="K2145">_xlfn.SUM(_xlfn.NORM.DIST($Q$3:$Q$1003,$F2145,$N2145,FALSE)*WindSpeedStep*$R$3:$R$1003)</f>
        <v>2002.2115972281465</v>
      </c>
      <c r="L2145" s="50">
        <f t="array" ref="L2145">_xlfn.SUM(_xlfn.NORM.DIST($Q$3:$Q$1003,$F2145,$O2145,FALSE)*WindSpeedStep*$R$3:$R$1003)</f>
        <v>1967.3732573411626</v>
      </c>
      <c r="N2145" s="42">
        <f t="shared" si="100"/>
        <v>1.4899673051435476</v>
      </c>
      <c r="O2145" s="42">
        <f t="shared" si="101"/>
        <v>2.82</v>
      </c>
    </row>
    <row r="2146" spans="5:15" x14ac:dyDescent="0.2">
      <c r="E2146" s="15">
        <v>41271.75</v>
      </c>
      <c r="F2146" s="21">
        <v>15.261822861462981</v>
      </c>
      <c r="G2146" s="24">
        <v>0.19329276894236055</v>
      </c>
      <c r="H2146" s="3">
        <f t="shared" si="99"/>
        <v>2000</v>
      </c>
      <c r="I2146" s="3">
        <f>MIN(H2146-K2146+L2146,'Power Look Up'!$F$4)</f>
        <v>1968.3977504812729</v>
      </c>
      <c r="K2146" s="50">
        <f t="array" ref="K2146">_xlfn.SUM(_xlfn.NORM.DIST($Q$3:$Q$1003,$F2146,$N2146,FALSE)*WindSpeedStep*$R$3:$R$1003)</f>
        <v>2001.7032360018466</v>
      </c>
      <c r="L2146" s="50">
        <f t="array" ref="L2146">_xlfn.SUM(_xlfn.NORM.DIST($Q$3:$Q$1003,$F2146,$O2146,FALSE)*WindSpeedStep*$R$3:$R$1003)</f>
        <v>1970.1009864831194</v>
      </c>
      <c r="N2146" s="42">
        <f t="shared" si="100"/>
        <v>1.5261822861462981</v>
      </c>
      <c r="O2146" s="42">
        <f t="shared" si="101"/>
        <v>2.95</v>
      </c>
    </row>
    <row r="2147" spans="5:15" x14ac:dyDescent="0.2">
      <c r="E2147" s="15">
        <v>41271.756944444445</v>
      </c>
      <c r="F2147" s="21">
        <v>14.92019581091702</v>
      </c>
      <c r="G2147" s="24">
        <v>0.21715532698500586</v>
      </c>
      <c r="H2147" s="3">
        <f t="shared" si="99"/>
        <v>2000</v>
      </c>
      <c r="I2147" s="3">
        <f>MIN(H2147-K2147+L2147,'Power Look Up'!$F$4)</f>
        <v>1940.4924766698971</v>
      </c>
      <c r="K2147" s="50">
        <f t="array" ref="K2147">_xlfn.SUM(_xlfn.NORM.DIST($Q$3:$Q$1003,$F2147,$N2147,FALSE)*WindSpeedStep*$R$3:$R$1003)</f>
        <v>2002.1810845262455</v>
      </c>
      <c r="L2147" s="50">
        <f t="array" ref="L2147">_xlfn.SUM(_xlfn.NORM.DIST($Q$3:$Q$1003,$F2147,$O2147,FALSE)*WindSpeedStep*$R$3:$R$1003)</f>
        <v>1942.6735611961426</v>
      </c>
      <c r="N2147" s="42">
        <f t="shared" si="100"/>
        <v>1.4920195810917021</v>
      </c>
      <c r="O2147" s="42">
        <f t="shared" si="101"/>
        <v>3.24</v>
      </c>
    </row>
    <row r="2148" spans="5:15" x14ac:dyDescent="0.2">
      <c r="E2148" s="15">
        <v>41271.763888888891</v>
      </c>
      <c r="F2148" s="21">
        <v>16.74526841624041</v>
      </c>
      <c r="G2148" s="24">
        <v>0.1785579021892624</v>
      </c>
      <c r="H2148" s="3">
        <f t="shared" si="99"/>
        <v>2000</v>
      </c>
      <c r="I2148" s="3">
        <f>MIN(H2148-K2148+L2148,'Power Look Up'!$F$4)</f>
        <v>1990.977475486678</v>
      </c>
      <c r="K2148" s="50">
        <f t="array" ref="K2148">_xlfn.SUM(_xlfn.NORM.DIST($Q$3:$Q$1003,$F2148,$N2148,FALSE)*WindSpeedStep*$R$3:$R$1003)</f>
        <v>2000.4687663634961</v>
      </c>
      <c r="L2148" s="50">
        <f t="array" ref="L2148">_xlfn.SUM(_xlfn.NORM.DIST($Q$3:$Q$1003,$F2148,$O2148,FALSE)*WindSpeedStep*$R$3:$R$1003)</f>
        <v>1991.4462418501741</v>
      </c>
      <c r="N2148" s="42">
        <f t="shared" si="100"/>
        <v>1.6745268416240411</v>
      </c>
      <c r="O2148" s="42">
        <f t="shared" si="101"/>
        <v>2.99</v>
      </c>
    </row>
    <row r="2149" spans="5:15" x14ac:dyDescent="0.2">
      <c r="E2149" s="15">
        <v>41271.770833333336</v>
      </c>
      <c r="F2149" s="21">
        <v>19.553518844964774</v>
      </c>
      <c r="G2149" s="24">
        <v>0.18053016584833323</v>
      </c>
      <c r="H2149" s="3">
        <f t="shared" si="99"/>
        <v>2000</v>
      </c>
      <c r="I2149" s="3">
        <f>MIN(H2149-K2149+L2149,'Power Look Up'!$F$4)</f>
        <v>1997.5881894898037</v>
      </c>
      <c r="K2149" s="50">
        <f t="array" ref="K2149">_xlfn.SUM(_xlfn.NORM.DIST($Q$3:$Q$1003,$F2149,$N2149,FALSE)*WindSpeedStep*$R$3:$R$1003)</f>
        <v>2000.0290285235612</v>
      </c>
      <c r="L2149" s="50">
        <f t="array" ref="L2149">_xlfn.SUM(_xlfn.NORM.DIST($Q$3:$Q$1003,$F2149,$O2149,FALSE)*WindSpeedStep*$R$3:$R$1003)</f>
        <v>1997.6172180133649</v>
      </c>
      <c r="N2149" s="42">
        <f t="shared" si="100"/>
        <v>1.9553518844964775</v>
      </c>
      <c r="O2149" s="42">
        <f t="shared" si="101"/>
        <v>3.53</v>
      </c>
    </row>
    <row r="2150" spans="5:15" x14ac:dyDescent="0.2">
      <c r="E2150" s="15">
        <v>41271.777777777781</v>
      </c>
      <c r="F2150" s="21">
        <v>17.534893790846496</v>
      </c>
      <c r="G2150" s="24">
        <v>0.1853447211466176</v>
      </c>
      <c r="H2150" s="3">
        <f t="shared" si="99"/>
        <v>2000</v>
      </c>
      <c r="I2150" s="3">
        <f>MIN(H2150-K2150+L2150,'Power Look Up'!$F$4)</f>
        <v>1992.2158880504662</v>
      </c>
      <c r="K2150" s="50">
        <f t="array" ref="K2150">_xlfn.SUM(_xlfn.NORM.DIST($Q$3:$Q$1003,$F2150,$N2150,FALSE)*WindSpeedStep*$R$3:$R$1003)</f>
        <v>2000.2190187656752</v>
      </c>
      <c r="L2150" s="50">
        <f t="array" ref="L2150">_xlfn.SUM(_xlfn.NORM.DIST($Q$3:$Q$1003,$F2150,$O2150,FALSE)*WindSpeedStep*$R$3:$R$1003)</f>
        <v>1992.4349068161414</v>
      </c>
      <c r="N2150" s="42">
        <f t="shared" si="100"/>
        <v>1.7534893790846497</v>
      </c>
      <c r="O2150" s="42">
        <f t="shared" si="101"/>
        <v>3.25</v>
      </c>
    </row>
    <row r="2151" spans="5:15" x14ac:dyDescent="0.2">
      <c r="E2151" s="15">
        <v>41271.784722222219</v>
      </c>
      <c r="F2151" s="21">
        <v>17.223777419678644</v>
      </c>
      <c r="G2151" s="24">
        <v>0.1817255253440449</v>
      </c>
      <c r="H2151" s="3">
        <f t="shared" si="99"/>
        <v>2000</v>
      </c>
      <c r="I2151" s="3">
        <f>MIN(H2151-K2151+L2151,'Power Look Up'!$F$4)</f>
        <v>1992.110215940143</v>
      </c>
      <c r="K2151" s="50">
        <f t="array" ref="K2151">_xlfn.SUM(_xlfn.NORM.DIST($Q$3:$Q$1003,$F2151,$N2151,FALSE)*WindSpeedStep*$R$3:$R$1003)</f>
        <v>2000.2966409096753</v>
      </c>
      <c r="L2151" s="50">
        <f t="array" ref="L2151">_xlfn.SUM(_xlfn.NORM.DIST($Q$3:$Q$1003,$F2151,$O2151,FALSE)*WindSpeedStep*$R$3:$R$1003)</f>
        <v>1992.4068568498183</v>
      </c>
      <c r="N2151" s="42">
        <f t="shared" si="100"/>
        <v>1.7223777419678645</v>
      </c>
      <c r="O2151" s="42">
        <f t="shared" si="101"/>
        <v>3.13</v>
      </c>
    </row>
    <row r="2152" spans="5:15" x14ac:dyDescent="0.2">
      <c r="E2152" s="15">
        <v>41271.791666666664</v>
      </c>
      <c r="F2152" s="21">
        <v>17.029280560485287</v>
      </c>
      <c r="G2152" s="24">
        <v>0.15678877275622927</v>
      </c>
      <c r="H2152" s="3">
        <f t="shared" si="99"/>
        <v>2000</v>
      </c>
      <c r="I2152" s="3">
        <f>MIN(H2152-K2152+L2152,'Power Look Up'!$F$4)</f>
        <v>1997.4657495153976</v>
      </c>
      <c r="K2152" s="50">
        <f t="array" ref="K2152">_xlfn.SUM(_xlfn.NORM.DIST($Q$3:$Q$1003,$F2152,$N2152,FALSE)*WindSpeedStep*$R$3:$R$1003)</f>
        <v>2000.3578110531216</v>
      </c>
      <c r="L2152" s="50">
        <f t="array" ref="L2152">_xlfn.SUM(_xlfn.NORM.DIST($Q$3:$Q$1003,$F2152,$O2152,FALSE)*WindSpeedStep*$R$3:$R$1003)</f>
        <v>1997.8235605685193</v>
      </c>
      <c r="N2152" s="42">
        <f t="shared" si="100"/>
        <v>1.7029280560485287</v>
      </c>
      <c r="O2152" s="42">
        <f t="shared" si="101"/>
        <v>2.6700000000000004</v>
      </c>
    </row>
    <row r="2153" spans="5:15" x14ac:dyDescent="0.2">
      <c r="E2153" s="15">
        <v>41271.798611111109</v>
      </c>
      <c r="F2153" s="21">
        <v>17.863040191359108</v>
      </c>
      <c r="G2153" s="24">
        <v>0.16234638499009915</v>
      </c>
      <c r="H2153" s="3">
        <f t="shared" si="99"/>
        <v>2000</v>
      </c>
      <c r="I2153" s="3">
        <f>MIN(H2153-K2153+L2153,'Power Look Up'!$F$4)</f>
        <v>1997.983403508267</v>
      </c>
      <c r="K2153" s="50">
        <f t="array" ref="K2153">_xlfn.SUM(_xlfn.NORM.DIST($Q$3:$Q$1003,$F2153,$N2153,FALSE)*WindSpeedStep*$R$3:$R$1003)</f>
        <v>2000.1584578222405</v>
      </c>
      <c r="L2153" s="50">
        <f t="array" ref="L2153">_xlfn.SUM(_xlfn.NORM.DIST($Q$3:$Q$1003,$F2153,$O2153,FALSE)*WindSpeedStep*$R$3:$R$1003)</f>
        <v>1998.1418613305075</v>
      </c>
      <c r="N2153" s="42">
        <f t="shared" si="100"/>
        <v>1.786304019135911</v>
      </c>
      <c r="O2153" s="42">
        <f t="shared" si="101"/>
        <v>2.9000000000000004</v>
      </c>
    </row>
    <row r="2154" spans="5:15" x14ac:dyDescent="0.2">
      <c r="E2154" s="15">
        <v>41271.805555555555</v>
      </c>
      <c r="F2154" s="21">
        <v>20.471390330055542</v>
      </c>
      <c r="G2154" s="24">
        <v>0.18122853114441759</v>
      </c>
      <c r="H2154" s="3">
        <f t="shared" si="99"/>
        <v>2000</v>
      </c>
      <c r="I2154" s="3">
        <f>MIN(H2154-K2154+L2154,'Power Look Up'!$F$4)</f>
        <v>1998.3076217740208</v>
      </c>
      <c r="K2154" s="50">
        <f t="array" ref="K2154">_xlfn.SUM(_xlfn.NORM.DIST($Q$3:$Q$1003,$F2154,$N2154,FALSE)*WindSpeedStep*$R$3:$R$1003)</f>
        <v>2000.0115192767471</v>
      </c>
      <c r="L2154" s="50">
        <f t="array" ref="L2154">_xlfn.SUM(_xlfn.NORM.DIST($Q$3:$Q$1003,$F2154,$O2154,FALSE)*WindSpeedStep*$R$3:$R$1003)</f>
        <v>1998.3191410507679</v>
      </c>
      <c r="N2154" s="42">
        <f t="shared" si="100"/>
        <v>2.0471390330055543</v>
      </c>
      <c r="O2154" s="42">
        <f t="shared" si="101"/>
        <v>3.7099999999999995</v>
      </c>
    </row>
    <row r="2155" spans="5:15" x14ac:dyDescent="0.2">
      <c r="E2155" s="15">
        <v>41271.8125</v>
      </c>
      <c r="F2155" s="21">
        <v>17.802873897566641</v>
      </c>
      <c r="G2155" s="24">
        <v>0.15783968454576766</v>
      </c>
      <c r="H2155" s="3">
        <f t="shared" si="99"/>
        <v>2000</v>
      </c>
      <c r="I2155" s="3">
        <f>MIN(H2155-K2155+L2155,'Power Look Up'!$F$4)</f>
        <v>1998.4630827299811</v>
      </c>
      <c r="K2155" s="50">
        <f t="array" ref="K2155">_xlfn.SUM(_xlfn.NORM.DIST($Q$3:$Q$1003,$F2155,$N2155,FALSE)*WindSpeedStep*$R$3:$R$1003)</f>
        <v>2000.1681865682815</v>
      </c>
      <c r="L2155" s="50">
        <f t="array" ref="L2155">_xlfn.SUM(_xlfn.NORM.DIST($Q$3:$Q$1003,$F2155,$O2155,FALSE)*WindSpeedStep*$R$3:$R$1003)</f>
        <v>1998.6312692982626</v>
      </c>
      <c r="N2155" s="42">
        <f t="shared" si="100"/>
        <v>1.7802873897566642</v>
      </c>
      <c r="O2155" s="42">
        <f t="shared" si="101"/>
        <v>2.81</v>
      </c>
    </row>
    <row r="2156" spans="5:15" x14ac:dyDescent="0.2">
      <c r="E2156" s="15">
        <v>41271.819444444445</v>
      </c>
      <c r="F2156" s="21">
        <v>18.239180034521944</v>
      </c>
      <c r="G2156" s="24">
        <v>0.19353940217261101</v>
      </c>
      <c r="H2156" s="3">
        <f t="shared" si="99"/>
        <v>2000</v>
      </c>
      <c r="I2156" s="3">
        <f>MIN(H2156-K2156+L2156,'Power Look Up'!$F$4)</f>
        <v>1992.2453016402269</v>
      </c>
      <c r="K2156" s="50">
        <f t="array" ref="K2156">_xlfn.SUM(_xlfn.NORM.DIST($Q$3:$Q$1003,$F2156,$N2156,FALSE)*WindSpeedStep*$R$3:$R$1003)</f>
        <v>2000.1089632958415</v>
      </c>
      <c r="L2156" s="50">
        <f t="array" ref="L2156">_xlfn.SUM(_xlfn.NORM.DIST($Q$3:$Q$1003,$F2156,$O2156,FALSE)*WindSpeedStep*$R$3:$R$1003)</f>
        <v>1992.3542649360684</v>
      </c>
      <c r="N2156" s="42">
        <f t="shared" si="100"/>
        <v>1.8239180034521945</v>
      </c>
      <c r="O2156" s="42">
        <f t="shared" si="101"/>
        <v>3.53</v>
      </c>
    </row>
    <row r="2157" spans="5:15" x14ac:dyDescent="0.2">
      <c r="E2157" s="15">
        <v>41271.826388888891</v>
      </c>
      <c r="F2157" s="21">
        <v>17.992019553524752</v>
      </c>
      <c r="G2157" s="24">
        <v>0.19008427541031656</v>
      </c>
      <c r="H2157" s="3">
        <f t="shared" si="99"/>
        <v>2000</v>
      </c>
      <c r="I2157" s="3">
        <f>MIN(H2157-K2157+L2157,'Power Look Up'!$F$4)</f>
        <v>1992.4359633596639</v>
      </c>
      <c r="K2157" s="50">
        <f t="array" ref="K2157">_xlfn.SUM(_xlfn.NORM.DIST($Q$3:$Q$1003,$F2157,$N2157,FALSE)*WindSpeedStep*$R$3:$R$1003)</f>
        <v>2000.1394126629805</v>
      </c>
      <c r="L2157" s="50">
        <f t="array" ref="L2157">_xlfn.SUM(_xlfn.NORM.DIST($Q$3:$Q$1003,$F2157,$O2157,FALSE)*WindSpeedStep*$R$3:$R$1003)</f>
        <v>1992.5753760226444</v>
      </c>
      <c r="N2157" s="42">
        <f t="shared" si="100"/>
        <v>1.7992019553524754</v>
      </c>
      <c r="O2157" s="42">
        <f t="shared" si="101"/>
        <v>3.42</v>
      </c>
    </row>
    <row r="2158" spans="5:15" x14ac:dyDescent="0.2">
      <c r="E2158" s="15">
        <v>41271.833333333336</v>
      </c>
      <c r="F2158" s="21">
        <v>18.191859782350974</v>
      </c>
      <c r="G2158" s="24">
        <v>0.14731863767991607</v>
      </c>
      <c r="H2158" s="3">
        <f t="shared" si="99"/>
        <v>2000</v>
      </c>
      <c r="I2158" s="3">
        <f>MIN(H2158-K2158+L2158,'Power Look Up'!$F$4)</f>
        <v>1999.5764465203233</v>
      </c>
      <c r="K2158" s="50">
        <f t="array" ref="K2158">_xlfn.SUM(_xlfn.NORM.DIST($Q$3:$Q$1003,$F2158,$N2158,FALSE)*WindSpeedStep*$R$3:$R$1003)</f>
        <v>2000.1142382414598</v>
      </c>
      <c r="L2158" s="50">
        <f t="array" ref="L2158">_xlfn.SUM(_xlfn.NORM.DIST($Q$3:$Q$1003,$F2158,$O2158,FALSE)*WindSpeedStep*$R$3:$R$1003)</f>
        <v>1999.6906847617831</v>
      </c>
      <c r="N2158" s="42">
        <f t="shared" si="100"/>
        <v>1.8191859782350974</v>
      </c>
      <c r="O2158" s="42">
        <f t="shared" si="101"/>
        <v>2.68</v>
      </c>
    </row>
    <row r="2159" spans="5:15" x14ac:dyDescent="0.2">
      <c r="E2159" s="15">
        <v>41271.840277777781</v>
      </c>
      <c r="F2159" s="21">
        <v>18.001868478202013</v>
      </c>
      <c r="G2159" s="24">
        <v>0.16553837195335602</v>
      </c>
      <c r="H2159" s="3">
        <f t="shared" si="99"/>
        <v>2000</v>
      </c>
      <c r="I2159" s="3">
        <f>MIN(H2159-K2159+L2159,'Power Look Up'!$F$4)</f>
        <v>1997.7358794702814</v>
      </c>
      <c r="K2159" s="50">
        <f t="array" ref="K2159">_xlfn.SUM(_xlfn.NORM.DIST($Q$3:$Q$1003,$F2159,$N2159,FALSE)*WindSpeedStep*$R$3:$R$1003)</f>
        <v>2000.1380538382514</v>
      </c>
      <c r="L2159" s="50">
        <f t="array" ref="L2159">_xlfn.SUM(_xlfn.NORM.DIST($Q$3:$Q$1003,$F2159,$O2159,FALSE)*WindSpeedStep*$R$3:$R$1003)</f>
        <v>1997.8739333085327</v>
      </c>
      <c r="N2159" s="42">
        <f t="shared" si="100"/>
        <v>1.8001868478202014</v>
      </c>
      <c r="O2159" s="42">
        <f t="shared" si="101"/>
        <v>2.98</v>
      </c>
    </row>
    <row r="2160" spans="5:15" x14ac:dyDescent="0.2">
      <c r="E2160" s="15">
        <v>41271.847222222219</v>
      </c>
      <c r="F2160" s="21">
        <v>16.967183162346945</v>
      </c>
      <c r="G2160" s="24">
        <v>0.16973943007765768</v>
      </c>
      <c r="H2160" s="3">
        <f t="shared" si="99"/>
        <v>2000</v>
      </c>
      <c r="I2160" s="3">
        <f>MIN(H2160-K2160+L2160,'Power Look Up'!$F$4)</f>
        <v>1994.5930405040358</v>
      </c>
      <c r="K2160" s="50">
        <f t="array" ref="K2160">_xlfn.SUM(_xlfn.NORM.DIST($Q$3:$Q$1003,$F2160,$N2160,FALSE)*WindSpeedStep*$R$3:$R$1003)</f>
        <v>2000.3797286629451</v>
      </c>
      <c r="L2160" s="50">
        <f t="array" ref="L2160">_xlfn.SUM(_xlfn.NORM.DIST($Q$3:$Q$1003,$F2160,$O2160,FALSE)*WindSpeedStep*$R$3:$R$1003)</f>
        <v>1994.9727691669809</v>
      </c>
      <c r="N2160" s="42">
        <f t="shared" si="100"/>
        <v>1.6967183162346946</v>
      </c>
      <c r="O2160" s="42">
        <f t="shared" si="101"/>
        <v>2.88</v>
      </c>
    </row>
    <row r="2161" spans="5:15" x14ac:dyDescent="0.2">
      <c r="E2161" s="15">
        <v>41271.854166666664</v>
      </c>
      <c r="F2161" s="21">
        <v>17.314622095947652</v>
      </c>
      <c r="G2161" s="24">
        <v>0.1518947387604567</v>
      </c>
      <c r="H2161" s="3">
        <f t="shared" si="99"/>
        <v>2000</v>
      </c>
      <c r="I2161" s="3">
        <f>MIN(H2161-K2161+L2161,'Power Look Up'!$F$4)</f>
        <v>1998.575312784724</v>
      </c>
      <c r="K2161" s="50">
        <f t="array" ref="K2161">_xlfn.SUM(_xlfn.NORM.DIST($Q$3:$Q$1003,$F2161,$N2161,FALSE)*WindSpeedStep*$R$3:$R$1003)</f>
        <v>2000.2716051938075</v>
      </c>
      <c r="L2161" s="50">
        <f t="array" ref="L2161">_xlfn.SUM(_xlfn.NORM.DIST($Q$3:$Q$1003,$F2161,$O2161,FALSE)*WindSpeedStep*$R$3:$R$1003)</f>
        <v>1998.8469179785316</v>
      </c>
      <c r="N2161" s="42">
        <f t="shared" si="100"/>
        <v>1.7314622095947652</v>
      </c>
      <c r="O2161" s="42">
        <f t="shared" si="101"/>
        <v>2.63</v>
      </c>
    </row>
    <row r="2162" spans="5:15" x14ac:dyDescent="0.2">
      <c r="E2162" s="15">
        <v>41271.861111111109</v>
      </c>
      <c r="F2162" s="21">
        <v>17.005969727622894</v>
      </c>
      <c r="G2162" s="24">
        <v>0.16053186285317475</v>
      </c>
      <c r="H2162" s="3">
        <f t="shared" si="99"/>
        <v>2000</v>
      </c>
      <c r="I2162" s="3">
        <f>MIN(H2162-K2162+L2162,'Power Look Up'!$F$4)</f>
        <v>1996.7572231717447</v>
      </c>
      <c r="K2162" s="50">
        <f t="array" ref="K2162">_xlfn.SUM(_xlfn.NORM.DIST($Q$3:$Q$1003,$F2162,$N2162,FALSE)*WindSpeedStep*$R$3:$R$1003)</f>
        <v>2000.3658952647274</v>
      </c>
      <c r="L2162" s="50">
        <f t="array" ref="L2162">_xlfn.SUM(_xlfn.NORM.DIST($Q$3:$Q$1003,$F2162,$O2162,FALSE)*WindSpeedStep*$R$3:$R$1003)</f>
        <v>1997.1231184364722</v>
      </c>
      <c r="N2162" s="42">
        <f t="shared" si="100"/>
        <v>1.7005969727622894</v>
      </c>
      <c r="O2162" s="42">
        <f t="shared" si="101"/>
        <v>2.73</v>
      </c>
    </row>
    <row r="2163" spans="5:15" x14ac:dyDescent="0.2">
      <c r="E2163" s="15">
        <v>41271.868055555555</v>
      </c>
      <c r="F2163" s="21">
        <v>16.652480714381081</v>
      </c>
      <c r="G2163" s="24">
        <v>0.15973596040275395</v>
      </c>
      <c r="H2163" s="3">
        <f t="shared" si="99"/>
        <v>2000</v>
      </c>
      <c r="I2163" s="3">
        <f>MIN(H2163-K2163+L2163,'Power Look Up'!$F$4)</f>
        <v>1995.9940091244655</v>
      </c>
      <c r="K2163" s="50">
        <f t="array" ref="K2163">_xlfn.SUM(_xlfn.NORM.DIST($Q$3:$Q$1003,$F2163,$N2163,FALSE)*WindSpeedStep*$R$3:$R$1003)</f>
        <v>2000.5114542715194</v>
      </c>
      <c r="L2163" s="50">
        <f t="array" ref="L2163">_xlfn.SUM(_xlfn.NORM.DIST($Q$3:$Q$1003,$F2163,$O2163,FALSE)*WindSpeedStep*$R$3:$R$1003)</f>
        <v>1996.5054633959849</v>
      </c>
      <c r="N2163" s="42">
        <f t="shared" si="100"/>
        <v>1.6652480714381082</v>
      </c>
      <c r="O2163" s="42">
        <f t="shared" si="101"/>
        <v>2.66</v>
      </c>
    </row>
    <row r="2164" spans="5:15" x14ac:dyDescent="0.2">
      <c r="E2164" s="15">
        <v>41271.875</v>
      </c>
      <c r="F2164" s="21">
        <v>18.282119841425722</v>
      </c>
      <c r="G2164" s="24">
        <v>0.16956458150852205</v>
      </c>
      <c r="H2164" s="3">
        <f t="shared" si="99"/>
        <v>2000</v>
      </c>
      <c r="I2164" s="3">
        <f>MIN(H2164-K2164+L2164,'Power Look Up'!$F$4)</f>
        <v>1997.5513003356612</v>
      </c>
      <c r="K2164" s="50">
        <f t="array" ref="K2164">_xlfn.SUM(_xlfn.NORM.DIST($Q$3:$Q$1003,$F2164,$N2164,FALSE)*WindSpeedStep*$R$3:$R$1003)</f>
        <v>2000.1043840870011</v>
      </c>
      <c r="L2164" s="50">
        <f t="array" ref="L2164">_xlfn.SUM(_xlfn.NORM.DIST($Q$3:$Q$1003,$F2164,$O2164,FALSE)*WindSpeedStep*$R$3:$R$1003)</f>
        <v>1997.6556844226623</v>
      </c>
      <c r="N2164" s="42">
        <f t="shared" si="100"/>
        <v>1.8282119841425724</v>
      </c>
      <c r="O2164" s="42">
        <f t="shared" si="101"/>
        <v>3.1</v>
      </c>
    </row>
    <row r="2165" spans="5:15" x14ac:dyDescent="0.2">
      <c r="E2165" s="15">
        <v>41271.881944444445</v>
      </c>
      <c r="F2165" s="21">
        <v>17.69125818415532</v>
      </c>
      <c r="G2165" s="24">
        <v>0.19275056440327523</v>
      </c>
      <c r="H2165" s="3">
        <f t="shared" si="99"/>
        <v>2000</v>
      </c>
      <c r="I2165" s="3">
        <f>MIN(H2165-K2165+L2165,'Power Look Up'!$F$4)</f>
        <v>1990.4317609203365</v>
      </c>
      <c r="K2165" s="50">
        <f t="array" ref="K2165">_xlfn.SUM(_xlfn.NORM.DIST($Q$3:$Q$1003,$F2165,$N2165,FALSE)*WindSpeedStep*$R$3:$R$1003)</f>
        <v>2000.1877929049501</v>
      </c>
      <c r="L2165" s="50">
        <f t="array" ref="L2165">_xlfn.SUM(_xlfn.NORM.DIST($Q$3:$Q$1003,$F2165,$O2165,FALSE)*WindSpeedStep*$R$3:$R$1003)</f>
        <v>1990.6195538252866</v>
      </c>
      <c r="N2165" s="42">
        <f t="shared" si="100"/>
        <v>1.7691258184155321</v>
      </c>
      <c r="O2165" s="42">
        <f t="shared" si="101"/>
        <v>3.41</v>
      </c>
    </row>
    <row r="2166" spans="5:15" x14ac:dyDescent="0.2">
      <c r="E2166" s="15">
        <v>41271.888888888891</v>
      </c>
      <c r="F2166" s="21">
        <v>17.59930245478154</v>
      </c>
      <c r="G2166" s="24">
        <v>0.17159771006603156</v>
      </c>
      <c r="H2166" s="3">
        <f t="shared" si="99"/>
        <v>2000</v>
      </c>
      <c r="I2166" s="3">
        <f>MIN(H2166-K2166+L2166,'Power Look Up'!$F$4)</f>
        <v>1995.9464428008587</v>
      </c>
      <c r="K2166" s="50">
        <f t="array" ref="K2166">_xlfn.SUM(_xlfn.NORM.DIST($Q$3:$Q$1003,$F2166,$N2166,FALSE)*WindSpeedStep*$R$3:$R$1003)</f>
        <v>2000.2055924928056</v>
      </c>
      <c r="L2166" s="50">
        <f t="array" ref="L2166">_xlfn.SUM(_xlfn.NORM.DIST($Q$3:$Q$1003,$F2166,$O2166,FALSE)*WindSpeedStep*$R$3:$R$1003)</f>
        <v>1996.1520352936643</v>
      </c>
      <c r="N2166" s="42">
        <f t="shared" si="100"/>
        <v>1.759930245478154</v>
      </c>
      <c r="O2166" s="42">
        <f t="shared" si="101"/>
        <v>3.02</v>
      </c>
    </row>
    <row r="2167" spans="5:15" x14ac:dyDescent="0.2">
      <c r="E2167" s="15">
        <v>41271.895833333336</v>
      </c>
      <c r="F2167" s="21">
        <v>19.017272533685027</v>
      </c>
      <c r="G2167" s="24">
        <v>0.16143219247461232</v>
      </c>
      <c r="H2167" s="3">
        <f t="shared" si="99"/>
        <v>2000</v>
      </c>
      <c r="I2167" s="3">
        <f>MIN(H2167-K2167+L2167,'Power Look Up'!$F$4)</f>
        <v>1999.0911397155519</v>
      </c>
      <c r="K2167" s="50">
        <f t="array" ref="K2167">_xlfn.SUM(_xlfn.NORM.DIST($Q$3:$Q$1003,$F2167,$N2167,FALSE)*WindSpeedStep*$R$3:$R$1003)</f>
        <v>2000.0498636260952</v>
      </c>
      <c r="L2167" s="50">
        <f t="array" ref="L2167">_xlfn.SUM(_xlfn.NORM.DIST($Q$3:$Q$1003,$F2167,$O2167,FALSE)*WindSpeedStep*$R$3:$R$1003)</f>
        <v>1999.1410033416471</v>
      </c>
      <c r="N2167" s="42">
        <f t="shared" si="100"/>
        <v>1.9017272533685028</v>
      </c>
      <c r="O2167" s="42">
        <f t="shared" si="101"/>
        <v>3.07</v>
      </c>
    </row>
    <row r="2168" spans="5:15" x14ac:dyDescent="0.2">
      <c r="E2168" s="15">
        <v>41271.902777777781</v>
      </c>
      <c r="F2168" s="21">
        <v>17.388889208519853</v>
      </c>
      <c r="G2168" s="24">
        <v>0.19667731267873845</v>
      </c>
      <c r="H2168" s="3">
        <f t="shared" si="99"/>
        <v>2000</v>
      </c>
      <c r="I2168" s="3">
        <f>MIN(H2168-K2168+L2168,'Power Look Up'!$F$4)</f>
        <v>1987.4809167358374</v>
      </c>
      <c r="K2168" s="50">
        <f t="array" ref="K2168">_xlfn.SUM(_xlfn.NORM.DIST($Q$3:$Q$1003,$F2168,$N2168,FALSE)*WindSpeedStep*$R$3:$R$1003)</f>
        <v>2000.2526503878453</v>
      </c>
      <c r="L2168" s="50">
        <f t="array" ref="L2168">_xlfn.SUM(_xlfn.NORM.DIST($Q$3:$Q$1003,$F2168,$O2168,FALSE)*WindSpeedStep*$R$3:$R$1003)</f>
        <v>1987.7335671236826</v>
      </c>
      <c r="N2168" s="42">
        <f t="shared" si="100"/>
        <v>1.7388889208519853</v>
      </c>
      <c r="O2168" s="42">
        <f t="shared" si="101"/>
        <v>3.42</v>
      </c>
    </row>
    <row r="2169" spans="5:15" x14ac:dyDescent="0.2">
      <c r="E2169" s="15">
        <v>41271.909722222219</v>
      </c>
      <c r="F2169" s="21">
        <v>19.03741518650606</v>
      </c>
      <c r="G2169" s="24">
        <v>0.17544398581838097</v>
      </c>
      <c r="H2169" s="3">
        <f t="shared" si="99"/>
        <v>2000</v>
      </c>
      <c r="I2169" s="3">
        <f>MIN(H2169-K2169+L2169,'Power Look Up'!$F$4)</f>
        <v>1997.6880678210339</v>
      </c>
      <c r="K2169" s="50">
        <f t="array" ref="K2169">_xlfn.SUM(_xlfn.NORM.DIST($Q$3:$Q$1003,$F2169,$N2169,FALSE)*WindSpeedStep*$R$3:$R$1003)</f>
        <v>2000.0488612090869</v>
      </c>
      <c r="L2169" s="50">
        <f t="array" ref="L2169">_xlfn.SUM(_xlfn.NORM.DIST($Q$3:$Q$1003,$F2169,$O2169,FALSE)*WindSpeedStep*$R$3:$R$1003)</f>
        <v>1997.7369290301208</v>
      </c>
      <c r="N2169" s="42">
        <f t="shared" si="100"/>
        <v>1.9037415186506061</v>
      </c>
      <c r="O2169" s="42">
        <f t="shared" si="101"/>
        <v>3.34</v>
      </c>
    </row>
    <row r="2170" spans="5:15" x14ac:dyDescent="0.2">
      <c r="E2170" s="15">
        <v>41271.916666666664</v>
      </c>
      <c r="F2170" s="21">
        <v>18.649719601688005</v>
      </c>
      <c r="G2170" s="24">
        <v>0.17426535462258849</v>
      </c>
      <c r="H2170" s="3">
        <f t="shared" si="99"/>
        <v>2000</v>
      </c>
      <c r="I2170" s="3">
        <f>MIN(H2170-K2170+L2170,'Power Look Up'!$F$4)</f>
        <v>1997.369615146996</v>
      </c>
      <c r="K2170" s="50">
        <f t="array" ref="K2170">_xlfn.SUM(_xlfn.NORM.DIST($Q$3:$Q$1003,$F2170,$N2170,FALSE)*WindSpeedStep*$R$3:$R$1003)</f>
        <v>2000.0721958691699</v>
      </c>
      <c r="L2170" s="50">
        <f t="array" ref="L2170">_xlfn.SUM(_xlfn.NORM.DIST($Q$3:$Q$1003,$F2170,$O2170,FALSE)*WindSpeedStep*$R$3:$R$1003)</f>
        <v>1997.441811016166</v>
      </c>
      <c r="N2170" s="42">
        <f t="shared" si="100"/>
        <v>1.8649719601688006</v>
      </c>
      <c r="O2170" s="42">
        <f t="shared" si="101"/>
        <v>3.25</v>
      </c>
    </row>
    <row r="2171" spans="5:15" x14ac:dyDescent="0.2">
      <c r="E2171" s="15">
        <v>41271.923611111109</v>
      </c>
      <c r="F2171" s="21">
        <v>19.621048831855894</v>
      </c>
      <c r="G2171" s="24">
        <v>0.19519853565533032</v>
      </c>
      <c r="H2171" s="3">
        <f t="shared" si="99"/>
        <v>2000</v>
      </c>
      <c r="I2171" s="3">
        <f>MIN(H2171-K2171+L2171,'Power Look Up'!$F$4)</f>
        <v>1995.2392480321532</v>
      </c>
      <c r="K2171" s="50">
        <f t="array" ref="K2171">_xlfn.SUM(_xlfn.NORM.DIST($Q$3:$Q$1003,$F2171,$N2171,FALSE)*WindSpeedStep*$R$3:$R$1003)</f>
        <v>2000.0271165157085</v>
      </c>
      <c r="L2171" s="50">
        <f t="array" ref="L2171">_xlfn.SUM(_xlfn.NORM.DIST($Q$3:$Q$1003,$F2171,$O2171,FALSE)*WindSpeedStep*$R$3:$R$1003)</f>
        <v>1995.2663645478617</v>
      </c>
      <c r="N2171" s="42">
        <f t="shared" si="100"/>
        <v>1.9621048831855896</v>
      </c>
      <c r="O2171" s="42">
        <f t="shared" si="101"/>
        <v>3.83</v>
      </c>
    </row>
    <row r="2172" spans="5:15" x14ac:dyDescent="0.2">
      <c r="E2172" s="15">
        <v>41271.930555555555</v>
      </c>
      <c r="F2172" s="21">
        <v>19.872179020165024</v>
      </c>
      <c r="G2172" s="24">
        <v>0.18618994908638228</v>
      </c>
      <c r="H2172" s="3">
        <f t="shared" si="99"/>
        <v>2000</v>
      </c>
      <c r="I2172" s="3">
        <f>MIN(H2172-K2172+L2172,'Power Look Up'!$F$4)</f>
        <v>1997.1644979805703</v>
      </c>
      <c r="K2172" s="50">
        <f t="array" ref="K2172">_xlfn.SUM(_xlfn.NORM.DIST($Q$3:$Q$1003,$F2172,$N2172,FALSE)*WindSpeedStep*$R$3:$R$1003)</f>
        <v>2000.021049441295</v>
      </c>
      <c r="L2172" s="50">
        <f t="array" ref="L2172">_xlfn.SUM(_xlfn.NORM.DIST($Q$3:$Q$1003,$F2172,$O2172,FALSE)*WindSpeedStep*$R$3:$R$1003)</f>
        <v>1997.1855474218653</v>
      </c>
      <c r="N2172" s="42">
        <f t="shared" si="100"/>
        <v>1.9872179020165026</v>
      </c>
      <c r="O2172" s="42">
        <f t="shared" si="101"/>
        <v>3.7</v>
      </c>
    </row>
    <row r="2173" spans="5:15" x14ac:dyDescent="0.2">
      <c r="E2173" s="15">
        <v>41271.9375</v>
      </c>
      <c r="F2173" s="21">
        <v>18.357082773453072</v>
      </c>
      <c r="G2173" s="24">
        <v>0.18194612080902692</v>
      </c>
      <c r="H2173" s="3">
        <f t="shared" si="99"/>
        <v>2000</v>
      </c>
      <c r="I2173" s="3">
        <f>MIN(H2173-K2173+L2173,'Power Look Up'!$F$4)</f>
        <v>1995.4912190093319</v>
      </c>
      <c r="K2173" s="50">
        <f t="array" ref="K2173">_xlfn.SUM(_xlfn.NORM.DIST($Q$3:$Q$1003,$F2173,$N2173,FALSE)*WindSpeedStep*$R$3:$R$1003)</f>
        <v>2000.0968389723382</v>
      </c>
      <c r="L2173" s="50">
        <f t="array" ref="L2173">_xlfn.SUM(_xlfn.NORM.DIST($Q$3:$Q$1003,$F2173,$O2173,FALSE)*WindSpeedStep*$R$3:$R$1003)</f>
        <v>1995.5880579816701</v>
      </c>
      <c r="N2173" s="42">
        <f t="shared" si="100"/>
        <v>1.8357082773453073</v>
      </c>
      <c r="O2173" s="42">
        <f t="shared" si="101"/>
        <v>3.3399999999999994</v>
      </c>
    </row>
    <row r="2174" spans="5:15" x14ac:dyDescent="0.2">
      <c r="E2174" s="15">
        <v>41271.944444444445</v>
      </c>
      <c r="F2174" s="21">
        <v>18.880962178981029</v>
      </c>
      <c r="G2174" s="24">
        <v>0.16683471796298041</v>
      </c>
      <c r="H2174" s="3">
        <f t="shared" si="99"/>
        <v>2000</v>
      </c>
      <c r="I2174" s="3">
        <f>MIN(H2174-K2174+L2174,'Power Look Up'!$F$4)</f>
        <v>1998.5325390623018</v>
      </c>
      <c r="K2174" s="50">
        <f t="array" ref="K2174">_xlfn.SUM(_xlfn.NORM.DIST($Q$3:$Q$1003,$F2174,$N2174,FALSE)*WindSpeedStep*$R$3:$R$1003)</f>
        <v>2000.0572061488529</v>
      </c>
      <c r="L2174" s="50">
        <f t="array" ref="L2174">_xlfn.SUM(_xlfn.NORM.DIST($Q$3:$Q$1003,$F2174,$O2174,FALSE)*WindSpeedStep*$R$3:$R$1003)</f>
        <v>1998.5897452111546</v>
      </c>
      <c r="N2174" s="42">
        <f t="shared" si="100"/>
        <v>1.8880962178981031</v>
      </c>
      <c r="O2174" s="42">
        <f t="shared" si="101"/>
        <v>3.15</v>
      </c>
    </row>
    <row r="2175" spans="5:15" x14ac:dyDescent="0.2">
      <c r="E2175" s="15">
        <v>41271.951388888891</v>
      </c>
      <c r="F2175" s="21">
        <v>20.544400625373203</v>
      </c>
      <c r="G2175" s="24">
        <v>0.16500846443839334</v>
      </c>
      <c r="H2175" s="3">
        <f t="shared" si="99"/>
        <v>2000</v>
      </c>
      <c r="I2175" s="3">
        <f>MIN(H2175-K2175+L2175,'Power Look Up'!$F$4)</f>
        <v>1999.4744660889082</v>
      </c>
      <c r="K2175" s="50">
        <f t="array" ref="K2175">_xlfn.SUM(_xlfn.NORM.DIST($Q$3:$Q$1003,$F2175,$N2175,FALSE)*WindSpeedStep*$R$3:$R$1003)</f>
        <v>2000.0107056596557</v>
      </c>
      <c r="L2175" s="50">
        <f t="array" ref="L2175">_xlfn.SUM(_xlfn.NORM.DIST($Q$3:$Q$1003,$F2175,$O2175,FALSE)*WindSpeedStep*$R$3:$R$1003)</f>
        <v>1999.485171748564</v>
      </c>
      <c r="N2175" s="42">
        <f t="shared" si="100"/>
        <v>2.0544400625373203</v>
      </c>
      <c r="O2175" s="42">
        <f t="shared" si="101"/>
        <v>3.39</v>
      </c>
    </row>
    <row r="2176" spans="5:15" x14ac:dyDescent="0.2">
      <c r="E2176" s="15">
        <v>41271.958333333336</v>
      </c>
      <c r="F2176" s="21">
        <v>20.553639292186851</v>
      </c>
      <c r="G2176" s="24">
        <v>0.15666325336477194</v>
      </c>
      <c r="H2176" s="3">
        <f t="shared" si="99"/>
        <v>2000</v>
      </c>
      <c r="I2176" s="3">
        <f>MIN(H2176-K2176+L2176,'Power Look Up'!$F$4)</f>
        <v>1999.7693716098549</v>
      </c>
      <c r="K2176" s="50">
        <f t="array" ref="K2176">_xlfn.SUM(_xlfn.NORM.DIST($Q$3:$Q$1003,$F2176,$N2176,FALSE)*WindSpeedStep*$R$3:$R$1003)</f>
        <v>2000.0106069288433</v>
      </c>
      <c r="L2176" s="50">
        <f t="array" ref="L2176">_xlfn.SUM(_xlfn.NORM.DIST($Q$3:$Q$1003,$F2176,$O2176,FALSE)*WindSpeedStep*$R$3:$R$1003)</f>
        <v>1999.7799785386983</v>
      </c>
      <c r="N2176" s="42">
        <f t="shared" si="100"/>
        <v>2.0553639292186854</v>
      </c>
      <c r="O2176" s="42">
        <f t="shared" si="101"/>
        <v>3.22</v>
      </c>
    </row>
    <row r="2177" spans="5:15" x14ac:dyDescent="0.2">
      <c r="E2177" s="15">
        <v>41271.965277777781</v>
      </c>
      <c r="F2177" s="21">
        <v>19.946129861522838</v>
      </c>
      <c r="G2177" s="24">
        <v>0.14188216058189929</v>
      </c>
      <c r="H2177" s="3">
        <f t="shared" si="99"/>
        <v>2000</v>
      </c>
      <c r="I2177" s="3">
        <f>MIN(H2177-K2177+L2177,'Power Look Up'!$F$4)</f>
        <v>1999.9850525451182</v>
      </c>
      <c r="K2177" s="50">
        <f t="array" ref="K2177">_xlfn.SUM(_xlfn.NORM.DIST($Q$3:$Q$1003,$F2177,$N2177,FALSE)*WindSpeedStep*$R$3:$R$1003)</f>
        <v>2000.019537651217</v>
      </c>
      <c r="L2177" s="50">
        <f t="array" ref="L2177">_xlfn.SUM(_xlfn.NORM.DIST($Q$3:$Q$1003,$F2177,$O2177,FALSE)*WindSpeedStep*$R$3:$R$1003)</f>
        <v>2000.0045901963351</v>
      </c>
      <c r="N2177" s="42">
        <f t="shared" si="100"/>
        <v>1.9946129861522839</v>
      </c>
      <c r="O2177" s="42">
        <f t="shared" si="101"/>
        <v>2.83</v>
      </c>
    </row>
    <row r="2178" spans="5:15" x14ac:dyDescent="0.2">
      <c r="E2178" s="15">
        <v>41271.972222222219</v>
      </c>
      <c r="F2178" s="21">
        <v>19.838044437213338</v>
      </c>
      <c r="G2178" s="24">
        <v>0.16735520532316955</v>
      </c>
      <c r="H2178" s="3">
        <f t="shared" si="99"/>
        <v>2000</v>
      </c>
      <c r="I2178" s="3">
        <f>MIN(H2178-K2178+L2178,'Power Look Up'!$F$4)</f>
        <v>1999.0911137027115</v>
      </c>
      <c r="K2178" s="50">
        <f t="array" ref="K2178">_xlfn.SUM(_xlfn.NORM.DIST($Q$3:$Q$1003,$F2178,$N2178,FALSE)*WindSpeedStep*$R$3:$R$1003)</f>
        <v>2000.0217863835946</v>
      </c>
      <c r="L2178" s="50">
        <f t="array" ref="L2178">_xlfn.SUM(_xlfn.NORM.DIST($Q$3:$Q$1003,$F2178,$O2178,FALSE)*WindSpeedStep*$R$3:$R$1003)</f>
        <v>1999.1129000863061</v>
      </c>
      <c r="N2178" s="42">
        <f t="shared" si="100"/>
        <v>1.9838044437213338</v>
      </c>
      <c r="O2178" s="42">
        <f t="shared" si="101"/>
        <v>3.32</v>
      </c>
    </row>
    <row r="2179" spans="5:15" x14ac:dyDescent="0.2">
      <c r="E2179" s="15">
        <v>41271.979166666664</v>
      </c>
      <c r="F2179" s="21">
        <v>18.245473780270235</v>
      </c>
      <c r="G2179" s="24">
        <v>0.17812636926503883</v>
      </c>
      <c r="H2179" s="3">
        <f t="shared" ref="H2179:H2242" si="102">INDEX(PowerArray,MIN(MaximumPowerIndex,ROUND(F2179*100,0)))</f>
        <v>2000</v>
      </c>
      <c r="I2179" s="3">
        <f>MIN(H2179-K2179+L2179,'Power Look Up'!$F$4)</f>
        <v>1996.0349724552682</v>
      </c>
      <c r="K2179" s="50">
        <f t="array" ref="K2179">_xlfn.SUM(_xlfn.NORM.DIST($Q$3:$Q$1003,$F2179,$N2179,FALSE)*WindSpeedStep*$R$3:$R$1003)</f>
        <v>2000.1082799782946</v>
      </c>
      <c r="L2179" s="50">
        <f t="array" ref="L2179">_xlfn.SUM(_xlfn.NORM.DIST($Q$3:$Q$1003,$F2179,$O2179,FALSE)*WindSpeedStep*$R$3:$R$1003)</f>
        <v>1996.1432524335628</v>
      </c>
      <c r="N2179" s="42">
        <f t="shared" ref="N2179:N2242" si="103">ReferenceTurbulence*F2179</f>
        <v>1.8245473780270236</v>
      </c>
      <c r="O2179" s="42">
        <f t="shared" ref="O2179:O2242" si="104">F2179*G2179</f>
        <v>3.25</v>
      </c>
    </row>
    <row r="2180" spans="5:15" x14ac:dyDescent="0.2">
      <c r="E2180" s="15">
        <v>41272</v>
      </c>
      <c r="F2180" s="21">
        <v>19.971171687908132</v>
      </c>
      <c r="G2180" s="24">
        <v>0.16223384639779098</v>
      </c>
      <c r="H2180" s="3">
        <f t="shared" si="102"/>
        <v>2000</v>
      </c>
      <c r="I2180" s="3">
        <f>MIN(H2180-K2180+L2180,'Power Look Up'!$F$4)</f>
        <v>1999.4408007190709</v>
      </c>
      <c r="K2180" s="50">
        <f t="array" ref="K2180">_xlfn.SUM(_xlfn.NORM.DIST($Q$3:$Q$1003,$F2180,$N2180,FALSE)*WindSpeedStep*$R$3:$R$1003)</f>
        <v>2000.0190508520518</v>
      </c>
      <c r="L2180" s="50">
        <f t="array" ref="L2180">_xlfn.SUM(_xlfn.NORM.DIST($Q$3:$Q$1003,$F2180,$O2180,FALSE)*WindSpeedStep*$R$3:$R$1003)</f>
        <v>1999.4598515711227</v>
      </c>
      <c r="N2180" s="42">
        <f t="shared" si="103"/>
        <v>1.9971171687908134</v>
      </c>
      <c r="O2180" s="42">
        <f t="shared" si="104"/>
        <v>3.2399999999999998</v>
      </c>
    </row>
    <row r="2181" spans="5:15" x14ac:dyDescent="0.2">
      <c r="E2181" s="15">
        <v>41272.395833333336</v>
      </c>
      <c r="F2181" s="21">
        <v>7.1526529586701368</v>
      </c>
      <c r="G2181" s="24">
        <v>0.16357567000112547</v>
      </c>
      <c r="H2181" s="3">
        <f t="shared" si="102"/>
        <v>633.14999999996746</v>
      </c>
      <c r="I2181" s="3">
        <f>MIN(H2181-K2181+L2181,'Power Look Up'!$F$4)</f>
        <v>662.57368546448197</v>
      </c>
      <c r="K2181" s="50">
        <f t="array" ref="K2181">_xlfn.SUM(_xlfn.NORM.DIST($Q$3:$Q$1003,$F2181,$N2181,FALSE)*WindSpeedStep*$R$3:$R$1003)</f>
        <v>635.13148643292391</v>
      </c>
      <c r="L2181" s="50">
        <f t="array" ref="L2181">_xlfn.SUM(_xlfn.NORM.DIST($Q$3:$Q$1003,$F2181,$O2181,FALSE)*WindSpeedStep*$R$3:$R$1003)</f>
        <v>664.55517189743841</v>
      </c>
      <c r="N2181" s="42">
        <f t="shared" si="103"/>
        <v>0.71526529586701371</v>
      </c>
      <c r="O2181" s="42">
        <f t="shared" si="104"/>
        <v>1.17</v>
      </c>
    </row>
    <row r="2182" spans="5:15" x14ac:dyDescent="0.2">
      <c r="E2182" s="15">
        <v>41272.465277777781</v>
      </c>
      <c r="F2182" s="21">
        <v>9.7555964051870205</v>
      </c>
      <c r="G2182" s="24">
        <v>0.17323389876004219</v>
      </c>
      <c r="H2182" s="3">
        <f t="shared" si="102"/>
        <v>1545.5599999999376</v>
      </c>
      <c r="I2182" s="3">
        <f>MIN(H2182-K2182+L2182,'Power Look Up'!$F$4)</f>
        <v>1482.9141106640704</v>
      </c>
      <c r="K2182" s="50">
        <f t="array" ref="K2182">_xlfn.SUM(_xlfn.NORM.DIST($Q$3:$Q$1003,$F2182,$N2182,FALSE)*WindSpeedStep*$R$3:$R$1003)</f>
        <v>1542.3552450462255</v>
      </c>
      <c r="L2182" s="50">
        <f t="array" ref="L2182">_xlfn.SUM(_xlfn.NORM.DIST($Q$3:$Q$1003,$F2182,$O2182,FALSE)*WindSpeedStep*$R$3:$R$1003)</f>
        <v>1479.7093557103583</v>
      </c>
      <c r="N2182" s="42">
        <f t="shared" si="103"/>
        <v>0.97555964051870214</v>
      </c>
      <c r="O2182" s="42">
        <f t="shared" si="104"/>
        <v>1.69</v>
      </c>
    </row>
    <row r="2183" spans="5:15" x14ac:dyDescent="0.2">
      <c r="E2183" s="15">
        <v>41272.472222222219</v>
      </c>
      <c r="F2183" s="21">
        <v>7.9618548170171284</v>
      </c>
      <c r="G2183" s="24">
        <v>0.1532306262847766</v>
      </c>
      <c r="H2183" s="3">
        <f t="shared" si="102"/>
        <v>876.95999999996229</v>
      </c>
      <c r="I2183" s="3">
        <f>MIN(H2183-K2183+L2183,'Power Look Up'!$F$4)</f>
        <v>904.79243140859728</v>
      </c>
      <c r="K2183" s="50">
        <f t="array" ref="K2183">_xlfn.SUM(_xlfn.NORM.DIST($Q$3:$Q$1003,$F2183,$N2183,FALSE)*WindSpeedStep*$R$3:$R$1003)</f>
        <v>880.26351318723027</v>
      </c>
      <c r="L2183" s="50">
        <f t="array" ref="L2183">_xlfn.SUM(_xlfn.NORM.DIST($Q$3:$Q$1003,$F2183,$O2183,FALSE)*WindSpeedStep*$R$3:$R$1003)</f>
        <v>908.09594459586526</v>
      </c>
      <c r="N2183" s="42">
        <f t="shared" si="103"/>
        <v>0.79618548170171288</v>
      </c>
      <c r="O2183" s="42">
        <f t="shared" si="104"/>
        <v>1.22</v>
      </c>
    </row>
    <row r="2184" spans="5:15" x14ac:dyDescent="0.2">
      <c r="E2184" s="15">
        <v>41272.479166666664</v>
      </c>
      <c r="F2184" s="21">
        <v>8.5591650298780877</v>
      </c>
      <c r="G2184" s="24">
        <v>0.14253726803271802</v>
      </c>
      <c r="H2184" s="3">
        <f t="shared" si="102"/>
        <v>1094.5199999999493</v>
      </c>
      <c r="I2184" s="3">
        <f>MIN(H2184-K2184+L2184,'Power Look Up'!$F$4)</f>
        <v>1110.6620554134238</v>
      </c>
      <c r="K2184" s="50">
        <f t="array" ref="K2184">_xlfn.SUM(_xlfn.NORM.DIST($Q$3:$Q$1003,$F2184,$N2184,FALSE)*WindSpeedStep*$R$3:$R$1003)</f>
        <v>1091.8664753978585</v>
      </c>
      <c r="L2184" s="50">
        <f t="array" ref="L2184">_xlfn.SUM(_xlfn.NORM.DIST($Q$3:$Q$1003,$F2184,$O2184,FALSE)*WindSpeedStep*$R$3:$R$1003)</f>
        <v>1108.008530811333</v>
      </c>
      <c r="N2184" s="42">
        <f t="shared" si="103"/>
        <v>0.85591650298780886</v>
      </c>
      <c r="O2184" s="42">
        <f t="shared" si="104"/>
        <v>1.22</v>
      </c>
    </row>
    <row r="2185" spans="5:15" x14ac:dyDescent="0.2">
      <c r="E2185" s="15">
        <v>41272.486111111109</v>
      </c>
      <c r="F2185" s="21">
        <v>8.8894981935579587</v>
      </c>
      <c r="G2185" s="24">
        <v>0.16986335641468117</v>
      </c>
      <c r="H2185" s="3">
        <f t="shared" si="102"/>
        <v>1215.6299999999467</v>
      </c>
      <c r="I2185" s="3">
        <f>MIN(H2185-K2185+L2185,'Power Look Up'!$F$4)</f>
        <v>1221.9647879566171</v>
      </c>
      <c r="K2185" s="50">
        <f t="array" ref="K2185">_xlfn.SUM(_xlfn.NORM.DIST($Q$3:$Q$1003,$F2185,$N2185,FALSE)*WindSpeedStep*$R$3:$R$1003)</f>
        <v>1217.2312653305992</v>
      </c>
      <c r="L2185" s="50">
        <f t="array" ref="L2185">_xlfn.SUM(_xlfn.NORM.DIST($Q$3:$Q$1003,$F2185,$O2185,FALSE)*WindSpeedStep*$R$3:$R$1003)</f>
        <v>1223.5660532872696</v>
      </c>
      <c r="N2185" s="42">
        <f t="shared" si="103"/>
        <v>0.88894981935579587</v>
      </c>
      <c r="O2185" s="42">
        <f t="shared" si="104"/>
        <v>1.51</v>
      </c>
    </row>
    <row r="2186" spans="5:15" x14ac:dyDescent="0.2">
      <c r="E2186" s="15">
        <v>41272.5</v>
      </c>
      <c r="F2186" s="21">
        <v>9.6217001309533181</v>
      </c>
      <c r="G2186" s="24">
        <v>0.20786347244037837</v>
      </c>
      <c r="H2186" s="3">
        <f t="shared" si="102"/>
        <v>1492.2199999999389</v>
      </c>
      <c r="I2186" s="3">
        <f>MIN(H2186-K2186+L2186,'Power Look Up'!$F$4)</f>
        <v>1413.4282632798083</v>
      </c>
      <c r="K2186" s="50">
        <f t="array" ref="K2186">_xlfn.SUM(_xlfn.NORM.DIST($Q$3:$Q$1003,$F2186,$N2186,FALSE)*WindSpeedStep*$R$3:$R$1003)</f>
        <v>1494.8272532552112</v>
      </c>
      <c r="L2186" s="50">
        <f t="array" ref="L2186">_xlfn.SUM(_xlfn.NORM.DIST($Q$3:$Q$1003,$F2186,$O2186,FALSE)*WindSpeedStep*$R$3:$R$1003)</f>
        <v>1416.0355165350807</v>
      </c>
      <c r="N2186" s="42">
        <f t="shared" si="103"/>
        <v>0.9621700130953319</v>
      </c>
      <c r="O2186" s="42">
        <f t="shared" si="104"/>
        <v>2</v>
      </c>
    </row>
    <row r="2187" spans="5:15" x14ac:dyDescent="0.2">
      <c r="E2187" s="15">
        <v>41272.506944444445</v>
      </c>
      <c r="F2187" s="21">
        <v>10.272552555001329</v>
      </c>
      <c r="G2187" s="24">
        <v>0.21124253084921005</v>
      </c>
      <c r="H2187" s="3">
        <f t="shared" si="102"/>
        <v>1709.0899999999533</v>
      </c>
      <c r="I2187" s="3">
        <f>MIN(H2187-K2187+L2187,'Power Look Up'!$F$4)</f>
        <v>1560.1287986743928</v>
      </c>
      <c r="K2187" s="50">
        <f t="array" ref="K2187">_xlfn.SUM(_xlfn.NORM.DIST($Q$3:$Q$1003,$F2187,$N2187,FALSE)*WindSpeedStep*$R$3:$R$1003)</f>
        <v>1706.1430838425892</v>
      </c>
      <c r="L2187" s="50">
        <f t="array" ref="L2187">_xlfn.SUM(_xlfn.NORM.DIST($Q$3:$Q$1003,$F2187,$O2187,FALSE)*WindSpeedStep*$R$3:$R$1003)</f>
        <v>1557.1818825170287</v>
      </c>
      <c r="N2187" s="42">
        <f t="shared" si="103"/>
        <v>1.0272552555001331</v>
      </c>
      <c r="O2187" s="42">
        <f t="shared" si="104"/>
        <v>2.17</v>
      </c>
    </row>
    <row r="2188" spans="5:15" x14ac:dyDescent="0.2">
      <c r="E2188" s="15">
        <v>41272.513888888891</v>
      </c>
      <c r="F2188" s="21">
        <v>10.285178606375473</v>
      </c>
      <c r="G2188" s="24">
        <v>0.21098321021424774</v>
      </c>
      <c r="H2188" s="3">
        <f t="shared" si="102"/>
        <v>1714.4299999999532</v>
      </c>
      <c r="I2188" s="3">
        <f>MIN(H2188-K2188+L2188,'Power Look Up'!$F$4)</f>
        <v>1564.7358966596064</v>
      </c>
      <c r="K2188" s="50">
        <f t="array" ref="K2188">_xlfn.SUM(_xlfn.NORM.DIST($Q$3:$Q$1003,$F2188,$N2188,FALSE)*WindSpeedStep*$R$3:$R$1003)</f>
        <v>1709.6782303521127</v>
      </c>
      <c r="L2188" s="50">
        <f t="array" ref="L2188">_xlfn.SUM(_xlfn.NORM.DIST($Q$3:$Q$1003,$F2188,$O2188,FALSE)*WindSpeedStep*$R$3:$R$1003)</f>
        <v>1559.9841270117658</v>
      </c>
      <c r="N2188" s="42">
        <f t="shared" si="103"/>
        <v>1.0285178606375474</v>
      </c>
      <c r="O2188" s="42">
        <f t="shared" si="104"/>
        <v>2.17</v>
      </c>
    </row>
    <row r="2189" spans="5:15" x14ac:dyDescent="0.2">
      <c r="E2189" s="15">
        <v>41272.520833333336</v>
      </c>
      <c r="F2189" s="21">
        <v>9.5345878550636929</v>
      </c>
      <c r="G2189" s="24">
        <v>0.17934702852329812</v>
      </c>
      <c r="H2189" s="3">
        <f t="shared" si="102"/>
        <v>1457.9299999999396</v>
      </c>
      <c r="I2189" s="3">
        <f>MIN(H2189-K2189+L2189,'Power Look Up'!$F$4)</f>
        <v>1409.7254985412794</v>
      </c>
      <c r="K2189" s="50">
        <f t="array" ref="K2189">_xlfn.SUM(_xlfn.NORM.DIST($Q$3:$Q$1003,$F2189,$N2189,FALSE)*WindSpeedStep*$R$3:$R$1003)</f>
        <v>1463.0694617973959</v>
      </c>
      <c r="L2189" s="50">
        <f t="array" ref="L2189">_xlfn.SUM(_xlfn.NORM.DIST($Q$3:$Q$1003,$F2189,$O2189,FALSE)*WindSpeedStep*$R$3:$R$1003)</f>
        <v>1414.8649603387357</v>
      </c>
      <c r="N2189" s="42">
        <f t="shared" si="103"/>
        <v>0.95345878550636931</v>
      </c>
      <c r="O2189" s="42">
        <f t="shared" si="104"/>
        <v>1.71</v>
      </c>
    </row>
    <row r="2190" spans="5:15" x14ac:dyDescent="0.2">
      <c r="E2190" s="15">
        <v>41272.527777777781</v>
      </c>
      <c r="F2190" s="21">
        <v>9.6888608839157992</v>
      </c>
      <c r="G2190" s="24">
        <v>0.18681246657228087</v>
      </c>
      <c r="H2190" s="3">
        <f t="shared" si="102"/>
        <v>1518.8899999999383</v>
      </c>
      <c r="I2190" s="3">
        <f>MIN(H2190-K2190+L2190,'Power Look Up'!$F$4)</f>
        <v>1450.3058860420824</v>
      </c>
      <c r="K2190" s="50">
        <f t="array" ref="K2190">_xlfn.SUM(_xlfn.NORM.DIST($Q$3:$Q$1003,$F2190,$N2190,FALSE)*WindSpeedStep*$R$3:$R$1003)</f>
        <v>1518.8773318538174</v>
      </c>
      <c r="L2190" s="50">
        <f t="array" ref="L2190">_xlfn.SUM(_xlfn.NORM.DIST($Q$3:$Q$1003,$F2190,$O2190,FALSE)*WindSpeedStep*$R$3:$R$1003)</f>
        <v>1450.2932178959616</v>
      </c>
      <c r="N2190" s="42">
        <f t="shared" si="103"/>
        <v>0.96888608839157997</v>
      </c>
      <c r="O2190" s="42">
        <f t="shared" si="104"/>
        <v>1.81</v>
      </c>
    </row>
    <row r="2191" spans="5:15" x14ac:dyDescent="0.2">
      <c r="E2191" s="15">
        <v>41272.534722222219</v>
      </c>
      <c r="F2191" s="21">
        <v>8.9845330584910403</v>
      </c>
      <c r="G2191" s="24">
        <v>0.2014573254076257</v>
      </c>
      <c r="H2191" s="3">
        <f t="shared" si="102"/>
        <v>1248.659999999946</v>
      </c>
      <c r="I2191" s="3">
        <f>MIN(H2191-K2191+L2191,'Power Look Up'!$F$4)</f>
        <v>1242.0845591296743</v>
      </c>
      <c r="K2191" s="50">
        <f t="array" ref="K2191">_xlfn.SUM(_xlfn.NORM.DIST($Q$3:$Q$1003,$F2191,$N2191,FALSE)*WindSpeedStep*$R$3:$R$1003)</f>
        <v>1253.8324035041273</v>
      </c>
      <c r="L2191" s="50">
        <f t="array" ref="L2191">_xlfn.SUM(_xlfn.NORM.DIST($Q$3:$Q$1003,$F2191,$O2191,FALSE)*WindSpeedStep*$R$3:$R$1003)</f>
        <v>1247.2569626338557</v>
      </c>
      <c r="N2191" s="42">
        <f t="shared" si="103"/>
        <v>0.8984533058491041</v>
      </c>
      <c r="O2191" s="42">
        <f t="shared" si="104"/>
        <v>1.81</v>
      </c>
    </row>
    <row r="2192" spans="5:15" x14ac:dyDescent="0.2">
      <c r="E2192" s="15">
        <v>41272.541666666664</v>
      </c>
      <c r="F2192" s="21">
        <v>10.852337361854003</v>
      </c>
      <c r="G2192" s="24">
        <v>0.16678434697046512</v>
      </c>
      <c r="H2192" s="3">
        <f t="shared" si="102"/>
        <v>1863.94999999995</v>
      </c>
      <c r="I2192" s="3">
        <f>MIN(H2192-K2192+L2192,'Power Look Up'!$F$4)</f>
        <v>1748.9932119394418</v>
      </c>
      <c r="K2192" s="50">
        <f t="array" ref="K2192">_xlfn.SUM(_xlfn.NORM.DIST($Q$3:$Q$1003,$F2192,$N2192,FALSE)*WindSpeedStep*$R$3:$R$1003)</f>
        <v>1842.5725468992398</v>
      </c>
      <c r="L2192" s="50">
        <f t="array" ref="L2192">_xlfn.SUM(_xlfn.NORM.DIST($Q$3:$Q$1003,$F2192,$O2192,FALSE)*WindSpeedStep*$R$3:$R$1003)</f>
        <v>1727.6157588387316</v>
      </c>
      <c r="N2192" s="42">
        <f t="shared" si="103"/>
        <v>1.0852337361854003</v>
      </c>
      <c r="O2192" s="42">
        <f t="shared" si="104"/>
        <v>1.8100000000000003</v>
      </c>
    </row>
    <row r="2193" spans="5:15" x14ac:dyDescent="0.2">
      <c r="E2193" s="15">
        <v>41272.548611111109</v>
      </c>
      <c r="F2193" s="21">
        <v>10.694920181902338</v>
      </c>
      <c r="G2193" s="24">
        <v>0.17578438810429706</v>
      </c>
      <c r="H2193" s="3">
        <f t="shared" si="102"/>
        <v>1821.2299999999509</v>
      </c>
      <c r="I2193" s="3">
        <f>MIN(H2193-K2193+L2193,'Power Look Up'!$F$4)</f>
        <v>1696.252469644146</v>
      </c>
      <c r="K2193" s="50">
        <f t="array" ref="K2193">_xlfn.SUM(_xlfn.NORM.DIST($Q$3:$Q$1003,$F2193,$N2193,FALSE)*WindSpeedStep*$R$3:$R$1003)</f>
        <v>1810.8184943622082</v>
      </c>
      <c r="L2193" s="50">
        <f t="array" ref="L2193">_xlfn.SUM(_xlfn.NORM.DIST($Q$3:$Q$1003,$F2193,$O2193,FALSE)*WindSpeedStep*$R$3:$R$1003)</f>
        <v>1685.8409640064033</v>
      </c>
      <c r="N2193" s="42">
        <f t="shared" si="103"/>
        <v>1.0694920181902339</v>
      </c>
      <c r="O2193" s="42">
        <f t="shared" si="104"/>
        <v>1.88</v>
      </c>
    </row>
    <row r="2194" spans="5:15" x14ac:dyDescent="0.2">
      <c r="E2194" s="15">
        <v>41272.555555555555</v>
      </c>
      <c r="F2194" s="21">
        <v>9.7904355734843502</v>
      </c>
      <c r="G2194" s="24">
        <v>0.15014653729822122</v>
      </c>
      <c r="H2194" s="3">
        <f t="shared" si="102"/>
        <v>1556.9899999999375</v>
      </c>
      <c r="I2194" s="3">
        <f>MIN(H2194-K2194+L2194,'Power Look Up'!$F$4)</f>
        <v>1513.1256544166208</v>
      </c>
      <c r="K2194" s="50">
        <f t="array" ref="K2194">_xlfn.SUM(_xlfn.NORM.DIST($Q$3:$Q$1003,$F2194,$N2194,FALSE)*WindSpeedStep*$R$3:$R$1003)</f>
        <v>1554.4323266905428</v>
      </c>
      <c r="L2194" s="50">
        <f t="array" ref="L2194">_xlfn.SUM(_xlfn.NORM.DIST($Q$3:$Q$1003,$F2194,$O2194,FALSE)*WindSpeedStep*$R$3:$R$1003)</f>
        <v>1510.5679811072262</v>
      </c>
      <c r="N2194" s="42">
        <f t="shared" si="103"/>
        <v>0.97904355734843507</v>
      </c>
      <c r="O2194" s="42">
        <f t="shared" si="104"/>
        <v>1.47</v>
      </c>
    </row>
    <row r="2195" spans="5:15" x14ac:dyDescent="0.2">
      <c r="E2195" s="15">
        <v>41272.5625</v>
      </c>
      <c r="F2195" s="21">
        <v>9.0576790704612975</v>
      </c>
      <c r="G2195" s="24">
        <v>0.20424658299422191</v>
      </c>
      <c r="H2195" s="3">
        <f t="shared" si="102"/>
        <v>1278.8599999999433</v>
      </c>
      <c r="I2195" s="3">
        <f>MIN(H2195-K2195+L2195,'Power Look Up'!$F$4)</f>
        <v>1264.3620859835812</v>
      </c>
      <c r="K2195" s="50">
        <f t="array" ref="K2195">_xlfn.SUM(_xlfn.NORM.DIST($Q$3:$Q$1003,$F2195,$N2195,FALSE)*WindSpeedStep*$R$3:$R$1003)</f>
        <v>1282.0473993040664</v>
      </c>
      <c r="L2195" s="50">
        <f t="array" ref="L2195">_xlfn.SUM(_xlfn.NORM.DIST($Q$3:$Q$1003,$F2195,$O2195,FALSE)*WindSpeedStep*$R$3:$R$1003)</f>
        <v>1267.5494852877043</v>
      </c>
      <c r="N2195" s="42">
        <f t="shared" si="103"/>
        <v>0.90576790704612975</v>
      </c>
      <c r="O2195" s="42">
        <f t="shared" si="104"/>
        <v>1.85</v>
      </c>
    </row>
    <row r="2196" spans="5:15" x14ac:dyDescent="0.2">
      <c r="E2196" s="15">
        <v>41272.569444444445</v>
      </c>
      <c r="F2196" s="21">
        <v>12.708257952697112</v>
      </c>
      <c r="G2196" s="24">
        <v>0.25888678151215472</v>
      </c>
      <c r="H2196" s="3">
        <f t="shared" si="102"/>
        <v>1995.8099999999974</v>
      </c>
      <c r="I2196" s="3">
        <f>MIN(H2196-K2196+L2196,'Power Look Up'!$F$4)</f>
        <v>1789.1349948751783</v>
      </c>
      <c r="K2196" s="50">
        <f t="array" ref="K2196">_xlfn.SUM(_xlfn.NORM.DIST($Q$3:$Q$1003,$F2196,$N2196,FALSE)*WindSpeedStep*$R$3:$R$1003)</f>
        <v>1996.4982753305021</v>
      </c>
      <c r="L2196" s="50">
        <f t="array" ref="L2196">_xlfn.SUM(_xlfn.NORM.DIST($Q$3:$Q$1003,$F2196,$O2196,FALSE)*WindSpeedStep*$R$3:$R$1003)</f>
        <v>1789.823270205683</v>
      </c>
      <c r="N2196" s="42">
        <f t="shared" si="103"/>
        <v>1.2708257952697113</v>
      </c>
      <c r="O2196" s="42">
        <f t="shared" si="104"/>
        <v>3.29</v>
      </c>
    </row>
    <row r="2197" spans="5:15" x14ac:dyDescent="0.2">
      <c r="E2197" s="15">
        <v>41272.604166666664</v>
      </c>
      <c r="F2197" s="21">
        <v>8.5235024632941698</v>
      </c>
      <c r="G2197" s="24">
        <v>0.14899978095497252</v>
      </c>
      <c r="H2197" s="3">
        <f t="shared" si="102"/>
        <v>1079.8399999999497</v>
      </c>
      <c r="I2197" s="3">
        <f>MIN(H2197-K2197+L2197,'Power Look Up'!$F$4)</f>
        <v>1098.7634622731173</v>
      </c>
      <c r="K2197" s="50">
        <f t="array" ref="K2197">_xlfn.SUM(_xlfn.NORM.DIST($Q$3:$Q$1003,$F2197,$N2197,FALSE)*WindSpeedStep*$R$3:$R$1003)</f>
        <v>1078.6052440759163</v>
      </c>
      <c r="L2197" s="50">
        <f t="array" ref="L2197">_xlfn.SUM(_xlfn.NORM.DIST($Q$3:$Q$1003,$F2197,$O2197,FALSE)*WindSpeedStep*$R$3:$R$1003)</f>
        <v>1097.5287063490839</v>
      </c>
      <c r="N2197" s="42">
        <f t="shared" si="103"/>
        <v>0.85235024632941703</v>
      </c>
      <c r="O2197" s="42">
        <f t="shared" si="104"/>
        <v>1.27</v>
      </c>
    </row>
    <row r="2198" spans="5:15" x14ac:dyDescent="0.2">
      <c r="E2198" s="15">
        <v>41272.611111111109</v>
      </c>
      <c r="F2198" s="21">
        <v>8.9055025702427919</v>
      </c>
      <c r="G2198" s="24">
        <v>0.13474815043114227</v>
      </c>
      <c r="H2198" s="3">
        <f t="shared" si="102"/>
        <v>1222.9699999999466</v>
      </c>
      <c r="I2198" s="3">
        <f>MIN(H2198-K2198+L2198,'Power Look Up'!$F$4)</f>
        <v>1228.7714598952055</v>
      </c>
      <c r="K2198" s="50">
        <f t="array" ref="K2198">_xlfn.SUM(_xlfn.NORM.DIST($Q$3:$Q$1003,$F2198,$N2198,FALSE)*WindSpeedStep*$R$3:$R$1003)</f>
        <v>1223.3865389043717</v>
      </c>
      <c r="L2198" s="50">
        <f t="array" ref="L2198">_xlfn.SUM(_xlfn.NORM.DIST($Q$3:$Q$1003,$F2198,$O2198,FALSE)*WindSpeedStep*$R$3:$R$1003)</f>
        <v>1229.1879987996306</v>
      </c>
      <c r="N2198" s="42">
        <f t="shared" si="103"/>
        <v>0.89055025702427926</v>
      </c>
      <c r="O2198" s="42">
        <f t="shared" si="104"/>
        <v>1.2</v>
      </c>
    </row>
    <row r="2199" spans="5:15" x14ac:dyDescent="0.2">
      <c r="E2199" s="15">
        <v>41272.618055555555</v>
      </c>
      <c r="F2199" s="21">
        <v>8.5000723746563054</v>
      </c>
      <c r="G2199" s="24">
        <v>0.15411633480979262</v>
      </c>
      <c r="H2199" s="3">
        <f t="shared" si="102"/>
        <v>1072.4999999999498</v>
      </c>
      <c r="I2199" s="3">
        <f>MIN(H2199-K2199+L2199,'Power Look Up'!$F$4)</f>
        <v>1093.5522295083292</v>
      </c>
      <c r="K2199" s="50">
        <f t="array" ref="K2199">_xlfn.SUM(_xlfn.NORM.DIST($Q$3:$Q$1003,$F2199,$N2199,FALSE)*WindSpeedStep*$R$3:$R$1003)</f>
        <v>1069.9292735908609</v>
      </c>
      <c r="L2199" s="50">
        <f t="array" ref="L2199">_xlfn.SUM(_xlfn.NORM.DIST($Q$3:$Q$1003,$F2199,$O2199,FALSE)*WindSpeedStep*$R$3:$R$1003)</f>
        <v>1090.9815030992404</v>
      </c>
      <c r="N2199" s="42">
        <f t="shared" si="103"/>
        <v>0.85000723746563056</v>
      </c>
      <c r="O2199" s="42">
        <f t="shared" si="104"/>
        <v>1.31</v>
      </c>
    </row>
    <row r="2200" spans="5:15" x14ac:dyDescent="0.2">
      <c r="E2200" s="15">
        <v>41272.625</v>
      </c>
      <c r="F2200" s="21">
        <v>9.426079084454269</v>
      </c>
      <c r="G2200" s="24">
        <v>0.14428056329836517</v>
      </c>
      <c r="H2200" s="3">
        <f t="shared" si="102"/>
        <v>1419.8299999999404</v>
      </c>
      <c r="I2200" s="3">
        <f>MIN(H2200-K2200+L2200,'Power Look Up'!$F$4)</f>
        <v>1401.6056853072475</v>
      </c>
      <c r="K2200" s="50">
        <f t="array" ref="K2200">_xlfn.SUM(_xlfn.NORM.DIST($Q$3:$Q$1003,$F2200,$N2200,FALSE)*WindSpeedStep*$R$3:$R$1003)</f>
        <v>1422.7550036439568</v>
      </c>
      <c r="L2200" s="50">
        <f t="array" ref="L2200">_xlfn.SUM(_xlfn.NORM.DIST($Q$3:$Q$1003,$F2200,$O2200,FALSE)*WindSpeedStep*$R$3:$R$1003)</f>
        <v>1404.530688951264</v>
      </c>
      <c r="N2200" s="42">
        <f t="shared" si="103"/>
        <v>0.94260790844542697</v>
      </c>
      <c r="O2200" s="42">
        <f t="shared" si="104"/>
        <v>1.36</v>
      </c>
    </row>
    <row r="2201" spans="5:15" x14ac:dyDescent="0.2">
      <c r="E2201" s="15">
        <v>41272.631944444445</v>
      </c>
      <c r="F2201" s="21">
        <v>9.7287352720207458</v>
      </c>
      <c r="G2201" s="24">
        <v>0.12334594029412306</v>
      </c>
      <c r="H2201" s="3">
        <f t="shared" si="102"/>
        <v>1534.1299999999378</v>
      </c>
      <c r="I2201" s="3">
        <f>MIN(H2201-K2201+L2201,'Power Look Up'!$F$4)</f>
        <v>1516.616654798541</v>
      </c>
      <c r="K2201" s="50">
        <f t="array" ref="K2201">_xlfn.SUM(_xlfn.NORM.DIST($Q$3:$Q$1003,$F2201,$N2201,FALSE)*WindSpeedStep*$R$3:$R$1003)</f>
        <v>1532.9582527177454</v>
      </c>
      <c r="L2201" s="50">
        <f t="array" ref="L2201">_xlfn.SUM(_xlfn.NORM.DIST($Q$3:$Q$1003,$F2201,$O2201,FALSE)*WindSpeedStep*$R$3:$R$1003)</f>
        <v>1515.4449075163486</v>
      </c>
      <c r="N2201" s="42">
        <f t="shared" si="103"/>
        <v>0.97287352720207465</v>
      </c>
      <c r="O2201" s="42">
        <f t="shared" si="104"/>
        <v>1.2</v>
      </c>
    </row>
    <row r="2202" spans="5:15" x14ac:dyDescent="0.2">
      <c r="E2202" s="15">
        <v>41272.638888888891</v>
      </c>
      <c r="F2202" s="21">
        <v>10.038145680352971</v>
      </c>
      <c r="G2202" s="24">
        <v>0.11257059181873377</v>
      </c>
      <c r="H2202" s="3">
        <f t="shared" si="102"/>
        <v>1647.6799999999548</v>
      </c>
      <c r="I2202" s="3">
        <f>MIN(H2202-K2202+L2202,'Power Look Up'!$F$4)</f>
        <v>1633.3899873006253</v>
      </c>
      <c r="K2202" s="50">
        <f t="array" ref="K2202">_xlfn.SUM(_xlfn.NORM.DIST($Q$3:$Q$1003,$F2202,$N2202,FALSE)*WindSpeedStep*$R$3:$R$1003)</f>
        <v>1636.2536818093461</v>
      </c>
      <c r="L2202" s="50">
        <f t="array" ref="L2202">_xlfn.SUM(_xlfn.NORM.DIST($Q$3:$Q$1003,$F2202,$O2202,FALSE)*WindSpeedStep*$R$3:$R$1003)</f>
        <v>1621.9636691100166</v>
      </c>
      <c r="N2202" s="42">
        <f t="shared" si="103"/>
        <v>1.003814568035297</v>
      </c>
      <c r="O2202" s="42">
        <f t="shared" si="104"/>
        <v>1.1299999999999999</v>
      </c>
    </row>
    <row r="2203" spans="5:15" x14ac:dyDescent="0.2">
      <c r="E2203" s="15">
        <v>41272.645833333336</v>
      </c>
      <c r="F2203" s="21">
        <v>8.4147283099906147</v>
      </c>
      <c r="G2203" s="24">
        <v>0.13666513732055152</v>
      </c>
      <c r="H2203" s="3">
        <f t="shared" si="102"/>
        <v>1039.4699999999505</v>
      </c>
      <c r="I2203" s="3">
        <f>MIN(H2203-K2203+L2203,'Power Look Up'!$F$4)</f>
        <v>1055.8732030140536</v>
      </c>
      <c r="K2203" s="50">
        <f t="array" ref="K2203">_xlfn.SUM(_xlfn.NORM.DIST($Q$3:$Q$1003,$F2203,$N2203,FALSE)*WindSpeedStep*$R$3:$R$1003)</f>
        <v>1038.5877223944751</v>
      </c>
      <c r="L2203" s="50">
        <f t="array" ref="L2203">_xlfn.SUM(_xlfn.NORM.DIST($Q$3:$Q$1003,$F2203,$O2203,FALSE)*WindSpeedStep*$R$3:$R$1003)</f>
        <v>1054.9909254085783</v>
      </c>
      <c r="N2203" s="42">
        <f t="shared" si="103"/>
        <v>0.84147283099906156</v>
      </c>
      <c r="O2203" s="42">
        <f t="shared" si="104"/>
        <v>1.1499999999999997</v>
      </c>
    </row>
    <row r="2204" spans="5:15" x14ac:dyDescent="0.2">
      <c r="E2204" s="15">
        <v>41272.652777777781</v>
      </c>
      <c r="F2204" s="21">
        <v>8.7785911065579985</v>
      </c>
      <c r="G2204" s="24">
        <v>0.14808754437017144</v>
      </c>
      <c r="H2204" s="3">
        <f t="shared" si="102"/>
        <v>1175.2599999999477</v>
      </c>
      <c r="I2204" s="3">
        <f>MIN(H2204-K2204+L2204,'Power Look Up'!$F$4)</f>
        <v>1186.4546303688187</v>
      </c>
      <c r="K2204" s="50">
        <f t="array" ref="K2204">_xlfn.SUM(_xlfn.NORM.DIST($Q$3:$Q$1003,$F2204,$N2204,FALSE)*WindSpeedStep*$R$3:$R$1003)</f>
        <v>1174.7288115949984</v>
      </c>
      <c r="L2204" s="50">
        <f t="array" ref="L2204">_xlfn.SUM(_xlfn.NORM.DIST($Q$3:$Q$1003,$F2204,$O2204,FALSE)*WindSpeedStep*$R$3:$R$1003)</f>
        <v>1185.9234419638694</v>
      </c>
      <c r="N2204" s="42">
        <f t="shared" si="103"/>
        <v>0.87785911065579991</v>
      </c>
      <c r="O2204" s="42">
        <f t="shared" si="104"/>
        <v>1.3</v>
      </c>
    </row>
    <row r="2205" spans="5:15" x14ac:dyDescent="0.2">
      <c r="E2205" s="15">
        <v>41272.659722222219</v>
      </c>
      <c r="F2205" s="21">
        <v>9.6284532099700151</v>
      </c>
      <c r="G2205" s="24">
        <v>0.1132061377076988</v>
      </c>
      <c r="H2205" s="3">
        <f t="shared" si="102"/>
        <v>1496.0299999999388</v>
      </c>
      <c r="I2205" s="3">
        <f>MIN(H2205-K2205+L2205,'Power Look Up'!$F$4)</f>
        <v>1488.2678567361436</v>
      </c>
      <c r="K2205" s="50">
        <f t="array" ref="K2205">_xlfn.SUM(_xlfn.NORM.DIST($Q$3:$Q$1003,$F2205,$N2205,FALSE)*WindSpeedStep*$R$3:$R$1003)</f>
        <v>1497.2635018014678</v>
      </c>
      <c r="L2205" s="50">
        <f t="array" ref="L2205">_xlfn.SUM(_xlfn.NORM.DIST($Q$3:$Q$1003,$F2205,$O2205,FALSE)*WindSpeedStep*$R$3:$R$1003)</f>
        <v>1489.5013585376726</v>
      </c>
      <c r="N2205" s="42">
        <f t="shared" si="103"/>
        <v>0.9628453209970016</v>
      </c>
      <c r="O2205" s="42">
        <f t="shared" si="104"/>
        <v>1.0900000000000001</v>
      </c>
    </row>
    <row r="2206" spans="5:15" x14ac:dyDescent="0.2">
      <c r="E2206" s="15">
        <v>41272.666666666664</v>
      </c>
      <c r="F2206" s="21">
        <v>10.002629614018291</v>
      </c>
      <c r="G2206" s="24">
        <v>0.12296766425062901</v>
      </c>
      <c r="H2206" s="3">
        <f t="shared" si="102"/>
        <v>1636.9999999999357</v>
      </c>
      <c r="I2206" s="3">
        <f>MIN(H2206-K2206+L2206,'Power Look Up'!$F$4)</f>
        <v>1611.6132167206306</v>
      </c>
      <c r="K2206" s="50">
        <f t="array" ref="K2206">_xlfn.SUM(_xlfn.NORM.DIST($Q$3:$Q$1003,$F2206,$N2206,FALSE)*WindSpeedStep*$R$3:$R$1003)</f>
        <v>1624.993114061193</v>
      </c>
      <c r="L2206" s="50">
        <f t="array" ref="L2206">_xlfn.SUM(_xlfn.NORM.DIST($Q$3:$Q$1003,$F2206,$O2206,FALSE)*WindSpeedStep*$R$3:$R$1003)</f>
        <v>1599.6063307818879</v>
      </c>
      <c r="N2206" s="42">
        <f t="shared" si="103"/>
        <v>1.0002629614018292</v>
      </c>
      <c r="O2206" s="42">
        <f t="shared" si="104"/>
        <v>1.23</v>
      </c>
    </row>
    <row r="2207" spans="5:15" x14ac:dyDescent="0.2">
      <c r="E2207" s="15">
        <v>41272.673611111109</v>
      </c>
      <c r="F2207" s="21">
        <v>9.0909483088266363</v>
      </c>
      <c r="G2207" s="24">
        <v>0.10779953495593993</v>
      </c>
      <c r="H2207" s="3">
        <f t="shared" si="102"/>
        <v>1290.2899999999431</v>
      </c>
      <c r="I2207" s="3">
        <f>MIN(H2207-K2207+L2207,'Power Look Up'!$F$4)</f>
        <v>1290.8979940988559</v>
      </c>
      <c r="K2207" s="50">
        <f t="array" ref="K2207">_xlfn.SUM(_xlfn.NORM.DIST($Q$3:$Q$1003,$F2207,$N2207,FALSE)*WindSpeedStep*$R$3:$R$1003)</f>
        <v>1294.8777314608601</v>
      </c>
      <c r="L2207" s="50">
        <f t="array" ref="L2207">_xlfn.SUM(_xlfn.NORM.DIST($Q$3:$Q$1003,$F2207,$O2207,FALSE)*WindSpeedStep*$R$3:$R$1003)</f>
        <v>1295.4857255597728</v>
      </c>
      <c r="N2207" s="42">
        <f t="shared" si="103"/>
        <v>0.90909483088266363</v>
      </c>
      <c r="O2207" s="42">
        <f t="shared" si="104"/>
        <v>0.98</v>
      </c>
    </row>
    <row r="2208" spans="5:15" x14ac:dyDescent="0.2">
      <c r="E2208" s="15">
        <v>41272.680555555555</v>
      </c>
      <c r="F2208" s="21">
        <v>7.6726095502149105</v>
      </c>
      <c r="G2208" s="24">
        <v>0.11599704040394848</v>
      </c>
      <c r="H2208" s="3">
        <f t="shared" si="102"/>
        <v>789.66999999996415</v>
      </c>
      <c r="I2208" s="3">
        <f>MIN(H2208-K2208+L2208,'Power Look Up'!$F$4)</f>
        <v>797.15331522231656</v>
      </c>
      <c r="K2208" s="50">
        <f t="array" ref="K2208">_xlfn.SUM(_xlfn.NORM.DIST($Q$3:$Q$1003,$F2208,$N2208,FALSE)*WindSpeedStep*$R$3:$R$1003)</f>
        <v>786.98979785996755</v>
      </c>
      <c r="L2208" s="50">
        <f t="array" ref="L2208">_xlfn.SUM(_xlfn.NORM.DIST($Q$3:$Q$1003,$F2208,$O2208,FALSE)*WindSpeedStep*$R$3:$R$1003)</f>
        <v>794.47311308231997</v>
      </c>
      <c r="N2208" s="42">
        <f t="shared" si="103"/>
        <v>0.76726095502149105</v>
      </c>
      <c r="O2208" s="42">
        <f t="shared" si="104"/>
        <v>0.89</v>
      </c>
    </row>
    <row r="2209" spans="5:15" x14ac:dyDescent="0.2">
      <c r="E2209" s="15">
        <v>41272.6875</v>
      </c>
      <c r="F2209" s="21">
        <v>7.6683293869449418</v>
      </c>
      <c r="G2209" s="24">
        <v>9.9108940376749208E-2</v>
      </c>
      <c r="H2209" s="3">
        <f t="shared" si="102"/>
        <v>789.66999999996415</v>
      </c>
      <c r="I2209" s="3">
        <f>MIN(H2209-K2209+L2209,'Power Look Up'!$F$4)</f>
        <v>789.28275024963625</v>
      </c>
      <c r="K2209" s="50">
        <f t="array" ref="K2209">_xlfn.SUM(_xlfn.NORM.DIST($Q$3:$Q$1003,$F2209,$N2209,FALSE)*WindSpeedStep*$R$3:$R$1003)</f>
        <v>785.65709210292323</v>
      </c>
      <c r="L2209" s="50">
        <f t="array" ref="L2209">_xlfn.SUM(_xlfn.NORM.DIST($Q$3:$Q$1003,$F2209,$O2209,FALSE)*WindSpeedStep*$R$3:$R$1003)</f>
        <v>785.26984235259533</v>
      </c>
      <c r="N2209" s="42">
        <f t="shared" si="103"/>
        <v>0.7668329386944942</v>
      </c>
      <c r="O2209" s="42">
        <f t="shared" si="104"/>
        <v>0.76</v>
      </c>
    </row>
    <row r="2210" spans="5:15" x14ac:dyDescent="0.2">
      <c r="E2210" s="15">
        <v>41272.694444444445</v>
      </c>
      <c r="F2210" s="21">
        <v>7.6602978021022654</v>
      </c>
      <c r="G2210" s="24">
        <v>9.7907420752515989E-2</v>
      </c>
      <c r="H2210" s="3">
        <f t="shared" si="102"/>
        <v>786.65999999996416</v>
      </c>
      <c r="I2210" s="3">
        <f>MIN(H2210-K2210+L2210,'Power Look Up'!$F$4)</f>
        <v>785.75815506281026</v>
      </c>
      <c r="K2210" s="50">
        <f t="array" ref="K2210">_xlfn.SUM(_xlfn.NORM.DIST($Q$3:$Q$1003,$F2210,$N2210,FALSE)*WindSpeedStep*$R$3:$R$1003)</f>
        <v>783.16005363819545</v>
      </c>
      <c r="L2210" s="50">
        <f t="array" ref="L2210">_xlfn.SUM(_xlfn.NORM.DIST($Q$3:$Q$1003,$F2210,$O2210,FALSE)*WindSpeedStep*$R$3:$R$1003)</f>
        <v>782.25820870104155</v>
      </c>
      <c r="N2210" s="42">
        <f t="shared" si="103"/>
        <v>0.76602978021022661</v>
      </c>
      <c r="O2210" s="42">
        <f t="shared" si="104"/>
        <v>0.75</v>
      </c>
    </row>
    <row r="2211" spans="5:15" x14ac:dyDescent="0.2">
      <c r="E2211" s="15">
        <v>41272.701388888891</v>
      </c>
      <c r="F2211" s="21">
        <v>8.0404713861753407</v>
      </c>
      <c r="G2211" s="24">
        <v>0.14053902386157408</v>
      </c>
      <c r="H2211" s="3">
        <f t="shared" si="102"/>
        <v>903.67999999995345</v>
      </c>
      <c r="I2211" s="3">
        <f>MIN(H2211-K2211+L2211,'Power Look Up'!$F$4)</f>
        <v>924.5835704305955</v>
      </c>
      <c r="K2211" s="50">
        <f t="array" ref="K2211">_xlfn.SUM(_xlfn.NORM.DIST($Q$3:$Q$1003,$F2211,$N2211,FALSE)*WindSpeedStep*$R$3:$R$1003)</f>
        <v>906.70229068210756</v>
      </c>
      <c r="L2211" s="50">
        <f t="array" ref="L2211">_xlfn.SUM(_xlfn.NORM.DIST($Q$3:$Q$1003,$F2211,$O2211,FALSE)*WindSpeedStep*$R$3:$R$1003)</f>
        <v>927.60586111274961</v>
      </c>
      <c r="N2211" s="42">
        <f t="shared" si="103"/>
        <v>0.80404713861753407</v>
      </c>
      <c r="O2211" s="42">
        <f t="shared" si="104"/>
        <v>1.1299999999999999</v>
      </c>
    </row>
    <row r="2212" spans="5:15" x14ac:dyDescent="0.2">
      <c r="E2212" s="15">
        <v>41272.708333333336</v>
      </c>
      <c r="F2212" s="21">
        <v>8.6332140113542</v>
      </c>
      <c r="G2212" s="24">
        <v>0.13320647426179252</v>
      </c>
      <c r="H2212" s="3">
        <f t="shared" si="102"/>
        <v>1120.2099999999489</v>
      </c>
      <c r="I2212" s="3">
        <f>MIN(H2212-K2212+L2212,'Power Look Up'!$F$4)</f>
        <v>1132.0765952761724</v>
      </c>
      <c r="K2212" s="50">
        <f t="array" ref="K2212">_xlfn.SUM(_xlfn.NORM.DIST($Q$3:$Q$1003,$F2212,$N2212,FALSE)*WindSpeedStep*$R$3:$R$1003)</f>
        <v>1119.6026904191044</v>
      </c>
      <c r="L2212" s="50">
        <f t="array" ref="L2212">_xlfn.SUM(_xlfn.NORM.DIST($Q$3:$Q$1003,$F2212,$O2212,FALSE)*WindSpeedStep*$R$3:$R$1003)</f>
        <v>1131.4692856953279</v>
      </c>
      <c r="N2212" s="42">
        <f t="shared" si="103"/>
        <v>0.86332140113542</v>
      </c>
      <c r="O2212" s="42">
        <f t="shared" si="104"/>
        <v>1.1499999999999999</v>
      </c>
    </row>
    <row r="2213" spans="5:15" x14ac:dyDescent="0.2">
      <c r="E2213" s="15">
        <v>41272.715277777781</v>
      </c>
      <c r="F2213" s="21">
        <v>8.4199642698216959</v>
      </c>
      <c r="G2213" s="24">
        <v>0.22209120372426472</v>
      </c>
      <c r="H2213" s="3">
        <f t="shared" si="102"/>
        <v>1043.1399999999503</v>
      </c>
      <c r="I2213" s="3">
        <f>MIN(H2213-K2213+L2213,'Power Look Up'!$F$4)</f>
        <v>1081.3636416179927</v>
      </c>
      <c r="K2213" s="50">
        <f t="array" ref="K2213">_xlfn.SUM(_xlfn.NORM.DIST($Q$3:$Q$1003,$F2213,$N2213,FALSE)*WindSpeedStep*$R$3:$R$1003)</f>
        <v>1040.4983206851102</v>
      </c>
      <c r="L2213" s="50">
        <f t="array" ref="L2213">_xlfn.SUM(_xlfn.NORM.DIST($Q$3:$Q$1003,$F2213,$O2213,FALSE)*WindSpeedStep*$R$3:$R$1003)</f>
        <v>1078.7219623031526</v>
      </c>
      <c r="N2213" s="42">
        <f t="shared" si="103"/>
        <v>0.84199642698216959</v>
      </c>
      <c r="O2213" s="42">
        <f t="shared" si="104"/>
        <v>1.87</v>
      </c>
    </row>
    <row r="2214" spans="5:15" x14ac:dyDescent="0.2">
      <c r="E2214" s="15">
        <v>41272.722222222219</v>
      </c>
      <c r="F2214" s="21">
        <v>7.6802509696472043</v>
      </c>
      <c r="G2214" s="24">
        <v>0.1145795890626245</v>
      </c>
      <c r="H2214" s="3">
        <f t="shared" si="102"/>
        <v>792.67999999996414</v>
      </c>
      <c r="I2214" s="3">
        <f>MIN(H2214-K2214+L2214,'Power Look Up'!$F$4)</f>
        <v>799.47792617464609</v>
      </c>
      <c r="K2214" s="50">
        <f t="array" ref="K2214">_xlfn.SUM(_xlfn.NORM.DIST($Q$3:$Q$1003,$F2214,$N2214,FALSE)*WindSpeedStep*$R$3:$R$1003)</f>
        <v>789.37253728880762</v>
      </c>
      <c r="L2214" s="50">
        <f t="array" ref="L2214">_xlfn.SUM(_xlfn.NORM.DIST($Q$3:$Q$1003,$F2214,$O2214,FALSE)*WindSpeedStep*$R$3:$R$1003)</f>
        <v>796.17046346348957</v>
      </c>
      <c r="N2214" s="42">
        <f t="shared" si="103"/>
        <v>0.76802509696472043</v>
      </c>
      <c r="O2214" s="42">
        <f t="shared" si="104"/>
        <v>0.88</v>
      </c>
    </row>
    <row r="2215" spans="5:15" x14ac:dyDescent="0.2">
      <c r="E2215" s="15">
        <v>41272.729166666664</v>
      </c>
      <c r="F2215" s="21">
        <v>7.2199823544181374</v>
      </c>
      <c r="G2215" s="24">
        <v>0.15651007779936149</v>
      </c>
      <c r="H2215" s="3">
        <f t="shared" si="102"/>
        <v>654.21999999996706</v>
      </c>
      <c r="I2215" s="3">
        <f>MIN(H2215-K2215+L2215,'Power Look Up'!$F$4)</f>
        <v>680.47498153623667</v>
      </c>
      <c r="K2215" s="50">
        <f t="array" ref="K2215">_xlfn.SUM(_xlfn.NORM.DIST($Q$3:$Q$1003,$F2215,$N2215,FALSE)*WindSpeedStep*$R$3:$R$1003)</f>
        <v>653.66660537891846</v>
      </c>
      <c r="L2215" s="50">
        <f t="array" ref="L2215">_xlfn.SUM(_xlfn.NORM.DIST($Q$3:$Q$1003,$F2215,$O2215,FALSE)*WindSpeedStep*$R$3:$R$1003)</f>
        <v>679.92158691518807</v>
      </c>
      <c r="N2215" s="42">
        <f t="shared" si="103"/>
        <v>0.72199823544181374</v>
      </c>
      <c r="O2215" s="42">
        <f t="shared" si="104"/>
        <v>1.1299999999999999</v>
      </c>
    </row>
    <row r="2216" spans="5:15" x14ac:dyDescent="0.2">
      <c r="E2216" s="15">
        <v>41272.736111111109</v>
      </c>
      <c r="F2216" s="21">
        <v>6.9633931878945479</v>
      </c>
      <c r="G2216" s="24">
        <v>0.13211949622482416</v>
      </c>
      <c r="H2216" s="3">
        <f t="shared" si="102"/>
        <v>578.9599999999765</v>
      </c>
      <c r="I2216" s="3">
        <f>MIN(H2216-K2216+L2216,'Power Look Up'!$F$4)</f>
        <v>591.43132525408316</v>
      </c>
      <c r="K2216" s="50">
        <f t="array" ref="K2216">_xlfn.SUM(_xlfn.NORM.DIST($Q$3:$Q$1003,$F2216,$N2216,FALSE)*WindSpeedStep*$R$3:$R$1003)</f>
        <v>584.79790730968728</v>
      </c>
      <c r="L2216" s="50">
        <f t="array" ref="L2216">_xlfn.SUM(_xlfn.NORM.DIST($Q$3:$Q$1003,$F2216,$O2216,FALSE)*WindSpeedStep*$R$3:$R$1003)</f>
        <v>597.26923256379393</v>
      </c>
      <c r="N2216" s="42">
        <f t="shared" si="103"/>
        <v>0.69633931878945488</v>
      </c>
      <c r="O2216" s="42">
        <f t="shared" si="104"/>
        <v>0.92</v>
      </c>
    </row>
    <row r="2217" spans="5:15" x14ac:dyDescent="0.2">
      <c r="E2217" s="15">
        <v>41272.743055555555</v>
      </c>
      <c r="F2217" s="21">
        <v>7.6620925607372738</v>
      </c>
      <c r="G2217" s="24">
        <v>0.12268189042988405</v>
      </c>
      <c r="H2217" s="3">
        <f t="shared" si="102"/>
        <v>786.65999999996416</v>
      </c>
      <c r="I2217" s="3">
        <f>MIN(H2217-K2217+L2217,'Power Look Up'!$F$4)</f>
        <v>797.49793273021919</v>
      </c>
      <c r="K2217" s="50">
        <f t="array" ref="K2217">_xlfn.SUM(_xlfn.NORM.DIST($Q$3:$Q$1003,$F2217,$N2217,FALSE)*WindSpeedStep*$R$3:$R$1003)</f>
        <v>783.71762498737496</v>
      </c>
      <c r="L2217" s="50">
        <f t="array" ref="L2217">_xlfn.SUM(_xlfn.NORM.DIST($Q$3:$Q$1003,$F2217,$O2217,FALSE)*WindSpeedStep*$R$3:$R$1003)</f>
        <v>794.55555771762999</v>
      </c>
      <c r="N2217" s="42">
        <f t="shared" si="103"/>
        <v>0.76620925607372747</v>
      </c>
      <c r="O2217" s="42">
        <f t="shared" si="104"/>
        <v>0.94</v>
      </c>
    </row>
    <row r="2218" spans="5:15" x14ac:dyDescent="0.2">
      <c r="E2218" s="15">
        <v>41272.75</v>
      </c>
      <c r="F2218" s="21">
        <v>8.2376915677200451</v>
      </c>
      <c r="G2218" s="24">
        <v>9.7114585247990409E-2</v>
      </c>
      <c r="H2218" s="3">
        <f t="shared" si="102"/>
        <v>977.07999999995184</v>
      </c>
      <c r="I2218" s="3">
        <f>MIN(H2218-K2218+L2218,'Power Look Up'!$F$4)</f>
        <v>975.6969224905896</v>
      </c>
      <c r="K2218" s="50">
        <f t="array" ref="K2218">_xlfn.SUM(_xlfn.NORM.DIST($Q$3:$Q$1003,$F2218,$N2218,FALSE)*WindSpeedStep*$R$3:$R$1003)</f>
        <v>975.00683951749181</v>
      </c>
      <c r="L2218" s="50">
        <f t="array" ref="L2218">_xlfn.SUM(_xlfn.NORM.DIST($Q$3:$Q$1003,$F2218,$O2218,FALSE)*WindSpeedStep*$R$3:$R$1003)</f>
        <v>973.62376200812957</v>
      </c>
      <c r="N2218" s="42">
        <f t="shared" si="103"/>
        <v>0.82376915677200457</v>
      </c>
      <c r="O2218" s="42">
        <f t="shared" si="104"/>
        <v>0.8</v>
      </c>
    </row>
    <row r="2219" spans="5:15" x14ac:dyDescent="0.2">
      <c r="E2219" s="15">
        <v>41272.756944444445</v>
      </c>
      <c r="F2219" s="21">
        <v>9.985314363024262</v>
      </c>
      <c r="G2219" s="24">
        <v>0.19728973253911097</v>
      </c>
      <c r="H2219" s="3">
        <f t="shared" si="102"/>
        <v>1633.1899999999357</v>
      </c>
      <c r="I2219" s="3">
        <f>MIN(H2219-K2219+L2219,'Power Look Up'!$F$4)</f>
        <v>1525.9108375709943</v>
      </c>
      <c r="K2219" s="50">
        <f t="array" ref="K2219">_xlfn.SUM(_xlfn.NORM.DIST($Q$3:$Q$1003,$F2219,$N2219,FALSE)*WindSpeedStep*$R$3:$R$1003)</f>
        <v>1619.4429570149862</v>
      </c>
      <c r="L2219" s="50">
        <f t="array" ref="L2219">_xlfn.SUM(_xlfn.NORM.DIST($Q$3:$Q$1003,$F2219,$O2219,FALSE)*WindSpeedStep*$R$3:$R$1003)</f>
        <v>1512.1637945860448</v>
      </c>
      <c r="N2219" s="42">
        <f t="shared" si="103"/>
        <v>0.99853143630242625</v>
      </c>
      <c r="O2219" s="42">
        <f t="shared" si="104"/>
        <v>1.97</v>
      </c>
    </row>
    <row r="2220" spans="5:15" x14ac:dyDescent="0.2">
      <c r="E2220" s="15">
        <v>41272.770833333336</v>
      </c>
      <c r="F2220" s="21">
        <v>7.8117534019867305</v>
      </c>
      <c r="G2220" s="24">
        <v>0.1433737014426435</v>
      </c>
      <c r="H2220" s="3">
        <f t="shared" si="102"/>
        <v>831.80999999996322</v>
      </c>
      <c r="I2220" s="3">
        <f>MIN(H2220-K2220+L2220,'Power Look Up'!$F$4)</f>
        <v>854.26383625809012</v>
      </c>
      <c r="K2220" s="50">
        <f t="array" ref="K2220">_xlfn.SUM(_xlfn.NORM.DIST($Q$3:$Q$1003,$F2220,$N2220,FALSE)*WindSpeedStep*$R$3:$R$1003)</f>
        <v>831.07031963774148</v>
      </c>
      <c r="L2220" s="50">
        <f t="array" ref="L2220">_xlfn.SUM(_xlfn.NORM.DIST($Q$3:$Q$1003,$F2220,$O2220,FALSE)*WindSpeedStep*$R$3:$R$1003)</f>
        <v>853.52415589586838</v>
      </c>
      <c r="N2220" s="42">
        <f t="shared" si="103"/>
        <v>0.78117534019867307</v>
      </c>
      <c r="O2220" s="42">
        <f t="shared" si="104"/>
        <v>1.1200000000000001</v>
      </c>
    </row>
    <row r="2221" spans="5:15" x14ac:dyDescent="0.2">
      <c r="E2221" s="15">
        <v>41272.777777777781</v>
      </c>
      <c r="F2221" s="21">
        <v>7.6138924483654975</v>
      </c>
      <c r="G2221" s="24">
        <v>0.11820497939831109</v>
      </c>
      <c r="H2221" s="3">
        <f t="shared" si="102"/>
        <v>771.60999999996454</v>
      </c>
      <c r="I2221" s="3">
        <f>MIN(H2221-K2221+L2221,'Power Look Up'!$F$4)</f>
        <v>780.05549050595141</v>
      </c>
      <c r="K2221" s="50">
        <f t="array" ref="K2221">_xlfn.SUM(_xlfn.NORM.DIST($Q$3:$Q$1003,$F2221,$N2221,FALSE)*WindSpeedStep*$R$3:$R$1003)</f>
        <v>768.82798948730465</v>
      </c>
      <c r="L2221" s="50">
        <f t="array" ref="L2221">_xlfn.SUM(_xlfn.NORM.DIST($Q$3:$Q$1003,$F2221,$O2221,FALSE)*WindSpeedStep*$R$3:$R$1003)</f>
        <v>777.27347999329152</v>
      </c>
      <c r="N2221" s="42">
        <f t="shared" si="103"/>
        <v>0.76138924483654979</v>
      </c>
      <c r="O2221" s="42">
        <f t="shared" si="104"/>
        <v>0.9</v>
      </c>
    </row>
    <row r="2222" spans="5:15" x14ac:dyDescent="0.2">
      <c r="E2222" s="15">
        <v>41272.798611111109</v>
      </c>
      <c r="F2222" s="21">
        <v>9.2067980282149051</v>
      </c>
      <c r="G2222" s="24">
        <v>0.13576924313635247</v>
      </c>
      <c r="H2222" s="3">
        <f t="shared" si="102"/>
        <v>1336.009999999942</v>
      </c>
      <c r="I2222" s="3">
        <f>MIN(H2222-K2222+L2222,'Power Look Up'!$F$4)</f>
        <v>1331.3437574826867</v>
      </c>
      <c r="K2222" s="50">
        <f t="array" ref="K2222">_xlfn.SUM(_xlfn.NORM.DIST($Q$3:$Q$1003,$F2222,$N2222,FALSE)*WindSpeedStep*$R$3:$R$1003)</f>
        <v>1339.4544158164713</v>
      </c>
      <c r="L2222" s="50">
        <f t="array" ref="L2222">_xlfn.SUM(_xlfn.NORM.DIST($Q$3:$Q$1003,$F2222,$O2222,FALSE)*WindSpeedStep*$R$3:$R$1003)</f>
        <v>1334.7881732992159</v>
      </c>
      <c r="N2222" s="42">
        <f t="shared" si="103"/>
        <v>0.92067980282149053</v>
      </c>
      <c r="O2222" s="42">
        <f t="shared" si="104"/>
        <v>1.25</v>
      </c>
    </row>
    <row r="2223" spans="5:15" x14ac:dyDescent="0.2">
      <c r="E2223" s="15">
        <v>41272.805555555555</v>
      </c>
      <c r="F2223" s="21">
        <v>9.276264169683536</v>
      </c>
      <c r="G2223" s="24">
        <v>0.15307886602031126</v>
      </c>
      <c r="H2223" s="3">
        <f t="shared" si="102"/>
        <v>1362.6799999999416</v>
      </c>
      <c r="I2223" s="3">
        <f>MIN(H2223-K2223+L2223,'Power Look Up'!$F$4)</f>
        <v>1349.0515950874792</v>
      </c>
      <c r="K2223" s="50">
        <f t="array" ref="K2223">_xlfn.SUM(_xlfn.NORM.DIST($Q$3:$Q$1003,$F2223,$N2223,FALSE)*WindSpeedStep*$R$3:$R$1003)</f>
        <v>1366.0421429136024</v>
      </c>
      <c r="L2223" s="50">
        <f t="array" ref="L2223">_xlfn.SUM(_xlfn.NORM.DIST($Q$3:$Q$1003,$F2223,$O2223,FALSE)*WindSpeedStep*$R$3:$R$1003)</f>
        <v>1352.41373800114</v>
      </c>
      <c r="N2223" s="42">
        <f t="shared" si="103"/>
        <v>0.92762641696835368</v>
      </c>
      <c r="O2223" s="42">
        <f t="shared" si="104"/>
        <v>1.42</v>
      </c>
    </row>
    <row r="2224" spans="5:15" x14ac:dyDescent="0.2">
      <c r="E2224" s="15">
        <v>41272.840277777781</v>
      </c>
      <c r="F2224" s="21">
        <v>10.054199088310609</v>
      </c>
      <c r="G2224" s="24">
        <v>0.12432616352836072</v>
      </c>
      <c r="H2224" s="3">
        <f t="shared" si="102"/>
        <v>1650.3499999999547</v>
      </c>
      <c r="I2224" s="3">
        <f>MIN(H2224-K2224+L2224,'Power Look Up'!$F$4)</f>
        <v>1621.8997498089548</v>
      </c>
      <c r="K2224" s="50">
        <f t="array" ref="K2224">_xlfn.SUM(_xlfn.NORM.DIST($Q$3:$Q$1003,$F2224,$N2224,FALSE)*WindSpeedStep*$R$3:$R$1003)</f>
        <v>1641.2880646727115</v>
      </c>
      <c r="L2224" s="50">
        <f t="array" ref="L2224">_xlfn.SUM(_xlfn.NORM.DIST($Q$3:$Q$1003,$F2224,$O2224,FALSE)*WindSpeedStep*$R$3:$R$1003)</f>
        <v>1612.8378144817116</v>
      </c>
      <c r="N2224" s="42">
        <f t="shared" si="103"/>
        <v>1.0054199088310609</v>
      </c>
      <c r="O2224" s="42">
        <f t="shared" si="104"/>
        <v>1.25</v>
      </c>
    </row>
    <row r="2225" spans="5:15" x14ac:dyDescent="0.2">
      <c r="E2225" s="15">
        <v>41272.847222222219</v>
      </c>
      <c r="F2225" s="21">
        <v>9.1936771434157567</v>
      </c>
      <c r="G2225" s="24">
        <v>0.15119086501699458</v>
      </c>
      <c r="H2225" s="3">
        <f t="shared" si="102"/>
        <v>1328.3899999999423</v>
      </c>
      <c r="I2225" s="3">
        <f>MIN(H2225-K2225+L2225,'Power Look Up'!$F$4)</f>
        <v>1320.2185434924327</v>
      </c>
      <c r="K2225" s="50">
        <f t="array" ref="K2225">_xlfn.SUM(_xlfn.NORM.DIST($Q$3:$Q$1003,$F2225,$N2225,FALSE)*WindSpeedStep*$R$3:$R$1003)</f>
        <v>1334.4179146749684</v>
      </c>
      <c r="L2225" s="50">
        <f t="array" ref="L2225">_xlfn.SUM(_xlfn.NORM.DIST($Q$3:$Q$1003,$F2225,$O2225,FALSE)*WindSpeedStep*$R$3:$R$1003)</f>
        <v>1326.2464581674587</v>
      </c>
      <c r="N2225" s="42">
        <f t="shared" si="103"/>
        <v>0.91936771434157571</v>
      </c>
      <c r="O2225" s="42">
        <f t="shared" si="104"/>
        <v>1.39</v>
      </c>
    </row>
    <row r="2226" spans="5:15" x14ac:dyDescent="0.2">
      <c r="E2226" s="15">
        <v>41272.854166666664</v>
      </c>
      <c r="F2226" s="21">
        <v>9.1009818391528938</v>
      </c>
      <c r="G2226" s="24">
        <v>0.16921251214619948</v>
      </c>
      <c r="H2226" s="3">
        <f t="shared" si="102"/>
        <v>1294.0999999999431</v>
      </c>
      <c r="I2226" s="3">
        <f>MIN(H2226-K2226+L2226,'Power Look Up'!$F$4)</f>
        <v>1286.6569840495845</v>
      </c>
      <c r="K2226" s="50">
        <f t="array" ref="K2226">_xlfn.SUM(_xlfn.NORM.DIST($Q$3:$Q$1003,$F2226,$N2226,FALSE)*WindSpeedStep*$R$3:$R$1003)</f>
        <v>1298.7457012849807</v>
      </c>
      <c r="L2226" s="50">
        <f t="array" ref="L2226">_xlfn.SUM(_xlfn.NORM.DIST($Q$3:$Q$1003,$F2226,$O2226,FALSE)*WindSpeedStep*$R$3:$R$1003)</f>
        <v>1291.3026853346221</v>
      </c>
      <c r="N2226" s="42">
        <f t="shared" si="103"/>
        <v>0.9100981839152894</v>
      </c>
      <c r="O2226" s="42">
        <f t="shared" si="104"/>
        <v>1.5399999999999998</v>
      </c>
    </row>
    <row r="2227" spans="5:15" x14ac:dyDescent="0.2">
      <c r="E2227" s="15">
        <v>41272.861111111109</v>
      </c>
      <c r="F2227" s="21">
        <v>9.5161691688602517</v>
      </c>
      <c r="G2227" s="24">
        <v>0.14921970961242095</v>
      </c>
      <c r="H2227" s="3">
        <f t="shared" si="102"/>
        <v>1454.1199999999396</v>
      </c>
      <c r="I2227" s="3">
        <f>MIN(H2227-K2227+L2227,'Power Look Up'!$F$4)</f>
        <v>1427.8437521729952</v>
      </c>
      <c r="K2227" s="50">
        <f t="array" ref="K2227">_xlfn.SUM(_xlfn.NORM.DIST($Q$3:$Q$1003,$F2227,$N2227,FALSE)*WindSpeedStep*$R$3:$R$1003)</f>
        <v>1456.2812184583056</v>
      </c>
      <c r="L2227" s="50">
        <f t="array" ref="L2227">_xlfn.SUM(_xlfn.NORM.DIST($Q$3:$Q$1003,$F2227,$O2227,FALSE)*WindSpeedStep*$R$3:$R$1003)</f>
        <v>1430.0049706313612</v>
      </c>
      <c r="N2227" s="42">
        <f t="shared" si="103"/>
        <v>0.95161691688602523</v>
      </c>
      <c r="O2227" s="42">
        <f t="shared" si="104"/>
        <v>1.42</v>
      </c>
    </row>
    <row r="2228" spans="5:15" x14ac:dyDescent="0.2">
      <c r="E2228" s="15">
        <v>41272.868055555555</v>
      </c>
      <c r="F2228" s="21">
        <v>9.5863291691600239</v>
      </c>
      <c r="G2228" s="24">
        <v>0.12204880297288165</v>
      </c>
      <c r="H2228" s="3">
        <f t="shared" si="102"/>
        <v>1480.789999999939</v>
      </c>
      <c r="I2228" s="3">
        <f>MIN(H2228-K2228+L2228,'Power Look Up'!$F$4)</f>
        <v>1468.5100388340688</v>
      </c>
      <c r="K2228" s="50">
        <f t="array" ref="K2228">_xlfn.SUM(_xlfn.NORM.DIST($Q$3:$Q$1003,$F2228,$N2228,FALSE)*WindSpeedStep*$R$3:$R$1003)</f>
        <v>1482.0046327739185</v>
      </c>
      <c r="L2228" s="50">
        <f t="array" ref="L2228">_xlfn.SUM(_xlfn.NORM.DIST($Q$3:$Q$1003,$F2228,$O2228,FALSE)*WindSpeedStep*$R$3:$R$1003)</f>
        <v>1469.7246716080483</v>
      </c>
      <c r="N2228" s="42">
        <f t="shared" si="103"/>
        <v>0.95863291691600239</v>
      </c>
      <c r="O2228" s="42">
        <f t="shared" si="104"/>
        <v>1.17</v>
      </c>
    </row>
    <row r="2229" spans="5:15" x14ac:dyDescent="0.2">
      <c r="E2229" s="15">
        <v>41272.875</v>
      </c>
      <c r="F2229" s="21">
        <v>9.6797681621320564</v>
      </c>
      <c r="G2229" s="24">
        <v>0.14773081090870152</v>
      </c>
      <c r="H2229" s="3">
        <f t="shared" si="102"/>
        <v>1515.0799999999383</v>
      </c>
      <c r="I2229" s="3">
        <f>MIN(H2229-K2229+L2229,'Power Look Up'!$F$4)</f>
        <v>1480.0135873312577</v>
      </c>
      <c r="K2229" s="50">
        <f t="array" ref="K2229">_xlfn.SUM(_xlfn.NORM.DIST($Q$3:$Q$1003,$F2229,$N2229,FALSE)*WindSpeedStep*$R$3:$R$1003)</f>
        <v>1515.6451607373033</v>
      </c>
      <c r="L2229" s="50">
        <f t="array" ref="L2229">_xlfn.SUM(_xlfn.NORM.DIST($Q$3:$Q$1003,$F2229,$O2229,FALSE)*WindSpeedStep*$R$3:$R$1003)</f>
        <v>1480.5787480686226</v>
      </c>
      <c r="N2229" s="42">
        <f t="shared" si="103"/>
        <v>0.96797681621320564</v>
      </c>
      <c r="O2229" s="42">
        <f t="shared" si="104"/>
        <v>1.4300000000000002</v>
      </c>
    </row>
    <row r="2230" spans="5:15" x14ac:dyDescent="0.2">
      <c r="E2230" s="15">
        <v>41272.881944444445</v>
      </c>
      <c r="F2230" s="21">
        <v>11.636125595459715</v>
      </c>
      <c r="G2230" s="24">
        <v>0.15984701993297074</v>
      </c>
      <c r="H2230" s="3">
        <f t="shared" si="102"/>
        <v>1957.7599999999829</v>
      </c>
      <c r="I2230" s="3">
        <f>MIN(H2230-K2230+L2230,'Power Look Up'!$F$4)</f>
        <v>1858.0350225015259</v>
      </c>
      <c r="K2230" s="50">
        <f t="array" ref="K2230">_xlfn.SUM(_xlfn.NORM.DIST($Q$3:$Q$1003,$F2230,$N2230,FALSE)*WindSpeedStep*$R$3:$R$1003)</f>
        <v>1947.7659423487123</v>
      </c>
      <c r="L2230" s="50">
        <f t="array" ref="L2230">_xlfn.SUM(_xlfn.NORM.DIST($Q$3:$Q$1003,$F2230,$O2230,FALSE)*WindSpeedStep*$R$3:$R$1003)</f>
        <v>1848.0409648502552</v>
      </c>
      <c r="N2230" s="42">
        <f t="shared" si="103"/>
        <v>1.1636125595459716</v>
      </c>
      <c r="O2230" s="42">
        <f t="shared" si="104"/>
        <v>1.86</v>
      </c>
    </row>
    <row r="2231" spans="5:15" x14ac:dyDescent="0.2">
      <c r="E2231" s="15">
        <v>41272.888888888891</v>
      </c>
      <c r="F2231" s="21">
        <v>11.255872346410007</v>
      </c>
      <c r="G2231" s="24">
        <v>0.15192069946896603</v>
      </c>
      <c r="H2231" s="3">
        <f t="shared" si="102"/>
        <v>1925.8399999999835</v>
      </c>
      <c r="I2231" s="3">
        <f>MIN(H2231-K2231+L2231,'Power Look Up'!$F$4)</f>
        <v>1833.8448812248046</v>
      </c>
      <c r="K2231" s="50">
        <f t="array" ref="K2231">_xlfn.SUM(_xlfn.NORM.DIST($Q$3:$Q$1003,$F2231,$N2231,FALSE)*WindSpeedStep*$R$3:$R$1003)</f>
        <v>1906.8727965229937</v>
      </c>
      <c r="L2231" s="50">
        <f t="array" ref="L2231">_xlfn.SUM(_xlfn.NORM.DIST($Q$3:$Q$1003,$F2231,$O2231,FALSE)*WindSpeedStep*$R$3:$R$1003)</f>
        <v>1814.8776777478147</v>
      </c>
      <c r="N2231" s="42">
        <f t="shared" si="103"/>
        <v>1.1255872346410007</v>
      </c>
      <c r="O2231" s="42">
        <f t="shared" si="104"/>
        <v>1.71</v>
      </c>
    </row>
    <row r="2232" spans="5:15" x14ac:dyDescent="0.2">
      <c r="E2232" s="15">
        <v>41272.895833333336</v>
      </c>
      <c r="F2232" s="21">
        <v>12.21764945816965</v>
      </c>
      <c r="G2232" s="24">
        <v>0.13095808694446692</v>
      </c>
      <c r="H2232" s="3">
        <f t="shared" si="102"/>
        <v>1990.4199999999976</v>
      </c>
      <c r="I2232" s="3">
        <f>MIN(H2232-K2232+L2232,'Power Look Up'!$F$4)</f>
        <v>1950.6904260994427</v>
      </c>
      <c r="K2232" s="50">
        <f t="array" ref="K2232">_xlfn.SUM(_xlfn.NORM.DIST($Q$3:$Q$1003,$F2232,$N2232,FALSE)*WindSpeedStep*$R$3:$R$1003)</f>
        <v>1983.0582422193497</v>
      </c>
      <c r="L2232" s="50">
        <f t="array" ref="L2232">_xlfn.SUM(_xlfn.NORM.DIST($Q$3:$Q$1003,$F2232,$O2232,FALSE)*WindSpeedStep*$R$3:$R$1003)</f>
        <v>1943.3286683187948</v>
      </c>
      <c r="N2232" s="42">
        <f t="shared" si="103"/>
        <v>1.221764945816965</v>
      </c>
      <c r="O2232" s="42">
        <f t="shared" si="104"/>
        <v>1.6</v>
      </c>
    </row>
    <row r="2233" spans="5:15" x14ac:dyDescent="0.2">
      <c r="E2233" s="15">
        <v>41272.902777777781</v>
      </c>
      <c r="F2233" s="21">
        <v>10.687772508999826</v>
      </c>
      <c r="G2233" s="24">
        <v>0.14783248788927097</v>
      </c>
      <c r="H2233" s="3">
        <f t="shared" si="102"/>
        <v>1821.2299999999509</v>
      </c>
      <c r="I2233" s="3">
        <f>MIN(H2233-K2233+L2233,'Power Look Up'!$F$4)</f>
        <v>1740.3206051295756</v>
      </c>
      <c r="K2233" s="50">
        <f t="array" ref="K2233">_xlfn.SUM(_xlfn.NORM.DIST($Q$3:$Q$1003,$F2233,$N2233,FALSE)*WindSpeedStep*$R$3:$R$1003)</f>
        <v>1809.2835316572191</v>
      </c>
      <c r="L2233" s="50">
        <f t="array" ref="L2233">_xlfn.SUM(_xlfn.NORM.DIST($Q$3:$Q$1003,$F2233,$O2233,FALSE)*WindSpeedStep*$R$3:$R$1003)</f>
        <v>1728.3741367868438</v>
      </c>
      <c r="N2233" s="42">
        <f t="shared" si="103"/>
        <v>1.0687772508999827</v>
      </c>
      <c r="O2233" s="42">
        <f t="shared" si="104"/>
        <v>1.58</v>
      </c>
    </row>
    <row r="2234" spans="5:15" x14ac:dyDescent="0.2">
      <c r="E2234" s="15">
        <v>41272.909722222219</v>
      </c>
      <c r="F2234" s="21">
        <v>11.023817165860843</v>
      </c>
      <c r="G2234" s="24">
        <v>0.12790487893490873</v>
      </c>
      <c r="H2234" s="3">
        <f t="shared" si="102"/>
        <v>1905.6799999999839</v>
      </c>
      <c r="I2234" s="3">
        <f>MIN(H2234-K2234+L2234,'Power Look Up'!$F$4)</f>
        <v>1855.2237779194056</v>
      </c>
      <c r="K2234" s="50">
        <f t="array" ref="K2234">_xlfn.SUM(_xlfn.NORM.DIST($Q$3:$Q$1003,$F2234,$N2234,FALSE)*WindSpeedStep*$R$3:$R$1003)</f>
        <v>1872.7980657602188</v>
      </c>
      <c r="L2234" s="50">
        <f t="array" ref="L2234">_xlfn.SUM(_xlfn.NORM.DIST($Q$3:$Q$1003,$F2234,$O2234,FALSE)*WindSpeedStep*$R$3:$R$1003)</f>
        <v>1822.3418436796405</v>
      </c>
      <c r="N2234" s="42">
        <f t="shared" si="103"/>
        <v>1.1023817165860843</v>
      </c>
      <c r="O2234" s="42">
        <f t="shared" si="104"/>
        <v>1.4099999999999997</v>
      </c>
    </row>
    <row r="2235" spans="5:15" x14ac:dyDescent="0.2">
      <c r="E2235" s="15">
        <v>41272.916666666664</v>
      </c>
      <c r="F2235" s="21">
        <v>9.4416551661402064</v>
      </c>
      <c r="G2235" s="24">
        <v>0.1779349034081269</v>
      </c>
      <c r="H2235" s="3">
        <f t="shared" si="102"/>
        <v>1423.6399999999403</v>
      </c>
      <c r="I2235" s="3">
        <f>MIN(H2235-K2235+L2235,'Power Look Up'!$F$4)</f>
        <v>1384.7613158291597</v>
      </c>
      <c r="K2235" s="50">
        <f t="array" ref="K2235">_xlfn.SUM(_xlfn.NORM.DIST($Q$3:$Q$1003,$F2235,$N2235,FALSE)*WindSpeedStep*$R$3:$R$1003)</f>
        <v>1428.5872518211345</v>
      </c>
      <c r="L2235" s="50">
        <f t="array" ref="L2235">_xlfn.SUM(_xlfn.NORM.DIST($Q$3:$Q$1003,$F2235,$O2235,FALSE)*WindSpeedStep*$R$3:$R$1003)</f>
        <v>1389.7085676503539</v>
      </c>
      <c r="N2235" s="42">
        <f t="shared" si="103"/>
        <v>0.94416551661402071</v>
      </c>
      <c r="O2235" s="42">
        <f t="shared" si="104"/>
        <v>1.68</v>
      </c>
    </row>
    <row r="2236" spans="5:15" x14ac:dyDescent="0.2">
      <c r="E2236" s="15">
        <v>41272.923611111109</v>
      </c>
      <c r="F2236" s="21">
        <v>7.8163870917232883</v>
      </c>
      <c r="G2236" s="24">
        <v>0.17271406650644319</v>
      </c>
      <c r="H2236" s="3">
        <f t="shared" si="102"/>
        <v>834.81999999996322</v>
      </c>
      <c r="I2236" s="3">
        <f>MIN(H2236-K2236+L2236,'Power Look Up'!$F$4)</f>
        <v>873.47204526346638</v>
      </c>
      <c r="K2236" s="50">
        <f t="array" ref="K2236">_xlfn.SUM(_xlfn.NORM.DIST($Q$3:$Q$1003,$F2236,$N2236,FALSE)*WindSpeedStep*$R$3:$R$1003)</f>
        <v>832.56349389355069</v>
      </c>
      <c r="L2236" s="50">
        <f t="array" ref="L2236">_xlfn.SUM(_xlfn.NORM.DIST($Q$3:$Q$1003,$F2236,$O2236,FALSE)*WindSpeedStep*$R$3:$R$1003)</f>
        <v>871.21553915705385</v>
      </c>
      <c r="N2236" s="42">
        <f t="shared" si="103"/>
        <v>0.78163870917232892</v>
      </c>
      <c r="O2236" s="42">
        <f t="shared" si="104"/>
        <v>1.35</v>
      </c>
    </row>
    <row r="2237" spans="5:15" x14ac:dyDescent="0.2">
      <c r="E2237" s="15">
        <v>41272.951388888891</v>
      </c>
      <c r="F2237" s="21">
        <v>8.0742474467513752</v>
      </c>
      <c r="G2237" s="24">
        <v>0.13747411227118161</v>
      </c>
      <c r="H2237" s="3">
        <f t="shared" si="102"/>
        <v>914.68999999995322</v>
      </c>
      <c r="I2237" s="3">
        <f>MIN(H2237-K2237+L2237,'Power Look Up'!$F$4)</f>
        <v>933.90169372506239</v>
      </c>
      <c r="K2237" s="50">
        <f t="array" ref="K2237">_xlfn.SUM(_xlfn.NORM.DIST($Q$3:$Q$1003,$F2237,$N2237,FALSE)*WindSpeedStep*$R$3:$R$1003)</f>
        <v>918.20142125315544</v>
      </c>
      <c r="L2237" s="50">
        <f t="array" ref="L2237">_xlfn.SUM(_xlfn.NORM.DIST($Q$3:$Q$1003,$F2237,$O2237,FALSE)*WindSpeedStep*$R$3:$R$1003)</f>
        <v>937.41311497826462</v>
      </c>
      <c r="N2237" s="42">
        <f t="shared" si="103"/>
        <v>0.80742474467513758</v>
      </c>
      <c r="O2237" s="42">
        <f t="shared" si="104"/>
        <v>1.1100000000000001</v>
      </c>
    </row>
    <row r="2238" spans="5:15" x14ac:dyDescent="0.2">
      <c r="E2238" s="15">
        <v>41272.958333333336</v>
      </c>
      <c r="F2238" s="21">
        <v>9.0750534866182662</v>
      </c>
      <c r="G2238" s="24">
        <v>0.12892485997192613</v>
      </c>
      <c r="H2238" s="3">
        <f t="shared" si="102"/>
        <v>1286.4799999999432</v>
      </c>
      <c r="I2238" s="3">
        <f>MIN(H2238-K2238+L2238,'Power Look Up'!$F$4)</f>
        <v>1287.3136667274714</v>
      </c>
      <c r="K2238" s="50">
        <f t="array" ref="K2238">_xlfn.SUM(_xlfn.NORM.DIST($Q$3:$Q$1003,$F2238,$N2238,FALSE)*WindSpeedStep*$R$3:$R$1003)</f>
        <v>1288.7486449032313</v>
      </c>
      <c r="L2238" s="50">
        <f t="array" ref="L2238">_xlfn.SUM(_xlfn.NORM.DIST($Q$3:$Q$1003,$F2238,$O2238,FALSE)*WindSpeedStep*$R$3:$R$1003)</f>
        <v>1289.5823116307595</v>
      </c>
      <c r="N2238" s="42">
        <f t="shared" si="103"/>
        <v>0.90750534866182664</v>
      </c>
      <c r="O2238" s="42">
        <f t="shared" si="104"/>
        <v>1.17</v>
      </c>
    </row>
    <row r="2239" spans="5:15" x14ac:dyDescent="0.2">
      <c r="E2239" s="15">
        <v>41272.965277777781</v>
      </c>
      <c r="F2239" s="21">
        <v>10.14547868050826</v>
      </c>
      <c r="G2239" s="24">
        <v>0.15770571802333574</v>
      </c>
      <c r="H2239" s="3">
        <f t="shared" si="102"/>
        <v>1677.049999999954</v>
      </c>
      <c r="I2239" s="3">
        <f>MIN(H2239-K2239+L2239,'Power Look Up'!$F$4)</f>
        <v>1603.4609206064079</v>
      </c>
      <c r="K2239" s="50">
        <f t="array" ref="K2239">_xlfn.SUM(_xlfn.NORM.DIST($Q$3:$Q$1003,$F2239,$N2239,FALSE)*WindSpeedStep*$R$3:$R$1003)</f>
        <v>1669.2366459150983</v>
      </c>
      <c r="L2239" s="50">
        <f t="array" ref="L2239">_xlfn.SUM(_xlfn.NORM.DIST($Q$3:$Q$1003,$F2239,$O2239,FALSE)*WindSpeedStep*$R$3:$R$1003)</f>
        <v>1595.6475665215521</v>
      </c>
      <c r="N2239" s="42">
        <f t="shared" si="103"/>
        <v>1.014547868050826</v>
      </c>
      <c r="O2239" s="42">
        <f t="shared" si="104"/>
        <v>1.6</v>
      </c>
    </row>
    <row r="2240" spans="5:15" x14ac:dyDescent="0.2">
      <c r="E2240" s="15">
        <v>41272.972222222219</v>
      </c>
      <c r="F2240" s="21">
        <v>10.73011285089242</v>
      </c>
      <c r="G2240" s="24">
        <v>0.15750067343042373</v>
      </c>
      <c r="H2240" s="3">
        <f t="shared" si="102"/>
        <v>1831.9099999999507</v>
      </c>
      <c r="I2240" s="3">
        <f>MIN(H2240-K2240+L2240,'Power Look Up'!$F$4)</f>
        <v>1734.4611091935722</v>
      </c>
      <c r="K2240" s="50">
        <f t="array" ref="K2240">_xlfn.SUM(_xlfn.NORM.DIST($Q$3:$Q$1003,$F2240,$N2240,FALSE)*WindSpeedStep*$R$3:$R$1003)</f>
        <v>1818.2574538745064</v>
      </c>
      <c r="L2240" s="50">
        <f t="array" ref="L2240">_xlfn.SUM(_xlfn.NORM.DIST($Q$3:$Q$1003,$F2240,$O2240,FALSE)*WindSpeedStep*$R$3:$R$1003)</f>
        <v>1720.8085630681278</v>
      </c>
      <c r="N2240" s="42">
        <f t="shared" si="103"/>
        <v>1.0730112850892419</v>
      </c>
      <c r="O2240" s="42">
        <f t="shared" si="104"/>
        <v>1.69</v>
      </c>
    </row>
    <row r="2241" spans="5:15" x14ac:dyDescent="0.2">
      <c r="E2241" s="15">
        <v>41272.979166666664</v>
      </c>
      <c r="F2241" s="21">
        <v>10.708396680863462</v>
      </c>
      <c r="G2241" s="24">
        <v>0.12887083296663276</v>
      </c>
      <c r="H2241" s="3">
        <f t="shared" si="102"/>
        <v>1826.5699999999508</v>
      </c>
      <c r="I2241" s="3">
        <f>MIN(H2241-K2241+L2241,'Power Look Up'!$F$4)</f>
        <v>1776.6801127552365</v>
      </c>
      <c r="K2241" s="50">
        <f t="array" ref="K2241">_xlfn.SUM(_xlfn.NORM.DIST($Q$3:$Q$1003,$F2241,$N2241,FALSE)*WindSpeedStep*$R$3:$R$1003)</f>
        <v>1813.6904204115992</v>
      </c>
      <c r="L2241" s="50">
        <f t="array" ref="L2241">_xlfn.SUM(_xlfn.NORM.DIST($Q$3:$Q$1003,$F2241,$O2241,FALSE)*WindSpeedStep*$R$3:$R$1003)</f>
        <v>1763.8005331668849</v>
      </c>
      <c r="N2241" s="42">
        <f t="shared" si="103"/>
        <v>1.0708396680863463</v>
      </c>
      <c r="O2241" s="42">
        <f t="shared" si="104"/>
        <v>1.38</v>
      </c>
    </row>
    <row r="2242" spans="5:15" x14ac:dyDescent="0.2">
      <c r="E2242" s="15">
        <v>41272.986111111109</v>
      </c>
      <c r="F2242" s="21">
        <v>10.382194795109216</v>
      </c>
      <c r="G2242" s="24">
        <v>0.10402424740756744</v>
      </c>
      <c r="H2242" s="3">
        <f t="shared" si="102"/>
        <v>1738.4599999999527</v>
      </c>
      <c r="I2242" s="3">
        <f>MIN(H2242-K2242+L2242,'Power Look Up'!$F$4)</f>
        <v>1732.348162788089</v>
      </c>
      <c r="K2242" s="50">
        <f t="array" ref="K2242">_xlfn.SUM(_xlfn.NORM.DIST($Q$3:$Q$1003,$F2242,$N2242,FALSE)*WindSpeedStep*$R$3:$R$1003)</f>
        <v>1736.023674539299</v>
      </c>
      <c r="L2242" s="50">
        <f t="array" ref="L2242">_xlfn.SUM(_xlfn.NORM.DIST($Q$3:$Q$1003,$F2242,$O2242,FALSE)*WindSpeedStep*$R$3:$R$1003)</f>
        <v>1729.9118373274353</v>
      </c>
      <c r="N2242" s="42">
        <f t="shared" si="103"/>
        <v>1.0382194795109216</v>
      </c>
      <c r="O2242" s="42">
        <f t="shared" si="104"/>
        <v>1.08</v>
      </c>
    </row>
    <row r="2243" spans="5:15" x14ac:dyDescent="0.2">
      <c r="E2243" s="15">
        <v>41272.993055555555</v>
      </c>
      <c r="F2243" s="21">
        <v>11.623005075296337</v>
      </c>
      <c r="G2243" s="24">
        <v>0.12045077765435853</v>
      </c>
      <c r="H2243" s="3">
        <f t="shared" ref="H2243:H2306" si="105">INDEX(PowerArray,MIN(MaximumPowerIndex,ROUND(F2243*100,0)))</f>
        <v>1956.0799999999829</v>
      </c>
      <c r="I2243" s="3">
        <f>MIN(H2243-K2243+L2243,'Power Look Up'!$F$4)</f>
        <v>1922.5215834865742</v>
      </c>
      <c r="K2243" s="50">
        <f t="array" ref="K2243">_xlfn.SUM(_xlfn.NORM.DIST($Q$3:$Q$1003,$F2243,$N2243,FALSE)*WindSpeedStep*$R$3:$R$1003)</f>
        <v>1946.6273816434878</v>
      </c>
      <c r="L2243" s="50">
        <f t="array" ref="L2243">_xlfn.SUM(_xlfn.NORM.DIST($Q$3:$Q$1003,$F2243,$O2243,FALSE)*WindSpeedStep*$R$3:$R$1003)</f>
        <v>1913.0689651300791</v>
      </c>
      <c r="N2243" s="42">
        <f t="shared" ref="N2243:N2306" si="106">ReferenceTurbulence*F2243</f>
        <v>1.1623005075296338</v>
      </c>
      <c r="O2243" s="42">
        <f t="shared" ref="O2243:O2306" si="107">F2243*G2243</f>
        <v>1.4</v>
      </c>
    </row>
    <row r="2244" spans="5:15" x14ac:dyDescent="0.2">
      <c r="E2244" s="15">
        <v>41273</v>
      </c>
      <c r="F2244" s="21">
        <v>12.220218372869081</v>
      </c>
      <c r="G2244" s="24">
        <v>0.14975182473521953</v>
      </c>
      <c r="H2244" s="3">
        <f t="shared" si="105"/>
        <v>1990.4199999999976</v>
      </c>
      <c r="I2244" s="3">
        <f>MIN(H2244-K2244+L2244,'Power Look Up'!$F$4)</f>
        <v>1923.3826941368904</v>
      </c>
      <c r="K2244" s="50">
        <f t="array" ref="K2244">_xlfn.SUM(_xlfn.NORM.DIST($Q$3:$Q$1003,$F2244,$N2244,FALSE)*WindSpeedStep*$R$3:$R$1003)</f>
        <v>1983.1595448704941</v>
      </c>
      <c r="L2244" s="50">
        <f t="array" ref="L2244">_xlfn.SUM(_xlfn.NORM.DIST($Q$3:$Q$1003,$F2244,$O2244,FALSE)*WindSpeedStep*$R$3:$R$1003)</f>
        <v>1916.122239007387</v>
      </c>
      <c r="N2244" s="42">
        <f t="shared" si="106"/>
        <v>1.2220218372869081</v>
      </c>
      <c r="O2244" s="42">
        <f t="shared" si="107"/>
        <v>1.83</v>
      </c>
    </row>
    <row r="2245" spans="5:15" x14ac:dyDescent="0.2">
      <c r="E2245" s="15">
        <v>41273.006944444445</v>
      </c>
      <c r="F2245" s="21">
        <v>11.467745136036189</v>
      </c>
      <c r="G2245" s="24">
        <v>0.12469757419934059</v>
      </c>
      <c r="H2245" s="3">
        <f t="shared" si="105"/>
        <v>1943.4799999999832</v>
      </c>
      <c r="I2245" s="3">
        <f>MIN(H2245-K2245+L2245,'Power Look Up'!$F$4)</f>
        <v>1900.9664892826377</v>
      </c>
      <c r="K2245" s="50">
        <f t="array" ref="K2245">_xlfn.SUM(_xlfn.NORM.DIST($Q$3:$Q$1003,$F2245,$N2245,FALSE)*WindSpeedStep*$R$3:$R$1003)</f>
        <v>1931.749167517215</v>
      </c>
      <c r="L2245" s="50">
        <f t="array" ref="L2245">_xlfn.SUM(_xlfn.NORM.DIST($Q$3:$Q$1003,$F2245,$O2245,FALSE)*WindSpeedStep*$R$3:$R$1003)</f>
        <v>1889.2356567998695</v>
      </c>
      <c r="N2245" s="42">
        <f t="shared" si="106"/>
        <v>1.1467745136036189</v>
      </c>
      <c r="O2245" s="42">
        <f t="shared" si="107"/>
        <v>1.43</v>
      </c>
    </row>
    <row r="2246" spans="5:15" x14ac:dyDescent="0.2">
      <c r="E2246" s="15">
        <v>41273.013888888891</v>
      </c>
      <c r="F2246" s="21">
        <v>11.183849241797677</v>
      </c>
      <c r="G2246" s="24">
        <v>0.13680441920496328</v>
      </c>
      <c r="H2246" s="3">
        <f t="shared" si="105"/>
        <v>1919.1199999999837</v>
      </c>
      <c r="I2246" s="3">
        <f>MIN(H2246-K2246+L2246,'Power Look Up'!$F$4)</f>
        <v>1853.0800712323166</v>
      </c>
      <c r="K2246" s="50">
        <f t="array" ref="K2246">_xlfn.SUM(_xlfn.NORM.DIST($Q$3:$Q$1003,$F2246,$N2246,FALSE)*WindSpeedStep*$R$3:$R$1003)</f>
        <v>1897.099399078365</v>
      </c>
      <c r="L2246" s="50">
        <f t="array" ref="L2246">_xlfn.SUM(_xlfn.NORM.DIST($Q$3:$Q$1003,$F2246,$O2246,FALSE)*WindSpeedStep*$R$3:$R$1003)</f>
        <v>1831.0594703106979</v>
      </c>
      <c r="N2246" s="42">
        <f t="shared" si="106"/>
        <v>1.1183849241797679</v>
      </c>
      <c r="O2246" s="42">
        <f t="shared" si="107"/>
        <v>1.5300000000000002</v>
      </c>
    </row>
    <row r="2247" spans="5:15" x14ac:dyDescent="0.2">
      <c r="E2247" s="15">
        <v>41273.020833333336</v>
      </c>
      <c r="F2247" s="21">
        <v>10.700542851995989</v>
      </c>
      <c r="G2247" s="24">
        <v>0.11962009943834201</v>
      </c>
      <c r="H2247" s="3">
        <f t="shared" si="105"/>
        <v>1823.899999999951</v>
      </c>
      <c r="I2247" s="3">
        <f>MIN(H2247-K2247+L2247,'Power Look Up'!$F$4)</f>
        <v>1789.8454669673936</v>
      </c>
      <c r="K2247" s="50">
        <f t="array" ref="K2247">_xlfn.SUM(_xlfn.NORM.DIST($Q$3:$Q$1003,$F2247,$N2247,FALSE)*WindSpeedStep*$R$3:$R$1003)</f>
        <v>1812.0202384569634</v>
      </c>
      <c r="L2247" s="50">
        <f t="array" ref="L2247">_xlfn.SUM(_xlfn.NORM.DIST($Q$3:$Q$1003,$F2247,$O2247,FALSE)*WindSpeedStep*$R$3:$R$1003)</f>
        <v>1777.965705424406</v>
      </c>
      <c r="N2247" s="42">
        <f t="shared" si="106"/>
        <v>1.0700542851995989</v>
      </c>
      <c r="O2247" s="42">
        <f t="shared" si="107"/>
        <v>1.28</v>
      </c>
    </row>
    <row r="2248" spans="5:15" x14ac:dyDescent="0.2">
      <c r="E2248" s="15">
        <v>41273.027777777781</v>
      </c>
      <c r="F2248" s="21">
        <v>11.061121858129855</v>
      </c>
      <c r="G2248" s="24">
        <v>0.11481656348144813</v>
      </c>
      <c r="H2248" s="3">
        <f t="shared" si="105"/>
        <v>1909.0399999999838</v>
      </c>
      <c r="I2248" s="3">
        <f>MIN(H2248-K2248+L2248,'Power Look Up'!$F$4)</f>
        <v>1882.0671193567014</v>
      </c>
      <c r="K2248" s="50">
        <f t="array" ref="K2248">_xlfn.SUM(_xlfn.NORM.DIST($Q$3:$Q$1003,$F2248,$N2248,FALSE)*WindSpeedStep*$R$3:$R$1003)</f>
        <v>1878.7911353818233</v>
      </c>
      <c r="L2248" s="50">
        <f t="array" ref="L2248">_xlfn.SUM(_xlfn.NORM.DIST($Q$3:$Q$1003,$F2248,$O2248,FALSE)*WindSpeedStep*$R$3:$R$1003)</f>
        <v>1851.8182547385409</v>
      </c>
      <c r="N2248" s="42">
        <f t="shared" si="106"/>
        <v>1.1061121858129856</v>
      </c>
      <c r="O2248" s="42">
        <f t="shared" si="107"/>
        <v>1.27</v>
      </c>
    </row>
    <row r="2249" spans="5:15" x14ac:dyDescent="0.2">
      <c r="E2249" s="15">
        <v>41273.034722222219</v>
      </c>
      <c r="F2249" s="21">
        <v>10.331364943109326</v>
      </c>
      <c r="G2249" s="24">
        <v>0.11034359992871431</v>
      </c>
      <c r="H2249" s="3">
        <f t="shared" si="105"/>
        <v>1725.1099999999531</v>
      </c>
      <c r="I2249" s="3">
        <f>MIN(H2249-K2249+L2249,'Power Look Up'!$F$4)</f>
        <v>1709.9051273321395</v>
      </c>
      <c r="K2249" s="50">
        <f t="array" ref="K2249">_xlfn.SUM(_xlfn.NORM.DIST($Q$3:$Q$1003,$F2249,$N2249,FALSE)*WindSpeedStep*$R$3:$R$1003)</f>
        <v>1722.4020467556329</v>
      </c>
      <c r="L2249" s="50">
        <f t="array" ref="L2249">_xlfn.SUM(_xlfn.NORM.DIST($Q$3:$Q$1003,$F2249,$O2249,FALSE)*WindSpeedStep*$R$3:$R$1003)</f>
        <v>1707.1971740878193</v>
      </c>
      <c r="N2249" s="42">
        <f t="shared" si="106"/>
        <v>1.0331364943109327</v>
      </c>
      <c r="O2249" s="42">
        <f t="shared" si="107"/>
        <v>1.1399999999999999</v>
      </c>
    </row>
    <row r="2250" spans="5:15" x14ac:dyDescent="0.2">
      <c r="E2250" s="15">
        <v>41273.041666666664</v>
      </c>
      <c r="F2250" s="21">
        <v>11.195207063582734</v>
      </c>
      <c r="G2250" s="24">
        <v>0.15631689436925503</v>
      </c>
      <c r="H2250" s="3">
        <f t="shared" si="105"/>
        <v>1920.7999999999836</v>
      </c>
      <c r="I2250" s="3">
        <f>MIN(H2250-K2250+L2250,'Power Look Up'!$F$4)</f>
        <v>1820.9360420352093</v>
      </c>
      <c r="K2250" s="50">
        <f t="array" ref="K2250">_xlfn.SUM(_xlfn.NORM.DIST($Q$3:$Q$1003,$F2250,$N2250,FALSE)*WindSpeedStep*$R$3:$R$1003)</f>
        <v>1898.6872932868191</v>
      </c>
      <c r="L2250" s="50">
        <f t="array" ref="L2250">_xlfn.SUM(_xlfn.NORM.DIST($Q$3:$Q$1003,$F2250,$O2250,FALSE)*WindSpeedStep*$R$3:$R$1003)</f>
        <v>1798.8233353220448</v>
      </c>
      <c r="N2250" s="42">
        <f t="shared" si="106"/>
        <v>1.1195207063582735</v>
      </c>
      <c r="O2250" s="42">
        <f t="shared" si="107"/>
        <v>1.75</v>
      </c>
    </row>
    <row r="2251" spans="5:15" x14ac:dyDescent="0.2">
      <c r="E2251" s="15">
        <v>41273.048611111109</v>
      </c>
      <c r="F2251" s="21">
        <v>9.8468739605383639</v>
      </c>
      <c r="G2251" s="24">
        <v>0.1350682465653581</v>
      </c>
      <c r="H2251" s="3">
        <f t="shared" si="105"/>
        <v>1579.8499999999369</v>
      </c>
      <c r="I2251" s="3">
        <f>MIN(H2251-K2251+L2251,'Power Look Up'!$F$4)</f>
        <v>1547.3964233215045</v>
      </c>
      <c r="K2251" s="50">
        <f t="array" ref="K2251">_xlfn.SUM(_xlfn.NORM.DIST($Q$3:$Q$1003,$F2251,$N2251,FALSE)*WindSpeedStep*$R$3:$R$1003)</f>
        <v>1573.718181389643</v>
      </c>
      <c r="L2251" s="50">
        <f t="array" ref="L2251">_xlfn.SUM(_xlfn.NORM.DIST($Q$3:$Q$1003,$F2251,$O2251,FALSE)*WindSpeedStep*$R$3:$R$1003)</f>
        <v>1541.2646047112105</v>
      </c>
      <c r="N2251" s="42">
        <f t="shared" si="106"/>
        <v>0.98468739605383648</v>
      </c>
      <c r="O2251" s="42">
        <f t="shared" si="107"/>
        <v>1.3299999999999998</v>
      </c>
    </row>
    <row r="2252" spans="5:15" x14ac:dyDescent="0.2">
      <c r="E2252" s="15">
        <v>41273.055555555555</v>
      </c>
      <c r="F2252" s="21">
        <v>11.129017766147973</v>
      </c>
      <c r="G2252" s="24">
        <v>0.12400016146956443</v>
      </c>
      <c r="H2252" s="3">
        <f t="shared" si="105"/>
        <v>1914.9199999999837</v>
      </c>
      <c r="I2252" s="3">
        <f>MIN(H2252-K2252+L2252,'Power Look Up'!$F$4)</f>
        <v>1871.4799761235006</v>
      </c>
      <c r="K2252" s="50">
        <f t="array" ref="K2252">_xlfn.SUM(_xlfn.NORM.DIST($Q$3:$Q$1003,$F2252,$N2252,FALSE)*WindSpeedStep*$R$3:$R$1003)</f>
        <v>1889.1826133822037</v>
      </c>
      <c r="L2252" s="50">
        <f t="array" ref="L2252">_xlfn.SUM(_xlfn.NORM.DIST($Q$3:$Q$1003,$F2252,$O2252,FALSE)*WindSpeedStep*$R$3:$R$1003)</f>
        <v>1845.7425895057206</v>
      </c>
      <c r="N2252" s="42">
        <f t="shared" si="106"/>
        <v>1.1129017766147973</v>
      </c>
      <c r="O2252" s="42">
        <f t="shared" si="107"/>
        <v>1.38</v>
      </c>
    </row>
    <row r="2253" spans="5:15" x14ac:dyDescent="0.2">
      <c r="E2253" s="15">
        <v>41273.0625</v>
      </c>
      <c r="F2253" s="21">
        <v>11.061113809392626</v>
      </c>
      <c r="G2253" s="24">
        <v>0.14826716624209957</v>
      </c>
      <c r="H2253" s="3">
        <f t="shared" si="105"/>
        <v>1909.0399999999838</v>
      </c>
      <c r="I2253" s="3">
        <f>MIN(H2253-K2253+L2253,'Power Look Up'!$F$4)</f>
        <v>1822.8816167761042</v>
      </c>
      <c r="K2253" s="50">
        <f t="array" ref="K2253">_xlfn.SUM(_xlfn.NORM.DIST($Q$3:$Q$1003,$F2253,$N2253,FALSE)*WindSpeedStep*$R$3:$R$1003)</f>
        <v>1878.7898642299438</v>
      </c>
      <c r="L2253" s="50">
        <f t="array" ref="L2253">_xlfn.SUM(_xlfn.NORM.DIST($Q$3:$Q$1003,$F2253,$O2253,FALSE)*WindSpeedStep*$R$3:$R$1003)</f>
        <v>1792.6314810060642</v>
      </c>
      <c r="N2253" s="42">
        <f t="shared" si="106"/>
        <v>1.1061113809392626</v>
      </c>
      <c r="O2253" s="42">
        <f t="shared" si="107"/>
        <v>1.6399999999999997</v>
      </c>
    </row>
    <row r="2254" spans="5:15" x14ac:dyDescent="0.2">
      <c r="E2254" s="15">
        <v>41273.069444444445</v>
      </c>
      <c r="F2254" s="21">
        <v>11.779814412118785</v>
      </c>
      <c r="G2254" s="24">
        <v>0.11545173399343757</v>
      </c>
      <c r="H2254" s="3">
        <f t="shared" si="105"/>
        <v>1969.5199999999827</v>
      </c>
      <c r="I2254" s="3">
        <f>MIN(H2254-K2254+L2254,'Power Look Up'!$F$4)</f>
        <v>1945.8217410523071</v>
      </c>
      <c r="K2254" s="50">
        <f t="array" ref="K2254">_xlfn.SUM(_xlfn.NORM.DIST($Q$3:$Q$1003,$F2254,$N2254,FALSE)*WindSpeedStep*$R$3:$R$1003)</f>
        <v>1959.1180934257907</v>
      </c>
      <c r="L2254" s="50">
        <f t="array" ref="L2254">_xlfn.SUM(_xlfn.NORM.DIST($Q$3:$Q$1003,$F2254,$O2254,FALSE)*WindSpeedStep*$R$3:$R$1003)</f>
        <v>1935.419834478115</v>
      </c>
      <c r="N2254" s="42">
        <f t="shared" si="106"/>
        <v>1.1779814412118785</v>
      </c>
      <c r="O2254" s="42">
        <f t="shared" si="107"/>
        <v>1.36</v>
      </c>
    </row>
    <row r="2255" spans="5:15" x14ac:dyDescent="0.2">
      <c r="E2255" s="15">
        <v>41273.076388888891</v>
      </c>
      <c r="F2255" s="21">
        <v>11.187516846330592</v>
      </c>
      <c r="G2255" s="24">
        <v>0.13854727740663797</v>
      </c>
      <c r="H2255" s="3">
        <f t="shared" si="105"/>
        <v>1919.9599999999837</v>
      </c>
      <c r="I2255" s="3">
        <f>MIN(H2255-K2255+L2255,'Power Look Up'!$F$4)</f>
        <v>1850.8670905625738</v>
      </c>
      <c r="K2255" s="50">
        <f t="array" ref="K2255">_xlfn.SUM(_xlfn.NORM.DIST($Q$3:$Q$1003,$F2255,$N2255,FALSE)*WindSpeedStep*$R$3:$R$1003)</f>
        <v>1897.6140852267567</v>
      </c>
      <c r="L2255" s="50">
        <f t="array" ref="L2255">_xlfn.SUM(_xlfn.NORM.DIST($Q$3:$Q$1003,$F2255,$O2255,FALSE)*WindSpeedStep*$R$3:$R$1003)</f>
        <v>1828.5211757893469</v>
      </c>
      <c r="N2255" s="42">
        <f t="shared" si="106"/>
        <v>1.1187516846330592</v>
      </c>
      <c r="O2255" s="42">
        <f t="shared" si="107"/>
        <v>1.55</v>
      </c>
    </row>
    <row r="2256" spans="5:15" x14ac:dyDescent="0.2">
      <c r="E2256" s="15">
        <v>41273.083333333336</v>
      </c>
      <c r="F2256" s="21">
        <v>9.7317870504036676</v>
      </c>
      <c r="G2256" s="24">
        <v>0.12330726040190376</v>
      </c>
      <c r="H2256" s="3">
        <f t="shared" si="105"/>
        <v>1534.1299999999378</v>
      </c>
      <c r="I2256" s="3">
        <f>MIN(H2256-K2256+L2256,'Power Look Up'!$F$4)</f>
        <v>1516.552878578598</v>
      </c>
      <c r="K2256" s="50">
        <f t="array" ref="K2256">_xlfn.SUM(_xlfn.NORM.DIST($Q$3:$Q$1003,$F2256,$N2256,FALSE)*WindSpeedStep*$R$3:$R$1003)</f>
        <v>1534.029531938241</v>
      </c>
      <c r="L2256" s="50">
        <f t="array" ref="L2256">_xlfn.SUM(_xlfn.NORM.DIST($Q$3:$Q$1003,$F2256,$O2256,FALSE)*WindSpeedStep*$R$3:$R$1003)</f>
        <v>1516.4524105169012</v>
      </c>
      <c r="N2256" s="42">
        <f t="shared" si="106"/>
        <v>0.97317870504036685</v>
      </c>
      <c r="O2256" s="42">
        <f t="shared" si="107"/>
        <v>1.2</v>
      </c>
    </row>
    <row r="2257" spans="5:15" x14ac:dyDescent="0.2">
      <c r="E2257" s="15">
        <v>41273.090277777781</v>
      </c>
      <c r="F2257" s="21">
        <v>10.421294452245355</v>
      </c>
      <c r="G2257" s="24">
        <v>9.3078648189525562E-2</v>
      </c>
      <c r="H2257" s="3">
        <f t="shared" si="105"/>
        <v>1749.1399999999526</v>
      </c>
      <c r="I2257" s="3">
        <f>MIN(H2257-K2257+L2257,'Power Look Up'!$F$4)</f>
        <v>1759.8855722050405</v>
      </c>
      <c r="K2257" s="50">
        <f t="array" ref="K2257">_xlfn.SUM(_xlfn.NORM.DIST($Q$3:$Q$1003,$F2257,$N2257,FALSE)*WindSpeedStep*$R$3:$R$1003)</f>
        <v>1746.2266604212625</v>
      </c>
      <c r="L2257" s="50">
        <f t="array" ref="L2257">_xlfn.SUM(_xlfn.NORM.DIST($Q$3:$Q$1003,$F2257,$O2257,FALSE)*WindSpeedStep*$R$3:$R$1003)</f>
        <v>1756.9722326263504</v>
      </c>
      <c r="N2257" s="42">
        <f t="shared" si="106"/>
        <v>1.0421294452245355</v>
      </c>
      <c r="O2257" s="42">
        <f t="shared" si="107"/>
        <v>0.97</v>
      </c>
    </row>
    <row r="2258" spans="5:15" x14ac:dyDescent="0.2">
      <c r="E2258" s="15">
        <v>41273.097222222219</v>
      </c>
      <c r="F2258" s="21">
        <v>10.06075593042133</v>
      </c>
      <c r="G2258" s="24">
        <v>9.4426304203188774E-2</v>
      </c>
      <c r="H2258" s="3">
        <f t="shared" si="105"/>
        <v>1653.0199999999545</v>
      </c>
      <c r="I2258" s="3">
        <f>MIN(H2258-K2258+L2258,'Power Look Up'!$F$4)</f>
        <v>1659.341519488795</v>
      </c>
      <c r="K2258" s="50">
        <f t="array" ref="K2258">_xlfn.SUM(_xlfn.NORM.DIST($Q$3:$Q$1003,$F2258,$N2258,FALSE)*WindSpeedStep*$R$3:$R$1003)</f>
        <v>1643.3342434663825</v>
      </c>
      <c r="L2258" s="50">
        <f t="array" ref="L2258">_xlfn.SUM(_xlfn.NORM.DIST($Q$3:$Q$1003,$F2258,$O2258,FALSE)*WindSpeedStep*$R$3:$R$1003)</f>
        <v>1649.6557629552231</v>
      </c>
      <c r="N2258" s="42">
        <f t="shared" si="106"/>
        <v>1.006075593042133</v>
      </c>
      <c r="O2258" s="42">
        <f t="shared" si="107"/>
        <v>0.95</v>
      </c>
    </row>
    <row r="2259" spans="5:15" x14ac:dyDescent="0.2">
      <c r="E2259" s="15">
        <v>41273.104166666664</v>
      </c>
      <c r="F2259" s="21">
        <v>9.8407162353789488</v>
      </c>
      <c r="G2259" s="24">
        <v>0.11279666778820149</v>
      </c>
      <c r="H2259" s="3">
        <f t="shared" si="105"/>
        <v>1576.039999999937</v>
      </c>
      <c r="I2259" s="3">
        <f>MIN(H2259-K2259+L2259,'Power Look Up'!$F$4)</f>
        <v>1564.8189733305401</v>
      </c>
      <c r="K2259" s="50">
        <f t="array" ref="K2259">_xlfn.SUM(_xlfn.NORM.DIST($Q$3:$Q$1003,$F2259,$N2259,FALSE)*WindSpeedStep*$R$3:$R$1003)</f>
        <v>1571.6312827142826</v>
      </c>
      <c r="L2259" s="50">
        <f t="array" ref="L2259">_xlfn.SUM(_xlfn.NORM.DIST($Q$3:$Q$1003,$F2259,$O2259,FALSE)*WindSpeedStep*$R$3:$R$1003)</f>
        <v>1560.4102560448857</v>
      </c>
      <c r="N2259" s="42">
        <f t="shared" si="106"/>
        <v>0.9840716235378949</v>
      </c>
      <c r="O2259" s="42">
        <f t="shared" si="107"/>
        <v>1.1100000000000001</v>
      </c>
    </row>
    <row r="2260" spans="5:15" x14ac:dyDescent="0.2">
      <c r="E2260" s="15">
        <v>41273.111111111109</v>
      </c>
      <c r="F2260" s="21">
        <v>10.13475337267389</v>
      </c>
      <c r="G2260" s="24">
        <v>0.12827149829863263</v>
      </c>
      <c r="H2260" s="3">
        <f t="shared" si="105"/>
        <v>1671.7099999999541</v>
      </c>
      <c r="I2260" s="3">
        <f>MIN(H2260-K2260+L2260,'Power Look Up'!$F$4)</f>
        <v>1635.9411418015914</v>
      </c>
      <c r="K2260" s="50">
        <f t="array" ref="K2260">_xlfn.SUM(_xlfn.NORM.DIST($Q$3:$Q$1003,$F2260,$N2260,FALSE)*WindSpeedStep*$R$3:$R$1003)</f>
        <v>1666.0135597586861</v>
      </c>
      <c r="L2260" s="50">
        <f t="array" ref="L2260">_xlfn.SUM(_xlfn.NORM.DIST($Q$3:$Q$1003,$F2260,$O2260,FALSE)*WindSpeedStep*$R$3:$R$1003)</f>
        <v>1630.2447015603234</v>
      </c>
      <c r="N2260" s="42">
        <f t="shared" si="106"/>
        <v>1.013475337267389</v>
      </c>
      <c r="O2260" s="42">
        <f t="shared" si="107"/>
        <v>1.3000000000000003</v>
      </c>
    </row>
    <row r="2261" spans="5:15" x14ac:dyDescent="0.2">
      <c r="E2261" s="15">
        <v>41273.118055555555</v>
      </c>
      <c r="F2261" s="21">
        <v>10.512357795031102</v>
      </c>
      <c r="G2261" s="24">
        <v>0.14173794585875696</v>
      </c>
      <c r="H2261" s="3">
        <f t="shared" si="105"/>
        <v>1773.1699999999521</v>
      </c>
      <c r="I2261" s="3">
        <f>MIN(H2261-K2261+L2261,'Power Look Up'!$F$4)</f>
        <v>1706.3969263253962</v>
      </c>
      <c r="K2261" s="50">
        <f t="array" ref="K2261">_xlfn.SUM(_xlfn.NORM.DIST($Q$3:$Q$1003,$F2261,$N2261,FALSE)*WindSpeedStep*$R$3:$R$1003)</f>
        <v>1769.051364212844</v>
      </c>
      <c r="L2261" s="50">
        <f t="array" ref="L2261">_xlfn.SUM(_xlfn.NORM.DIST($Q$3:$Q$1003,$F2261,$O2261,FALSE)*WindSpeedStep*$R$3:$R$1003)</f>
        <v>1702.278290538288</v>
      </c>
      <c r="N2261" s="42">
        <f t="shared" si="106"/>
        <v>1.0512357795031102</v>
      </c>
      <c r="O2261" s="42">
        <f t="shared" si="107"/>
        <v>1.49</v>
      </c>
    </row>
    <row r="2262" spans="5:15" x14ac:dyDescent="0.2">
      <c r="E2262" s="15">
        <v>41273.125</v>
      </c>
      <c r="F2262" s="21">
        <v>10.060776524460046</v>
      </c>
      <c r="G2262" s="24">
        <v>0.13915426871835193</v>
      </c>
      <c r="H2262" s="3">
        <f t="shared" si="105"/>
        <v>1653.0199999999545</v>
      </c>
      <c r="I2262" s="3">
        <f>MIN(H2262-K2262+L2262,'Power Look Up'!$F$4)</f>
        <v>1606.5855728634733</v>
      </c>
      <c r="K2262" s="50">
        <f t="array" ref="K2262">_xlfn.SUM(_xlfn.NORM.DIST($Q$3:$Q$1003,$F2262,$N2262,FALSE)*WindSpeedStep*$R$3:$R$1003)</f>
        <v>1643.3406609626186</v>
      </c>
      <c r="L2262" s="50">
        <f t="array" ref="L2262">_xlfn.SUM(_xlfn.NORM.DIST($Q$3:$Q$1003,$F2262,$O2262,FALSE)*WindSpeedStep*$R$3:$R$1003)</f>
        <v>1596.9062338261374</v>
      </c>
      <c r="N2262" s="42">
        <f t="shared" si="106"/>
        <v>1.0060776524460047</v>
      </c>
      <c r="O2262" s="42">
        <f t="shared" si="107"/>
        <v>1.4</v>
      </c>
    </row>
    <row r="2263" spans="5:15" x14ac:dyDescent="0.2">
      <c r="E2263" s="15">
        <v>41273.131944444445</v>
      </c>
      <c r="F2263" s="21">
        <v>8.6312674203853881</v>
      </c>
      <c r="G2263" s="24">
        <v>0.12396788882625355</v>
      </c>
      <c r="H2263" s="3">
        <f t="shared" si="105"/>
        <v>1120.2099999999489</v>
      </c>
      <c r="I2263" s="3">
        <f>MIN(H2263-K2263+L2263,'Power Look Up'!$F$4)</f>
        <v>1129.1779289008302</v>
      </c>
      <c r="K2263" s="50">
        <f t="array" ref="K2263">_xlfn.SUM(_xlfn.NORM.DIST($Q$3:$Q$1003,$F2263,$N2263,FALSE)*WindSpeedStep*$R$3:$R$1003)</f>
        <v>1118.8702967508514</v>
      </c>
      <c r="L2263" s="50">
        <f t="array" ref="L2263">_xlfn.SUM(_xlfn.NORM.DIST($Q$3:$Q$1003,$F2263,$O2263,FALSE)*WindSpeedStep*$R$3:$R$1003)</f>
        <v>1127.8382256517327</v>
      </c>
      <c r="N2263" s="42">
        <f t="shared" si="106"/>
        <v>0.8631267420385389</v>
      </c>
      <c r="O2263" s="42">
        <f t="shared" si="107"/>
        <v>1.07</v>
      </c>
    </row>
    <row r="2264" spans="5:15" x14ac:dyDescent="0.2">
      <c r="E2264" s="15">
        <v>41273.138888888891</v>
      </c>
      <c r="F2264" s="21">
        <v>9.411481991309735</v>
      </c>
      <c r="G2264" s="24">
        <v>0.12325370234688938</v>
      </c>
      <c r="H2264" s="3">
        <f t="shared" si="105"/>
        <v>1412.2099999999405</v>
      </c>
      <c r="I2264" s="3">
        <f>MIN(H2264-K2264+L2264,'Power Look Up'!$F$4)</f>
        <v>1404.436894222089</v>
      </c>
      <c r="K2264" s="50">
        <f t="array" ref="K2264">_xlfn.SUM(_xlfn.NORM.DIST($Q$3:$Q$1003,$F2264,$N2264,FALSE)*WindSpeedStep*$R$3:$R$1003)</f>
        <v>1417.2768917277674</v>
      </c>
      <c r="L2264" s="50">
        <f t="array" ref="L2264">_xlfn.SUM(_xlfn.NORM.DIST($Q$3:$Q$1003,$F2264,$O2264,FALSE)*WindSpeedStep*$R$3:$R$1003)</f>
        <v>1409.5037859499159</v>
      </c>
      <c r="N2264" s="42">
        <f t="shared" si="106"/>
        <v>0.94114819913097358</v>
      </c>
      <c r="O2264" s="42">
        <f t="shared" si="107"/>
        <v>1.1599999999999999</v>
      </c>
    </row>
    <row r="2265" spans="5:15" x14ac:dyDescent="0.2">
      <c r="E2265" s="15">
        <v>41273.145833333336</v>
      </c>
      <c r="F2265" s="21">
        <v>10.07914848809733</v>
      </c>
      <c r="G2265" s="24">
        <v>0.13790847526866767</v>
      </c>
      <c r="H2265" s="3">
        <f t="shared" si="105"/>
        <v>1658.3599999999544</v>
      </c>
      <c r="I2265" s="3">
        <f>MIN(H2265-K2265+L2265,'Power Look Up'!$F$4)</f>
        <v>1612.6360175841075</v>
      </c>
      <c r="K2265" s="50">
        <f t="array" ref="K2265">_xlfn.SUM(_xlfn.NORM.DIST($Q$3:$Q$1003,$F2265,$N2265,FALSE)*WindSpeedStep*$R$3:$R$1003)</f>
        <v>1649.0425451939309</v>
      </c>
      <c r="L2265" s="50">
        <f t="array" ref="L2265">_xlfn.SUM(_xlfn.NORM.DIST($Q$3:$Q$1003,$F2265,$O2265,FALSE)*WindSpeedStep*$R$3:$R$1003)</f>
        <v>1603.318562778084</v>
      </c>
      <c r="N2265" s="42">
        <f t="shared" si="106"/>
        <v>1.0079148488097329</v>
      </c>
      <c r="O2265" s="42">
        <f t="shared" si="107"/>
        <v>1.3899999999999997</v>
      </c>
    </row>
    <row r="2266" spans="5:15" x14ac:dyDescent="0.2">
      <c r="E2266" s="15">
        <v>41273.152777777781</v>
      </c>
      <c r="F2266" s="21">
        <v>11.597808768474597</v>
      </c>
      <c r="G2266" s="24">
        <v>0.14744164472242008</v>
      </c>
      <c r="H2266" s="3">
        <f t="shared" si="105"/>
        <v>1954.399999999983</v>
      </c>
      <c r="I2266" s="3">
        <f>MIN(H2266-K2266+L2266,'Power Look Up'!$F$4)</f>
        <v>1874.7791836159299</v>
      </c>
      <c r="K2266" s="50">
        <f t="array" ref="K2266">_xlfn.SUM(_xlfn.NORM.DIST($Q$3:$Q$1003,$F2266,$N2266,FALSE)*WindSpeedStep*$R$3:$R$1003)</f>
        <v>1944.3907115105701</v>
      </c>
      <c r="L2266" s="50">
        <f t="array" ref="L2266">_xlfn.SUM(_xlfn.NORM.DIST($Q$3:$Q$1003,$F2266,$O2266,FALSE)*WindSpeedStep*$R$3:$R$1003)</f>
        <v>1864.769895126517</v>
      </c>
      <c r="N2266" s="42">
        <f t="shared" si="106"/>
        <v>1.1597808768474598</v>
      </c>
      <c r="O2266" s="42">
        <f t="shared" si="107"/>
        <v>1.7099999999999997</v>
      </c>
    </row>
    <row r="2267" spans="5:15" x14ac:dyDescent="0.2">
      <c r="E2267" s="15">
        <v>41273.159722222219</v>
      </c>
      <c r="F2267" s="21">
        <v>13.006780017755538</v>
      </c>
      <c r="G2267" s="24">
        <v>0.19066978888045735</v>
      </c>
      <c r="H2267" s="3">
        <f t="shared" si="105"/>
        <v>1999.0099999999998</v>
      </c>
      <c r="I2267" s="3">
        <f>MIN(H2267-K2267+L2267,'Power Look Up'!$F$4)</f>
        <v>1904.0629396382731</v>
      </c>
      <c r="K2267" s="50">
        <f t="array" ref="K2267">_xlfn.SUM(_xlfn.NORM.DIST($Q$3:$Q$1003,$F2267,$N2267,FALSE)*WindSpeedStep*$R$3:$R$1003)</f>
        <v>2000.4446739447271</v>
      </c>
      <c r="L2267" s="50">
        <f t="array" ref="L2267">_xlfn.SUM(_xlfn.NORM.DIST($Q$3:$Q$1003,$F2267,$O2267,FALSE)*WindSpeedStep*$R$3:$R$1003)</f>
        <v>1905.4976135830004</v>
      </c>
      <c r="N2267" s="42">
        <f t="shared" si="106"/>
        <v>1.3006780017755539</v>
      </c>
      <c r="O2267" s="42">
        <f t="shared" si="107"/>
        <v>2.48</v>
      </c>
    </row>
    <row r="2268" spans="5:15" x14ac:dyDescent="0.2">
      <c r="E2268" s="15">
        <v>41273.166666666664</v>
      </c>
      <c r="F2268" s="21">
        <v>12.610786275392746</v>
      </c>
      <c r="G2268" s="24">
        <v>0.14352792605262277</v>
      </c>
      <c r="H2268" s="3">
        <f t="shared" si="105"/>
        <v>1994.7099999999975</v>
      </c>
      <c r="I2268" s="3">
        <f>MIN(H2268-K2268+L2268,'Power Look Up'!$F$4)</f>
        <v>1947.8945354517939</v>
      </c>
      <c r="K2268" s="50">
        <f t="array" ref="K2268">_xlfn.SUM(_xlfn.NORM.DIST($Q$3:$Q$1003,$F2268,$N2268,FALSE)*WindSpeedStep*$R$3:$R$1003)</f>
        <v>1994.6350225742906</v>
      </c>
      <c r="L2268" s="50">
        <f t="array" ref="L2268">_xlfn.SUM(_xlfn.NORM.DIST($Q$3:$Q$1003,$F2268,$O2268,FALSE)*WindSpeedStep*$R$3:$R$1003)</f>
        <v>1947.819558026087</v>
      </c>
      <c r="N2268" s="42">
        <f t="shared" si="106"/>
        <v>1.2610786275392747</v>
      </c>
      <c r="O2268" s="42">
        <f t="shared" si="107"/>
        <v>1.81</v>
      </c>
    </row>
    <row r="2269" spans="5:15" x14ac:dyDescent="0.2">
      <c r="E2269" s="15">
        <v>41273.173611111109</v>
      </c>
      <c r="F2269" s="21">
        <v>12.003236027716721</v>
      </c>
      <c r="G2269" s="24">
        <v>0.13079806115406767</v>
      </c>
      <c r="H2269" s="3">
        <f t="shared" si="105"/>
        <v>1987.9999999999823</v>
      </c>
      <c r="I2269" s="3">
        <f>MIN(H2269-K2269+L2269,'Power Look Up'!$F$4)</f>
        <v>1943.9845434948527</v>
      </c>
      <c r="K2269" s="50">
        <f t="array" ref="K2269">_xlfn.SUM(_xlfn.NORM.DIST($Q$3:$Q$1003,$F2269,$N2269,FALSE)*WindSpeedStep*$R$3:$R$1003)</f>
        <v>1973.1161670506669</v>
      </c>
      <c r="L2269" s="50">
        <f t="array" ref="L2269">_xlfn.SUM(_xlfn.NORM.DIST($Q$3:$Q$1003,$F2269,$O2269,FALSE)*WindSpeedStep*$R$3:$R$1003)</f>
        <v>1929.1007105455374</v>
      </c>
      <c r="N2269" s="42">
        <f t="shared" si="106"/>
        <v>1.2003236027716722</v>
      </c>
      <c r="O2269" s="42">
        <f t="shared" si="107"/>
        <v>1.5699999999999998</v>
      </c>
    </row>
    <row r="2270" spans="5:15" x14ac:dyDescent="0.2">
      <c r="E2270" s="15">
        <v>41273.180555555555</v>
      </c>
      <c r="F2270" s="21">
        <v>11.377568211195191</v>
      </c>
      <c r="G2270" s="24">
        <v>0.11425991704631913</v>
      </c>
      <c r="H2270" s="3">
        <f t="shared" si="105"/>
        <v>1935.9199999999832</v>
      </c>
      <c r="I2270" s="3">
        <f>MIN(H2270-K2270+L2270,'Power Look Up'!$F$4)</f>
        <v>1910.9393299941735</v>
      </c>
      <c r="K2270" s="50">
        <f t="array" ref="K2270">_xlfn.SUM(_xlfn.NORM.DIST($Q$3:$Q$1003,$F2270,$N2270,FALSE)*WindSpeedStep*$R$3:$R$1003)</f>
        <v>1921.8416751986215</v>
      </c>
      <c r="L2270" s="50">
        <f t="array" ref="L2270">_xlfn.SUM(_xlfn.NORM.DIST($Q$3:$Q$1003,$F2270,$O2270,FALSE)*WindSpeedStep*$R$3:$R$1003)</f>
        <v>1896.8610051928117</v>
      </c>
      <c r="N2270" s="42">
        <f t="shared" si="106"/>
        <v>1.1377568211195193</v>
      </c>
      <c r="O2270" s="42">
        <f t="shared" si="107"/>
        <v>1.3</v>
      </c>
    </row>
    <row r="2271" spans="5:15" x14ac:dyDescent="0.2">
      <c r="E2271" s="15">
        <v>41273.1875</v>
      </c>
      <c r="F2271" s="21">
        <v>10.814878889523284</v>
      </c>
      <c r="G2271" s="24">
        <v>0.10541033437779447</v>
      </c>
      <c r="H2271" s="3">
        <f t="shared" si="105"/>
        <v>1853.2699999999504</v>
      </c>
      <c r="I2271" s="3">
        <f>MIN(H2271-K2271+L2271,'Power Look Up'!$F$4)</f>
        <v>1843.5591452007498</v>
      </c>
      <c r="K2271" s="50">
        <f t="array" ref="K2271">_xlfn.SUM(_xlfn.NORM.DIST($Q$3:$Q$1003,$F2271,$N2271,FALSE)*WindSpeedStep*$R$3:$R$1003)</f>
        <v>1835.3698702654833</v>
      </c>
      <c r="L2271" s="50">
        <f t="array" ref="L2271">_xlfn.SUM(_xlfn.NORM.DIST($Q$3:$Q$1003,$F2271,$O2271,FALSE)*WindSpeedStep*$R$3:$R$1003)</f>
        <v>1825.6590154662827</v>
      </c>
      <c r="N2271" s="42">
        <f t="shared" si="106"/>
        <v>1.0814878889523285</v>
      </c>
      <c r="O2271" s="42">
        <f t="shared" si="107"/>
        <v>1.1399999999999999</v>
      </c>
    </row>
    <row r="2272" spans="5:15" x14ac:dyDescent="0.2">
      <c r="E2272" s="15">
        <v>41273.194444444445</v>
      </c>
      <c r="F2272" s="21">
        <v>11.080872279176058</v>
      </c>
      <c r="G2272" s="24">
        <v>0.12092910794741502</v>
      </c>
      <c r="H2272" s="3">
        <f t="shared" si="105"/>
        <v>1910.7199999999839</v>
      </c>
      <c r="I2272" s="3">
        <f>MIN(H2272-K2272+L2272,'Power Look Up'!$F$4)</f>
        <v>1872.7283971934064</v>
      </c>
      <c r="K2272" s="50">
        <f t="array" ref="K2272">_xlfn.SUM(_xlfn.NORM.DIST($Q$3:$Q$1003,$F2272,$N2272,FALSE)*WindSpeedStep*$R$3:$R$1003)</f>
        <v>1881.8821116653289</v>
      </c>
      <c r="L2272" s="50">
        <f t="array" ref="L2272">_xlfn.SUM(_xlfn.NORM.DIST($Q$3:$Q$1003,$F2272,$O2272,FALSE)*WindSpeedStep*$R$3:$R$1003)</f>
        <v>1843.8905088587514</v>
      </c>
      <c r="N2272" s="42">
        <f t="shared" si="106"/>
        <v>1.1080872279176057</v>
      </c>
      <c r="O2272" s="42">
        <f t="shared" si="107"/>
        <v>1.34</v>
      </c>
    </row>
    <row r="2273" spans="5:15" x14ac:dyDescent="0.2">
      <c r="E2273" s="15">
        <v>41273.201388888891</v>
      </c>
      <c r="F2273" s="21">
        <v>11.330909381636298</v>
      </c>
      <c r="G2273" s="24">
        <v>0.13944158820656213</v>
      </c>
      <c r="H2273" s="3">
        <f t="shared" si="105"/>
        <v>1931.7199999999834</v>
      </c>
      <c r="I2273" s="3">
        <f>MIN(H2273-K2273+L2273,'Power Look Up'!$F$4)</f>
        <v>1862.033094806309</v>
      </c>
      <c r="K2273" s="50">
        <f t="array" ref="K2273">_xlfn.SUM(_xlfn.NORM.DIST($Q$3:$Q$1003,$F2273,$N2273,FALSE)*WindSpeedStep*$R$3:$R$1003)</f>
        <v>1916.3256791464164</v>
      </c>
      <c r="L2273" s="50">
        <f t="array" ref="L2273">_xlfn.SUM(_xlfn.NORM.DIST($Q$3:$Q$1003,$F2273,$O2273,FALSE)*WindSpeedStep*$R$3:$R$1003)</f>
        <v>1846.638773952742</v>
      </c>
      <c r="N2273" s="42">
        <f t="shared" si="106"/>
        <v>1.1330909381636298</v>
      </c>
      <c r="O2273" s="42">
        <f t="shared" si="107"/>
        <v>1.5800000000000003</v>
      </c>
    </row>
    <row r="2274" spans="5:15" x14ac:dyDescent="0.2">
      <c r="E2274" s="15">
        <v>41273.208333333336</v>
      </c>
      <c r="F2274" s="21">
        <v>11.796899625408946</v>
      </c>
      <c r="G2274" s="24">
        <v>0.11104612581244949</v>
      </c>
      <c r="H2274" s="3">
        <f t="shared" si="105"/>
        <v>1971.1999999999825</v>
      </c>
      <c r="I2274" s="3">
        <f>MIN(H2274-K2274+L2274,'Power Look Up'!$F$4)</f>
        <v>1954.533450359168</v>
      </c>
      <c r="K2274" s="50">
        <f t="array" ref="K2274">_xlfn.SUM(_xlfn.NORM.DIST($Q$3:$Q$1003,$F2274,$N2274,FALSE)*WindSpeedStep*$R$3:$R$1003)</f>
        <v>1960.3381435522363</v>
      </c>
      <c r="L2274" s="50">
        <f t="array" ref="L2274">_xlfn.SUM(_xlfn.NORM.DIST($Q$3:$Q$1003,$F2274,$O2274,FALSE)*WindSpeedStep*$R$3:$R$1003)</f>
        <v>1943.6715939114217</v>
      </c>
      <c r="N2274" s="42">
        <f t="shared" si="106"/>
        <v>1.1796899625408945</v>
      </c>
      <c r="O2274" s="42">
        <f t="shared" si="107"/>
        <v>1.31</v>
      </c>
    </row>
    <row r="2275" spans="5:15" x14ac:dyDescent="0.2">
      <c r="E2275" s="15">
        <v>41273.215277777781</v>
      </c>
      <c r="F2275" s="21">
        <v>11.027543905731081</v>
      </c>
      <c r="G2275" s="24">
        <v>0.12695483345773953</v>
      </c>
      <c r="H2275" s="3">
        <f t="shared" si="105"/>
        <v>1906.5199999999841</v>
      </c>
      <c r="I2275" s="3">
        <f>MIN(H2275-K2275+L2275,'Power Look Up'!$F$4)</f>
        <v>1857.7493279648636</v>
      </c>
      <c r="K2275" s="50">
        <f t="array" ref="K2275">_xlfn.SUM(_xlfn.NORM.DIST($Q$3:$Q$1003,$F2275,$N2275,FALSE)*WindSpeedStep*$R$3:$R$1003)</f>
        <v>1873.4059397965721</v>
      </c>
      <c r="L2275" s="50">
        <f t="array" ref="L2275">_xlfn.SUM(_xlfn.NORM.DIST($Q$3:$Q$1003,$F2275,$O2275,FALSE)*WindSpeedStep*$R$3:$R$1003)</f>
        <v>1824.6352677614516</v>
      </c>
      <c r="N2275" s="42">
        <f t="shared" si="106"/>
        <v>1.1027543905731081</v>
      </c>
      <c r="O2275" s="42">
        <f t="shared" si="107"/>
        <v>1.4</v>
      </c>
    </row>
    <row r="2276" spans="5:15" x14ac:dyDescent="0.2">
      <c r="E2276" s="15">
        <v>41273.222222222219</v>
      </c>
      <c r="F2276" s="21">
        <v>10.860053110622696</v>
      </c>
      <c r="G2276" s="24">
        <v>0.20994372465543759</v>
      </c>
      <c r="H2276" s="3">
        <f t="shared" si="105"/>
        <v>1866.6199999999501</v>
      </c>
      <c r="I2276" s="3">
        <f>MIN(H2276-K2276+L2276,'Power Look Up'!$F$4)</f>
        <v>1685.6017903990205</v>
      </c>
      <c r="K2276" s="50">
        <f t="array" ref="K2276">_xlfn.SUM(_xlfn.NORM.DIST($Q$3:$Q$1003,$F2276,$N2276,FALSE)*WindSpeedStep*$R$3:$R$1003)</f>
        <v>1844.0290471999126</v>
      </c>
      <c r="L2276" s="50">
        <f t="array" ref="L2276">_xlfn.SUM(_xlfn.NORM.DIST($Q$3:$Q$1003,$F2276,$O2276,FALSE)*WindSpeedStep*$R$3:$R$1003)</f>
        <v>1663.010837598983</v>
      </c>
      <c r="N2276" s="42">
        <f t="shared" si="106"/>
        <v>1.0860053110622696</v>
      </c>
      <c r="O2276" s="42">
        <f t="shared" si="107"/>
        <v>2.2799999999999998</v>
      </c>
    </row>
    <row r="2277" spans="5:15" x14ac:dyDescent="0.2">
      <c r="E2277" s="15">
        <v>41273.243055555555</v>
      </c>
      <c r="F2277" s="21">
        <v>10.989345649977576</v>
      </c>
      <c r="G2277" s="24">
        <v>0.11738642509644169</v>
      </c>
      <c r="H2277" s="3">
        <f t="shared" si="105"/>
        <v>1901.3299999999495</v>
      </c>
      <c r="I2277" s="3">
        <f>MIN(H2277-K2277+L2277,'Power Look Up'!$F$4)</f>
        <v>1869.7446004895862</v>
      </c>
      <c r="K2277" s="50">
        <f t="array" ref="K2277">_xlfn.SUM(_xlfn.NORM.DIST($Q$3:$Q$1003,$F2277,$N2277,FALSE)*WindSpeedStep*$R$3:$R$1003)</f>
        <v>1867.0780407701536</v>
      </c>
      <c r="L2277" s="50">
        <f t="array" ref="L2277">_xlfn.SUM(_xlfn.NORM.DIST($Q$3:$Q$1003,$F2277,$O2277,FALSE)*WindSpeedStep*$R$3:$R$1003)</f>
        <v>1835.4926412597904</v>
      </c>
      <c r="N2277" s="42">
        <f t="shared" si="106"/>
        <v>1.0989345649977575</v>
      </c>
      <c r="O2277" s="42">
        <f t="shared" si="107"/>
        <v>1.29</v>
      </c>
    </row>
    <row r="2278" spans="5:15" x14ac:dyDescent="0.2">
      <c r="E2278" s="15">
        <v>41273.25</v>
      </c>
      <c r="F2278" s="21">
        <v>10.688091719557573</v>
      </c>
      <c r="G2278" s="24">
        <v>0.11040324418631069</v>
      </c>
      <c r="H2278" s="3">
        <f t="shared" si="105"/>
        <v>1821.2299999999509</v>
      </c>
      <c r="I2278" s="3">
        <f>MIN(H2278-K2278+L2278,'Power Look Up'!$F$4)</f>
        <v>1803.138235716802</v>
      </c>
      <c r="K2278" s="50">
        <f t="array" ref="K2278">_xlfn.SUM(_xlfn.NORM.DIST($Q$3:$Q$1003,$F2278,$N2278,FALSE)*WindSpeedStep*$R$3:$R$1003)</f>
        <v>1809.3522559620776</v>
      </c>
      <c r="L2278" s="50">
        <f t="array" ref="L2278">_xlfn.SUM(_xlfn.NORM.DIST($Q$3:$Q$1003,$F2278,$O2278,FALSE)*WindSpeedStep*$R$3:$R$1003)</f>
        <v>1791.2604916789287</v>
      </c>
      <c r="N2278" s="42">
        <f t="shared" si="106"/>
        <v>1.0688091719557573</v>
      </c>
      <c r="O2278" s="42">
        <f t="shared" si="107"/>
        <v>1.18</v>
      </c>
    </row>
    <row r="2279" spans="5:15" x14ac:dyDescent="0.2">
      <c r="E2279" s="15">
        <v>41273.256944444445</v>
      </c>
      <c r="F2279" s="21">
        <v>11.527101695826921</v>
      </c>
      <c r="G2279" s="24">
        <v>0.14574348733369802</v>
      </c>
      <c r="H2279" s="3">
        <f t="shared" si="105"/>
        <v>1948.5199999999832</v>
      </c>
      <c r="I2279" s="3">
        <f>MIN(H2279-K2279+L2279,'Power Look Up'!$F$4)</f>
        <v>1870.5102217478936</v>
      </c>
      <c r="K2279" s="50">
        <f t="array" ref="K2279">_xlfn.SUM(_xlfn.NORM.DIST($Q$3:$Q$1003,$F2279,$N2279,FALSE)*WindSpeedStep*$R$3:$R$1003)</f>
        <v>1937.7514779968087</v>
      </c>
      <c r="L2279" s="50">
        <f t="array" ref="L2279">_xlfn.SUM(_xlfn.NORM.DIST($Q$3:$Q$1003,$F2279,$O2279,FALSE)*WindSpeedStep*$R$3:$R$1003)</f>
        <v>1859.7416997447192</v>
      </c>
      <c r="N2279" s="42">
        <f t="shared" si="106"/>
        <v>1.1527101695826922</v>
      </c>
      <c r="O2279" s="42">
        <f t="shared" si="107"/>
        <v>1.68</v>
      </c>
    </row>
    <row r="2280" spans="5:15" x14ac:dyDescent="0.2">
      <c r="E2280" s="15">
        <v>41273.263888888891</v>
      </c>
      <c r="F2280" s="21">
        <v>12.32156537997529</v>
      </c>
      <c r="G2280" s="24">
        <v>0.12173777874341873</v>
      </c>
      <c r="H2280" s="3">
        <f t="shared" si="105"/>
        <v>1991.5199999999977</v>
      </c>
      <c r="I2280" s="3">
        <f>MIN(H2280-K2280+L2280,'Power Look Up'!$F$4)</f>
        <v>1966.1685192275283</v>
      </c>
      <c r="K2280" s="50">
        <f t="array" ref="K2280">_xlfn.SUM(_xlfn.NORM.DIST($Q$3:$Q$1003,$F2280,$N2280,FALSE)*WindSpeedStep*$R$3:$R$1003)</f>
        <v>1986.856455220212</v>
      </c>
      <c r="L2280" s="50">
        <f t="array" ref="L2280">_xlfn.SUM(_xlfn.NORM.DIST($Q$3:$Q$1003,$F2280,$O2280,FALSE)*WindSpeedStep*$R$3:$R$1003)</f>
        <v>1961.5049744477426</v>
      </c>
      <c r="N2280" s="42">
        <f t="shared" si="106"/>
        <v>1.232156537997529</v>
      </c>
      <c r="O2280" s="42">
        <f t="shared" si="107"/>
        <v>1.5</v>
      </c>
    </row>
    <row r="2281" spans="5:15" x14ac:dyDescent="0.2">
      <c r="E2281" s="15">
        <v>41273.270833333336</v>
      </c>
      <c r="F2281" s="21">
        <v>11.316766845248496</v>
      </c>
      <c r="G2281" s="24">
        <v>0.1281284681241624</v>
      </c>
      <c r="H2281" s="3">
        <f t="shared" si="105"/>
        <v>1930.8799999999835</v>
      </c>
      <c r="I2281" s="3">
        <f>MIN(H2281-K2281+L2281,'Power Look Up'!$F$4)</f>
        <v>1880.9756554130149</v>
      </c>
      <c r="K2281" s="50">
        <f t="array" ref="K2281">_xlfn.SUM(_xlfn.NORM.DIST($Q$3:$Q$1003,$F2281,$N2281,FALSE)*WindSpeedStep*$R$3:$R$1003)</f>
        <v>1914.5996000286484</v>
      </c>
      <c r="L2281" s="50">
        <f t="array" ref="L2281">_xlfn.SUM(_xlfn.NORM.DIST($Q$3:$Q$1003,$F2281,$O2281,FALSE)*WindSpeedStep*$R$3:$R$1003)</f>
        <v>1864.6952554416798</v>
      </c>
      <c r="N2281" s="42">
        <f t="shared" si="106"/>
        <v>1.1316766845248496</v>
      </c>
      <c r="O2281" s="42">
        <f t="shared" si="107"/>
        <v>1.4499999999999997</v>
      </c>
    </row>
    <row r="2282" spans="5:15" x14ac:dyDescent="0.2">
      <c r="E2282" s="15">
        <v>41273.277777777781</v>
      </c>
      <c r="F2282" s="21">
        <v>11.616640702105915</v>
      </c>
      <c r="G2282" s="24">
        <v>0.11449093021865538</v>
      </c>
      <c r="H2282" s="3">
        <f t="shared" si="105"/>
        <v>1956.0799999999829</v>
      </c>
      <c r="I2282" s="3">
        <f>MIN(H2282-K2282+L2282,'Power Look Up'!$F$4)</f>
        <v>1932.3992034161497</v>
      </c>
      <c r="K2282" s="50">
        <f t="array" ref="K2282">_xlfn.SUM(_xlfn.NORM.DIST($Q$3:$Q$1003,$F2282,$N2282,FALSE)*WindSpeedStep*$R$3:$R$1003)</f>
        <v>1946.0686821136453</v>
      </c>
      <c r="L2282" s="50">
        <f t="array" ref="L2282">_xlfn.SUM(_xlfn.NORM.DIST($Q$3:$Q$1003,$F2282,$O2282,FALSE)*WindSpeedStep*$R$3:$R$1003)</f>
        <v>1922.3878855298121</v>
      </c>
      <c r="N2282" s="42">
        <f t="shared" si="106"/>
        <v>1.1616640702105916</v>
      </c>
      <c r="O2282" s="42">
        <f t="shared" si="107"/>
        <v>1.33</v>
      </c>
    </row>
    <row r="2283" spans="5:15" x14ac:dyDescent="0.2">
      <c r="E2283" s="15">
        <v>41273.284722222219</v>
      </c>
      <c r="F2283" s="21">
        <v>12.175501234904267</v>
      </c>
      <c r="G2283" s="24">
        <v>0.14537389187114785</v>
      </c>
      <c r="H2283" s="3">
        <f t="shared" si="105"/>
        <v>1989.9799999999977</v>
      </c>
      <c r="I2283" s="3">
        <f>MIN(H2283-K2283+L2283,'Power Look Up'!$F$4)</f>
        <v>1928.1750236198407</v>
      </c>
      <c r="K2283" s="50">
        <f t="array" ref="K2283">_xlfn.SUM(_xlfn.NORM.DIST($Q$3:$Q$1003,$F2283,$N2283,FALSE)*WindSpeedStep*$R$3:$R$1003)</f>
        <v>1981.3395935578262</v>
      </c>
      <c r="L2283" s="50">
        <f t="array" ref="L2283">_xlfn.SUM(_xlfn.NORM.DIST($Q$3:$Q$1003,$F2283,$O2283,FALSE)*WindSpeedStep*$R$3:$R$1003)</f>
        <v>1919.5346171776691</v>
      </c>
      <c r="N2283" s="42">
        <f t="shared" si="106"/>
        <v>1.2175501234904269</v>
      </c>
      <c r="O2283" s="42">
        <f t="shared" si="107"/>
        <v>1.77</v>
      </c>
    </row>
    <row r="2284" spans="5:15" x14ac:dyDescent="0.2">
      <c r="E2284" s="15">
        <v>41273.291666666664</v>
      </c>
      <c r="F2284" s="21">
        <v>11.824560007104592</v>
      </c>
      <c r="G2284" s="24">
        <v>0.13531158867971971</v>
      </c>
      <c r="H2284" s="3">
        <f t="shared" si="105"/>
        <v>1972.8799999999826</v>
      </c>
      <c r="I2284" s="3">
        <f>MIN(H2284-K2284+L2284,'Power Look Up'!$F$4)</f>
        <v>1918.0755634588018</v>
      </c>
      <c r="K2284" s="50">
        <f t="array" ref="K2284">_xlfn.SUM(_xlfn.NORM.DIST($Q$3:$Q$1003,$F2284,$N2284,FALSE)*WindSpeedStep*$R$3:$R$1003)</f>
        <v>1962.2579788061569</v>
      </c>
      <c r="L2284" s="50">
        <f t="array" ref="L2284">_xlfn.SUM(_xlfn.NORM.DIST($Q$3:$Q$1003,$F2284,$O2284,FALSE)*WindSpeedStep*$R$3:$R$1003)</f>
        <v>1907.453542264976</v>
      </c>
      <c r="N2284" s="42">
        <f t="shared" si="106"/>
        <v>1.1824560007104592</v>
      </c>
      <c r="O2284" s="42">
        <f t="shared" si="107"/>
        <v>1.6</v>
      </c>
    </row>
    <row r="2285" spans="5:15" x14ac:dyDescent="0.2">
      <c r="E2285" s="15">
        <v>41273.298611111109</v>
      </c>
      <c r="F2285" s="21">
        <v>10.728794959650758</v>
      </c>
      <c r="G2285" s="24">
        <v>0.12116924639617845</v>
      </c>
      <c r="H2285" s="3">
        <f t="shared" si="105"/>
        <v>1831.9099999999507</v>
      </c>
      <c r="I2285" s="3">
        <f>MIN(H2285-K2285+L2285,'Power Look Up'!$F$4)</f>
        <v>1794.9341230912069</v>
      </c>
      <c r="K2285" s="50">
        <f t="array" ref="K2285">_xlfn.SUM(_xlfn.NORM.DIST($Q$3:$Q$1003,$F2285,$N2285,FALSE)*WindSpeedStep*$R$3:$R$1003)</f>
        <v>1817.9824303356309</v>
      </c>
      <c r="L2285" s="50">
        <f t="array" ref="L2285">_xlfn.SUM(_xlfn.NORM.DIST($Q$3:$Q$1003,$F2285,$O2285,FALSE)*WindSpeedStep*$R$3:$R$1003)</f>
        <v>1781.006553426887</v>
      </c>
      <c r="N2285" s="42">
        <f t="shared" si="106"/>
        <v>1.0728794959650758</v>
      </c>
      <c r="O2285" s="42">
        <f t="shared" si="107"/>
        <v>1.3</v>
      </c>
    </row>
    <row r="2286" spans="5:15" x14ac:dyDescent="0.2">
      <c r="E2286" s="15">
        <v>41273.305555555555</v>
      </c>
      <c r="F2286" s="21">
        <v>10.640495685456957</v>
      </c>
      <c r="G2286" s="24">
        <v>0.15224854629790954</v>
      </c>
      <c r="H2286" s="3">
        <f t="shared" si="105"/>
        <v>1807.8799999999512</v>
      </c>
      <c r="I2286" s="3">
        <f>MIN(H2286-K2286+L2286,'Power Look Up'!$F$4)</f>
        <v>1721.0634710824695</v>
      </c>
      <c r="K2286" s="50">
        <f t="array" ref="K2286">_xlfn.SUM(_xlfn.NORM.DIST($Q$3:$Q$1003,$F2286,$N2286,FALSE)*WindSpeedStep*$R$3:$R$1003)</f>
        <v>1798.925357525133</v>
      </c>
      <c r="L2286" s="50">
        <f t="array" ref="L2286">_xlfn.SUM(_xlfn.NORM.DIST($Q$3:$Q$1003,$F2286,$O2286,FALSE)*WindSpeedStep*$R$3:$R$1003)</f>
        <v>1712.1088286076513</v>
      </c>
      <c r="N2286" s="42">
        <f t="shared" si="106"/>
        <v>1.0640495685456957</v>
      </c>
      <c r="O2286" s="42">
        <f t="shared" si="107"/>
        <v>1.62</v>
      </c>
    </row>
    <row r="2287" spans="5:15" x14ac:dyDescent="0.2">
      <c r="E2287" s="15">
        <v>41273.3125</v>
      </c>
      <c r="F2287" s="21">
        <v>10.721771593036946</v>
      </c>
      <c r="G2287" s="24">
        <v>0.1669500216888114</v>
      </c>
      <c r="H2287" s="3">
        <f t="shared" si="105"/>
        <v>1829.2399999999509</v>
      </c>
      <c r="I2287" s="3">
        <f>MIN(H2287-K2287+L2287,'Power Look Up'!$F$4)</f>
        <v>1717.0587912338563</v>
      </c>
      <c r="K2287" s="50">
        <f t="array" ref="K2287">_xlfn.SUM(_xlfn.NORM.DIST($Q$3:$Q$1003,$F2287,$N2287,FALSE)*WindSpeedStep*$R$3:$R$1003)</f>
        <v>1816.512108993478</v>
      </c>
      <c r="L2287" s="50">
        <f t="array" ref="L2287">_xlfn.SUM(_xlfn.NORM.DIST($Q$3:$Q$1003,$F2287,$O2287,FALSE)*WindSpeedStep*$R$3:$R$1003)</f>
        <v>1704.3309002273834</v>
      </c>
      <c r="N2287" s="42">
        <f t="shared" si="106"/>
        <v>1.0721771593036946</v>
      </c>
      <c r="O2287" s="42">
        <f t="shared" si="107"/>
        <v>1.79</v>
      </c>
    </row>
    <row r="2288" spans="5:15" x14ac:dyDescent="0.2">
      <c r="E2288" s="15">
        <v>41273.319444444445</v>
      </c>
      <c r="F2288" s="21">
        <v>10.722926631556271</v>
      </c>
      <c r="G2288" s="24">
        <v>0.16599945715954786</v>
      </c>
      <c r="H2288" s="3">
        <f t="shared" si="105"/>
        <v>1829.2399999999509</v>
      </c>
      <c r="I2288" s="3">
        <f>MIN(H2288-K2288+L2288,'Power Look Up'!$F$4)</f>
        <v>1718.5142237856996</v>
      </c>
      <c r="K2288" s="50">
        <f t="array" ref="K2288">_xlfn.SUM(_xlfn.NORM.DIST($Q$3:$Q$1003,$F2288,$N2288,FALSE)*WindSpeedStep*$R$3:$R$1003)</f>
        <v>1816.7544514887038</v>
      </c>
      <c r="L2288" s="50">
        <f t="array" ref="L2288">_xlfn.SUM(_xlfn.NORM.DIST($Q$3:$Q$1003,$F2288,$O2288,FALSE)*WindSpeedStep*$R$3:$R$1003)</f>
        <v>1706.0286752744526</v>
      </c>
      <c r="N2288" s="42">
        <f t="shared" si="106"/>
        <v>1.0722926631556271</v>
      </c>
      <c r="O2288" s="42">
        <f t="shared" si="107"/>
        <v>1.7800000000000002</v>
      </c>
    </row>
    <row r="2289" spans="5:15" x14ac:dyDescent="0.2">
      <c r="E2289" s="15">
        <v>41273.326388888891</v>
      </c>
      <c r="F2289" s="21">
        <v>9.6636962168459775</v>
      </c>
      <c r="G2289" s="24">
        <v>0.1376284984705452</v>
      </c>
      <c r="H2289" s="3">
        <f t="shared" si="105"/>
        <v>1507.4599999999384</v>
      </c>
      <c r="I2289" s="3">
        <f>MIN(H2289-K2289+L2289,'Power Look Up'!$F$4)</f>
        <v>1481.2783761446815</v>
      </c>
      <c r="K2289" s="50">
        <f t="array" ref="K2289">_xlfn.SUM(_xlfn.NORM.DIST($Q$3:$Q$1003,$F2289,$N2289,FALSE)*WindSpeedStep*$R$3:$R$1003)</f>
        <v>1509.913397791488</v>
      </c>
      <c r="L2289" s="50">
        <f t="array" ref="L2289">_xlfn.SUM(_xlfn.NORM.DIST($Q$3:$Q$1003,$F2289,$O2289,FALSE)*WindSpeedStep*$R$3:$R$1003)</f>
        <v>1483.7317739362311</v>
      </c>
      <c r="N2289" s="42">
        <f t="shared" si="106"/>
        <v>0.96636962168459783</v>
      </c>
      <c r="O2289" s="42">
        <f t="shared" si="107"/>
        <v>1.33</v>
      </c>
    </row>
    <row r="2290" spans="5:15" x14ac:dyDescent="0.2">
      <c r="E2290" s="15">
        <v>41273.333333333336</v>
      </c>
      <c r="F2290" s="21">
        <v>9.2773948423075119</v>
      </c>
      <c r="G2290" s="24">
        <v>0.15952754250048587</v>
      </c>
      <c r="H2290" s="3">
        <f t="shared" si="105"/>
        <v>1362.6799999999416</v>
      </c>
      <c r="I2290" s="3">
        <f>MIN(H2290-K2290+L2290,'Power Look Up'!$F$4)</f>
        <v>1346.3705061243611</v>
      </c>
      <c r="K2290" s="50">
        <f t="array" ref="K2290">_xlfn.SUM(_xlfn.NORM.DIST($Q$3:$Q$1003,$F2290,$N2290,FALSE)*WindSpeedStep*$R$3:$R$1003)</f>
        <v>1366.4736659449381</v>
      </c>
      <c r="L2290" s="50">
        <f t="array" ref="L2290">_xlfn.SUM(_xlfn.NORM.DIST($Q$3:$Q$1003,$F2290,$O2290,FALSE)*WindSpeedStep*$R$3:$R$1003)</f>
        <v>1350.1641720693576</v>
      </c>
      <c r="N2290" s="42">
        <f t="shared" si="106"/>
        <v>0.92773948423075125</v>
      </c>
      <c r="O2290" s="42">
        <f t="shared" si="107"/>
        <v>1.48</v>
      </c>
    </row>
    <row r="2291" spans="5:15" x14ac:dyDescent="0.2">
      <c r="E2291" s="15">
        <v>41273.340277777781</v>
      </c>
      <c r="F2291" s="21">
        <v>8.5691611271395338</v>
      </c>
      <c r="G2291" s="24">
        <v>0.12953426636879314</v>
      </c>
      <c r="H2291" s="3">
        <f t="shared" si="105"/>
        <v>1098.1899999999494</v>
      </c>
      <c r="I2291" s="3">
        <f>MIN(H2291-K2291+L2291,'Power Look Up'!$F$4)</f>
        <v>1109.865000607379</v>
      </c>
      <c r="K2291" s="50">
        <f t="array" ref="K2291">_xlfn.SUM(_xlfn.NORM.DIST($Q$3:$Q$1003,$F2291,$N2291,FALSE)*WindSpeedStep*$R$3:$R$1003)</f>
        <v>1095.5952220617824</v>
      </c>
      <c r="L2291" s="50">
        <f t="array" ref="L2291">_xlfn.SUM(_xlfn.NORM.DIST($Q$3:$Q$1003,$F2291,$O2291,FALSE)*WindSpeedStep*$R$3:$R$1003)</f>
        <v>1107.270222669212</v>
      </c>
      <c r="N2291" s="42">
        <f t="shared" si="106"/>
        <v>0.8569161127139534</v>
      </c>
      <c r="O2291" s="42">
        <f t="shared" si="107"/>
        <v>1.1100000000000001</v>
      </c>
    </row>
    <row r="2292" spans="5:15" x14ac:dyDescent="0.2">
      <c r="E2292" s="15">
        <v>41273.354166666664</v>
      </c>
      <c r="F2292" s="21">
        <v>9.3359853059219606</v>
      </c>
      <c r="G2292" s="24">
        <v>0.14674401845202004</v>
      </c>
      <c r="H2292" s="3">
        <f t="shared" si="105"/>
        <v>1385.5399999999411</v>
      </c>
      <c r="I2292" s="3">
        <f>MIN(H2292-K2292+L2292,'Power Look Up'!$F$4)</f>
        <v>1371.0663784678986</v>
      </c>
      <c r="K2292" s="50">
        <f t="array" ref="K2292">_xlfn.SUM(_xlfn.NORM.DIST($Q$3:$Q$1003,$F2292,$N2292,FALSE)*WindSpeedStep*$R$3:$R$1003)</f>
        <v>1388.7696444949277</v>
      </c>
      <c r="L2292" s="50">
        <f t="array" ref="L2292">_xlfn.SUM(_xlfn.NORM.DIST($Q$3:$Q$1003,$F2292,$O2292,FALSE)*WindSpeedStep*$R$3:$R$1003)</f>
        <v>1374.2960229628852</v>
      </c>
      <c r="N2292" s="42">
        <f t="shared" si="106"/>
        <v>0.93359853059219611</v>
      </c>
      <c r="O2292" s="42">
        <f t="shared" si="107"/>
        <v>1.37</v>
      </c>
    </row>
    <row r="2293" spans="5:15" x14ac:dyDescent="0.2">
      <c r="E2293" s="15">
        <v>41273.361111111109</v>
      </c>
      <c r="F2293" s="21">
        <v>9.3068206152278723</v>
      </c>
      <c r="G2293" s="24">
        <v>0.16547004220541689</v>
      </c>
      <c r="H2293" s="3">
        <f t="shared" si="105"/>
        <v>1374.1099999999412</v>
      </c>
      <c r="I2293" s="3">
        <f>MIN(H2293-K2293+L2293,'Power Look Up'!$F$4)</f>
        <v>1353.0955350491604</v>
      </c>
      <c r="K2293" s="50">
        <f t="array" ref="K2293">_xlfn.SUM(_xlfn.NORM.DIST($Q$3:$Q$1003,$F2293,$N2293,FALSE)*WindSpeedStep*$R$3:$R$1003)</f>
        <v>1377.6879574708009</v>
      </c>
      <c r="L2293" s="50">
        <f t="array" ref="L2293">_xlfn.SUM(_xlfn.NORM.DIST($Q$3:$Q$1003,$F2293,$O2293,FALSE)*WindSpeedStep*$R$3:$R$1003)</f>
        <v>1356.6734925200201</v>
      </c>
      <c r="N2293" s="42">
        <f t="shared" si="106"/>
        <v>0.93068206152278732</v>
      </c>
      <c r="O2293" s="42">
        <f t="shared" si="107"/>
        <v>1.54</v>
      </c>
    </row>
    <row r="2294" spans="5:15" x14ac:dyDescent="0.2">
      <c r="E2294" s="15">
        <v>41273.368055555555</v>
      </c>
      <c r="F2294" s="21">
        <v>10.247228965994676</v>
      </c>
      <c r="G2294" s="24">
        <v>0.14247754245025607</v>
      </c>
      <c r="H2294" s="3">
        <f t="shared" si="105"/>
        <v>1703.7499999999536</v>
      </c>
      <c r="I2294" s="3">
        <f>MIN(H2294-K2294+L2294,'Power Look Up'!$F$4)</f>
        <v>1645.0912200186438</v>
      </c>
      <c r="K2294" s="50">
        <f t="array" ref="K2294">_xlfn.SUM(_xlfn.NORM.DIST($Q$3:$Q$1003,$F2294,$N2294,FALSE)*WindSpeedStep*$R$3:$R$1003)</f>
        <v>1698.9799498045249</v>
      </c>
      <c r="L2294" s="50">
        <f t="array" ref="L2294">_xlfn.SUM(_xlfn.NORM.DIST($Q$3:$Q$1003,$F2294,$O2294,FALSE)*WindSpeedStep*$R$3:$R$1003)</f>
        <v>1640.3211698232151</v>
      </c>
      <c r="N2294" s="42">
        <f t="shared" si="106"/>
        <v>1.0247228965994677</v>
      </c>
      <c r="O2294" s="42">
        <f t="shared" si="107"/>
        <v>1.46</v>
      </c>
    </row>
    <row r="2295" spans="5:15" x14ac:dyDescent="0.2">
      <c r="E2295" s="15">
        <v>41273.375</v>
      </c>
      <c r="F2295" s="21">
        <v>9.8106686866689472</v>
      </c>
      <c r="G2295" s="24">
        <v>0.14677898581538262</v>
      </c>
      <c r="H2295" s="3">
        <f t="shared" si="105"/>
        <v>1564.6099999999374</v>
      </c>
      <c r="I2295" s="3">
        <f>MIN(H2295-K2295+L2295,'Power Look Up'!$F$4)</f>
        <v>1522.7200630326199</v>
      </c>
      <c r="K2295" s="50">
        <f t="array" ref="K2295">_xlfn.SUM(_xlfn.NORM.DIST($Q$3:$Q$1003,$F2295,$N2295,FALSE)*WindSpeedStep*$R$3:$R$1003)</f>
        <v>1561.3867486178679</v>
      </c>
      <c r="L2295" s="50">
        <f t="array" ref="L2295">_xlfn.SUM(_xlfn.NORM.DIST($Q$3:$Q$1003,$F2295,$O2295,FALSE)*WindSpeedStep*$R$3:$R$1003)</f>
        <v>1519.4968116505504</v>
      </c>
      <c r="N2295" s="42">
        <f t="shared" si="106"/>
        <v>0.98106686866689474</v>
      </c>
      <c r="O2295" s="42">
        <f t="shared" si="107"/>
        <v>1.44</v>
      </c>
    </row>
    <row r="2296" spans="5:15" x14ac:dyDescent="0.2">
      <c r="E2296" s="15">
        <v>41273.381944444445</v>
      </c>
      <c r="F2296" s="21">
        <v>9.7734237169059082</v>
      </c>
      <c r="G2296" s="24">
        <v>0.13096741091720776</v>
      </c>
      <c r="H2296" s="3">
        <f t="shared" si="105"/>
        <v>1549.3699999999376</v>
      </c>
      <c r="I2296" s="3">
        <f>MIN(H2296-K2296+L2296,'Power Look Up'!$F$4)</f>
        <v>1523.8296852433878</v>
      </c>
      <c r="K2296" s="50">
        <f t="array" ref="K2296">_xlfn.SUM(_xlfn.NORM.DIST($Q$3:$Q$1003,$F2296,$N2296,FALSE)*WindSpeedStep*$R$3:$R$1003)</f>
        <v>1548.5510643387915</v>
      </c>
      <c r="L2296" s="50">
        <f t="array" ref="L2296">_xlfn.SUM(_xlfn.NORM.DIST($Q$3:$Q$1003,$F2296,$O2296,FALSE)*WindSpeedStep*$R$3:$R$1003)</f>
        <v>1523.0107495822417</v>
      </c>
      <c r="N2296" s="42">
        <f t="shared" si="106"/>
        <v>0.97734237169059091</v>
      </c>
      <c r="O2296" s="42">
        <f t="shared" si="107"/>
        <v>1.28</v>
      </c>
    </row>
    <row r="2297" spans="5:15" x14ac:dyDescent="0.2">
      <c r="E2297" s="15">
        <v>41273.388888888891</v>
      </c>
      <c r="F2297" s="21">
        <v>10.042525760163384</v>
      </c>
      <c r="G2297" s="24">
        <v>0.15533940736186072</v>
      </c>
      <c r="H2297" s="3">
        <f t="shared" si="105"/>
        <v>1647.6799999999548</v>
      </c>
      <c r="I2297" s="3">
        <f>MIN(H2297-K2297+L2297,'Power Look Up'!$F$4)</f>
        <v>1582.9863384214379</v>
      </c>
      <c r="K2297" s="50">
        <f t="array" ref="K2297">_xlfn.SUM(_xlfn.NORM.DIST($Q$3:$Q$1003,$F2297,$N2297,FALSE)*WindSpeedStep*$R$3:$R$1003)</f>
        <v>1637.6307398733391</v>
      </c>
      <c r="L2297" s="50">
        <f t="array" ref="L2297">_xlfn.SUM(_xlfn.NORM.DIST($Q$3:$Q$1003,$F2297,$O2297,FALSE)*WindSpeedStep*$R$3:$R$1003)</f>
        <v>1572.9370782948222</v>
      </c>
      <c r="N2297" s="42">
        <f t="shared" si="106"/>
        <v>1.0042525760163385</v>
      </c>
      <c r="O2297" s="42">
        <f t="shared" si="107"/>
        <v>1.5599999999999998</v>
      </c>
    </row>
    <row r="2298" spans="5:15" x14ac:dyDescent="0.2">
      <c r="E2298" s="15">
        <v>41273.395833333336</v>
      </c>
      <c r="F2298" s="21">
        <v>10.196507384048646</v>
      </c>
      <c r="G2298" s="24">
        <v>0.1392633719092323</v>
      </c>
      <c r="H2298" s="3">
        <f t="shared" si="105"/>
        <v>1690.3999999999537</v>
      </c>
      <c r="I2298" s="3">
        <f>MIN(H2298-K2298+L2298,'Power Look Up'!$F$4)</f>
        <v>1638.1070523072465</v>
      </c>
      <c r="K2298" s="50">
        <f t="array" ref="K2298">_xlfn.SUM(_xlfn.NORM.DIST($Q$3:$Q$1003,$F2298,$N2298,FALSE)*WindSpeedStep*$R$3:$R$1003)</f>
        <v>1684.3436303921244</v>
      </c>
      <c r="L2298" s="50">
        <f t="array" ref="L2298">_xlfn.SUM(_xlfn.NORM.DIST($Q$3:$Q$1003,$F2298,$O2298,FALSE)*WindSpeedStep*$R$3:$R$1003)</f>
        <v>1632.0506826994172</v>
      </c>
      <c r="N2298" s="42">
        <f t="shared" si="106"/>
        <v>1.0196507384048645</v>
      </c>
      <c r="O2298" s="42">
        <f t="shared" si="107"/>
        <v>1.42</v>
      </c>
    </row>
    <row r="2299" spans="5:15" x14ac:dyDescent="0.2">
      <c r="E2299" s="15">
        <v>41273.402777777781</v>
      </c>
      <c r="F2299" s="21">
        <v>8.9598203741238898</v>
      </c>
      <c r="G2299" s="24">
        <v>0.17745891475591927</v>
      </c>
      <c r="H2299" s="3">
        <f t="shared" si="105"/>
        <v>1241.3199999999463</v>
      </c>
      <c r="I2299" s="3">
        <f>MIN(H2299-K2299+L2299,'Power Look Up'!$F$4)</f>
        <v>1242.0779796113306</v>
      </c>
      <c r="K2299" s="50">
        <f t="array" ref="K2299">_xlfn.SUM(_xlfn.NORM.DIST($Q$3:$Q$1003,$F2299,$N2299,FALSE)*WindSpeedStep*$R$3:$R$1003)</f>
        <v>1244.3049005037321</v>
      </c>
      <c r="L2299" s="50">
        <f t="array" ref="L2299">_xlfn.SUM(_xlfn.NORM.DIST($Q$3:$Q$1003,$F2299,$O2299,FALSE)*WindSpeedStep*$R$3:$R$1003)</f>
        <v>1245.0628801151165</v>
      </c>
      <c r="N2299" s="42">
        <f t="shared" si="106"/>
        <v>0.89598203741238902</v>
      </c>
      <c r="O2299" s="42">
        <f t="shared" si="107"/>
        <v>1.59</v>
      </c>
    </row>
    <row r="2300" spans="5:15" x14ac:dyDescent="0.2">
      <c r="E2300" s="15">
        <v>41273.409722222219</v>
      </c>
      <c r="F2300" s="21">
        <v>9.1455525604710814</v>
      </c>
      <c r="G2300" s="24">
        <v>0.16948128500178458</v>
      </c>
      <c r="H2300" s="3">
        <f t="shared" si="105"/>
        <v>1313.1499999999426</v>
      </c>
      <c r="I2300" s="3">
        <f>MIN(H2300-K2300+L2300,'Power Look Up'!$F$4)</f>
        <v>1302.4359361399493</v>
      </c>
      <c r="K2300" s="50">
        <f t="array" ref="K2300">_xlfn.SUM(_xlfn.NORM.DIST($Q$3:$Q$1003,$F2300,$N2300,FALSE)*WindSpeedStep*$R$3:$R$1003)</f>
        <v>1315.914734841617</v>
      </c>
      <c r="L2300" s="50">
        <f t="array" ref="L2300">_xlfn.SUM(_xlfn.NORM.DIST($Q$3:$Q$1003,$F2300,$O2300,FALSE)*WindSpeedStep*$R$3:$R$1003)</f>
        <v>1305.2006709816237</v>
      </c>
      <c r="N2300" s="42">
        <f t="shared" si="106"/>
        <v>0.91455525604710819</v>
      </c>
      <c r="O2300" s="42">
        <f t="shared" si="107"/>
        <v>1.55</v>
      </c>
    </row>
    <row r="2301" spans="5:15" x14ac:dyDescent="0.2">
      <c r="E2301" s="15">
        <v>41273.416666666664</v>
      </c>
      <c r="F2301" s="21">
        <v>8.8499563404465142</v>
      </c>
      <c r="G2301" s="24">
        <v>0.13785378741636214</v>
      </c>
      <c r="H2301" s="3">
        <f t="shared" si="105"/>
        <v>1200.9499999999471</v>
      </c>
      <c r="I2301" s="3">
        <f>MIN(H2301-K2301+L2301,'Power Look Up'!$F$4)</f>
        <v>1208.6626796060496</v>
      </c>
      <c r="K2301" s="50">
        <f t="array" ref="K2301">_xlfn.SUM(_xlfn.NORM.DIST($Q$3:$Q$1003,$F2301,$N2301,FALSE)*WindSpeedStep*$R$3:$R$1003)</f>
        <v>1202.0442711515734</v>
      </c>
      <c r="L2301" s="50">
        <f t="array" ref="L2301">_xlfn.SUM(_xlfn.NORM.DIST($Q$3:$Q$1003,$F2301,$O2301,FALSE)*WindSpeedStep*$R$3:$R$1003)</f>
        <v>1209.7569507576759</v>
      </c>
      <c r="N2301" s="42">
        <f t="shared" si="106"/>
        <v>0.88499563404465142</v>
      </c>
      <c r="O2301" s="42">
        <f t="shared" si="107"/>
        <v>1.22</v>
      </c>
    </row>
    <row r="2302" spans="5:15" x14ac:dyDescent="0.2">
      <c r="E2302" s="15">
        <v>41273.423611111109</v>
      </c>
      <c r="F2302" s="21">
        <v>9.5507223770480785</v>
      </c>
      <c r="G2302" s="24">
        <v>0.15182097675507594</v>
      </c>
      <c r="H2302" s="3">
        <f t="shared" si="105"/>
        <v>1465.5499999999392</v>
      </c>
      <c r="I2302" s="3">
        <f>MIN(H2302-K2302+L2302,'Power Look Up'!$F$4)</f>
        <v>1435.400011528744</v>
      </c>
      <c r="K2302" s="50">
        <f t="array" ref="K2302">_xlfn.SUM(_xlfn.NORM.DIST($Q$3:$Q$1003,$F2302,$N2302,FALSE)*WindSpeedStep*$R$3:$R$1003)</f>
        <v>1468.9957412304552</v>
      </c>
      <c r="L2302" s="50">
        <f t="array" ref="L2302">_xlfn.SUM(_xlfn.NORM.DIST($Q$3:$Q$1003,$F2302,$O2302,FALSE)*WindSpeedStep*$R$3:$R$1003)</f>
        <v>1438.84575275926</v>
      </c>
      <c r="N2302" s="42">
        <f t="shared" si="106"/>
        <v>0.95507223770480787</v>
      </c>
      <c r="O2302" s="42">
        <f t="shared" si="107"/>
        <v>1.45</v>
      </c>
    </row>
    <row r="2303" spans="5:15" x14ac:dyDescent="0.2">
      <c r="E2303" s="15">
        <v>41273.430555555555</v>
      </c>
      <c r="F2303" s="21">
        <v>9.0981471551650319</v>
      </c>
      <c r="G2303" s="24">
        <v>0.14728273539071965</v>
      </c>
      <c r="H2303" s="3">
        <f t="shared" si="105"/>
        <v>1294.0999999999431</v>
      </c>
      <c r="I2303" s="3">
        <f>MIN(H2303-K2303+L2303,'Power Look Up'!$F$4)</f>
        <v>1291.8433717061384</v>
      </c>
      <c r="K2303" s="50">
        <f t="array" ref="K2303">_xlfn.SUM(_xlfn.NORM.DIST($Q$3:$Q$1003,$F2303,$N2303,FALSE)*WindSpeedStep*$R$3:$R$1003)</f>
        <v>1297.6530063721848</v>
      </c>
      <c r="L2303" s="50">
        <f t="array" ref="L2303">_xlfn.SUM(_xlfn.NORM.DIST($Q$3:$Q$1003,$F2303,$O2303,FALSE)*WindSpeedStep*$R$3:$R$1003)</f>
        <v>1295.3963780783802</v>
      </c>
      <c r="N2303" s="42">
        <f t="shared" si="106"/>
        <v>0.90981471551650328</v>
      </c>
      <c r="O2303" s="42">
        <f t="shared" si="107"/>
        <v>1.34</v>
      </c>
    </row>
    <row r="2304" spans="5:15" x14ac:dyDescent="0.2">
      <c r="E2304" s="15">
        <v>41273.4375</v>
      </c>
      <c r="F2304" s="21">
        <v>9.6125394600637524</v>
      </c>
      <c r="G2304" s="24">
        <v>0.13628032482389538</v>
      </c>
      <c r="H2304" s="3">
        <f t="shared" si="105"/>
        <v>1488.4099999999389</v>
      </c>
      <c r="I2304" s="3">
        <f>MIN(H2304-K2304+L2304,'Power Look Up'!$F$4)</f>
        <v>1465.6580489832693</v>
      </c>
      <c r="K2304" s="50">
        <f t="array" ref="K2304">_xlfn.SUM(_xlfn.NORM.DIST($Q$3:$Q$1003,$F2304,$N2304,FALSE)*WindSpeedStep*$R$3:$R$1003)</f>
        <v>1491.5162683595393</v>
      </c>
      <c r="L2304" s="50">
        <f t="array" ref="L2304">_xlfn.SUM(_xlfn.NORM.DIST($Q$3:$Q$1003,$F2304,$O2304,FALSE)*WindSpeedStep*$R$3:$R$1003)</f>
        <v>1468.7643173428696</v>
      </c>
      <c r="N2304" s="42">
        <f t="shared" si="106"/>
        <v>0.96125394600637526</v>
      </c>
      <c r="O2304" s="42">
        <f t="shared" si="107"/>
        <v>1.31</v>
      </c>
    </row>
    <row r="2305" spans="5:15" x14ac:dyDescent="0.2">
      <c r="E2305" s="15">
        <v>41273.444444444445</v>
      </c>
      <c r="F2305" s="21">
        <v>8.6299161077112903</v>
      </c>
      <c r="G2305" s="24">
        <v>0.1564325751433091</v>
      </c>
      <c r="H2305" s="3">
        <f t="shared" si="105"/>
        <v>1120.2099999999489</v>
      </c>
      <c r="I2305" s="3">
        <f>MIN(H2305-K2305+L2305,'Power Look Up'!$F$4)</f>
        <v>1137.9391127146803</v>
      </c>
      <c r="K2305" s="50">
        <f t="array" ref="K2305">_xlfn.SUM(_xlfn.NORM.DIST($Q$3:$Q$1003,$F2305,$N2305,FALSE)*WindSpeedStep*$R$3:$R$1003)</f>
        <v>1118.3619724410385</v>
      </c>
      <c r="L2305" s="50">
        <f t="array" ref="L2305">_xlfn.SUM(_xlfn.NORM.DIST($Q$3:$Q$1003,$F2305,$O2305,FALSE)*WindSpeedStep*$R$3:$R$1003)</f>
        <v>1136.0910851557699</v>
      </c>
      <c r="N2305" s="42">
        <f t="shared" si="106"/>
        <v>0.86299161077112907</v>
      </c>
      <c r="O2305" s="42">
        <f t="shared" si="107"/>
        <v>1.35</v>
      </c>
    </row>
    <row r="2306" spans="5:15" x14ac:dyDescent="0.2">
      <c r="E2306" s="15">
        <v>41273.451388888891</v>
      </c>
      <c r="F2306" s="21">
        <v>8.5418573267629263</v>
      </c>
      <c r="G2306" s="24">
        <v>0.1393139635183967</v>
      </c>
      <c r="H2306" s="3">
        <f t="shared" si="105"/>
        <v>1087.1799999999496</v>
      </c>
      <c r="I2306" s="3">
        <f>MIN(H2306-K2306+L2306,'Power Look Up'!$F$4)</f>
        <v>1102.6328266082503</v>
      </c>
      <c r="K2306" s="50">
        <f t="array" ref="K2306">_xlfn.SUM(_xlfn.NORM.DIST($Q$3:$Q$1003,$F2306,$N2306,FALSE)*WindSpeedStep*$R$3:$R$1003)</f>
        <v>1085.4223238618049</v>
      </c>
      <c r="L2306" s="50">
        <f t="array" ref="L2306">_xlfn.SUM(_xlfn.NORM.DIST($Q$3:$Q$1003,$F2306,$O2306,FALSE)*WindSpeedStep*$R$3:$R$1003)</f>
        <v>1100.8751504701056</v>
      </c>
      <c r="N2306" s="42">
        <f t="shared" si="106"/>
        <v>0.85418573267629272</v>
      </c>
      <c r="O2306" s="42">
        <f t="shared" si="107"/>
        <v>1.19</v>
      </c>
    </row>
    <row r="2307" spans="5:15" x14ac:dyDescent="0.2">
      <c r="E2307" s="15">
        <v>41273.458333333336</v>
      </c>
      <c r="F2307" s="21">
        <v>9.5205040008475681</v>
      </c>
      <c r="G2307" s="24">
        <v>0.16385687142835298</v>
      </c>
      <c r="H2307" s="3">
        <f t="shared" ref="H2307:H2370" si="108">INDEX(PowerArray,MIN(MaximumPowerIndex,ROUND(F2307*100,0)))</f>
        <v>1454.1199999999396</v>
      </c>
      <c r="I2307" s="3">
        <f>MIN(H2307-K2307+L2307,'Power Look Up'!$F$4)</f>
        <v>1417.8904899628246</v>
      </c>
      <c r="K2307" s="50">
        <f t="array" ref="K2307">_xlfn.SUM(_xlfn.NORM.DIST($Q$3:$Q$1003,$F2307,$N2307,FALSE)*WindSpeedStep*$R$3:$R$1003)</f>
        <v>1457.8809892355264</v>
      </c>
      <c r="L2307" s="50">
        <f t="array" ref="L2307">_xlfn.SUM(_xlfn.NORM.DIST($Q$3:$Q$1003,$F2307,$O2307,FALSE)*WindSpeedStep*$R$3:$R$1003)</f>
        <v>1421.6514791984114</v>
      </c>
      <c r="N2307" s="42">
        <f t="shared" ref="N2307:N2370" si="109">ReferenceTurbulence*F2307</f>
        <v>0.95205040008475683</v>
      </c>
      <c r="O2307" s="42">
        <f t="shared" ref="O2307:O2370" si="110">F2307*G2307</f>
        <v>1.56</v>
      </c>
    </row>
    <row r="2308" spans="5:15" x14ac:dyDescent="0.2">
      <c r="E2308" s="15">
        <v>41273.465277777781</v>
      </c>
      <c r="F2308" s="21">
        <v>9.3342180239838086</v>
      </c>
      <c r="G2308" s="24">
        <v>0.15427109119371238</v>
      </c>
      <c r="H2308" s="3">
        <f t="shared" si="108"/>
        <v>1381.7299999999411</v>
      </c>
      <c r="I2308" s="3">
        <f>MIN(H2308-K2308+L2308,'Power Look Up'!$F$4)</f>
        <v>1364.0100244327605</v>
      </c>
      <c r="K2308" s="50">
        <f t="array" ref="K2308">_xlfn.SUM(_xlfn.NORM.DIST($Q$3:$Q$1003,$F2308,$N2308,FALSE)*WindSpeedStep*$R$3:$R$1003)</f>
        <v>1388.0991373037373</v>
      </c>
      <c r="L2308" s="50">
        <f t="array" ref="L2308">_xlfn.SUM(_xlfn.NORM.DIST($Q$3:$Q$1003,$F2308,$O2308,FALSE)*WindSpeedStep*$R$3:$R$1003)</f>
        <v>1370.3791617365566</v>
      </c>
      <c r="N2308" s="42">
        <f t="shared" si="109"/>
        <v>0.93342180239838091</v>
      </c>
      <c r="O2308" s="42">
        <f t="shared" si="110"/>
        <v>1.44</v>
      </c>
    </row>
    <row r="2309" spans="5:15" x14ac:dyDescent="0.2">
      <c r="E2309" s="15">
        <v>41273.472222222219</v>
      </c>
      <c r="F2309" s="21">
        <v>9.3952226011640132</v>
      </c>
      <c r="G2309" s="24">
        <v>0.12133826396606724</v>
      </c>
      <c r="H2309" s="3">
        <f t="shared" si="108"/>
        <v>1408.3999999999405</v>
      </c>
      <c r="I2309" s="3">
        <f>MIN(H2309-K2309+L2309,'Power Look Up'!$F$4)</f>
        <v>1401.8299830498422</v>
      </c>
      <c r="K2309" s="50">
        <f t="array" ref="K2309">_xlfn.SUM(_xlfn.NORM.DIST($Q$3:$Q$1003,$F2309,$N2309,FALSE)*WindSpeedStep*$R$3:$R$1003)</f>
        <v>1411.161352704499</v>
      </c>
      <c r="L2309" s="50">
        <f t="array" ref="L2309">_xlfn.SUM(_xlfn.NORM.DIST($Q$3:$Q$1003,$F2309,$O2309,FALSE)*WindSpeedStep*$R$3:$R$1003)</f>
        <v>1404.5913357544007</v>
      </c>
      <c r="N2309" s="42">
        <f t="shared" si="109"/>
        <v>0.93952226011640139</v>
      </c>
      <c r="O2309" s="42">
        <f t="shared" si="110"/>
        <v>1.1399999999999999</v>
      </c>
    </row>
    <row r="2310" spans="5:15" x14ac:dyDescent="0.2">
      <c r="E2310" s="15">
        <v>41273.479166666664</v>
      </c>
      <c r="F2310" s="21">
        <v>10.060746586463031</v>
      </c>
      <c r="G2310" s="24">
        <v>0.16897354340356704</v>
      </c>
      <c r="H2310" s="3">
        <f t="shared" si="108"/>
        <v>1653.0199999999545</v>
      </c>
      <c r="I2310" s="3">
        <f>MIN(H2310-K2310+L2310,'Power Look Up'!$F$4)</f>
        <v>1571.1740856327169</v>
      </c>
      <c r="K2310" s="50">
        <f t="array" ref="K2310">_xlfn.SUM(_xlfn.NORM.DIST($Q$3:$Q$1003,$F2310,$N2310,FALSE)*WindSpeedStep*$R$3:$R$1003)</f>
        <v>1643.3313316912095</v>
      </c>
      <c r="L2310" s="50">
        <f t="array" ref="L2310">_xlfn.SUM(_xlfn.NORM.DIST($Q$3:$Q$1003,$F2310,$O2310,FALSE)*WindSpeedStep*$R$3:$R$1003)</f>
        <v>1561.4854173239719</v>
      </c>
      <c r="N2310" s="42">
        <f t="shared" si="109"/>
        <v>1.0060746586463032</v>
      </c>
      <c r="O2310" s="42">
        <f t="shared" si="110"/>
        <v>1.7</v>
      </c>
    </row>
    <row r="2311" spans="5:15" x14ac:dyDescent="0.2">
      <c r="E2311" s="15">
        <v>41273.486111111109</v>
      </c>
      <c r="F2311" s="21">
        <v>9.8312959377345734</v>
      </c>
      <c r="G2311" s="24">
        <v>0.21156925935028811</v>
      </c>
      <c r="H2311" s="3">
        <f t="shared" si="108"/>
        <v>1572.229999999937</v>
      </c>
      <c r="I2311" s="3">
        <f>MIN(H2311-K2311+L2311,'Power Look Up'!$F$4)</f>
        <v>1466.4909465584055</v>
      </c>
      <c r="K2311" s="50">
        <f t="array" ref="K2311">_xlfn.SUM(_xlfn.NORM.DIST($Q$3:$Q$1003,$F2311,$N2311,FALSE)*WindSpeedStep*$R$3:$R$1003)</f>
        <v>1568.4303579090956</v>
      </c>
      <c r="L2311" s="50">
        <f t="array" ref="L2311">_xlfn.SUM(_xlfn.NORM.DIST($Q$3:$Q$1003,$F2311,$O2311,FALSE)*WindSpeedStep*$R$3:$R$1003)</f>
        <v>1462.6913044675641</v>
      </c>
      <c r="N2311" s="42">
        <f t="shared" si="109"/>
        <v>0.98312959377345743</v>
      </c>
      <c r="O2311" s="42">
        <f t="shared" si="110"/>
        <v>2.08</v>
      </c>
    </row>
    <row r="2312" spans="5:15" x14ac:dyDescent="0.2">
      <c r="E2312" s="15">
        <v>41273.493055555555</v>
      </c>
      <c r="F2312" s="21">
        <v>9.517140220848562</v>
      </c>
      <c r="G2312" s="24">
        <v>0.16811772894708299</v>
      </c>
      <c r="H2312" s="3">
        <f t="shared" si="108"/>
        <v>1454.1199999999396</v>
      </c>
      <c r="I2312" s="3">
        <f>MIN(H2312-K2312+L2312,'Power Look Up'!$F$4)</f>
        <v>1415.2560308346897</v>
      </c>
      <c r="K2312" s="50">
        <f t="array" ref="K2312">_xlfn.SUM(_xlfn.NORM.DIST($Q$3:$Q$1003,$F2312,$N2312,FALSE)*WindSpeedStep*$R$3:$R$1003)</f>
        <v>1456.6396996016501</v>
      </c>
      <c r="L2312" s="50">
        <f t="array" ref="L2312">_xlfn.SUM(_xlfn.NORM.DIST($Q$3:$Q$1003,$F2312,$O2312,FALSE)*WindSpeedStep*$R$3:$R$1003)</f>
        <v>1417.7757304364002</v>
      </c>
      <c r="N2312" s="42">
        <f t="shared" si="109"/>
        <v>0.95171402208485623</v>
      </c>
      <c r="O2312" s="42">
        <f t="shared" si="110"/>
        <v>1.6</v>
      </c>
    </row>
    <row r="2313" spans="5:15" x14ac:dyDescent="0.2">
      <c r="E2313" s="15">
        <v>41273.5</v>
      </c>
      <c r="F2313" s="21">
        <v>8.8626586709244357</v>
      </c>
      <c r="G2313" s="24">
        <v>0.18730271148159322</v>
      </c>
      <c r="H2313" s="3">
        <f t="shared" si="108"/>
        <v>1204.6199999999469</v>
      </c>
      <c r="I2313" s="3">
        <f>MIN(H2313-K2313+L2313,'Power Look Up'!$F$4)</f>
        <v>1211.0249643294405</v>
      </c>
      <c r="K2313" s="50">
        <f t="array" ref="K2313">_xlfn.SUM(_xlfn.NORM.DIST($Q$3:$Q$1003,$F2313,$N2313,FALSE)*WindSpeedStep*$R$3:$R$1003)</f>
        <v>1206.9193948177744</v>
      </c>
      <c r="L2313" s="50">
        <f t="array" ref="L2313">_xlfn.SUM(_xlfn.NORM.DIST($Q$3:$Q$1003,$F2313,$O2313,FALSE)*WindSpeedStep*$R$3:$R$1003)</f>
        <v>1213.3243591472681</v>
      </c>
      <c r="N2313" s="42">
        <f t="shared" si="109"/>
        <v>0.88626586709244359</v>
      </c>
      <c r="O2313" s="42">
        <f t="shared" si="110"/>
        <v>1.66</v>
      </c>
    </row>
    <row r="2314" spans="5:15" x14ac:dyDescent="0.2">
      <c r="E2314" s="15">
        <v>41273.506944444445</v>
      </c>
      <c r="F2314" s="21">
        <v>9.5118917769988496</v>
      </c>
      <c r="G2314" s="24">
        <v>0.17977496381266983</v>
      </c>
      <c r="H2314" s="3">
        <f t="shared" si="108"/>
        <v>1450.3099999999397</v>
      </c>
      <c r="I2314" s="3">
        <f>MIN(H2314-K2314+L2314,'Power Look Up'!$F$4)</f>
        <v>1403.8760324355726</v>
      </c>
      <c r="K2314" s="50">
        <f t="array" ref="K2314">_xlfn.SUM(_xlfn.NORM.DIST($Q$3:$Q$1003,$F2314,$N2314,FALSE)*WindSpeedStep*$R$3:$R$1003)</f>
        <v>1454.7013630172435</v>
      </c>
      <c r="L2314" s="50">
        <f t="array" ref="L2314">_xlfn.SUM(_xlfn.NORM.DIST($Q$3:$Q$1003,$F2314,$O2314,FALSE)*WindSpeedStep*$R$3:$R$1003)</f>
        <v>1408.2673954528764</v>
      </c>
      <c r="N2314" s="42">
        <f t="shared" si="109"/>
        <v>0.95118917769988498</v>
      </c>
      <c r="O2314" s="42">
        <f t="shared" si="110"/>
        <v>1.71</v>
      </c>
    </row>
    <row r="2315" spans="5:15" x14ac:dyDescent="0.2">
      <c r="E2315" s="15">
        <v>41273.513888888891</v>
      </c>
      <c r="F2315" s="21">
        <v>9.389629463821402</v>
      </c>
      <c r="G2315" s="24">
        <v>0.16294572708062102</v>
      </c>
      <c r="H2315" s="3">
        <f t="shared" si="108"/>
        <v>1404.5899999999406</v>
      </c>
      <c r="I2315" s="3">
        <f>MIN(H2315-K2315+L2315,'Power Look Up'!$F$4)</f>
        <v>1378.7299421546222</v>
      </c>
      <c r="K2315" s="50">
        <f t="array" ref="K2315">_xlfn.SUM(_xlfn.NORM.DIST($Q$3:$Q$1003,$F2315,$N2315,FALSE)*WindSpeedStep*$R$3:$R$1003)</f>
        <v>1409.0544421131403</v>
      </c>
      <c r="L2315" s="50">
        <f t="array" ref="L2315">_xlfn.SUM(_xlfn.NORM.DIST($Q$3:$Q$1003,$F2315,$O2315,FALSE)*WindSpeedStep*$R$3:$R$1003)</f>
        <v>1383.194384267822</v>
      </c>
      <c r="N2315" s="42">
        <f t="shared" si="109"/>
        <v>0.93896294638214028</v>
      </c>
      <c r="O2315" s="42">
        <f t="shared" si="110"/>
        <v>1.53</v>
      </c>
    </row>
    <row r="2316" spans="5:15" x14ac:dyDescent="0.2">
      <c r="E2316" s="15">
        <v>41273.520833333336</v>
      </c>
      <c r="F2316" s="21">
        <v>9.5842662092276409</v>
      </c>
      <c r="G2316" s="24">
        <v>0.17320053134602706</v>
      </c>
      <c r="H2316" s="3">
        <f t="shared" si="108"/>
        <v>1476.9799999999391</v>
      </c>
      <c r="I2316" s="3">
        <f>MIN(H2316-K2316+L2316,'Power Look Up'!$F$4)</f>
        <v>1428.8952854372349</v>
      </c>
      <c r="K2316" s="50">
        <f t="array" ref="K2316">_xlfn.SUM(_xlfn.NORM.DIST($Q$3:$Q$1003,$F2316,$N2316,FALSE)*WindSpeedStep*$R$3:$R$1003)</f>
        <v>1481.2536311493443</v>
      </c>
      <c r="L2316" s="50">
        <f t="array" ref="L2316">_xlfn.SUM(_xlfn.NORM.DIST($Q$3:$Q$1003,$F2316,$O2316,FALSE)*WindSpeedStep*$R$3:$R$1003)</f>
        <v>1433.1689165866401</v>
      </c>
      <c r="N2316" s="42">
        <f t="shared" si="109"/>
        <v>0.95842662092276409</v>
      </c>
      <c r="O2316" s="42">
        <f t="shared" si="110"/>
        <v>1.66</v>
      </c>
    </row>
    <row r="2317" spans="5:15" x14ac:dyDescent="0.2">
      <c r="E2317" s="15">
        <v>41273.527777777781</v>
      </c>
      <c r="F2317" s="21">
        <v>9.2468043778727615</v>
      </c>
      <c r="G2317" s="24">
        <v>0.1914174808580941</v>
      </c>
      <c r="H2317" s="3">
        <f t="shared" si="108"/>
        <v>1351.2499999999418</v>
      </c>
      <c r="I2317" s="3">
        <f>MIN(H2317-K2317+L2317,'Power Look Up'!$F$4)</f>
        <v>1323.1955036778049</v>
      </c>
      <c r="K2317" s="50">
        <f t="array" ref="K2317">_xlfn.SUM(_xlfn.NORM.DIST($Q$3:$Q$1003,$F2317,$N2317,FALSE)*WindSpeedStep*$R$3:$R$1003)</f>
        <v>1354.7839489175326</v>
      </c>
      <c r="L2317" s="50">
        <f t="array" ref="L2317">_xlfn.SUM(_xlfn.NORM.DIST($Q$3:$Q$1003,$F2317,$O2317,FALSE)*WindSpeedStep*$R$3:$R$1003)</f>
        <v>1326.7294525953957</v>
      </c>
      <c r="N2317" s="42">
        <f t="shared" si="109"/>
        <v>0.92468043778727615</v>
      </c>
      <c r="O2317" s="42">
        <f t="shared" si="110"/>
        <v>1.77</v>
      </c>
    </row>
    <row r="2318" spans="5:15" x14ac:dyDescent="0.2">
      <c r="E2318" s="15">
        <v>41273.534722222219</v>
      </c>
      <c r="F2318" s="21">
        <v>9.9408487669330139</v>
      </c>
      <c r="G2318" s="24">
        <v>0.17302345507170014</v>
      </c>
      <c r="H2318" s="3">
        <f t="shared" si="108"/>
        <v>1614.1399999999362</v>
      </c>
      <c r="I2318" s="3">
        <f>MIN(H2318-K2318+L2318,'Power Look Up'!$F$4)</f>
        <v>1536.6552198804477</v>
      </c>
      <c r="K2318" s="50">
        <f t="array" ref="K2318">_xlfn.SUM(_xlfn.NORM.DIST($Q$3:$Q$1003,$F2318,$N2318,FALSE)*WindSpeedStep*$R$3:$R$1003)</f>
        <v>1605.0136175591513</v>
      </c>
      <c r="L2318" s="50">
        <f t="array" ref="L2318">_xlfn.SUM(_xlfn.NORM.DIST($Q$3:$Q$1003,$F2318,$O2318,FALSE)*WindSpeedStep*$R$3:$R$1003)</f>
        <v>1527.5288374396628</v>
      </c>
      <c r="N2318" s="42">
        <f t="shared" si="109"/>
        <v>0.99408487669330148</v>
      </c>
      <c r="O2318" s="42">
        <f t="shared" si="110"/>
        <v>1.72</v>
      </c>
    </row>
    <row r="2319" spans="5:15" x14ac:dyDescent="0.2">
      <c r="E2319" s="15">
        <v>41273.541666666664</v>
      </c>
      <c r="F2319" s="21">
        <v>10.986487364188935</v>
      </c>
      <c r="G2319" s="24">
        <v>0.19660515034501747</v>
      </c>
      <c r="H2319" s="3">
        <f t="shared" si="108"/>
        <v>1901.3299999999495</v>
      </c>
      <c r="I2319" s="3">
        <f>MIN(H2319-K2319+L2319,'Power Look Up'!$F$4)</f>
        <v>1737.1786668218626</v>
      </c>
      <c r="K2319" s="50">
        <f t="array" ref="K2319">_xlfn.SUM(_xlfn.NORM.DIST($Q$3:$Q$1003,$F2319,$N2319,FALSE)*WindSpeedStep*$R$3:$R$1003)</f>
        <v>1866.5958259335075</v>
      </c>
      <c r="L2319" s="50">
        <f t="array" ref="L2319">_xlfn.SUM(_xlfn.NORM.DIST($Q$3:$Q$1003,$F2319,$O2319,FALSE)*WindSpeedStep*$R$3:$R$1003)</f>
        <v>1702.4444927554207</v>
      </c>
      <c r="N2319" s="42">
        <f t="shared" si="109"/>
        <v>1.0986487364188935</v>
      </c>
      <c r="O2319" s="42">
        <f t="shared" si="110"/>
        <v>2.16</v>
      </c>
    </row>
    <row r="2320" spans="5:15" x14ac:dyDescent="0.2">
      <c r="E2320" s="15">
        <v>41273.548611111109</v>
      </c>
      <c r="F2320" s="21">
        <v>10.59134897706055</v>
      </c>
      <c r="G2320" s="24">
        <v>0.18883335865258841</v>
      </c>
      <c r="H2320" s="3">
        <f t="shared" si="108"/>
        <v>1794.5299999999515</v>
      </c>
      <c r="I2320" s="3">
        <f>MIN(H2320-K2320+L2320,'Power Look Up'!$F$4)</f>
        <v>1654.4281972222423</v>
      </c>
      <c r="K2320" s="50">
        <f t="array" ref="K2320">_xlfn.SUM(_xlfn.NORM.DIST($Q$3:$Q$1003,$F2320,$N2320,FALSE)*WindSpeedStep*$R$3:$R$1003)</f>
        <v>1787.7782746817468</v>
      </c>
      <c r="L2320" s="50">
        <f t="array" ref="L2320">_xlfn.SUM(_xlfn.NORM.DIST($Q$3:$Q$1003,$F2320,$O2320,FALSE)*WindSpeedStep*$R$3:$R$1003)</f>
        <v>1647.6764719040375</v>
      </c>
      <c r="N2320" s="42">
        <f t="shared" si="109"/>
        <v>1.0591348977060551</v>
      </c>
      <c r="O2320" s="42">
        <f t="shared" si="110"/>
        <v>2</v>
      </c>
    </row>
    <row r="2321" spans="5:15" x14ac:dyDescent="0.2">
      <c r="E2321" s="15">
        <v>41273.555555555555</v>
      </c>
      <c r="F2321" s="21">
        <v>9.8757573003835475</v>
      </c>
      <c r="G2321" s="24">
        <v>0.17213869765045528</v>
      </c>
      <c r="H2321" s="3">
        <f t="shared" si="108"/>
        <v>1591.2799999999368</v>
      </c>
      <c r="I2321" s="3">
        <f>MIN(H2321-K2321+L2321,'Power Look Up'!$F$4)</f>
        <v>1519.8586624612547</v>
      </c>
      <c r="K2321" s="50">
        <f t="array" ref="K2321">_xlfn.SUM(_xlfn.NORM.DIST($Q$3:$Q$1003,$F2321,$N2321,FALSE)*WindSpeedStep*$R$3:$R$1003)</f>
        <v>1583.4487130983741</v>
      </c>
      <c r="L2321" s="50">
        <f t="array" ref="L2321">_xlfn.SUM(_xlfn.NORM.DIST($Q$3:$Q$1003,$F2321,$O2321,FALSE)*WindSpeedStep*$R$3:$R$1003)</f>
        <v>1512.027375559692</v>
      </c>
      <c r="N2321" s="42">
        <f t="shared" si="109"/>
        <v>0.98757573003835475</v>
      </c>
      <c r="O2321" s="42">
        <f t="shared" si="110"/>
        <v>1.7</v>
      </c>
    </row>
    <row r="2322" spans="5:15" x14ac:dyDescent="0.2">
      <c r="E2322" s="15">
        <v>41273.569444444445</v>
      </c>
      <c r="F2322" s="21">
        <v>11.685543188636039</v>
      </c>
      <c r="G2322" s="24">
        <v>0.19168984820306481</v>
      </c>
      <c r="H2322" s="3">
        <f t="shared" si="108"/>
        <v>1961.9599999999828</v>
      </c>
      <c r="I2322" s="3">
        <f>MIN(H2322-K2322+L2322,'Power Look Up'!$F$4)</f>
        <v>1811.1466083277887</v>
      </c>
      <c r="K2322" s="50">
        <f t="array" ref="K2322">_xlfn.SUM(_xlfn.NORM.DIST($Q$3:$Q$1003,$F2322,$N2322,FALSE)*WindSpeedStep*$R$3:$R$1003)</f>
        <v>1951.897181486846</v>
      </c>
      <c r="L2322" s="50">
        <f t="array" ref="L2322">_xlfn.SUM(_xlfn.NORM.DIST($Q$3:$Q$1003,$F2322,$O2322,FALSE)*WindSpeedStep*$R$3:$R$1003)</f>
        <v>1801.0837898146519</v>
      </c>
      <c r="N2322" s="42">
        <f t="shared" si="109"/>
        <v>1.1685543188636041</v>
      </c>
      <c r="O2322" s="42">
        <f t="shared" si="110"/>
        <v>2.2400000000000002</v>
      </c>
    </row>
    <row r="2323" spans="5:15" x14ac:dyDescent="0.2">
      <c r="E2323" s="15">
        <v>41273.576388888891</v>
      </c>
      <c r="F2323" s="21">
        <v>11.793269647492755</v>
      </c>
      <c r="G2323" s="24">
        <v>0.14415001528956131</v>
      </c>
      <c r="H2323" s="3">
        <f t="shared" si="108"/>
        <v>1970.3599999999826</v>
      </c>
      <c r="I2323" s="3">
        <f>MIN(H2323-K2323+L2323,'Power Look Up'!$F$4)</f>
        <v>1900.4396104553521</v>
      </c>
      <c r="K2323" s="50">
        <f t="array" ref="K2323">_xlfn.SUM(_xlfn.NORM.DIST($Q$3:$Q$1003,$F2323,$N2323,FALSE)*WindSpeedStep*$R$3:$R$1003)</f>
        <v>1960.0811335718222</v>
      </c>
      <c r="L2323" s="50">
        <f t="array" ref="L2323">_xlfn.SUM(_xlfn.NORM.DIST($Q$3:$Q$1003,$F2323,$O2323,FALSE)*WindSpeedStep*$R$3:$R$1003)</f>
        <v>1890.1607440271916</v>
      </c>
      <c r="N2323" s="42">
        <f t="shared" si="109"/>
        <v>1.1793269647492755</v>
      </c>
      <c r="O2323" s="42">
        <f t="shared" si="110"/>
        <v>1.7</v>
      </c>
    </row>
    <row r="2324" spans="5:15" x14ac:dyDescent="0.2">
      <c r="E2324" s="15">
        <v>41273.583333333336</v>
      </c>
      <c r="F2324" s="21">
        <v>11.408580367213732</v>
      </c>
      <c r="G2324" s="24">
        <v>0.13060345389528041</v>
      </c>
      <c r="H2324" s="3">
        <f t="shared" si="108"/>
        <v>1938.4399999999832</v>
      </c>
      <c r="I2324" s="3">
        <f>MIN(H2324-K2324+L2324,'Power Look Up'!$F$4)</f>
        <v>1885.0093275691513</v>
      </c>
      <c r="K2324" s="50">
        <f t="array" ref="K2324">_xlfn.SUM(_xlfn.NORM.DIST($Q$3:$Q$1003,$F2324,$N2324,FALSE)*WindSpeedStep*$R$3:$R$1003)</f>
        <v>1925.3590505735719</v>
      </c>
      <c r="L2324" s="50">
        <f t="array" ref="L2324">_xlfn.SUM(_xlfn.NORM.DIST($Q$3:$Q$1003,$F2324,$O2324,FALSE)*WindSpeedStep*$R$3:$R$1003)</f>
        <v>1871.92837814274</v>
      </c>
      <c r="N2324" s="42">
        <f t="shared" si="109"/>
        <v>1.1408580367213732</v>
      </c>
      <c r="O2324" s="42">
        <f t="shared" si="110"/>
        <v>1.49</v>
      </c>
    </row>
    <row r="2325" spans="5:15" x14ac:dyDescent="0.2">
      <c r="E2325" s="15">
        <v>41273.590277777781</v>
      </c>
      <c r="F2325" s="21">
        <v>9.875498151348161</v>
      </c>
      <c r="G2325" s="24">
        <v>0.16606757197115307</v>
      </c>
      <c r="H2325" s="3">
        <f t="shared" si="108"/>
        <v>1591.2799999999368</v>
      </c>
      <c r="I2325" s="3">
        <f>MIN(H2325-K2325+L2325,'Power Look Up'!$F$4)</f>
        <v>1526.0500100383028</v>
      </c>
      <c r="K2325" s="50">
        <f t="array" ref="K2325">_xlfn.SUM(_xlfn.NORM.DIST($Q$3:$Q$1003,$F2325,$N2325,FALSE)*WindSpeedStep*$R$3:$R$1003)</f>
        <v>1583.3618401221217</v>
      </c>
      <c r="L2325" s="50">
        <f t="array" ref="L2325">_xlfn.SUM(_xlfn.NORM.DIST($Q$3:$Q$1003,$F2325,$O2325,FALSE)*WindSpeedStep*$R$3:$R$1003)</f>
        <v>1518.1318501604878</v>
      </c>
      <c r="N2325" s="42">
        <f t="shared" si="109"/>
        <v>0.9875498151348161</v>
      </c>
      <c r="O2325" s="42">
        <f t="shared" si="110"/>
        <v>1.64</v>
      </c>
    </row>
    <row r="2326" spans="5:15" x14ac:dyDescent="0.2">
      <c r="E2326" s="15">
        <v>41273.597222222219</v>
      </c>
      <c r="F2326" s="21">
        <v>9.3952937444559623</v>
      </c>
      <c r="G2326" s="24">
        <v>0.15539695082567551</v>
      </c>
      <c r="H2326" s="3">
        <f t="shared" si="108"/>
        <v>1408.3999999999405</v>
      </c>
      <c r="I2326" s="3">
        <f>MIN(H2326-K2326+L2326,'Power Look Up'!$F$4)</f>
        <v>1386.1854659977766</v>
      </c>
      <c r="K2326" s="50">
        <f t="array" ref="K2326">_xlfn.SUM(_xlfn.NORM.DIST($Q$3:$Q$1003,$F2326,$N2326,FALSE)*WindSpeedStep*$R$3:$R$1003)</f>
        <v>1411.1881416844717</v>
      </c>
      <c r="L2326" s="50">
        <f t="array" ref="L2326">_xlfn.SUM(_xlfn.NORM.DIST($Q$3:$Q$1003,$F2326,$O2326,FALSE)*WindSpeedStep*$R$3:$R$1003)</f>
        <v>1388.9736076823078</v>
      </c>
      <c r="N2326" s="42">
        <f t="shared" si="109"/>
        <v>0.93952937444559625</v>
      </c>
      <c r="O2326" s="42">
        <f t="shared" si="110"/>
        <v>1.46</v>
      </c>
    </row>
    <row r="2327" spans="5:15" x14ac:dyDescent="0.2">
      <c r="E2327" s="15">
        <v>41273.604166666664</v>
      </c>
      <c r="F2327" s="21">
        <v>11.11480065109791</v>
      </c>
      <c r="G2327" s="24">
        <v>0.1907366642505269</v>
      </c>
      <c r="H2327" s="3">
        <f t="shared" si="108"/>
        <v>1913.2399999999839</v>
      </c>
      <c r="I2327" s="3">
        <f>MIN(H2327-K2327+L2327,'Power Look Up'!$F$4)</f>
        <v>1756.8028954431836</v>
      </c>
      <c r="K2327" s="50">
        <f t="array" ref="K2327">_xlfn.SUM(_xlfn.NORM.DIST($Q$3:$Q$1003,$F2327,$N2327,FALSE)*WindSpeedStep*$R$3:$R$1003)</f>
        <v>1887.0611288130081</v>
      </c>
      <c r="L2327" s="50">
        <f t="array" ref="L2327">_xlfn.SUM(_xlfn.NORM.DIST($Q$3:$Q$1003,$F2327,$O2327,FALSE)*WindSpeedStep*$R$3:$R$1003)</f>
        <v>1730.6240242562078</v>
      </c>
      <c r="N2327" s="42">
        <f t="shared" si="109"/>
        <v>1.1114800651097911</v>
      </c>
      <c r="O2327" s="42">
        <f t="shared" si="110"/>
        <v>2.12</v>
      </c>
    </row>
    <row r="2328" spans="5:15" x14ac:dyDescent="0.2">
      <c r="E2328" s="15">
        <v>41273.611111111109</v>
      </c>
      <c r="F2328" s="21">
        <v>9.8054880634372932</v>
      </c>
      <c r="G2328" s="24">
        <v>0.19172936500837162</v>
      </c>
      <c r="H2328" s="3">
        <f t="shared" si="108"/>
        <v>1564.6099999999374</v>
      </c>
      <c r="I2328" s="3">
        <f>MIN(H2328-K2328+L2328,'Power Look Up'!$F$4)</f>
        <v>1480.2568059007242</v>
      </c>
      <c r="K2328" s="50">
        <f t="array" ref="K2328">_xlfn.SUM(_xlfn.NORM.DIST($Q$3:$Q$1003,$F2328,$N2328,FALSE)*WindSpeedStep*$R$3:$R$1003)</f>
        <v>1559.6103322396584</v>
      </c>
      <c r="L2328" s="50">
        <f t="array" ref="L2328">_xlfn.SUM(_xlfn.NORM.DIST($Q$3:$Q$1003,$F2328,$O2328,FALSE)*WindSpeedStep*$R$3:$R$1003)</f>
        <v>1475.2571381404452</v>
      </c>
      <c r="N2328" s="42">
        <f t="shared" si="109"/>
        <v>0.98054880634372932</v>
      </c>
      <c r="O2328" s="42">
        <f t="shared" si="110"/>
        <v>1.8799999999999997</v>
      </c>
    </row>
    <row r="2329" spans="5:15" x14ac:dyDescent="0.2">
      <c r="E2329" s="15">
        <v>41273.618055555555</v>
      </c>
      <c r="F2329" s="21">
        <v>9.833680571314817</v>
      </c>
      <c r="G2329" s="24">
        <v>0.15762155265866609</v>
      </c>
      <c r="H2329" s="3">
        <f t="shared" si="108"/>
        <v>1572.229999999937</v>
      </c>
      <c r="I2329" s="3">
        <f>MIN(H2329-K2329+L2329,'Power Look Up'!$F$4)</f>
        <v>1518.4204969492898</v>
      </c>
      <c r="K2329" s="50">
        <f t="array" ref="K2329">_xlfn.SUM(_xlfn.NORM.DIST($Q$3:$Q$1003,$F2329,$N2329,FALSE)*WindSpeedStep*$R$3:$R$1003)</f>
        <v>1569.2415793571074</v>
      </c>
      <c r="L2329" s="50">
        <f t="array" ref="L2329">_xlfn.SUM(_xlfn.NORM.DIST($Q$3:$Q$1003,$F2329,$O2329,FALSE)*WindSpeedStep*$R$3:$R$1003)</f>
        <v>1515.4320763064602</v>
      </c>
      <c r="N2329" s="42">
        <f t="shared" si="109"/>
        <v>0.98336805713148179</v>
      </c>
      <c r="O2329" s="42">
        <f t="shared" si="110"/>
        <v>1.55</v>
      </c>
    </row>
    <row r="2330" spans="5:15" x14ac:dyDescent="0.2">
      <c r="E2330" s="15">
        <v>41273.625</v>
      </c>
      <c r="F2330" s="21">
        <v>10.673686538089814</v>
      </c>
      <c r="G2330" s="24">
        <v>0.16301771593073167</v>
      </c>
      <c r="H2330" s="3">
        <f t="shared" si="108"/>
        <v>1815.8899999999512</v>
      </c>
      <c r="I2330" s="3">
        <f>MIN(H2330-K2330+L2330,'Power Look Up'!$F$4)</f>
        <v>1711.224335309967</v>
      </c>
      <c r="K2330" s="50">
        <f t="array" ref="K2330">_xlfn.SUM(_xlfn.NORM.DIST($Q$3:$Q$1003,$F2330,$N2330,FALSE)*WindSpeedStep*$R$3:$R$1003)</f>
        <v>1806.2347051711677</v>
      </c>
      <c r="L2330" s="50">
        <f t="array" ref="L2330">_xlfn.SUM(_xlfn.NORM.DIST($Q$3:$Q$1003,$F2330,$O2330,FALSE)*WindSpeedStep*$R$3:$R$1003)</f>
        <v>1701.5690404811835</v>
      </c>
      <c r="N2330" s="42">
        <f t="shared" si="109"/>
        <v>1.0673686538089815</v>
      </c>
      <c r="O2330" s="42">
        <f t="shared" si="110"/>
        <v>1.74</v>
      </c>
    </row>
    <row r="2331" spans="5:15" x14ac:dyDescent="0.2">
      <c r="E2331" s="15">
        <v>41273.631944444445</v>
      </c>
      <c r="F2331" s="21">
        <v>11.543553327734898</v>
      </c>
      <c r="G2331" s="24">
        <v>0.13860550166609364</v>
      </c>
      <c r="H2331" s="3">
        <f t="shared" si="108"/>
        <v>1949.3599999999831</v>
      </c>
      <c r="I2331" s="3">
        <f>MIN(H2331-K2331+L2331,'Power Look Up'!$F$4)</f>
        <v>1883.8466681585048</v>
      </c>
      <c r="K2331" s="50">
        <f t="array" ref="K2331">_xlfn.SUM(_xlfn.NORM.DIST($Q$3:$Q$1003,$F2331,$N2331,FALSE)*WindSpeedStep*$R$3:$R$1003)</f>
        <v>1939.3449281261346</v>
      </c>
      <c r="L2331" s="50">
        <f t="array" ref="L2331">_xlfn.SUM(_xlfn.NORM.DIST($Q$3:$Q$1003,$F2331,$O2331,FALSE)*WindSpeedStep*$R$3:$R$1003)</f>
        <v>1873.8315962846564</v>
      </c>
      <c r="N2331" s="42">
        <f t="shared" si="109"/>
        <v>1.1543553327734899</v>
      </c>
      <c r="O2331" s="42">
        <f t="shared" si="110"/>
        <v>1.6000000000000003</v>
      </c>
    </row>
    <row r="2332" spans="5:15" x14ac:dyDescent="0.2">
      <c r="E2332" s="15">
        <v>41273.638888888891</v>
      </c>
      <c r="F2332" s="21">
        <v>10.154972015048557</v>
      </c>
      <c r="G2332" s="24">
        <v>0.23042899542533216</v>
      </c>
      <c r="H2332" s="3">
        <f t="shared" si="108"/>
        <v>1677.049999999954</v>
      </c>
      <c r="I2332" s="3">
        <f>MIN(H2332-K2332+L2332,'Power Look Up'!$F$4)</f>
        <v>1517.0272681090639</v>
      </c>
      <c r="K2332" s="50">
        <f t="array" ref="K2332">_xlfn.SUM(_xlfn.NORM.DIST($Q$3:$Q$1003,$F2332,$N2332,FALSE)*WindSpeedStep*$R$3:$R$1003)</f>
        <v>1672.0757332156597</v>
      </c>
      <c r="L2332" s="50">
        <f t="array" ref="L2332">_xlfn.SUM(_xlfn.NORM.DIST($Q$3:$Q$1003,$F2332,$O2332,FALSE)*WindSpeedStep*$R$3:$R$1003)</f>
        <v>1512.0530013247696</v>
      </c>
      <c r="N2332" s="42">
        <f t="shared" si="109"/>
        <v>1.0154972015048558</v>
      </c>
      <c r="O2332" s="42">
        <f t="shared" si="110"/>
        <v>2.34</v>
      </c>
    </row>
    <row r="2333" spans="5:15" x14ac:dyDescent="0.2">
      <c r="E2333" s="15">
        <v>41273.645833333336</v>
      </c>
      <c r="F2333" s="21">
        <v>11.725869873809655</v>
      </c>
      <c r="G2333" s="24">
        <v>0.14071450713310074</v>
      </c>
      <c r="H2333" s="3">
        <f t="shared" si="108"/>
        <v>1965.3199999999827</v>
      </c>
      <c r="I2333" s="3">
        <f>MIN(H2333-K2333+L2333,'Power Look Up'!$F$4)</f>
        <v>1899.5959700993137</v>
      </c>
      <c r="K2333" s="50">
        <f t="array" ref="K2333">_xlfn.SUM(_xlfn.NORM.DIST($Q$3:$Q$1003,$F2333,$N2333,FALSE)*WindSpeedStep*$R$3:$R$1003)</f>
        <v>1955.0894837606011</v>
      </c>
      <c r="L2333" s="50">
        <f t="array" ref="L2333">_xlfn.SUM(_xlfn.NORM.DIST($Q$3:$Q$1003,$F2333,$O2333,FALSE)*WindSpeedStep*$R$3:$R$1003)</f>
        <v>1889.3654538599321</v>
      </c>
      <c r="N2333" s="42">
        <f t="shared" si="109"/>
        <v>1.1725869873809656</v>
      </c>
      <c r="O2333" s="42">
        <f t="shared" si="110"/>
        <v>1.65</v>
      </c>
    </row>
    <row r="2334" spans="5:15" x14ac:dyDescent="0.2">
      <c r="E2334" s="15">
        <v>41273.659722222219</v>
      </c>
      <c r="F2334" s="21">
        <v>12.871849521674875</v>
      </c>
      <c r="G2334" s="24">
        <v>0.14450137852124131</v>
      </c>
      <c r="H2334" s="3">
        <f t="shared" si="108"/>
        <v>1997.5699999999974</v>
      </c>
      <c r="I2334" s="3">
        <f>MIN(H2334-K2334+L2334,'Power Look Up'!$F$4)</f>
        <v>1956.6695559614527</v>
      </c>
      <c r="K2334" s="50">
        <f t="array" ref="K2334">_xlfn.SUM(_xlfn.NORM.DIST($Q$3:$Q$1003,$F2334,$N2334,FALSE)*WindSpeedStep*$R$3:$R$1003)</f>
        <v>1998.9511787711153</v>
      </c>
      <c r="L2334" s="50">
        <f t="array" ref="L2334">_xlfn.SUM(_xlfn.NORM.DIST($Q$3:$Q$1003,$F2334,$O2334,FALSE)*WindSpeedStep*$R$3:$R$1003)</f>
        <v>1958.0507347325706</v>
      </c>
      <c r="N2334" s="42">
        <f t="shared" si="109"/>
        <v>1.2871849521674876</v>
      </c>
      <c r="O2334" s="42">
        <f t="shared" si="110"/>
        <v>1.86</v>
      </c>
    </row>
    <row r="2335" spans="5:15" x14ac:dyDescent="0.2">
      <c r="E2335" s="15">
        <v>41273.666666666664</v>
      </c>
      <c r="F2335" s="21">
        <v>11.681084799493409</v>
      </c>
      <c r="G2335" s="24">
        <v>0.14724659819904687</v>
      </c>
      <c r="H2335" s="3">
        <f t="shared" si="108"/>
        <v>1961.1199999999828</v>
      </c>
      <c r="I2335" s="3">
        <f>MIN(H2335-K2335+L2335,'Power Look Up'!$F$4)</f>
        <v>1883.5350780727649</v>
      </c>
      <c r="K2335" s="50">
        <f t="array" ref="K2335">_xlfn.SUM(_xlfn.NORM.DIST($Q$3:$Q$1003,$F2335,$N2335,FALSE)*WindSpeedStep*$R$3:$R$1003)</f>
        <v>1951.5344981439882</v>
      </c>
      <c r="L2335" s="50">
        <f t="array" ref="L2335">_xlfn.SUM(_xlfn.NORM.DIST($Q$3:$Q$1003,$F2335,$O2335,FALSE)*WindSpeedStep*$R$3:$R$1003)</f>
        <v>1873.9495762167703</v>
      </c>
      <c r="N2335" s="42">
        <f t="shared" si="109"/>
        <v>1.1681084799493409</v>
      </c>
      <c r="O2335" s="42">
        <f t="shared" si="110"/>
        <v>1.72</v>
      </c>
    </row>
    <row r="2336" spans="5:15" x14ac:dyDescent="0.2">
      <c r="E2336" s="15">
        <v>41273.673611111109</v>
      </c>
      <c r="F2336" s="21">
        <v>12.805041179544158</v>
      </c>
      <c r="G2336" s="24">
        <v>0.14837906207089896</v>
      </c>
      <c r="H2336" s="3">
        <f t="shared" si="108"/>
        <v>1996.9099999999976</v>
      </c>
      <c r="I2336" s="3">
        <f>MIN(H2336-K2336+L2336,'Power Look Up'!$F$4)</f>
        <v>1949.5391076383562</v>
      </c>
      <c r="K2336" s="50">
        <f t="array" ref="K2336">_xlfn.SUM(_xlfn.NORM.DIST($Q$3:$Q$1003,$F2336,$N2336,FALSE)*WindSpeedStep*$R$3:$R$1003)</f>
        <v>1998.0427379230227</v>
      </c>
      <c r="L2336" s="50">
        <f t="array" ref="L2336">_xlfn.SUM(_xlfn.NORM.DIST($Q$3:$Q$1003,$F2336,$O2336,FALSE)*WindSpeedStep*$R$3:$R$1003)</f>
        <v>1950.6718455613814</v>
      </c>
      <c r="N2336" s="42">
        <f t="shared" si="109"/>
        <v>1.2805041179544159</v>
      </c>
      <c r="O2336" s="42">
        <f t="shared" si="110"/>
        <v>1.9</v>
      </c>
    </row>
    <row r="2337" spans="5:15" x14ac:dyDescent="0.2">
      <c r="E2337" s="15">
        <v>41273.680555555555</v>
      </c>
      <c r="F2337" s="21">
        <v>11.674576470687292</v>
      </c>
      <c r="G2337" s="24">
        <v>0.20985771999108474</v>
      </c>
      <c r="H2337" s="3">
        <f t="shared" si="108"/>
        <v>1960.2799999999829</v>
      </c>
      <c r="I2337" s="3">
        <f>MIN(H2337-K2337+L2337,'Power Look Up'!$F$4)</f>
        <v>1780.3744137595777</v>
      </c>
      <c r="K2337" s="50">
        <f t="array" ref="K2337">_xlfn.SUM(_xlfn.NORM.DIST($Q$3:$Q$1003,$F2337,$N2337,FALSE)*WindSpeedStep*$R$3:$R$1003)</f>
        <v>1951.0015200188639</v>
      </c>
      <c r="L2337" s="50">
        <f t="array" ref="L2337">_xlfn.SUM(_xlfn.NORM.DIST($Q$3:$Q$1003,$F2337,$O2337,FALSE)*WindSpeedStep*$R$3:$R$1003)</f>
        <v>1771.0959337784586</v>
      </c>
      <c r="N2337" s="42">
        <f t="shared" si="109"/>
        <v>1.1674576470687292</v>
      </c>
      <c r="O2337" s="42">
        <f t="shared" si="110"/>
        <v>2.4500000000000002</v>
      </c>
    </row>
    <row r="2338" spans="5:15" x14ac:dyDescent="0.2">
      <c r="E2338" s="15">
        <v>41273.6875</v>
      </c>
      <c r="F2338" s="21">
        <v>13.502005091972974</v>
      </c>
      <c r="G2338" s="24">
        <v>0.17997326941053002</v>
      </c>
      <c r="H2338" s="3">
        <f t="shared" si="108"/>
        <v>1999.4999999999998</v>
      </c>
      <c r="I2338" s="3">
        <f>MIN(H2338-K2338+L2338,'Power Look Up'!$F$4)</f>
        <v>1937.2168029240943</v>
      </c>
      <c r="K2338" s="50">
        <f t="array" ref="K2338">_xlfn.SUM(_xlfn.NORM.DIST($Q$3:$Q$1003,$F2338,$N2338,FALSE)*WindSpeedStep*$R$3:$R$1003)</f>
        <v>2003.1280645050733</v>
      </c>
      <c r="L2338" s="50">
        <f t="array" ref="L2338">_xlfn.SUM(_xlfn.NORM.DIST($Q$3:$Q$1003,$F2338,$O2338,FALSE)*WindSpeedStep*$R$3:$R$1003)</f>
        <v>1940.8448674291678</v>
      </c>
      <c r="N2338" s="42">
        <f t="shared" si="109"/>
        <v>1.3502005091972975</v>
      </c>
      <c r="O2338" s="42">
        <f t="shared" si="110"/>
        <v>2.4300000000000002</v>
      </c>
    </row>
    <row r="2339" spans="5:15" x14ac:dyDescent="0.2">
      <c r="E2339" s="15">
        <v>41273.694444444445</v>
      </c>
      <c r="F2339" s="21">
        <v>12.710180048353751</v>
      </c>
      <c r="G2339" s="24">
        <v>0.21321491825373512</v>
      </c>
      <c r="H2339" s="3">
        <f t="shared" si="108"/>
        <v>1995.8099999999974</v>
      </c>
      <c r="I2339" s="3">
        <f>MIN(H2339-K2339+L2339,'Power Look Up'!$F$4)</f>
        <v>1855.0991110388168</v>
      </c>
      <c r="K2339" s="50">
        <f t="array" ref="K2339">_xlfn.SUM(_xlfn.NORM.DIST($Q$3:$Q$1003,$F2339,$N2339,FALSE)*WindSpeedStep*$R$3:$R$1003)</f>
        <v>1996.531780072829</v>
      </c>
      <c r="L2339" s="50">
        <f t="array" ref="L2339">_xlfn.SUM(_xlfn.NORM.DIST($Q$3:$Q$1003,$F2339,$O2339,FALSE)*WindSpeedStep*$R$3:$R$1003)</f>
        <v>1855.8208911116483</v>
      </c>
      <c r="N2339" s="42">
        <f t="shared" si="109"/>
        <v>1.2710180048353752</v>
      </c>
      <c r="O2339" s="42">
        <f t="shared" si="110"/>
        <v>2.71</v>
      </c>
    </row>
    <row r="2340" spans="5:15" x14ac:dyDescent="0.2">
      <c r="E2340" s="15">
        <v>41273.75</v>
      </c>
      <c r="F2340" s="21">
        <v>13.81455647530659</v>
      </c>
      <c r="G2340" s="24">
        <v>0.16359555256368397</v>
      </c>
      <c r="H2340" s="3">
        <f t="shared" si="108"/>
        <v>1999.8099999999997</v>
      </c>
      <c r="I2340" s="3">
        <f>MIN(H2340-K2340+L2340,'Power Look Up'!$F$4)</f>
        <v>1963.6110217245039</v>
      </c>
      <c r="K2340" s="50">
        <f t="array" ref="K2340">_xlfn.SUM(_xlfn.NORM.DIST($Q$3:$Q$1003,$F2340,$N2340,FALSE)*WindSpeedStep*$R$3:$R$1003)</f>
        <v>2003.464603533514</v>
      </c>
      <c r="L2340" s="50">
        <f t="array" ref="L2340">_xlfn.SUM(_xlfn.NORM.DIST($Q$3:$Q$1003,$F2340,$O2340,FALSE)*WindSpeedStep*$R$3:$R$1003)</f>
        <v>1967.2656252580182</v>
      </c>
      <c r="N2340" s="42">
        <f t="shared" si="109"/>
        <v>1.3814556475306592</v>
      </c>
      <c r="O2340" s="42">
        <f t="shared" si="110"/>
        <v>2.2599999999999998</v>
      </c>
    </row>
    <row r="2341" spans="5:15" x14ac:dyDescent="0.2">
      <c r="E2341" s="15">
        <v>41273.756944444445</v>
      </c>
      <c r="F2341" s="21">
        <v>13.777449239584342</v>
      </c>
      <c r="G2341" s="24">
        <v>0.18653670612816101</v>
      </c>
      <c r="H2341" s="3">
        <f t="shared" si="108"/>
        <v>1999.7799999999997</v>
      </c>
      <c r="I2341" s="3">
        <f>MIN(H2341-K2341+L2341,'Power Look Up'!$F$4)</f>
        <v>1939.2323626230552</v>
      </c>
      <c r="K2341" s="50">
        <f t="array" ref="K2341">_xlfn.SUM(_xlfn.NORM.DIST($Q$3:$Q$1003,$F2341,$N2341,FALSE)*WindSpeedStep*$R$3:$R$1003)</f>
        <v>2003.4574135991138</v>
      </c>
      <c r="L2341" s="50">
        <f t="array" ref="L2341">_xlfn.SUM(_xlfn.NORM.DIST($Q$3:$Q$1003,$F2341,$O2341,FALSE)*WindSpeedStep*$R$3:$R$1003)</f>
        <v>1942.9097762221693</v>
      </c>
      <c r="N2341" s="42">
        <f t="shared" si="109"/>
        <v>1.3777449239584343</v>
      </c>
      <c r="O2341" s="42">
        <f t="shared" si="110"/>
        <v>2.57</v>
      </c>
    </row>
    <row r="2342" spans="5:15" x14ac:dyDescent="0.2">
      <c r="E2342" s="15">
        <v>41273.763888888891</v>
      </c>
      <c r="F2342" s="21">
        <v>12.827421971538552</v>
      </c>
      <c r="G2342" s="24">
        <v>0.16916883258497226</v>
      </c>
      <c r="H2342" s="3">
        <f t="shared" si="108"/>
        <v>1997.1299999999974</v>
      </c>
      <c r="I2342" s="3">
        <f>MIN(H2342-K2342+L2342,'Power Look Up'!$F$4)</f>
        <v>1923.8502392889804</v>
      </c>
      <c r="K2342" s="50">
        <f t="array" ref="K2342">_xlfn.SUM(_xlfn.NORM.DIST($Q$3:$Q$1003,$F2342,$N2342,FALSE)*WindSpeedStep*$R$3:$R$1003)</f>
        <v>1998.3606254807453</v>
      </c>
      <c r="L2342" s="50">
        <f t="array" ref="L2342">_xlfn.SUM(_xlfn.NORM.DIST($Q$3:$Q$1003,$F2342,$O2342,FALSE)*WindSpeedStep*$R$3:$R$1003)</f>
        <v>1925.0808647697284</v>
      </c>
      <c r="N2342" s="42">
        <f t="shared" si="109"/>
        <v>1.2827421971538553</v>
      </c>
      <c r="O2342" s="42">
        <f t="shared" si="110"/>
        <v>2.17</v>
      </c>
    </row>
    <row r="2343" spans="5:15" x14ac:dyDescent="0.2">
      <c r="E2343" s="15">
        <v>41273.770833333336</v>
      </c>
      <c r="F2343" s="21">
        <v>12.078019248829204</v>
      </c>
      <c r="G2343" s="24">
        <v>0.19622422776232443</v>
      </c>
      <c r="H2343" s="3">
        <f t="shared" si="108"/>
        <v>1988.8799999999976</v>
      </c>
      <c r="I2343" s="3">
        <f>MIN(H2343-K2343+L2343,'Power Look Up'!$F$4)</f>
        <v>1844.5368517874374</v>
      </c>
      <c r="K2343" s="50">
        <f t="array" ref="K2343">_xlfn.SUM(_xlfn.NORM.DIST($Q$3:$Q$1003,$F2343,$N2343,FALSE)*WindSpeedStep*$R$3:$R$1003)</f>
        <v>1976.9344737489002</v>
      </c>
      <c r="L2343" s="50">
        <f t="array" ref="L2343">_xlfn.SUM(_xlfn.NORM.DIST($Q$3:$Q$1003,$F2343,$O2343,FALSE)*WindSpeedStep*$R$3:$R$1003)</f>
        <v>1832.59132553634</v>
      </c>
      <c r="N2343" s="42">
        <f t="shared" si="109"/>
        <v>1.2078019248829204</v>
      </c>
      <c r="O2343" s="42">
        <f t="shared" si="110"/>
        <v>2.37</v>
      </c>
    </row>
    <row r="2344" spans="5:15" x14ac:dyDescent="0.2">
      <c r="E2344" s="15">
        <v>41273.777777777781</v>
      </c>
      <c r="F2344" s="21">
        <v>12.67451843883765</v>
      </c>
      <c r="G2344" s="24">
        <v>0.22880553718820043</v>
      </c>
      <c r="H2344" s="3">
        <f t="shared" si="108"/>
        <v>1995.3699999999976</v>
      </c>
      <c r="I2344" s="3">
        <f>MIN(H2344-K2344+L2344,'Power Look Up'!$F$4)</f>
        <v>1830.1220158800261</v>
      </c>
      <c r="K2344" s="50">
        <f t="array" ref="K2344">_xlfn.SUM(_xlfn.NORM.DIST($Q$3:$Q$1003,$F2344,$N2344,FALSE)*WindSpeedStep*$R$3:$R$1003)</f>
        <v>1995.8903347177688</v>
      </c>
      <c r="L2344" s="50">
        <f t="array" ref="L2344">_xlfn.SUM(_xlfn.NORM.DIST($Q$3:$Q$1003,$F2344,$O2344,FALSE)*WindSpeedStep*$R$3:$R$1003)</f>
        <v>1830.6423505977973</v>
      </c>
      <c r="N2344" s="42">
        <f t="shared" si="109"/>
        <v>1.267451843883765</v>
      </c>
      <c r="O2344" s="42">
        <f t="shared" si="110"/>
        <v>2.9</v>
      </c>
    </row>
    <row r="2345" spans="5:15" x14ac:dyDescent="0.2">
      <c r="E2345" s="15">
        <v>41273.784722222219</v>
      </c>
      <c r="F2345" s="21">
        <v>12.649271705552094</v>
      </c>
      <c r="G2345" s="24">
        <v>0.17392305669537977</v>
      </c>
      <c r="H2345" s="3">
        <f t="shared" si="108"/>
        <v>1995.1499999999976</v>
      </c>
      <c r="I2345" s="3">
        <f>MIN(H2345-K2345+L2345,'Power Look Up'!$F$4)</f>
        <v>1908.3974730966052</v>
      </c>
      <c r="K2345" s="50">
        <f t="array" ref="K2345">_xlfn.SUM(_xlfn.NORM.DIST($Q$3:$Q$1003,$F2345,$N2345,FALSE)*WindSpeedStep*$R$3:$R$1003)</f>
        <v>1995.4102220051175</v>
      </c>
      <c r="L2345" s="50">
        <f t="array" ref="L2345">_xlfn.SUM(_xlfn.NORM.DIST($Q$3:$Q$1003,$F2345,$O2345,FALSE)*WindSpeedStep*$R$3:$R$1003)</f>
        <v>1908.657695101725</v>
      </c>
      <c r="N2345" s="42">
        <f t="shared" si="109"/>
        <v>1.2649271705552094</v>
      </c>
      <c r="O2345" s="42">
        <f t="shared" si="110"/>
        <v>2.2000000000000002</v>
      </c>
    </row>
    <row r="2346" spans="5:15" x14ac:dyDescent="0.2">
      <c r="E2346" s="15">
        <v>41273.798611111109</v>
      </c>
      <c r="F2346" s="21">
        <v>12.320097205453761</v>
      </c>
      <c r="G2346" s="24">
        <v>0.20292047686874745</v>
      </c>
      <c r="H2346" s="3">
        <f t="shared" si="108"/>
        <v>1991.5199999999977</v>
      </c>
      <c r="I2346" s="3">
        <f>MIN(H2346-K2346+L2346,'Power Look Up'!$F$4)</f>
        <v>1847.3571158923396</v>
      </c>
      <c r="K2346" s="50">
        <f t="array" ref="K2346">_xlfn.SUM(_xlfn.NORM.DIST($Q$3:$Q$1003,$F2346,$N2346,FALSE)*WindSpeedStep*$R$3:$R$1003)</f>
        <v>1986.8069137795676</v>
      </c>
      <c r="L2346" s="50">
        <f t="array" ref="L2346">_xlfn.SUM(_xlfn.NORM.DIST($Q$3:$Q$1003,$F2346,$O2346,FALSE)*WindSpeedStep*$R$3:$R$1003)</f>
        <v>1842.6440296719095</v>
      </c>
      <c r="N2346" s="42">
        <f t="shared" si="109"/>
        <v>1.2320097205453762</v>
      </c>
      <c r="O2346" s="42">
        <f t="shared" si="110"/>
        <v>2.5</v>
      </c>
    </row>
    <row r="2347" spans="5:15" x14ac:dyDescent="0.2">
      <c r="E2347" s="15">
        <v>41273.930555555555</v>
      </c>
      <c r="F2347" s="21">
        <v>15.069906754463421</v>
      </c>
      <c r="G2347" s="24">
        <v>0.1990722337489883</v>
      </c>
      <c r="H2347" s="3">
        <f t="shared" si="108"/>
        <v>2000</v>
      </c>
      <c r="I2347" s="3">
        <f>MIN(H2347-K2347+L2347,'Power Look Up'!$F$4)</f>
        <v>1960.3833664129127</v>
      </c>
      <c r="K2347" s="50">
        <f t="array" ref="K2347">_xlfn.SUM(_xlfn.NORM.DIST($Q$3:$Q$1003,$F2347,$N2347,FALSE)*WindSpeedStep*$R$3:$R$1003)</f>
        <v>2001.9639788944016</v>
      </c>
      <c r="L2347" s="50">
        <f t="array" ref="L2347">_xlfn.SUM(_xlfn.NORM.DIST($Q$3:$Q$1003,$F2347,$O2347,FALSE)*WindSpeedStep*$R$3:$R$1003)</f>
        <v>1962.3473453073143</v>
      </c>
      <c r="N2347" s="42">
        <f t="shared" si="109"/>
        <v>1.5069906754463422</v>
      </c>
      <c r="O2347" s="42">
        <f t="shared" si="110"/>
        <v>3</v>
      </c>
    </row>
    <row r="2348" spans="5:15" x14ac:dyDescent="0.2">
      <c r="E2348" s="15">
        <v>41273.9375</v>
      </c>
      <c r="F2348" s="21">
        <v>15.97084769788332</v>
      </c>
      <c r="G2348" s="24">
        <v>0.17031030859811483</v>
      </c>
      <c r="H2348" s="3">
        <f t="shared" si="108"/>
        <v>2000</v>
      </c>
      <c r="I2348" s="3">
        <f>MIN(H2348-K2348+L2348,'Power Look Up'!$F$4)</f>
        <v>1989.5478502813241</v>
      </c>
      <c r="K2348" s="50">
        <f t="array" ref="K2348">_xlfn.SUM(_xlfn.NORM.DIST($Q$3:$Q$1003,$F2348,$N2348,FALSE)*WindSpeedStep*$R$3:$R$1003)</f>
        <v>2000.9495646943151</v>
      </c>
      <c r="L2348" s="50">
        <f t="array" ref="L2348">_xlfn.SUM(_xlfn.NORM.DIST($Q$3:$Q$1003,$F2348,$O2348,FALSE)*WindSpeedStep*$R$3:$R$1003)</f>
        <v>1990.4974149756392</v>
      </c>
      <c r="N2348" s="42">
        <f t="shared" si="109"/>
        <v>1.5970847697883321</v>
      </c>
      <c r="O2348" s="42">
        <f t="shared" si="110"/>
        <v>2.72</v>
      </c>
    </row>
    <row r="2349" spans="5:15" x14ac:dyDescent="0.2">
      <c r="E2349" s="15">
        <v>41273.944444444445</v>
      </c>
      <c r="F2349" s="21">
        <v>14.789676931147957</v>
      </c>
      <c r="G2349" s="24">
        <v>0.18864509434442686</v>
      </c>
      <c r="H2349" s="3">
        <f t="shared" si="108"/>
        <v>2000</v>
      </c>
      <c r="I2349" s="3">
        <f>MIN(H2349-K2349+L2349,'Power Look Up'!$F$4)</f>
        <v>1963.5381624231279</v>
      </c>
      <c r="K2349" s="50">
        <f t="array" ref="K2349">_xlfn.SUM(_xlfn.NORM.DIST($Q$3:$Q$1003,$F2349,$N2349,FALSE)*WindSpeedStep*$R$3:$R$1003)</f>
        <v>2002.3773988380949</v>
      </c>
      <c r="L2349" s="50">
        <f t="array" ref="L2349">_xlfn.SUM(_xlfn.NORM.DIST($Q$3:$Q$1003,$F2349,$O2349,FALSE)*WindSpeedStep*$R$3:$R$1003)</f>
        <v>1965.9155612612228</v>
      </c>
      <c r="N2349" s="42">
        <f t="shared" si="109"/>
        <v>1.4789676931147957</v>
      </c>
      <c r="O2349" s="42">
        <f t="shared" si="110"/>
        <v>2.79</v>
      </c>
    </row>
    <row r="2350" spans="5:15" x14ac:dyDescent="0.2">
      <c r="E2350" s="15">
        <v>41273.951388888891</v>
      </c>
      <c r="F2350" s="21">
        <v>17.588700014236501</v>
      </c>
      <c r="G2350" s="24">
        <v>0.15805602447877529</v>
      </c>
      <c r="H2350" s="3">
        <f t="shared" si="108"/>
        <v>2000</v>
      </c>
      <c r="I2350" s="3">
        <f>MIN(H2350-K2350+L2350,'Power Look Up'!$F$4)</f>
        <v>1998.1791781540994</v>
      </c>
      <c r="K2350" s="50">
        <f t="array" ref="K2350">_xlfn.SUM(_xlfn.NORM.DIST($Q$3:$Q$1003,$F2350,$N2350,FALSE)*WindSpeedStep*$R$3:$R$1003)</f>
        <v>2000.2077466571006</v>
      </c>
      <c r="L2350" s="50">
        <f t="array" ref="L2350">_xlfn.SUM(_xlfn.NORM.DIST($Q$3:$Q$1003,$F2350,$O2350,FALSE)*WindSpeedStep*$R$3:$R$1003)</f>
        <v>1998.3869248112001</v>
      </c>
      <c r="N2350" s="42">
        <f t="shared" si="109"/>
        <v>1.7588700014236502</v>
      </c>
      <c r="O2350" s="42">
        <f t="shared" si="110"/>
        <v>2.78</v>
      </c>
    </row>
    <row r="2351" spans="5:15" x14ac:dyDescent="0.2">
      <c r="E2351" s="15">
        <v>41273.986111111109</v>
      </c>
      <c r="F2351" s="21">
        <v>18.118582046609184</v>
      </c>
      <c r="G2351" s="24">
        <v>0.15453747941186202</v>
      </c>
      <c r="H2351" s="3">
        <f t="shared" si="108"/>
        <v>2000</v>
      </c>
      <c r="I2351" s="3">
        <f>MIN(H2351-K2351+L2351,'Power Look Up'!$F$4)</f>
        <v>1999.0627799656143</v>
      </c>
      <c r="K2351" s="50">
        <f t="array" ref="K2351">_xlfn.SUM(_xlfn.NORM.DIST($Q$3:$Q$1003,$F2351,$N2351,FALSE)*WindSpeedStep*$R$3:$R$1003)</f>
        <v>2000.1229046485453</v>
      </c>
      <c r="L2351" s="50">
        <f t="array" ref="L2351">_xlfn.SUM(_xlfn.NORM.DIST($Q$3:$Q$1003,$F2351,$O2351,FALSE)*WindSpeedStep*$R$3:$R$1003)</f>
        <v>1999.1856846141595</v>
      </c>
      <c r="N2351" s="42">
        <f t="shared" si="109"/>
        <v>1.8118582046609184</v>
      </c>
      <c r="O2351" s="42">
        <f t="shared" si="110"/>
        <v>2.8</v>
      </c>
    </row>
    <row r="2352" spans="5:15" x14ac:dyDescent="0.2">
      <c r="E2352" s="15">
        <v>41274</v>
      </c>
      <c r="F2352" s="21">
        <v>17.363443922888518</v>
      </c>
      <c r="G2352" s="24">
        <v>0.17796008751044814</v>
      </c>
      <c r="H2352" s="3">
        <f t="shared" si="108"/>
        <v>2000</v>
      </c>
      <c r="I2352" s="3">
        <f>MIN(H2352-K2352+L2352,'Power Look Up'!$F$4)</f>
        <v>1993.7463685659043</v>
      </c>
      <c r="K2352" s="50">
        <f t="array" ref="K2352">_xlfn.SUM(_xlfn.NORM.DIST($Q$3:$Q$1003,$F2352,$N2352,FALSE)*WindSpeedStep*$R$3:$R$1003)</f>
        <v>2000.2589974048069</v>
      </c>
      <c r="L2352" s="50">
        <f t="array" ref="L2352">_xlfn.SUM(_xlfn.NORM.DIST($Q$3:$Q$1003,$F2352,$O2352,FALSE)*WindSpeedStep*$R$3:$R$1003)</f>
        <v>1994.0053659707112</v>
      </c>
      <c r="N2352" s="42">
        <f t="shared" si="109"/>
        <v>1.736344392288852</v>
      </c>
      <c r="O2352" s="42">
        <f t="shared" si="110"/>
        <v>3.09</v>
      </c>
    </row>
    <row r="2353" spans="5:15" x14ac:dyDescent="0.2">
      <c r="E2353" s="15">
        <v>41274.006944444445</v>
      </c>
      <c r="F2353" s="21">
        <v>17.372157821921459</v>
      </c>
      <c r="G2353" s="24">
        <v>0.17441702009962887</v>
      </c>
      <c r="H2353" s="3">
        <f t="shared" si="108"/>
        <v>2000</v>
      </c>
      <c r="I2353" s="3">
        <f>MIN(H2353-K2353+L2353,'Power Look Up'!$F$4)</f>
        <v>1994.6984520441222</v>
      </c>
      <c r="K2353" s="50">
        <f t="array" ref="K2353">_xlfn.SUM(_xlfn.NORM.DIST($Q$3:$Q$1003,$F2353,$N2353,FALSE)*WindSpeedStep*$R$3:$R$1003)</f>
        <v>2000.2568068284259</v>
      </c>
      <c r="L2353" s="50">
        <f t="array" ref="L2353">_xlfn.SUM(_xlfn.NORM.DIST($Q$3:$Q$1003,$F2353,$O2353,FALSE)*WindSpeedStep*$R$3:$R$1003)</f>
        <v>1994.955258872548</v>
      </c>
      <c r="N2353" s="42">
        <f t="shared" si="109"/>
        <v>1.7372157821921459</v>
      </c>
      <c r="O2353" s="42">
        <f t="shared" si="110"/>
        <v>3.03</v>
      </c>
    </row>
    <row r="2354" spans="5:15" x14ac:dyDescent="0.2">
      <c r="E2354" s="15">
        <v>41274.013888888891</v>
      </c>
      <c r="F2354" s="21">
        <v>19.043829300405434</v>
      </c>
      <c r="G2354" s="24">
        <v>0.18588698439576096</v>
      </c>
      <c r="H2354" s="3">
        <f t="shared" si="108"/>
        <v>2000</v>
      </c>
      <c r="I2354" s="3">
        <f>MIN(H2354-K2354+L2354,'Power Look Up'!$F$4)</f>
        <v>1996.0375554407665</v>
      </c>
      <c r="K2354" s="50">
        <f t="array" ref="K2354">_xlfn.SUM(_xlfn.NORM.DIST($Q$3:$Q$1003,$F2354,$N2354,FALSE)*WindSpeedStep*$R$3:$R$1003)</f>
        <v>2000.0485462347101</v>
      </c>
      <c r="L2354" s="50">
        <f t="array" ref="L2354">_xlfn.SUM(_xlfn.NORM.DIST($Q$3:$Q$1003,$F2354,$O2354,FALSE)*WindSpeedStep*$R$3:$R$1003)</f>
        <v>1996.0861016754766</v>
      </c>
      <c r="N2354" s="42">
        <f t="shared" si="109"/>
        <v>1.9043829300405435</v>
      </c>
      <c r="O2354" s="42">
        <f t="shared" si="110"/>
        <v>3.5400000000000005</v>
      </c>
    </row>
    <row r="2355" spans="5:15" x14ac:dyDescent="0.2">
      <c r="E2355" s="15">
        <v>41274.020833333336</v>
      </c>
      <c r="F2355" s="21">
        <v>18.681618770065167</v>
      </c>
      <c r="G2355" s="24">
        <v>0.18627936062886807</v>
      </c>
      <c r="H2355" s="3">
        <f t="shared" si="108"/>
        <v>2000</v>
      </c>
      <c r="I2355" s="3">
        <f>MIN(H2355-K2355+L2355,'Power Look Up'!$F$4)</f>
        <v>1995.2666186593492</v>
      </c>
      <c r="K2355" s="50">
        <f t="array" ref="K2355">_xlfn.SUM(_xlfn.NORM.DIST($Q$3:$Q$1003,$F2355,$N2355,FALSE)*WindSpeedStep*$R$3:$R$1003)</f>
        <v>2000.0699170041494</v>
      </c>
      <c r="L2355" s="50">
        <f t="array" ref="L2355">_xlfn.SUM(_xlfn.NORM.DIST($Q$3:$Q$1003,$F2355,$O2355,FALSE)*WindSpeedStep*$R$3:$R$1003)</f>
        <v>1995.3365356634986</v>
      </c>
      <c r="N2355" s="42">
        <f t="shared" si="109"/>
        <v>1.8681618770065169</v>
      </c>
      <c r="O2355" s="42">
        <f t="shared" si="110"/>
        <v>3.48</v>
      </c>
    </row>
    <row r="2356" spans="5:15" x14ac:dyDescent="0.2">
      <c r="E2356" s="15">
        <v>41274.027777777781</v>
      </c>
      <c r="F2356" s="21">
        <v>17.674247131857538</v>
      </c>
      <c r="G2356" s="24">
        <v>0.17087007879144681</v>
      </c>
      <c r="H2356" s="3">
        <f t="shared" si="108"/>
        <v>2000</v>
      </c>
      <c r="I2356" s="3">
        <f>MIN(H2356-K2356+L2356,'Power Look Up'!$F$4)</f>
        <v>1996.2631855279647</v>
      </c>
      <c r="K2356" s="50">
        <f t="array" ref="K2356">_xlfn.SUM(_xlfn.NORM.DIST($Q$3:$Q$1003,$F2356,$N2356,FALSE)*WindSpeedStep*$R$3:$R$1003)</f>
        <v>2000.1909692186787</v>
      </c>
      <c r="L2356" s="50">
        <f t="array" ref="L2356">_xlfn.SUM(_xlfn.NORM.DIST($Q$3:$Q$1003,$F2356,$O2356,FALSE)*WindSpeedStep*$R$3:$R$1003)</f>
        <v>1996.4541547466433</v>
      </c>
      <c r="N2356" s="42">
        <f t="shared" si="109"/>
        <v>1.7674247131857539</v>
      </c>
      <c r="O2356" s="42">
        <f t="shared" si="110"/>
        <v>3.02</v>
      </c>
    </row>
    <row r="2357" spans="5:15" x14ac:dyDescent="0.2">
      <c r="E2357" s="15">
        <v>41274.034722222219</v>
      </c>
      <c r="F2357" s="21">
        <v>17.09900889332696</v>
      </c>
      <c r="G2357" s="24">
        <v>0.17486393618795498</v>
      </c>
      <c r="H2357" s="3">
        <f t="shared" si="108"/>
        <v>2000</v>
      </c>
      <c r="I2357" s="3">
        <f>MIN(H2357-K2357+L2357,'Power Look Up'!$F$4)</f>
        <v>1993.6747624726045</v>
      </c>
      <c r="K2357" s="50">
        <f t="array" ref="K2357">_xlfn.SUM(_xlfn.NORM.DIST($Q$3:$Q$1003,$F2357,$N2357,FALSE)*WindSpeedStep*$R$3:$R$1003)</f>
        <v>2000.3346233760813</v>
      </c>
      <c r="L2357" s="50">
        <f t="array" ref="L2357">_xlfn.SUM(_xlfn.NORM.DIST($Q$3:$Q$1003,$F2357,$O2357,FALSE)*WindSpeedStep*$R$3:$R$1003)</f>
        <v>1994.0093858486857</v>
      </c>
      <c r="N2357" s="42">
        <f t="shared" si="109"/>
        <v>1.7099008893326961</v>
      </c>
      <c r="O2357" s="42">
        <f t="shared" si="110"/>
        <v>2.99</v>
      </c>
    </row>
    <row r="2358" spans="5:15" x14ac:dyDescent="0.2">
      <c r="E2358" s="15">
        <v>41274.041666666664</v>
      </c>
      <c r="F2358" s="21">
        <v>17.571056443365311</v>
      </c>
      <c r="G2358" s="24">
        <v>0.15650737955704297</v>
      </c>
      <c r="H2358" s="3">
        <f t="shared" si="108"/>
        <v>2000</v>
      </c>
      <c r="I2358" s="3">
        <f>MIN(H2358-K2358+L2358,'Power Look Up'!$F$4)</f>
        <v>1998.3485051270072</v>
      </c>
      <c r="K2358" s="50">
        <f t="array" ref="K2358">_xlfn.SUM(_xlfn.NORM.DIST($Q$3:$Q$1003,$F2358,$N2358,FALSE)*WindSpeedStep*$R$3:$R$1003)</f>
        <v>2000.2113797807037</v>
      </c>
      <c r="L2358" s="50">
        <f t="array" ref="L2358">_xlfn.SUM(_xlfn.NORM.DIST($Q$3:$Q$1003,$F2358,$O2358,FALSE)*WindSpeedStep*$R$3:$R$1003)</f>
        <v>1998.559884907711</v>
      </c>
      <c r="N2358" s="42">
        <f t="shared" si="109"/>
        <v>1.7571056443365312</v>
      </c>
      <c r="O2358" s="42">
        <f t="shared" si="110"/>
        <v>2.7500000000000004</v>
      </c>
    </row>
    <row r="2359" spans="5:15" x14ac:dyDescent="0.2">
      <c r="E2359" s="15">
        <v>41274.069444444445</v>
      </c>
      <c r="F2359" s="21">
        <v>19.460080992690809</v>
      </c>
      <c r="G2359" s="24">
        <v>0.16032821246591264</v>
      </c>
      <c r="H2359" s="3">
        <f t="shared" si="108"/>
        <v>2000</v>
      </c>
      <c r="I2359" s="3">
        <f>MIN(H2359-K2359+L2359,'Power Look Up'!$F$4)</f>
        <v>1999.3658189675771</v>
      </c>
      <c r="K2359" s="50">
        <f t="array" ref="K2359">_xlfn.SUM(_xlfn.NORM.DIST($Q$3:$Q$1003,$F2359,$N2359,FALSE)*WindSpeedStep*$R$3:$R$1003)</f>
        <v>2000.0318987209291</v>
      </c>
      <c r="L2359" s="50">
        <f t="array" ref="L2359">_xlfn.SUM(_xlfn.NORM.DIST($Q$3:$Q$1003,$F2359,$O2359,FALSE)*WindSpeedStep*$R$3:$R$1003)</f>
        <v>1999.3977176885062</v>
      </c>
      <c r="N2359" s="42">
        <f t="shared" si="109"/>
        <v>1.9460080992690809</v>
      </c>
      <c r="O2359" s="42">
        <f t="shared" si="110"/>
        <v>3.12</v>
      </c>
    </row>
    <row r="2360" spans="5:15" x14ac:dyDescent="0.2">
      <c r="E2360" s="15">
        <v>41274.076388888891</v>
      </c>
      <c r="F2360" s="21">
        <v>19.272159765377427</v>
      </c>
      <c r="G2360" s="24">
        <v>0.18731683651177439</v>
      </c>
      <c r="H2360" s="3">
        <f t="shared" si="108"/>
        <v>2000</v>
      </c>
      <c r="I2360" s="3">
        <f>MIN(H2360-K2360+L2360,'Power Look Up'!$F$4)</f>
        <v>1996.1568189692657</v>
      </c>
      <c r="K2360" s="50">
        <f t="array" ref="K2360">_xlfn.SUM(_xlfn.NORM.DIST($Q$3:$Q$1003,$F2360,$N2360,FALSE)*WindSpeedStep*$R$3:$R$1003)</f>
        <v>2000.0385593315689</v>
      </c>
      <c r="L2360" s="50">
        <f t="array" ref="L2360">_xlfn.SUM(_xlfn.NORM.DIST($Q$3:$Q$1003,$F2360,$O2360,FALSE)*WindSpeedStep*$R$3:$R$1003)</f>
        <v>1996.1953783008346</v>
      </c>
      <c r="N2360" s="42">
        <f t="shared" si="109"/>
        <v>1.9272159765377428</v>
      </c>
      <c r="O2360" s="42">
        <f t="shared" si="110"/>
        <v>3.61</v>
      </c>
    </row>
    <row r="2361" spans="5:15" x14ac:dyDescent="0.2">
      <c r="E2361" s="15">
        <v>41274.083333333336</v>
      </c>
      <c r="F2361" s="21">
        <v>19.45793695738049</v>
      </c>
      <c r="G2361" s="24">
        <v>0.18758412096794966</v>
      </c>
      <c r="H2361" s="3">
        <f t="shared" si="108"/>
        <v>2000</v>
      </c>
      <c r="I2361" s="3">
        <f>MIN(H2361-K2361+L2361,'Power Look Up'!$F$4)</f>
        <v>1996.3987986886784</v>
      </c>
      <c r="K2361" s="50">
        <f t="array" ref="K2361">_xlfn.SUM(_xlfn.NORM.DIST($Q$3:$Q$1003,$F2361,$N2361,FALSE)*WindSpeedStep*$R$3:$R$1003)</f>
        <v>2000.0319678118678</v>
      </c>
      <c r="L2361" s="50">
        <f t="array" ref="L2361">_xlfn.SUM(_xlfn.NORM.DIST($Q$3:$Q$1003,$F2361,$O2361,FALSE)*WindSpeedStep*$R$3:$R$1003)</f>
        <v>1996.4307665005463</v>
      </c>
      <c r="N2361" s="42">
        <f t="shared" si="109"/>
        <v>1.9457936957380491</v>
      </c>
      <c r="O2361" s="42">
        <f t="shared" si="110"/>
        <v>3.65</v>
      </c>
    </row>
    <row r="2362" spans="5:15" x14ac:dyDescent="0.2">
      <c r="E2362" s="15">
        <v>41274.097222222219</v>
      </c>
      <c r="F2362" s="21">
        <v>19.586719242402324</v>
      </c>
      <c r="G2362" s="24">
        <v>0.203709459997887</v>
      </c>
      <c r="H2362" s="3">
        <f t="shared" si="108"/>
        <v>2000</v>
      </c>
      <c r="I2362" s="3">
        <f>MIN(H2362-K2362+L2362,'Power Look Up'!$F$4)</f>
        <v>1993.220199935553</v>
      </c>
      <c r="K2362" s="50">
        <f t="array" ref="K2362">_xlfn.SUM(_xlfn.NORM.DIST($Q$3:$Q$1003,$F2362,$N2362,FALSE)*WindSpeedStep*$R$3:$R$1003)</f>
        <v>2000.0280721936806</v>
      </c>
      <c r="L2362" s="50">
        <f t="array" ref="L2362">_xlfn.SUM(_xlfn.NORM.DIST($Q$3:$Q$1003,$F2362,$O2362,FALSE)*WindSpeedStep*$R$3:$R$1003)</f>
        <v>1993.2482721292336</v>
      </c>
      <c r="N2362" s="42">
        <f t="shared" si="109"/>
        <v>1.9586719242402326</v>
      </c>
      <c r="O2362" s="42">
        <f t="shared" si="110"/>
        <v>3.9899999999999998</v>
      </c>
    </row>
    <row r="2363" spans="5:15" x14ac:dyDescent="0.2">
      <c r="E2363" s="15">
        <v>41274.104166666664</v>
      </c>
      <c r="F2363" s="21">
        <v>17.386708436225941</v>
      </c>
      <c r="G2363" s="24">
        <v>0.17427105372554974</v>
      </c>
      <c r="H2363" s="3">
        <f t="shared" si="108"/>
        <v>2000</v>
      </c>
      <c r="I2363" s="3">
        <f>MIN(H2363-K2363+L2363,'Power Look Up'!$F$4)</f>
        <v>1994.7779743547999</v>
      </c>
      <c r="K2363" s="50">
        <f t="array" ref="K2363">_xlfn.SUM(_xlfn.NORM.DIST($Q$3:$Q$1003,$F2363,$N2363,FALSE)*WindSpeedStep*$R$3:$R$1003)</f>
        <v>2000.2531884635691</v>
      </c>
      <c r="L2363" s="50">
        <f t="array" ref="L2363">_xlfn.SUM(_xlfn.NORM.DIST($Q$3:$Q$1003,$F2363,$O2363,FALSE)*WindSpeedStep*$R$3:$R$1003)</f>
        <v>1995.031162818369</v>
      </c>
      <c r="N2363" s="42">
        <f t="shared" si="109"/>
        <v>1.7386708436225942</v>
      </c>
      <c r="O2363" s="42">
        <f t="shared" si="110"/>
        <v>3.03</v>
      </c>
    </row>
    <row r="2364" spans="5:15" x14ac:dyDescent="0.2">
      <c r="E2364" s="15">
        <v>41274.118055555555</v>
      </c>
      <c r="F2364" s="21">
        <v>18.346882965944797</v>
      </c>
      <c r="G2364" s="24">
        <v>0.18150222063230551</v>
      </c>
      <c r="H2364" s="3">
        <f t="shared" si="108"/>
        <v>2000</v>
      </c>
      <c r="I2364" s="3">
        <f>MIN(H2364-K2364+L2364,'Power Look Up'!$F$4)</f>
        <v>1995.5623803047999</v>
      </c>
      <c r="K2364" s="50">
        <f t="array" ref="K2364">_xlfn.SUM(_xlfn.NORM.DIST($Q$3:$Q$1003,$F2364,$N2364,FALSE)*WindSpeedStep*$R$3:$R$1003)</f>
        <v>2000.0978331553597</v>
      </c>
      <c r="L2364" s="50">
        <f t="array" ref="L2364">_xlfn.SUM(_xlfn.NORM.DIST($Q$3:$Q$1003,$F2364,$O2364,FALSE)*WindSpeedStep*$R$3:$R$1003)</f>
        <v>1995.6602134601596</v>
      </c>
      <c r="N2364" s="42">
        <f t="shared" si="109"/>
        <v>1.8346882965944797</v>
      </c>
      <c r="O2364" s="42">
        <f t="shared" si="110"/>
        <v>3.33</v>
      </c>
    </row>
    <row r="2365" spans="5:15" x14ac:dyDescent="0.2">
      <c r="E2365" s="15">
        <v>41274.145833333336</v>
      </c>
      <c r="F2365" s="21">
        <v>18.245192837583389</v>
      </c>
      <c r="G2365" s="24">
        <v>0.20717785959562751</v>
      </c>
      <c r="H2365" s="3">
        <f t="shared" si="108"/>
        <v>2000</v>
      </c>
      <c r="I2365" s="3">
        <f>MIN(H2365-K2365+L2365,'Power Look Up'!$F$4)</f>
        <v>1987.6100549700407</v>
      </c>
      <c r="K2365" s="50">
        <f t="array" ref="K2365">_xlfn.SUM(_xlfn.NORM.DIST($Q$3:$Q$1003,$F2365,$N2365,FALSE)*WindSpeedStep*$R$3:$R$1003)</f>
        <v>2000.108310390566</v>
      </c>
      <c r="L2365" s="50">
        <f t="array" ref="L2365">_xlfn.SUM(_xlfn.NORM.DIST($Q$3:$Q$1003,$F2365,$O2365,FALSE)*WindSpeedStep*$R$3:$R$1003)</f>
        <v>1987.7183653606066</v>
      </c>
      <c r="N2365" s="42">
        <f t="shared" si="109"/>
        <v>1.824519283758339</v>
      </c>
      <c r="O2365" s="42">
        <f t="shared" si="110"/>
        <v>3.78</v>
      </c>
    </row>
    <row r="2366" spans="5:15" x14ac:dyDescent="0.2">
      <c r="E2366" s="15">
        <v>41274.152777777781</v>
      </c>
      <c r="F2366" s="21">
        <v>16.356095062655655</v>
      </c>
      <c r="G2366" s="24">
        <v>0.18892039867481014</v>
      </c>
      <c r="H2366" s="3">
        <f t="shared" si="108"/>
        <v>2000</v>
      </c>
      <c r="I2366" s="3">
        <f>MIN(H2366-K2366+L2366,'Power Look Up'!$F$4)</f>
        <v>1984.0416123768214</v>
      </c>
      <c r="K2366" s="50">
        <f t="array" ref="K2366">_xlfn.SUM(_xlfn.NORM.DIST($Q$3:$Q$1003,$F2366,$N2366,FALSE)*WindSpeedStep*$R$3:$R$1003)</f>
        <v>2000.6727703681283</v>
      </c>
      <c r="L2366" s="50">
        <f t="array" ref="L2366">_xlfn.SUM(_xlfn.NORM.DIST($Q$3:$Q$1003,$F2366,$O2366,FALSE)*WindSpeedStep*$R$3:$R$1003)</f>
        <v>1984.7143827449497</v>
      </c>
      <c r="N2366" s="42">
        <f t="shared" si="109"/>
        <v>1.6356095062655656</v>
      </c>
      <c r="O2366" s="42">
        <f t="shared" si="110"/>
        <v>3.09</v>
      </c>
    </row>
    <row r="2367" spans="5:15" x14ac:dyDescent="0.2">
      <c r="E2367" s="15">
        <v>41274.215277777781</v>
      </c>
      <c r="F2367" s="21">
        <v>16.96937206047107</v>
      </c>
      <c r="G2367" s="24">
        <v>0.16382456522806813</v>
      </c>
      <c r="H2367" s="3">
        <f t="shared" si="108"/>
        <v>2000</v>
      </c>
      <c r="I2367" s="3">
        <f>MIN(H2367-K2367+L2367,'Power Look Up'!$F$4)</f>
        <v>1995.9989673789571</v>
      </c>
      <c r="K2367" s="50">
        <f t="array" ref="K2367">_xlfn.SUM(_xlfn.NORM.DIST($Q$3:$Q$1003,$F2367,$N2367,FALSE)*WindSpeedStep*$R$3:$R$1003)</f>
        <v>2000.3789350694717</v>
      </c>
      <c r="L2367" s="50">
        <f t="array" ref="L2367">_xlfn.SUM(_xlfn.NORM.DIST($Q$3:$Q$1003,$F2367,$O2367,FALSE)*WindSpeedStep*$R$3:$R$1003)</f>
        <v>1996.3779024484288</v>
      </c>
      <c r="N2367" s="42">
        <f t="shared" si="109"/>
        <v>1.6969372060471071</v>
      </c>
      <c r="O2367" s="42">
        <f t="shared" si="110"/>
        <v>2.78</v>
      </c>
    </row>
    <row r="2368" spans="5:15" x14ac:dyDescent="0.2">
      <c r="E2368" s="15">
        <v>41274.222222222219</v>
      </c>
      <c r="F2368" s="21">
        <v>17.719969644819816</v>
      </c>
      <c r="G2368" s="24">
        <v>0.1946955931162421</v>
      </c>
      <c r="H2368" s="3">
        <f t="shared" si="108"/>
        <v>2000</v>
      </c>
      <c r="I2368" s="3">
        <f>MIN(H2368-K2368+L2368,'Power Look Up'!$F$4)</f>
        <v>1989.8759644484958</v>
      </c>
      <c r="K2368" s="50">
        <f t="array" ref="K2368">_xlfn.SUM(_xlfn.NORM.DIST($Q$3:$Q$1003,$F2368,$N2368,FALSE)*WindSpeedStep*$R$3:$R$1003)</f>
        <v>2000.1825475727196</v>
      </c>
      <c r="L2368" s="50">
        <f t="array" ref="L2368">_xlfn.SUM(_xlfn.NORM.DIST($Q$3:$Q$1003,$F2368,$O2368,FALSE)*WindSpeedStep*$R$3:$R$1003)</f>
        <v>1990.0585120212154</v>
      </c>
      <c r="N2368" s="42">
        <f t="shared" si="109"/>
        <v>1.7719969644819817</v>
      </c>
      <c r="O2368" s="42">
        <f t="shared" si="110"/>
        <v>3.4499999999999997</v>
      </c>
    </row>
    <row r="2369" spans="5:15" x14ac:dyDescent="0.2">
      <c r="E2369" s="15">
        <v>41274.243055555555</v>
      </c>
      <c r="F2369" s="21">
        <v>18.822346247957618</v>
      </c>
      <c r="G2369" s="24">
        <v>0.1848866211552988</v>
      </c>
      <c r="H2369" s="3">
        <f t="shared" si="108"/>
        <v>2000</v>
      </c>
      <c r="I2369" s="3">
        <f>MIN(H2369-K2369+L2369,'Power Look Up'!$F$4)</f>
        <v>1995.8306644325135</v>
      </c>
      <c r="K2369" s="50">
        <f t="array" ref="K2369">_xlfn.SUM(_xlfn.NORM.DIST($Q$3:$Q$1003,$F2369,$N2369,FALSE)*WindSpeedStep*$R$3:$R$1003)</f>
        <v>2000.0606849051137</v>
      </c>
      <c r="L2369" s="50">
        <f t="array" ref="L2369">_xlfn.SUM(_xlfn.NORM.DIST($Q$3:$Q$1003,$F2369,$O2369,FALSE)*WindSpeedStep*$R$3:$R$1003)</f>
        <v>1995.8913493376272</v>
      </c>
      <c r="N2369" s="42">
        <f t="shared" si="109"/>
        <v>1.882234624795762</v>
      </c>
      <c r="O2369" s="42">
        <f t="shared" si="110"/>
        <v>3.48</v>
      </c>
    </row>
    <row r="2370" spans="5:15" x14ac:dyDescent="0.2">
      <c r="E2370" s="15">
        <v>41274.430555555555</v>
      </c>
      <c r="F2370" s="21">
        <v>14.742514962835441</v>
      </c>
      <c r="G2370" s="24">
        <v>0.14922826977255935</v>
      </c>
      <c r="H2370" s="3">
        <f t="shared" si="108"/>
        <v>2000</v>
      </c>
      <c r="I2370" s="3">
        <f>MIN(H2370-K2370+L2370,'Power Look Up'!$F$4)</f>
        <v>1988.7308521816237</v>
      </c>
      <c r="K2370" s="50">
        <f t="array" ref="K2370">_xlfn.SUM(_xlfn.NORM.DIST($Q$3:$Q$1003,$F2370,$N2370,FALSE)*WindSpeedStep*$R$3:$R$1003)</f>
        <v>2002.4493213511621</v>
      </c>
      <c r="L2370" s="50">
        <f t="array" ref="L2370">_xlfn.SUM(_xlfn.NORM.DIST($Q$3:$Q$1003,$F2370,$O2370,FALSE)*WindSpeedStep*$R$3:$R$1003)</f>
        <v>1991.1801735327858</v>
      </c>
      <c r="N2370" s="42">
        <f t="shared" si="109"/>
        <v>1.4742514962835442</v>
      </c>
      <c r="O2370" s="42">
        <f t="shared" si="110"/>
        <v>2.2000000000000002</v>
      </c>
    </row>
    <row r="2371" spans="5:15" x14ac:dyDescent="0.2">
      <c r="E2371" s="15">
        <v>41274.520833333336</v>
      </c>
      <c r="F2371" s="21">
        <v>9.2471641970381544</v>
      </c>
      <c r="G2371" s="24">
        <v>0.16437471722269759</v>
      </c>
      <c r="H2371" s="3">
        <f t="shared" ref="H2371:H2434" si="111">INDEX(PowerArray,MIN(MaximumPowerIndex,ROUND(F2371*100,0)))</f>
        <v>1351.2499999999418</v>
      </c>
      <c r="I2371" s="3">
        <f>MIN(H2371-K2371+L2371,'Power Look Up'!$F$4)</f>
        <v>1335.0506081370947</v>
      </c>
      <c r="K2371" s="50">
        <f t="array" ref="K2371">_xlfn.SUM(_xlfn.NORM.DIST($Q$3:$Q$1003,$F2371,$N2371,FALSE)*WindSpeedStep*$R$3:$R$1003)</f>
        <v>1354.921619897463</v>
      </c>
      <c r="L2371" s="50">
        <f t="array" ref="L2371">_xlfn.SUM(_xlfn.NORM.DIST($Q$3:$Q$1003,$F2371,$O2371,FALSE)*WindSpeedStep*$R$3:$R$1003)</f>
        <v>1338.7222280346159</v>
      </c>
      <c r="N2371" s="42">
        <f t="shared" ref="N2371:N2434" si="112">ReferenceTurbulence*F2371</f>
        <v>0.92471641970381546</v>
      </c>
      <c r="O2371" s="42">
        <f t="shared" ref="O2371:O2434" si="113">F2371*G2371</f>
        <v>1.52</v>
      </c>
    </row>
    <row r="2372" spans="5:15" x14ac:dyDescent="0.2">
      <c r="E2372" s="15">
        <v>41274.527777777781</v>
      </c>
      <c r="F2372" s="21">
        <v>9.9088414736717745</v>
      </c>
      <c r="G2372" s="24">
        <v>0.18771114715500309</v>
      </c>
      <c r="H2372" s="3">
        <f t="shared" si="111"/>
        <v>1602.7099999999364</v>
      </c>
      <c r="I2372" s="3">
        <f>MIN(H2372-K2372+L2372,'Power Look Up'!$F$4)</f>
        <v>1512.5525668862592</v>
      </c>
      <c r="K2372" s="50">
        <f t="array" ref="K2372">_xlfn.SUM(_xlfn.NORM.DIST($Q$3:$Q$1003,$F2372,$N2372,FALSE)*WindSpeedStep*$R$3:$R$1003)</f>
        <v>1594.4737711828543</v>
      </c>
      <c r="L2372" s="50">
        <f t="array" ref="L2372">_xlfn.SUM(_xlfn.NORM.DIST($Q$3:$Q$1003,$F2372,$O2372,FALSE)*WindSpeedStep*$R$3:$R$1003)</f>
        <v>1504.3163380691772</v>
      </c>
      <c r="N2372" s="42">
        <f t="shared" si="112"/>
        <v>0.99088414736717745</v>
      </c>
      <c r="O2372" s="42">
        <f t="shared" si="113"/>
        <v>1.86</v>
      </c>
    </row>
    <row r="2373" spans="5:15" x14ac:dyDescent="0.2">
      <c r="E2373" s="15">
        <v>41274.534722222219</v>
      </c>
      <c r="F2373" s="21">
        <v>8.9187140313892144</v>
      </c>
      <c r="G2373" s="24">
        <v>0.21415643480414304</v>
      </c>
      <c r="H2373" s="3">
        <f t="shared" si="111"/>
        <v>1226.6399999999464</v>
      </c>
      <c r="I2373" s="3">
        <f>MIN(H2373-K2373+L2373,'Power Look Up'!$F$4)</f>
        <v>1223.238066814796</v>
      </c>
      <c r="K2373" s="50">
        <f t="array" ref="K2373">_xlfn.SUM(_xlfn.NORM.DIST($Q$3:$Q$1003,$F2373,$N2373,FALSE)*WindSpeedStep*$R$3:$R$1003)</f>
        <v>1228.4707859998246</v>
      </c>
      <c r="L2373" s="50">
        <f t="array" ref="L2373">_xlfn.SUM(_xlfn.NORM.DIST($Q$3:$Q$1003,$F2373,$O2373,FALSE)*WindSpeedStep*$R$3:$R$1003)</f>
        <v>1225.0688528146741</v>
      </c>
      <c r="N2373" s="42">
        <f t="shared" si="112"/>
        <v>0.89187140313892144</v>
      </c>
      <c r="O2373" s="42">
        <f t="shared" si="113"/>
        <v>1.91</v>
      </c>
    </row>
    <row r="2374" spans="5:15" x14ac:dyDescent="0.2">
      <c r="E2374" s="15">
        <v>41274.555555555555</v>
      </c>
      <c r="F2374" s="21">
        <v>9.9817668759390514</v>
      </c>
      <c r="G2374" s="24">
        <v>0.17732331580159091</v>
      </c>
      <c r="H2374" s="3">
        <f t="shared" si="111"/>
        <v>1629.379999999936</v>
      </c>
      <c r="I2374" s="3">
        <f>MIN(H2374-K2374+L2374,'Power Look Up'!$F$4)</f>
        <v>1544.0043845567384</v>
      </c>
      <c r="K2374" s="50">
        <f t="array" ref="K2374">_xlfn.SUM(_xlfn.NORM.DIST($Q$3:$Q$1003,$F2374,$N2374,FALSE)*WindSpeedStep*$R$3:$R$1003)</f>
        <v>1618.3010534786927</v>
      </c>
      <c r="L2374" s="50">
        <f t="array" ref="L2374">_xlfn.SUM(_xlfn.NORM.DIST($Q$3:$Q$1003,$F2374,$O2374,FALSE)*WindSpeedStep*$R$3:$R$1003)</f>
        <v>1532.9254380354951</v>
      </c>
      <c r="N2374" s="42">
        <f t="shared" si="112"/>
        <v>0.99817668759390521</v>
      </c>
      <c r="O2374" s="42">
        <f t="shared" si="113"/>
        <v>1.77</v>
      </c>
    </row>
    <row r="2375" spans="5:15" x14ac:dyDescent="0.2">
      <c r="E2375" s="15">
        <v>41274.5625</v>
      </c>
      <c r="F2375" s="21">
        <v>9.5087938573149771</v>
      </c>
      <c r="G2375" s="24">
        <v>0.16931695272386735</v>
      </c>
      <c r="H2375" s="3">
        <f t="shared" si="111"/>
        <v>1450.3099999999397</v>
      </c>
      <c r="I2375" s="3">
        <f>MIN(H2375-K2375+L2375,'Power Look Up'!$F$4)</f>
        <v>1411.3073511479965</v>
      </c>
      <c r="K2375" s="50">
        <f t="array" ref="K2375">_xlfn.SUM(_xlfn.NORM.DIST($Q$3:$Q$1003,$F2375,$N2375,FALSE)*WindSpeedStep*$R$3:$R$1003)</f>
        <v>1453.5563566011604</v>
      </c>
      <c r="L2375" s="50">
        <f t="array" ref="L2375">_xlfn.SUM(_xlfn.NORM.DIST($Q$3:$Q$1003,$F2375,$O2375,FALSE)*WindSpeedStep*$R$3:$R$1003)</f>
        <v>1414.5537077492172</v>
      </c>
      <c r="N2375" s="42">
        <f t="shared" si="112"/>
        <v>0.95087938573149777</v>
      </c>
      <c r="O2375" s="42">
        <f t="shared" si="113"/>
        <v>1.6100000000000003</v>
      </c>
    </row>
    <row r="2376" spans="5:15" x14ac:dyDescent="0.2">
      <c r="E2376" s="15">
        <v>41274.569444444445</v>
      </c>
      <c r="F2376" s="21">
        <v>9.049148833873927</v>
      </c>
      <c r="G2376" s="24">
        <v>0.20996449885846477</v>
      </c>
      <c r="H2376" s="3">
        <f t="shared" si="111"/>
        <v>1275.0499999999433</v>
      </c>
      <c r="I2376" s="3">
        <f>MIN(H2376-K2376+L2376,'Power Look Up'!$F$4)</f>
        <v>1259.5091224478065</v>
      </c>
      <c r="K2376" s="50">
        <f t="array" ref="K2376">_xlfn.SUM(_xlfn.NORM.DIST($Q$3:$Q$1003,$F2376,$N2376,FALSE)*WindSpeedStep*$R$3:$R$1003)</f>
        <v>1278.7569074633343</v>
      </c>
      <c r="L2376" s="50">
        <f t="array" ref="L2376">_xlfn.SUM(_xlfn.NORM.DIST($Q$3:$Q$1003,$F2376,$O2376,FALSE)*WindSpeedStep*$R$3:$R$1003)</f>
        <v>1263.2160299111974</v>
      </c>
      <c r="N2376" s="42">
        <f t="shared" si="112"/>
        <v>0.90491488338739279</v>
      </c>
      <c r="O2376" s="42">
        <f t="shared" si="113"/>
        <v>1.9</v>
      </c>
    </row>
    <row r="2377" spans="5:15" x14ac:dyDescent="0.2">
      <c r="E2377" s="15">
        <v>41274.576388888891</v>
      </c>
      <c r="F2377" s="21">
        <v>9.0697006741669153</v>
      </c>
      <c r="G2377" s="24">
        <v>0.19515528280238212</v>
      </c>
      <c r="H2377" s="3">
        <f t="shared" si="111"/>
        <v>1282.6699999999432</v>
      </c>
      <c r="I2377" s="3">
        <f>MIN(H2377-K2377+L2377,'Power Look Up'!$F$4)</f>
        <v>1269.9927428040883</v>
      </c>
      <c r="K2377" s="50">
        <f t="array" ref="K2377">_xlfn.SUM(_xlfn.NORM.DIST($Q$3:$Q$1003,$F2377,$N2377,FALSE)*WindSpeedStep*$R$3:$R$1003)</f>
        <v>1286.6842355102365</v>
      </c>
      <c r="L2377" s="50">
        <f t="array" ref="L2377">_xlfn.SUM(_xlfn.NORM.DIST($Q$3:$Q$1003,$F2377,$O2377,FALSE)*WindSpeedStep*$R$3:$R$1003)</f>
        <v>1274.0069783143815</v>
      </c>
      <c r="N2377" s="42">
        <f t="shared" si="112"/>
        <v>0.90697006741669162</v>
      </c>
      <c r="O2377" s="42">
        <f t="shared" si="113"/>
        <v>1.77</v>
      </c>
    </row>
    <row r="2378" spans="5:15" x14ac:dyDescent="0.2">
      <c r="E2378" s="15">
        <v>41274.597222222219</v>
      </c>
      <c r="F2378" s="21">
        <v>7.759975646690461</v>
      </c>
      <c r="G2378" s="24">
        <v>0.21005220560133792</v>
      </c>
      <c r="H2378" s="3">
        <f t="shared" si="111"/>
        <v>816.75999999996361</v>
      </c>
      <c r="I2378" s="3">
        <f>MIN(H2378-K2378+L2378,'Power Look Up'!$F$4)</f>
        <v>875.06386213696396</v>
      </c>
      <c r="K2378" s="50">
        <f t="array" ref="K2378">_xlfn.SUM(_xlfn.NORM.DIST($Q$3:$Q$1003,$F2378,$N2378,FALSE)*WindSpeedStep*$R$3:$R$1003)</f>
        <v>814.49589137422367</v>
      </c>
      <c r="L2378" s="50">
        <f t="array" ref="L2378">_xlfn.SUM(_xlfn.NORM.DIST($Q$3:$Q$1003,$F2378,$O2378,FALSE)*WindSpeedStep*$R$3:$R$1003)</f>
        <v>872.79975351122403</v>
      </c>
      <c r="N2378" s="42">
        <f t="shared" si="112"/>
        <v>0.77599756466904612</v>
      </c>
      <c r="O2378" s="42">
        <f t="shared" si="113"/>
        <v>1.63</v>
      </c>
    </row>
    <row r="2379" spans="5:15" x14ac:dyDescent="0.2">
      <c r="E2379" s="15">
        <v>41274.604166666664</v>
      </c>
      <c r="F2379" s="21">
        <v>8.3830335275695944</v>
      </c>
      <c r="G2379" s="24">
        <v>0.19801901000881078</v>
      </c>
      <c r="H2379" s="3">
        <f t="shared" si="111"/>
        <v>1028.4599999999507</v>
      </c>
      <c r="I2379" s="3">
        <f>MIN(H2379-K2379+L2379,'Power Look Up'!$F$4)</f>
        <v>1064.9449822207175</v>
      </c>
      <c r="K2379" s="50">
        <f t="array" ref="K2379">_xlfn.SUM(_xlfn.NORM.DIST($Q$3:$Q$1003,$F2379,$N2379,FALSE)*WindSpeedStep*$R$3:$R$1003)</f>
        <v>1027.0578478392058</v>
      </c>
      <c r="L2379" s="50">
        <f t="array" ref="L2379">_xlfn.SUM(_xlfn.NORM.DIST($Q$3:$Q$1003,$F2379,$O2379,FALSE)*WindSpeedStep*$R$3:$R$1003)</f>
        <v>1063.5428300599726</v>
      </c>
      <c r="N2379" s="42">
        <f t="shared" si="112"/>
        <v>0.83830335275695944</v>
      </c>
      <c r="O2379" s="42">
        <f t="shared" si="113"/>
        <v>1.66</v>
      </c>
    </row>
    <row r="2380" spans="5:15" x14ac:dyDescent="0.2">
      <c r="E2380" s="15">
        <v>41274.611111111109</v>
      </c>
      <c r="F2380" s="21">
        <v>8.222156527217729</v>
      </c>
      <c r="G2380" s="24">
        <v>0.17027163072918799</v>
      </c>
      <c r="H2380" s="3">
        <f t="shared" si="111"/>
        <v>969.73999999995203</v>
      </c>
      <c r="I2380" s="3">
        <f>MIN(H2380-K2380+L2380,'Power Look Up'!$F$4)</f>
        <v>1002.9631414931201</v>
      </c>
      <c r="K2380" s="50">
        <f t="array" ref="K2380">_xlfn.SUM(_xlfn.NORM.DIST($Q$3:$Q$1003,$F2380,$N2380,FALSE)*WindSpeedStep*$R$3:$R$1003)</f>
        <v>969.52671308123638</v>
      </c>
      <c r="L2380" s="50">
        <f t="array" ref="L2380">_xlfn.SUM(_xlfn.NORM.DIST($Q$3:$Q$1003,$F2380,$O2380,FALSE)*WindSpeedStep*$R$3:$R$1003)</f>
        <v>1002.7498545744045</v>
      </c>
      <c r="N2380" s="42">
        <f t="shared" si="112"/>
        <v>0.82221565272177299</v>
      </c>
      <c r="O2380" s="42">
        <f t="shared" si="113"/>
        <v>1.4</v>
      </c>
    </row>
    <row r="2381" spans="5:15" x14ac:dyDescent="0.2">
      <c r="E2381" s="15">
        <v>41274.618055555555</v>
      </c>
      <c r="F2381" s="21">
        <v>8.9195023615825697</v>
      </c>
      <c r="G2381" s="24">
        <v>0.20965295194654893</v>
      </c>
      <c r="H2381" s="3">
        <f t="shared" si="111"/>
        <v>1226.6399999999464</v>
      </c>
      <c r="I2381" s="3">
        <f>MIN(H2381-K2381+L2381,'Power Look Up'!$F$4)</f>
        <v>1224.2215310989043</v>
      </c>
      <c r="K2381" s="50">
        <f t="array" ref="K2381">_xlfn.SUM(_xlfn.NORM.DIST($Q$3:$Q$1003,$F2381,$N2381,FALSE)*WindSpeedStep*$R$3:$R$1003)</f>
        <v>1228.7742466794925</v>
      </c>
      <c r="L2381" s="50">
        <f t="array" ref="L2381">_xlfn.SUM(_xlfn.NORM.DIST($Q$3:$Q$1003,$F2381,$O2381,FALSE)*WindSpeedStep*$R$3:$R$1003)</f>
        <v>1226.3557777784504</v>
      </c>
      <c r="N2381" s="42">
        <f t="shared" si="112"/>
        <v>0.89195023615825697</v>
      </c>
      <c r="O2381" s="42">
        <f t="shared" si="113"/>
        <v>1.87</v>
      </c>
    </row>
    <row r="2382" spans="5:15" x14ac:dyDescent="0.2">
      <c r="E2382" s="15">
        <v>41274.625</v>
      </c>
      <c r="F2382" s="21">
        <v>9.1407131387947693</v>
      </c>
      <c r="G2382" s="24">
        <v>0.18707511919857367</v>
      </c>
      <c r="H2382" s="3">
        <f t="shared" si="111"/>
        <v>1309.3399999999426</v>
      </c>
      <c r="I2382" s="3">
        <f>MIN(H2382-K2382+L2382,'Power Look Up'!$F$4)</f>
        <v>1292.9784613194572</v>
      </c>
      <c r="K2382" s="50">
        <f t="array" ref="K2382">_xlfn.SUM(_xlfn.NORM.DIST($Q$3:$Q$1003,$F2382,$N2382,FALSE)*WindSpeedStep*$R$3:$R$1003)</f>
        <v>1314.0518096682204</v>
      </c>
      <c r="L2382" s="50">
        <f t="array" ref="L2382">_xlfn.SUM(_xlfn.NORM.DIST($Q$3:$Q$1003,$F2382,$O2382,FALSE)*WindSpeedStep*$R$3:$R$1003)</f>
        <v>1297.6902709877349</v>
      </c>
      <c r="N2382" s="42">
        <f t="shared" si="112"/>
        <v>0.91407131387947693</v>
      </c>
      <c r="O2382" s="42">
        <f t="shared" si="113"/>
        <v>1.71</v>
      </c>
    </row>
    <row r="2383" spans="5:15" x14ac:dyDescent="0.2">
      <c r="E2383" s="15">
        <v>41274.631944444445</v>
      </c>
      <c r="F2383" s="21">
        <v>7.8846032413570617</v>
      </c>
      <c r="G2383" s="24">
        <v>0.15980512416793904</v>
      </c>
      <c r="H2383" s="3">
        <f t="shared" si="111"/>
        <v>852.87999999996282</v>
      </c>
      <c r="I2383" s="3">
        <f>MIN(H2383-K2383+L2383,'Power Look Up'!$F$4)</f>
        <v>884.41686687445542</v>
      </c>
      <c r="K2383" s="50">
        <f t="array" ref="K2383">_xlfn.SUM(_xlfn.NORM.DIST($Q$3:$Q$1003,$F2383,$N2383,FALSE)*WindSpeedStep*$R$3:$R$1003)</f>
        <v>854.7335598809243</v>
      </c>
      <c r="L2383" s="50">
        <f t="array" ref="L2383">_xlfn.SUM(_xlfn.NORM.DIST($Q$3:$Q$1003,$F2383,$O2383,FALSE)*WindSpeedStep*$R$3:$R$1003)</f>
        <v>886.27042675541691</v>
      </c>
      <c r="N2383" s="42">
        <f t="shared" si="112"/>
        <v>0.78846032413570621</v>
      </c>
      <c r="O2383" s="42">
        <f t="shared" si="113"/>
        <v>1.26</v>
      </c>
    </row>
    <row r="2384" spans="5:15" x14ac:dyDescent="0.2">
      <c r="E2384" s="15">
        <v>41274.638888888891</v>
      </c>
      <c r="F2384" s="21">
        <v>8.2552046469598306</v>
      </c>
      <c r="G2384" s="24">
        <v>0.1405174129059534</v>
      </c>
      <c r="H2384" s="3">
        <f t="shared" si="111"/>
        <v>984.41999999995164</v>
      </c>
      <c r="I2384" s="3">
        <f>MIN(H2384-K2384+L2384,'Power Look Up'!$F$4)</f>
        <v>1004.1777744621797</v>
      </c>
      <c r="K2384" s="50">
        <f t="array" ref="K2384">_xlfn.SUM(_xlfn.NORM.DIST($Q$3:$Q$1003,$F2384,$N2384,FALSE)*WindSpeedStep*$R$3:$R$1003)</f>
        <v>981.20455240925969</v>
      </c>
      <c r="L2384" s="50">
        <f t="array" ref="L2384">_xlfn.SUM(_xlfn.NORM.DIST($Q$3:$Q$1003,$F2384,$O2384,FALSE)*WindSpeedStep*$R$3:$R$1003)</f>
        <v>1000.9623268714878</v>
      </c>
      <c r="N2384" s="42">
        <f t="shared" si="112"/>
        <v>0.82552046469598306</v>
      </c>
      <c r="O2384" s="42">
        <f t="shared" si="113"/>
        <v>1.1599999999999999</v>
      </c>
    </row>
    <row r="2385" spans="5:15" x14ac:dyDescent="0.2">
      <c r="E2385" s="15">
        <v>41274.645833333336</v>
      </c>
      <c r="F2385" s="21">
        <v>7.0821041053516023</v>
      </c>
      <c r="G2385" s="24">
        <v>0.19485734457888029</v>
      </c>
      <c r="H2385" s="3">
        <f t="shared" si="111"/>
        <v>612.07999999996798</v>
      </c>
      <c r="I2385" s="3">
        <f>MIN(H2385-K2385+L2385,'Power Look Up'!$F$4)</f>
        <v>658.20762547537265</v>
      </c>
      <c r="K2385" s="50">
        <f t="array" ref="K2385">_xlfn.SUM(_xlfn.NORM.DIST($Q$3:$Q$1003,$F2385,$N2385,FALSE)*WindSpeedStep*$R$3:$R$1003)</f>
        <v>616.06519869332305</v>
      </c>
      <c r="L2385" s="50">
        <f t="array" ref="L2385">_xlfn.SUM(_xlfn.NORM.DIST($Q$3:$Q$1003,$F2385,$O2385,FALSE)*WindSpeedStep*$R$3:$R$1003)</f>
        <v>662.19282416872773</v>
      </c>
      <c r="N2385" s="42">
        <f t="shared" si="112"/>
        <v>0.70821041053516032</v>
      </c>
      <c r="O2385" s="42">
        <f t="shared" si="113"/>
        <v>1.38</v>
      </c>
    </row>
    <row r="2386" spans="5:15" x14ac:dyDescent="0.2">
      <c r="E2386" s="15">
        <v>41274.652777777781</v>
      </c>
      <c r="F2386" s="21">
        <v>6.33427634069227</v>
      </c>
      <c r="G2386" s="24">
        <v>0.2210197226486956</v>
      </c>
      <c r="H2386" s="3">
        <f t="shared" si="111"/>
        <v>436.57999999997958</v>
      </c>
      <c r="I2386" s="3">
        <f>MIN(H2386-K2386+L2386,'Power Look Up'!$F$4)</f>
        <v>481.9781575617605</v>
      </c>
      <c r="K2386" s="50">
        <f t="array" ref="K2386">_xlfn.SUM(_xlfn.NORM.DIST($Q$3:$Q$1003,$F2386,$N2386,FALSE)*WindSpeedStep*$R$3:$R$1003)</f>
        <v>435.75142440921678</v>
      </c>
      <c r="L2386" s="50">
        <f t="array" ref="L2386">_xlfn.SUM(_xlfn.NORM.DIST($Q$3:$Q$1003,$F2386,$O2386,FALSE)*WindSpeedStep*$R$3:$R$1003)</f>
        <v>481.1495819709977</v>
      </c>
      <c r="N2386" s="42">
        <f t="shared" si="112"/>
        <v>0.63342763406922709</v>
      </c>
      <c r="O2386" s="42">
        <f t="shared" si="113"/>
        <v>1.4</v>
      </c>
    </row>
    <row r="2387" spans="5:15" x14ac:dyDescent="0.2">
      <c r="E2387" s="15">
        <v>41274.659722222219</v>
      </c>
      <c r="F2387" s="21">
        <v>6.3952547066192906</v>
      </c>
      <c r="G2387" s="24">
        <v>0.18138448790778627</v>
      </c>
      <c r="H2387" s="3">
        <f t="shared" si="111"/>
        <v>452.39999999997917</v>
      </c>
      <c r="I2387" s="3">
        <f>MIN(H2387-K2387+L2387,'Power Look Up'!$F$4)</f>
        <v>480.2910952113927</v>
      </c>
      <c r="K2387" s="50">
        <f t="array" ref="K2387">_xlfn.SUM(_xlfn.NORM.DIST($Q$3:$Q$1003,$F2387,$N2387,FALSE)*WindSpeedStep*$R$3:$R$1003)</f>
        <v>449.00575182035544</v>
      </c>
      <c r="L2387" s="50">
        <f t="array" ref="L2387">_xlfn.SUM(_xlfn.NORM.DIST($Q$3:$Q$1003,$F2387,$O2387,FALSE)*WindSpeedStep*$R$3:$R$1003)</f>
        <v>476.89684703176897</v>
      </c>
      <c r="N2387" s="42">
        <f t="shared" si="112"/>
        <v>0.63952547066192911</v>
      </c>
      <c r="O2387" s="42">
        <f t="shared" si="113"/>
        <v>1.1599999999999999</v>
      </c>
    </row>
    <row r="2388" spans="5:15" x14ac:dyDescent="0.2">
      <c r="E2388" s="15">
        <v>41274.666666666664</v>
      </c>
      <c r="F2388" s="21">
        <v>5.8757235111917794</v>
      </c>
      <c r="G2388" s="24">
        <v>0.29102798944553449</v>
      </c>
      <c r="H2388" s="3">
        <f t="shared" si="111"/>
        <v>342.55999999998687</v>
      </c>
      <c r="I2388" s="3">
        <f>MIN(H2388-K2388+L2388,'Power Look Up'!$F$4)</f>
        <v>411.05686304321915</v>
      </c>
      <c r="K2388" s="50">
        <f t="array" ref="K2388">_xlfn.SUM(_xlfn.NORM.DIST($Q$3:$Q$1003,$F2388,$N2388,FALSE)*WindSpeedStep*$R$3:$R$1003)</f>
        <v>343.61710177282993</v>
      </c>
      <c r="L2388" s="50">
        <f t="array" ref="L2388">_xlfn.SUM(_xlfn.NORM.DIST($Q$3:$Q$1003,$F2388,$O2388,FALSE)*WindSpeedStep*$R$3:$R$1003)</f>
        <v>412.11396481606221</v>
      </c>
      <c r="N2388" s="42">
        <f t="shared" si="112"/>
        <v>0.58757235111917794</v>
      </c>
      <c r="O2388" s="42">
        <f t="shared" si="113"/>
        <v>1.71</v>
      </c>
    </row>
    <row r="2389" spans="5:15" x14ac:dyDescent="0.2">
      <c r="E2389" s="15">
        <v>41274.673611111109</v>
      </c>
      <c r="F2389" s="21">
        <v>6.62986629771925</v>
      </c>
      <c r="G2389" s="24">
        <v>0.21719895022549346</v>
      </c>
      <c r="H2389" s="3">
        <f t="shared" si="111"/>
        <v>504.37999999997811</v>
      </c>
      <c r="I2389" s="3">
        <f>MIN(H2389-K2389+L2389,'Power Look Up'!$F$4)</f>
        <v>554.78507695709823</v>
      </c>
      <c r="K2389" s="50">
        <f t="array" ref="K2389">_xlfn.SUM(_xlfn.NORM.DIST($Q$3:$Q$1003,$F2389,$N2389,FALSE)*WindSpeedStep*$R$3:$R$1003)</f>
        <v>502.34749690743831</v>
      </c>
      <c r="L2389" s="50">
        <f t="array" ref="L2389">_xlfn.SUM(_xlfn.NORM.DIST($Q$3:$Q$1003,$F2389,$O2389,FALSE)*WindSpeedStep*$R$3:$R$1003)</f>
        <v>552.75257386455837</v>
      </c>
      <c r="N2389" s="42">
        <f t="shared" si="112"/>
        <v>0.66298662977192502</v>
      </c>
      <c r="O2389" s="42">
        <f t="shared" si="113"/>
        <v>1.44</v>
      </c>
    </row>
    <row r="2390" spans="5:15" x14ac:dyDescent="0.2">
      <c r="E2390" s="15">
        <v>41274.680555555555</v>
      </c>
      <c r="F2390" s="21">
        <v>5.5008901937855637</v>
      </c>
      <c r="G2390" s="24">
        <v>0.22723594835834812</v>
      </c>
      <c r="H2390" s="3">
        <f t="shared" si="111"/>
        <v>280.99999999998818</v>
      </c>
      <c r="I2390" s="3">
        <f>MIN(H2390-K2390+L2390,'Power Look Up'!$F$4)</f>
        <v>308.91999940420692</v>
      </c>
      <c r="K2390" s="50">
        <f t="array" ref="K2390">_xlfn.SUM(_xlfn.NORM.DIST($Q$3:$Q$1003,$F2390,$N2390,FALSE)*WindSpeedStep*$R$3:$R$1003)</f>
        <v>276.80948625327261</v>
      </c>
      <c r="L2390" s="50">
        <f t="array" ref="L2390">_xlfn.SUM(_xlfn.NORM.DIST($Q$3:$Q$1003,$F2390,$O2390,FALSE)*WindSpeedStep*$R$3:$R$1003)</f>
        <v>304.72948565749135</v>
      </c>
      <c r="N2390" s="42">
        <f t="shared" si="112"/>
        <v>0.55008901937855637</v>
      </c>
      <c r="O2390" s="42">
        <f t="shared" si="113"/>
        <v>1.25</v>
      </c>
    </row>
    <row r="2391" spans="5:15" x14ac:dyDescent="0.2">
      <c r="E2391" s="15">
        <v>41274.6875</v>
      </c>
      <c r="F2391" s="21">
        <v>5.9994961635395034</v>
      </c>
      <c r="G2391" s="24">
        <v>0.18334872962916215</v>
      </c>
      <c r="H2391" s="3">
        <f t="shared" si="111"/>
        <v>361.99999999998647</v>
      </c>
      <c r="I2391" s="3">
        <f>MIN(H2391-K2391+L2391,'Power Look Up'!$F$4)</f>
        <v>383.96081026821957</v>
      </c>
      <c r="K2391" s="50">
        <f t="array" ref="K2391">_xlfn.SUM(_xlfn.NORM.DIST($Q$3:$Q$1003,$F2391,$N2391,FALSE)*WindSpeedStep*$R$3:$R$1003)</f>
        <v>367.23764180322109</v>
      </c>
      <c r="L2391" s="50">
        <f t="array" ref="L2391">_xlfn.SUM(_xlfn.NORM.DIST($Q$3:$Q$1003,$F2391,$O2391,FALSE)*WindSpeedStep*$R$3:$R$1003)</f>
        <v>389.1984520714542</v>
      </c>
      <c r="N2391" s="42">
        <f t="shared" si="112"/>
        <v>0.59994961635395039</v>
      </c>
      <c r="O2391" s="42">
        <f t="shared" si="113"/>
        <v>1.1000000000000001</v>
      </c>
    </row>
    <row r="2392" spans="5:15" x14ac:dyDescent="0.2">
      <c r="E2392" s="15">
        <v>41274.743055555555</v>
      </c>
      <c r="F2392" s="21">
        <v>9.5765610066206648</v>
      </c>
      <c r="G2392" s="24">
        <v>0.14932291445868542</v>
      </c>
      <c r="H2392" s="3">
        <f t="shared" si="111"/>
        <v>1476.9799999999391</v>
      </c>
      <c r="I2392" s="3">
        <f>MIN(H2392-K2392+L2392,'Power Look Up'!$F$4)</f>
        <v>1446.9474588827934</v>
      </c>
      <c r="K2392" s="50">
        <f t="array" ref="K2392">_xlfn.SUM(_xlfn.NORM.DIST($Q$3:$Q$1003,$F2392,$N2392,FALSE)*WindSpeedStep*$R$3:$R$1003)</f>
        <v>1478.4456421021978</v>
      </c>
      <c r="L2392" s="50">
        <f t="array" ref="L2392">_xlfn.SUM(_xlfn.NORM.DIST($Q$3:$Q$1003,$F2392,$O2392,FALSE)*WindSpeedStep*$R$3:$R$1003)</f>
        <v>1448.4131009850521</v>
      </c>
      <c r="N2392" s="42">
        <f t="shared" si="112"/>
        <v>0.95765610066206652</v>
      </c>
      <c r="O2392" s="42">
        <f t="shared" si="113"/>
        <v>1.43</v>
      </c>
    </row>
    <row r="2393" spans="5:15" x14ac:dyDescent="0.2">
      <c r="E2393" s="15">
        <v>41274.770833333336</v>
      </c>
      <c r="F2393" s="21">
        <v>6.8432483832669488</v>
      </c>
      <c r="G2393" s="24">
        <v>0.13590037185761486</v>
      </c>
      <c r="H2393" s="3">
        <f t="shared" si="111"/>
        <v>551.83999999997707</v>
      </c>
      <c r="I2393" s="3">
        <f>MIN(H2393-K2393+L2393,'Power Look Up'!$F$4)</f>
        <v>565.25434043299333</v>
      </c>
      <c r="K2393" s="50">
        <f t="array" ref="K2393">_xlfn.SUM(_xlfn.NORM.DIST($Q$3:$Q$1003,$F2393,$N2393,FALSE)*WindSpeedStep*$R$3:$R$1003)</f>
        <v>554.18606135994946</v>
      </c>
      <c r="L2393" s="50">
        <f t="array" ref="L2393">_xlfn.SUM(_xlfn.NORM.DIST($Q$3:$Q$1003,$F2393,$O2393,FALSE)*WindSpeedStep*$R$3:$R$1003)</f>
        <v>567.60040179296573</v>
      </c>
      <c r="N2393" s="42">
        <f t="shared" si="112"/>
        <v>0.68432483832669488</v>
      </c>
      <c r="O2393" s="42">
        <f t="shared" si="113"/>
        <v>0.93</v>
      </c>
    </row>
    <row r="2394" spans="5:15" x14ac:dyDescent="0.2">
      <c r="E2394" s="15">
        <v>41274.777777777781</v>
      </c>
      <c r="F2394" s="21">
        <v>7.0396416474664427</v>
      </c>
      <c r="G2394" s="24">
        <v>0.11932425570303209</v>
      </c>
      <c r="H2394" s="3">
        <f t="shared" si="111"/>
        <v>600.03999999996824</v>
      </c>
      <c r="I2394" s="3">
        <f>MIN(H2394-K2394+L2394,'Power Look Up'!$F$4)</f>
        <v>607.40847415535734</v>
      </c>
      <c r="K2394" s="50">
        <f t="array" ref="K2394">_xlfn.SUM(_xlfn.NORM.DIST($Q$3:$Q$1003,$F2394,$N2394,FALSE)*WindSpeedStep*$R$3:$R$1003)</f>
        <v>604.76386458100978</v>
      </c>
      <c r="L2394" s="50">
        <f t="array" ref="L2394">_xlfn.SUM(_xlfn.NORM.DIST($Q$3:$Q$1003,$F2394,$O2394,FALSE)*WindSpeedStep*$R$3:$R$1003)</f>
        <v>612.13233873639888</v>
      </c>
      <c r="N2394" s="42">
        <f t="shared" si="112"/>
        <v>0.70396416474664436</v>
      </c>
      <c r="O2394" s="42">
        <f t="shared" si="113"/>
        <v>0.84</v>
      </c>
    </row>
    <row r="2395" spans="5:15" x14ac:dyDescent="0.2">
      <c r="E2395" s="15">
        <v>41274.784722222219</v>
      </c>
      <c r="F2395" s="21">
        <v>7.4351981009995489</v>
      </c>
      <c r="G2395" s="24">
        <v>0.11970091286207332</v>
      </c>
      <c r="H2395" s="3">
        <f t="shared" si="111"/>
        <v>720.43999999996561</v>
      </c>
      <c r="I2395" s="3">
        <f>MIN(H2395-K2395+L2395,'Power Look Up'!$F$4)</f>
        <v>729.13080051301995</v>
      </c>
      <c r="K2395" s="50">
        <f t="array" ref="K2395">_xlfn.SUM(_xlfn.NORM.DIST($Q$3:$Q$1003,$F2395,$N2395,FALSE)*WindSpeedStep*$R$3:$R$1003)</f>
        <v>715.15299018656515</v>
      </c>
      <c r="L2395" s="50">
        <f t="array" ref="L2395">_xlfn.SUM(_xlfn.NORM.DIST($Q$3:$Q$1003,$F2395,$O2395,FALSE)*WindSpeedStep*$R$3:$R$1003)</f>
        <v>723.84379069961949</v>
      </c>
      <c r="N2395" s="42">
        <f t="shared" si="112"/>
        <v>0.74351981009995494</v>
      </c>
      <c r="O2395" s="42">
        <f t="shared" si="113"/>
        <v>0.89</v>
      </c>
    </row>
    <row r="2396" spans="5:15" x14ac:dyDescent="0.2">
      <c r="E2396" s="15">
        <v>41274.791666666664</v>
      </c>
      <c r="F2396" s="21">
        <v>7.833113074048077</v>
      </c>
      <c r="G2396" s="24">
        <v>0.13276969069240541</v>
      </c>
      <c r="H2396" s="3">
        <f t="shared" si="111"/>
        <v>837.82999999996309</v>
      </c>
      <c r="I2396" s="3">
        <f>MIN(H2396-K2396+L2396,'Power Look Up'!$F$4)</f>
        <v>854.49625704978575</v>
      </c>
      <c r="K2396" s="50">
        <f t="array" ref="K2396">_xlfn.SUM(_xlfn.NORM.DIST($Q$3:$Q$1003,$F2396,$N2396,FALSE)*WindSpeedStep*$R$3:$R$1003)</f>
        <v>837.96684327582113</v>
      </c>
      <c r="L2396" s="50">
        <f t="array" ref="L2396">_xlfn.SUM(_xlfn.NORM.DIST($Q$3:$Q$1003,$F2396,$O2396,FALSE)*WindSpeedStep*$R$3:$R$1003)</f>
        <v>854.6331003256438</v>
      </c>
      <c r="N2396" s="42">
        <f t="shared" si="112"/>
        <v>0.7833113074048077</v>
      </c>
      <c r="O2396" s="42">
        <f t="shared" si="113"/>
        <v>1.04</v>
      </c>
    </row>
    <row r="2397" spans="5:15" x14ac:dyDescent="0.2">
      <c r="E2397" s="15">
        <v>41274.798611111109</v>
      </c>
      <c r="F2397" s="21">
        <v>8.6910192727616948</v>
      </c>
      <c r="G2397" s="24">
        <v>0.13116988516788189</v>
      </c>
      <c r="H2397" s="3">
        <f t="shared" si="111"/>
        <v>1142.2299999999484</v>
      </c>
      <c r="I2397" s="3">
        <f>MIN(H2397-K2397+L2397,'Power Look Up'!$F$4)</f>
        <v>1152.4689735919731</v>
      </c>
      <c r="K2397" s="50">
        <f t="array" ref="K2397">_xlfn.SUM(_xlfn.NORM.DIST($Q$3:$Q$1003,$F2397,$N2397,FALSE)*WindSpeedStep*$R$3:$R$1003)</f>
        <v>1141.4254512987757</v>
      </c>
      <c r="L2397" s="50">
        <f t="array" ref="L2397">_xlfn.SUM(_xlfn.NORM.DIST($Q$3:$Q$1003,$F2397,$O2397,FALSE)*WindSpeedStep*$R$3:$R$1003)</f>
        <v>1151.6644248908003</v>
      </c>
      <c r="N2397" s="42">
        <f t="shared" si="112"/>
        <v>0.86910192727616953</v>
      </c>
      <c r="O2397" s="42">
        <f t="shared" si="113"/>
        <v>1.1399999999999999</v>
      </c>
    </row>
    <row r="2398" spans="5:15" x14ac:dyDescent="0.2">
      <c r="E2398" s="15">
        <v>41274.805555555555</v>
      </c>
      <c r="F2398" s="21">
        <v>9.349424643508808</v>
      </c>
      <c r="G2398" s="24">
        <v>0.12086305233601141</v>
      </c>
      <c r="H2398" s="3">
        <f t="shared" si="111"/>
        <v>1389.349999999941</v>
      </c>
      <c r="I2398" s="3">
        <f>MIN(H2398-K2398+L2398,'Power Look Up'!$F$4)</f>
        <v>1384.1351853845861</v>
      </c>
      <c r="K2398" s="50">
        <f t="array" ref="K2398">_xlfn.SUM(_xlfn.NORM.DIST($Q$3:$Q$1003,$F2398,$N2398,FALSE)*WindSpeedStep*$R$3:$R$1003)</f>
        <v>1393.8640731028697</v>
      </c>
      <c r="L2398" s="50">
        <f t="array" ref="L2398">_xlfn.SUM(_xlfn.NORM.DIST($Q$3:$Q$1003,$F2398,$O2398,FALSE)*WindSpeedStep*$R$3:$R$1003)</f>
        <v>1388.6492584875148</v>
      </c>
      <c r="N2398" s="42">
        <f t="shared" si="112"/>
        <v>0.9349424643508808</v>
      </c>
      <c r="O2398" s="42">
        <f t="shared" si="113"/>
        <v>1.1299999999999999</v>
      </c>
    </row>
    <row r="2399" spans="5:15" x14ac:dyDescent="0.2">
      <c r="E2399" s="15">
        <v>41274.8125</v>
      </c>
      <c r="F2399" s="21">
        <v>10.013092688355265</v>
      </c>
      <c r="G2399" s="24">
        <v>0.12883132516092721</v>
      </c>
      <c r="H2399" s="3">
        <f t="shared" si="111"/>
        <v>1639.6699999999548</v>
      </c>
      <c r="I2399" s="3">
        <f>MIN(H2399-K2399+L2399,'Power Look Up'!$F$4)</f>
        <v>1607.2638258263833</v>
      </c>
      <c r="K2399" s="50">
        <f t="array" ref="K2399">_xlfn.SUM(_xlfn.NORM.DIST($Q$3:$Q$1003,$F2399,$N2399,FALSE)*WindSpeedStep*$R$3:$R$1003)</f>
        <v>1628.3278753202292</v>
      </c>
      <c r="L2399" s="50">
        <f t="array" ref="L2399">_xlfn.SUM(_xlfn.NORM.DIST($Q$3:$Q$1003,$F2399,$O2399,FALSE)*WindSpeedStep*$R$3:$R$1003)</f>
        <v>1595.9217011466576</v>
      </c>
      <c r="N2399" s="42">
        <f t="shared" si="112"/>
        <v>1.0013092688355265</v>
      </c>
      <c r="O2399" s="42">
        <f t="shared" si="113"/>
        <v>1.2899999999999998</v>
      </c>
    </row>
    <row r="2400" spans="5:15" x14ac:dyDescent="0.2">
      <c r="E2400" s="15">
        <v>41274.833333333336</v>
      </c>
      <c r="F2400" s="21">
        <v>9.5490794690274292</v>
      </c>
      <c r="G2400" s="24">
        <v>0.13090267015311707</v>
      </c>
      <c r="H2400" s="3">
        <f t="shared" si="111"/>
        <v>1465.5499999999392</v>
      </c>
      <c r="I2400" s="3">
        <f>MIN(H2400-K2400+L2400,'Power Look Up'!$F$4)</f>
        <v>1449.1054860318577</v>
      </c>
      <c r="K2400" s="50">
        <f t="array" ref="K2400">_xlfn.SUM(_xlfn.NORM.DIST($Q$3:$Q$1003,$F2400,$N2400,FALSE)*WindSpeedStep*$R$3:$R$1003)</f>
        <v>1468.3931726481549</v>
      </c>
      <c r="L2400" s="50">
        <f t="array" ref="L2400">_xlfn.SUM(_xlfn.NORM.DIST($Q$3:$Q$1003,$F2400,$O2400,FALSE)*WindSpeedStep*$R$3:$R$1003)</f>
        <v>1451.9486586800733</v>
      </c>
      <c r="N2400" s="42">
        <f t="shared" si="112"/>
        <v>0.95490794690274294</v>
      </c>
      <c r="O2400" s="42">
        <f t="shared" si="113"/>
        <v>1.2499999999999998</v>
      </c>
    </row>
    <row r="2401" spans="5:15" x14ac:dyDescent="0.2">
      <c r="E2401" s="15">
        <v>41274.854166666664</v>
      </c>
      <c r="F2401" s="21">
        <v>9.2026653222892794</v>
      </c>
      <c r="G2401" s="24">
        <v>0.16625618192310759</v>
      </c>
      <c r="H2401" s="3">
        <f t="shared" si="111"/>
        <v>1332.1999999999423</v>
      </c>
      <c r="I2401" s="3">
        <f>MIN(H2401-K2401+L2401,'Power Look Up'!$F$4)</f>
        <v>1318.4617956090731</v>
      </c>
      <c r="K2401" s="50">
        <f t="array" ref="K2401">_xlfn.SUM(_xlfn.NORM.DIST($Q$3:$Q$1003,$F2401,$N2401,FALSE)*WindSpeedStep*$R$3:$R$1003)</f>
        <v>1337.8684944653619</v>
      </c>
      <c r="L2401" s="50">
        <f t="array" ref="L2401">_xlfn.SUM(_xlfn.NORM.DIST($Q$3:$Q$1003,$F2401,$O2401,FALSE)*WindSpeedStep*$R$3:$R$1003)</f>
        <v>1324.1302900744927</v>
      </c>
      <c r="N2401" s="42">
        <f t="shared" si="112"/>
        <v>0.92026653222892796</v>
      </c>
      <c r="O2401" s="42">
        <f t="shared" si="113"/>
        <v>1.53</v>
      </c>
    </row>
    <row r="2402" spans="5:15" x14ac:dyDescent="0.2">
      <c r="E2402" s="15">
        <v>41274.861111111109</v>
      </c>
      <c r="F2402" s="21">
        <v>8.1559873265432454</v>
      </c>
      <c r="G2402" s="24">
        <v>0.19740099334881714</v>
      </c>
      <c r="H2402" s="3">
        <f t="shared" si="111"/>
        <v>947.71999999995251</v>
      </c>
      <c r="I2402" s="3">
        <f>MIN(H2402-K2402+L2402,'Power Look Up'!$F$4)</f>
        <v>992.79325172360745</v>
      </c>
      <c r="K2402" s="50">
        <f t="array" ref="K2402">_xlfn.SUM(_xlfn.NORM.DIST($Q$3:$Q$1003,$F2402,$N2402,FALSE)*WindSpeedStep*$R$3:$R$1003)</f>
        <v>946.37307280606501</v>
      </c>
      <c r="L2402" s="50">
        <f t="array" ref="L2402">_xlfn.SUM(_xlfn.NORM.DIST($Q$3:$Q$1003,$F2402,$O2402,FALSE)*WindSpeedStep*$R$3:$R$1003)</f>
        <v>991.44632452971996</v>
      </c>
      <c r="N2402" s="42">
        <f t="shared" si="112"/>
        <v>0.81559873265432459</v>
      </c>
      <c r="O2402" s="42">
        <f t="shared" si="113"/>
        <v>1.61</v>
      </c>
    </row>
    <row r="2403" spans="5:15" x14ac:dyDescent="0.2">
      <c r="E2403" s="15">
        <v>41274.868055555555</v>
      </c>
      <c r="F2403" s="21">
        <v>8.4874339087256434</v>
      </c>
      <c r="G2403" s="24">
        <v>0.20972180981227345</v>
      </c>
      <c r="H2403" s="3">
        <f t="shared" si="111"/>
        <v>1068.8299999999499</v>
      </c>
      <c r="I2403" s="3">
        <f>MIN(H2403-K2403+L2403,'Power Look Up'!$F$4)</f>
        <v>1101.343380523758</v>
      </c>
      <c r="K2403" s="50">
        <f t="array" ref="K2403">_xlfn.SUM(_xlfn.NORM.DIST($Q$3:$Q$1003,$F2403,$N2403,FALSE)*WindSpeedStep*$R$3:$R$1003)</f>
        <v>1065.2617847061317</v>
      </c>
      <c r="L2403" s="50">
        <f t="array" ref="L2403">_xlfn.SUM(_xlfn.NORM.DIST($Q$3:$Q$1003,$F2403,$O2403,FALSE)*WindSpeedStep*$R$3:$R$1003)</f>
        <v>1097.7751652299398</v>
      </c>
      <c r="N2403" s="42">
        <f t="shared" si="112"/>
        <v>0.84874339087256434</v>
      </c>
      <c r="O2403" s="42">
        <f t="shared" si="113"/>
        <v>1.78</v>
      </c>
    </row>
    <row r="2404" spans="5:15" x14ac:dyDescent="0.2">
      <c r="E2404" s="15">
        <v>41274.875</v>
      </c>
      <c r="F2404" s="21">
        <v>7.8944010911826759</v>
      </c>
      <c r="G2404" s="24">
        <v>0.22800969689903841</v>
      </c>
      <c r="H2404" s="3">
        <f t="shared" si="111"/>
        <v>855.88999999996281</v>
      </c>
      <c r="I2404" s="3">
        <f>MIN(H2404-K2404+L2404,'Power Look Up'!$F$4)</f>
        <v>919.82111442838129</v>
      </c>
      <c r="K2404" s="50">
        <f t="array" ref="K2404">_xlfn.SUM(_xlfn.NORM.DIST($Q$3:$Q$1003,$F2404,$N2404,FALSE)*WindSpeedStep*$R$3:$R$1003)</f>
        <v>857.94668861250773</v>
      </c>
      <c r="L2404" s="50">
        <f t="array" ref="L2404">_xlfn.SUM(_xlfn.NORM.DIST($Q$3:$Q$1003,$F2404,$O2404,FALSE)*WindSpeedStep*$R$3:$R$1003)</f>
        <v>921.87780304092621</v>
      </c>
      <c r="N2404" s="42">
        <f t="shared" si="112"/>
        <v>0.78944010911826767</v>
      </c>
      <c r="O2404" s="42">
        <f t="shared" si="113"/>
        <v>1.8</v>
      </c>
    </row>
    <row r="2405" spans="5:15" x14ac:dyDescent="0.2">
      <c r="E2405" s="15">
        <v>41274.881944444445</v>
      </c>
      <c r="F2405" s="21">
        <v>10.30606943805414</v>
      </c>
      <c r="G2405" s="24">
        <v>0.13002047075795772</v>
      </c>
      <c r="H2405" s="3">
        <f t="shared" si="111"/>
        <v>1719.7699999999531</v>
      </c>
      <c r="I2405" s="3">
        <f>MIN(H2405-K2405+L2405,'Power Look Up'!$F$4)</f>
        <v>1676.4730191355627</v>
      </c>
      <c r="K2405" s="50">
        <f t="array" ref="K2405">_xlfn.SUM(_xlfn.NORM.DIST($Q$3:$Q$1003,$F2405,$N2405,FALSE)*WindSpeedStep*$R$3:$R$1003)</f>
        <v>1715.4739945558122</v>
      </c>
      <c r="L2405" s="50">
        <f t="array" ref="L2405">_xlfn.SUM(_xlfn.NORM.DIST($Q$3:$Q$1003,$F2405,$O2405,FALSE)*WindSpeedStep*$R$3:$R$1003)</f>
        <v>1672.1770136914217</v>
      </c>
      <c r="N2405" s="42">
        <f t="shared" si="112"/>
        <v>1.030606943805414</v>
      </c>
      <c r="O2405" s="42">
        <f t="shared" si="113"/>
        <v>1.34</v>
      </c>
    </row>
    <row r="2406" spans="5:15" x14ac:dyDescent="0.2">
      <c r="E2406" s="15">
        <v>41274.895833333336</v>
      </c>
      <c r="F2406" s="21">
        <v>8.4771098474002322</v>
      </c>
      <c r="G2406" s="24">
        <v>0.14273732696422281</v>
      </c>
      <c r="H2406" s="3">
        <f t="shared" si="111"/>
        <v>1065.1599999999498</v>
      </c>
      <c r="I2406" s="3">
        <f>MIN(H2406-K2406+L2406,'Power Look Up'!$F$4)</f>
        <v>1082.9662428516303</v>
      </c>
      <c r="K2406" s="50">
        <f t="array" ref="K2406">_xlfn.SUM(_xlfn.NORM.DIST($Q$3:$Q$1003,$F2406,$N2406,FALSE)*WindSpeedStep*$R$3:$R$1003)</f>
        <v>1061.4556154098916</v>
      </c>
      <c r="L2406" s="50">
        <f t="array" ref="L2406">_xlfn.SUM(_xlfn.NORM.DIST($Q$3:$Q$1003,$F2406,$O2406,FALSE)*WindSpeedStep*$R$3:$R$1003)</f>
        <v>1079.2618582615721</v>
      </c>
      <c r="N2406" s="42">
        <f t="shared" si="112"/>
        <v>0.84771098474002327</v>
      </c>
      <c r="O2406" s="42">
        <f t="shared" si="113"/>
        <v>1.21</v>
      </c>
    </row>
    <row r="2407" spans="5:15" x14ac:dyDescent="0.2">
      <c r="E2407" s="15">
        <v>41274.902777777781</v>
      </c>
      <c r="F2407" s="21">
        <v>7.0637711469924742</v>
      </c>
      <c r="G2407" s="24">
        <v>0.17837497475218564</v>
      </c>
      <c r="H2407" s="3">
        <f t="shared" si="111"/>
        <v>606.05999999996811</v>
      </c>
      <c r="I2407" s="3">
        <f>MIN(H2407-K2407+L2407,'Power Look Up'!$F$4)</f>
        <v>642.567964462796</v>
      </c>
      <c r="K2407" s="50">
        <f t="array" ref="K2407">_xlfn.SUM(_xlfn.NORM.DIST($Q$3:$Q$1003,$F2407,$N2407,FALSE)*WindSpeedStep*$R$3:$R$1003)</f>
        <v>611.1698588903414</v>
      </c>
      <c r="L2407" s="50">
        <f t="array" ref="L2407">_xlfn.SUM(_xlfn.NORM.DIST($Q$3:$Q$1003,$F2407,$O2407,FALSE)*WindSpeedStep*$R$3:$R$1003)</f>
        <v>647.67782335316929</v>
      </c>
      <c r="N2407" s="42">
        <f t="shared" si="112"/>
        <v>0.70637711469924747</v>
      </c>
      <c r="O2407" s="42">
        <f t="shared" si="113"/>
        <v>1.26</v>
      </c>
    </row>
    <row r="2408" spans="5:15" x14ac:dyDescent="0.2">
      <c r="E2408" s="15">
        <v>41274.909722222219</v>
      </c>
      <c r="F2408" s="21">
        <v>7.2810562618189909</v>
      </c>
      <c r="G2408" s="24">
        <v>0.14695669989682061</v>
      </c>
      <c r="H2408" s="3">
        <f t="shared" si="111"/>
        <v>672.27999999996666</v>
      </c>
      <c r="I2408" s="3">
        <f>MIN(H2408-K2408+L2408,'Power Look Up'!$F$4)</f>
        <v>693.93644262779026</v>
      </c>
      <c r="K2408" s="50">
        <f t="array" ref="K2408">_xlfn.SUM(_xlfn.NORM.DIST($Q$3:$Q$1003,$F2408,$N2408,FALSE)*WindSpeedStep*$R$3:$R$1003)</f>
        <v>670.76735608155832</v>
      </c>
      <c r="L2408" s="50">
        <f t="array" ref="L2408">_xlfn.SUM(_xlfn.NORM.DIST($Q$3:$Q$1003,$F2408,$O2408,FALSE)*WindSpeedStep*$R$3:$R$1003)</f>
        <v>692.42379870938191</v>
      </c>
      <c r="N2408" s="42">
        <f t="shared" si="112"/>
        <v>0.72810562618189911</v>
      </c>
      <c r="O2408" s="42">
        <f t="shared" si="113"/>
        <v>1.07</v>
      </c>
    </row>
    <row r="2409" spans="5:15" x14ac:dyDescent="0.2">
      <c r="E2409" s="15">
        <v>41274.930555555555</v>
      </c>
      <c r="F2409" s="21">
        <v>8.9009386643783213</v>
      </c>
      <c r="G2409" s="24">
        <v>0.12919985670750836</v>
      </c>
      <c r="H2409" s="3">
        <f t="shared" si="111"/>
        <v>1219.2999999999467</v>
      </c>
      <c r="I2409" s="3">
        <f>MIN(H2409-K2409+L2409,'Power Look Up'!$F$4)</f>
        <v>1224.7138650401007</v>
      </c>
      <c r="K2409" s="50">
        <f t="array" ref="K2409">_xlfn.SUM(_xlfn.NORM.DIST($Q$3:$Q$1003,$F2409,$N2409,FALSE)*WindSpeedStep*$R$3:$R$1003)</f>
        <v>1221.6308219034186</v>
      </c>
      <c r="L2409" s="50">
        <f t="array" ref="L2409">_xlfn.SUM(_xlfn.NORM.DIST($Q$3:$Q$1003,$F2409,$O2409,FALSE)*WindSpeedStep*$R$3:$R$1003)</f>
        <v>1227.0446869435725</v>
      </c>
      <c r="N2409" s="42">
        <f t="shared" si="112"/>
        <v>0.89009386643783217</v>
      </c>
      <c r="O2409" s="42">
        <f t="shared" si="113"/>
        <v>1.1499999999999999</v>
      </c>
    </row>
    <row r="2410" spans="5:15" x14ac:dyDescent="0.2">
      <c r="E2410" s="15">
        <v>41274.9375</v>
      </c>
      <c r="F2410" s="21">
        <v>8.542593635049208</v>
      </c>
      <c r="G2410" s="24">
        <v>0.15686102573135932</v>
      </c>
      <c r="H2410" s="3">
        <f t="shared" si="111"/>
        <v>1087.1799999999496</v>
      </c>
      <c r="I2410" s="3">
        <f>MIN(H2410-K2410+L2410,'Power Look Up'!$F$4)</f>
        <v>1107.8159364836806</v>
      </c>
      <c r="K2410" s="50">
        <f t="array" ref="K2410">_xlfn.SUM(_xlfn.NORM.DIST($Q$3:$Q$1003,$F2410,$N2410,FALSE)*WindSpeedStep*$R$3:$R$1003)</f>
        <v>1085.6961592046625</v>
      </c>
      <c r="L2410" s="50">
        <f t="array" ref="L2410">_xlfn.SUM(_xlfn.NORM.DIST($Q$3:$Q$1003,$F2410,$O2410,FALSE)*WindSpeedStep*$R$3:$R$1003)</f>
        <v>1106.3320956883936</v>
      </c>
      <c r="N2410" s="42">
        <f t="shared" si="112"/>
        <v>0.85425936350492082</v>
      </c>
      <c r="O2410" s="42">
        <f t="shared" si="113"/>
        <v>1.34</v>
      </c>
    </row>
    <row r="2411" spans="5:15" x14ac:dyDescent="0.2">
      <c r="E2411" s="15">
        <v>41274.944444444445</v>
      </c>
      <c r="F2411" s="21">
        <v>8.809854605207379</v>
      </c>
      <c r="G2411" s="24">
        <v>0.11464434377872745</v>
      </c>
      <c r="H2411" s="3">
        <f t="shared" si="111"/>
        <v>1186.2699999999475</v>
      </c>
      <c r="I2411" s="3">
        <f>MIN(H2411-K2411+L2411,'Power Look Up'!$F$4)</f>
        <v>1190.4915870692976</v>
      </c>
      <c r="K2411" s="50">
        <f t="array" ref="K2411">_xlfn.SUM(_xlfn.NORM.DIST($Q$3:$Q$1003,$F2411,$N2411,FALSE)*WindSpeedStep*$R$3:$R$1003)</f>
        <v>1186.6783367252995</v>
      </c>
      <c r="L2411" s="50">
        <f t="array" ref="L2411">_xlfn.SUM(_xlfn.NORM.DIST($Q$3:$Q$1003,$F2411,$O2411,FALSE)*WindSpeedStep*$R$3:$R$1003)</f>
        <v>1190.8999237946496</v>
      </c>
      <c r="N2411" s="42">
        <f t="shared" si="112"/>
        <v>0.8809854605207379</v>
      </c>
      <c r="O2411" s="42">
        <f t="shared" si="113"/>
        <v>1.01</v>
      </c>
    </row>
    <row r="2412" spans="5:15" x14ac:dyDescent="0.2">
      <c r="E2412" s="15">
        <v>41274.951388888891</v>
      </c>
      <c r="F2412" s="21">
        <v>9.2478757772216671</v>
      </c>
      <c r="G2412" s="24">
        <v>0.12110889321833872</v>
      </c>
      <c r="H2412" s="3">
        <f t="shared" si="111"/>
        <v>1351.2499999999418</v>
      </c>
      <c r="I2412" s="3">
        <f>MIN(H2412-K2412+L2412,'Power Look Up'!$F$4)</f>
        <v>1348.4850642195559</v>
      </c>
      <c r="K2412" s="50">
        <f t="array" ref="K2412">_xlfn.SUM(_xlfn.NORM.DIST($Q$3:$Q$1003,$F2412,$N2412,FALSE)*WindSpeedStep*$R$3:$R$1003)</f>
        <v>1355.1938672700326</v>
      </c>
      <c r="L2412" s="50">
        <f t="array" ref="L2412">_xlfn.SUM(_xlfn.NORM.DIST($Q$3:$Q$1003,$F2412,$O2412,FALSE)*WindSpeedStep*$R$3:$R$1003)</f>
        <v>1352.4289314896466</v>
      </c>
      <c r="N2412" s="42">
        <f t="shared" si="112"/>
        <v>0.9247875777221668</v>
      </c>
      <c r="O2412" s="42">
        <f t="shared" si="113"/>
        <v>1.1200000000000001</v>
      </c>
    </row>
    <row r="2413" spans="5:15" x14ac:dyDescent="0.2">
      <c r="E2413" s="15">
        <v>41274.958333333336</v>
      </c>
      <c r="F2413" s="21">
        <v>9.1793474352875233</v>
      </c>
      <c r="G2413" s="24">
        <v>0.11874482447518975</v>
      </c>
      <c r="H2413" s="3">
        <f t="shared" si="111"/>
        <v>1324.5799999999424</v>
      </c>
      <c r="I2413" s="3">
        <f>MIN(H2413-K2413+L2413,'Power Look Up'!$F$4)</f>
        <v>1323.6929783658979</v>
      </c>
      <c r="K2413" s="50">
        <f t="array" ref="K2413">_xlfn.SUM(_xlfn.NORM.DIST($Q$3:$Q$1003,$F2413,$N2413,FALSE)*WindSpeedStep*$R$3:$R$1003)</f>
        <v>1328.9130317741369</v>
      </c>
      <c r="L2413" s="50">
        <f t="array" ref="L2413">_xlfn.SUM(_xlfn.NORM.DIST($Q$3:$Q$1003,$F2413,$O2413,FALSE)*WindSpeedStep*$R$3:$R$1003)</f>
        <v>1328.0260101400925</v>
      </c>
      <c r="N2413" s="42">
        <f t="shared" si="112"/>
        <v>0.91793474352875237</v>
      </c>
      <c r="O2413" s="42">
        <f t="shared" si="113"/>
        <v>1.0900000000000001</v>
      </c>
    </row>
    <row r="2414" spans="5:15" x14ac:dyDescent="0.2">
      <c r="E2414" s="15">
        <v>41274.965277777781</v>
      </c>
      <c r="F2414" s="21">
        <v>8.7636062592858313</v>
      </c>
      <c r="G2414" s="24">
        <v>0.11981368958554366</v>
      </c>
      <c r="H2414" s="3">
        <f t="shared" si="111"/>
        <v>1167.9199999999478</v>
      </c>
      <c r="I2414" s="3">
        <f>MIN(H2414-K2414+L2414,'Power Look Up'!$F$4)</f>
        <v>1174.0058906926699</v>
      </c>
      <c r="K2414" s="50">
        <f t="array" ref="K2414">_xlfn.SUM(_xlfn.NORM.DIST($Q$3:$Q$1003,$F2414,$N2414,FALSE)*WindSpeedStep*$R$3:$R$1003)</f>
        <v>1169.0116513481353</v>
      </c>
      <c r="L2414" s="50">
        <f t="array" ref="L2414">_xlfn.SUM(_xlfn.NORM.DIST($Q$3:$Q$1003,$F2414,$O2414,FALSE)*WindSpeedStep*$R$3:$R$1003)</f>
        <v>1175.0975420408574</v>
      </c>
      <c r="N2414" s="42">
        <f t="shared" si="112"/>
        <v>0.87636062592858321</v>
      </c>
      <c r="O2414" s="42">
        <f t="shared" si="113"/>
        <v>1.05</v>
      </c>
    </row>
    <row r="2415" spans="5:15" x14ac:dyDescent="0.2">
      <c r="E2415" s="15">
        <v>41274.972222222219</v>
      </c>
      <c r="F2415" s="21">
        <v>7.6866531623691978</v>
      </c>
      <c r="G2415" s="24">
        <v>0.15611475822464888</v>
      </c>
      <c r="H2415" s="3">
        <f t="shared" si="111"/>
        <v>795.68999999996402</v>
      </c>
      <c r="I2415" s="3">
        <f>MIN(H2415-K2415+L2415,'Power Look Up'!$F$4)</f>
        <v>824.93226084879348</v>
      </c>
      <c r="K2415" s="50">
        <f t="array" ref="K2415">_xlfn.SUM(_xlfn.NORM.DIST($Q$3:$Q$1003,$F2415,$N2415,FALSE)*WindSpeedStep*$R$3:$R$1003)</f>
        <v>791.37226421378534</v>
      </c>
      <c r="L2415" s="50">
        <f t="array" ref="L2415">_xlfn.SUM(_xlfn.NORM.DIST($Q$3:$Q$1003,$F2415,$O2415,FALSE)*WindSpeedStep*$R$3:$R$1003)</f>
        <v>820.6145250626148</v>
      </c>
      <c r="N2415" s="42">
        <f t="shared" si="112"/>
        <v>0.7686653162369198</v>
      </c>
      <c r="O2415" s="42">
        <f t="shared" si="113"/>
        <v>1.2</v>
      </c>
    </row>
    <row r="2416" spans="5:15" x14ac:dyDescent="0.2">
      <c r="E2416" s="15">
        <v>41274.979166666664</v>
      </c>
      <c r="F2416" s="21">
        <v>8.1737913985789419</v>
      </c>
      <c r="G2416" s="24">
        <v>0.12968278101448574</v>
      </c>
      <c r="H2416" s="3">
        <f t="shared" si="111"/>
        <v>951.38999999995235</v>
      </c>
      <c r="I2416" s="3">
        <f>MIN(H2416-K2416+L2416,'Power Look Up'!$F$4)</f>
        <v>966.30156876266517</v>
      </c>
      <c r="K2416" s="50">
        <f t="array" ref="K2416">_xlfn.SUM(_xlfn.NORM.DIST($Q$3:$Q$1003,$F2416,$N2416,FALSE)*WindSpeedStep*$R$3:$R$1003)</f>
        <v>952.57273677510602</v>
      </c>
      <c r="L2416" s="50">
        <f t="array" ref="L2416">_xlfn.SUM(_xlfn.NORM.DIST($Q$3:$Q$1003,$F2416,$O2416,FALSE)*WindSpeedStep*$R$3:$R$1003)</f>
        <v>967.48430553781884</v>
      </c>
      <c r="N2416" s="42">
        <f t="shared" si="112"/>
        <v>0.81737913985789423</v>
      </c>
      <c r="O2416" s="42">
        <f t="shared" si="113"/>
        <v>1.06</v>
      </c>
    </row>
    <row r="2417" spans="5:15" x14ac:dyDescent="0.2">
      <c r="E2417" s="15">
        <v>41274.986111111109</v>
      </c>
      <c r="F2417" s="21">
        <v>8.0650996278713869</v>
      </c>
      <c r="G2417" s="24">
        <v>0.12771075963408116</v>
      </c>
      <c r="H2417" s="3">
        <f t="shared" si="111"/>
        <v>914.68999999995322</v>
      </c>
      <c r="I2417" s="3">
        <f>MIN(H2417-K2417+L2417,'Power Look Up'!$F$4)</f>
        <v>928.79336211649002</v>
      </c>
      <c r="K2417" s="50">
        <f t="array" ref="K2417">_xlfn.SUM(_xlfn.NORM.DIST($Q$3:$Q$1003,$F2417,$N2417,FALSE)*WindSpeedStep*$R$3:$R$1003)</f>
        <v>915.07876900780218</v>
      </c>
      <c r="L2417" s="50">
        <f t="array" ref="L2417">_xlfn.SUM(_xlfn.NORM.DIST($Q$3:$Q$1003,$F2417,$O2417,FALSE)*WindSpeedStep*$R$3:$R$1003)</f>
        <v>929.18213112433898</v>
      </c>
      <c r="N2417" s="42">
        <f t="shared" si="112"/>
        <v>0.80650996278713871</v>
      </c>
      <c r="O2417" s="42">
        <f t="shared" si="113"/>
        <v>1.03</v>
      </c>
    </row>
    <row r="2418" spans="5:15" x14ac:dyDescent="0.2">
      <c r="E2418" s="15">
        <v>41274.993055555555</v>
      </c>
      <c r="F2418" s="21">
        <v>8.0723996765824158</v>
      </c>
      <c r="G2418" s="24">
        <v>0.11644616689717283</v>
      </c>
      <c r="H2418" s="3">
        <f t="shared" si="111"/>
        <v>914.68999999995322</v>
      </c>
      <c r="I2418" s="3">
        <f>MIN(H2418-K2418+L2418,'Power Look Up'!$F$4)</f>
        <v>922.91641396581781</v>
      </c>
      <c r="K2418" s="50">
        <f t="array" ref="K2418">_xlfn.SUM(_xlfn.NORM.DIST($Q$3:$Q$1003,$F2418,$N2418,FALSE)*WindSpeedStep*$R$3:$R$1003)</f>
        <v>917.57018288743586</v>
      </c>
      <c r="L2418" s="50">
        <f t="array" ref="L2418">_xlfn.SUM(_xlfn.NORM.DIST($Q$3:$Q$1003,$F2418,$O2418,FALSE)*WindSpeedStep*$R$3:$R$1003)</f>
        <v>925.79659685330046</v>
      </c>
      <c r="N2418" s="42">
        <f t="shared" si="112"/>
        <v>0.80723996765824158</v>
      </c>
      <c r="O2418" s="42">
        <f t="shared" si="113"/>
        <v>0.94</v>
      </c>
    </row>
    <row r="2419" spans="5:15" x14ac:dyDescent="0.2">
      <c r="E2419" s="15">
        <v>41275</v>
      </c>
      <c r="F2419" s="21">
        <v>9.7533456987140426</v>
      </c>
      <c r="G2419" s="24">
        <v>0.12816114988775695</v>
      </c>
      <c r="H2419" s="3">
        <f t="shared" si="111"/>
        <v>1541.7499999999377</v>
      </c>
      <c r="I2419" s="3">
        <f>MIN(H2419-K2419+L2419,'Power Look Up'!$F$4)</f>
        <v>1519.4147403432289</v>
      </c>
      <c r="K2419" s="50">
        <f t="array" ref="K2419">_xlfn.SUM(_xlfn.NORM.DIST($Q$3:$Q$1003,$F2419,$N2419,FALSE)*WindSpeedStep*$R$3:$R$1003)</f>
        <v>1541.5706807155605</v>
      </c>
      <c r="L2419" s="50">
        <f t="array" ref="L2419">_xlfn.SUM(_xlfn.NORM.DIST($Q$3:$Q$1003,$F2419,$O2419,FALSE)*WindSpeedStep*$R$3:$R$1003)</f>
        <v>1519.2354210588517</v>
      </c>
      <c r="N2419" s="42">
        <f t="shared" si="112"/>
        <v>0.97533456987140432</v>
      </c>
      <c r="O2419" s="42">
        <f t="shared" si="113"/>
        <v>1.25</v>
      </c>
    </row>
    <row r="2420" spans="5:15" x14ac:dyDescent="0.2">
      <c r="E2420" s="15">
        <v>41275.006944444445</v>
      </c>
      <c r="F2420" s="21">
        <v>9.3232024215056413</v>
      </c>
      <c r="G2420" s="24">
        <v>0.12656595305472698</v>
      </c>
      <c r="H2420" s="3">
        <f t="shared" si="111"/>
        <v>1377.9199999999412</v>
      </c>
      <c r="I2420" s="3">
        <f>MIN(H2420-K2420+L2420,'Power Look Up'!$F$4)</f>
        <v>1371.6373852996112</v>
      </c>
      <c r="K2420" s="50">
        <f t="array" ref="K2420">_xlfn.SUM(_xlfn.NORM.DIST($Q$3:$Q$1003,$F2420,$N2420,FALSE)*WindSpeedStep*$R$3:$R$1003)</f>
        <v>1383.9168335749812</v>
      </c>
      <c r="L2420" s="50">
        <f t="array" ref="L2420">_xlfn.SUM(_xlfn.NORM.DIST($Q$3:$Q$1003,$F2420,$O2420,FALSE)*WindSpeedStep*$R$3:$R$1003)</f>
        <v>1377.6342188746512</v>
      </c>
      <c r="N2420" s="42">
        <f t="shared" si="112"/>
        <v>0.93232024215056419</v>
      </c>
      <c r="O2420" s="42">
        <f t="shared" si="113"/>
        <v>1.18</v>
      </c>
    </row>
    <row r="2421" spans="5:15" x14ac:dyDescent="0.2">
      <c r="E2421" s="15">
        <v>41275.013888888891</v>
      </c>
      <c r="F2421" s="21">
        <v>8.4622485666789711</v>
      </c>
      <c r="G2421" s="24">
        <v>0.11462674398616475</v>
      </c>
      <c r="H2421" s="3">
        <f t="shared" si="111"/>
        <v>1057.8199999999501</v>
      </c>
      <c r="I2421" s="3">
        <f>MIN(H2421-K2421+L2421,'Power Look Up'!$F$4)</f>
        <v>1064.4103766307771</v>
      </c>
      <c r="K2421" s="50">
        <f t="array" ref="K2421">_xlfn.SUM(_xlfn.NORM.DIST($Q$3:$Q$1003,$F2421,$N2421,FALSE)*WindSpeedStep*$R$3:$R$1003)</f>
        <v>1055.9872737378591</v>
      </c>
      <c r="L2421" s="50">
        <f t="array" ref="L2421">_xlfn.SUM(_xlfn.NORM.DIST($Q$3:$Q$1003,$F2421,$O2421,FALSE)*WindSpeedStep*$R$3:$R$1003)</f>
        <v>1062.5776503686861</v>
      </c>
      <c r="N2421" s="42">
        <f t="shared" si="112"/>
        <v>0.84622485666789715</v>
      </c>
      <c r="O2421" s="42">
        <f t="shared" si="113"/>
        <v>0.97</v>
      </c>
    </row>
    <row r="2422" spans="5:15" x14ac:dyDescent="0.2">
      <c r="E2422" s="15">
        <v>41275.020833333336</v>
      </c>
      <c r="F2422" s="21">
        <v>8.6260693766819898</v>
      </c>
      <c r="G2422" s="24">
        <v>0.11129054938916608</v>
      </c>
      <c r="H2422" s="3">
        <f t="shared" si="111"/>
        <v>1120.2099999999489</v>
      </c>
      <c r="I2422" s="3">
        <f>MIN(H2422-K2422+L2422,'Power Look Up'!$F$4)</f>
        <v>1124.6688635098487</v>
      </c>
      <c r="K2422" s="50">
        <f t="array" ref="K2422">_xlfn.SUM(_xlfn.NORM.DIST($Q$3:$Q$1003,$F2422,$N2422,FALSE)*WindSpeedStep*$R$3:$R$1003)</f>
        <v>1116.9153924101763</v>
      </c>
      <c r="L2422" s="50">
        <f t="array" ref="L2422">_xlfn.SUM(_xlfn.NORM.DIST($Q$3:$Q$1003,$F2422,$O2422,FALSE)*WindSpeedStep*$R$3:$R$1003)</f>
        <v>1121.3742559200762</v>
      </c>
      <c r="N2422" s="42">
        <f t="shared" si="112"/>
        <v>0.86260693766819907</v>
      </c>
      <c r="O2422" s="42">
        <f t="shared" si="113"/>
        <v>0.96000000000000008</v>
      </c>
    </row>
    <row r="2423" spans="5:15" x14ac:dyDescent="0.2">
      <c r="E2423" s="15">
        <v>41275.027777777781</v>
      </c>
      <c r="F2423" s="21">
        <v>9.0325977802450836</v>
      </c>
      <c r="G2423" s="24">
        <v>0.10849591931828602</v>
      </c>
      <c r="H2423" s="3">
        <f t="shared" si="111"/>
        <v>1267.4299999999437</v>
      </c>
      <c r="I2423" s="3">
        <f>MIN(H2423-K2423+L2423,'Power Look Up'!$F$4)</f>
        <v>1268.5362273514388</v>
      </c>
      <c r="K2423" s="50">
        <f t="array" ref="K2423">_xlfn.SUM(_xlfn.NORM.DIST($Q$3:$Q$1003,$F2423,$N2423,FALSE)*WindSpeedStep*$R$3:$R$1003)</f>
        <v>1272.3720490560952</v>
      </c>
      <c r="L2423" s="50">
        <f t="array" ref="L2423">_xlfn.SUM(_xlfn.NORM.DIST($Q$3:$Q$1003,$F2423,$O2423,FALSE)*WindSpeedStep*$R$3:$R$1003)</f>
        <v>1273.4782764075903</v>
      </c>
      <c r="N2423" s="42">
        <f t="shared" si="112"/>
        <v>0.90325977802450841</v>
      </c>
      <c r="O2423" s="42">
        <f t="shared" si="113"/>
        <v>0.98</v>
      </c>
    </row>
    <row r="2424" spans="5:15" x14ac:dyDescent="0.2">
      <c r="E2424" s="15">
        <v>41275.034722222219</v>
      </c>
      <c r="F2424" s="21">
        <v>9.156283240089051</v>
      </c>
      <c r="G2424" s="24">
        <v>0.10375388955210614</v>
      </c>
      <c r="H2424" s="3">
        <f t="shared" si="111"/>
        <v>1316.9599999999425</v>
      </c>
      <c r="I2424" s="3">
        <f>MIN(H2424-K2424+L2424,'Power Look Up'!$F$4)</f>
        <v>1317.056926131663</v>
      </c>
      <c r="K2424" s="50">
        <f t="array" ref="K2424">_xlfn.SUM(_xlfn.NORM.DIST($Q$3:$Q$1003,$F2424,$N2424,FALSE)*WindSpeedStep*$R$3:$R$1003)</f>
        <v>1320.0441744547486</v>
      </c>
      <c r="L2424" s="50">
        <f t="array" ref="L2424">_xlfn.SUM(_xlfn.NORM.DIST($Q$3:$Q$1003,$F2424,$O2424,FALSE)*WindSpeedStep*$R$3:$R$1003)</f>
        <v>1320.1411005864691</v>
      </c>
      <c r="N2424" s="42">
        <f t="shared" si="112"/>
        <v>0.91562832400890515</v>
      </c>
      <c r="O2424" s="42">
        <f t="shared" si="113"/>
        <v>0.95</v>
      </c>
    </row>
    <row r="2425" spans="5:15" x14ac:dyDescent="0.2">
      <c r="E2425" s="15">
        <v>41275.041666666664</v>
      </c>
      <c r="F2425" s="21">
        <v>8.7913190971925381</v>
      </c>
      <c r="G2425" s="24">
        <v>9.2136343937131035E-2</v>
      </c>
      <c r="H2425" s="3">
        <f t="shared" si="111"/>
        <v>1178.9299999999475</v>
      </c>
      <c r="I2425" s="3">
        <f>MIN(H2425-K2425+L2425,'Power Look Up'!$F$4)</f>
        <v>1176.2457258678673</v>
      </c>
      <c r="K2425" s="50">
        <f t="array" ref="K2425">_xlfn.SUM(_xlfn.NORM.DIST($Q$3:$Q$1003,$F2425,$N2425,FALSE)*WindSpeedStep*$R$3:$R$1003)</f>
        <v>1179.5902950869965</v>
      </c>
      <c r="L2425" s="50">
        <f t="array" ref="L2425">_xlfn.SUM(_xlfn.NORM.DIST($Q$3:$Q$1003,$F2425,$O2425,FALSE)*WindSpeedStep*$R$3:$R$1003)</f>
        <v>1176.9060209549164</v>
      </c>
      <c r="N2425" s="42">
        <f t="shared" si="112"/>
        <v>0.87913190971925381</v>
      </c>
      <c r="O2425" s="42">
        <f t="shared" si="113"/>
        <v>0.80999999999999994</v>
      </c>
    </row>
    <row r="2426" spans="5:15" x14ac:dyDescent="0.2">
      <c r="E2426" s="15">
        <v>41275.048611111109</v>
      </c>
      <c r="F2426" s="21">
        <v>8.7344591869806383</v>
      </c>
      <c r="G2426" s="24">
        <v>0.12250329151402009</v>
      </c>
      <c r="H2426" s="3">
        <f t="shared" si="111"/>
        <v>1156.909999999948</v>
      </c>
      <c r="I2426" s="3">
        <f>MIN(H2426-K2426+L2426,'Power Look Up'!$F$4)</f>
        <v>1164.1042224416387</v>
      </c>
      <c r="K2426" s="50">
        <f t="array" ref="K2426">_xlfn.SUM(_xlfn.NORM.DIST($Q$3:$Q$1003,$F2426,$N2426,FALSE)*WindSpeedStep*$R$3:$R$1003)</f>
        <v>1157.9120748117218</v>
      </c>
      <c r="L2426" s="50">
        <f t="array" ref="L2426">_xlfn.SUM(_xlfn.NORM.DIST($Q$3:$Q$1003,$F2426,$O2426,FALSE)*WindSpeedStep*$R$3:$R$1003)</f>
        <v>1165.1062972534125</v>
      </c>
      <c r="N2426" s="42">
        <f t="shared" si="112"/>
        <v>0.87344591869806387</v>
      </c>
      <c r="O2426" s="42">
        <f t="shared" si="113"/>
        <v>1.07</v>
      </c>
    </row>
    <row r="2427" spans="5:15" x14ac:dyDescent="0.2">
      <c r="E2427" s="15">
        <v>41275.055555555555</v>
      </c>
      <c r="F2427" s="21">
        <v>9.489486153227185</v>
      </c>
      <c r="G2427" s="24">
        <v>0.12329434714461396</v>
      </c>
      <c r="H2427" s="3">
        <f t="shared" si="111"/>
        <v>1442.6899999999398</v>
      </c>
      <c r="I2427" s="3">
        <f>MIN(H2427-K2427+L2427,'Power Look Up'!$F$4)</f>
        <v>1432.5869926584558</v>
      </c>
      <c r="K2427" s="50">
        <f t="array" ref="K2427">_xlfn.SUM(_xlfn.NORM.DIST($Q$3:$Q$1003,$F2427,$N2427,FALSE)*WindSpeedStep*$R$3:$R$1003)</f>
        <v>1446.4054716749461</v>
      </c>
      <c r="L2427" s="50">
        <f t="array" ref="L2427">_xlfn.SUM(_xlfn.NORM.DIST($Q$3:$Q$1003,$F2427,$O2427,FALSE)*WindSpeedStep*$R$3:$R$1003)</f>
        <v>1436.302464333462</v>
      </c>
      <c r="N2427" s="42">
        <f t="shared" si="112"/>
        <v>0.94894861532271857</v>
      </c>
      <c r="O2427" s="42">
        <f t="shared" si="113"/>
        <v>1.17</v>
      </c>
    </row>
    <row r="2428" spans="5:15" x14ac:dyDescent="0.2">
      <c r="E2428" s="15">
        <v>41275.0625</v>
      </c>
      <c r="F2428" s="21">
        <v>9.4105631764249917</v>
      </c>
      <c r="G2428" s="24">
        <v>9.5637209285693761E-2</v>
      </c>
      <c r="H2428" s="3">
        <f t="shared" si="111"/>
        <v>1412.2099999999405</v>
      </c>
      <c r="I2428" s="3">
        <f>MIN(H2428-K2428+L2428,'Power Look Up'!$F$4)</f>
        <v>1413.2460666559666</v>
      </c>
      <c r="K2428" s="50">
        <f t="array" ref="K2428">_xlfn.SUM(_xlfn.NORM.DIST($Q$3:$Q$1003,$F2428,$N2428,FALSE)*WindSpeedStep*$R$3:$R$1003)</f>
        <v>1416.9316801675436</v>
      </c>
      <c r="L2428" s="50">
        <f t="array" ref="L2428">_xlfn.SUM(_xlfn.NORM.DIST($Q$3:$Q$1003,$F2428,$O2428,FALSE)*WindSpeedStep*$R$3:$R$1003)</f>
        <v>1417.9677468235698</v>
      </c>
      <c r="N2428" s="42">
        <f t="shared" si="112"/>
        <v>0.9410563176424992</v>
      </c>
      <c r="O2428" s="42">
        <f t="shared" si="113"/>
        <v>0.9</v>
      </c>
    </row>
    <row r="2429" spans="5:15" x14ac:dyDescent="0.2">
      <c r="E2429" s="15">
        <v>41275.069444444445</v>
      </c>
      <c r="F2429" s="21">
        <v>9.8763872064370037</v>
      </c>
      <c r="G2429" s="24">
        <v>9.1126439373845E-2</v>
      </c>
      <c r="H2429" s="3">
        <f t="shared" si="111"/>
        <v>1591.2799999999368</v>
      </c>
      <c r="I2429" s="3">
        <f>MIN(H2429-K2429+L2429,'Power Look Up'!$F$4)</f>
        <v>1598.9807670560695</v>
      </c>
      <c r="K2429" s="50">
        <f t="array" ref="K2429">_xlfn.SUM(_xlfn.NORM.DIST($Q$3:$Q$1003,$F2429,$N2429,FALSE)*WindSpeedStep*$R$3:$R$1003)</f>
        <v>1583.6598397941893</v>
      </c>
      <c r="L2429" s="50">
        <f t="array" ref="L2429">_xlfn.SUM(_xlfn.NORM.DIST($Q$3:$Q$1003,$F2429,$O2429,FALSE)*WindSpeedStep*$R$3:$R$1003)</f>
        <v>1591.360606850322</v>
      </c>
      <c r="N2429" s="42">
        <f t="shared" si="112"/>
        <v>0.9876387206437004</v>
      </c>
      <c r="O2429" s="42">
        <f t="shared" si="113"/>
        <v>0.9</v>
      </c>
    </row>
    <row r="2430" spans="5:15" x14ac:dyDescent="0.2">
      <c r="E2430" s="15">
        <v>41275.076388888891</v>
      </c>
      <c r="F2430" s="21">
        <v>9.9651387288783955</v>
      </c>
      <c r="G2430" s="24">
        <v>8.9311350721172758E-2</v>
      </c>
      <c r="H2430" s="3">
        <f t="shared" si="111"/>
        <v>1625.569999999936</v>
      </c>
      <c r="I2430" s="3">
        <f>MIN(H2430-K2430+L2430,'Power Look Up'!$F$4)</f>
        <v>1636.1413323486472</v>
      </c>
      <c r="K2430" s="50">
        <f t="array" ref="K2430">_xlfn.SUM(_xlfn.NORM.DIST($Q$3:$Q$1003,$F2430,$N2430,FALSE)*WindSpeedStep*$R$3:$R$1003)</f>
        <v>1612.9270265542339</v>
      </c>
      <c r="L2430" s="50">
        <f t="array" ref="L2430">_xlfn.SUM(_xlfn.NORM.DIST($Q$3:$Q$1003,$F2430,$O2430,FALSE)*WindSpeedStep*$R$3:$R$1003)</f>
        <v>1623.498358902945</v>
      </c>
      <c r="N2430" s="42">
        <f t="shared" si="112"/>
        <v>0.99651387288783955</v>
      </c>
      <c r="O2430" s="42">
        <f t="shared" si="113"/>
        <v>0.89</v>
      </c>
    </row>
    <row r="2431" spans="5:15" x14ac:dyDescent="0.2">
      <c r="E2431" s="15">
        <v>41275.083333333336</v>
      </c>
      <c r="F2431" s="21">
        <v>10.176789987119379</v>
      </c>
      <c r="G2431" s="24">
        <v>0.10907172118171954</v>
      </c>
      <c r="H2431" s="3">
        <f t="shared" si="111"/>
        <v>1685.059999999954</v>
      </c>
      <c r="I2431" s="3">
        <f>MIN(H2431-K2431+L2431,'Power Look Up'!$F$4)</f>
        <v>1673.2492313852968</v>
      </c>
      <c r="K2431" s="50">
        <f t="array" ref="K2431">_xlfn.SUM(_xlfn.NORM.DIST($Q$3:$Q$1003,$F2431,$N2431,FALSE)*WindSpeedStep*$R$3:$R$1003)</f>
        <v>1678.5512555763407</v>
      </c>
      <c r="L2431" s="50">
        <f t="array" ref="L2431">_xlfn.SUM(_xlfn.NORM.DIST($Q$3:$Q$1003,$F2431,$O2431,FALSE)*WindSpeedStep*$R$3:$R$1003)</f>
        <v>1666.7404869616835</v>
      </c>
      <c r="N2431" s="42">
        <f t="shared" si="112"/>
        <v>1.0176789987119379</v>
      </c>
      <c r="O2431" s="42">
        <f t="shared" si="113"/>
        <v>1.1100000000000001</v>
      </c>
    </row>
    <row r="2432" spans="5:15" x14ac:dyDescent="0.2">
      <c r="E2432" s="15">
        <v>41275.090277777781</v>
      </c>
      <c r="F2432" s="21">
        <v>10.03604855284747</v>
      </c>
      <c r="G2432" s="24">
        <v>9.8644401208991067E-2</v>
      </c>
      <c r="H2432" s="3">
        <f t="shared" si="111"/>
        <v>1647.6799999999548</v>
      </c>
      <c r="I2432" s="3">
        <f>MIN(H2432-K2432+L2432,'Power Look Up'!$F$4)</f>
        <v>1649.1849161314667</v>
      </c>
      <c r="K2432" s="50">
        <f t="array" ref="K2432">_xlfn.SUM(_xlfn.NORM.DIST($Q$3:$Q$1003,$F2432,$N2432,FALSE)*WindSpeedStep*$R$3:$R$1003)</f>
        <v>1635.5934493150617</v>
      </c>
      <c r="L2432" s="50">
        <f t="array" ref="L2432">_xlfn.SUM(_xlfn.NORM.DIST($Q$3:$Q$1003,$F2432,$O2432,FALSE)*WindSpeedStep*$R$3:$R$1003)</f>
        <v>1637.0983654465736</v>
      </c>
      <c r="N2432" s="42">
        <f t="shared" si="112"/>
        <v>1.003604855284747</v>
      </c>
      <c r="O2432" s="42">
        <f t="shared" si="113"/>
        <v>0.99</v>
      </c>
    </row>
    <row r="2433" spans="5:15" x14ac:dyDescent="0.2">
      <c r="E2433" s="15">
        <v>41275.097222222219</v>
      </c>
      <c r="F2433" s="21">
        <v>9.7210946445697424</v>
      </c>
      <c r="G2433" s="24">
        <v>0.11006990870083834</v>
      </c>
      <c r="H2433" s="3">
        <f t="shared" si="111"/>
        <v>1530.3199999999379</v>
      </c>
      <c r="I2433" s="3">
        <f>MIN(H2433-K2433+L2433,'Power Look Up'!$F$4)</f>
        <v>1523.2143629917925</v>
      </c>
      <c r="K2433" s="50">
        <f t="array" ref="K2433">_xlfn.SUM(_xlfn.NORM.DIST($Q$3:$Q$1003,$F2433,$N2433,FALSE)*WindSpeedStep*$R$3:$R$1003)</f>
        <v>1530.2720792627945</v>
      </c>
      <c r="L2433" s="50">
        <f t="array" ref="L2433">_xlfn.SUM(_xlfn.NORM.DIST($Q$3:$Q$1003,$F2433,$O2433,FALSE)*WindSpeedStep*$R$3:$R$1003)</f>
        <v>1523.1664422546492</v>
      </c>
      <c r="N2433" s="42">
        <f t="shared" si="112"/>
        <v>0.97210946445697433</v>
      </c>
      <c r="O2433" s="42">
        <f t="shared" si="113"/>
        <v>1.07</v>
      </c>
    </row>
    <row r="2434" spans="5:15" x14ac:dyDescent="0.2">
      <c r="E2434" s="15">
        <v>41275.104166666664</v>
      </c>
      <c r="F2434" s="21">
        <v>10.720210418563401</v>
      </c>
      <c r="G2434" s="24">
        <v>0.10540837874257225</v>
      </c>
      <c r="H2434" s="3">
        <f t="shared" si="111"/>
        <v>1829.2399999999509</v>
      </c>
      <c r="I2434" s="3">
        <f>MIN(H2434-K2434+L2434,'Power Look Up'!$F$4)</f>
        <v>1819.7286577451009</v>
      </c>
      <c r="K2434" s="50">
        <f t="array" ref="K2434">_xlfn.SUM(_xlfn.NORM.DIST($Q$3:$Q$1003,$F2434,$N2434,FALSE)*WindSpeedStep*$R$3:$R$1003)</f>
        <v>1816.184216714712</v>
      </c>
      <c r="L2434" s="50">
        <f t="array" ref="L2434">_xlfn.SUM(_xlfn.NORM.DIST($Q$3:$Q$1003,$F2434,$O2434,FALSE)*WindSpeedStep*$R$3:$R$1003)</f>
        <v>1806.672874459862</v>
      </c>
      <c r="N2434" s="42">
        <f t="shared" si="112"/>
        <v>1.0720210418563401</v>
      </c>
      <c r="O2434" s="42">
        <f t="shared" si="113"/>
        <v>1.1299999999999999</v>
      </c>
    </row>
    <row r="2435" spans="5:15" x14ac:dyDescent="0.2">
      <c r="E2435" s="15">
        <v>41275.111111111109</v>
      </c>
      <c r="F2435" s="21">
        <v>10.84173823879539</v>
      </c>
      <c r="G2435" s="24">
        <v>9.4080854705576325E-2</v>
      </c>
      <c r="H2435" s="3">
        <f t="shared" ref="H2435:H2498" si="114">INDEX(PowerArray,MIN(MaximumPowerIndex,ROUND(F2435*100,0)))</f>
        <v>1861.2799999999502</v>
      </c>
      <c r="I2435" s="3">
        <f>MIN(H2435-K2435+L2435,'Power Look Up'!$F$4)</f>
        <v>1871.9917296592714</v>
      </c>
      <c r="K2435" s="50">
        <f t="array" ref="K2435">_xlfn.SUM(_xlfn.NORM.DIST($Q$3:$Q$1003,$F2435,$N2435,FALSE)*WindSpeedStep*$R$3:$R$1003)</f>
        <v>1840.5566810865221</v>
      </c>
      <c r="L2435" s="50">
        <f t="array" ref="L2435">_xlfn.SUM(_xlfn.NORM.DIST($Q$3:$Q$1003,$F2435,$O2435,FALSE)*WindSpeedStep*$R$3:$R$1003)</f>
        <v>1851.2684107458433</v>
      </c>
      <c r="N2435" s="42">
        <f t="shared" ref="N2435:N2498" si="115">ReferenceTurbulence*F2435</f>
        <v>1.0841738238795391</v>
      </c>
      <c r="O2435" s="42">
        <f t="shared" ref="O2435:O2498" si="116">F2435*G2435</f>
        <v>1.02</v>
      </c>
    </row>
    <row r="2436" spans="5:15" x14ac:dyDescent="0.2">
      <c r="E2436" s="15">
        <v>41275.118055555555</v>
      </c>
      <c r="F2436" s="21">
        <v>10.597010956924143</v>
      </c>
      <c r="G2436" s="24">
        <v>9.1535245546405408E-2</v>
      </c>
      <c r="H2436" s="3">
        <f t="shared" si="114"/>
        <v>1797.1999999999516</v>
      </c>
      <c r="I2436" s="3">
        <f>MIN(H2436-K2436+L2436,'Power Look Up'!$F$4)</f>
        <v>1811.5518894492477</v>
      </c>
      <c r="K2436" s="50">
        <f t="array" ref="K2436">_xlfn.SUM(_xlfn.NORM.DIST($Q$3:$Q$1003,$F2436,$N2436,FALSE)*WindSpeedStep*$R$3:$R$1003)</f>
        <v>1789.082206302912</v>
      </c>
      <c r="L2436" s="50">
        <f t="array" ref="L2436">_xlfn.SUM(_xlfn.NORM.DIST($Q$3:$Q$1003,$F2436,$O2436,FALSE)*WindSpeedStep*$R$3:$R$1003)</f>
        <v>1803.4340957522081</v>
      </c>
      <c r="N2436" s="42">
        <f t="shared" si="115"/>
        <v>1.0597010956924142</v>
      </c>
      <c r="O2436" s="42">
        <f t="shared" si="116"/>
        <v>0.97</v>
      </c>
    </row>
    <row r="2437" spans="5:15" x14ac:dyDescent="0.2">
      <c r="E2437" s="15">
        <v>41275.125</v>
      </c>
      <c r="F2437" s="21">
        <v>11.048046601966369</v>
      </c>
      <c r="G2437" s="24">
        <v>0.10047024962787887</v>
      </c>
      <c r="H2437" s="3">
        <f t="shared" si="114"/>
        <v>1908.1999999999839</v>
      </c>
      <c r="I2437" s="3">
        <f>MIN(H2437-K2437+L2437,'Power Look Up'!$F$4)</f>
        <v>1907.340344416637</v>
      </c>
      <c r="K2437" s="50">
        <f t="array" ref="K2437">_xlfn.SUM(_xlfn.NORM.DIST($Q$3:$Q$1003,$F2437,$N2437,FALSE)*WindSpeedStep*$R$3:$R$1003)</f>
        <v>1876.7137151466807</v>
      </c>
      <c r="L2437" s="50">
        <f t="array" ref="L2437">_xlfn.SUM(_xlfn.NORM.DIST($Q$3:$Q$1003,$F2437,$O2437,FALSE)*WindSpeedStep*$R$3:$R$1003)</f>
        <v>1875.8540595633337</v>
      </c>
      <c r="N2437" s="42">
        <f t="shared" si="115"/>
        <v>1.104804660196637</v>
      </c>
      <c r="O2437" s="42">
        <f t="shared" si="116"/>
        <v>1.1100000000000001</v>
      </c>
    </row>
    <row r="2438" spans="5:15" x14ac:dyDescent="0.2">
      <c r="E2438" s="15">
        <v>41275.131944444445</v>
      </c>
      <c r="F2438" s="21">
        <v>10.767306523527926</v>
      </c>
      <c r="G2438" s="24">
        <v>9.3802474908002503E-2</v>
      </c>
      <c r="H2438" s="3">
        <f t="shared" si="114"/>
        <v>1842.5899999999506</v>
      </c>
      <c r="I2438" s="3">
        <f>MIN(H2438-K2438+L2438,'Power Look Up'!$F$4)</f>
        <v>1853.6563772579545</v>
      </c>
      <c r="K2438" s="50">
        <f t="array" ref="K2438">_xlfn.SUM(_xlfn.NORM.DIST($Q$3:$Q$1003,$F2438,$N2438,FALSE)*WindSpeedStep*$R$3:$R$1003)</f>
        <v>1825.9056618686998</v>
      </c>
      <c r="L2438" s="50">
        <f t="array" ref="L2438">_xlfn.SUM(_xlfn.NORM.DIST($Q$3:$Q$1003,$F2438,$O2438,FALSE)*WindSpeedStep*$R$3:$R$1003)</f>
        <v>1836.9720391267037</v>
      </c>
      <c r="N2438" s="42">
        <f t="shared" si="115"/>
        <v>1.0767306523527926</v>
      </c>
      <c r="O2438" s="42">
        <f t="shared" si="116"/>
        <v>1.01</v>
      </c>
    </row>
    <row r="2439" spans="5:15" x14ac:dyDescent="0.2">
      <c r="E2439" s="15">
        <v>41275.138888888891</v>
      </c>
      <c r="F2439" s="21">
        <v>11.131040776895796</v>
      </c>
      <c r="G2439" s="24">
        <v>9.4330801678441253E-2</v>
      </c>
      <c r="H2439" s="3">
        <f t="shared" si="114"/>
        <v>1914.9199999999837</v>
      </c>
      <c r="I2439" s="3">
        <f>MIN(H2439-K2439+L2439,'Power Look Up'!$F$4)</f>
        <v>1925.2276042579324</v>
      </c>
      <c r="K2439" s="50">
        <f t="array" ref="K2439">_xlfn.SUM(_xlfn.NORM.DIST($Q$3:$Q$1003,$F2439,$N2439,FALSE)*WindSpeedStep*$R$3:$R$1003)</f>
        <v>1889.4821679961997</v>
      </c>
      <c r="L2439" s="50">
        <f t="array" ref="L2439">_xlfn.SUM(_xlfn.NORM.DIST($Q$3:$Q$1003,$F2439,$O2439,FALSE)*WindSpeedStep*$R$3:$R$1003)</f>
        <v>1899.7897722541484</v>
      </c>
      <c r="N2439" s="42">
        <f t="shared" si="115"/>
        <v>1.1131040776895798</v>
      </c>
      <c r="O2439" s="42">
        <f t="shared" si="116"/>
        <v>1.05</v>
      </c>
    </row>
    <row r="2440" spans="5:15" x14ac:dyDescent="0.2">
      <c r="E2440" s="15">
        <v>41275.145833333336</v>
      </c>
      <c r="F2440" s="21">
        <v>10.872321614504044</v>
      </c>
      <c r="G2440" s="24">
        <v>0.10577317713503445</v>
      </c>
      <c r="H2440" s="3">
        <f t="shared" si="114"/>
        <v>1869.2899999999499</v>
      </c>
      <c r="I2440" s="3">
        <f>MIN(H2440-K2440+L2440,'Power Look Up'!$F$4)</f>
        <v>1858.8413312339319</v>
      </c>
      <c r="K2440" s="50">
        <f t="array" ref="K2440">_xlfn.SUM(_xlfn.NORM.DIST($Q$3:$Q$1003,$F2440,$N2440,FALSE)*WindSpeedStep*$R$3:$R$1003)</f>
        <v>1846.3259814193955</v>
      </c>
      <c r="L2440" s="50">
        <f t="array" ref="L2440">_xlfn.SUM(_xlfn.NORM.DIST($Q$3:$Q$1003,$F2440,$O2440,FALSE)*WindSpeedStep*$R$3:$R$1003)</f>
        <v>1835.8773126533774</v>
      </c>
      <c r="N2440" s="42">
        <f t="shared" si="115"/>
        <v>1.0872321614504044</v>
      </c>
      <c r="O2440" s="42">
        <f t="shared" si="116"/>
        <v>1.1499999999999999</v>
      </c>
    </row>
    <row r="2441" spans="5:15" x14ac:dyDescent="0.2">
      <c r="E2441" s="15">
        <v>41275.152777777781</v>
      </c>
      <c r="F2441" s="21">
        <v>10.703354648057928</v>
      </c>
      <c r="G2441" s="24">
        <v>0.11585152886856757</v>
      </c>
      <c r="H2441" s="3">
        <f t="shared" si="114"/>
        <v>1823.899999999951</v>
      </c>
      <c r="I2441" s="3">
        <f>MIN(H2441-K2441+L2441,'Power Look Up'!$F$4)</f>
        <v>1796.3003471263485</v>
      </c>
      <c r="K2441" s="50">
        <f t="array" ref="K2441">_xlfn.SUM(_xlfn.NORM.DIST($Q$3:$Q$1003,$F2441,$N2441,FALSE)*WindSpeedStep*$R$3:$R$1003)</f>
        <v>1812.6193193505164</v>
      </c>
      <c r="L2441" s="50">
        <f t="array" ref="L2441">_xlfn.SUM(_xlfn.NORM.DIST($Q$3:$Q$1003,$F2441,$O2441,FALSE)*WindSpeedStep*$R$3:$R$1003)</f>
        <v>1785.0196664769139</v>
      </c>
      <c r="N2441" s="42">
        <f t="shared" si="115"/>
        <v>1.0703354648057928</v>
      </c>
      <c r="O2441" s="42">
        <f t="shared" si="116"/>
        <v>1.24</v>
      </c>
    </row>
    <row r="2442" spans="5:15" x14ac:dyDescent="0.2">
      <c r="E2442" s="15">
        <v>41275.159722222219</v>
      </c>
      <c r="F2442" s="21">
        <v>10.724652567565812</v>
      </c>
      <c r="G2442" s="24">
        <v>0.10629714975081446</v>
      </c>
      <c r="H2442" s="3">
        <f t="shared" si="114"/>
        <v>1829.2399999999509</v>
      </c>
      <c r="I2442" s="3">
        <f>MIN(H2442-K2442+L2442,'Power Look Up'!$F$4)</f>
        <v>1818.1574929296246</v>
      </c>
      <c r="K2442" s="50">
        <f t="array" ref="K2442">_xlfn.SUM(_xlfn.NORM.DIST($Q$3:$Q$1003,$F2442,$N2442,FALSE)*WindSpeedStep*$R$3:$R$1003)</f>
        <v>1817.1161807556869</v>
      </c>
      <c r="L2442" s="50">
        <f t="array" ref="L2442">_xlfn.SUM(_xlfn.NORM.DIST($Q$3:$Q$1003,$F2442,$O2442,FALSE)*WindSpeedStep*$R$3:$R$1003)</f>
        <v>1806.0336736853606</v>
      </c>
      <c r="N2442" s="42">
        <f t="shared" si="115"/>
        <v>1.0724652567565813</v>
      </c>
      <c r="O2442" s="42">
        <f t="shared" si="116"/>
        <v>1.1399999999999999</v>
      </c>
    </row>
    <row r="2443" spans="5:15" x14ac:dyDescent="0.2">
      <c r="E2443" s="15">
        <v>41275.166666666664</v>
      </c>
      <c r="F2443" s="21">
        <v>10.74881174407551</v>
      </c>
      <c r="G2443" s="24">
        <v>9.58245454961765E-2</v>
      </c>
      <c r="H2443" s="3">
        <f t="shared" si="114"/>
        <v>1837.2499999999507</v>
      </c>
      <c r="I2443" s="3">
        <f>MIN(H2443-K2443+L2443,'Power Look Up'!$F$4)</f>
        <v>1844.6709243681405</v>
      </c>
      <c r="K2443" s="50">
        <f t="array" ref="K2443">_xlfn.SUM(_xlfn.NORM.DIST($Q$3:$Q$1003,$F2443,$N2443,FALSE)*WindSpeedStep*$R$3:$R$1003)</f>
        <v>1822.1299298968988</v>
      </c>
      <c r="L2443" s="50">
        <f t="array" ref="L2443">_xlfn.SUM(_xlfn.NORM.DIST($Q$3:$Q$1003,$F2443,$O2443,FALSE)*WindSpeedStep*$R$3:$R$1003)</f>
        <v>1829.5508542650887</v>
      </c>
      <c r="N2443" s="42">
        <f t="shared" si="115"/>
        <v>1.074881174407551</v>
      </c>
      <c r="O2443" s="42">
        <f t="shared" si="116"/>
        <v>1.03</v>
      </c>
    </row>
    <row r="2444" spans="5:15" x14ac:dyDescent="0.2">
      <c r="E2444" s="15">
        <v>41275.173611111109</v>
      </c>
      <c r="F2444" s="21">
        <v>10.985308086269187</v>
      </c>
      <c r="G2444" s="24">
        <v>0.10286466170324483</v>
      </c>
      <c r="H2444" s="3">
        <f t="shared" si="114"/>
        <v>1901.3299999999495</v>
      </c>
      <c r="I2444" s="3">
        <f>MIN(H2444-K2444+L2444,'Power Look Up'!$F$4)</f>
        <v>1896.0958414755551</v>
      </c>
      <c r="K2444" s="50">
        <f t="array" ref="K2444">_xlfn.SUM(_xlfn.NORM.DIST($Q$3:$Q$1003,$F2444,$N2444,FALSE)*WindSpeedStep*$R$3:$R$1003)</f>
        <v>1866.396517371282</v>
      </c>
      <c r="L2444" s="50">
        <f t="array" ref="L2444">_xlfn.SUM(_xlfn.NORM.DIST($Q$3:$Q$1003,$F2444,$O2444,FALSE)*WindSpeedStep*$R$3:$R$1003)</f>
        <v>1861.1623588468876</v>
      </c>
      <c r="N2444" s="42">
        <f t="shared" si="115"/>
        <v>1.0985308086269188</v>
      </c>
      <c r="O2444" s="42">
        <f t="shared" si="116"/>
        <v>1.1299999999999999</v>
      </c>
    </row>
    <row r="2445" spans="5:15" x14ac:dyDescent="0.2">
      <c r="E2445" s="15">
        <v>41275.180555555555</v>
      </c>
      <c r="F2445" s="21">
        <v>10.317883942650182</v>
      </c>
      <c r="G2445" s="24">
        <v>9.0134760690196963E-2</v>
      </c>
      <c r="H2445" s="3">
        <f t="shared" si="114"/>
        <v>1722.4399999999532</v>
      </c>
      <c r="I2445" s="3">
        <f>MIN(H2445-K2445+L2445,'Power Look Up'!$F$4)</f>
        <v>1736.6856443008624</v>
      </c>
      <c r="K2445" s="50">
        <f t="array" ref="K2445">_xlfn.SUM(_xlfn.NORM.DIST($Q$3:$Q$1003,$F2445,$N2445,FALSE)*WindSpeedStep*$R$3:$R$1003)</f>
        <v>1718.72207706063</v>
      </c>
      <c r="L2445" s="50">
        <f t="array" ref="L2445">_xlfn.SUM(_xlfn.NORM.DIST($Q$3:$Q$1003,$F2445,$O2445,FALSE)*WindSpeedStep*$R$3:$R$1003)</f>
        <v>1732.9677213615391</v>
      </c>
      <c r="N2445" s="42">
        <f t="shared" si="115"/>
        <v>1.0317883942650183</v>
      </c>
      <c r="O2445" s="42">
        <f t="shared" si="116"/>
        <v>0.93</v>
      </c>
    </row>
    <row r="2446" spans="5:15" x14ac:dyDescent="0.2">
      <c r="E2446" s="15">
        <v>41275.1875</v>
      </c>
      <c r="F2446" s="21">
        <v>9.5284287252549227</v>
      </c>
      <c r="G2446" s="24">
        <v>0.13958230032983926</v>
      </c>
      <c r="H2446" s="3">
        <f t="shared" si="114"/>
        <v>1457.9299999999396</v>
      </c>
      <c r="I2446" s="3">
        <f>MIN(H2446-K2446+L2446,'Power Look Up'!$F$4)</f>
        <v>1437.0542480858769</v>
      </c>
      <c r="K2446" s="50">
        <f t="array" ref="K2446">_xlfn.SUM(_xlfn.NORM.DIST($Q$3:$Q$1003,$F2446,$N2446,FALSE)*WindSpeedStep*$R$3:$R$1003)</f>
        <v>1460.8021880946537</v>
      </c>
      <c r="L2446" s="50">
        <f t="array" ref="L2446">_xlfn.SUM(_xlfn.NORM.DIST($Q$3:$Q$1003,$F2446,$O2446,FALSE)*WindSpeedStep*$R$3:$R$1003)</f>
        <v>1439.9264361805911</v>
      </c>
      <c r="N2446" s="42">
        <f t="shared" si="115"/>
        <v>0.95284287252549227</v>
      </c>
      <c r="O2446" s="42">
        <f t="shared" si="116"/>
        <v>1.33</v>
      </c>
    </row>
    <row r="2447" spans="5:15" x14ac:dyDescent="0.2">
      <c r="E2447" s="15">
        <v>41275.201388888891</v>
      </c>
      <c r="F2447" s="21">
        <v>8.7916033046475537</v>
      </c>
      <c r="G2447" s="24">
        <v>7.8483977960566248E-2</v>
      </c>
      <c r="H2447" s="3">
        <f t="shared" si="114"/>
        <v>1178.9299999999475</v>
      </c>
      <c r="I2447" s="3">
        <f>MIN(H2447-K2447+L2447,'Power Look Up'!$F$4)</f>
        <v>1171.2174532162353</v>
      </c>
      <c r="K2447" s="50">
        <f t="array" ref="K2447">_xlfn.SUM(_xlfn.NORM.DIST($Q$3:$Q$1003,$F2447,$N2447,FALSE)*WindSpeedStep*$R$3:$R$1003)</f>
        <v>1179.6989033234886</v>
      </c>
      <c r="L2447" s="50">
        <f t="array" ref="L2447">_xlfn.SUM(_xlfn.NORM.DIST($Q$3:$Q$1003,$F2447,$O2447,FALSE)*WindSpeedStep*$R$3:$R$1003)</f>
        <v>1171.9863565397764</v>
      </c>
      <c r="N2447" s="42">
        <f t="shared" si="115"/>
        <v>0.87916033046475539</v>
      </c>
      <c r="O2447" s="42">
        <f t="shared" si="116"/>
        <v>0.69</v>
      </c>
    </row>
    <row r="2448" spans="5:15" x14ac:dyDescent="0.2">
      <c r="E2448" s="15">
        <v>41275.208333333336</v>
      </c>
      <c r="F2448" s="21">
        <v>8.7398325636301948</v>
      </c>
      <c r="G2448" s="24">
        <v>0.14645589497063966</v>
      </c>
      <c r="H2448" s="3">
        <f t="shared" si="114"/>
        <v>1160.5799999999479</v>
      </c>
      <c r="I2448" s="3">
        <f>MIN(H2448-K2448+L2448,'Power Look Up'!$F$4)</f>
        <v>1172.8551930131136</v>
      </c>
      <c r="K2448" s="50">
        <f t="array" ref="K2448">_xlfn.SUM(_xlfn.NORM.DIST($Q$3:$Q$1003,$F2448,$N2448,FALSE)*WindSpeedStep*$R$3:$R$1003)</f>
        <v>1159.9561660506945</v>
      </c>
      <c r="L2448" s="50">
        <f t="array" ref="L2448">_xlfn.SUM(_xlfn.NORM.DIST($Q$3:$Q$1003,$F2448,$O2448,FALSE)*WindSpeedStep*$R$3:$R$1003)</f>
        <v>1172.2313590638603</v>
      </c>
      <c r="N2448" s="42">
        <f t="shared" si="115"/>
        <v>0.87398325636301954</v>
      </c>
      <c r="O2448" s="42">
        <f t="shared" si="116"/>
        <v>1.28</v>
      </c>
    </row>
    <row r="2449" spans="5:15" x14ac:dyDescent="0.2">
      <c r="E2449" s="15">
        <v>41275.215277777781</v>
      </c>
      <c r="F2449" s="21">
        <v>8.7961563487816239</v>
      </c>
      <c r="G2449" s="24">
        <v>8.1853933860524072E-2</v>
      </c>
      <c r="H2449" s="3">
        <f t="shared" si="114"/>
        <v>1182.5999999999474</v>
      </c>
      <c r="I2449" s="3">
        <f>MIN(H2449-K2449+L2449,'Power Look Up'!$F$4)</f>
        <v>1176.2012913853168</v>
      </c>
      <c r="K2449" s="50">
        <f t="array" ref="K2449">_xlfn.SUM(_xlfn.NORM.DIST($Q$3:$Q$1003,$F2449,$N2449,FALSE)*WindSpeedStep*$R$3:$R$1003)</f>
        <v>1181.439141024023</v>
      </c>
      <c r="L2449" s="50">
        <f t="array" ref="L2449">_xlfn.SUM(_xlfn.NORM.DIST($Q$3:$Q$1003,$F2449,$O2449,FALSE)*WindSpeedStep*$R$3:$R$1003)</f>
        <v>1175.0404324093925</v>
      </c>
      <c r="N2449" s="42">
        <f t="shared" si="115"/>
        <v>0.87961563487816241</v>
      </c>
      <c r="O2449" s="42">
        <f t="shared" si="116"/>
        <v>0.72</v>
      </c>
    </row>
    <row r="2450" spans="5:15" x14ac:dyDescent="0.2">
      <c r="E2450" s="15">
        <v>41275.222222222219</v>
      </c>
      <c r="F2450" s="21">
        <v>9.6549295256847412</v>
      </c>
      <c r="G2450" s="24">
        <v>0.10564551478977888</v>
      </c>
      <c r="H2450" s="3">
        <f t="shared" si="114"/>
        <v>1503.6499999999385</v>
      </c>
      <c r="I2450" s="3">
        <f>MIN(H2450-K2450+L2450,'Power Look Up'!$F$4)</f>
        <v>1500.2599010319154</v>
      </c>
      <c r="K2450" s="50">
        <f t="array" ref="K2450">_xlfn.SUM(_xlfn.NORM.DIST($Q$3:$Q$1003,$F2450,$N2450,FALSE)*WindSpeedStep*$R$3:$R$1003)</f>
        <v>1506.7770184098822</v>
      </c>
      <c r="L2450" s="50">
        <f t="array" ref="L2450">_xlfn.SUM(_xlfn.NORM.DIST($Q$3:$Q$1003,$F2450,$O2450,FALSE)*WindSpeedStep*$R$3:$R$1003)</f>
        <v>1503.3869194418592</v>
      </c>
      <c r="N2450" s="42">
        <f t="shared" si="115"/>
        <v>0.96549295256847412</v>
      </c>
      <c r="O2450" s="42">
        <f t="shared" si="116"/>
        <v>1.02</v>
      </c>
    </row>
    <row r="2451" spans="5:15" x14ac:dyDescent="0.2">
      <c r="E2451" s="15">
        <v>41275.229166666664</v>
      </c>
      <c r="F2451" s="21">
        <v>9.463671210606714</v>
      </c>
      <c r="G2451" s="24">
        <v>0.10144054866615072</v>
      </c>
      <c r="H2451" s="3">
        <f t="shared" si="114"/>
        <v>1431.2599999999402</v>
      </c>
      <c r="I2451" s="3">
        <f>MIN(H2451-K2451+L2451,'Power Look Up'!$F$4)</f>
        <v>1430.7887869102158</v>
      </c>
      <c r="K2451" s="50">
        <f t="array" ref="K2451">_xlfn.SUM(_xlfn.NORM.DIST($Q$3:$Q$1003,$F2451,$N2451,FALSE)*WindSpeedStep*$R$3:$R$1003)</f>
        <v>1436.806429227787</v>
      </c>
      <c r="L2451" s="50">
        <f t="array" ref="L2451">_xlfn.SUM(_xlfn.NORM.DIST($Q$3:$Q$1003,$F2451,$O2451,FALSE)*WindSpeedStep*$R$3:$R$1003)</f>
        <v>1436.3352161380626</v>
      </c>
      <c r="N2451" s="42">
        <f t="shared" si="115"/>
        <v>0.94636712106067145</v>
      </c>
      <c r="O2451" s="42">
        <f t="shared" si="116"/>
        <v>0.95999999999999985</v>
      </c>
    </row>
    <row r="2452" spans="5:15" x14ac:dyDescent="0.2">
      <c r="E2452" s="15">
        <v>41275.236111111109</v>
      </c>
      <c r="F2452" s="21">
        <v>9.9912574075324088</v>
      </c>
      <c r="G2452" s="24">
        <v>0.1090953776426828</v>
      </c>
      <c r="H2452" s="3">
        <f t="shared" si="114"/>
        <v>1633.1899999999357</v>
      </c>
      <c r="I2452" s="3">
        <f>MIN(H2452-K2452+L2452,'Power Look Up'!$F$4)</f>
        <v>1623.4499173577494</v>
      </c>
      <c r="K2452" s="50">
        <f t="array" ref="K2452">_xlfn.SUM(_xlfn.NORM.DIST($Q$3:$Q$1003,$F2452,$N2452,FALSE)*WindSpeedStep*$R$3:$R$1003)</f>
        <v>1621.3523157274556</v>
      </c>
      <c r="L2452" s="50">
        <f t="array" ref="L2452">_xlfn.SUM(_xlfn.NORM.DIST($Q$3:$Q$1003,$F2452,$O2452,FALSE)*WindSpeedStep*$R$3:$R$1003)</f>
        <v>1611.6122330852693</v>
      </c>
      <c r="N2452" s="42">
        <f t="shared" si="115"/>
        <v>0.9991257407532409</v>
      </c>
      <c r="O2452" s="42">
        <f t="shared" si="116"/>
        <v>1.0900000000000001</v>
      </c>
    </row>
    <row r="2453" spans="5:15" x14ac:dyDescent="0.2">
      <c r="E2453" s="15">
        <v>41275.243055555555</v>
      </c>
      <c r="F2453" s="21">
        <v>10.221218397388691</v>
      </c>
      <c r="G2453" s="24">
        <v>9.4900623613307672E-2</v>
      </c>
      <c r="H2453" s="3">
        <f t="shared" si="114"/>
        <v>1695.7399999999536</v>
      </c>
      <c r="I2453" s="3">
        <f>MIN(H2453-K2453+L2453,'Power Look Up'!$F$4)</f>
        <v>1702.5676302358479</v>
      </c>
      <c r="K2453" s="50">
        <f t="array" ref="K2453">_xlfn.SUM(_xlfn.NORM.DIST($Q$3:$Q$1003,$F2453,$N2453,FALSE)*WindSpeedStep*$R$3:$R$1003)</f>
        <v>1691.5221163150832</v>
      </c>
      <c r="L2453" s="50">
        <f t="array" ref="L2453">_xlfn.SUM(_xlfn.NORM.DIST($Q$3:$Q$1003,$F2453,$O2453,FALSE)*WindSpeedStep*$R$3:$R$1003)</f>
        <v>1698.3497465509774</v>
      </c>
      <c r="N2453" s="42">
        <f t="shared" si="115"/>
        <v>1.0221218397388692</v>
      </c>
      <c r="O2453" s="42">
        <f t="shared" si="116"/>
        <v>0.97</v>
      </c>
    </row>
    <row r="2454" spans="5:15" x14ac:dyDescent="0.2">
      <c r="E2454" s="15">
        <v>41275.25</v>
      </c>
      <c r="F2454" s="21">
        <v>9.8290415325797156</v>
      </c>
      <c r="G2454" s="24">
        <v>0.11700021779215869</v>
      </c>
      <c r="H2454" s="3">
        <f t="shared" si="114"/>
        <v>1572.229999999937</v>
      </c>
      <c r="I2454" s="3">
        <f>MIN(H2454-K2454+L2454,'Power Look Up'!$F$4)</f>
        <v>1557.4327010149636</v>
      </c>
      <c r="K2454" s="50">
        <f t="array" ref="K2454">_xlfn.SUM(_xlfn.NORM.DIST($Q$3:$Q$1003,$F2454,$N2454,FALSE)*WindSpeedStep*$R$3:$R$1003)</f>
        <v>1567.6628510421203</v>
      </c>
      <c r="L2454" s="50">
        <f t="array" ref="L2454">_xlfn.SUM(_xlfn.NORM.DIST($Q$3:$Q$1003,$F2454,$O2454,FALSE)*WindSpeedStep*$R$3:$R$1003)</f>
        <v>1552.8655520571469</v>
      </c>
      <c r="N2454" s="42">
        <f t="shared" si="115"/>
        <v>0.98290415325797165</v>
      </c>
      <c r="O2454" s="42">
        <f t="shared" si="116"/>
        <v>1.1499999999999999</v>
      </c>
    </row>
    <row r="2455" spans="5:15" x14ac:dyDescent="0.2">
      <c r="E2455" s="15">
        <v>41275.256944444445</v>
      </c>
      <c r="F2455" s="21">
        <v>10.32470816698603</v>
      </c>
      <c r="G2455" s="24">
        <v>0.10557199122444455</v>
      </c>
      <c r="H2455" s="3">
        <f t="shared" si="114"/>
        <v>1722.4399999999532</v>
      </c>
      <c r="I2455" s="3">
        <f>MIN(H2455-K2455+L2455,'Power Look Up'!$F$4)</f>
        <v>1714.2922228221605</v>
      </c>
      <c r="K2455" s="50">
        <f t="array" ref="K2455">_xlfn.SUM(_xlfn.NORM.DIST($Q$3:$Q$1003,$F2455,$N2455,FALSE)*WindSpeedStep*$R$3:$R$1003)</f>
        <v>1720.5884226222518</v>
      </c>
      <c r="L2455" s="50">
        <f t="array" ref="L2455">_xlfn.SUM(_xlfn.NORM.DIST($Q$3:$Q$1003,$F2455,$O2455,FALSE)*WindSpeedStep*$R$3:$R$1003)</f>
        <v>1712.4406454444591</v>
      </c>
      <c r="N2455" s="42">
        <f t="shared" si="115"/>
        <v>1.032470816698603</v>
      </c>
      <c r="O2455" s="42">
        <f t="shared" si="116"/>
        <v>1.0900000000000001</v>
      </c>
    </row>
    <row r="2456" spans="5:15" x14ac:dyDescent="0.2">
      <c r="E2456" s="15">
        <v>41275.263888888891</v>
      </c>
      <c r="F2456" s="21">
        <v>10.058920549928661</v>
      </c>
      <c r="G2456" s="24">
        <v>9.8420103338724668E-2</v>
      </c>
      <c r="H2456" s="3">
        <f t="shared" si="114"/>
        <v>1653.0199999999545</v>
      </c>
      <c r="I2456" s="3">
        <f>MIN(H2456-K2456+L2456,'Power Look Up'!$F$4)</f>
        <v>1654.8211763554289</v>
      </c>
      <c r="K2456" s="50">
        <f t="array" ref="K2456">_xlfn.SUM(_xlfn.NORM.DIST($Q$3:$Q$1003,$F2456,$N2456,FALSE)*WindSpeedStep*$R$3:$R$1003)</f>
        <v>1642.7620712423029</v>
      </c>
      <c r="L2456" s="50">
        <f t="array" ref="L2456">_xlfn.SUM(_xlfn.NORM.DIST($Q$3:$Q$1003,$F2456,$O2456,FALSE)*WindSpeedStep*$R$3:$R$1003)</f>
        <v>1644.5632475977773</v>
      </c>
      <c r="N2456" s="42">
        <f t="shared" si="115"/>
        <v>1.0058920549928663</v>
      </c>
      <c r="O2456" s="42">
        <f t="shared" si="116"/>
        <v>0.99</v>
      </c>
    </row>
    <row r="2457" spans="5:15" x14ac:dyDescent="0.2">
      <c r="E2457" s="15">
        <v>41275.270833333336</v>
      </c>
      <c r="F2457" s="21">
        <v>9.9516261351034707</v>
      </c>
      <c r="G2457" s="24">
        <v>0.10752011635823726</v>
      </c>
      <c r="H2457" s="3">
        <f t="shared" si="114"/>
        <v>1617.9499999999362</v>
      </c>
      <c r="I2457" s="3">
        <f>MIN(H2457-K2457+L2457,'Power Look Up'!$F$4)</f>
        <v>1610.3146088411909</v>
      </c>
      <c r="K2457" s="50">
        <f t="array" ref="K2457">_xlfn.SUM(_xlfn.NORM.DIST($Q$3:$Q$1003,$F2457,$N2457,FALSE)*WindSpeedStep*$R$3:$R$1003)</f>
        <v>1608.5339483562987</v>
      </c>
      <c r="L2457" s="50">
        <f t="array" ref="L2457">_xlfn.SUM(_xlfn.NORM.DIST($Q$3:$Q$1003,$F2457,$O2457,FALSE)*WindSpeedStep*$R$3:$R$1003)</f>
        <v>1600.8985571975534</v>
      </c>
      <c r="N2457" s="42">
        <f t="shared" si="115"/>
        <v>0.99516261351034707</v>
      </c>
      <c r="O2457" s="42">
        <f t="shared" si="116"/>
        <v>1.07</v>
      </c>
    </row>
    <row r="2458" spans="5:15" x14ac:dyDescent="0.2">
      <c r="E2458" s="15">
        <v>41275.277777777781</v>
      </c>
      <c r="F2458" s="21">
        <v>9.5310525545445071</v>
      </c>
      <c r="G2458" s="24">
        <v>0.10492020627073233</v>
      </c>
      <c r="H2458" s="3">
        <f t="shared" si="114"/>
        <v>1457.9299999999396</v>
      </c>
      <c r="I2458" s="3">
        <f>MIN(H2458-K2458+L2458,'Power Look Up'!$F$4)</f>
        <v>1455.8204028614534</v>
      </c>
      <c r="K2458" s="50">
        <f t="array" ref="K2458">_xlfn.SUM(_xlfn.NORM.DIST($Q$3:$Q$1003,$F2458,$N2458,FALSE)*WindSpeedStep*$R$3:$R$1003)</f>
        <v>1461.7683947022447</v>
      </c>
      <c r="L2458" s="50">
        <f t="array" ref="L2458">_xlfn.SUM(_xlfn.NORM.DIST($Q$3:$Q$1003,$F2458,$O2458,FALSE)*WindSpeedStep*$R$3:$R$1003)</f>
        <v>1459.6587975637585</v>
      </c>
      <c r="N2458" s="42">
        <f t="shared" si="115"/>
        <v>0.95310525545445079</v>
      </c>
      <c r="O2458" s="42">
        <f t="shared" si="116"/>
        <v>1</v>
      </c>
    </row>
    <row r="2459" spans="5:15" x14ac:dyDescent="0.2">
      <c r="E2459" s="15">
        <v>41275.284722222219</v>
      </c>
      <c r="F2459" s="21">
        <v>10.001665126308279</v>
      </c>
      <c r="G2459" s="24">
        <v>0.10098318502419225</v>
      </c>
      <c r="H2459" s="3">
        <f t="shared" si="114"/>
        <v>1636.9999999999357</v>
      </c>
      <c r="I2459" s="3">
        <f>MIN(H2459-K2459+L2459,'Power Look Up'!$F$4)</f>
        <v>1635.9489917113751</v>
      </c>
      <c r="K2459" s="50">
        <f t="array" ref="K2459">_xlfn.SUM(_xlfn.NORM.DIST($Q$3:$Q$1003,$F2459,$N2459,FALSE)*WindSpeedStep*$R$3:$R$1003)</f>
        <v>1624.6849907578367</v>
      </c>
      <c r="L2459" s="50">
        <f t="array" ref="L2459">_xlfn.SUM(_xlfn.NORM.DIST($Q$3:$Q$1003,$F2459,$O2459,FALSE)*WindSpeedStep*$R$3:$R$1003)</f>
        <v>1623.6339824692761</v>
      </c>
      <c r="N2459" s="42">
        <f t="shared" si="115"/>
        <v>1.0001665126308279</v>
      </c>
      <c r="O2459" s="42">
        <f t="shared" si="116"/>
        <v>1.01</v>
      </c>
    </row>
    <row r="2460" spans="5:15" x14ac:dyDescent="0.2">
      <c r="E2460" s="15">
        <v>41275.291666666664</v>
      </c>
      <c r="F2460" s="21">
        <v>9.1738386384275756</v>
      </c>
      <c r="G2460" s="24">
        <v>7.5213880164592489E-2</v>
      </c>
      <c r="H2460" s="3">
        <f t="shared" si="114"/>
        <v>1320.7699999999425</v>
      </c>
      <c r="I2460" s="3">
        <f>MIN(H2460-K2460+L2460,'Power Look Up'!$F$4)</f>
        <v>1318.3677595573272</v>
      </c>
      <c r="K2460" s="50">
        <f t="array" ref="K2460">_xlfn.SUM(_xlfn.NORM.DIST($Q$3:$Q$1003,$F2460,$N2460,FALSE)*WindSpeedStep*$R$3:$R$1003)</f>
        <v>1326.7956509145199</v>
      </c>
      <c r="L2460" s="50">
        <f t="array" ref="L2460">_xlfn.SUM(_xlfn.NORM.DIST($Q$3:$Q$1003,$F2460,$O2460,FALSE)*WindSpeedStep*$R$3:$R$1003)</f>
        <v>1324.3934104719046</v>
      </c>
      <c r="N2460" s="42">
        <f t="shared" si="115"/>
        <v>0.91738386384275761</v>
      </c>
      <c r="O2460" s="42">
        <f t="shared" si="116"/>
        <v>0.69</v>
      </c>
    </row>
    <row r="2461" spans="5:15" x14ac:dyDescent="0.2">
      <c r="E2461" s="15">
        <v>41275.298611111109</v>
      </c>
      <c r="F2461" s="21">
        <v>9.1281171186516463</v>
      </c>
      <c r="G2461" s="24">
        <v>7.778164880786248E-2</v>
      </c>
      <c r="H2461" s="3">
        <f t="shared" si="114"/>
        <v>1305.5299999999427</v>
      </c>
      <c r="I2461" s="3">
        <f>MIN(H2461-K2461+L2461,'Power Look Up'!$F$4)</f>
        <v>1302.5976512849654</v>
      </c>
      <c r="K2461" s="50">
        <f t="array" ref="K2461">_xlfn.SUM(_xlfn.NORM.DIST($Q$3:$Q$1003,$F2461,$N2461,FALSE)*WindSpeedStep*$R$3:$R$1003)</f>
        <v>1309.2014174238443</v>
      </c>
      <c r="L2461" s="50">
        <f t="array" ref="L2461">_xlfn.SUM(_xlfn.NORM.DIST($Q$3:$Q$1003,$F2461,$O2461,FALSE)*WindSpeedStep*$R$3:$R$1003)</f>
        <v>1306.2690687088671</v>
      </c>
      <c r="N2461" s="42">
        <f t="shared" si="115"/>
        <v>0.91281171186516463</v>
      </c>
      <c r="O2461" s="42">
        <f t="shared" si="116"/>
        <v>0.71</v>
      </c>
    </row>
    <row r="2462" spans="5:15" x14ac:dyDescent="0.2">
      <c r="E2462" s="15">
        <v>41275.305555555555</v>
      </c>
      <c r="F2462" s="21">
        <v>8.8634298436305521</v>
      </c>
      <c r="G2462" s="24">
        <v>7.3335042017295793E-2</v>
      </c>
      <c r="H2462" s="3">
        <f t="shared" si="114"/>
        <v>1204.6199999999469</v>
      </c>
      <c r="I2462" s="3">
        <f>MIN(H2462-K2462+L2462,'Power Look Up'!$F$4)</f>
        <v>1195.8462765034126</v>
      </c>
      <c r="K2462" s="50">
        <f t="array" ref="K2462">_xlfn.SUM(_xlfn.NORM.DIST($Q$3:$Q$1003,$F2462,$N2462,FALSE)*WindSpeedStep*$R$3:$R$1003)</f>
        <v>1207.2154812403946</v>
      </c>
      <c r="L2462" s="50">
        <f t="array" ref="L2462">_xlfn.SUM(_xlfn.NORM.DIST($Q$3:$Q$1003,$F2462,$O2462,FALSE)*WindSpeedStep*$R$3:$R$1003)</f>
        <v>1198.4417577438603</v>
      </c>
      <c r="N2462" s="42">
        <f t="shared" si="115"/>
        <v>0.88634298436305525</v>
      </c>
      <c r="O2462" s="42">
        <f t="shared" si="116"/>
        <v>0.65</v>
      </c>
    </row>
    <row r="2463" spans="5:15" x14ac:dyDescent="0.2">
      <c r="E2463" s="15">
        <v>41275.3125</v>
      </c>
      <c r="F2463" s="21">
        <v>9.1725060147944344</v>
      </c>
      <c r="G2463" s="24">
        <v>0.1013899580441804</v>
      </c>
      <c r="H2463" s="3">
        <f t="shared" si="114"/>
        <v>1320.7699999999425</v>
      </c>
      <c r="I2463" s="3">
        <f>MIN(H2463-K2463+L2463,'Power Look Up'!$F$4)</f>
        <v>1320.7933802779353</v>
      </c>
      <c r="K2463" s="50">
        <f t="array" ref="K2463">_xlfn.SUM(_xlfn.NORM.DIST($Q$3:$Q$1003,$F2463,$N2463,FALSE)*WindSpeedStep*$R$3:$R$1003)</f>
        <v>1326.2833493936569</v>
      </c>
      <c r="L2463" s="50">
        <f t="array" ref="L2463">_xlfn.SUM(_xlfn.NORM.DIST($Q$3:$Q$1003,$F2463,$O2463,FALSE)*WindSpeedStep*$R$3:$R$1003)</f>
        <v>1326.3067296716497</v>
      </c>
      <c r="N2463" s="42">
        <f t="shared" si="115"/>
        <v>0.91725060147944348</v>
      </c>
      <c r="O2463" s="42">
        <f t="shared" si="116"/>
        <v>0.93</v>
      </c>
    </row>
    <row r="2464" spans="5:15" x14ac:dyDescent="0.2">
      <c r="E2464" s="15">
        <v>41275.319444444445</v>
      </c>
      <c r="F2464" s="21">
        <v>10.129517710569218</v>
      </c>
      <c r="G2464" s="24">
        <v>8.3913175758911343E-2</v>
      </c>
      <c r="H2464" s="3">
        <f t="shared" si="114"/>
        <v>1671.7099999999541</v>
      </c>
      <c r="I2464" s="3">
        <f>MIN(H2464-K2464+L2464,'Power Look Up'!$F$4)</f>
        <v>1691.0367463245732</v>
      </c>
      <c r="K2464" s="50">
        <f t="array" ref="K2464">_xlfn.SUM(_xlfn.NORM.DIST($Q$3:$Q$1003,$F2464,$N2464,FALSE)*WindSpeedStep*$R$3:$R$1003)</f>
        <v>1664.4342086538488</v>
      </c>
      <c r="L2464" s="50">
        <f t="array" ref="L2464">_xlfn.SUM(_xlfn.NORM.DIST($Q$3:$Q$1003,$F2464,$O2464,FALSE)*WindSpeedStep*$R$3:$R$1003)</f>
        <v>1683.7609549784679</v>
      </c>
      <c r="N2464" s="42">
        <f t="shared" si="115"/>
        <v>1.0129517710569218</v>
      </c>
      <c r="O2464" s="42">
        <f t="shared" si="116"/>
        <v>0.85</v>
      </c>
    </row>
    <row r="2465" spans="5:15" x14ac:dyDescent="0.2">
      <c r="E2465" s="15">
        <v>41275.326388888891</v>
      </c>
      <c r="F2465" s="21">
        <v>10.431891619325516</v>
      </c>
      <c r="G2465" s="24">
        <v>8.052230895917907E-2</v>
      </c>
      <c r="H2465" s="3">
        <f t="shared" si="114"/>
        <v>1751.8099999999524</v>
      </c>
      <c r="I2465" s="3">
        <f>MIN(H2465-K2465+L2465,'Power Look Up'!$F$4)</f>
        <v>1782.0344486529305</v>
      </c>
      <c r="K2465" s="50">
        <f t="array" ref="K2465">_xlfn.SUM(_xlfn.NORM.DIST($Q$3:$Q$1003,$F2465,$N2465,FALSE)*WindSpeedStep*$R$3:$R$1003)</f>
        <v>1748.9504711302291</v>
      </c>
      <c r="L2465" s="50">
        <f t="array" ref="L2465">_xlfn.SUM(_xlfn.NORM.DIST($Q$3:$Q$1003,$F2465,$O2465,FALSE)*WindSpeedStep*$R$3:$R$1003)</f>
        <v>1779.1749197832071</v>
      </c>
      <c r="N2465" s="42">
        <f t="shared" si="115"/>
        <v>1.0431891619325515</v>
      </c>
      <c r="O2465" s="42">
        <f t="shared" si="116"/>
        <v>0.84</v>
      </c>
    </row>
    <row r="2466" spans="5:15" x14ac:dyDescent="0.2">
      <c r="E2466" s="15">
        <v>41275.333333333336</v>
      </c>
      <c r="F2466" s="21">
        <v>10.035099425484807</v>
      </c>
      <c r="G2466" s="24">
        <v>6.6765656381887972E-2</v>
      </c>
      <c r="H2466" s="3">
        <f t="shared" si="114"/>
        <v>1647.6799999999548</v>
      </c>
      <c r="I2466" s="3">
        <f>MIN(H2466-K2466+L2466,'Power Look Up'!$F$4)</f>
        <v>1681.2457777028994</v>
      </c>
      <c r="K2466" s="50">
        <f t="array" ref="K2466">_xlfn.SUM(_xlfn.NORM.DIST($Q$3:$Q$1003,$F2466,$N2466,FALSE)*WindSpeedStep*$R$3:$R$1003)</f>
        <v>1635.2944440568128</v>
      </c>
      <c r="L2466" s="50">
        <f t="array" ref="L2466">_xlfn.SUM(_xlfn.NORM.DIST($Q$3:$Q$1003,$F2466,$O2466,FALSE)*WindSpeedStep*$R$3:$R$1003)</f>
        <v>1668.8602217597575</v>
      </c>
      <c r="N2466" s="42">
        <f t="shared" si="115"/>
        <v>1.0035099425484808</v>
      </c>
      <c r="O2466" s="42">
        <f t="shared" si="116"/>
        <v>0.67</v>
      </c>
    </row>
    <row r="2467" spans="5:15" x14ac:dyDescent="0.2">
      <c r="E2467" s="15">
        <v>41275.340277777781</v>
      </c>
      <c r="F2467" s="21">
        <v>9.5735437808942034</v>
      </c>
      <c r="G2467" s="24">
        <v>0.10340998303843663</v>
      </c>
      <c r="H2467" s="3">
        <f t="shared" si="114"/>
        <v>1473.1699999999391</v>
      </c>
      <c r="I2467" s="3">
        <f>MIN(H2467-K2467+L2467,'Power Look Up'!$F$4)</f>
        <v>1471.529934674445</v>
      </c>
      <c r="K2467" s="50">
        <f t="array" ref="K2467">_xlfn.SUM(_xlfn.NORM.DIST($Q$3:$Q$1003,$F2467,$N2467,FALSE)*WindSpeedStep*$R$3:$R$1003)</f>
        <v>1477.3448101516785</v>
      </c>
      <c r="L2467" s="50">
        <f t="array" ref="L2467">_xlfn.SUM(_xlfn.NORM.DIST($Q$3:$Q$1003,$F2467,$O2467,FALSE)*WindSpeedStep*$R$3:$R$1003)</f>
        <v>1475.7047448261844</v>
      </c>
      <c r="N2467" s="42">
        <f t="shared" si="115"/>
        <v>0.95735437808942037</v>
      </c>
      <c r="O2467" s="42">
        <f t="shared" si="116"/>
        <v>0.99</v>
      </c>
    </row>
    <row r="2468" spans="5:15" x14ac:dyDescent="0.2">
      <c r="E2468" s="15">
        <v>41275.347222222219</v>
      </c>
      <c r="F2468" s="21">
        <v>9.6845958834602293</v>
      </c>
      <c r="G2468" s="24">
        <v>9.8093922702799707E-2</v>
      </c>
      <c r="H2468" s="3">
        <f t="shared" si="114"/>
        <v>1515.0799999999383</v>
      </c>
      <c r="I2468" s="3">
        <f>MIN(H2468-K2468+L2468,'Power Look Up'!$F$4)</f>
        <v>1516.255572836945</v>
      </c>
      <c r="K2468" s="50">
        <f t="array" ref="K2468">_xlfn.SUM(_xlfn.NORM.DIST($Q$3:$Q$1003,$F2468,$N2468,FALSE)*WindSpeedStep*$R$3:$R$1003)</f>
        <v>1517.3622227658691</v>
      </c>
      <c r="L2468" s="50">
        <f t="array" ref="L2468">_xlfn.SUM(_xlfn.NORM.DIST($Q$3:$Q$1003,$F2468,$O2468,FALSE)*WindSpeedStep*$R$3:$R$1003)</f>
        <v>1518.5377956028758</v>
      </c>
      <c r="N2468" s="42">
        <f t="shared" si="115"/>
        <v>0.96845958834602297</v>
      </c>
      <c r="O2468" s="42">
        <f t="shared" si="116"/>
        <v>0.95</v>
      </c>
    </row>
    <row r="2469" spans="5:15" x14ac:dyDescent="0.2">
      <c r="E2469" s="15">
        <v>41275.354166666664</v>
      </c>
      <c r="F2469" s="21">
        <v>10.09430794127678</v>
      </c>
      <c r="G2469" s="24">
        <v>8.9159158333162902E-2</v>
      </c>
      <c r="H2469" s="3">
        <f t="shared" si="114"/>
        <v>1661.0299999999545</v>
      </c>
      <c r="I2469" s="3">
        <f>MIN(H2469-K2469+L2469,'Power Look Up'!$F$4)</f>
        <v>1673.6826560950119</v>
      </c>
      <c r="K2469" s="50">
        <f t="array" ref="K2469">_xlfn.SUM(_xlfn.NORM.DIST($Q$3:$Q$1003,$F2469,$N2469,FALSE)*WindSpeedStep*$R$3:$R$1003)</f>
        <v>1653.7122977511219</v>
      </c>
      <c r="L2469" s="50">
        <f t="array" ref="L2469">_xlfn.SUM(_xlfn.NORM.DIST($Q$3:$Q$1003,$F2469,$O2469,FALSE)*WindSpeedStep*$R$3:$R$1003)</f>
        <v>1666.3649538461793</v>
      </c>
      <c r="N2469" s="42">
        <f t="shared" si="115"/>
        <v>1.0094307941276781</v>
      </c>
      <c r="O2469" s="42">
        <f t="shared" si="116"/>
        <v>0.9</v>
      </c>
    </row>
    <row r="2470" spans="5:15" x14ac:dyDescent="0.2">
      <c r="E2470" s="15">
        <v>41275.361111111109</v>
      </c>
      <c r="F2470" s="21">
        <v>9.6130949282372118</v>
      </c>
      <c r="G2470" s="24">
        <v>0.1040247711548786</v>
      </c>
      <c r="H2470" s="3">
        <f t="shared" si="114"/>
        <v>1488.4099999999389</v>
      </c>
      <c r="I2470" s="3">
        <f>MIN(H2470-K2470+L2470,'Power Look Up'!$F$4)</f>
        <v>1486.2475032484974</v>
      </c>
      <c r="K2470" s="50">
        <f t="array" ref="K2470">_xlfn.SUM(_xlfn.NORM.DIST($Q$3:$Q$1003,$F2470,$N2470,FALSE)*WindSpeedStep*$R$3:$R$1003)</f>
        <v>1491.7172344761727</v>
      </c>
      <c r="L2470" s="50">
        <f t="array" ref="L2470">_xlfn.SUM(_xlfn.NORM.DIST($Q$3:$Q$1003,$F2470,$O2470,FALSE)*WindSpeedStep*$R$3:$R$1003)</f>
        <v>1489.5547377247312</v>
      </c>
      <c r="N2470" s="42">
        <f t="shared" si="115"/>
        <v>0.96130949282372125</v>
      </c>
      <c r="O2470" s="42">
        <f t="shared" si="116"/>
        <v>1</v>
      </c>
    </row>
    <row r="2471" spans="5:15" x14ac:dyDescent="0.2">
      <c r="E2471" s="15">
        <v>41275.368055555555</v>
      </c>
      <c r="F2471" s="21">
        <v>8.6852758581014271</v>
      </c>
      <c r="G2471" s="24">
        <v>0.10707777337118397</v>
      </c>
      <c r="H2471" s="3">
        <f t="shared" si="114"/>
        <v>1142.2299999999484</v>
      </c>
      <c r="I2471" s="3">
        <f>MIN(H2471-K2471+L2471,'Power Look Up'!$F$4)</f>
        <v>1144.8724623718526</v>
      </c>
      <c r="K2471" s="50">
        <f t="array" ref="K2471">_xlfn.SUM(_xlfn.NORM.DIST($Q$3:$Q$1003,$F2471,$N2471,FALSE)*WindSpeedStep*$R$3:$R$1003)</f>
        <v>1139.2510343750366</v>
      </c>
      <c r="L2471" s="50">
        <f t="array" ref="L2471">_xlfn.SUM(_xlfn.NORM.DIST($Q$3:$Q$1003,$F2471,$O2471,FALSE)*WindSpeedStep*$R$3:$R$1003)</f>
        <v>1141.8934967469409</v>
      </c>
      <c r="N2471" s="42">
        <f t="shared" si="115"/>
        <v>0.86852758581014278</v>
      </c>
      <c r="O2471" s="42">
        <f t="shared" si="116"/>
        <v>0.93</v>
      </c>
    </row>
    <row r="2472" spans="5:15" x14ac:dyDescent="0.2">
      <c r="E2472" s="15">
        <v>41275.375</v>
      </c>
      <c r="F2472" s="21">
        <v>8.5443562838644294</v>
      </c>
      <c r="G2472" s="24">
        <v>9.2458691299176485E-2</v>
      </c>
      <c r="H2472" s="3">
        <f t="shared" si="114"/>
        <v>1087.1799999999496</v>
      </c>
      <c r="I2472" s="3">
        <f>MIN(H2472-K2472+L2472,'Power Look Up'!$F$4)</f>
        <v>1083.8822362809417</v>
      </c>
      <c r="K2472" s="50">
        <f t="array" ref="K2472">_xlfn.SUM(_xlfn.NORM.DIST($Q$3:$Q$1003,$F2472,$N2472,FALSE)*WindSpeedStep*$R$3:$R$1003)</f>
        <v>1086.3518076795847</v>
      </c>
      <c r="L2472" s="50">
        <f t="array" ref="L2472">_xlfn.SUM(_xlfn.NORM.DIST($Q$3:$Q$1003,$F2472,$O2472,FALSE)*WindSpeedStep*$R$3:$R$1003)</f>
        <v>1083.0540439605768</v>
      </c>
      <c r="N2472" s="42">
        <f t="shared" si="115"/>
        <v>0.85443562838644294</v>
      </c>
      <c r="O2472" s="42">
        <f t="shared" si="116"/>
        <v>0.79</v>
      </c>
    </row>
    <row r="2473" spans="5:15" x14ac:dyDescent="0.2">
      <c r="E2473" s="15">
        <v>41275.381944444445</v>
      </c>
      <c r="F2473" s="21">
        <v>9.5899199729483282</v>
      </c>
      <c r="G2473" s="24">
        <v>0.10948996477153998</v>
      </c>
      <c r="H2473" s="3">
        <f t="shared" si="114"/>
        <v>1480.789999999939</v>
      </c>
      <c r="I2473" s="3">
        <f>MIN(H2473-K2473+L2473,'Power Look Up'!$F$4)</f>
        <v>1475.8197884579608</v>
      </c>
      <c r="K2473" s="50">
        <f t="array" ref="K2473">_xlfn.SUM(_xlfn.NORM.DIST($Q$3:$Q$1003,$F2473,$N2473,FALSE)*WindSpeedStep*$R$3:$R$1003)</f>
        <v>1483.3110214732612</v>
      </c>
      <c r="L2473" s="50">
        <f t="array" ref="L2473">_xlfn.SUM(_xlfn.NORM.DIST($Q$3:$Q$1003,$F2473,$O2473,FALSE)*WindSpeedStep*$R$3:$R$1003)</f>
        <v>1478.340809931283</v>
      </c>
      <c r="N2473" s="42">
        <f t="shared" si="115"/>
        <v>0.95899199729483287</v>
      </c>
      <c r="O2473" s="42">
        <f t="shared" si="116"/>
        <v>1.05</v>
      </c>
    </row>
    <row r="2474" spans="5:15" x14ac:dyDescent="0.2">
      <c r="E2474" s="15">
        <v>41275.388888888891</v>
      </c>
      <c r="F2474" s="21">
        <v>9.2512991759791383</v>
      </c>
      <c r="G2474" s="24">
        <v>0.11890221892900554</v>
      </c>
      <c r="H2474" s="3">
        <f t="shared" si="114"/>
        <v>1351.2499999999418</v>
      </c>
      <c r="I2474" s="3">
        <f>MIN(H2474-K2474+L2474,'Power Look Up'!$F$4)</f>
        <v>1348.8366245430088</v>
      </c>
      <c r="K2474" s="50">
        <f t="array" ref="K2474">_xlfn.SUM(_xlfn.NORM.DIST($Q$3:$Q$1003,$F2474,$N2474,FALSE)*WindSpeedStep*$R$3:$R$1003)</f>
        <v>1356.5034301271965</v>
      </c>
      <c r="L2474" s="50">
        <f t="array" ref="L2474">_xlfn.SUM(_xlfn.NORM.DIST($Q$3:$Q$1003,$F2474,$O2474,FALSE)*WindSpeedStep*$R$3:$R$1003)</f>
        <v>1354.0900546702635</v>
      </c>
      <c r="N2474" s="42">
        <f t="shared" si="115"/>
        <v>0.92512991759791385</v>
      </c>
      <c r="O2474" s="42">
        <f t="shared" si="116"/>
        <v>1.1000000000000001</v>
      </c>
    </row>
    <row r="2475" spans="5:15" x14ac:dyDescent="0.2">
      <c r="E2475" s="15">
        <v>41275.395833333336</v>
      </c>
      <c r="F2475" s="21">
        <v>8.3220364519323713</v>
      </c>
      <c r="G2475" s="24">
        <v>0.12256615383643948</v>
      </c>
      <c r="H2475" s="3">
        <f t="shared" si="114"/>
        <v>1006.4399999999512</v>
      </c>
      <c r="I2475" s="3">
        <f>MIN(H2475-K2475+L2475,'Power Look Up'!$F$4)</f>
        <v>1017.2852824977181</v>
      </c>
      <c r="K2475" s="50">
        <f t="array" ref="K2475">_xlfn.SUM(_xlfn.NORM.DIST($Q$3:$Q$1003,$F2475,$N2475,FALSE)*WindSpeedStep*$R$3:$R$1003)</f>
        <v>1005.0450453335175</v>
      </c>
      <c r="L2475" s="50">
        <f t="array" ref="L2475">_xlfn.SUM(_xlfn.NORM.DIST($Q$3:$Q$1003,$F2475,$O2475,FALSE)*WindSpeedStep*$R$3:$R$1003)</f>
        <v>1015.8903278312844</v>
      </c>
      <c r="N2475" s="42">
        <f t="shared" si="115"/>
        <v>0.8322036451932372</v>
      </c>
      <c r="O2475" s="42">
        <f t="shared" si="116"/>
        <v>1.02</v>
      </c>
    </row>
    <row r="2476" spans="5:15" x14ac:dyDescent="0.2">
      <c r="E2476" s="15">
        <v>41275.402777777781</v>
      </c>
      <c r="F2476" s="21">
        <v>8.0680148239241092</v>
      </c>
      <c r="G2476" s="24">
        <v>0.13510138786158643</v>
      </c>
      <c r="H2476" s="3">
        <f t="shared" si="114"/>
        <v>914.68999999995322</v>
      </c>
      <c r="I2476" s="3">
        <f>MIN(H2476-K2476+L2476,'Power Look Up'!$F$4)</f>
        <v>932.67341816581074</v>
      </c>
      <c r="K2476" s="50">
        <f t="array" ref="K2476">_xlfn.SUM(_xlfn.NORM.DIST($Q$3:$Q$1003,$F2476,$N2476,FALSE)*WindSpeedStep*$R$3:$R$1003)</f>
        <v>916.07322086030229</v>
      </c>
      <c r="L2476" s="50">
        <f t="array" ref="L2476">_xlfn.SUM(_xlfn.NORM.DIST($Q$3:$Q$1003,$F2476,$O2476,FALSE)*WindSpeedStep*$R$3:$R$1003)</f>
        <v>934.05663902615981</v>
      </c>
      <c r="N2476" s="42">
        <f t="shared" si="115"/>
        <v>0.80680148239241101</v>
      </c>
      <c r="O2476" s="42">
        <f t="shared" si="116"/>
        <v>1.0900000000000001</v>
      </c>
    </row>
    <row r="2477" spans="5:15" x14ac:dyDescent="0.2">
      <c r="E2477" s="15">
        <v>41275.409722222219</v>
      </c>
      <c r="F2477" s="21">
        <v>9.3660618316535782</v>
      </c>
      <c r="G2477" s="24">
        <v>0.12598678304813957</v>
      </c>
      <c r="H2477" s="3">
        <f t="shared" si="114"/>
        <v>1396.9699999999409</v>
      </c>
      <c r="I2477" s="3">
        <f>MIN(H2477-K2477+L2477,'Power Look Up'!$F$4)</f>
        <v>1389.5238719238412</v>
      </c>
      <c r="K2477" s="50">
        <f t="array" ref="K2477">_xlfn.SUM(_xlfn.NORM.DIST($Q$3:$Q$1003,$F2477,$N2477,FALSE)*WindSpeedStep*$R$3:$R$1003)</f>
        <v>1400.1593943662463</v>
      </c>
      <c r="L2477" s="50">
        <f t="array" ref="L2477">_xlfn.SUM(_xlfn.NORM.DIST($Q$3:$Q$1003,$F2477,$O2477,FALSE)*WindSpeedStep*$R$3:$R$1003)</f>
        <v>1392.7132662901465</v>
      </c>
      <c r="N2477" s="42">
        <f t="shared" si="115"/>
        <v>0.93660618316535782</v>
      </c>
      <c r="O2477" s="42">
        <f t="shared" si="116"/>
        <v>1.18</v>
      </c>
    </row>
    <row r="2478" spans="5:15" x14ac:dyDescent="0.2">
      <c r="E2478" s="15">
        <v>41275.416666666664</v>
      </c>
      <c r="F2478" s="21">
        <v>9.7496466990946615</v>
      </c>
      <c r="G2478" s="24">
        <v>0.12513273943693645</v>
      </c>
      <c r="H2478" s="3">
        <f t="shared" si="114"/>
        <v>1541.7499999999377</v>
      </c>
      <c r="I2478" s="3">
        <f>MIN(H2478-K2478+L2478,'Power Look Up'!$F$4)</f>
        <v>1522.0978274150655</v>
      </c>
      <c r="K2478" s="50">
        <f t="array" ref="K2478">_xlfn.SUM(_xlfn.NORM.DIST($Q$3:$Q$1003,$F2478,$N2478,FALSE)*WindSpeedStep*$R$3:$R$1003)</f>
        <v>1540.2801339561868</v>
      </c>
      <c r="L2478" s="50">
        <f t="array" ref="L2478">_xlfn.SUM(_xlfn.NORM.DIST($Q$3:$Q$1003,$F2478,$O2478,FALSE)*WindSpeedStep*$R$3:$R$1003)</f>
        <v>1520.6279613713145</v>
      </c>
      <c r="N2478" s="42">
        <f t="shared" si="115"/>
        <v>0.97496466990946618</v>
      </c>
      <c r="O2478" s="42">
        <f t="shared" si="116"/>
        <v>1.2199999999999998</v>
      </c>
    </row>
    <row r="2479" spans="5:15" x14ac:dyDescent="0.2">
      <c r="E2479" s="15">
        <v>41275.423611111109</v>
      </c>
      <c r="F2479" s="21">
        <v>9.3088862879873169</v>
      </c>
      <c r="G2479" s="24">
        <v>0.13320605297329308</v>
      </c>
      <c r="H2479" s="3">
        <f t="shared" si="114"/>
        <v>1374.1099999999412</v>
      </c>
      <c r="I2479" s="3">
        <f>MIN(H2479-K2479+L2479,'Power Look Up'!$F$4)</f>
        <v>1366.1487645334691</v>
      </c>
      <c r="K2479" s="50">
        <f t="array" ref="K2479">_xlfn.SUM(_xlfn.NORM.DIST($Q$3:$Q$1003,$F2479,$N2479,FALSE)*WindSpeedStep*$R$3:$R$1003)</f>
        <v>1378.4739774841778</v>
      </c>
      <c r="L2479" s="50">
        <f t="array" ref="L2479">_xlfn.SUM(_xlfn.NORM.DIST($Q$3:$Q$1003,$F2479,$O2479,FALSE)*WindSpeedStep*$R$3:$R$1003)</f>
        <v>1370.5127420177057</v>
      </c>
      <c r="N2479" s="42">
        <f t="shared" si="115"/>
        <v>0.93088862879873169</v>
      </c>
      <c r="O2479" s="42">
        <f t="shared" si="116"/>
        <v>1.24</v>
      </c>
    </row>
    <row r="2480" spans="5:15" x14ac:dyDescent="0.2">
      <c r="E2480" s="15">
        <v>41275.430555555555</v>
      </c>
      <c r="F2480" s="21">
        <v>9.354851636479582</v>
      </c>
      <c r="G2480" s="24">
        <v>0.14431014541541484</v>
      </c>
      <c r="H2480" s="3">
        <f t="shared" si="114"/>
        <v>1389.349999999941</v>
      </c>
      <c r="I2480" s="3">
        <f>MIN(H2480-K2480+L2480,'Power Look Up'!$F$4)</f>
        <v>1374.9220626242231</v>
      </c>
      <c r="K2480" s="50">
        <f t="array" ref="K2480">_xlfn.SUM(_xlfn.NORM.DIST($Q$3:$Q$1003,$F2480,$N2480,FALSE)*WindSpeedStep*$R$3:$R$1003)</f>
        <v>1395.9189886127535</v>
      </c>
      <c r="L2480" s="50">
        <f t="array" ref="L2480">_xlfn.SUM(_xlfn.NORM.DIST($Q$3:$Q$1003,$F2480,$O2480,FALSE)*WindSpeedStep*$R$3:$R$1003)</f>
        <v>1381.4910512370357</v>
      </c>
      <c r="N2480" s="42">
        <f t="shared" si="115"/>
        <v>0.9354851636479582</v>
      </c>
      <c r="O2480" s="42">
        <f t="shared" si="116"/>
        <v>1.35</v>
      </c>
    </row>
    <row r="2481" spans="5:15" x14ac:dyDescent="0.2">
      <c r="E2481" s="15">
        <v>41275.4375</v>
      </c>
      <c r="F2481" s="21">
        <v>8.2365470597970774</v>
      </c>
      <c r="G2481" s="24">
        <v>0.15297672566579648</v>
      </c>
      <c r="H2481" s="3">
        <f t="shared" si="114"/>
        <v>977.07999999995184</v>
      </c>
      <c r="I2481" s="3">
        <f>MIN(H2481-K2481+L2481,'Power Look Up'!$F$4)</f>
        <v>1002.7319978254702</v>
      </c>
      <c r="K2481" s="50">
        <f t="array" ref="K2481">_xlfn.SUM(_xlfn.NORM.DIST($Q$3:$Q$1003,$F2481,$N2481,FALSE)*WindSpeedStep*$R$3:$R$1003)</f>
        <v>974.60253822383754</v>
      </c>
      <c r="L2481" s="50">
        <f t="array" ref="L2481">_xlfn.SUM(_xlfn.NORM.DIST($Q$3:$Q$1003,$F2481,$O2481,FALSE)*WindSpeedStep*$R$3:$R$1003)</f>
        <v>1000.2545360493559</v>
      </c>
      <c r="N2481" s="42">
        <f t="shared" si="115"/>
        <v>0.8236547059797078</v>
      </c>
      <c r="O2481" s="42">
        <f t="shared" si="116"/>
        <v>1.26</v>
      </c>
    </row>
    <row r="2482" spans="5:15" x14ac:dyDescent="0.2">
      <c r="E2482" s="15">
        <v>41275.444444444445</v>
      </c>
      <c r="F2482" s="21">
        <v>8.8535164701926359</v>
      </c>
      <c r="G2482" s="24">
        <v>0.16377673265552198</v>
      </c>
      <c r="H2482" s="3">
        <f t="shared" si="114"/>
        <v>1200.9499999999471</v>
      </c>
      <c r="I2482" s="3">
        <f>MIN(H2482-K2482+L2482,'Power Look Up'!$F$4)</f>
        <v>1209.6209295271349</v>
      </c>
      <c r="K2482" s="50">
        <f t="array" ref="K2482">_xlfn.SUM(_xlfn.NORM.DIST($Q$3:$Q$1003,$F2482,$N2482,FALSE)*WindSpeedStep*$R$3:$R$1003)</f>
        <v>1203.4102826691926</v>
      </c>
      <c r="L2482" s="50">
        <f t="array" ref="L2482">_xlfn.SUM(_xlfn.NORM.DIST($Q$3:$Q$1003,$F2482,$O2482,FALSE)*WindSpeedStep*$R$3:$R$1003)</f>
        <v>1212.0812121963804</v>
      </c>
      <c r="N2482" s="42">
        <f t="shared" si="115"/>
        <v>0.88535164701926361</v>
      </c>
      <c r="O2482" s="42">
        <f t="shared" si="116"/>
        <v>1.45</v>
      </c>
    </row>
    <row r="2483" spans="5:15" x14ac:dyDescent="0.2">
      <c r="E2483" s="15">
        <v>41275.451388888891</v>
      </c>
      <c r="F2483" s="21">
        <v>8.7298172546983857</v>
      </c>
      <c r="G2483" s="24">
        <v>0.16724290525259602</v>
      </c>
      <c r="H2483" s="3">
        <f t="shared" si="114"/>
        <v>1156.909999999948</v>
      </c>
      <c r="I2483" s="3">
        <f>MIN(H2483-K2483+L2483,'Power Look Up'!$F$4)</f>
        <v>1171.970018096009</v>
      </c>
      <c r="K2483" s="50">
        <f t="array" ref="K2483">_xlfn.SUM(_xlfn.NORM.DIST($Q$3:$Q$1003,$F2483,$N2483,FALSE)*WindSpeedStep*$R$3:$R$1003)</f>
        <v>1156.1470451723576</v>
      </c>
      <c r="L2483" s="50">
        <f t="array" ref="L2483">_xlfn.SUM(_xlfn.NORM.DIST($Q$3:$Q$1003,$F2483,$O2483,FALSE)*WindSpeedStep*$R$3:$R$1003)</f>
        <v>1171.2070632684186</v>
      </c>
      <c r="N2483" s="42">
        <f t="shared" si="115"/>
        <v>0.87298172546983865</v>
      </c>
      <c r="O2483" s="42">
        <f t="shared" si="116"/>
        <v>1.46</v>
      </c>
    </row>
    <row r="2484" spans="5:15" x14ac:dyDescent="0.2">
      <c r="E2484" s="15">
        <v>41275.458333333336</v>
      </c>
      <c r="F2484" s="21">
        <v>8.3759921537201922</v>
      </c>
      <c r="G2484" s="24">
        <v>0.17788937389801843</v>
      </c>
      <c r="H2484" s="3">
        <f t="shared" si="114"/>
        <v>1028.4599999999507</v>
      </c>
      <c r="I2484" s="3">
        <f>MIN(H2484-K2484+L2484,'Power Look Up'!$F$4)</f>
        <v>1060.2145262289785</v>
      </c>
      <c r="K2484" s="50">
        <f t="array" ref="K2484">_xlfn.SUM(_xlfn.NORM.DIST($Q$3:$Q$1003,$F2484,$N2484,FALSE)*WindSpeedStep*$R$3:$R$1003)</f>
        <v>1024.5047396162133</v>
      </c>
      <c r="L2484" s="50">
        <f t="array" ref="L2484">_xlfn.SUM(_xlfn.NORM.DIST($Q$3:$Q$1003,$F2484,$O2484,FALSE)*WindSpeedStep*$R$3:$R$1003)</f>
        <v>1056.2592658452411</v>
      </c>
      <c r="N2484" s="42">
        <f t="shared" si="115"/>
        <v>0.83759921537201931</v>
      </c>
      <c r="O2484" s="42">
        <f t="shared" si="116"/>
        <v>1.49</v>
      </c>
    </row>
    <row r="2485" spans="5:15" x14ac:dyDescent="0.2">
      <c r="E2485" s="15">
        <v>41275.465277777781</v>
      </c>
      <c r="F2485" s="21">
        <v>7.3466312180990441</v>
      </c>
      <c r="G2485" s="24">
        <v>0.15653433061494609</v>
      </c>
      <c r="H2485" s="3">
        <f t="shared" si="114"/>
        <v>693.34999999996626</v>
      </c>
      <c r="I2485" s="3">
        <f>MIN(H2485-K2485+L2485,'Power Look Up'!$F$4)</f>
        <v>720.70719788740223</v>
      </c>
      <c r="K2485" s="50">
        <f t="array" ref="K2485">_xlfn.SUM(_xlfn.NORM.DIST($Q$3:$Q$1003,$F2485,$N2485,FALSE)*WindSpeedStep*$R$3:$R$1003)</f>
        <v>689.43458286794316</v>
      </c>
      <c r="L2485" s="50">
        <f t="array" ref="L2485">_xlfn.SUM(_xlfn.NORM.DIST($Q$3:$Q$1003,$F2485,$O2485,FALSE)*WindSpeedStep*$R$3:$R$1003)</f>
        <v>716.79178075537914</v>
      </c>
      <c r="N2485" s="42">
        <f t="shared" si="115"/>
        <v>0.73466312180990445</v>
      </c>
      <c r="O2485" s="42">
        <f t="shared" si="116"/>
        <v>1.1499999999999999</v>
      </c>
    </row>
    <row r="2486" spans="5:15" x14ac:dyDescent="0.2">
      <c r="E2486" s="15">
        <v>41275.472222222219</v>
      </c>
      <c r="F2486" s="21">
        <v>8.6052304684333247</v>
      </c>
      <c r="G2486" s="24">
        <v>0.19290593158305275</v>
      </c>
      <c r="H2486" s="3">
        <f t="shared" si="114"/>
        <v>1112.869999999949</v>
      </c>
      <c r="I2486" s="3">
        <f>MIN(H2486-K2486+L2486,'Power Look Up'!$F$4)</f>
        <v>1136.5900823959005</v>
      </c>
      <c r="K2486" s="50">
        <f t="array" ref="K2486">_xlfn.SUM(_xlfn.NORM.DIST($Q$3:$Q$1003,$F2486,$N2486,FALSE)*WindSpeedStep*$R$3:$R$1003)</f>
        <v>1109.0905381746438</v>
      </c>
      <c r="L2486" s="50">
        <f t="array" ref="L2486">_xlfn.SUM(_xlfn.NORM.DIST($Q$3:$Q$1003,$F2486,$O2486,FALSE)*WindSpeedStep*$R$3:$R$1003)</f>
        <v>1132.8106205705953</v>
      </c>
      <c r="N2486" s="42">
        <f t="shared" si="115"/>
        <v>0.86052304684333247</v>
      </c>
      <c r="O2486" s="42">
        <f t="shared" si="116"/>
        <v>1.66</v>
      </c>
    </row>
    <row r="2487" spans="5:15" x14ac:dyDescent="0.2">
      <c r="E2487" s="15">
        <v>41275.479166666664</v>
      </c>
      <c r="F2487" s="21">
        <v>10.494167159653921</v>
      </c>
      <c r="G2487" s="24">
        <v>0.13817199382669432</v>
      </c>
      <c r="H2487" s="3">
        <f t="shared" si="114"/>
        <v>1767.8299999999522</v>
      </c>
      <c r="I2487" s="3">
        <f>MIN(H2487-K2487+L2487,'Power Look Up'!$F$4)</f>
        <v>1707.0849029848287</v>
      </c>
      <c r="K2487" s="50">
        <f t="array" ref="K2487">_xlfn.SUM(_xlfn.NORM.DIST($Q$3:$Q$1003,$F2487,$N2487,FALSE)*WindSpeedStep*$R$3:$R$1003)</f>
        <v>1764.5974269019468</v>
      </c>
      <c r="L2487" s="50">
        <f t="array" ref="L2487">_xlfn.SUM(_xlfn.NORM.DIST($Q$3:$Q$1003,$F2487,$O2487,FALSE)*WindSpeedStep*$R$3:$R$1003)</f>
        <v>1703.8523298868233</v>
      </c>
      <c r="N2487" s="42">
        <f t="shared" si="115"/>
        <v>1.0494167159653922</v>
      </c>
      <c r="O2487" s="42">
        <f t="shared" si="116"/>
        <v>1.4499999999999997</v>
      </c>
    </row>
    <row r="2488" spans="5:15" x14ac:dyDescent="0.2">
      <c r="E2488" s="15">
        <v>41275.486111111109</v>
      </c>
      <c r="F2488" s="21">
        <v>10.020085527566115</v>
      </c>
      <c r="G2488" s="24">
        <v>0.17265321690524713</v>
      </c>
      <c r="H2488" s="3">
        <f t="shared" si="114"/>
        <v>1642.3399999999549</v>
      </c>
      <c r="I2488" s="3">
        <f>MIN(H2488-K2488+L2488,'Power Look Up'!$F$4)</f>
        <v>1559.2019978515248</v>
      </c>
      <c r="K2488" s="50">
        <f t="array" ref="K2488">_xlfn.SUM(_xlfn.NORM.DIST($Q$3:$Q$1003,$F2488,$N2488,FALSE)*WindSpeedStep*$R$3:$R$1003)</f>
        <v>1630.5485526144168</v>
      </c>
      <c r="L2488" s="50">
        <f t="array" ref="L2488">_xlfn.SUM(_xlfn.NORM.DIST($Q$3:$Q$1003,$F2488,$O2488,FALSE)*WindSpeedStep*$R$3:$R$1003)</f>
        <v>1547.4105504659867</v>
      </c>
      <c r="N2488" s="42">
        <f t="shared" si="115"/>
        <v>1.0020085527566116</v>
      </c>
      <c r="O2488" s="42">
        <f t="shared" si="116"/>
        <v>1.73</v>
      </c>
    </row>
    <row r="2489" spans="5:15" x14ac:dyDescent="0.2">
      <c r="E2489" s="15">
        <v>41275.493055555555</v>
      </c>
      <c r="F2489" s="21">
        <v>10.044126489752376</v>
      </c>
      <c r="G2489" s="24">
        <v>0.2260027292882055</v>
      </c>
      <c r="H2489" s="3">
        <f t="shared" si="114"/>
        <v>1647.6799999999548</v>
      </c>
      <c r="I2489" s="3">
        <f>MIN(H2489-K2489+L2489,'Power Look Up'!$F$4)</f>
        <v>1504.094823144397</v>
      </c>
      <c r="K2489" s="50">
        <f t="array" ref="K2489">_xlfn.SUM(_xlfn.NORM.DIST($Q$3:$Q$1003,$F2489,$N2489,FALSE)*WindSpeedStep*$R$3:$R$1003)</f>
        <v>1638.1333494109599</v>
      </c>
      <c r="L2489" s="50">
        <f t="array" ref="L2489">_xlfn.SUM(_xlfn.NORM.DIST($Q$3:$Q$1003,$F2489,$O2489,FALSE)*WindSpeedStep*$R$3:$R$1003)</f>
        <v>1494.5481725554021</v>
      </c>
      <c r="N2489" s="42">
        <f t="shared" si="115"/>
        <v>1.0044126489752376</v>
      </c>
      <c r="O2489" s="42">
        <f t="shared" si="116"/>
        <v>2.27</v>
      </c>
    </row>
    <row r="2490" spans="5:15" x14ac:dyDescent="0.2">
      <c r="E2490" s="15">
        <v>41275.5</v>
      </c>
      <c r="F2490" s="21">
        <v>11.731400204544498</v>
      </c>
      <c r="G2490" s="24">
        <v>0.16366332803617359</v>
      </c>
      <c r="H2490" s="3">
        <f t="shared" si="114"/>
        <v>1965.3199999999827</v>
      </c>
      <c r="I2490" s="3">
        <f>MIN(H2490-K2490+L2490,'Power Look Up'!$F$4)</f>
        <v>1861.5904272786022</v>
      </c>
      <c r="K2490" s="50">
        <f t="array" ref="K2490">_xlfn.SUM(_xlfn.NORM.DIST($Q$3:$Q$1003,$F2490,$N2490,FALSE)*WindSpeedStep*$R$3:$R$1003)</f>
        <v>1955.5150539272993</v>
      </c>
      <c r="L2490" s="50">
        <f t="array" ref="L2490">_xlfn.SUM(_xlfn.NORM.DIST($Q$3:$Q$1003,$F2490,$O2490,FALSE)*WindSpeedStep*$R$3:$R$1003)</f>
        <v>1851.7854812059188</v>
      </c>
      <c r="N2490" s="42">
        <f t="shared" si="115"/>
        <v>1.1731400204544498</v>
      </c>
      <c r="O2490" s="42">
        <f t="shared" si="116"/>
        <v>1.9200000000000002</v>
      </c>
    </row>
    <row r="2491" spans="5:15" x14ac:dyDescent="0.2">
      <c r="E2491" s="15">
        <v>41275.506944444445</v>
      </c>
      <c r="F2491" s="21">
        <v>10.557227948029739</v>
      </c>
      <c r="G2491" s="24">
        <v>0.17712983078564595</v>
      </c>
      <c r="H2491" s="3">
        <f t="shared" si="114"/>
        <v>1786.5199999999518</v>
      </c>
      <c r="I2491" s="3">
        <f>MIN(H2491-K2491+L2491,'Power Look Up'!$F$4)</f>
        <v>1664.8504494305596</v>
      </c>
      <c r="K2491" s="50">
        <f t="array" ref="K2491">_xlfn.SUM(_xlfn.NORM.DIST($Q$3:$Q$1003,$F2491,$N2491,FALSE)*WindSpeedStep*$R$3:$R$1003)</f>
        <v>1779.8115746009053</v>
      </c>
      <c r="L2491" s="50">
        <f t="array" ref="L2491">_xlfn.SUM(_xlfn.NORM.DIST($Q$3:$Q$1003,$F2491,$O2491,FALSE)*WindSpeedStep*$R$3:$R$1003)</f>
        <v>1658.1420240315131</v>
      </c>
      <c r="N2491" s="42">
        <f t="shared" si="115"/>
        <v>1.0557227948029739</v>
      </c>
      <c r="O2491" s="42">
        <f t="shared" si="116"/>
        <v>1.8699999999999999</v>
      </c>
    </row>
    <row r="2492" spans="5:15" x14ac:dyDescent="0.2">
      <c r="E2492" s="15">
        <v>41275.513888888891</v>
      </c>
      <c r="F2492" s="21">
        <v>10.694843076867052</v>
      </c>
      <c r="G2492" s="24">
        <v>0.16737038469239165</v>
      </c>
      <c r="H2492" s="3">
        <f t="shared" si="114"/>
        <v>1821.2299999999509</v>
      </c>
      <c r="I2492" s="3">
        <f>MIN(H2492-K2492+L2492,'Power Look Up'!$F$4)</f>
        <v>1709.1705430527936</v>
      </c>
      <c r="K2492" s="50">
        <f t="array" ref="K2492">_xlfn.SUM(_xlfn.NORM.DIST($Q$3:$Q$1003,$F2492,$N2492,FALSE)*WindSpeedStep*$R$3:$R$1003)</f>
        <v>1810.8019795267614</v>
      </c>
      <c r="L2492" s="50">
        <f t="array" ref="L2492">_xlfn.SUM(_xlfn.NORM.DIST($Q$3:$Q$1003,$F2492,$O2492,FALSE)*WindSpeedStep*$R$3:$R$1003)</f>
        <v>1698.7425225796042</v>
      </c>
      <c r="N2492" s="42">
        <f t="shared" si="115"/>
        <v>1.0694843076867053</v>
      </c>
      <c r="O2492" s="42">
        <f t="shared" si="116"/>
        <v>1.79</v>
      </c>
    </row>
    <row r="2493" spans="5:15" x14ac:dyDescent="0.2">
      <c r="E2493" s="15">
        <v>41275.520833333336</v>
      </c>
      <c r="F2493" s="21">
        <v>11.284032939897427</v>
      </c>
      <c r="G2493" s="24">
        <v>0.19319333890741164</v>
      </c>
      <c r="H2493" s="3">
        <f t="shared" si="114"/>
        <v>1927.5199999999836</v>
      </c>
      <c r="I2493" s="3">
        <f>MIN(H2493-K2493+L2493,'Power Look Up'!$F$4)</f>
        <v>1767.2310382641858</v>
      </c>
      <c r="K2493" s="50">
        <f t="array" ref="K2493">_xlfn.SUM(_xlfn.NORM.DIST($Q$3:$Q$1003,$F2493,$N2493,FALSE)*WindSpeedStep*$R$3:$R$1003)</f>
        <v>1910.5060340082005</v>
      </c>
      <c r="L2493" s="50">
        <f t="array" ref="L2493">_xlfn.SUM(_xlfn.NORM.DIST($Q$3:$Q$1003,$F2493,$O2493,FALSE)*WindSpeedStep*$R$3:$R$1003)</f>
        <v>1750.2170722724027</v>
      </c>
      <c r="N2493" s="42">
        <f t="shared" si="115"/>
        <v>1.1284032939897428</v>
      </c>
      <c r="O2493" s="42">
        <f t="shared" si="116"/>
        <v>2.1800000000000002</v>
      </c>
    </row>
    <row r="2494" spans="5:15" x14ac:dyDescent="0.2">
      <c r="E2494" s="15">
        <v>41275.527777777781</v>
      </c>
      <c r="F2494" s="21">
        <v>11.702899113065918</v>
      </c>
      <c r="G2494" s="24">
        <v>0.18713311794296628</v>
      </c>
      <c r="H2494" s="3">
        <f t="shared" si="114"/>
        <v>1962.7999999999827</v>
      </c>
      <c r="I2494" s="3">
        <f>MIN(H2494-K2494+L2494,'Power Look Up'!$F$4)</f>
        <v>1819.8220414098935</v>
      </c>
      <c r="K2494" s="50">
        <f t="array" ref="K2494">_xlfn.SUM(_xlfn.NORM.DIST($Q$3:$Q$1003,$F2494,$N2494,FALSE)*WindSpeedStep*$R$3:$R$1003)</f>
        <v>1953.2904512193195</v>
      </c>
      <c r="L2494" s="50">
        <f t="array" ref="L2494">_xlfn.SUM(_xlfn.NORM.DIST($Q$3:$Q$1003,$F2494,$O2494,FALSE)*WindSpeedStep*$R$3:$R$1003)</f>
        <v>1810.3124926292303</v>
      </c>
      <c r="N2494" s="42">
        <f t="shared" si="115"/>
        <v>1.1702899113065919</v>
      </c>
      <c r="O2494" s="42">
        <f t="shared" si="116"/>
        <v>2.19</v>
      </c>
    </row>
    <row r="2495" spans="5:15" x14ac:dyDescent="0.2">
      <c r="E2495" s="15">
        <v>41275.534722222219</v>
      </c>
      <c r="F2495" s="21">
        <v>12.049241704150976</v>
      </c>
      <c r="G2495" s="24">
        <v>0.13278843924666217</v>
      </c>
      <c r="H2495" s="3">
        <f t="shared" si="114"/>
        <v>1988.5499999999977</v>
      </c>
      <c r="I2495" s="3">
        <f>MIN(H2495-K2495+L2495,'Power Look Up'!$F$4)</f>
        <v>1942.4883720909017</v>
      </c>
      <c r="K2495" s="50">
        <f t="array" ref="K2495">_xlfn.SUM(_xlfn.NORM.DIST($Q$3:$Q$1003,$F2495,$N2495,FALSE)*WindSpeedStep*$R$3:$R$1003)</f>
        <v>1975.5122166956298</v>
      </c>
      <c r="L2495" s="50">
        <f t="array" ref="L2495">_xlfn.SUM(_xlfn.NORM.DIST($Q$3:$Q$1003,$F2495,$O2495,FALSE)*WindSpeedStep*$R$3:$R$1003)</f>
        <v>1929.4505887865339</v>
      </c>
      <c r="N2495" s="42">
        <f t="shared" si="115"/>
        <v>1.2049241704150977</v>
      </c>
      <c r="O2495" s="42">
        <f t="shared" si="116"/>
        <v>1.6</v>
      </c>
    </row>
    <row r="2496" spans="5:15" x14ac:dyDescent="0.2">
      <c r="E2496" s="15">
        <v>41275.541666666664</v>
      </c>
      <c r="F2496" s="21">
        <v>11.745972609688538</v>
      </c>
      <c r="G2496" s="24">
        <v>0.1549467260377223</v>
      </c>
      <c r="H2496" s="3">
        <f t="shared" si="114"/>
        <v>1966.9999999999827</v>
      </c>
      <c r="I2496" s="3">
        <f>MIN(H2496-K2496+L2496,'Power Look Up'!$F$4)</f>
        <v>1878.0912835694701</v>
      </c>
      <c r="K2496" s="50">
        <f t="array" ref="K2496">_xlfn.SUM(_xlfn.NORM.DIST($Q$3:$Q$1003,$F2496,$N2496,FALSE)*WindSpeedStep*$R$3:$R$1003)</f>
        <v>1956.6225543558096</v>
      </c>
      <c r="L2496" s="50">
        <f t="array" ref="L2496">_xlfn.SUM(_xlfn.NORM.DIST($Q$3:$Q$1003,$F2496,$O2496,FALSE)*WindSpeedStep*$R$3:$R$1003)</f>
        <v>1867.713837925297</v>
      </c>
      <c r="N2496" s="42">
        <f t="shared" si="115"/>
        <v>1.1745972609688538</v>
      </c>
      <c r="O2496" s="42">
        <f t="shared" si="116"/>
        <v>1.82</v>
      </c>
    </row>
    <row r="2497" spans="5:15" x14ac:dyDescent="0.2">
      <c r="E2497" s="15">
        <v>41275.548611111109</v>
      </c>
      <c r="F2497" s="21">
        <v>11.402384109631688</v>
      </c>
      <c r="G2497" s="24">
        <v>0.15698471326605917</v>
      </c>
      <c r="H2497" s="3">
        <f t="shared" si="114"/>
        <v>1937.5999999999833</v>
      </c>
      <c r="I2497" s="3">
        <f>MIN(H2497-K2497+L2497,'Power Look Up'!$F$4)</f>
        <v>1838.425328430282</v>
      </c>
      <c r="K2497" s="50">
        <f t="array" ref="K2497">_xlfn.SUM(_xlfn.NORM.DIST($Q$3:$Q$1003,$F2497,$N2497,FALSE)*WindSpeedStep*$R$3:$R$1003)</f>
        <v>1924.6656379957278</v>
      </c>
      <c r="L2497" s="50">
        <f t="array" ref="L2497">_xlfn.SUM(_xlfn.NORM.DIST($Q$3:$Q$1003,$F2497,$O2497,FALSE)*WindSpeedStep*$R$3:$R$1003)</f>
        <v>1825.4909664260265</v>
      </c>
      <c r="N2497" s="42">
        <f t="shared" si="115"/>
        <v>1.1402384109631689</v>
      </c>
      <c r="O2497" s="42">
        <f t="shared" si="116"/>
        <v>1.79</v>
      </c>
    </row>
    <row r="2498" spans="5:15" x14ac:dyDescent="0.2">
      <c r="E2498" s="15">
        <v>41275.555555555555</v>
      </c>
      <c r="F2498" s="21">
        <v>11.35988498113675</v>
      </c>
      <c r="G2498" s="24">
        <v>0.12412097502231095</v>
      </c>
      <c r="H2498" s="3">
        <f t="shared" si="114"/>
        <v>1934.2399999999834</v>
      </c>
      <c r="I2498" s="3">
        <f>MIN(H2498-K2498+L2498,'Power Look Up'!$F$4)</f>
        <v>1891.751259837192</v>
      </c>
      <c r="K2498" s="50">
        <f t="array" ref="K2498">_xlfn.SUM(_xlfn.NORM.DIST($Q$3:$Q$1003,$F2498,$N2498,FALSE)*WindSpeedStep*$R$3:$R$1003)</f>
        <v>1919.7831554762956</v>
      </c>
      <c r="L2498" s="50">
        <f t="array" ref="L2498">_xlfn.SUM(_xlfn.NORM.DIST($Q$3:$Q$1003,$F2498,$O2498,FALSE)*WindSpeedStep*$R$3:$R$1003)</f>
        <v>1877.2944153135043</v>
      </c>
      <c r="N2498" s="42">
        <f t="shared" si="115"/>
        <v>1.135988498113675</v>
      </c>
      <c r="O2498" s="42">
        <f t="shared" si="116"/>
        <v>1.41</v>
      </c>
    </row>
    <row r="2499" spans="5:15" x14ac:dyDescent="0.2">
      <c r="E2499" s="15">
        <v>41275.5625</v>
      </c>
      <c r="F2499" s="21">
        <v>9.6512208386393326</v>
      </c>
      <c r="G2499" s="24">
        <v>0.14920392187430423</v>
      </c>
      <c r="H2499" s="3">
        <f t="shared" ref="H2499:H2562" si="117">INDEX(PowerArray,MIN(MaximumPowerIndex,ROUND(F2499*100,0)))</f>
        <v>1503.6499999999385</v>
      </c>
      <c r="I2499" s="3">
        <f>MIN(H2499-K2499+L2499,'Power Look Up'!$F$4)</f>
        <v>1469.1299582388174</v>
      </c>
      <c r="K2499" s="50">
        <f t="array" ref="K2499">_xlfn.SUM(_xlfn.NORM.DIST($Q$3:$Q$1003,$F2499,$N2499,FALSE)*WindSpeedStep*$R$3:$R$1003)</f>
        <v>1505.4481217667324</v>
      </c>
      <c r="L2499" s="50">
        <f t="array" ref="L2499">_xlfn.SUM(_xlfn.NORM.DIST($Q$3:$Q$1003,$F2499,$O2499,FALSE)*WindSpeedStep*$R$3:$R$1003)</f>
        <v>1470.9280800056113</v>
      </c>
      <c r="N2499" s="42">
        <f t="shared" ref="N2499:N2562" si="118">ReferenceTurbulence*F2499</f>
        <v>0.96512208386393328</v>
      </c>
      <c r="O2499" s="42">
        <f t="shared" ref="O2499:O2562" si="119">F2499*G2499</f>
        <v>1.44</v>
      </c>
    </row>
    <row r="2500" spans="5:15" x14ac:dyDescent="0.2">
      <c r="E2500" s="15">
        <v>41275.569444444445</v>
      </c>
      <c r="F2500" s="21">
        <v>10.858237717192177</v>
      </c>
      <c r="G2500" s="24">
        <v>0.13446012493245912</v>
      </c>
      <c r="H2500" s="3">
        <f t="shared" si="117"/>
        <v>1866.6199999999501</v>
      </c>
      <c r="I2500" s="3">
        <f>MIN(H2500-K2500+L2500,'Power Look Up'!$F$4)</f>
        <v>1805.4927808207462</v>
      </c>
      <c r="K2500" s="50">
        <f t="array" ref="K2500">_xlfn.SUM(_xlfn.NORM.DIST($Q$3:$Q$1003,$F2500,$N2500,FALSE)*WindSpeedStep*$R$3:$R$1003)</f>
        <v>1843.6871863032661</v>
      </c>
      <c r="L2500" s="50">
        <f t="array" ref="L2500">_xlfn.SUM(_xlfn.NORM.DIST($Q$3:$Q$1003,$F2500,$O2500,FALSE)*WindSpeedStep*$R$3:$R$1003)</f>
        <v>1782.5599671240623</v>
      </c>
      <c r="N2500" s="42">
        <f t="shared" si="118"/>
        <v>1.0858237717192176</v>
      </c>
      <c r="O2500" s="42">
        <f t="shared" si="119"/>
        <v>1.4599999999999997</v>
      </c>
    </row>
    <row r="2501" spans="5:15" x14ac:dyDescent="0.2">
      <c r="E2501" s="15">
        <v>41275.576388888891</v>
      </c>
      <c r="F2501" s="21">
        <v>9.8484157329933382</v>
      </c>
      <c r="G2501" s="24">
        <v>0.16449346208779669</v>
      </c>
      <c r="H2501" s="3">
        <f t="shared" si="117"/>
        <v>1579.8499999999369</v>
      </c>
      <c r="I2501" s="3">
        <f>MIN(H2501-K2501+L2501,'Power Look Up'!$F$4)</f>
        <v>1518.2110862915783</v>
      </c>
      <c r="K2501" s="50">
        <f t="array" ref="K2501">_xlfn.SUM(_xlfn.NORM.DIST($Q$3:$Q$1003,$F2501,$N2501,FALSE)*WindSpeedStep*$R$3:$R$1003)</f>
        <v>1574.2400227334338</v>
      </c>
      <c r="L2501" s="50">
        <f t="array" ref="L2501">_xlfn.SUM(_xlfn.NORM.DIST($Q$3:$Q$1003,$F2501,$O2501,FALSE)*WindSpeedStep*$R$3:$R$1003)</f>
        <v>1512.6011090250752</v>
      </c>
      <c r="N2501" s="42">
        <f t="shared" si="118"/>
        <v>0.98484157329933386</v>
      </c>
      <c r="O2501" s="42">
        <f t="shared" si="119"/>
        <v>1.62</v>
      </c>
    </row>
    <row r="2502" spans="5:15" x14ac:dyDescent="0.2">
      <c r="E2502" s="15">
        <v>41275.583333333336</v>
      </c>
      <c r="F2502" s="21">
        <v>11.82013012682564</v>
      </c>
      <c r="G2502" s="24">
        <v>0.17935504747013623</v>
      </c>
      <c r="H2502" s="3">
        <f t="shared" si="117"/>
        <v>1972.8799999999826</v>
      </c>
      <c r="I2502" s="3">
        <f>MIN(H2502-K2502+L2502,'Power Look Up'!$F$4)</f>
        <v>1846.026154238363</v>
      </c>
      <c r="K2502" s="50">
        <f t="array" ref="K2502">_xlfn.SUM(_xlfn.NORM.DIST($Q$3:$Q$1003,$F2502,$N2502,FALSE)*WindSpeedStep*$R$3:$R$1003)</f>
        <v>1961.9550629577177</v>
      </c>
      <c r="L2502" s="50">
        <f t="array" ref="L2502">_xlfn.SUM(_xlfn.NORM.DIST($Q$3:$Q$1003,$F2502,$O2502,FALSE)*WindSpeedStep*$R$3:$R$1003)</f>
        <v>1835.1012171960981</v>
      </c>
      <c r="N2502" s="42">
        <f t="shared" si="118"/>
        <v>1.1820130126825641</v>
      </c>
      <c r="O2502" s="42">
        <f t="shared" si="119"/>
        <v>2.12</v>
      </c>
    </row>
    <row r="2503" spans="5:15" x14ac:dyDescent="0.2">
      <c r="E2503" s="15">
        <v>41275.590277777781</v>
      </c>
      <c r="F2503" s="21">
        <v>10.36398647777111</v>
      </c>
      <c r="G2503" s="24">
        <v>0.15631050884470074</v>
      </c>
      <c r="H2503" s="3">
        <f t="shared" si="117"/>
        <v>1733.1199999999528</v>
      </c>
      <c r="I2503" s="3">
        <f>MIN(H2503-K2503+L2503,'Power Look Up'!$F$4)</f>
        <v>1650.1647611168978</v>
      </c>
      <c r="K2503" s="50">
        <f t="array" ref="K2503">_xlfn.SUM(_xlfn.NORM.DIST($Q$3:$Q$1003,$F2503,$N2503,FALSE)*WindSpeedStep*$R$3:$R$1003)</f>
        <v>1731.1903934833697</v>
      </c>
      <c r="L2503" s="50">
        <f t="array" ref="L2503">_xlfn.SUM(_xlfn.NORM.DIST($Q$3:$Q$1003,$F2503,$O2503,FALSE)*WindSpeedStep*$R$3:$R$1003)</f>
        <v>1648.2351546003147</v>
      </c>
      <c r="N2503" s="42">
        <f t="shared" si="118"/>
        <v>1.036398647777111</v>
      </c>
      <c r="O2503" s="42">
        <f t="shared" si="119"/>
        <v>1.62</v>
      </c>
    </row>
    <row r="2504" spans="5:15" x14ac:dyDescent="0.2">
      <c r="E2504" s="15">
        <v>41275.597222222219</v>
      </c>
      <c r="F2504" s="21">
        <v>10.226747096872034</v>
      </c>
      <c r="G2504" s="24">
        <v>0.17111990581396672</v>
      </c>
      <c r="H2504" s="3">
        <f t="shared" si="117"/>
        <v>1698.4099999999537</v>
      </c>
      <c r="I2504" s="3">
        <f>MIN(H2504-K2504+L2504,'Power Look Up'!$F$4)</f>
        <v>1602.8650305496278</v>
      </c>
      <c r="K2504" s="50">
        <f t="array" ref="K2504">_xlfn.SUM(_xlfn.NORM.DIST($Q$3:$Q$1003,$F2504,$N2504,FALSE)*WindSpeedStep*$R$3:$R$1003)</f>
        <v>1693.115784447165</v>
      </c>
      <c r="L2504" s="50">
        <f t="array" ref="L2504">_xlfn.SUM(_xlfn.NORM.DIST($Q$3:$Q$1003,$F2504,$O2504,FALSE)*WindSpeedStep*$R$3:$R$1003)</f>
        <v>1597.5708149968391</v>
      </c>
      <c r="N2504" s="42">
        <f t="shared" si="118"/>
        <v>1.0226747096872033</v>
      </c>
      <c r="O2504" s="42">
        <f t="shared" si="119"/>
        <v>1.75</v>
      </c>
    </row>
    <row r="2505" spans="5:15" x14ac:dyDescent="0.2">
      <c r="E2505" s="15">
        <v>41275.604166666664</v>
      </c>
      <c r="F2505" s="21">
        <v>10.248552664701768</v>
      </c>
      <c r="G2505" s="24">
        <v>0.1570953531365642</v>
      </c>
      <c r="H2505" s="3">
        <f t="shared" si="117"/>
        <v>1703.7499999999536</v>
      </c>
      <c r="I2505" s="3">
        <f>MIN(H2505-K2505+L2505,'Power Look Up'!$F$4)</f>
        <v>1625.3209565853981</v>
      </c>
      <c r="K2505" s="50">
        <f t="array" ref="K2505">_xlfn.SUM(_xlfn.NORM.DIST($Q$3:$Q$1003,$F2505,$N2505,FALSE)*WindSpeedStep*$R$3:$R$1003)</f>
        <v>1699.3567733023172</v>
      </c>
      <c r="L2505" s="50">
        <f t="array" ref="L2505">_xlfn.SUM(_xlfn.NORM.DIST($Q$3:$Q$1003,$F2505,$O2505,FALSE)*WindSpeedStep*$R$3:$R$1003)</f>
        <v>1620.9277298877616</v>
      </c>
      <c r="N2505" s="42">
        <f t="shared" si="118"/>
        <v>1.0248552664701769</v>
      </c>
      <c r="O2505" s="42">
        <f t="shared" si="119"/>
        <v>1.61</v>
      </c>
    </row>
    <row r="2506" spans="5:15" x14ac:dyDescent="0.2">
      <c r="E2506" s="15">
        <v>41275.611111111109</v>
      </c>
      <c r="F2506" s="21">
        <v>9.6098729739356994</v>
      </c>
      <c r="G2506" s="24">
        <v>0.13007456013105506</v>
      </c>
      <c r="H2506" s="3">
        <f t="shared" si="117"/>
        <v>1488.4099999999389</v>
      </c>
      <c r="I2506" s="3">
        <f>MIN(H2506-K2506+L2506,'Power Look Up'!$F$4)</f>
        <v>1470.09208938189</v>
      </c>
      <c r="K2506" s="50">
        <f t="array" ref="K2506">_xlfn.SUM(_xlfn.NORM.DIST($Q$3:$Q$1003,$F2506,$N2506,FALSE)*WindSpeedStep*$R$3:$R$1003)</f>
        <v>1490.5511863812378</v>
      </c>
      <c r="L2506" s="50">
        <f t="array" ref="L2506">_xlfn.SUM(_xlfn.NORM.DIST($Q$3:$Q$1003,$F2506,$O2506,FALSE)*WindSpeedStep*$R$3:$R$1003)</f>
        <v>1472.2332757631889</v>
      </c>
      <c r="N2506" s="42">
        <f t="shared" si="118"/>
        <v>0.96098729739357003</v>
      </c>
      <c r="O2506" s="42">
        <f t="shared" si="119"/>
        <v>1.25</v>
      </c>
    </row>
    <row r="2507" spans="5:15" x14ac:dyDescent="0.2">
      <c r="E2507" s="15">
        <v>41275.618055555555</v>
      </c>
      <c r="F2507" s="21">
        <v>8.4274209330899126</v>
      </c>
      <c r="G2507" s="24">
        <v>0.21121527144928826</v>
      </c>
      <c r="H2507" s="3">
        <f t="shared" si="117"/>
        <v>1046.8099999999504</v>
      </c>
      <c r="I2507" s="3">
        <f>MIN(H2507-K2507+L2507,'Power Look Up'!$F$4)</f>
        <v>1083.2149569477042</v>
      </c>
      <c r="K2507" s="50">
        <f t="array" ref="K2507">_xlfn.SUM(_xlfn.NORM.DIST($Q$3:$Q$1003,$F2507,$N2507,FALSE)*WindSpeedStep*$R$3:$R$1003)</f>
        <v>1043.2220849222874</v>
      </c>
      <c r="L2507" s="50">
        <f t="array" ref="L2507">_xlfn.SUM(_xlfn.NORM.DIST($Q$3:$Q$1003,$F2507,$O2507,FALSE)*WindSpeedStep*$R$3:$R$1003)</f>
        <v>1079.6270418700412</v>
      </c>
      <c r="N2507" s="42">
        <f t="shared" si="118"/>
        <v>0.8427420933089913</v>
      </c>
      <c r="O2507" s="42">
        <f t="shared" si="119"/>
        <v>1.78</v>
      </c>
    </row>
    <row r="2508" spans="5:15" x14ac:dyDescent="0.2">
      <c r="E2508" s="15">
        <v>41275.625</v>
      </c>
      <c r="F2508" s="21">
        <v>8.5138522384016717</v>
      </c>
      <c r="G2508" s="24">
        <v>0.17735802286879673</v>
      </c>
      <c r="H2508" s="3">
        <f t="shared" si="117"/>
        <v>1076.1699999999496</v>
      </c>
      <c r="I2508" s="3">
        <f>MIN(H2508-K2508+L2508,'Power Look Up'!$F$4)</f>
        <v>1102.5275319669045</v>
      </c>
      <c r="K2508" s="50">
        <f t="array" ref="K2508">_xlfn.SUM(_xlfn.NORM.DIST($Q$3:$Q$1003,$F2508,$N2508,FALSE)*WindSpeedStep*$R$3:$R$1003)</f>
        <v>1075.0282589515732</v>
      </c>
      <c r="L2508" s="50">
        <f t="array" ref="L2508">_xlfn.SUM(_xlfn.NORM.DIST($Q$3:$Q$1003,$F2508,$O2508,FALSE)*WindSpeedStep*$R$3:$R$1003)</f>
        <v>1101.3857909185281</v>
      </c>
      <c r="N2508" s="42">
        <f t="shared" si="118"/>
        <v>0.85138522384016724</v>
      </c>
      <c r="O2508" s="42">
        <f t="shared" si="119"/>
        <v>1.51</v>
      </c>
    </row>
    <row r="2509" spans="5:15" x14ac:dyDescent="0.2">
      <c r="E2509" s="15">
        <v>41275.631944444445</v>
      </c>
      <c r="F2509" s="21">
        <v>7.1276593846204577</v>
      </c>
      <c r="G2509" s="24">
        <v>0.15432836231954344</v>
      </c>
      <c r="H2509" s="3">
        <f t="shared" si="117"/>
        <v>627.12999999996759</v>
      </c>
      <c r="I2509" s="3">
        <f>MIN(H2509-K2509+L2509,'Power Look Up'!$F$4)</f>
        <v>651.39606170936634</v>
      </c>
      <c r="K2509" s="50">
        <f t="array" ref="K2509">_xlfn.SUM(_xlfn.NORM.DIST($Q$3:$Q$1003,$F2509,$N2509,FALSE)*WindSpeedStep*$R$3:$R$1003)</f>
        <v>628.33533652085953</v>
      </c>
      <c r="L2509" s="50">
        <f t="array" ref="L2509">_xlfn.SUM(_xlfn.NORM.DIST($Q$3:$Q$1003,$F2509,$O2509,FALSE)*WindSpeedStep*$R$3:$R$1003)</f>
        <v>652.60139823025827</v>
      </c>
      <c r="N2509" s="42">
        <f t="shared" si="118"/>
        <v>0.71276593846204583</v>
      </c>
      <c r="O2509" s="42">
        <f t="shared" si="119"/>
        <v>1.1000000000000001</v>
      </c>
    </row>
    <row r="2510" spans="5:15" x14ac:dyDescent="0.2">
      <c r="E2510" s="15">
        <v>41275.638888888891</v>
      </c>
      <c r="F2510" s="21">
        <v>9.0345632704199765</v>
      </c>
      <c r="G2510" s="24">
        <v>0.15606731147884864</v>
      </c>
      <c r="H2510" s="3">
        <f t="shared" si="117"/>
        <v>1267.4299999999437</v>
      </c>
      <c r="I2510" s="3">
        <f>MIN(H2510-K2510+L2510,'Power Look Up'!$F$4)</f>
        <v>1266.9851153679851</v>
      </c>
      <c r="K2510" s="50">
        <f t="array" ref="K2510">_xlfn.SUM(_xlfn.NORM.DIST($Q$3:$Q$1003,$F2510,$N2510,FALSE)*WindSpeedStep*$R$3:$R$1003)</f>
        <v>1273.1302828167798</v>
      </c>
      <c r="L2510" s="50">
        <f t="array" ref="L2510">_xlfn.SUM(_xlfn.NORM.DIST($Q$3:$Q$1003,$F2510,$O2510,FALSE)*WindSpeedStep*$R$3:$R$1003)</f>
        <v>1272.6853981848212</v>
      </c>
      <c r="N2510" s="42">
        <f t="shared" si="118"/>
        <v>0.90345632704199774</v>
      </c>
      <c r="O2510" s="42">
        <f t="shared" si="119"/>
        <v>1.41</v>
      </c>
    </row>
    <row r="2511" spans="5:15" x14ac:dyDescent="0.2">
      <c r="E2511" s="15">
        <v>41275.645833333336</v>
      </c>
      <c r="F2511" s="21">
        <v>7.9634459271710876</v>
      </c>
      <c r="G2511" s="24">
        <v>0.1594786994995207</v>
      </c>
      <c r="H2511" s="3">
        <f t="shared" si="117"/>
        <v>876.95999999996229</v>
      </c>
      <c r="I2511" s="3">
        <f>MIN(H2511-K2511+L2511,'Power Look Up'!$F$4)</f>
        <v>908.08832977792292</v>
      </c>
      <c r="K2511" s="50">
        <f t="array" ref="K2511">_xlfn.SUM(_xlfn.NORM.DIST($Q$3:$Q$1003,$F2511,$N2511,FALSE)*WindSpeedStep*$R$3:$R$1003)</f>
        <v>880.79404393151685</v>
      </c>
      <c r="L2511" s="50">
        <f t="array" ref="L2511">_xlfn.SUM(_xlfn.NORM.DIST($Q$3:$Q$1003,$F2511,$O2511,FALSE)*WindSpeedStep*$R$3:$R$1003)</f>
        <v>911.92237370947748</v>
      </c>
      <c r="N2511" s="42">
        <f t="shared" si="118"/>
        <v>0.79634459271710878</v>
      </c>
      <c r="O2511" s="42">
        <f t="shared" si="119"/>
        <v>1.27</v>
      </c>
    </row>
    <row r="2512" spans="5:15" x14ac:dyDescent="0.2">
      <c r="E2512" s="15">
        <v>41275.652777777781</v>
      </c>
      <c r="F2512" s="21">
        <v>8.7542195592634666</v>
      </c>
      <c r="G2512" s="24">
        <v>0.15649596068792962</v>
      </c>
      <c r="H2512" s="3">
        <f t="shared" si="117"/>
        <v>1164.2499999999477</v>
      </c>
      <c r="I2512" s="3">
        <f>MIN(H2512-K2512+L2512,'Power Look Up'!$F$4)</f>
        <v>1177.2932826586134</v>
      </c>
      <c r="K2512" s="50">
        <f t="array" ref="K2512">_xlfn.SUM(_xlfn.NORM.DIST($Q$3:$Q$1003,$F2512,$N2512,FALSE)*WindSpeedStep*$R$3:$R$1003)</f>
        <v>1165.4339866510718</v>
      </c>
      <c r="L2512" s="50">
        <f t="array" ref="L2512">_xlfn.SUM(_xlfn.NORM.DIST($Q$3:$Q$1003,$F2512,$O2512,FALSE)*WindSpeedStep*$R$3:$R$1003)</f>
        <v>1178.4772693097375</v>
      </c>
      <c r="N2512" s="42">
        <f t="shared" si="118"/>
        <v>0.87542195592634675</v>
      </c>
      <c r="O2512" s="42">
        <f t="shared" si="119"/>
        <v>1.37</v>
      </c>
    </row>
    <row r="2513" spans="5:15" x14ac:dyDescent="0.2">
      <c r="E2513" s="15">
        <v>41275.659722222219</v>
      </c>
      <c r="F2513" s="21">
        <v>9.2970761929581851</v>
      </c>
      <c r="G2513" s="24">
        <v>0.13875329977149967</v>
      </c>
      <c r="H2513" s="3">
        <f t="shared" si="117"/>
        <v>1370.2999999999413</v>
      </c>
      <c r="I2513" s="3">
        <f>MIN(H2513-K2513+L2513,'Power Look Up'!$F$4)</f>
        <v>1360.9188690591147</v>
      </c>
      <c r="K2513" s="50">
        <f t="array" ref="K2513">_xlfn.SUM(_xlfn.NORM.DIST($Q$3:$Q$1003,$F2513,$N2513,FALSE)*WindSpeedStep*$R$3:$R$1003)</f>
        <v>1373.9778475622506</v>
      </c>
      <c r="L2513" s="50">
        <f t="array" ref="L2513">_xlfn.SUM(_xlfn.NORM.DIST($Q$3:$Q$1003,$F2513,$O2513,FALSE)*WindSpeedStep*$R$3:$R$1003)</f>
        <v>1364.5967166214241</v>
      </c>
      <c r="N2513" s="42">
        <f t="shared" si="118"/>
        <v>0.92970761929581858</v>
      </c>
      <c r="O2513" s="42">
        <f t="shared" si="119"/>
        <v>1.29</v>
      </c>
    </row>
    <row r="2514" spans="5:15" x14ac:dyDescent="0.2">
      <c r="E2514" s="15">
        <v>41275.666666666664</v>
      </c>
      <c r="F2514" s="21">
        <v>8.2371109485842844</v>
      </c>
      <c r="G2514" s="24">
        <v>0.16146437850622708</v>
      </c>
      <c r="H2514" s="3">
        <f t="shared" si="117"/>
        <v>977.07999999995184</v>
      </c>
      <c r="I2514" s="3">
        <f>MIN(H2514-K2514+L2514,'Power Look Up'!$F$4)</f>
        <v>1006.4046882643146</v>
      </c>
      <c r="K2514" s="50">
        <f t="array" ref="K2514">_xlfn.SUM(_xlfn.NORM.DIST($Q$3:$Q$1003,$F2514,$N2514,FALSE)*WindSpeedStep*$R$3:$R$1003)</f>
        <v>974.80172262753899</v>
      </c>
      <c r="L2514" s="50">
        <f t="array" ref="L2514">_xlfn.SUM(_xlfn.NORM.DIST($Q$3:$Q$1003,$F2514,$O2514,FALSE)*WindSpeedStep*$R$3:$R$1003)</f>
        <v>1004.1264108919017</v>
      </c>
      <c r="N2514" s="42">
        <f t="shared" si="118"/>
        <v>0.82371109485842853</v>
      </c>
      <c r="O2514" s="42">
        <f t="shared" si="119"/>
        <v>1.33</v>
      </c>
    </row>
    <row r="2515" spans="5:15" x14ac:dyDescent="0.2">
      <c r="E2515" s="15">
        <v>41275.673611111109</v>
      </c>
      <c r="F2515" s="21">
        <v>8.4246707044324154</v>
      </c>
      <c r="G2515" s="24">
        <v>0.10801609130208827</v>
      </c>
      <c r="H2515" s="3">
        <f t="shared" si="117"/>
        <v>1043.1399999999503</v>
      </c>
      <c r="I2515" s="3">
        <f>MIN(H2515-K2515+L2515,'Power Look Up'!$F$4)</f>
        <v>1046.8476957129144</v>
      </c>
      <c r="K2515" s="50">
        <f t="array" ref="K2515">_xlfn.SUM(_xlfn.NORM.DIST($Q$3:$Q$1003,$F2515,$N2515,FALSE)*WindSpeedStep*$R$3:$R$1003)</f>
        <v>1042.2170973596988</v>
      </c>
      <c r="L2515" s="50">
        <f t="array" ref="L2515">_xlfn.SUM(_xlfn.NORM.DIST($Q$3:$Q$1003,$F2515,$O2515,FALSE)*WindSpeedStep*$R$3:$R$1003)</f>
        <v>1045.9247930726629</v>
      </c>
      <c r="N2515" s="42">
        <f t="shared" si="118"/>
        <v>0.84246707044324154</v>
      </c>
      <c r="O2515" s="42">
        <f t="shared" si="119"/>
        <v>0.91</v>
      </c>
    </row>
    <row r="2516" spans="5:15" x14ac:dyDescent="0.2">
      <c r="E2516" s="15">
        <v>41275.680555555555</v>
      </c>
      <c r="F2516" s="21">
        <v>8.0680017841683593</v>
      </c>
      <c r="G2516" s="24">
        <v>0.1177491063356185</v>
      </c>
      <c r="H2516" s="3">
        <f t="shared" si="117"/>
        <v>914.68999999995322</v>
      </c>
      <c r="I2516" s="3">
        <f>MIN(H2516-K2516+L2516,'Power Look Up'!$F$4)</f>
        <v>923.5894397913529</v>
      </c>
      <c r="K2516" s="50">
        <f t="array" ref="K2516">_xlfn.SUM(_xlfn.NORM.DIST($Q$3:$Q$1003,$F2516,$N2516,FALSE)*WindSpeedStep*$R$3:$R$1003)</f>
        <v>916.0687712639309</v>
      </c>
      <c r="L2516" s="50">
        <f t="array" ref="L2516">_xlfn.SUM(_xlfn.NORM.DIST($Q$3:$Q$1003,$F2516,$O2516,FALSE)*WindSpeedStep*$R$3:$R$1003)</f>
        <v>924.96821105533058</v>
      </c>
      <c r="N2516" s="42">
        <f t="shared" si="118"/>
        <v>0.80680017841683593</v>
      </c>
      <c r="O2516" s="42">
        <f t="shared" si="119"/>
        <v>0.95</v>
      </c>
    </row>
    <row r="2517" spans="5:15" x14ac:dyDescent="0.2">
      <c r="E2517" s="15">
        <v>41275.6875</v>
      </c>
      <c r="F2517" s="21">
        <v>8.5095007752670551</v>
      </c>
      <c r="G2517" s="24">
        <v>0.15629589033773375</v>
      </c>
      <c r="H2517" s="3">
        <f t="shared" si="117"/>
        <v>1076.1699999999496</v>
      </c>
      <c r="I2517" s="3">
        <f>MIN(H2517-K2517+L2517,'Power Look Up'!$F$4)</f>
        <v>1097.606867797291</v>
      </c>
      <c r="K2517" s="50">
        <f t="array" ref="K2517">_xlfn.SUM(_xlfn.NORM.DIST($Q$3:$Q$1003,$F2517,$N2517,FALSE)*WindSpeedStep*$R$3:$R$1003)</f>
        <v>1073.4169669566966</v>
      </c>
      <c r="L2517" s="50">
        <f t="array" ref="L2517">_xlfn.SUM(_xlfn.NORM.DIST($Q$3:$Q$1003,$F2517,$O2517,FALSE)*WindSpeedStep*$R$3:$R$1003)</f>
        <v>1094.853834754038</v>
      </c>
      <c r="N2517" s="42">
        <f t="shared" si="118"/>
        <v>0.85095007752670559</v>
      </c>
      <c r="O2517" s="42">
        <f t="shared" si="119"/>
        <v>1.33</v>
      </c>
    </row>
    <row r="2518" spans="5:15" x14ac:dyDescent="0.2">
      <c r="E2518" s="15">
        <v>41275.694444444445</v>
      </c>
      <c r="F2518" s="21">
        <v>8.9319148623895721</v>
      </c>
      <c r="G2518" s="24">
        <v>0.16681753274139219</v>
      </c>
      <c r="H2518" s="3">
        <f t="shared" si="117"/>
        <v>1230.3099999999465</v>
      </c>
      <c r="I2518" s="3">
        <f>MIN(H2518-K2518+L2518,'Power Look Up'!$F$4)</f>
        <v>1234.3685128582692</v>
      </c>
      <c r="K2518" s="50">
        <f t="array" ref="K2518">_xlfn.SUM(_xlfn.NORM.DIST($Q$3:$Q$1003,$F2518,$N2518,FALSE)*WindSpeedStep*$R$3:$R$1003)</f>
        <v>1233.55346935169</v>
      </c>
      <c r="L2518" s="50">
        <f t="array" ref="L2518">_xlfn.SUM(_xlfn.NORM.DIST($Q$3:$Q$1003,$F2518,$O2518,FALSE)*WindSpeedStep*$R$3:$R$1003)</f>
        <v>1237.6119822100127</v>
      </c>
      <c r="N2518" s="42">
        <f t="shared" si="118"/>
        <v>0.89319148623895728</v>
      </c>
      <c r="O2518" s="42">
        <f t="shared" si="119"/>
        <v>1.49</v>
      </c>
    </row>
    <row r="2519" spans="5:15" x14ac:dyDescent="0.2">
      <c r="E2519" s="15">
        <v>41275.701388888891</v>
      </c>
      <c r="F2519" s="21">
        <v>8.8335806867243782</v>
      </c>
      <c r="G2519" s="24">
        <v>0.13131707754063035</v>
      </c>
      <c r="H2519" s="3">
        <f t="shared" si="117"/>
        <v>1193.6099999999471</v>
      </c>
      <c r="I2519" s="3">
        <f>MIN(H2519-K2519+L2519,'Power Look Up'!$F$4)</f>
        <v>1200.8941195129771</v>
      </c>
      <c r="K2519" s="50">
        <f t="array" ref="K2519">_xlfn.SUM(_xlfn.NORM.DIST($Q$3:$Q$1003,$F2519,$N2519,FALSE)*WindSpeedStep*$R$3:$R$1003)</f>
        <v>1195.7647477312826</v>
      </c>
      <c r="L2519" s="50">
        <f t="array" ref="L2519">_xlfn.SUM(_xlfn.NORM.DIST($Q$3:$Q$1003,$F2519,$O2519,FALSE)*WindSpeedStep*$R$3:$R$1003)</f>
        <v>1203.0488672443125</v>
      </c>
      <c r="N2519" s="42">
        <f t="shared" si="118"/>
        <v>0.88335806867243782</v>
      </c>
      <c r="O2519" s="42">
        <f t="shared" si="119"/>
        <v>1.1599999999999999</v>
      </c>
    </row>
    <row r="2520" spans="5:15" x14ac:dyDescent="0.2">
      <c r="E2520" s="15">
        <v>41275.708333333336</v>
      </c>
      <c r="F2520" s="21">
        <v>8.5661173056690529</v>
      </c>
      <c r="G2520" s="24">
        <v>0.13891941442506961</v>
      </c>
      <c r="H2520" s="3">
        <f t="shared" si="117"/>
        <v>1098.1899999999494</v>
      </c>
      <c r="I2520" s="3">
        <f>MIN(H2520-K2520+L2520,'Power Look Up'!$F$4)</f>
        <v>1113.0597374527631</v>
      </c>
      <c r="K2520" s="50">
        <f t="array" ref="K2520">_xlfn.SUM(_xlfn.NORM.DIST($Q$3:$Q$1003,$F2520,$N2520,FALSE)*WindSpeedStep*$R$3:$R$1003)</f>
        <v>1094.4592854955654</v>
      </c>
      <c r="L2520" s="50">
        <f t="array" ref="L2520">_xlfn.SUM(_xlfn.NORM.DIST($Q$3:$Q$1003,$F2520,$O2520,FALSE)*WindSpeedStep*$R$3:$R$1003)</f>
        <v>1109.3290229483791</v>
      </c>
      <c r="N2520" s="42">
        <f t="shared" si="118"/>
        <v>0.85661173056690532</v>
      </c>
      <c r="O2520" s="42">
        <f t="shared" si="119"/>
        <v>1.19</v>
      </c>
    </row>
    <row r="2521" spans="5:15" x14ac:dyDescent="0.2">
      <c r="E2521" s="15">
        <v>41275.715277777781</v>
      </c>
      <c r="F2521" s="21">
        <v>7.7322907278388966</v>
      </c>
      <c r="G2521" s="24">
        <v>0.11380844706623594</v>
      </c>
      <c r="H2521" s="3">
        <f t="shared" si="117"/>
        <v>807.72999999996375</v>
      </c>
      <c r="I2521" s="3">
        <f>MIN(H2521-K2521+L2521,'Power Look Up'!$F$4)</f>
        <v>814.24033567979541</v>
      </c>
      <c r="K2521" s="50">
        <f t="array" ref="K2521">_xlfn.SUM(_xlfn.NORM.DIST($Q$3:$Q$1003,$F2521,$N2521,FALSE)*WindSpeedStep*$R$3:$R$1003)</f>
        <v>805.71707876634184</v>
      </c>
      <c r="L2521" s="50">
        <f t="array" ref="L2521">_xlfn.SUM(_xlfn.NORM.DIST($Q$3:$Q$1003,$F2521,$O2521,FALSE)*WindSpeedStep*$R$3:$R$1003)</f>
        <v>812.2274144461735</v>
      </c>
      <c r="N2521" s="42">
        <f t="shared" si="118"/>
        <v>0.77322907278388975</v>
      </c>
      <c r="O2521" s="42">
        <f t="shared" si="119"/>
        <v>0.88</v>
      </c>
    </row>
    <row r="2522" spans="5:15" x14ac:dyDescent="0.2">
      <c r="E2522" s="15">
        <v>41275.722222222219</v>
      </c>
      <c r="F2522" s="21">
        <v>7.1275493076228127</v>
      </c>
      <c r="G2522" s="24">
        <v>0.16274878642500534</v>
      </c>
      <c r="H2522" s="3">
        <f t="shared" si="117"/>
        <v>627.12999999996759</v>
      </c>
      <c r="I2522" s="3">
        <f>MIN(H2522-K2522+L2522,'Power Look Up'!$F$4)</f>
        <v>655.84639229880042</v>
      </c>
      <c r="K2522" s="50">
        <f t="array" ref="K2522">_xlfn.SUM(_xlfn.NORM.DIST($Q$3:$Q$1003,$F2522,$N2522,FALSE)*WindSpeedStep*$R$3:$R$1003)</f>
        <v>628.30550560298161</v>
      </c>
      <c r="L2522" s="50">
        <f t="array" ref="L2522">_xlfn.SUM(_xlfn.NORM.DIST($Q$3:$Q$1003,$F2522,$O2522,FALSE)*WindSpeedStep*$R$3:$R$1003)</f>
        <v>657.02189790181444</v>
      </c>
      <c r="N2522" s="42">
        <f t="shared" si="118"/>
        <v>0.71275493076228136</v>
      </c>
      <c r="O2522" s="42">
        <f t="shared" si="119"/>
        <v>1.1599999999999999</v>
      </c>
    </row>
    <row r="2523" spans="5:15" x14ac:dyDescent="0.2">
      <c r="E2523" s="15">
        <v>41275.729166666664</v>
      </c>
      <c r="F2523" s="21">
        <v>8.1896415342929423</v>
      </c>
      <c r="G2523" s="24">
        <v>0.1160001931735366</v>
      </c>
      <c r="H2523" s="3">
        <f t="shared" si="117"/>
        <v>958.72999999995227</v>
      </c>
      <c r="I2523" s="3">
        <f>MIN(H2523-K2523+L2523,'Power Look Up'!$F$4)</f>
        <v>966.67133706843424</v>
      </c>
      <c r="K2523" s="50">
        <f t="array" ref="K2523">_xlfn.SUM(_xlfn.NORM.DIST($Q$3:$Q$1003,$F2523,$N2523,FALSE)*WindSpeedStep*$R$3:$R$1003)</f>
        <v>958.11084237693387</v>
      </c>
      <c r="L2523" s="50">
        <f t="array" ref="L2523">_xlfn.SUM(_xlfn.NORM.DIST($Q$3:$Q$1003,$F2523,$O2523,FALSE)*WindSpeedStep*$R$3:$R$1003)</f>
        <v>966.05217944541585</v>
      </c>
      <c r="N2523" s="42">
        <f t="shared" si="118"/>
        <v>0.81896415342929429</v>
      </c>
      <c r="O2523" s="42">
        <f t="shared" si="119"/>
        <v>0.95</v>
      </c>
    </row>
    <row r="2524" spans="5:15" x14ac:dyDescent="0.2">
      <c r="E2524" s="15">
        <v>41275.736111111109</v>
      </c>
      <c r="F2524" s="21">
        <v>8.0516740638704007</v>
      </c>
      <c r="G2524" s="24">
        <v>0.12916568551460678</v>
      </c>
      <c r="H2524" s="3">
        <f t="shared" si="117"/>
        <v>907.3499999999533</v>
      </c>
      <c r="I2524" s="3">
        <f>MIN(H2524-K2524+L2524,'Power Look Up'!$F$4)</f>
        <v>922.23040474437698</v>
      </c>
      <c r="K2524" s="50">
        <f t="array" ref="K2524">_xlfn.SUM(_xlfn.NORM.DIST($Q$3:$Q$1003,$F2524,$N2524,FALSE)*WindSpeedStep*$R$3:$R$1003)</f>
        <v>910.5069859779536</v>
      </c>
      <c r="L2524" s="50">
        <f t="array" ref="L2524">_xlfn.SUM(_xlfn.NORM.DIST($Q$3:$Q$1003,$F2524,$O2524,FALSE)*WindSpeedStep*$R$3:$R$1003)</f>
        <v>925.38739072237729</v>
      </c>
      <c r="N2524" s="42">
        <f t="shared" si="118"/>
        <v>0.8051674063870401</v>
      </c>
      <c r="O2524" s="42">
        <f t="shared" si="119"/>
        <v>1.04</v>
      </c>
    </row>
    <row r="2525" spans="5:15" x14ac:dyDescent="0.2">
      <c r="E2525" s="15">
        <v>41275.743055555555</v>
      </c>
      <c r="F2525" s="21">
        <v>8.3634479818012117</v>
      </c>
      <c r="G2525" s="24">
        <v>0.11717655231819116</v>
      </c>
      <c r="H2525" s="3">
        <f t="shared" si="117"/>
        <v>1021.1199999999509</v>
      </c>
      <c r="I2525" s="3">
        <f>MIN(H2525-K2525+L2525,'Power Look Up'!$F$4)</f>
        <v>1029.2543314938368</v>
      </c>
      <c r="K2525" s="50">
        <f t="array" ref="K2525">_xlfn.SUM(_xlfn.NORM.DIST($Q$3:$Q$1003,$F2525,$N2525,FALSE)*WindSpeedStep*$R$3:$R$1003)</f>
        <v>1019.9640615980398</v>
      </c>
      <c r="L2525" s="50">
        <f t="array" ref="L2525">_xlfn.SUM(_xlfn.NORM.DIST($Q$3:$Q$1003,$F2525,$O2525,FALSE)*WindSpeedStep*$R$3:$R$1003)</f>
        <v>1028.0983930919258</v>
      </c>
      <c r="N2525" s="42">
        <f t="shared" si="118"/>
        <v>0.8363447981801212</v>
      </c>
      <c r="O2525" s="42">
        <f t="shared" si="119"/>
        <v>0.98</v>
      </c>
    </row>
    <row r="2526" spans="5:15" x14ac:dyDescent="0.2">
      <c r="E2526" s="15">
        <v>41275.75</v>
      </c>
      <c r="F2526" s="21">
        <v>9.0662750925537967</v>
      </c>
      <c r="G2526" s="24">
        <v>0.10588692601975595</v>
      </c>
      <c r="H2526" s="3">
        <f t="shared" si="117"/>
        <v>1282.6699999999432</v>
      </c>
      <c r="I2526" s="3">
        <f>MIN(H2526-K2526+L2526,'Power Look Up'!$F$4)</f>
        <v>1283.300703680794</v>
      </c>
      <c r="K2526" s="50">
        <f t="array" ref="K2526">_xlfn.SUM(_xlfn.NORM.DIST($Q$3:$Q$1003,$F2526,$N2526,FALSE)*WindSpeedStep*$R$3:$R$1003)</f>
        <v>1285.3630218738363</v>
      </c>
      <c r="L2526" s="50">
        <f t="array" ref="L2526">_xlfn.SUM(_xlfn.NORM.DIST($Q$3:$Q$1003,$F2526,$O2526,FALSE)*WindSpeedStep*$R$3:$R$1003)</f>
        <v>1285.993725554687</v>
      </c>
      <c r="N2526" s="42">
        <f t="shared" si="118"/>
        <v>0.90662750925537972</v>
      </c>
      <c r="O2526" s="42">
        <f t="shared" si="119"/>
        <v>0.96</v>
      </c>
    </row>
    <row r="2527" spans="5:15" x14ac:dyDescent="0.2">
      <c r="E2527" s="15">
        <v>41275.756944444445</v>
      </c>
      <c r="F2527" s="21">
        <v>10.025054552258156</v>
      </c>
      <c r="G2527" s="24">
        <v>8.6782570156092698E-2</v>
      </c>
      <c r="H2527" s="3">
        <f t="shared" si="117"/>
        <v>1645.0099999999547</v>
      </c>
      <c r="I2527" s="3">
        <f>MIN(H2527-K2527+L2527,'Power Look Up'!$F$4)</f>
        <v>1659.1005439745502</v>
      </c>
      <c r="K2527" s="50">
        <f t="array" ref="K2527">_xlfn.SUM(_xlfn.NORM.DIST($Q$3:$Q$1003,$F2527,$N2527,FALSE)*WindSpeedStep*$R$3:$R$1003)</f>
        <v>1632.1225920063941</v>
      </c>
      <c r="L2527" s="50">
        <f t="array" ref="L2527">_xlfn.SUM(_xlfn.NORM.DIST($Q$3:$Q$1003,$F2527,$O2527,FALSE)*WindSpeedStep*$R$3:$R$1003)</f>
        <v>1646.2131359809896</v>
      </c>
      <c r="N2527" s="42">
        <f t="shared" si="118"/>
        <v>1.0025054552258157</v>
      </c>
      <c r="O2527" s="42">
        <f t="shared" si="119"/>
        <v>0.86999999999999988</v>
      </c>
    </row>
    <row r="2528" spans="5:15" x14ac:dyDescent="0.2">
      <c r="E2528" s="15">
        <v>41275.763888888891</v>
      </c>
      <c r="F2528" s="21">
        <v>9.3262428624593685</v>
      </c>
      <c r="G2528" s="24">
        <v>0.11151328732669823</v>
      </c>
      <c r="H2528" s="3">
        <f t="shared" si="117"/>
        <v>1381.7299999999411</v>
      </c>
      <c r="I2528" s="3">
        <f>MIN(H2528-K2528+L2528,'Power Look Up'!$F$4)</f>
        <v>1379.5357104459295</v>
      </c>
      <c r="K2528" s="50">
        <f t="array" ref="K2528">_xlfn.SUM(_xlfn.NORM.DIST($Q$3:$Q$1003,$F2528,$N2528,FALSE)*WindSpeedStep*$R$3:$R$1003)</f>
        <v>1385.0717081375701</v>
      </c>
      <c r="L2528" s="50">
        <f t="array" ref="L2528">_xlfn.SUM(_xlfn.NORM.DIST($Q$3:$Q$1003,$F2528,$O2528,FALSE)*WindSpeedStep*$R$3:$R$1003)</f>
        <v>1382.8774185835584</v>
      </c>
      <c r="N2528" s="42">
        <f t="shared" si="118"/>
        <v>0.93262428624593685</v>
      </c>
      <c r="O2528" s="42">
        <f t="shared" si="119"/>
        <v>1.04</v>
      </c>
    </row>
    <row r="2529" spans="5:15" x14ac:dyDescent="0.2">
      <c r="E2529" s="15">
        <v>41275.770833333336</v>
      </c>
      <c r="F2529" s="21">
        <v>8.9601292449203385</v>
      </c>
      <c r="G2529" s="24">
        <v>0.11718580963497421</v>
      </c>
      <c r="H2529" s="3">
        <f t="shared" si="117"/>
        <v>1241.3199999999463</v>
      </c>
      <c r="I2529" s="3">
        <f>MIN(H2529-K2529+L2529,'Power Look Up'!$F$4)</f>
        <v>1244.2197357864277</v>
      </c>
      <c r="K2529" s="50">
        <f t="array" ref="K2529">_xlfn.SUM(_xlfn.NORM.DIST($Q$3:$Q$1003,$F2529,$N2529,FALSE)*WindSpeedStep*$R$3:$R$1003)</f>
        <v>1244.4239482263542</v>
      </c>
      <c r="L2529" s="50">
        <f t="array" ref="L2529">_xlfn.SUM(_xlfn.NORM.DIST($Q$3:$Q$1003,$F2529,$O2529,FALSE)*WindSpeedStep*$R$3:$R$1003)</f>
        <v>1247.3236840128357</v>
      </c>
      <c r="N2529" s="42">
        <f t="shared" si="118"/>
        <v>0.89601292449203385</v>
      </c>
      <c r="O2529" s="42">
        <f t="shared" si="119"/>
        <v>1.05</v>
      </c>
    </row>
    <row r="2530" spans="5:15" x14ac:dyDescent="0.2">
      <c r="E2530" s="15">
        <v>41275.777777777781</v>
      </c>
      <c r="F2530" s="21">
        <v>8.4185748948487014</v>
      </c>
      <c r="G2530" s="24">
        <v>7.7210217657828636E-2</v>
      </c>
      <c r="H2530" s="3">
        <f t="shared" si="117"/>
        <v>1043.1399999999503</v>
      </c>
      <c r="I2530" s="3">
        <f>MIN(H2530-K2530+L2530,'Power Look Up'!$F$4)</f>
        <v>1032.8743531928033</v>
      </c>
      <c r="K2530" s="50">
        <f t="array" ref="K2530">_xlfn.SUM(_xlfn.NORM.DIST($Q$3:$Q$1003,$F2530,$N2530,FALSE)*WindSpeedStep*$R$3:$R$1003)</f>
        <v>1039.9911782549698</v>
      </c>
      <c r="L2530" s="50">
        <f t="array" ref="L2530">_xlfn.SUM(_xlfn.NORM.DIST($Q$3:$Q$1003,$F2530,$O2530,FALSE)*WindSpeedStep*$R$3:$R$1003)</f>
        <v>1029.7255314478227</v>
      </c>
      <c r="N2530" s="42">
        <f t="shared" si="118"/>
        <v>0.84185748948487016</v>
      </c>
      <c r="O2530" s="42">
        <f t="shared" si="119"/>
        <v>0.65</v>
      </c>
    </row>
    <row r="2531" spans="5:15" x14ac:dyDescent="0.2">
      <c r="E2531" s="15">
        <v>41275.784722222219</v>
      </c>
      <c r="F2531" s="21">
        <v>8.4544678046475727</v>
      </c>
      <c r="G2531" s="24">
        <v>8.1613652797955488E-2</v>
      </c>
      <c r="H2531" s="3">
        <f t="shared" si="117"/>
        <v>1054.1499999999501</v>
      </c>
      <c r="I2531" s="3">
        <f>MIN(H2531-K2531+L2531,'Power Look Up'!$F$4)</f>
        <v>1045.855649924137</v>
      </c>
      <c r="K2531" s="50">
        <f t="array" ref="K2531">_xlfn.SUM(_xlfn.NORM.DIST($Q$3:$Q$1003,$F2531,$N2531,FALSE)*WindSpeedStep*$R$3:$R$1003)</f>
        <v>1053.1293075081096</v>
      </c>
      <c r="L2531" s="50">
        <f t="array" ref="L2531">_xlfn.SUM(_xlfn.NORM.DIST($Q$3:$Q$1003,$F2531,$O2531,FALSE)*WindSpeedStep*$R$3:$R$1003)</f>
        <v>1044.8349574322965</v>
      </c>
      <c r="N2531" s="42">
        <f t="shared" si="118"/>
        <v>0.8454467804647573</v>
      </c>
      <c r="O2531" s="42">
        <f t="shared" si="119"/>
        <v>0.69</v>
      </c>
    </row>
    <row r="2532" spans="5:15" x14ac:dyDescent="0.2">
      <c r="E2532" s="15">
        <v>41275.791666666664</v>
      </c>
      <c r="F2532" s="21">
        <v>8.7721367049331125</v>
      </c>
      <c r="G2532" s="24">
        <v>9.1197849156877689E-2</v>
      </c>
      <c r="H2532" s="3">
        <f t="shared" si="117"/>
        <v>1171.5899999999476</v>
      </c>
      <c r="I2532" s="3">
        <f>MIN(H2532-K2532+L2532,'Power Look Up'!$F$4)</f>
        <v>1168.4859299897892</v>
      </c>
      <c r="K2532" s="50">
        <f t="array" ref="K2532">_xlfn.SUM(_xlfn.NORM.DIST($Q$3:$Q$1003,$F2532,$N2532,FALSE)*WindSpeedStep*$R$3:$R$1003)</f>
        <v>1172.2654090406634</v>
      </c>
      <c r="L2532" s="50">
        <f t="array" ref="L2532">_xlfn.SUM(_xlfn.NORM.DIST($Q$3:$Q$1003,$F2532,$O2532,FALSE)*WindSpeedStep*$R$3:$R$1003)</f>
        <v>1169.1613390305049</v>
      </c>
      <c r="N2532" s="42">
        <f t="shared" si="118"/>
        <v>0.87721367049331134</v>
      </c>
      <c r="O2532" s="42">
        <f t="shared" si="119"/>
        <v>0.8</v>
      </c>
    </row>
    <row r="2533" spans="5:15" x14ac:dyDescent="0.2">
      <c r="E2533" s="15">
        <v>41275.798611111109</v>
      </c>
      <c r="F2533" s="21">
        <v>9.4582487224518097</v>
      </c>
      <c r="G2533" s="24">
        <v>8.8811367162086152E-2</v>
      </c>
      <c r="H2533" s="3">
        <f t="shared" si="117"/>
        <v>1431.2599999999402</v>
      </c>
      <c r="I2533" s="3">
        <f>MIN(H2533-K2533+L2533,'Power Look Up'!$F$4)</f>
        <v>1434.3107390579898</v>
      </c>
      <c r="K2533" s="50">
        <f t="array" ref="K2533">_xlfn.SUM(_xlfn.NORM.DIST($Q$3:$Q$1003,$F2533,$N2533,FALSE)*WindSpeedStep*$R$3:$R$1003)</f>
        <v>1434.7847962998208</v>
      </c>
      <c r="L2533" s="50">
        <f t="array" ref="L2533">_xlfn.SUM(_xlfn.NORM.DIST($Q$3:$Q$1003,$F2533,$O2533,FALSE)*WindSpeedStep*$R$3:$R$1003)</f>
        <v>1437.8355353578704</v>
      </c>
      <c r="N2533" s="42">
        <f t="shared" si="118"/>
        <v>0.94582487224518097</v>
      </c>
      <c r="O2533" s="42">
        <f t="shared" si="119"/>
        <v>0.84</v>
      </c>
    </row>
    <row r="2534" spans="5:15" x14ac:dyDescent="0.2">
      <c r="E2534" s="15">
        <v>41275.805555555555</v>
      </c>
      <c r="F2534" s="21">
        <v>8.6010249581759712</v>
      </c>
      <c r="G2534" s="24">
        <v>0.1185905174046039</v>
      </c>
      <c r="H2534" s="3">
        <f t="shared" si="117"/>
        <v>1109.1999999999491</v>
      </c>
      <c r="I2534" s="3">
        <f>MIN(H2534-K2534+L2534,'Power Look Up'!$F$4)</f>
        <v>1116.5696084799781</v>
      </c>
      <c r="K2534" s="50">
        <f t="array" ref="K2534">_xlfn.SUM(_xlfn.NORM.DIST($Q$3:$Q$1003,$F2534,$N2534,FALSE)*WindSpeedStep*$R$3:$R$1003)</f>
        <v>1107.5138405593375</v>
      </c>
      <c r="L2534" s="50">
        <f t="array" ref="L2534">_xlfn.SUM(_xlfn.NORM.DIST($Q$3:$Q$1003,$F2534,$O2534,FALSE)*WindSpeedStep*$R$3:$R$1003)</f>
        <v>1114.8834490393665</v>
      </c>
      <c r="N2534" s="42">
        <f t="shared" si="118"/>
        <v>0.86010249581759712</v>
      </c>
      <c r="O2534" s="42">
        <f t="shared" si="119"/>
        <v>1.02</v>
      </c>
    </row>
    <row r="2535" spans="5:15" x14ac:dyDescent="0.2">
      <c r="E2535" s="15">
        <v>41275.8125</v>
      </c>
      <c r="F2535" s="21">
        <v>8.4931334629940931</v>
      </c>
      <c r="G2535" s="24">
        <v>8.8306630676165274E-2</v>
      </c>
      <c r="H2535" s="3">
        <f t="shared" si="117"/>
        <v>1068.8299999999499</v>
      </c>
      <c r="I2535" s="3">
        <f>MIN(H2535-K2535+L2535,'Power Look Up'!$F$4)</f>
        <v>1063.5860803722999</v>
      </c>
      <c r="K2535" s="50">
        <f t="array" ref="K2535">_xlfn.SUM(_xlfn.NORM.DIST($Q$3:$Q$1003,$F2535,$N2535,FALSE)*WindSpeedStep*$R$3:$R$1003)</f>
        <v>1067.3655843277602</v>
      </c>
      <c r="L2535" s="50">
        <f t="array" ref="L2535">_xlfn.SUM(_xlfn.NORM.DIST($Q$3:$Q$1003,$F2535,$O2535,FALSE)*WindSpeedStep*$R$3:$R$1003)</f>
        <v>1062.1216647001102</v>
      </c>
      <c r="N2535" s="42">
        <f t="shared" si="118"/>
        <v>0.84931334629940936</v>
      </c>
      <c r="O2535" s="42">
        <f t="shared" si="119"/>
        <v>0.75</v>
      </c>
    </row>
    <row r="2536" spans="5:15" x14ac:dyDescent="0.2">
      <c r="E2536" s="15">
        <v>41275.819444444445</v>
      </c>
      <c r="F2536" s="21">
        <v>7.3807518800895417</v>
      </c>
      <c r="G2536" s="24">
        <v>0.12600342283674187</v>
      </c>
      <c r="H2536" s="3">
        <f t="shared" si="117"/>
        <v>702.379999999966</v>
      </c>
      <c r="I2536" s="3">
        <f>MIN(H2536-K2536+L2536,'Power Look Up'!$F$4)</f>
        <v>713.92509490960549</v>
      </c>
      <c r="K2536" s="50">
        <f t="array" ref="K2536">_xlfn.SUM(_xlfn.NORM.DIST($Q$3:$Q$1003,$F2536,$N2536,FALSE)*WindSpeedStep*$R$3:$R$1003)</f>
        <v>699.27363708686403</v>
      </c>
      <c r="L2536" s="50">
        <f t="array" ref="L2536">_xlfn.SUM(_xlfn.NORM.DIST($Q$3:$Q$1003,$F2536,$O2536,FALSE)*WindSpeedStep*$R$3:$R$1003)</f>
        <v>710.81873199650352</v>
      </c>
      <c r="N2536" s="42">
        <f t="shared" si="118"/>
        <v>0.73807518800895422</v>
      </c>
      <c r="O2536" s="42">
        <f t="shared" si="119"/>
        <v>0.93</v>
      </c>
    </row>
    <row r="2537" spans="5:15" x14ac:dyDescent="0.2">
      <c r="E2537" s="15">
        <v>41275.826388888891</v>
      </c>
      <c r="F2537" s="21">
        <v>8.281170501138817</v>
      </c>
      <c r="G2537" s="24">
        <v>0.11109540612326273</v>
      </c>
      <c r="H2537" s="3">
        <f t="shared" si="117"/>
        <v>991.75999999995156</v>
      </c>
      <c r="I2537" s="3">
        <f>MIN(H2537-K2537+L2537,'Power Look Up'!$F$4)</f>
        <v>997.15337972309032</v>
      </c>
      <c r="K2537" s="50">
        <f t="array" ref="K2537">_xlfn.SUM(_xlfn.NORM.DIST($Q$3:$Q$1003,$F2537,$N2537,FALSE)*WindSpeedStep*$R$3:$R$1003)</f>
        <v>990.43185684904847</v>
      </c>
      <c r="L2537" s="50">
        <f t="array" ref="L2537">_xlfn.SUM(_xlfn.NORM.DIST($Q$3:$Q$1003,$F2537,$O2537,FALSE)*WindSpeedStep*$R$3:$R$1003)</f>
        <v>995.82523657218724</v>
      </c>
      <c r="N2537" s="42">
        <f t="shared" si="118"/>
        <v>0.8281170501138817</v>
      </c>
      <c r="O2537" s="42">
        <f t="shared" si="119"/>
        <v>0.92</v>
      </c>
    </row>
    <row r="2538" spans="5:15" x14ac:dyDescent="0.2">
      <c r="E2538" s="15">
        <v>41275.833333333336</v>
      </c>
      <c r="F2538" s="21">
        <v>10.27082512696029</v>
      </c>
      <c r="G2538" s="24">
        <v>0.10904674027211976</v>
      </c>
      <c r="H2538" s="3">
        <f t="shared" si="117"/>
        <v>1709.0899999999533</v>
      </c>
      <c r="I2538" s="3">
        <f>MIN(H2538-K2538+L2538,'Power Look Up'!$F$4)</f>
        <v>1696.3594125042277</v>
      </c>
      <c r="K2538" s="50">
        <f t="array" ref="K2538">_xlfn.SUM(_xlfn.NORM.DIST($Q$3:$Q$1003,$F2538,$N2538,FALSE)*WindSpeedStep*$R$3:$R$1003)</f>
        <v>1705.6575399894739</v>
      </c>
      <c r="L2538" s="50">
        <f t="array" ref="L2538">_xlfn.SUM(_xlfn.NORM.DIST($Q$3:$Q$1003,$F2538,$O2538,FALSE)*WindSpeedStep*$R$3:$R$1003)</f>
        <v>1692.9269524937483</v>
      </c>
      <c r="N2538" s="42">
        <f t="shared" si="118"/>
        <v>1.027082512696029</v>
      </c>
      <c r="O2538" s="42">
        <f t="shared" si="119"/>
        <v>1.1200000000000001</v>
      </c>
    </row>
    <row r="2539" spans="5:15" x14ac:dyDescent="0.2">
      <c r="E2539" s="15">
        <v>41275.840277777781</v>
      </c>
      <c r="F2539" s="21">
        <v>10.525523076441942</v>
      </c>
      <c r="G2539" s="24">
        <v>0.11115837108548793</v>
      </c>
      <c r="H2539" s="3">
        <f t="shared" si="117"/>
        <v>1778.509999999952</v>
      </c>
      <c r="I2539" s="3">
        <f>MIN(H2539-K2539+L2539,'Power Look Up'!$F$4)</f>
        <v>1760.2325434186471</v>
      </c>
      <c r="K2539" s="50">
        <f t="array" ref="K2539">_xlfn.SUM(_xlfn.NORM.DIST($Q$3:$Q$1003,$F2539,$N2539,FALSE)*WindSpeedStep*$R$3:$R$1003)</f>
        <v>1772.2418856628533</v>
      </c>
      <c r="L2539" s="50">
        <f t="array" ref="L2539">_xlfn.SUM(_xlfn.NORM.DIST($Q$3:$Q$1003,$F2539,$O2539,FALSE)*WindSpeedStep*$R$3:$R$1003)</f>
        <v>1753.9644290815484</v>
      </c>
      <c r="N2539" s="42">
        <f t="shared" si="118"/>
        <v>1.0525523076441943</v>
      </c>
      <c r="O2539" s="42">
        <f t="shared" si="119"/>
        <v>1.17</v>
      </c>
    </row>
    <row r="2540" spans="5:15" x14ac:dyDescent="0.2">
      <c r="E2540" s="15">
        <v>41275.847222222219</v>
      </c>
      <c r="F2540" s="21">
        <v>11.145985315839196</v>
      </c>
      <c r="G2540" s="24">
        <v>0.14354944445569046</v>
      </c>
      <c r="H2540" s="3">
        <f t="shared" si="117"/>
        <v>1916.5999999999838</v>
      </c>
      <c r="I2540" s="3">
        <f>MIN(H2540-K2540+L2540,'Power Look Up'!$F$4)</f>
        <v>1838.6175531288502</v>
      </c>
      <c r="K2540" s="50">
        <f t="array" ref="K2540">_xlfn.SUM(_xlfn.NORM.DIST($Q$3:$Q$1003,$F2540,$N2540,FALSE)*WindSpeedStep*$R$3:$R$1003)</f>
        <v>1891.6772390460492</v>
      </c>
      <c r="L2540" s="50">
        <f t="array" ref="L2540">_xlfn.SUM(_xlfn.NORM.DIST($Q$3:$Q$1003,$F2540,$O2540,FALSE)*WindSpeedStep*$R$3:$R$1003)</f>
        <v>1813.6947921749156</v>
      </c>
      <c r="N2540" s="42">
        <f t="shared" si="118"/>
        <v>1.1145985315839197</v>
      </c>
      <c r="O2540" s="42">
        <f t="shared" si="119"/>
        <v>1.6</v>
      </c>
    </row>
    <row r="2541" spans="5:15" x14ac:dyDescent="0.2">
      <c r="E2541" s="15">
        <v>41275.854166666664</v>
      </c>
      <c r="F2541" s="21">
        <v>9.1904113726911856</v>
      </c>
      <c r="G2541" s="24">
        <v>0.15124459000065116</v>
      </c>
      <c r="H2541" s="3">
        <f t="shared" si="117"/>
        <v>1328.3899999999423</v>
      </c>
      <c r="I2541" s="3">
        <f>MIN(H2541-K2541+L2541,'Power Look Up'!$F$4)</f>
        <v>1320.3851471715159</v>
      </c>
      <c r="K2541" s="50">
        <f t="array" ref="K2541">_xlfn.SUM(_xlfn.NORM.DIST($Q$3:$Q$1003,$F2541,$N2541,FALSE)*WindSpeedStep*$R$3:$R$1003)</f>
        <v>1333.1637275429741</v>
      </c>
      <c r="L2541" s="50">
        <f t="array" ref="L2541">_xlfn.SUM(_xlfn.NORM.DIST($Q$3:$Q$1003,$F2541,$O2541,FALSE)*WindSpeedStep*$R$3:$R$1003)</f>
        <v>1325.1588747145477</v>
      </c>
      <c r="N2541" s="42">
        <f t="shared" si="118"/>
        <v>0.91904113726911862</v>
      </c>
      <c r="O2541" s="42">
        <f t="shared" si="119"/>
        <v>1.39</v>
      </c>
    </row>
    <row r="2542" spans="5:15" x14ac:dyDescent="0.2">
      <c r="E2542" s="15">
        <v>41275.861111111109</v>
      </c>
      <c r="F2542" s="21">
        <v>8.8700442903587433</v>
      </c>
      <c r="G2542" s="24">
        <v>0.16347156254631912</v>
      </c>
      <c r="H2542" s="3">
        <f t="shared" si="117"/>
        <v>1208.289999999947</v>
      </c>
      <c r="I2542" s="3">
        <f>MIN(H2542-K2542+L2542,'Power Look Up'!$F$4)</f>
        <v>1216.0891743309003</v>
      </c>
      <c r="K2542" s="50">
        <f t="array" ref="K2542">_xlfn.SUM(_xlfn.NORM.DIST($Q$3:$Q$1003,$F2542,$N2542,FALSE)*WindSpeedStep*$R$3:$R$1003)</f>
        <v>1209.7555609744968</v>
      </c>
      <c r="L2542" s="50">
        <f t="array" ref="L2542">_xlfn.SUM(_xlfn.NORM.DIST($Q$3:$Q$1003,$F2542,$O2542,FALSE)*WindSpeedStep*$R$3:$R$1003)</f>
        <v>1217.5547353054501</v>
      </c>
      <c r="N2542" s="42">
        <f t="shared" si="118"/>
        <v>0.8870044290358744</v>
      </c>
      <c r="O2542" s="42">
        <f t="shared" si="119"/>
        <v>1.45</v>
      </c>
    </row>
    <row r="2543" spans="5:15" x14ac:dyDescent="0.2">
      <c r="E2543" s="15">
        <v>41275.868055555555</v>
      </c>
      <c r="F2543" s="21">
        <v>8.6744122425093408</v>
      </c>
      <c r="G2543" s="24">
        <v>0.14640761408321232</v>
      </c>
      <c r="H2543" s="3">
        <f t="shared" si="117"/>
        <v>1134.8899999999485</v>
      </c>
      <c r="I2543" s="3">
        <f>MIN(H2543-K2543+L2543,'Power Look Up'!$F$4)</f>
        <v>1149.1572794859592</v>
      </c>
      <c r="K2543" s="50">
        <f t="array" ref="K2543">_xlfn.SUM(_xlfn.NORM.DIST($Q$3:$Q$1003,$F2543,$N2543,FALSE)*WindSpeedStep*$R$3:$R$1003)</f>
        <v>1135.141742660152</v>
      </c>
      <c r="L2543" s="50">
        <f t="array" ref="L2543">_xlfn.SUM(_xlfn.NORM.DIST($Q$3:$Q$1003,$F2543,$O2543,FALSE)*WindSpeedStep*$R$3:$R$1003)</f>
        <v>1149.4090221461627</v>
      </c>
      <c r="N2543" s="42">
        <f t="shared" si="118"/>
        <v>0.86744122425093417</v>
      </c>
      <c r="O2543" s="42">
        <f t="shared" si="119"/>
        <v>1.27</v>
      </c>
    </row>
    <row r="2544" spans="5:15" x14ac:dyDescent="0.2">
      <c r="E2544" s="15">
        <v>41275.875</v>
      </c>
      <c r="F2544" s="21">
        <v>8.4955223885158162</v>
      </c>
      <c r="G2544" s="24">
        <v>0.14360505972524854</v>
      </c>
      <c r="H2544" s="3">
        <f t="shared" si="117"/>
        <v>1072.4999999999498</v>
      </c>
      <c r="I2544" s="3">
        <f>MIN(H2544-K2544+L2544,'Power Look Up'!$F$4)</f>
        <v>1090.270583555073</v>
      </c>
      <c r="K2544" s="50">
        <f t="array" ref="K2544">_xlfn.SUM(_xlfn.NORM.DIST($Q$3:$Q$1003,$F2544,$N2544,FALSE)*WindSpeedStep*$R$3:$R$1003)</f>
        <v>1068.2479109266833</v>
      </c>
      <c r="L2544" s="50">
        <f t="array" ref="L2544">_xlfn.SUM(_xlfn.NORM.DIST($Q$3:$Q$1003,$F2544,$O2544,FALSE)*WindSpeedStep*$R$3:$R$1003)</f>
        <v>1086.0184944818066</v>
      </c>
      <c r="N2544" s="42">
        <f t="shared" si="118"/>
        <v>0.84955223885158171</v>
      </c>
      <c r="O2544" s="42">
        <f t="shared" si="119"/>
        <v>1.22</v>
      </c>
    </row>
    <row r="2545" spans="5:15" x14ac:dyDescent="0.2">
      <c r="E2545" s="15">
        <v>41275.881944444445</v>
      </c>
      <c r="F2545" s="21">
        <v>8.1615093056626513</v>
      </c>
      <c r="G2545" s="24">
        <v>0.16296005434646924</v>
      </c>
      <c r="H2545" s="3">
        <f t="shared" si="117"/>
        <v>947.71999999995251</v>
      </c>
      <c r="I2545" s="3">
        <f>MIN(H2545-K2545+L2545,'Power Look Up'!$F$4)</f>
        <v>978.8378396986642</v>
      </c>
      <c r="K2545" s="50">
        <f t="array" ref="K2545">_xlfn.SUM(_xlfn.NORM.DIST($Q$3:$Q$1003,$F2545,$N2545,FALSE)*WindSpeedStep*$R$3:$R$1003)</f>
        <v>948.29351084625591</v>
      </c>
      <c r="L2545" s="50">
        <f t="array" ref="L2545">_xlfn.SUM(_xlfn.NORM.DIST($Q$3:$Q$1003,$F2545,$O2545,FALSE)*WindSpeedStep*$R$3:$R$1003)</f>
        <v>979.4113505449676</v>
      </c>
      <c r="N2545" s="42">
        <f t="shared" si="118"/>
        <v>0.8161509305662652</v>
      </c>
      <c r="O2545" s="42">
        <f t="shared" si="119"/>
        <v>1.33</v>
      </c>
    </row>
    <row r="2546" spans="5:15" x14ac:dyDescent="0.2">
      <c r="E2546" s="15">
        <v>41275.888888888891</v>
      </c>
      <c r="F2546" s="21">
        <v>8.5105090788224036</v>
      </c>
      <c r="G2546" s="24">
        <v>0.10810164133298829</v>
      </c>
      <c r="H2546" s="3">
        <f t="shared" si="117"/>
        <v>1076.1699999999496</v>
      </c>
      <c r="I2546" s="3">
        <f>MIN(H2546-K2546+L2546,'Power Look Up'!$F$4)</f>
        <v>1079.7377192462193</v>
      </c>
      <c r="K2546" s="50">
        <f t="array" ref="K2546">_xlfn.SUM(_xlfn.NORM.DIST($Q$3:$Q$1003,$F2546,$N2546,FALSE)*WindSpeedStep*$R$3:$R$1003)</f>
        <v>1073.790238026558</v>
      </c>
      <c r="L2546" s="50">
        <f t="array" ref="L2546">_xlfn.SUM(_xlfn.NORM.DIST($Q$3:$Q$1003,$F2546,$O2546,FALSE)*WindSpeedStep*$R$3:$R$1003)</f>
        <v>1077.3579572728277</v>
      </c>
      <c r="N2546" s="42">
        <f t="shared" si="118"/>
        <v>0.85105090788224036</v>
      </c>
      <c r="O2546" s="42">
        <f t="shared" si="119"/>
        <v>0.92</v>
      </c>
    </row>
    <row r="2547" spans="5:15" x14ac:dyDescent="0.2">
      <c r="E2547" s="15">
        <v>41275.895833333336</v>
      </c>
      <c r="F2547" s="21">
        <v>7.7614664784714824</v>
      </c>
      <c r="G2547" s="24">
        <v>0.1378605451647486</v>
      </c>
      <c r="H2547" s="3">
        <f t="shared" si="117"/>
        <v>816.75999999996361</v>
      </c>
      <c r="I2547" s="3">
        <f>MIN(H2547-K2547+L2547,'Power Look Up'!$F$4)</f>
        <v>836.03572556204904</v>
      </c>
      <c r="K2547" s="50">
        <f t="array" ref="K2547">_xlfn.SUM(_xlfn.NORM.DIST($Q$3:$Q$1003,$F2547,$N2547,FALSE)*WindSpeedStep*$R$3:$R$1003)</f>
        <v>814.9702777754934</v>
      </c>
      <c r="L2547" s="50">
        <f t="array" ref="L2547">_xlfn.SUM(_xlfn.NORM.DIST($Q$3:$Q$1003,$F2547,$O2547,FALSE)*WindSpeedStep*$R$3:$R$1003)</f>
        <v>834.24600333757883</v>
      </c>
      <c r="N2547" s="42">
        <f t="shared" si="118"/>
        <v>0.77614664784714826</v>
      </c>
      <c r="O2547" s="42">
        <f t="shared" si="119"/>
        <v>1.07</v>
      </c>
    </row>
    <row r="2548" spans="5:15" x14ac:dyDescent="0.2">
      <c r="E2548" s="15">
        <v>41275.902777777781</v>
      </c>
      <c r="F2548" s="21">
        <v>8.4435239655969436</v>
      </c>
      <c r="G2548" s="24">
        <v>0.11488094354350809</v>
      </c>
      <c r="H2548" s="3">
        <f t="shared" si="117"/>
        <v>1050.4799999999502</v>
      </c>
      <c r="I2548" s="3">
        <f>MIN(H2548-K2548+L2548,'Power Look Up'!$F$4)</f>
        <v>1057.2594807492924</v>
      </c>
      <c r="K2548" s="50">
        <f t="array" ref="K2548">_xlfn.SUM(_xlfn.NORM.DIST($Q$3:$Q$1003,$F2548,$N2548,FALSE)*WindSpeedStep*$R$3:$R$1003)</f>
        <v>1049.115435175084</v>
      </c>
      <c r="L2548" s="50">
        <f t="array" ref="L2548">_xlfn.SUM(_xlfn.NORM.DIST($Q$3:$Q$1003,$F2548,$O2548,FALSE)*WindSpeedStep*$R$3:$R$1003)</f>
        <v>1055.8949159244262</v>
      </c>
      <c r="N2548" s="42">
        <f t="shared" si="118"/>
        <v>0.84435239655969441</v>
      </c>
      <c r="O2548" s="42">
        <f t="shared" si="119"/>
        <v>0.97</v>
      </c>
    </row>
    <row r="2549" spans="5:15" x14ac:dyDescent="0.2">
      <c r="E2549" s="15">
        <v>41275.909722222219</v>
      </c>
      <c r="F2549" s="21">
        <v>8.3471193818716198</v>
      </c>
      <c r="G2549" s="24">
        <v>0.12099982686165132</v>
      </c>
      <c r="H2549" s="3">
        <f t="shared" si="117"/>
        <v>1017.4499999999509</v>
      </c>
      <c r="I2549" s="3">
        <f>MIN(H2549-K2549+L2549,'Power Look Up'!$F$4)</f>
        <v>1027.4454550812839</v>
      </c>
      <c r="K2549" s="50">
        <f t="array" ref="K2549">_xlfn.SUM(_xlfn.NORM.DIST($Q$3:$Q$1003,$F2549,$N2549,FALSE)*WindSpeedStep*$R$3:$R$1003)</f>
        <v>1014.0683819036514</v>
      </c>
      <c r="L2549" s="50">
        <f t="array" ref="L2549">_xlfn.SUM(_xlfn.NORM.DIST($Q$3:$Q$1003,$F2549,$O2549,FALSE)*WindSpeedStep*$R$3:$R$1003)</f>
        <v>1024.0638369849842</v>
      </c>
      <c r="N2549" s="42">
        <f t="shared" si="118"/>
        <v>0.83471193818716205</v>
      </c>
      <c r="O2549" s="42">
        <f t="shared" si="119"/>
        <v>1.01</v>
      </c>
    </row>
    <row r="2550" spans="5:15" x14ac:dyDescent="0.2">
      <c r="E2550" s="15">
        <v>41275.916666666664</v>
      </c>
      <c r="F2550" s="21">
        <v>8.0201301914082403</v>
      </c>
      <c r="G2550" s="24">
        <v>0.14338919351109355</v>
      </c>
      <c r="H2550" s="3">
        <f t="shared" si="117"/>
        <v>896.33999999995353</v>
      </c>
      <c r="I2550" s="3">
        <f>MIN(H2550-K2550+L2550,'Power Look Up'!$F$4)</f>
        <v>918.79716083697201</v>
      </c>
      <c r="K2550" s="50">
        <f t="array" ref="K2550">_xlfn.SUM(_xlfn.NORM.DIST($Q$3:$Q$1003,$F2550,$N2550,FALSE)*WindSpeedStep*$R$3:$R$1003)</f>
        <v>899.81758481960617</v>
      </c>
      <c r="L2550" s="50">
        <f t="array" ref="L2550">_xlfn.SUM(_xlfn.NORM.DIST($Q$3:$Q$1003,$F2550,$O2550,FALSE)*WindSpeedStep*$R$3:$R$1003)</f>
        <v>922.27474565662465</v>
      </c>
      <c r="N2550" s="42">
        <f t="shared" si="118"/>
        <v>0.80201301914082412</v>
      </c>
      <c r="O2550" s="42">
        <f t="shared" si="119"/>
        <v>1.1499999999999999</v>
      </c>
    </row>
    <row r="2551" spans="5:15" x14ac:dyDescent="0.2">
      <c r="E2551" s="15">
        <v>41275.923611111109</v>
      </c>
      <c r="F2551" s="21">
        <v>7.2014177169130935</v>
      </c>
      <c r="G2551" s="24">
        <v>9.9980313363717752E-2</v>
      </c>
      <c r="H2551" s="3">
        <f t="shared" si="117"/>
        <v>648.19999999996719</v>
      </c>
      <c r="I2551" s="3">
        <f>MIN(H2551-K2551+L2551,'Power Look Up'!$F$4)</f>
        <v>648.19267741097087</v>
      </c>
      <c r="K2551" s="50">
        <f t="array" ref="K2551">_xlfn.SUM(_xlfn.NORM.DIST($Q$3:$Q$1003,$F2551,$N2551,FALSE)*WindSpeedStep*$R$3:$R$1003)</f>
        <v>648.52279634906768</v>
      </c>
      <c r="L2551" s="50">
        <f t="array" ref="L2551">_xlfn.SUM(_xlfn.NORM.DIST($Q$3:$Q$1003,$F2551,$O2551,FALSE)*WindSpeedStep*$R$3:$R$1003)</f>
        <v>648.51547376007136</v>
      </c>
      <c r="N2551" s="42">
        <f t="shared" si="118"/>
        <v>0.72014177169130944</v>
      </c>
      <c r="O2551" s="42">
        <f t="shared" si="119"/>
        <v>0.72</v>
      </c>
    </row>
    <row r="2552" spans="5:15" x14ac:dyDescent="0.2">
      <c r="E2552" s="15">
        <v>41275.930555555555</v>
      </c>
      <c r="F2552" s="21">
        <v>8.1195314873358129</v>
      </c>
      <c r="G2552" s="24">
        <v>9.9759450562310448E-2</v>
      </c>
      <c r="H2552" s="3">
        <f t="shared" si="117"/>
        <v>933.03999999995278</v>
      </c>
      <c r="I2552" s="3">
        <f>MIN(H2552-K2552+L2552,'Power Look Up'!$F$4)</f>
        <v>932.92407948689004</v>
      </c>
      <c r="K2552" s="50">
        <f t="array" ref="K2552">_xlfn.SUM(_xlfn.NORM.DIST($Q$3:$Q$1003,$F2552,$N2552,FALSE)*WindSpeedStep*$R$3:$R$1003)</f>
        <v>933.74905138534052</v>
      </c>
      <c r="L2552" s="50">
        <f t="array" ref="L2552">_xlfn.SUM(_xlfn.NORM.DIST($Q$3:$Q$1003,$F2552,$O2552,FALSE)*WindSpeedStep*$R$3:$R$1003)</f>
        <v>933.63313087227777</v>
      </c>
      <c r="N2552" s="42">
        <f t="shared" si="118"/>
        <v>0.81195314873358138</v>
      </c>
      <c r="O2552" s="42">
        <f t="shared" si="119"/>
        <v>0.81</v>
      </c>
    </row>
    <row r="2553" spans="5:15" x14ac:dyDescent="0.2">
      <c r="E2553" s="15">
        <v>41275.9375</v>
      </c>
      <c r="F2553" s="21">
        <v>8.5614179252382208</v>
      </c>
      <c r="G2553" s="24">
        <v>7.1249880023001769E-2</v>
      </c>
      <c r="H2553" s="3">
        <f t="shared" si="117"/>
        <v>1094.5199999999493</v>
      </c>
      <c r="I2553" s="3">
        <f>MIN(H2553-K2553+L2553,'Power Look Up'!$F$4)</f>
        <v>1082.1655126217449</v>
      </c>
      <c r="K2553" s="50">
        <f t="array" ref="K2553">_xlfn.SUM(_xlfn.NORM.DIST($Q$3:$Q$1003,$F2553,$N2553,FALSE)*WindSpeedStep*$R$3:$R$1003)</f>
        <v>1092.7064133976614</v>
      </c>
      <c r="L2553" s="50">
        <f t="array" ref="L2553">_xlfn.SUM(_xlfn.NORM.DIST($Q$3:$Q$1003,$F2553,$O2553,FALSE)*WindSpeedStep*$R$3:$R$1003)</f>
        <v>1080.3519260194571</v>
      </c>
      <c r="N2553" s="42">
        <f t="shared" si="118"/>
        <v>0.85614179252382216</v>
      </c>
      <c r="O2553" s="42">
        <f t="shared" si="119"/>
        <v>0.61</v>
      </c>
    </row>
    <row r="2554" spans="5:15" x14ac:dyDescent="0.2">
      <c r="E2554" s="15">
        <v>41275.944444444445</v>
      </c>
      <c r="F2554" s="21">
        <v>8.689464546857268</v>
      </c>
      <c r="G2554" s="24">
        <v>0.12083598412053538</v>
      </c>
      <c r="H2554" s="3">
        <f t="shared" si="117"/>
        <v>1142.2299999999484</v>
      </c>
      <c r="I2554" s="3">
        <f>MIN(H2554-K2554+L2554,'Power Look Up'!$F$4)</f>
        <v>1149.5001976003184</v>
      </c>
      <c r="K2554" s="50">
        <f t="array" ref="K2554">_xlfn.SUM(_xlfn.NORM.DIST($Q$3:$Q$1003,$F2554,$N2554,FALSE)*WindSpeedStep*$R$3:$R$1003)</f>
        <v>1140.8367145262948</v>
      </c>
      <c r="L2554" s="50">
        <f t="array" ref="L2554">_xlfn.SUM(_xlfn.NORM.DIST($Q$3:$Q$1003,$F2554,$O2554,FALSE)*WindSpeedStep*$R$3:$R$1003)</f>
        <v>1148.1069121266648</v>
      </c>
      <c r="N2554" s="42">
        <f t="shared" si="118"/>
        <v>0.86894645468572684</v>
      </c>
      <c r="O2554" s="42">
        <f t="shared" si="119"/>
        <v>1.05</v>
      </c>
    </row>
    <row r="2555" spans="5:15" x14ac:dyDescent="0.2">
      <c r="E2555" s="15">
        <v>41275.951388888891</v>
      </c>
      <c r="F2555" s="21">
        <v>9.1153673794631072</v>
      </c>
      <c r="G2555" s="24">
        <v>0.10970484878678578</v>
      </c>
      <c r="H2555" s="3">
        <f t="shared" si="117"/>
        <v>1301.719999999943</v>
      </c>
      <c r="I2555" s="3">
        <f>MIN(H2555-K2555+L2555,'Power Look Up'!$F$4)</f>
        <v>1302.1866247909554</v>
      </c>
      <c r="K2555" s="50">
        <f t="array" ref="K2555">_xlfn.SUM(_xlfn.NORM.DIST($Q$3:$Q$1003,$F2555,$N2555,FALSE)*WindSpeedStep*$R$3:$R$1003)</f>
        <v>1304.2897334074362</v>
      </c>
      <c r="L2555" s="50">
        <f t="array" ref="L2555">_xlfn.SUM(_xlfn.NORM.DIST($Q$3:$Q$1003,$F2555,$O2555,FALSE)*WindSpeedStep*$R$3:$R$1003)</f>
        <v>1304.7563581984487</v>
      </c>
      <c r="N2555" s="42">
        <f t="shared" si="118"/>
        <v>0.91153673794631074</v>
      </c>
      <c r="O2555" s="42">
        <f t="shared" si="119"/>
        <v>1</v>
      </c>
    </row>
    <row r="2556" spans="5:15" x14ac:dyDescent="0.2">
      <c r="E2556" s="15">
        <v>41275.958333333336</v>
      </c>
      <c r="F2556" s="21">
        <v>8.1832096601551356</v>
      </c>
      <c r="G2556" s="24">
        <v>0.12708949705442155</v>
      </c>
      <c r="H2556" s="3">
        <f t="shared" si="117"/>
        <v>955.05999999995231</v>
      </c>
      <c r="I2556" s="3">
        <f>MIN(H2556-K2556+L2556,'Power Look Up'!$F$4)</f>
        <v>968.6299902432296</v>
      </c>
      <c r="K2556" s="50">
        <f t="array" ref="K2556">_xlfn.SUM(_xlfn.NORM.DIST($Q$3:$Q$1003,$F2556,$N2556,FALSE)*WindSpeedStep*$R$3:$R$1003)</f>
        <v>955.86138722244584</v>
      </c>
      <c r="L2556" s="50">
        <f t="array" ref="L2556">_xlfn.SUM(_xlfn.NORM.DIST($Q$3:$Q$1003,$F2556,$O2556,FALSE)*WindSpeedStep*$R$3:$R$1003)</f>
        <v>969.43137746572313</v>
      </c>
      <c r="N2556" s="42">
        <f t="shared" si="118"/>
        <v>0.81832096601551363</v>
      </c>
      <c r="O2556" s="42">
        <f t="shared" si="119"/>
        <v>1.04</v>
      </c>
    </row>
    <row r="2557" spans="5:15" x14ac:dyDescent="0.2">
      <c r="E2557" s="15">
        <v>41275.965277777781</v>
      </c>
      <c r="F2557" s="21">
        <v>8.01387910813777</v>
      </c>
      <c r="G2557" s="24">
        <v>0.11604866849758473</v>
      </c>
      <c r="H2557" s="3">
        <f t="shared" si="117"/>
        <v>892.66999999995369</v>
      </c>
      <c r="I2557" s="3">
        <f>MIN(H2557-K2557+L2557,'Power Look Up'!$F$4)</f>
        <v>900.67399306776349</v>
      </c>
      <c r="K2557" s="50">
        <f t="array" ref="K2557">_xlfn.SUM(_xlfn.NORM.DIST($Q$3:$Q$1003,$F2557,$N2557,FALSE)*WindSpeedStep*$R$3:$R$1003)</f>
        <v>897.70797865363863</v>
      </c>
      <c r="L2557" s="50">
        <f t="array" ref="L2557">_xlfn.SUM(_xlfn.NORM.DIST($Q$3:$Q$1003,$F2557,$O2557,FALSE)*WindSpeedStep*$R$3:$R$1003)</f>
        <v>905.71197172144844</v>
      </c>
      <c r="N2557" s="42">
        <f t="shared" si="118"/>
        <v>0.80138791081377703</v>
      </c>
      <c r="O2557" s="42">
        <f t="shared" si="119"/>
        <v>0.93</v>
      </c>
    </row>
    <row r="2558" spans="5:15" x14ac:dyDescent="0.2">
      <c r="E2558" s="15">
        <v>41275.972222222219</v>
      </c>
      <c r="F2558" s="21">
        <v>6.9663861706423784</v>
      </c>
      <c r="G2558" s="24">
        <v>0.14067552041974055</v>
      </c>
      <c r="H2558" s="3">
        <f t="shared" si="117"/>
        <v>581.21999999997649</v>
      </c>
      <c r="I2558" s="3">
        <f>MIN(H2558-K2558+L2558,'Power Look Up'!$F$4)</f>
        <v>597.51924582936715</v>
      </c>
      <c r="K2558" s="50">
        <f t="array" ref="K2558">_xlfn.SUM(_xlfn.NORM.DIST($Q$3:$Q$1003,$F2558,$N2558,FALSE)*WindSpeedStep*$R$3:$R$1003)</f>
        <v>585.57372175849935</v>
      </c>
      <c r="L2558" s="50">
        <f t="array" ref="L2558">_xlfn.SUM(_xlfn.NORM.DIST($Q$3:$Q$1003,$F2558,$O2558,FALSE)*WindSpeedStep*$R$3:$R$1003)</f>
        <v>601.87296758789</v>
      </c>
      <c r="N2558" s="42">
        <f t="shared" si="118"/>
        <v>0.69663861706423791</v>
      </c>
      <c r="O2558" s="42">
        <f t="shared" si="119"/>
        <v>0.98000000000000009</v>
      </c>
    </row>
    <row r="2559" spans="5:15" x14ac:dyDescent="0.2">
      <c r="E2559" s="15">
        <v>41275.979166666664</v>
      </c>
      <c r="F2559" s="21">
        <v>7.2441777683534081</v>
      </c>
      <c r="G2559" s="24">
        <v>0.12147686433708581</v>
      </c>
      <c r="H2559" s="3">
        <f t="shared" si="117"/>
        <v>660.23999999996693</v>
      </c>
      <c r="I2559" s="3">
        <f>MIN(H2559-K2559+L2559,'Power Look Up'!$F$4)</f>
        <v>669.16598894242782</v>
      </c>
      <c r="K2559" s="50">
        <f t="array" ref="K2559">_xlfn.SUM(_xlfn.NORM.DIST($Q$3:$Q$1003,$F2559,$N2559,FALSE)*WindSpeedStep*$R$3:$R$1003)</f>
        <v>660.40853306764757</v>
      </c>
      <c r="L2559" s="50">
        <f t="array" ref="L2559">_xlfn.SUM(_xlfn.NORM.DIST($Q$3:$Q$1003,$F2559,$O2559,FALSE)*WindSpeedStep*$R$3:$R$1003)</f>
        <v>669.33452201010846</v>
      </c>
      <c r="N2559" s="42">
        <f t="shared" si="118"/>
        <v>0.72441777683534081</v>
      </c>
      <c r="O2559" s="42">
        <f t="shared" si="119"/>
        <v>0.88</v>
      </c>
    </row>
    <row r="2560" spans="5:15" x14ac:dyDescent="0.2">
      <c r="E2560" s="15">
        <v>41275.986111111109</v>
      </c>
      <c r="F2560" s="21">
        <v>7.8981398652317845</v>
      </c>
      <c r="G2560" s="24">
        <v>9.6225188837890566E-2</v>
      </c>
      <c r="H2560" s="3">
        <f t="shared" si="117"/>
        <v>858.89999999996269</v>
      </c>
      <c r="I2560" s="3">
        <f>MIN(H2560-K2560+L2560,'Power Look Up'!$F$4)</f>
        <v>857.16960424434308</v>
      </c>
      <c r="K2560" s="50">
        <f t="array" ref="K2560">_xlfn.SUM(_xlfn.NORM.DIST($Q$3:$Q$1003,$F2560,$N2560,FALSE)*WindSpeedStep*$R$3:$R$1003)</f>
        <v>859.17469722478461</v>
      </c>
      <c r="L2560" s="50">
        <f t="array" ref="L2560">_xlfn.SUM(_xlfn.NORM.DIST($Q$3:$Q$1003,$F2560,$O2560,FALSE)*WindSpeedStep*$R$3:$R$1003)</f>
        <v>857.444301469165</v>
      </c>
      <c r="N2560" s="42">
        <f t="shared" si="118"/>
        <v>0.78981398652317847</v>
      </c>
      <c r="O2560" s="42">
        <f t="shared" si="119"/>
        <v>0.76</v>
      </c>
    </row>
    <row r="2561" spans="5:15" x14ac:dyDescent="0.2">
      <c r="E2561" s="15">
        <v>41275.993055555555</v>
      </c>
      <c r="F2561" s="21">
        <v>8.2835200320287914</v>
      </c>
      <c r="G2561" s="24">
        <v>0.10744224635888544</v>
      </c>
      <c r="H2561" s="3">
        <f t="shared" si="117"/>
        <v>991.75999999995156</v>
      </c>
      <c r="I2561" s="3">
        <f>MIN(H2561-K2561+L2561,'Power Look Up'!$F$4)</f>
        <v>995.36469685077827</v>
      </c>
      <c r="K2561" s="50">
        <f t="array" ref="K2561">_xlfn.SUM(_xlfn.NORM.DIST($Q$3:$Q$1003,$F2561,$N2561,FALSE)*WindSpeedStep*$R$3:$R$1003)</f>
        <v>991.26902633301995</v>
      </c>
      <c r="L2561" s="50">
        <f t="array" ref="L2561">_xlfn.SUM(_xlfn.NORM.DIST($Q$3:$Q$1003,$F2561,$O2561,FALSE)*WindSpeedStep*$R$3:$R$1003)</f>
        <v>994.87372318384666</v>
      </c>
      <c r="N2561" s="42">
        <f t="shared" si="118"/>
        <v>0.82835200320287916</v>
      </c>
      <c r="O2561" s="42">
        <f t="shared" si="119"/>
        <v>0.89</v>
      </c>
    </row>
    <row r="2562" spans="5:15" x14ac:dyDescent="0.2">
      <c r="E2562" s="15">
        <v>41276</v>
      </c>
      <c r="F2562" s="21">
        <v>7.9799105683675018</v>
      </c>
      <c r="G2562" s="24">
        <v>9.3986015704613596E-2</v>
      </c>
      <c r="H2562" s="3">
        <f t="shared" si="117"/>
        <v>882.97999999996216</v>
      </c>
      <c r="I2562" s="3">
        <f>MIN(H2562-K2562+L2562,'Power Look Up'!$F$4)</f>
        <v>880.1964045768583</v>
      </c>
      <c r="K2562" s="50">
        <f t="array" ref="K2562">_xlfn.SUM(_xlfn.NORM.DIST($Q$3:$Q$1003,$F2562,$N2562,FALSE)*WindSpeedStep*$R$3:$R$1003)</f>
        <v>886.29502005231768</v>
      </c>
      <c r="L2562" s="50">
        <f t="array" ref="L2562">_xlfn.SUM(_xlfn.NORM.DIST($Q$3:$Q$1003,$F2562,$O2562,FALSE)*WindSpeedStep*$R$3:$R$1003)</f>
        <v>883.51142462921382</v>
      </c>
      <c r="N2562" s="42">
        <f t="shared" si="118"/>
        <v>0.7979910568367502</v>
      </c>
      <c r="O2562" s="42">
        <f t="shared" si="119"/>
        <v>0.75</v>
      </c>
    </row>
    <row r="2563" spans="5:15" x14ac:dyDescent="0.2">
      <c r="E2563" s="15">
        <v>41276.006944444445</v>
      </c>
      <c r="F2563" s="21">
        <v>9.1764231563776875</v>
      </c>
      <c r="G2563" s="24">
        <v>8.935943624505735E-2</v>
      </c>
      <c r="H2563" s="3">
        <f t="shared" ref="H2563:H2626" si="120">INDEX(PowerArray,MIN(MaximumPowerIndex,ROUND(F2563*100,0)))</f>
        <v>1324.5799999999424</v>
      </c>
      <c r="I2563" s="3">
        <f>MIN(H2563-K2563+L2563,'Power Look Up'!$F$4)</f>
        <v>1324.0287322999486</v>
      </c>
      <c r="K2563" s="50">
        <f t="array" ref="K2563">_xlfn.SUM(_xlfn.NORM.DIST($Q$3:$Q$1003,$F2563,$N2563,FALSE)*WindSpeedStep*$R$3:$R$1003)</f>
        <v>1327.7891204021262</v>
      </c>
      <c r="L2563" s="50">
        <f t="array" ref="L2563">_xlfn.SUM(_xlfn.NORM.DIST($Q$3:$Q$1003,$F2563,$O2563,FALSE)*WindSpeedStep*$R$3:$R$1003)</f>
        <v>1327.2378527021324</v>
      </c>
      <c r="N2563" s="42">
        <f t="shared" ref="N2563:N2626" si="121">ReferenceTurbulence*F2563</f>
        <v>0.91764231563776877</v>
      </c>
      <c r="O2563" s="42">
        <f t="shared" ref="O2563:O2626" si="122">F2563*G2563</f>
        <v>0.81999999999999984</v>
      </c>
    </row>
    <row r="2564" spans="5:15" x14ac:dyDescent="0.2">
      <c r="E2564" s="15">
        <v>41276.013888888891</v>
      </c>
      <c r="F2564" s="21">
        <v>9.8193280875998354</v>
      </c>
      <c r="G2564" s="24">
        <v>8.0453570035778466E-2</v>
      </c>
      <c r="H2564" s="3">
        <f t="shared" si="120"/>
        <v>1568.4199999999371</v>
      </c>
      <c r="I2564" s="3">
        <f>MIN(H2564-K2564+L2564,'Power Look Up'!$F$4)</f>
        <v>1583.0186236636107</v>
      </c>
      <c r="K2564" s="50">
        <f t="array" ref="K2564">_xlfn.SUM(_xlfn.NORM.DIST($Q$3:$Q$1003,$F2564,$N2564,FALSE)*WindSpeedStep*$R$3:$R$1003)</f>
        <v>1564.3494358307082</v>
      </c>
      <c r="L2564" s="50">
        <f t="array" ref="L2564">_xlfn.SUM(_xlfn.NORM.DIST($Q$3:$Q$1003,$F2564,$O2564,FALSE)*WindSpeedStep*$R$3:$R$1003)</f>
        <v>1578.9480594943818</v>
      </c>
      <c r="N2564" s="42">
        <f t="shared" si="121"/>
        <v>0.98193280875998357</v>
      </c>
      <c r="O2564" s="42">
        <f t="shared" si="122"/>
        <v>0.79</v>
      </c>
    </row>
    <row r="2565" spans="5:15" x14ac:dyDescent="0.2">
      <c r="E2565" s="15">
        <v>41276.020833333336</v>
      </c>
      <c r="F2565" s="21">
        <v>9.3227370768973898</v>
      </c>
      <c r="G2565" s="24">
        <v>9.1174940684145125E-2</v>
      </c>
      <c r="H2565" s="3">
        <f t="shared" si="120"/>
        <v>1377.9199999999412</v>
      </c>
      <c r="I2565" s="3">
        <f>MIN(H2565-K2565+L2565,'Power Look Up'!$F$4)</f>
        <v>1378.9258938605756</v>
      </c>
      <c r="K2565" s="50">
        <f t="array" ref="K2565">_xlfn.SUM(_xlfn.NORM.DIST($Q$3:$Q$1003,$F2565,$N2565,FALSE)*WindSpeedStep*$R$3:$R$1003)</f>
        <v>1383.7400443881199</v>
      </c>
      <c r="L2565" s="50">
        <f t="array" ref="L2565">_xlfn.SUM(_xlfn.NORM.DIST($Q$3:$Q$1003,$F2565,$O2565,FALSE)*WindSpeedStep*$R$3:$R$1003)</f>
        <v>1384.7459382487543</v>
      </c>
      <c r="N2565" s="42">
        <f t="shared" si="121"/>
        <v>0.93227370768973905</v>
      </c>
      <c r="O2565" s="42">
        <f t="shared" si="122"/>
        <v>0.85</v>
      </c>
    </row>
    <row r="2566" spans="5:15" x14ac:dyDescent="0.2">
      <c r="E2566" s="15">
        <v>41276.027777777781</v>
      </c>
      <c r="F2566" s="21">
        <v>9.9676306916954811</v>
      </c>
      <c r="G2566" s="24">
        <v>9.0292269831970584E-2</v>
      </c>
      <c r="H2566" s="3">
        <f t="shared" si="120"/>
        <v>1625.569999999936</v>
      </c>
      <c r="I2566" s="3">
        <f>MIN(H2566-K2566+L2566,'Power Look Up'!$F$4)</f>
        <v>1635.233094088901</v>
      </c>
      <c r="K2566" s="50">
        <f t="array" ref="K2566">_xlfn.SUM(_xlfn.NORM.DIST($Q$3:$Q$1003,$F2566,$N2566,FALSE)*WindSpeedStep*$R$3:$R$1003)</f>
        <v>1613.734655703362</v>
      </c>
      <c r="L2566" s="50">
        <f t="array" ref="L2566">_xlfn.SUM(_xlfn.NORM.DIST($Q$3:$Q$1003,$F2566,$O2566,FALSE)*WindSpeedStep*$R$3:$R$1003)</f>
        <v>1623.397749792327</v>
      </c>
      <c r="N2566" s="42">
        <f t="shared" si="121"/>
        <v>0.99676306916954815</v>
      </c>
      <c r="O2566" s="42">
        <f t="shared" si="122"/>
        <v>0.9</v>
      </c>
    </row>
    <row r="2567" spans="5:15" x14ac:dyDescent="0.2">
      <c r="E2567" s="15">
        <v>41276.034722222219</v>
      </c>
      <c r="F2567" s="21">
        <v>9.8019540626579573</v>
      </c>
      <c r="G2567" s="24">
        <v>9.6919450338904381E-2</v>
      </c>
      <c r="H2567" s="3">
        <f t="shared" si="120"/>
        <v>1560.7999999999374</v>
      </c>
      <c r="I2567" s="3">
        <f>MIN(H2567-K2567+L2567,'Power Look Up'!$F$4)</f>
        <v>1563.2017233039105</v>
      </c>
      <c r="K2567" s="50">
        <f t="array" ref="K2567">_xlfn.SUM(_xlfn.NORM.DIST($Q$3:$Q$1003,$F2567,$N2567,FALSE)*WindSpeedStep*$R$3:$R$1003)</f>
        <v>1558.396854342888</v>
      </c>
      <c r="L2567" s="50">
        <f t="array" ref="L2567">_xlfn.SUM(_xlfn.NORM.DIST($Q$3:$Q$1003,$F2567,$O2567,FALSE)*WindSpeedStep*$R$3:$R$1003)</f>
        <v>1560.7985776468611</v>
      </c>
      <c r="N2567" s="42">
        <f t="shared" si="121"/>
        <v>0.98019540626579582</v>
      </c>
      <c r="O2567" s="42">
        <f t="shared" si="122"/>
        <v>0.95</v>
      </c>
    </row>
    <row r="2568" spans="5:15" x14ac:dyDescent="0.2">
      <c r="E2568" s="15">
        <v>41276.041666666664</v>
      </c>
      <c r="F2568" s="21">
        <v>9.1242418620627799</v>
      </c>
      <c r="G2568" s="24">
        <v>0.11727001718892377</v>
      </c>
      <c r="H2568" s="3">
        <f t="shared" si="120"/>
        <v>1301.719999999943</v>
      </c>
      <c r="I2568" s="3">
        <f>MIN(H2568-K2568+L2568,'Power Look Up'!$F$4)</f>
        <v>1301.9826422404865</v>
      </c>
      <c r="K2568" s="50">
        <f t="array" ref="K2568">_xlfn.SUM(_xlfn.NORM.DIST($Q$3:$Q$1003,$F2568,$N2568,FALSE)*WindSpeedStep*$R$3:$R$1003)</f>
        <v>1307.7087314991297</v>
      </c>
      <c r="L2568" s="50">
        <f t="array" ref="L2568">_xlfn.SUM(_xlfn.NORM.DIST($Q$3:$Q$1003,$F2568,$O2568,FALSE)*WindSpeedStep*$R$3:$R$1003)</f>
        <v>1307.9713737396733</v>
      </c>
      <c r="N2568" s="42">
        <f t="shared" si="121"/>
        <v>0.91242418620627808</v>
      </c>
      <c r="O2568" s="42">
        <f t="shared" si="122"/>
        <v>1.07</v>
      </c>
    </row>
    <row r="2569" spans="5:15" x14ac:dyDescent="0.2">
      <c r="E2569" s="15">
        <v>41276.048611111109</v>
      </c>
      <c r="F2569" s="21">
        <v>9.6654580280607973</v>
      </c>
      <c r="G2569" s="24">
        <v>9.4149702720562681E-2</v>
      </c>
      <c r="H2569" s="3">
        <f t="shared" si="120"/>
        <v>1511.2699999999384</v>
      </c>
      <c r="I2569" s="3">
        <f>MIN(H2569-K2569+L2569,'Power Look Up'!$F$4)</f>
        <v>1514.6381156508194</v>
      </c>
      <c r="K2569" s="50">
        <f t="array" ref="K2569">_xlfn.SUM(_xlfn.NORM.DIST($Q$3:$Q$1003,$F2569,$N2569,FALSE)*WindSpeedStep*$R$3:$R$1003)</f>
        <v>1510.5428676527633</v>
      </c>
      <c r="L2569" s="50">
        <f t="array" ref="L2569">_xlfn.SUM(_xlfn.NORM.DIST($Q$3:$Q$1003,$F2569,$O2569,FALSE)*WindSpeedStep*$R$3:$R$1003)</f>
        <v>1513.9109833036443</v>
      </c>
      <c r="N2569" s="42">
        <f t="shared" si="121"/>
        <v>0.96654580280607982</v>
      </c>
      <c r="O2569" s="42">
        <f t="shared" si="122"/>
        <v>0.91</v>
      </c>
    </row>
    <row r="2570" spans="5:15" x14ac:dyDescent="0.2">
      <c r="E2570" s="15">
        <v>41276.055555555555</v>
      </c>
      <c r="F2570" s="21">
        <v>9.3603676776300819</v>
      </c>
      <c r="G2570" s="24">
        <v>9.7218403308533249E-2</v>
      </c>
      <c r="H2570" s="3">
        <f t="shared" si="120"/>
        <v>1393.159999999941</v>
      </c>
      <c r="I2570" s="3">
        <f>MIN(H2570-K2570+L2570,'Power Look Up'!$F$4)</f>
        <v>1393.6635600293719</v>
      </c>
      <c r="K2570" s="50">
        <f t="array" ref="K2570">_xlfn.SUM(_xlfn.NORM.DIST($Q$3:$Q$1003,$F2570,$N2570,FALSE)*WindSpeedStep*$R$3:$R$1003)</f>
        <v>1398.0062378301909</v>
      </c>
      <c r="L2570" s="50">
        <f t="array" ref="L2570">_xlfn.SUM(_xlfn.NORM.DIST($Q$3:$Q$1003,$F2570,$O2570,FALSE)*WindSpeedStep*$R$3:$R$1003)</f>
        <v>1398.5097978596218</v>
      </c>
      <c r="N2570" s="42">
        <f t="shared" si="121"/>
        <v>0.93603676776300826</v>
      </c>
      <c r="O2570" s="42">
        <f t="shared" si="122"/>
        <v>0.91</v>
      </c>
    </row>
    <row r="2571" spans="5:15" x14ac:dyDescent="0.2">
      <c r="E2571" s="15">
        <v>41276.0625</v>
      </c>
      <c r="F2571" s="21">
        <v>8.9824279548836667</v>
      </c>
      <c r="G2571" s="24">
        <v>0.10019562689736665</v>
      </c>
      <c r="H2571" s="3">
        <f t="shared" si="120"/>
        <v>1248.659999999946</v>
      </c>
      <c r="I2571" s="3">
        <f>MIN(H2571-K2571+L2571,'Power Look Up'!$F$4)</f>
        <v>1248.6983756810325</v>
      </c>
      <c r="K2571" s="50">
        <f t="array" ref="K2571">_xlfn.SUM(_xlfn.NORM.DIST($Q$3:$Q$1003,$F2571,$N2571,FALSE)*WindSpeedStep*$R$3:$R$1003)</f>
        <v>1253.0206445611759</v>
      </c>
      <c r="L2571" s="50">
        <f t="array" ref="L2571">_xlfn.SUM(_xlfn.NORM.DIST($Q$3:$Q$1003,$F2571,$O2571,FALSE)*WindSpeedStep*$R$3:$R$1003)</f>
        <v>1253.0590202422625</v>
      </c>
      <c r="N2571" s="42">
        <f t="shared" si="121"/>
        <v>0.89824279548836672</v>
      </c>
      <c r="O2571" s="42">
        <f t="shared" si="122"/>
        <v>0.9</v>
      </c>
    </row>
    <row r="2572" spans="5:15" x14ac:dyDescent="0.2">
      <c r="E2572" s="15">
        <v>41276.069444444445</v>
      </c>
      <c r="F2572" s="21">
        <v>8.2533844393100022</v>
      </c>
      <c r="G2572" s="24">
        <v>9.4506684589287043E-2</v>
      </c>
      <c r="H2572" s="3">
        <f t="shared" si="120"/>
        <v>980.7499999999518</v>
      </c>
      <c r="I2572" s="3">
        <f>MIN(H2572-K2572+L2572,'Power Look Up'!$F$4)</f>
        <v>978.13403213935749</v>
      </c>
      <c r="K2572" s="50">
        <f t="array" ref="K2572">_xlfn.SUM(_xlfn.NORM.DIST($Q$3:$Q$1003,$F2572,$N2572,FALSE)*WindSpeedStep*$R$3:$R$1003)</f>
        <v>980.5594256854373</v>
      </c>
      <c r="L2572" s="50">
        <f t="array" ref="L2572">_xlfn.SUM(_xlfn.NORM.DIST($Q$3:$Q$1003,$F2572,$O2572,FALSE)*WindSpeedStep*$R$3:$R$1003)</f>
        <v>977.94345782484299</v>
      </c>
      <c r="N2572" s="42">
        <f t="shared" si="121"/>
        <v>0.82533844393100031</v>
      </c>
      <c r="O2572" s="42">
        <f t="shared" si="122"/>
        <v>0.78</v>
      </c>
    </row>
    <row r="2573" spans="5:15" x14ac:dyDescent="0.2">
      <c r="E2573" s="15">
        <v>41276.076388888891</v>
      </c>
      <c r="F2573" s="21">
        <v>7.631705466635184</v>
      </c>
      <c r="G2573" s="24">
        <v>0.11661875630433635</v>
      </c>
      <c r="H2573" s="3">
        <f t="shared" si="120"/>
        <v>777.62999999996441</v>
      </c>
      <c r="I2573" s="3">
        <f>MIN(H2573-K2573+L2573,'Power Look Up'!$F$4)</f>
        <v>785.33272118321236</v>
      </c>
      <c r="K2573" s="50">
        <f t="array" ref="K2573">_xlfn.SUM(_xlfn.NORM.DIST($Q$3:$Q$1003,$F2573,$N2573,FALSE)*WindSpeedStep*$R$3:$R$1003)</f>
        <v>774.31021399469751</v>
      </c>
      <c r="L2573" s="50">
        <f t="array" ref="L2573">_xlfn.SUM(_xlfn.NORM.DIST($Q$3:$Q$1003,$F2573,$O2573,FALSE)*WindSpeedStep*$R$3:$R$1003)</f>
        <v>782.01293517794545</v>
      </c>
      <c r="N2573" s="42">
        <f t="shared" si="121"/>
        <v>0.76317054666351847</v>
      </c>
      <c r="O2573" s="42">
        <f t="shared" si="122"/>
        <v>0.89</v>
      </c>
    </row>
    <row r="2574" spans="5:15" x14ac:dyDescent="0.2">
      <c r="E2574" s="15">
        <v>41276.083333333336</v>
      </c>
      <c r="F2574" s="21">
        <v>6.6371339851276669</v>
      </c>
      <c r="G2574" s="24">
        <v>0.12204062805045506</v>
      </c>
      <c r="H2574" s="3">
        <f t="shared" si="120"/>
        <v>506.63999999997804</v>
      </c>
      <c r="I2574" s="3">
        <f>MIN(H2574-K2574+L2574,'Power Look Up'!$F$4)</f>
        <v>513.75382968653867</v>
      </c>
      <c r="K2574" s="50">
        <f t="array" ref="K2574">_xlfn.SUM(_xlfn.NORM.DIST($Q$3:$Q$1003,$F2574,$N2574,FALSE)*WindSpeedStep*$R$3:$R$1003)</f>
        <v>504.06044091106151</v>
      </c>
      <c r="L2574" s="50">
        <f t="array" ref="L2574">_xlfn.SUM(_xlfn.NORM.DIST($Q$3:$Q$1003,$F2574,$O2574,FALSE)*WindSpeedStep*$R$3:$R$1003)</f>
        <v>511.17427059762218</v>
      </c>
      <c r="N2574" s="42">
        <f t="shared" si="121"/>
        <v>0.66371339851276678</v>
      </c>
      <c r="O2574" s="42">
        <f t="shared" si="122"/>
        <v>0.81</v>
      </c>
    </row>
    <row r="2575" spans="5:15" x14ac:dyDescent="0.2">
      <c r="E2575" s="15">
        <v>41276.090277777781</v>
      </c>
      <c r="F2575" s="21">
        <v>7.0538149242232482</v>
      </c>
      <c r="G2575" s="24">
        <v>0.10065475315517776</v>
      </c>
      <c r="H2575" s="3">
        <f t="shared" si="120"/>
        <v>603.04999999996812</v>
      </c>
      <c r="I2575" s="3">
        <f>MIN(H2575-K2575+L2575,'Power Look Up'!$F$4)</f>
        <v>603.2815949748898</v>
      </c>
      <c r="K2575" s="50">
        <f t="array" ref="K2575">_xlfn.SUM(_xlfn.NORM.DIST($Q$3:$Q$1003,$F2575,$N2575,FALSE)*WindSpeedStep*$R$3:$R$1003)</f>
        <v>608.52152729846068</v>
      </c>
      <c r="L2575" s="50">
        <f t="array" ref="L2575">_xlfn.SUM(_xlfn.NORM.DIST($Q$3:$Q$1003,$F2575,$O2575,FALSE)*WindSpeedStep*$R$3:$R$1003)</f>
        <v>608.75312227338236</v>
      </c>
      <c r="N2575" s="42">
        <f t="shared" si="121"/>
        <v>0.70538149242232484</v>
      </c>
      <c r="O2575" s="42">
        <f t="shared" si="122"/>
        <v>0.71</v>
      </c>
    </row>
    <row r="2576" spans="5:15" x14ac:dyDescent="0.2">
      <c r="E2576" s="15">
        <v>41276.097222222219</v>
      </c>
      <c r="F2576" s="21">
        <v>6.6984603035631993</v>
      </c>
      <c r="G2576" s="24">
        <v>0.11644467006620678</v>
      </c>
      <c r="H2576" s="3">
        <f t="shared" si="120"/>
        <v>520.19999999997776</v>
      </c>
      <c r="I2576" s="3">
        <f>MIN(H2576-K2576+L2576,'Power Look Up'!$F$4)</f>
        <v>525.55880369736735</v>
      </c>
      <c r="K2576" s="50">
        <f t="array" ref="K2576">_xlfn.SUM(_xlfn.NORM.DIST($Q$3:$Q$1003,$F2576,$N2576,FALSE)*WindSpeedStep*$R$3:$R$1003)</f>
        <v>518.66167007145157</v>
      </c>
      <c r="L2576" s="50">
        <f t="array" ref="L2576">_xlfn.SUM(_xlfn.NORM.DIST($Q$3:$Q$1003,$F2576,$O2576,FALSE)*WindSpeedStep*$R$3:$R$1003)</f>
        <v>524.02047376884116</v>
      </c>
      <c r="N2576" s="42">
        <f t="shared" si="121"/>
        <v>0.66984603035631995</v>
      </c>
      <c r="O2576" s="42">
        <f t="shared" si="122"/>
        <v>0.78</v>
      </c>
    </row>
    <row r="2577" spans="5:15" x14ac:dyDescent="0.2">
      <c r="E2577" s="15">
        <v>41276.104166666664</v>
      </c>
      <c r="F2577" s="21">
        <v>6.1286084069623188</v>
      </c>
      <c r="G2577" s="24">
        <v>0.11911350041074477</v>
      </c>
      <c r="H2577" s="3">
        <f t="shared" si="120"/>
        <v>391.3799999999805</v>
      </c>
      <c r="I2577" s="3">
        <f>MIN(H2577-K2577+L2577,'Power Look Up'!$F$4)</f>
        <v>395.78523690342644</v>
      </c>
      <c r="K2577" s="50">
        <f t="array" ref="K2577">_xlfn.SUM(_xlfn.NORM.DIST($Q$3:$Q$1003,$F2577,$N2577,FALSE)*WindSpeedStep*$R$3:$R$1003)</f>
        <v>392.83215574324106</v>
      </c>
      <c r="L2577" s="50">
        <f t="array" ref="L2577">_xlfn.SUM(_xlfn.NORM.DIST($Q$3:$Q$1003,$F2577,$O2577,FALSE)*WindSpeedStep*$R$3:$R$1003)</f>
        <v>397.237392646687</v>
      </c>
      <c r="N2577" s="42">
        <f t="shared" si="121"/>
        <v>0.61286084069623192</v>
      </c>
      <c r="O2577" s="42">
        <f t="shared" si="122"/>
        <v>0.73</v>
      </c>
    </row>
    <row r="2578" spans="5:15" x14ac:dyDescent="0.2">
      <c r="E2578" s="15">
        <v>41276.111111111109</v>
      </c>
      <c r="F2578" s="21">
        <v>6.3185124054774846</v>
      </c>
      <c r="G2578" s="24">
        <v>0.10762026824708165</v>
      </c>
      <c r="H2578" s="3">
        <f t="shared" si="120"/>
        <v>434.31999999997959</v>
      </c>
      <c r="I2578" s="3">
        <f>MIN(H2578-K2578+L2578,'Power Look Up'!$F$4)</f>
        <v>436.26732779666327</v>
      </c>
      <c r="K2578" s="50">
        <f t="array" ref="K2578">_xlfn.SUM(_xlfn.NORM.DIST($Q$3:$Q$1003,$F2578,$N2578,FALSE)*WindSpeedStep*$R$3:$R$1003)</f>
        <v>432.36500587102506</v>
      </c>
      <c r="L2578" s="50">
        <f t="array" ref="L2578">_xlfn.SUM(_xlfn.NORM.DIST($Q$3:$Q$1003,$F2578,$O2578,FALSE)*WindSpeedStep*$R$3:$R$1003)</f>
        <v>434.31233366770874</v>
      </c>
      <c r="N2578" s="42">
        <f t="shared" si="121"/>
        <v>0.63185124054774855</v>
      </c>
      <c r="O2578" s="42">
        <f t="shared" si="122"/>
        <v>0.68</v>
      </c>
    </row>
    <row r="2579" spans="5:15" x14ac:dyDescent="0.2">
      <c r="E2579" s="15">
        <v>41276.118055555555</v>
      </c>
      <c r="F2579" s="21">
        <v>7.0394666589478492</v>
      </c>
      <c r="G2579" s="24">
        <v>7.5289794763970977E-2</v>
      </c>
      <c r="H2579" s="3">
        <f t="shared" si="120"/>
        <v>600.03999999996824</v>
      </c>
      <c r="I2579" s="3">
        <f>MIN(H2579-K2579+L2579,'Power Look Up'!$F$4)</f>
        <v>592.36819183565842</v>
      </c>
      <c r="K2579" s="50">
        <f t="array" ref="K2579">_xlfn.SUM(_xlfn.NORM.DIST($Q$3:$Q$1003,$F2579,$N2579,FALSE)*WindSpeedStep*$R$3:$R$1003)</f>
        <v>604.71756203346217</v>
      </c>
      <c r="L2579" s="50">
        <f t="array" ref="L2579">_xlfn.SUM(_xlfn.NORM.DIST($Q$3:$Q$1003,$F2579,$O2579,FALSE)*WindSpeedStep*$R$3:$R$1003)</f>
        <v>597.04575386915235</v>
      </c>
      <c r="N2579" s="42">
        <f t="shared" si="121"/>
        <v>0.70394666589478494</v>
      </c>
      <c r="O2579" s="42">
        <f t="shared" si="122"/>
        <v>0.53</v>
      </c>
    </row>
    <row r="2580" spans="5:15" x14ac:dyDescent="0.2">
      <c r="E2580" s="15">
        <v>41276.125</v>
      </c>
      <c r="F2580" s="21">
        <v>7.1197868278484053</v>
      </c>
      <c r="G2580" s="24">
        <v>7.8654040288061777E-2</v>
      </c>
      <c r="H2580" s="3">
        <f t="shared" si="120"/>
        <v>624.11999999996772</v>
      </c>
      <c r="I2580" s="3">
        <f>MIN(H2580-K2580+L2580,'Power Look Up'!$F$4)</f>
        <v>617.19059938286557</v>
      </c>
      <c r="K2580" s="50">
        <f t="array" ref="K2580">_xlfn.SUM(_xlfn.NORM.DIST($Q$3:$Q$1003,$F2580,$N2580,FALSE)*WindSpeedStep*$R$3:$R$1003)</f>
        <v>626.20409660365522</v>
      </c>
      <c r="L2580" s="50">
        <f t="array" ref="L2580">_xlfn.SUM(_xlfn.NORM.DIST($Q$3:$Q$1003,$F2580,$O2580,FALSE)*WindSpeedStep*$R$3:$R$1003)</f>
        <v>619.27469598655307</v>
      </c>
      <c r="N2580" s="42">
        <f t="shared" si="121"/>
        <v>0.71197868278484056</v>
      </c>
      <c r="O2580" s="42">
        <f t="shared" si="122"/>
        <v>0.56000000000000005</v>
      </c>
    </row>
    <row r="2581" spans="5:15" x14ac:dyDescent="0.2">
      <c r="E2581" s="15">
        <v>41276.131944444445</v>
      </c>
      <c r="F2581" s="21">
        <v>6.6391044201837586</v>
      </c>
      <c r="G2581" s="24">
        <v>7.8323817052663156E-2</v>
      </c>
      <c r="H2581" s="3">
        <f t="shared" si="120"/>
        <v>506.63999999997804</v>
      </c>
      <c r="I2581" s="3">
        <f>MIN(H2581-K2581+L2581,'Power Look Up'!$F$4)</f>
        <v>500.81169448906263</v>
      </c>
      <c r="K2581" s="50">
        <f t="array" ref="K2581">_xlfn.SUM(_xlfn.NORM.DIST($Q$3:$Q$1003,$F2581,$N2581,FALSE)*WindSpeedStep*$R$3:$R$1003)</f>
        <v>504.52549358584639</v>
      </c>
      <c r="L2581" s="50">
        <f t="array" ref="L2581">_xlfn.SUM(_xlfn.NORM.DIST($Q$3:$Q$1003,$F2581,$O2581,FALSE)*WindSpeedStep*$R$3:$R$1003)</f>
        <v>498.69718807493098</v>
      </c>
      <c r="N2581" s="42">
        <f t="shared" si="121"/>
        <v>0.6639104420183759</v>
      </c>
      <c r="O2581" s="42">
        <f t="shared" si="122"/>
        <v>0.52</v>
      </c>
    </row>
    <row r="2582" spans="5:15" x14ac:dyDescent="0.2">
      <c r="E2582" s="15">
        <v>41276.138888888891</v>
      </c>
      <c r="F2582" s="21">
        <v>7.3485525869584212</v>
      </c>
      <c r="G2582" s="24">
        <v>6.8040609913761388E-2</v>
      </c>
      <c r="H2582" s="3">
        <f t="shared" si="120"/>
        <v>693.34999999996626</v>
      </c>
      <c r="I2582" s="3">
        <f>MIN(H2582-K2582+L2582,'Power Look Up'!$F$4)</f>
        <v>682.84553069782362</v>
      </c>
      <c r="K2582" s="50">
        <f t="array" ref="K2582">_xlfn.SUM(_xlfn.NORM.DIST($Q$3:$Q$1003,$F2582,$N2582,FALSE)*WindSpeedStep*$R$3:$R$1003)</f>
        <v>689.9863357936955</v>
      </c>
      <c r="L2582" s="50">
        <f t="array" ref="L2582">_xlfn.SUM(_xlfn.NORM.DIST($Q$3:$Q$1003,$F2582,$O2582,FALSE)*WindSpeedStep*$R$3:$R$1003)</f>
        <v>679.48186649155286</v>
      </c>
      <c r="N2582" s="42">
        <f t="shared" si="121"/>
        <v>0.73485525869584212</v>
      </c>
      <c r="O2582" s="42">
        <f t="shared" si="122"/>
        <v>0.5</v>
      </c>
    </row>
    <row r="2583" spans="5:15" x14ac:dyDescent="0.2">
      <c r="E2583" s="15">
        <v>41276.145833333336</v>
      </c>
      <c r="F2583" s="21">
        <v>6.959703658619306</v>
      </c>
      <c r="G2583" s="24">
        <v>6.4657925405012556E-2</v>
      </c>
      <c r="H2583" s="3">
        <f t="shared" si="120"/>
        <v>578.9599999999765</v>
      </c>
      <c r="I2583" s="3">
        <f>MIN(H2583-K2583+L2583,'Power Look Up'!$F$4)</f>
        <v>568.85428915365014</v>
      </c>
      <c r="K2583" s="50">
        <f t="array" ref="K2583">_xlfn.SUM(_xlfn.NORM.DIST($Q$3:$Q$1003,$F2583,$N2583,FALSE)*WindSpeedStep*$R$3:$R$1003)</f>
        <v>583.84242792653208</v>
      </c>
      <c r="L2583" s="50">
        <f t="array" ref="L2583">_xlfn.SUM(_xlfn.NORM.DIST($Q$3:$Q$1003,$F2583,$O2583,FALSE)*WindSpeedStep*$R$3:$R$1003)</f>
        <v>573.73671708020572</v>
      </c>
      <c r="N2583" s="42">
        <f t="shared" si="121"/>
        <v>0.69597036586193062</v>
      </c>
      <c r="O2583" s="42">
        <f t="shared" si="122"/>
        <v>0.45000000000000007</v>
      </c>
    </row>
    <row r="2584" spans="5:15" x14ac:dyDescent="0.2">
      <c r="E2584" s="15">
        <v>41276.152777777781</v>
      </c>
      <c r="F2584" s="21">
        <v>6.7555940031738846</v>
      </c>
      <c r="G2584" s="24">
        <v>5.7729934601868003E-2</v>
      </c>
      <c r="H2584" s="3">
        <f t="shared" si="120"/>
        <v>533.75999999997748</v>
      </c>
      <c r="I2584" s="3">
        <f>MIN(H2584-K2584+L2584,'Power Look Up'!$F$4)</f>
        <v>523.07051263327958</v>
      </c>
      <c r="K2584" s="50">
        <f t="array" ref="K2584">_xlfn.SUM(_xlfn.NORM.DIST($Q$3:$Q$1003,$F2584,$N2584,FALSE)*WindSpeedStep*$R$3:$R$1003)</f>
        <v>532.50243625037308</v>
      </c>
      <c r="L2584" s="50">
        <f t="array" ref="L2584">_xlfn.SUM(_xlfn.NORM.DIST($Q$3:$Q$1003,$F2584,$O2584,FALSE)*WindSpeedStep*$R$3:$R$1003)</f>
        <v>521.81294888367518</v>
      </c>
      <c r="N2584" s="42">
        <f t="shared" si="121"/>
        <v>0.67555940031738848</v>
      </c>
      <c r="O2584" s="42">
        <f t="shared" si="122"/>
        <v>0.39</v>
      </c>
    </row>
    <row r="2585" spans="5:15" x14ac:dyDescent="0.2">
      <c r="E2585" s="15">
        <v>41276.159722222219</v>
      </c>
      <c r="F2585" s="21">
        <v>7.1051993359704602</v>
      </c>
      <c r="G2585" s="24">
        <v>7.1778422516325074E-2</v>
      </c>
      <c r="H2585" s="3">
        <f t="shared" si="120"/>
        <v>621.10999999996773</v>
      </c>
      <c r="I2585" s="3">
        <f>MIN(H2585-K2585+L2585,'Power Look Up'!$F$4)</f>
        <v>612.32063387925814</v>
      </c>
      <c r="K2585" s="50">
        <f t="array" ref="K2585">_xlfn.SUM(_xlfn.NORM.DIST($Q$3:$Q$1003,$F2585,$N2585,FALSE)*WindSpeedStep*$R$3:$R$1003)</f>
        <v>622.26693676028538</v>
      </c>
      <c r="L2585" s="50">
        <f t="array" ref="L2585">_xlfn.SUM(_xlfn.NORM.DIST($Q$3:$Q$1003,$F2585,$O2585,FALSE)*WindSpeedStep*$R$3:$R$1003)</f>
        <v>613.47757063957579</v>
      </c>
      <c r="N2585" s="42">
        <f t="shared" si="121"/>
        <v>0.71051993359704602</v>
      </c>
      <c r="O2585" s="42">
        <f t="shared" si="122"/>
        <v>0.51</v>
      </c>
    </row>
    <row r="2586" spans="5:15" x14ac:dyDescent="0.2">
      <c r="E2586" s="15">
        <v>41276.166666666664</v>
      </c>
      <c r="F2586" s="21">
        <v>7.4786117300268575</v>
      </c>
      <c r="G2586" s="24">
        <v>6.1508742077501601E-2</v>
      </c>
      <c r="H2586" s="3">
        <f t="shared" si="120"/>
        <v>732.47999999996534</v>
      </c>
      <c r="I2586" s="3">
        <f>MIN(H2586-K2586+L2586,'Power Look Up'!$F$4)</f>
        <v>719.8509816481145</v>
      </c>
      <c r="K2586" s="50">
        <f t="array" ref="K2586">_xlfn.SUM(_xlfn.NORM.DIST($Q$3:$Q$1003,$F2586,$N2586,FALSE)*WindSpeedStep*$R$3:$R$1003)</f>
        <v>727.97307895916163</v>
      </c>
      <c r="L2586" s="50">
        <f t="array" ref="L2586">_xlfn.SUM(_xlfn.NORM.DIST($Q$3:$Q$1003,$F2586,$O2586,FALSE)*WindSpeedStep*$R$3:$R$1003)</f>
        <v>715.34406060731078</v>
      </c>
      <c r="N2586" s="42">
        <f t="shared" si="121"/>
        <v>0.74786117300268584</v>
      </c>
      <c r="O2586" s="42">
        <f t="shared" si="122"/>
        <v>0.46</v>
      </c>
    </row>
    <row r="2587" spans="5:15" x14ac:dyDescent="0.2">
      <c r="E2587" s="15">
        <v>41276.173611111109</v>
      </c>
      <c r="F2587" s="21">
        <v>6.7752816302498147</v>
      </c>
      <c r="G2587" s="24">
        <v>7.9701483933751913E-2</v>
      </c>
      <c r="H2587" s="3">
        <f t="shared" si="120"/>
        <v>538.27999999997735</v>
      </c>
      <c r="I2587" s="3">
        <f>MIN(H2587-K2587+L2587,'Power Look Up'!$F$4)</f>
        <v>532.44308345079344</v>
      </c>
      <c r="K2587" s="50">
        <f t="array" ref="K2587">_xlfn.SUM(_xlfn.NORM.DIST($Q$3:$Q$1003,$F2587,$N2587,FALSE)*WindSpeedStep*$R$3:$R$1003)</f>
        <v>537.32521196439052</v>
      </c>
      <c r="L2587" s="50">
        <f t="array" ref="L2587">_xlfn.SUM(_xlfn.NORM.DIST($Q$3:$Q$1003,$F2587,$O2587,FALSE)*WindSpeedStep*$R$3:$R$1003)</f>
        <v>531.48829541520661</v>
      </c>
      <c r="N2587" s="42">
        <f t="shared" si="121"/>
        <v>0.67752816302498153</v>
      </c>
      <c r="O2587" s="42">
        <f t="shared" si="122"/>
        <v>0.54</v>
      </c>
    </row>
    <row r="2588" spans="5:15" x14ac:dyDescent="0.2">
      <c r="E2588" s="15">
        <v>41276.180555555555</v>
      </c>
      <c r="F2588" s="21">
        <v>6.3824215439076966</v>
      </c>
      <c r="G2588" s="24">
        <v>8.3040582066521207E-2</v>
      </c>
      <c r="H2588" s="3">
        <f t="shared" si="120"/>
        <v>447.8799999999793</v>
      </c>
      <c r="I2588" s="3">
        <f>MIN(H2588-K2588+L2588,'Power Look Up'!$F$4)</f>
        <v>443.78912641399643</v>
      </c>
      <c r="K2588" s="50">
        <f t="array" ref="K2588">_xlfn.SUM(_xlfn.NORM.DIST($Q$3:$Q$1003,$F2588,$N2588,FALSE)*WindSpeedStep*$R$3:$R$1003)</f>
        <v>446.19576399556479</v>
      </c>
      <c r="L2588" s="50">
        <f t="array" ref="L2588">_xlfn.SUM(_xlfn.NORM.DIST($Q$3:$Q$1003,$F2588,$O2588,FALSE)*WindSpeedStep*$R$3:$R$1003)</f>
        <v>442.10489040958191</v>
      </c>
      <c r="N2588" s="42">
        <f t="shared" si="121"/>
        <v>0.6382421543907697</v>
      </c>
      <c r="O2588" s="42">
        <f t="shared" si="122"/>
        <v>0.53</v>
      </c>
    </row>
    <row r="2589" spans="5:15" x14ac:dyDescent="0.2">
      <c r="E2589" s="15">
        <v>41276.1875</v>
      </c>
      <c r="F2589" s="21">
        <v>6.1729772567755328</v>
      </c>
      <c r="G2589" s="24">
        <v>8.909801172462016E-2</v>
      </c>
      <c r="H2589" s="3">
        <f t="shared" si="120"/>
        <v>400.41999999998029</v>
      </c>
      <c r="I2589" s="3">
        <f>MIN(H2589-K2589+L2589,'Power Look Up'!$F$4)</f>
        <v>398.06542316555687</v>
      </c>
      <c r="K2589" s="50">
        <f t="array" ref="K2589">_xlfn.SUM(_xlfn.NORM.DIST($Q$3:$Q$1003,$F2589,$N2589,FALSE)*WindSpeedStep*$R$3:$R$1003)</f>
        <v>401.8631890113823</v>
      </c>
      <c r="L2589" s="50">
        <f t="array" ref="L2589">_xlfn.SUM(_xlfn.NORM.DIST($Q$3:$Q$1003,$F2589,$O2589,FALSE)*WindSpeedStep*$R$3:$R$1003)</f>
        <v>399.50861217695888</v>
      </c>
      <c r="N2589" s="42">
        <f t="shared" si="121"/>
        <v>0.61729772567755337</v>
      </c>
      <c r="O2589" s="42">
        <f t="shared" si="122"/>
        <v>0.55000000000000004</v>
      </c>
    </row>
    <row r="2590" spans="5:15" x14ac:dyDescent="0.2">
      <c r="E2590" s="15">
        <v>41276.194444444445</v>
      </c>
      <c r="F2590" s="21">
        <v>5.984191392054349</v>
      </c>
      <c r="G2590" s="24">
        <v>9.6922033738778585E-2</v>
      </c>
      <c r="H2590" s="3">
        <f t="shared" si="120"/>
        <v>358.75999999998658</v>
      </c>
      <c r="I2590" s="3">
        <f>MIN(H2590-K2590+L2590,'Power Look Up'!$F$4)</f>
        <v>358.18188312883859</v>
      </c>
      <c r="K2590" s="50">
        <f t="array" ref="K2590">_xlfn.SUM(_xlfn.NORM.DIST($Q$3:$Q$1003,$F2590,$N2590,FALSE)*WindSpeedStep*$R$3:$R$1003)</f>
        <v>364.26954708345926</v>
      </c>
      <c r="L2590" s="50">
        <f t="array" ref="L2590">_xlfn.SUM(_xlfn.NORM.DIST($Q$3:$Q$1003,$F2590,$O2590,FALSE)*WindSpeedStep*$R$3:$R$1003)</f>
        <v>363.69143021231127</v>
      </c>
      <c r="N2590" s="42">
        <f t="shared" si="121"/>
        <v>0.59841913920543488</v>
      </c>
      <c r="O2590" s="42">
        <f t="shared" si="122"/>
        <v>0.57999999999999996</v>
      </c>
    </row>
    <row r="2591" spans="5:15" x14ac:dyDescent="0.2">
      <c r="E2591" s="15">
        <v>41276.201388888891</v>
      </c>
      <c r="F2591" s="21">
        <v>6.0546256363236042</v>
      </c>
      <c r="G2591" s="24">
        <v>0.10074941650238754</v>
      </c>
      <c r="H2591" s="3">
        <f t="shared" si="120"/>
        <v>373.29999999998091</v>
      </c>
      <c r="I2591" s="3">
        <f>MIN(H2591-K2591+L2591,'Power Look Up'!$F$4)</f>
        <v>373.45249343206797</v>
      </c>
      <c r="K2591" s="50">
        <f t="array" ref="K2591">_xlfn.SUM(_xlfn.NORM.DIST($Q$3:$Q$1003,$F2591,$N2591,FALSE)*WindSpeedStep*$R$3:$R$1003)</f>
        <v>378.04340059197381</v>
      </c>
      <c r="L2591" s="50">
        <f t="array" ref="L2591">_xlfn.SUM(_xlfn.NORM.DIST($Q$3:$Q$1003,$F2591,$O2591,FALSE)*WindSpeedStep*$R$3:$R$1003)</f>
        <v>378.19589402406086</v>
      </c>
      <c r="N2591" s="42">
        <f t="shared" si="121"/>
        <v>0.60546256363236051</v>
      </c>
      <c r="O2591" s="42">
        <f t="shared" si="122"/>
        <v>0.61</v>
      </c>
    </row>
    <row r="2592" spans="5:15" x14ac:dyDescent="0.2">
      <c r="E2592" s="15">
        <v>41276.208333333336</v>
      </c>
      <c r="F2592" s="21">
        <v>6.0908309140995449</v>
      </c>
      <c r="G2592" s="24">
        <v>8.0448793754183623E-2</v>
      </c>
      <c r="H2592" s="3">
        <f t="shared" si="120"/>
        <v>382.33999999998071</v>
      </c>
      <c r="I2592" s="3">
        <f>MIN(H2592-K2592+L2592,'Power Look Up'!$F$4)</f>
        <v>378.49225571740953</v>
      </c>
      <c r="K2592" s="50">
        <f t="array" ref="K2592">_xlfn.SUM(_xlfn.NORM.DIST($Q$3:$Q$1003,$F2592,$N2592,FALSE)*WindSpeedStep*$R$3:$R$1003)</f>
        <v>385.23891182444743</v>
      </c>
      <c r="L2592" s="50">
        <f t="array" ref="L2592">_xlfn.SUM(_xlfn.NORM.DIST($Q$3:$Q$1003,$F2592,$O2592,FALSE)*WindSpeedStep*$R$3:$R$1003)</f>
        <v>381.39116754187626</v>
      </c>
      <c r="N2592" s="42">
        <f t="shared" si="121"/>
        <v>0.60908309140995454</v>
      </c>
      <c r="O2592" s="42">
        <f t="shared" si="122"/>
        <v>0.49</v>
      </c>
    </row>
    <row r="2593" spans="5:15" x14ac:dyDescent="0.2">
      <c r="E2593" s="15">
        <v>41276.215277777781</v>
      </c>
      <c r="F2593" s="21">
        <v>6.4596756792931034</v>
      </c>
      <c r="G2593" s="24">
        <v>6.192261343432847E-2</v>
      </c>
      <c r="H2593" s="3">
        <f t="shared" si="120"/>
        <v>465.95999999997889</v>
      </c>
      <c r="I2593" s="3">
        <f>MIN(H2593-K2593+L2593,'Power Look Up'!$F$4)</f>
        <v>457.4890428507789</v>
      </c>
      <c r="K2593" s="50">
        <f t="array" ref="K2593">_xlfn.SUM(_xlfn.NORM.DIST($Q$3:$Q$1003,$F2593,$N2593,FALSE)*WindSpeedStep*$R$3:$R$1003)</f>
        <v>463.27867514630441</v>
      </c>
      <c r="L2593" s="50">
        <f t="array" ref="L2593">_xlfn.SUM(_xlfn.NORM.DIST($Q$3:$Q$1003,$F2593,$O2593,FALSE)*WindSpeedStep*$R$3:$R$1003)</f>
        <v>454.80771799710442</v>
      </c>
      <c r="N2593" s="42">
        <f t="shared" si="121"/>
        <v>0.64596756792931043</v>
      </c>
      <c r="O2593" s="42">
        <f t="shared" si="122"/>
        <v>0.4</v>
      </c>
    </row>
    <row r="2594" spans="5:15" x14ac:dyDescent="0.2">
      <c r="E2594" s="15">
        <v>41276.222222222219</v>
      </c>
      <c r="F2594" s="21">
        <v>6.9644603177587507</v>
      </c>
      <c r="G2594" s="24">
        <v>7.4664794725593675E-2</v>
      </c>
      <c r="H2594" s="3">
        <f t="shared" si="120"/>
        <v>578.9599999999765</v>
      </c>
      <c r="I2594" s="3">
        <f>MIN(H2594-K2594+L2594,'Power Look Up'!$F$4)</f>
        <v>571.32084914144355</v>
      </c>
      <c r="K2594" s="50">
        <f t="array" ref="K2594">_xlfn.SUM(_xlfn.NORM.DIST($Q$3:$Q$1003,$F2594,$N2594,FALSE)*WindSpeedStep*$R$3:$R$1003)</f>
        <v>585.07444524951836</v>
      </c>
      <c r="L2594" s="50">
        <f t="array" ref="L2594">_xlfn.SUM(_xlfn.NORM.DIST($Q$3:$Q$1003,$F2594,$O2594,FALSE)*WindSpeedStep*$R$3:$R$1003)</f>
        <v>577.4352943909854</v>
      </c>
      <c r="N2594" s="42">
        <f t="shared" si="121"/>
        <v>0.69644603177587516</v>
      </c>
      <c r="O2594" s="42">
        <f t="shared" si="122"/>
        <v>0.52</v>
      </c>
    </row>
    <row r="2595" spans="5:15" x14ac:dyDescent="0.2">
      <c r="E2595" s="15">
        <v>41276.229166666664</v>
      </c>
      <c r="F2595" s="21">
        <v>7.4769034275949604</v>
      </c>
      <c r="G2595" s="24">
        <v>6.152279542655064E-2</v>
      </c>
      <c r="H2595" s="3">
        <f t="shared" si="120"/>
        <v>732.47999999996534</v>
      </c>
      <c r="I2595" s="3">
        <f>MIN(H2595-K2595+L2595,'Power Look Up'!$F$4)</f>
        <v>719.86128039277753</v>
      </c>
      <c r="K2595" s="50">
        <f t="array" ref="K2595">_xlfn.SUM(_xlfn.NORM.DIST($Q$3:$Q$1003,$F2595,$N2595,FALSE)*WindSpeedStep*$R$3:$R$1003)</f>
        <v>727.46595264666871</v>
      </c>
      <c r="L2595" s="50">
        <f t="array" ref="L2595">_xlfn.SUM(_xlfn.NORM.DIST($Q$3:$Q$1003,$F2595,$O2595,FALSE)*WindSpeedStep*$R$3:$R$1003)</f>
        <v>714.8472330394809</v>
      </c>
      <c r="N2595" s="42">
        <f t="shared" si="121"/>
        <v>0.74769034275949608</v>
      </c>
      <c r="O2595" s="42">
        <f t="shared" si="122"/>
        <v>0.46</v>
      </c>
    </row>
    <row r="2596" spans="5:15" x14ac:dyDescent="0.2">
      <c r="E2596" s="15">
        <v>41276.236111111109</v>
      </c>
      <c r="F2596" s="21">
        <v>8.3389001954936663</v>
      </c>
      <c r="G2596" s="24">
        <v>8.2744724582850301E-2</v>
      </c>
      <c r="H2596" s="3">
        <f t="shared" si="120"/>
        <v>1013.7799999999511</v>
      </c>
      <c r="I2596" s="3">
        <f>MIN(H2596-K2596+L2596,'Power Look Up'!$F$4)</f>
        <v>1005.8331445675801</v>
      </c>
      <c r="K2596" s="50">
        <f t="array" ref="K2596">_xlfn.SUM(_xlfn.NORM.DIST($Q$3:$Q$1003,$F2596,$N2596,FALSE)*WindSpeedStep*$R$3:$R$1003)</f>
        <v>1011.1071499394375</v>
      </c>
      <c r="L2596" s="50">
        <f t="array" ref="L2596">_xlfn.SUM(_xlfn.NORM.DIST($Q$3:$Q$1003,$F2596,$O2596,FALSE)*WindSpeedStep*$R$3:$R$1003)</f>
        <v>1003.1602945070665</v>
      </c>
      <c r="N2596" s="42">
        <f t="shared" si="121"/>
        <v>0.8338900195493667</v>
      </c>
      <c r="O2596" s="42">
        <f t="shared" si="122"/>
        <v>0.69</v>
      </c>
    </row>
    <row r="2597" spans="5:15" x14ac:dyDescent="0.2">
      <c r="E2597" s="15">
        <v>41276.243055555555</v>
      </c>
      <c r="F2597" s="21">
        <v>8.2445534443620385</v>
      </c>
      <c r="G2597" s="24">
        <v>9.0969147699913391E-2</v>
      </c>
      <c r="H2597" s="3">
        <f t="shared" si="120"/>
        <v>977.07999999995184</v>
      </c>
      <c r="I2597" s="3">
        <f>MIN(H2597-K2597+L2597,'Power Look Up'!$F$4)</f>
        <v>972.81517215145925</v>
      </c>
      <c r="K2597" s="50">
        <f t="array" ref="K2597">_xlfn.SUM(_xlfn.NORM.DIST($Q$3:$Q$1003,$F2597,$N2597,FALSE)*WindSpeedStep*$R$3:$R$1003)</f>
        <v>977.43270038647017</v>
      </c>
      <c r="L2597" s="50">
        <f t="array" ref="L2597">_xlfn.SUM(_xlfn.NORM.DIST($Q$3:$Q$1003,$F2597,$O2597,FALSE)*WindSpeedStep*$R$3:$R$1003)</f>
        <v>973.16787253797759</v>
      </c>
      <c r="N2597" s="42">
        <f t="shared" si="121"/>
        <v>0.82445534443620394</v>
      </c>
      <c r="O2597" s="42">
        <f t="shared" si="122"/>
        <v>0.75</v>
      </c>
    </row>
    <row r="2598" spans="5:15" x14ac:dyDescent="0.2">
      <c r="E2598" s="15">
        <v>41276.25</v>
      </c>
      <c r="F2598" s="21">
        <v>7.6480113425029952</v>
      </c>
      <c r="G2598" s="24">
        <v>9.4142119795073781E-2</v>
      </c>
      <c r="H2598" s="3">
        <f t="shared" si="120"/>
        <v>783.64999999996428</v>
      </c>
      <c r="I2598" s="3">
        <f>MIN(H2598-K2598+L2598,'Power Look Up'!$F$4)</f>
        <v>781.18218522049688</v>
      </c>
      <c r="K2598" s="50">
        <f t="array" ref="K2598">_xlfn.SUM(_xlfn.NORM.DIST($Q$3:$Q$1003,$F2598,$N2598,FALSE)*WindSpeedStep*$R$3:$R$1003)</f>
        <v>779.34960331294678</v>
      </c>
      <c r="L2598" s="50">
        <f t="array" ref="L2598">_xlfn.SUM(_xlfn.NORM.DIST($Q$3:$Q$1003,$F2598,$O2598,FALSE)*WindSpeedStep*$R$3:$R$1003)</f>
        <v>776.88178853347938</v>
      </c>
      <c r="N2598" s="42">
        <f t="shared" si="121"/>
        <v>0.76480113425029961</v>
      </c>
      <c r="O2598" s="42">
        <f t="shared" si="122"/>
        <v>0.72</v>
      </c>
    </row>
    <row r="2599" spans="5:15" x14ac:dyDescent="0.2">
      <c r="E2599" s="15">
        <v>41276.256944444445</v>
      </c>
      <c r="F2599" s="21">
        <v>7.8752474171178184</v>
      </c>
      <c r="G2599" s="24">
        <v>9.5235103137176716E-2</v>
      </c>
      <c r="H2599" s="3">
        <f t="shared" si="120"/>
        <v>852.87999999996282</v>
      </c>
      <c r="I2599" s="3">
        <f>MIN(H2599-K2599+L2599,'Power Look Up'!$F$4)</f>
        <v>850.7179385604378</v>
      </c>
      <c r="K2599" s="50">
        <f t="array" ref="K2599">_xlfn.SUM(_xlfn.NORM.DIST($Q$3:$Q$1003,$F2599,$N2599,FALSE)*WindSpeedStep*$R$3:$R$1003)</f>
        <v>851.67214545257957</v>
      </c>
      <c r="L2599" s="50">
        <f t="array" ref="L2599">_xlfn.SUM(_xlfn.NORM.DIST($Q$3:$Q$1003,$F2599,$O2599,FALSE)*WindSpeedStep*$R$3:$R$1003)</f>
        <v>849.51008401305455</v>
      </c>
      <c r="N2599" s="42">
        <f t="shared" si="121"/>
        <v>0.78752474171178188</v>
      </c>
      <c r="O2599" s="42">
        <f t="shared" si="122"/>
        <v>0.75</v>
      </c>
    </row>
    <row r="2600" spans="5:15" x14ac:dyDescent="0.2">
      <c r="E2600" s="15">
        <v>41276.5</v>
      </c>
      <c r="F2600" s="21">
        <v>8.2090297208956926</v>
      </c>
      <c r="G2600" s="24">
        <v>0.15470768692276454</v>
      </c>
      <c r="H2600" s="3">
        <f t="shared" si="120"/>
        <v>966.06999999995207</v>
      </c>
      <c r="I2600" s="3">
        <f>MIN(H2600-K2600+L2600,'Power Look Up'!$F$4)</f>
        <v>992.84406363800736</v>
      </c>
      <c r="K2600" s="50">
        <f t="array" ref="K2600">_xlfn.SUM(_xlfn.NORM.DIST($Q$3:$Q$1003,$F2600,$N2600,FALSE)*WindSpeedStep*$R$3:$R$1003)</f>
        <v>964.90909729650855</v>
      </c>
      <c r="L2600" s="50">
        <f t="array" ref="L2600">_xlfn.SUM(_xlfn.NORM.DIST($Q$3:$Q$1003,$F2600,$O2600,FALSE)*WindSpeedStep*$R$3:$R$1003)</f>
        <v>991.68316093456383</v>
      </c>
      <c r="N2600" s="42">
        <f t="shared" si="121"/>
        <v>0.8209029720895693</v>
      </c>
      <c r="O2600" s="42">
        <f t="shared" si="122"/>
        <v>1.27</v>
      </c>
    </row>
    <row r="2601" spans="5:15" x14ac:dyDescent="0.2">
      <c r="E2601" s="15">
        <v>41276.506944444445</v>
      </c>
      <c r="F2601" s="21">
        <v>9.0540664646536424</v>
      </c>
      <c r="G2601" s="24">
        <v>0.14579084493726388</v>
      </c>
      <c r="H2601" s="3">
        <f t="shared" si="120"/>
        <v>1275.0499999999433</v>
      </c>
      <c r="I2601" s="3">
        <f>MIN(H2601-K2601+L2601,'Power Look Up'!$F$4)</f>
        <v>1275.0857251870907</v>
      </c>
      <c r="K2601" s="50">
        <f t="array" ref="K2601">_xlfn.SUM(_xlfn.NORM.DIST($Q$3:$Q$1003,$F2601,$N2601,FALSE)*WindSpeedStep*$R$3:$R$1003)</f>
        <v>1280.6538812721876</v>
      </c>
      <c r="L2601" s="50">
        <f t="array" ref="L2601">_xlfn.SUM(_xlfn.NORM.DIST($Q$3:$Q$1003,$F2601,$O2601,FALSE)*WindSpeedStep*$R$3:$R$1003)</f>
        <v>1280.689606459335</v>
      </c>
      <c r="N2601" s="42">
        <f t="shared" si="121"/>
        <v>0.90540664646536428</v>
      </c>
      <c r="O2601" s="42">
        <f t="shared" si="122"/>
        <v>1.32</v>
      </c>
    </row>
    <row r="2602" spans="5:15" x14ac:dyDescent="0.2">
      <c r="E2602" s="15">
        <v>41276.513888888891</v>
      </c>
      <c r="F2602" s="21">
        <v>9.0989613167770109</v>
      </c>
      <c r="G2602" s="24">
        <v>0.15496274254954664</v>
      </c>
      <c r="H2602" s="3">
        <f t="shared" si="120"/>
        <v>1294.0999999999431</v>
      </c>
      <c r="I2602" s="3">
        <f>MIN(H2602-K2602+L2602,'Power Look Up'!$F$4)</f>
        <v>1290.2843697168814</v>
      </c>
      <c r="K2602" s="50">
        <f t="array" ref="K2602">_xlfn.SUM(_xlfn.NORM.DIST($Q$3:$Q$1003,$F2602,$N2602,FALSE)*WindSpeedStep*$R$3:$R$1003)</f>
        <v>1297.9668513221336</v>
      </c>
      <c r="L2602" s="50">
        <f t="array" ref="L2602">_xlfn.SUM(_xlfn.NORM.DIST($Q$3:$Q$1003,$F2602,$O2602,FALSE)*WindSpeedStep*$R$3:$R$1003)</f>
        <v>1294.151221039072</v>
      </c>
      <c r="N2602" s="42">
        <f t="shared" si="121"/>
        <v>0.90989613167770111</v>
      </c>
      <c r="O2602" s="42">
        <f t="shared" si="122"/>
        <v>1.41</v>
      </c>
    </row>
    <row r="2603" spans="5:15" x14ac:dyDescent="0.2">
      <c r="E2603" s="15">
        <v>41276.520833333336</v>
      </c>
      <c r="F2603" s="21">
        <v>8.4459207610314007</v>
      </c>
      <c r="G2603" s="24">
        <v>0.16339248721905802</v>
      </c>
      <c r="H2603" s="3">
        <f t="shared" si="120"/>
        <v>1054.1499999999501</v>
      </c>
      <c r="I2603" s="3">
        <f>MIN(H2603-K2603+L2603,'Power Look Up'!$F$4)</f>
        <v>1079.4610961232679</v>
      </c>
      <c r="K2603" s="50">
        <f t="array" ref="K2603">_xlfn.SUM(_xlfn.NORM.DIST($Q$3:$Q$1003,$F2603,$N2603,FALSE)*WindSpeedStep*$R$3:$R$1003)</f>
        <v>1049.9939116734345</v>
      </c>
      <c r="L2603" s="50">
        <f t="array" ref="L2603">_xlfn.SUM(_xlfn.NORM.DIST($Q$3:$Q$1003,$F2603,$O2603,FALSE)*WindSpeedStep*$R$3:$R$1003)</f>
        <v>1075.3050077967523</v>
      </c>
      <c r="N2603" s="42">
        <f t="shared" si="121"/>
        <v>0.84459207610314013</v>
      </c>
      <c r="O2603" s="42">
        <f t="shared" si="122"/>
        <v>1.38</v>
      </c>
    </row>
    <row r="2604" spans="5:15" x14ac:dyDescent="0.2">
      <c r="E2604" s="15">
        <v>41276.527777777781</v>
      </c>
      <c r="F2604" s="21">
        <v>8.3861782793443371</v>
      </c>
      <c r="G2604" s="24">
        <v>0.20867669893333363</v>
      </c>
      <c r="H2604" s="3">
        <f t="shared" si="120"/>
        <v>1032.1299999999505</v>
      </c>
      <c r="I2604" s="3">
        <f>MIN(H2604-K2604+L2604,'Power Look Up'!$F$4)</f>
        <v>1070.5034395888958</v>
      </c>
      <c r="K2604" s="50">
        <f t="array" ref="K2604">_xlfn.SUM(_xlfn.NORM.DIST($Q$3:$Q$1003,$F2604,$N2604,FALSE)*WindSpeedStep*$R$3:$R$1003)</f>
        <v>1028.1990866527908</v>
      </c>
      <c r="L2604" s="50">
        <f t="array" ref="L2604">_xlfn.SUM(_xlfn.NORM.DIST($Q$3:$Q$1003,$F2604,$O2604,FALSE)*WindSpeedStep*$R$3:$R$1003)</f>
        <v>1066.5725262417361</v>
      </c>
      <c r="N2604" s="42">
        <f t="shared" si="121"/>
        <v>0.83861782793443373</v>
      </c>
      <c r="O2604" s="42">
        <f t="shared" si="122"/>
        <v>1.75</v>
      </c>
    </row>
    <row r="2605" spans="5:15" x14ac:dyDescent="0.2">
      <c r="E2605" s="15">
        <v>41276.534722222219</v>
      </c>
      <c r="F2605" s="21">
        <v>8.3833457447917095</v>
      </c>
      <c r="G2605" s="24">
        <v>0.18966174704029279</v>
      </c>
      <c r="H2605" s="3">
        <f t="shared" si="120"/>
        <v>1028.4599999999507</v>
      </c>
      <c r="I2605" s="3">
        <f>MIN(H2605-K2605+L2605,'Power Look Up'!$F$4)</f>
        <v>1063.0451145619131</v>
      </c>
      <c r="K2605" s="50">
        <f t="array" ref="K2605">_xlfn.SUM(_xlfn.NORM.DIST($Q$3:$Q$1003,$F2605,$N2605,FALSE)*WindSpeedStep*$R$3:$R$1003)</f>
        <v>1027.171124924537</v>
      </c>
      <c r="L2605" s="50">
        <f t="array" ref="L2605">_xlfn.SUM(_xlfn.NORM.DIST($Q$3:$Q$1003,$F2605,$O2605,FALSE)*WindSpeedStep*$R$3:$R$1003)</f>
        <v>1061.7562394864995</v>
      </c>
      <c r="N2605" s="42">
        <f t="shared" si="121"/>
        <v>0.83833457447917104</v>
      </c>
      <c r="O2605" s="42">
        <f t="shared" si="122"/>
        <v>1.59</v>
      </c>
    </row>
    <row r="2606" spans="5:15" x14ac:dyDescent="0.2">
      <c r="E2606" s="15">
        <v>41276.541666666664</v>
      </c>
      <c r="F2606" s="21">
        <v>10.219967295690939</v>
      </c>
      <c r="G2606" s="24">
        <v>0.1135032986347317</v>
      </c>
      <c r="H2606" s="3">
        <f t="shared" si="120"/>
        <v>1695.7399999999536</v>
      </c>
      <c r="I2606" s="3">
        <f>MIN(H2606-K2606+L2606,'Power Look Up'!$F$4)</f>
        <v>1677.4577478386614</v>
      </c>
      <c r="K2606" s="50">
        <f t="array" ref="K2606">_xlfn.SUM(_xlfn.NORM.DIST($Q$3:$Q$1003,$F2606,$N2606,FALSE)*WindSpeedStep*$R$3:$R$1003)</f>
        <v>1691.1608501408161</v>
      </c>
      <c r="L2606" s="50">
        <f t="array" ref="L2606">_xlfn.SUM(_xlfn.NORM.DIST($Q$3:$Q$1003,$F2606,$O2606,FALSE)*WindSpeedStep*$R$3:$R$1003)</f>
        <v>1672.8785979795239</v>
      </c>
      <c r="N2606" s="42">
        <f t="shared" si="121"/>
        <v>1.0219967295690939</v>
      </c>
      <c r="O2606" s="42">
        <f t="shared" si="122"/>
        <v>1.1599999999999999</v>
      </c>
    </row>
    <row r="2607" spans="5:15" x14ac:dyDescent="0.2">
      <c r="E2607" s="15">
        <v>41276.548611111109</v>
      </c>
      <c r="F2607" s="21">
        <v>10.351999080337567</v>
      </c>
      <c r="G2607" s="24">
        <v>0.12654560629629447</v>
      </c>
      <c r="H2607" s="3">
        <f t="shared" si="120"/>
        <v>1730.449999999953</v>
      </c>
      <c r="I2607" s="3">
        <f>MIN(H2607-K2607+L2607,'Power Look Up'!$F$4)</f>
        <v>1690.9961863719157</v>
      </c>
      <c r="K2607" s="50">
        <f t="array" ref="K2607">_xlfn.SUM(_xlfn.NORM.DIST($Q$3:$Q$1003,$F2607,$N2607,FALSE)*WindSpeedStep*$R$3:$R$1003)</f>
        <v>1727.9801696730099</v>
      </c>
      <c r="L2607" s="50">
        <f t="array" ref="L2607">_xlfn.SUM(_xlfn.NORM.DIST($Q$3:$Q$1003,$F2607,$O2607,FALSE)*WindSpeedStep*$R$3:$R$1003)</f>
        <v>1688.5263560449725</v>
      </c>
      <c r="N2607" s="42">
        <f t="shared" si="121"/>
        <v>1.0351999080337568</v>
      </c>
      <c r="O2607" s="42">
        <f t="shared" si="122"/>
        <v>1.31</v>
      </c>
    </row>
    <row r="2608" spans="5:15" x14ac:dyDescent="0.2">
      <c r="E2608" s="15">
        <v>41276.555555555555</v>
      </c>
      <c r="F2608" s="21">
        <v>9.7371999954939703</v>
      </c>
      <c r="G2608" s="24">
        <v>0.16021032747832153</v>
      </c>
      <c r="H2608" s="3">
        <f t="shared" si="120"/>
        <v>1537.9399999999378</v>
      </c>
      <c r="I2608" s="3">
        <f>MIN(H2608-K2608+L2608,'Power Look Up'!$F$4)</f>
        <v>1488.4505254765734</v>
      </c>
      <c r="K2608" s="50">
        <f t="array" ref="K2608">_xlfn.SUM(_xlfn.NORM.DIST($Q$3:$Q$1003,$F2608,$N2608,FALSE)*WindSpeedStep*$R$3:$R$1003)</f>
        <v>1535.9273741310744</v>
      </c>
      <c r="L2608" s="50">
        <f t="array" ref="L2608">_xlfn.SUM(_xlfn.NORM.DIST($Q$3:$Q$1003,$F2608,$O2608,FALSE)*WindSpeedStep*$R$3:$R$1003)</f>
        <v>1486.4378996077101</v>
      </c>
      <c r="N2608" s="42">
        <f t="shared" si="121"/>
        <v>0.97371999954939703</v>
      </c>
      <c r="O2608" s="42">
        <f t="shared" si="122"/>
        <v>1.56</v>
      </c>
    </row>
    <row r="2609" spans="5:15" x14ac:dyDescent="0.2">
      <c r="E2609" s="15">
        <v>41276.5625</v>
      </c>
      <c r="F2609" s="21">
        <v>8.3323044767818306</v>
      </c>
      <c r="G2609" s="24">
        <v>0.18722311508742606</v>
      </c>
      <c r="H2609" s="3">
        <f t="shared" si="120"/>
        <v>1010.1099999999511</v>
      </c>
      <c r="I2609" s="3">
        <f>MIN(H2609-K2609+L2609,'Power Look Up'!$F$4)</f>
        <v>1046.0622147847598</v>
      </c>
      <c r="K2609" s="50">
        <f t="array" ref="K2609">_xlfn.SUM(_xlfn.NORM.DIST($Q$3:$Q$1003,$F2609,$N2609,FALSE)*WindSpeedStep*$R$3:$R$1003)</f>
        <v>1008.7339623091181</v>
      </c>
      <c r="L2609" s="50">
        <f t="array" ref="L2609">_xlfn.SUM(_xlfn.NORM.DIST($Q$3:$Q$1003,$F2609,$O2609,FALSE)*WindSpeedStep*$R$3:$R$1003)</f>
        <v>1044.6861770939267</v>
      </c>
      <c r="N2609" s="42">
        <f t="shared" si="121"/>
        <v>0.83323044767818311</v>
      </c>
      <c r="O2609" s="42">
        <f t="shared" si="122"/>
        <v>1.56</v>
      </c>
    </row>
    <row r="2610" spans="5:15" x14ac:dyDescent="0.2">
      <c r="E2610" s="15">
        <v>41277.979166666664</v>
      </c>
      <c r="F2610" s="21">
        <v>6.4444787155900753</v>
      </c>
      <c r="G2610" s="24">
        <v>0.2203436558126611</v>
      </c>
      <c r="H2610" s="3">
        <f t="shared" si="120"/>
        <v>461.43999999997902</v>
      </c>
      <c r="I2610" s="3">
        <f>MIN(H2610-K2610+L2610,'Power Look Up'!$F$4)</f>
        <v>509.20238973105234</v>
      </c>
      <c r="K2610" s="50">
        <f t="array" ref="K2610">_xlfn.SUM(_xlfn.NORM.DIST($Q$3:$Q$1003,$F2610,$N2610,FALSE)*WindSpeedStep*$R$3:$R$1003)</f>
        <v>459.88645327816909</v>
      </c>
      <c r="L2610" s="50">
        <f t="array" ref="L2610">_xlfn.SUM(_xlfn.NORM.DIST($Q$3:$Q$1003,$F2610,$O2610,FALSE)*WindSpeedStep*$R$3:$R$1003)</f>
        <v>507.6488430092424</v>
      </c>
      <c r="N2610" s="42">
        <f t="shared" si="121"/>
        <v>0.64444787155900762</v>
      </c>
      <c r="O2610" s="42">
        <f t="shared" si="122"/>
        <v>1.42</v>
      </c>
    </row>
    <row r="2611" spans="5:15" x14ac:dyDescent="0.2">
      <c r="E2611" s="15">
        <v>41277.993055555555</v>
      </c>
      <c r="F2611" s="21">
        <v>5.4471667498260548</v>
      </c>
      <c r="G2611" s="24">
        <v>0.37817825203639716</v>
      </c>
      <c r="H2611" s="3">
        <f t="shared" si="120"/>
        <v>272.89999999998838</v>
      </c>
      <c r="I2611" s="3">
        <f>MIN(H2611-K2611+L2611,'Power Look Up'!$F$4)</f>
        <v>372.8810438287382</v>
      </c>
      <c r="K2611" s="50">
        <f t="array" ref="K2611">_xlfn.SUM(_xlfn.NORM.DIST($Q$3:$Q$1003,$F2611,$N2611,FALSE)*WindSpeedStep*$R$3:$R$1003)</f>
        <v>267.70927964707846</v>
      </c>
      <c r="L2611" s="50">
        <f t="array" ref="L2611">_xlfn.SUM(_xlfn.NORM.DIST($Q$3:$Q$1003,$F2611,$O2611,FALSE)*WindSpeedStep*$R$3:$R$1003)</f>
        <v>367.69032347582828</v>
      </c>
      <c r="N2611" s="42">
        <f t="shared" si="121"/>
        <v>0.54471667498260545</v>
      </c>
      <c r="O2611" s="42">
        <f t="shared" si="122"/>
        <v>2.06</v>
      </c>
    </row>
    <row r="2612" spans="5:15" x14ac:dyDescent="0.2">
      <c r="E2612" s="15">
        <v>41278</v>
      </c>
      <c r="F2612" s="21">
        <v>5.9415777386029944</v>
      </c>
      <c r="G2612" s="24">
        <v>0.20028350252298427</v>
      </c>
      <c r="H2612" s="3">
        <f t="shared" si="120"/>
        <v>352.27999999998667</v>
      </c>
      <c r="I2612" s="3">
        <f>MIN(H2612-K2612+L2612,'Power Look Up'!$F$4)</f>
        <v>379.38932396806973</v>
      </c>
      <c r="K2612" s="50">
        <f t="array" ref="K2612">_xlfn.SUM(_xlfn.NORM.DIST($Q$3:$Q$1003,$F2612,$N2612,FALSE)*WindSpeedStep*$R$3:$R$1003)</f>
        <v>356.07666408354839</v>
      </c>
      <c r="L2612" s="50">
        <f t="array" ref="L2612">_xlfn.SUM(_xlfn.NORM.DIST($Q$3:$Q$1003,$F2612,$O2612,FALSE)*WindSpeedStep*$R$3:$R$1003)</f>
        <v>383.18598805163145</v>
      </c>
      <c r="N2612" s="42">
        <f t="shared" si="121"/>
        <v>0.59415777386029944</v>
      </c>
      <c r="O2612" s="42">
        <f t="shared" si="122"/>
        <v>1.19</v>
      </c>
    </row>
    <row r="2613" spans="5:15" x14ac:dyDescent="0.2">
      <c r="E2613" s="15">
        <v>41278.006944444445</v>
      </c>
      <c r="F2613" s="21">
        <v>6.1609570706446997</v>
      </c>
      <c r="G2613" s="24">
        <v>0.25645366164427186</v>
      </c>
      <c r="H2613" s="3">
        <f t="shared" si="120"/>
        <v>398.15999999998036</v>
      </c>
      <c r="I2613" s="3">
        <f>MIN(H2613-K2613+L2613,'Power Look Up'!$F$4)</f>
        <v>457.46135476152779</v>
      </c>
      <c r="K2613" s="50">
        <f t="array" ref="K2613">_xlfn.SUM(_xlfn.NORM.DIST($Q$3:$Q$1003,$F2613,$N2613,FALSE)*WindSpeedStep*$R$3:$R$1003)</f>
        <v>399.40439399137335</v>
      </c>
      <c r="L2613" s="50">
        <f t="array" ref="L2613">_xlfn.SUM(_xlfn.NORM.DIST($Q$3:$Q$1003,$F2613,$O2613,FALSE)*WindSpeedStep*$R$3:$R$1003)</f>
        <v>458.70574875292078</v>
      </c>
      <c r="N2613" s="42">
        <f t="shared" si="121"/>
        <v>0.61609570706447003</v>
      </c>
      <c r="O2613" s="42">
        <f t="shared" si="122"/>
        <v>1.58</v>
      </c>
    </row>
    <row r="2614" spans="5:15" x14ac:dyDescent="0.2">
      <c r="E2614" s="15">
        <v>41278.013888888891</v>
      </c>
      <c r="F2614" s="21">
        <v>5.6374217238580355</v>
      </c>
      <c r="G2614" s="24">
        <v>0.21995870820737382</v>
      </c>
      <c r="H2614" s="3">
        <f t="shared" si="120"/>
        <v>303.67999999998773</v>
      </c>
      <c r="I2614" s="3">
        <f>MIN(H2614-K2614+L2614,'Power Look Up'!$F$4)</f>
        <v>331.76216722765548</v>
      </c>
      <c r="K2614" s="50">
        <f t="array" ref="K2614">_xlfn.SUM(_xlfn.NORM.DIST($Q$3:$Q$1003,$F2614,$N2614,FALSE)*WindSpeedStep*$R$3:$R$1003)</f>
        <v>300.41337276484899</v>
      </c>
      <c r="L2614" s="50">
        <f t="array" ref="L2614">_xlfn.SUM(_xlfn.NORM.DIST($Q$3:$Q$1003,$F2614,$O2614,FALSE)*WindSpeedStep*$R$3:$R$1003)</f>
        <v>328.49553999251674</v>
      </c>
      <c r="N2614" s="42">
        <f t="shared" si="121"/>
        <v>0.5637421723858036</v>
      </c>
      <c r="O2614" s="42">
        <f t="shared" si="122"/>
        <v>1.24</v>
      </c>
    </row>
    <row r="2615" spans="5:15" x14ac:dyDescent="0.2">
      <c r="E2615" s="15">
        <v>41278.020833333336</v>
      </c>
      <c r="F2615" s="21">
        <v>5.925239467783987</v>
      </c>
      <c r="G2615" s="24">
        <v>0.22277580630739877</v>
      </c>
      <c r="H2615" s="3">
        <f t="shared" si="120"/>
        <v>350.65999999998672</v>
      </c>
      <c r="I2615" s="3">
        <f>MIN(H2615-K2615+L2615,'Power Look Up'!$F$4)</f>
        <v>386.59507100176046</v>
      </c>
      <c r="K2615" s="50">
        <f t="array" ref="K2615">_xlfn.SUM(_xlfn.NORM.DIST($Q$3:$Q$1003,$F2615,$N2615,FALSE)*WindSpeedStep*$R$3:$R$1003)</f>
        <v>352.96291900792545</v>
      </c>
      <c r="L2615" s="50">
        <f t="array" ref="L2615">_xlfn.SUM(_xlfn.NORM.DIST($Q$3:$Q$1003,$F2615,$O2615,FALSE)*WindSpeedStep*$R$3:$R$1003)</f>
        <v>388.89799000969919</v>
      </c>
      <c r="N2615" s="42">
        <f t="shared" si="121"/>
        <v>0.5925239467783987</v>
      </c>
      <c r="O2615" s="42">
        <f t="shared" si="122"/>
        <v>1.32</v>
      </c>
    </row>
    <row r="2616" spans="5:15" x14ac:dyDescent="0.2">
      <c r="E2616" s="15">
        <v>41278.027777777781</v>
      </c>
      <c r="F2616" s="21">
        <v>6.7197051226992794</v>
      </c>
      <c r="G2616" s="24">
        <v>0.2202477598310876</v>
      </c>
      <c r="H2616" s="3">
        <f t="shared" si="120"/>
        <v>524.71999999997763</v>
      </c>
      <c r="I2616" s="3">
        <f>MIN(H2616-K2616+L2616,'Power Look Up'!$F$4)</f>
        <v>578.85285312313226</v>
      </c>
      <c r="K2616" s="50">
        <f t="array" ref="K2616">_xlfn.SUM(_xlfn.NORM.DIST($Q$3:$Q$1003,$F2616,$N2616,FALSE)*WindSpeedStep*$R$3:$R$1003)</f>
        <v>523.78140570685991</v>
      </c>
      <c r="L2616" s="50">
        <f t="array" ref="L2616">_xlfn.SUM(_xlfn.NORM.DIST($Q$3:$Q$1003,$F2616,$O2616,FALSE)*WindSpeedStep*$R$3:$R$1003)</f>
        <v>577.91425883001455</v>
      </c>
      <c r="N2616" s="42">
        <f t="shared" si="121"/>
        <v>0.67197051226992799</v>
      </c>
      <c r="O2616" s="42">
        <f t="shared" si="122"/>
        <v>1.48</v>
      </c>
    </row>
    <row r="2617" spans="5:15" x14ac:dyDescent="0.2">
      <c r="E2617" s="15">
        <v>41278.034722222219</v>
      </c>
      <c r="F2617" s="21">
        <v>5.4936321342943097</v>
      </c>
      <c r="G2617" s="24">
        <v>0.1984115378231486</v>
      </c>
      <c r="H2617" s="3">
        <f t="shared" si="120"/>
        <v>279.37999999998823</v>
      </c>
      <c r="I2617" s="3">
        <f>MIN(H2617-K2617+L2617,'Power Look Up'!$F$4)</f>
        <v>297.59071670372481</v>
      </c>
      <c r="K2617" s="50">
        <f t="array" ref="K2617">_xlfn.SUM(_xlfn.NORM.DIST($Q$3:$Q$1003,$F2617,$N2617,FALSE)*WindSpeedStep*$R$3:$R$1003)</f>
        <v>275.57436842188366</v>
      </c>
      <c r="L2617" s="50">
        <f t="array" ref="L2617">_xlfn.SUM(_xlfn.NORM.DIST($Q$3:$Q$1003,$F2617,$O2617,FALSE)*WindSpeedStep*$R$3:$R$1003)</f>
        <v>293.78508512562024</v>
      </c>
      <c r="N2617" s="42">
        <f t="shared" si="121"/>
        <v>0.54936321342943095</v>
      </c>
      <c r="O2617" s="42">
        <f t="shared" si="122"/>
        <v>1.0900000000000001</v>
      </c>
    </row>
    <row r="2618" spans="5:15" x14ac:dyDescent="0.2">
      <c r="E2618" s="15">
        <v>41278.041666666664</v>
      </c>
      <c r="F2618" s="21">
        <v>5.7225717329392634</v>
      </c>
      <c r="G2618" s="24">
        <v>0.16600927770494806</v>
      </c>
      <c r="H2618" s="3">
        <f t="shared" si="120"/>
        <v>316.63999999998742</v>
      </c>
      <c r="I2618" s="3">
        <f>MIN(H2618-K2618+L2618,'Power Look Up'!$F$4)</f>
        <v>329.14568536084295</v>
      </c>
      <c r="K2618" s="50">
        <f t="array" ref="K2618">_xlfn.SUM(_xlfn.NORM.DIST($Q$3:$Q$1003,$F2618,$N2618,FALSE)*WindSpeedStep*$R$3:$R$1003)</f>
        <v>315.53293751910451</v>
      </c>
      <c r="L2618" s="50">
        <f t="array" ref="L2618">_xlfn.SUM(_xlfn.NORM.DIST($Q$3:$Q$1003,$F2618,$O2618,FALSE)*WindSpeedStep*$R$3:$R$1003)</f>
        <v>328.03862287996003</v>
      </c>
      <c r="N2618" s="42">
        <f t="shared" si="121"/>
        <v>0.57225717329392634</v>
      </c>
      <c r="O2618" s="42">
        <f t="shared" si="122"/>
        <v>0.95</v>
      </c>
    </row>
    <row r="2619" spans="5:15" x14ac:dyDescent="0.2">
      <c r="E2619" s="15">
        <v>41278.048611111109</v>
      </c>
      <c r="F2619" s="21">
        <v>4.9793081650176241</v>
      </c>
      <c r="G2619" s="24">
        <v>0.18275631269284559</v>
      </c>
      <c r="H2619" s="3">
        <f t="shared" si="120"/>
        <v>197.81999999999329</v>
      </c>
      <c r="I2619" s="3">
        <f>MIN(H2619-K2619+L2619,'Power Look Up'!$F$4)</f>
        <v>208.15428148195315</v>
      </c>
      <c r="K2619" s="50">
        <f t="array" ref="K2619">_xlfn.SUM(_xlfn.NORM.DIST($Q$3:$Q$1003,$F2619,$N2619,FALSE)*WindSpeedStep*$R$3:$R$1003)</f>
        <v>191.238782243918</v>
      </c>
      <c r="L2619" s="50">
        <f t="array" ref="L2619">_xlfn.SUM(_xlfn.NORM.DIST($Q$3:$Q$1003,$F2619,$O2619,FALSE)*WindSpeedStep*$R$3:$R$1003)</f>
        <v>201.57306372587786</v>
      </c>
      <c r="N2619" s="42">
        <f t="shared" si="121"/>
        <v>0.49793081650176241</v>
      </c>
      <c r="O2619" s="42">
        <f t="shared" si="122"/>
        <v>0.91000000000000014</v>
      </c>
    </row>
    <row r="2620" spans="5:15" x14ac:dyDescent="0.2">
      <c r="E2620" s="15">
        <v>41278.055555555555</v>
      </c>
      <c r="F2620" s="21">
        <v>6.4080734042501462</v>
      </c>
      <c r="G2620" s="24">
        <v>0.19038483535329614</v>
      </c>
      <c r="H2620" s="3">
        <f t="shared" si="120"/>
        <v>454.65999999997916</v>
      </c>
      <c r="I2620" s="3">
        <f>MIN(H2620-K2620+L2620,'Power Look Up'!$F$4)</f>
        <v>486.78693132517094</v>
      </c>
      <c r="K2620" s="50">
        <f t="array" ref="K2620">_xlfn.SUM(_xlfn.NORM.DIST($Q$3:$Q$1003,$F2620,$N2620,FALSE)*WindSpeedStep*$R$3:$R$1003)</f>
        <v>451.82357359512037</v>
      </c>
      <c r="L2620" s="50">
        <f t="array" ref="L2620">_xlfn.SUM(_xlfn.NORM.DIST($Q$3:$Q$1003,$F2620,$O2620,FALSE)*WindSpeedStep*$R$3:$R$1003)</f>
        <v>483.95050492031214</v>
      </c>
      <c r="N2620" s="42">
        <f t="shared" si="121"/>
        <v>0.64080734042501464</v>
      </c>
      <c r="O2620" s="42">
        <f t="shared" si="122"/>
        <v>1.22</v>
      </c>
    </row>
    <row r="2621" spans="5:15" x14ac:dyDescent="0.2">
      <c r="E2621" s="15">
        <v>41278.0625</v>
      </c>
      <c r="F2621" s="21">
        <v>5.6584782474915851</v>
      </c>
      <c r="G2621" s="24">
        <v>0.1502170659358471</v>
      </c>
      <c r="H2621" s="3">
        <f t="shared" si="120"/>
        <v>306.91999999998768</v>
      </c>
      <c r="I2621" s="3">
        <f>MIN(H2621-K2621+L2621,'Power Look Up'!$F$4)</f>
        <v>314.9966082028314</v>
      </c>
      <c r="K2621" s="50">
        <f t="array" ref="K2621">_xlfn.SUM(_xlfn.NORM.DIST($Q$3:$Q$1003,$F2621,$N2621,FALSE)*WindSpeedStep*$R$3:$R$1003)</f>
        <v>304.12174513134903</v>
      </c>
      <c r="L2621" s="50">
        <f t="array" ref="L2621">_xlfn.SUM(_xlfn.NORM.DIST($Q$3:$Q$1003,$F2621,$O2621,FALSE)*WindSpeedStep*$R$3:$R$1003)</f>
        <v>312.19835333419275</v>
      </c>
      <c r="N2621" s="42">
        <f t="shared" si="121"/>
        <v>0.56584782474915851</v>
      </c>
      <c r="O2621" s="42">
        <f t="shared" si="122"/>
        <v>0.85</v>
      </c>
    </row>
    <row r="2622" spans="5:15" x14ac:dyDescent="0.2">
      <c r="E2622" s="15">
        <v>41278.069444444445</v>
      </c>
      <c r="F2622" s="21">
        <v>6.767037808682173</v>
      </c>
      <c r="G2622" s="24">
        <v>0.18324118100966841</v>
      </c>
      <c r="H2622" s="3">
        <f t="shared" si="120"/>
        <v>536.01999999997747</v>
      </c>
      <c r="I2622" s="3">
        <f>MIN(H2622-K2622+L2622,'Power Look Up'!$F$4)</f>
        <v>570.83580584859101</v>
      </c>
      <c r="K2622" s="50">
        <f t="array" ref="K2622">_xlfn.SUM(_xlfn.NORM.DIST($Q$3:$Q$1003,$F2622,$N2622,FALSE)*WindSpeedStep*$R$3:$R$1003)</f>
        <v>535.3024267040106</v>
      </c>
      <c r="L2622" s="50">
        <f t="array" ref="L2622">_xlfn.SUM(_xlfn.NORM.DIST($Q$3:$Q$1003,$F2622,$O2622,FALSE)*WindSpeedStep*$R$3:$R$1003)</f>
        <v>570.11823255262414</v>
      </c>
      <c r="N2622" s="42">
        <f t="shared" si="121"/>
        <v>0.67670378086821736</v>
      </c>
      <c r="O2622" s="42">
        <f t="shared" si="122"/>
        <v>1.24</v>
      </c>
    </row>
    <row r="2623" spans="5:15" x14ac:dyDescent="0.2">
      <c r="E2623" s="15">
        <v>41278.076388888891</v>
      </c>
      <c r="F2623" s="21">
        <v>6.6927006642861082</v>
      </c>
      <c r="G2623" s="24">
        <v>0.20320645853135097</v>
      </c>
      <c r="H2623" s="3">
        <f t="shared" si="120"/>
        <v>517.93999999997777</v>
      </c>
      <c r="I2623" s="3">
        <f>MIN(H2623-K2623+L2623,'Power Look Up'!$F$4)</f>
        <v>561.99097550459294</v>
      </c>
      <c r="K2623" s="50">
        <f t="array" ref="K2623">_xlfn.SUM(_xlfn.NORM.DIST($Q$3:$Q$1003,$F2623,$N2623,FALSE)*WindSpeedStep*$R$3:$R$1003)</f>
        <v>517.27913746597892</v>
      </c>
      <c r="L2623" s="50">
        <f t="array" ref="L2623">_xlfn.SUM(_xlfn.NORM.DIST($Q$3:$Q$1003,$F2623,$O2623,FALSE)*WindSpeedStep*$R$3:$R$1003)</f>
        <v>561.33011297059409</v>
      </c>
      <c r="N2623" s="42">
        <f t="shared" si="121"/>
        <v>0.66927006642861087</v>
      </c>
      <c r="O2623" s="42">
        <f t="shared" si="122"/>
        <v>1.36</v>
      </c>
    </row>
    <row r="2624" spans="5:15" x14ac:dyDescent="0.2">
      <c r="E2624" s="15">
        <v>41278.083333333336</v>
      </c>
      <c r="F2624" s="21">
        <v>6.7351432362259764</v>
      </c>
      <c r="G2624" s="24">
        <v>0.17371568190368689</v>
      </c>
      <c r="H2624" s="3">
        <f t="shared" si="120"/>
        <v>529.2399999999775</v>
      </c>
      <c r="I2624" s="3">
        <f>MIN(H2624-K2624+L2624,'Power Look Up'!$F$4)</f>
        <v>558.79642522521681</v>
      </c>
      <c r="K2624" s="50">
        <f t="array" ref="K2624">_xlfn.SUM(_xlfn.NORM.DIST($Q$3:$Q$1003,$F2624,$N2624,FALSE)*WindSpeedStep*$R$3:$R$1003)</f>
        <v>527.52174035161386</v>
      </c>
      <c r="L2624" s="50">
        <f t="array" ref="L2624">_xlfn.SUM(_xlfn.NORM.DIST($Q$3:$Q$1003,$F2624,$O2624,FALSE)*WindSpeedStep*$R$3:$R$1003)</f>
        <v>557.07816557685317</v>
      </c>
      <c r="N2624" s="42">
        <f t="shared" si="121"/>
        <v>0.67351432362259767</v>
      </c>
      <c r="O2624" s="42">
        <f t="shared" si="122"/>
        <v>1.17</v>
      </c>
    </row>
    <row r="2625" spans="5:15" x14ac:dyDescent="0.2">
      <c r="E2625" s="15">
        <v>41278.090277777781</v>
      </c>
      <c r="F2625" s="21">
        <v>7.0761528782956065</v>
      </c>
      <c r="G2625" s="24">
        <v>0.20491360559033786</v>
      </c>
      <c r="H2625" s="3">
        <f t="shared" si="120"/>
        <v>612.07999999996798</v>
      </c>
      <c r="I2625" s="3">
        <f>MIN(H2625-K2625+L2625,'Power Look Up'!$F$4)</f>
        <v>663.98654235680044</v>
      </c>
      <c r="K2625" s="50">
        <f t="array" ref="K2625">_xlfn.SUM(_xlfn.NORM.DIST($Q$3:$Q$1003,$F2625,$N2625,FALSE)*WindSpeedStep*$R$3:$R$1003)</f>
        <v>614.47340335454578</v>
      </c>
      <c r="L2625" s="50">
        <f t="array" ref="L2625">_xlfn.SUM(_xlfn.NORM.DIST($Q$3:$Q$1003,$F2625,$O2625,FALSE)*WindSpeedStep*$R$3:$R$1003)</f>
        <v>666.37994571137824</v>
      </c>
      <c r="N2625" s="42">
        <f t="shared" si="121"/>
        <v>0.70761528782956074</v>
      </c>
      <c r="O2625" s="42">
        <f t="shared" si="122"/>
        <v>1.45</v>
      </c>
    </row>
    <row r="2626" spans="5:15" x14ac:dyDescent="0.2">
      <c r="E2626" s="15">
        <v>41278.097222222219</v>
      </c>
      <c r="F2626" s="21">
        <v>5.7721986548209792</v>
      </c>
      <c r="G2626" s="24">
        <v>0.18710374756384671</v>
      </c>
      <c r="H2626" s="3">
        <f t="shared" si="120"/>
        <v>324.73999999998728</v>
      </c>
      <c r="I2626" s="3">
        <f>MIN(H2626-K2626+L2626,'Power Look Up'!$F$4)</f>
        <v>344.06517391800622</v>
      </c>
      <c r="K2626" s="50">
        <f t="array" ref="K2626">_xlfn.SUM(_xlfn.NORM.DIST($Q$3:$Q$1003,$F2626,$N2626,FALSE)*WindSpeedStep*$R$3:$R$1003)</f>
        <v>324.50257000083343</v>
      </c>
      <c r="L2626" s="50">
        <f t="array" ref="L2626">_xlfn.SUM(_xlfn.NORM.DIST($Q$3:$Q$1003,$F2626,$O2626,FALSE)*WindSpeedStep*$R$3:$R$1003)</f>
        <v>343.82774391885238</v>
      </c>
      <c r="N2626" s="42">
        <f t="shared" si="121"/>
        <v>0.57721986548209792</v>
      </c>
      <c r="O2626" s="42">
        <f t="shared" si="122"/>
        <v>1.08</v>
      </c>
    </row>
    <row r="2627" spans="5:15" x14ac:dyDescent="0.2">
      <c r="E2627" s="15">
        <v>41278.104166666664</v>
      </c>
      <c r="F2627" s="21">
        <v>6.4204979930655037</v>
      </c>
      <c r="G2627" s="24">
        <v>0.17444129742111322</v>
      </c>
      <c r="H2627" s="3">
        <f t="shared" ref="H2627:H2690" si="123">INDEX(PowerArray,MIN(MaximumPowerIndex,ROUND(F2627*100,0)))</f>
        <v>456.9199999999791</v>
      </c>
      <c r="I2627" s="3">
        <f>MIN(H2627-K2627+L2627,'Power Look Up'!$F$4)</f>
        <v>482.23778092014061</v>
      </c>
      <c r="K2627" s="50">
        <f t="array" ref="K2627">_xlfn.SUM(_xlfn.NORM.DIST($Q$3:$Q$1003,$F2627,$N2627,FALSE)*WindSpeedStep*$R$3:$R$1003)</f>
        <v>454.56528387731157</v>
      </c>
      <c r="L2627" s="50">
        <f t="array" ref="L2627">_xlfn.SUM(_xlfn.NORM.DIST($Q$3:$Q$1003,$F2627,$O2627,FALSE)*WindSpeedStep*$R$3:$R$1003)</f>
        <v>479.88306479747308</v>
      </c>
      <c r="N2627" s="42">
        <f t="shared" ref="N2627:N2690" si="124">ReferenceTurbulence*F2627</f>
        <v>0.64204979930655037</v>
      </c>
      <c r="O2627" s="42">
        <f t="shared" ref="O2627:O2690" si="125">F2627*G2627</f>
        <v>1.1200000000000001</v>
      </c>
    </row>
    <row r="2628" spans="5:15" x14ac:dyDescent="0.2">
      <c r="E2628" s="15">
        <v>41278.111111111109</v>
      </c>
      <c r="F2628" s="21">
        <v>6.8385852354253283</v>
      </c>
      <c r="G2628" s="24">
        <v>0.17255030965869206</v>
      </c>
      <c r="H2628" s="3">
        <f t="shared" si="123"/>
        <v>551.83999999997707</v>
      </c>
      <c r="I2628" s="3">
        <f>MIN(H2628-K2628+L2628,'Power Look Up'!$F$4)</f>
        <v>582.23614987086466</v>
      </c>
      <c r="K2628" s="50">
        <f t="array" ref="K2628">_xlfn.SUM(_xlfn.NORM.DIST($Q$3:$Q$1003,$F2628,$N2628,FALSE)*WindSpeedStep*$R$3:$R$1003)</f>
        <v>553.01874971118536</v>
      </c>
      <c r="L2628" s="50">
        <f t="array" ref="L2628">_xlfn.SUM(_xlfn.NORM.DIST($Q$3:$Q$1003,$F2628,$O2628,FALSE)*WindSpeedStep*$R$3:$R$1003)</f>
        <v>583.41489958207296</v>
      </c>
      <c r="N2628" s="42">
        <f t="shared" si="124"/>
        <v>0.68385852354253285</v>
      </c>
      <c r="O2628" s="42">
        <f t="shared" si="125"/>
        <v>1.18</v>
      </c>
    </row>
    <row r="2629" spans="5:15" x14ac:dyDescent="0.2">
      <c r="E2629" s="15">
        <v>41278.118055555555</v>
      </c>
      <c r="F2629" s="21">
        <v>7.0071232653600273</v>
      </c>
      <c r="G2629" s="24">
        <v>0.17125430145238693</v>
      </c>
      <c r="H2629" s="3">
        <f t="shared" si="123"/>
        <v>591.00999999996839</v>
      </c>
      <c r="I2629" s="3">
        <f>MIN(H2629-K2629+L2629,'Power Look Up'!$F$4)</f>
        <v>622.91155330604374</v>
      </c>
      <c r="K2629" s="50">
        <f t="array" ref="K2629">_xlfn.SUM(_xlfn.NORM.DIST($Q$3:$Q$1003,$F2629,$N2629,FALSE)*WindSpeedStep*$R$3:$R$1003)</f>
        <v>596.1974453791305</v>
      </c>
      <c r="L2629" s="50">
        <f t="array" ref="L2629">_xlfn.SUM(_xlfn.NORM.DIST($Q$3:$Q$1003,$F2629,$O2629,FALSE)*WindSpeedStep*$R$3:$R$1003)</f>
        <v>628.09899868520586</v>
      </c>
      <c r="N2629" s="42">
        <f t="shared" si="124"/>
        <v>0.70071232653600279</v>
      </c>
      <c r="O2629" s="42">
        <f t="shared" si="125"/>
        <v>1.2</v>
      </c>
    </row>
    <row r="2630" spans="5:15" x14ac:dyDescent="0.2">
      <c r="E2630" s="15">
        <v>41278.125</v>
      </c>
      <c r="F2630" s="21">
        <v>6.9901808078277279</v>
      </c>
      <c r="G2630" s="24">
        <v>0.15021070682809684</v>
      </c>
      <c r="H2630" s="3">
        <f t="shared" si="123"/>
        <v>585.73999999997636</v>
      </c>
      <c r="I2630" s="3">
        <f>MIN(H2630-K2630+L2630,'Power Look Up'!$F$4)</f>
        <v>606.71580773474523</v>
      </c>
      <c r="K2630" s="50">
        <f t="array" ref="K2630">_xlfn.SUM(_xlfn.NORM.DIST($Q$3:$Q$1003,$F2630,$N2630,FALSE)*WindSpeedStep*$R$3:$R$1003)</f>
        <v>591.76452313358004</v>
      </c>
      <c r="L2630" s="50">
        <f t="array" ref="L2630">_xlfn.SUM(_xlfn.NORM.DIST($Q$3:$Q$1003,$F2630,$O2630,FALSE)*WindSpeedStep*$R$3:$R$1003)</f>
        <v>612.74033086834891</v>
      </c>
      <c r="N2630" s="42">
        <f t="shared" si="124"/>
        <v>0.69901808078277283</v>
      </c>
      <c r="O2630" s="42">
        <f t="shared" si="125"/>
        <v>1.05</v>
      </c>
    </row>
    <row r="2631" spans="5:15" x14ac:dyDescent="0.2">
      <c r="E2631" s="15">
        <v>41278.131944444445</v>
      </c>
      <c r="F2631" s="21">
        <v>6.6583956271375184</v>
      </c>
      <c r="G2631" s="24">
        <v>0.23278881081843342</v>
      </c>
      <c r="H2631" s="3">
        <f t="shared" si="123"/>
        <v>511.15999999997791</v>
      </c>
      <c r="I2631" s="3">
        <f>MIN(H2631-K2631+L2631,'Power Look Up'!$F$4)</f>
        <v>571.12854549002464</v>
      </c>
      <c r="K2631" s="50">
        <f t="array" ref="K2631">_xlfn.SUM(_xlfn.NORM.DIST($Q$3:$Q$1003,$F2631,$N2631,FALSE)*WindSpeedStep*$R$3:$R$1003)</f>
        <v>509.0928304879348</v>
      </c>
      <c r="L2631" s="50">
        <f t="array" ref="L2631">_xlfn.SUM(_xlfn.NORM.DIST($Q$3:$Q$1003,$F2631,$O2631,FALSE)*WindSpeedStep*$R$3:$R$1003)</f>
        <v>569.06137597798147</v>
      </c>
      <c r="N2631" s="42">
        <f t="shared" si="124"/>
        <v>0.66583956271375189</v>
      </c>
      <c r="O2631" s="42">
        <f t="shared" si="125"/>
        <v>1.55</v>
      </c>
    </row>
    <row r="2632" spans="5:15" x14ac:dyDescent="0.2">
      <c r="E2632" s="15">
        <v>41278.138888888891</v>
      </c>
      <c r="F2632" s="21">
        <v>6.3742428913857063</v>
      </c>
      <c r="G2632" s="24">
        <v>0.19610172083170502</v>
      </c>
      <c r="H2632" s="3">
        <f t="shared" si="123"/>
        <v>445.61999999997931</v>
      </c>
      <c r="I2632" s="3">
        <f>MIN(H2632-K2632+L2632,'Power Look Up'!$F$4)</f>
        <v>479.73578610084286</v>
      </c>
      <c r="K2632" s="50">
        <f t="array" ref="K2632">_xlfn.SUM(_xlfn.NORM.DIST($Q$3:$Q$1003,$F2632,$N2632,FALSE)*WindSpeedStep*$R$3:$R$1003)</f>
        <v>444.41067681246454</v>
      </c>
      <c r="L2632" s="50">
        <f t="array" ref="L2632">_xlfn.SUM(_xlfn.NORM.DIST($Q$3:$Q$1003,$F2632,$O2632,FALSE)*WindSpeedStep*$R$3:$R$1003)</f>
        <v>478.52646291332809</v>
      </c>
      <c r="N2632" s="42">
        <f t="shared" si="124"/>
        <v>0.63742428913857063</v>
      </c>
      <c r="O2632" s="42">
        <f t="shared" si="125"/>
        <v>1.25</v>
      </c>
    </row>
    <row r="2633" spans="5:15" x14ac:dyDescent="0.2">
      <c r="E2633" s="15">
        <v>41278.145833333336</v>
      </c>
      <c r="F2633" s="21">
        <v>5.8969767191155285</v>
      </c>
      <c r="G2633" s="24">
        <v>0.22045194714538122</v>
      </c>
      <c r="H2633" s="3">
        <f t="shared" si="123"/>
        <v>345.79999999998682</v>
      </c>
      <c r="I2633" s="3">
        <f>MIN(H2633-K2633+L2633,'Power Look Up'!$F$4)</f>
        <v>380.04653657593281</v>
      </c>
      <c r="K2633" s="50">
        <f t="array" ref="K2633">_xlfn.SUM(_xlfn.NORM.DIST($Q$3:$Q$1003,$F2633,$N2633,FALSE)*WindSpeedStep*$R$3:$R$1003)</f>
        <v>347.61191496414904</v>
      </c>
      <c r="L2633" s="50">
        <f t="array" ref="L2633">_xlfn.SUM(_xlfn.NORM.DIST($Q$3:$Q$1003,$F2633,$O2633,FALSE)*WindSpeedStep*$R$3:$R$1003)</f>
        <v>381.85845154009502</v>
      </c>
      <c r="N2633" s="42">
        <f t="shared" si="124"/>
        <v>0.58969767191155287</v>
      </c>
      <c r="O2633" s="42">
        <f t="shared" si="125"/>
        <v>1.3</v>
      </c>
    </row>
    <row r="2634" spans="5:15" x14ac:dyDescent="0.2">
      <c r="E2634" s="15">
        <v>41278.152777777781</v>
      </c>
      <c r="F2634" s="21">
        <v>6.7928995755102859</v>
      </c>
      <c r="G2634" s="24">
        <v>0.21787455909633724</v>
      </c>
      <c r="H2634" s="3">
        <f t="shared" si="123"/>
        <v>540.53999999997734</v>
      </c>
      <c r="I2634" s="3">
        <f>MIN(H2634-K2634+L2634,'Power Look Up'!$F$4)</f>
        <v>594.87425338873834</v>
      </c>
      <c r="K2634" s="50">
        <f t="array" ref="K2634">_xlfn.SUM(_xlfn.NORM.DIST($Q$3:$Q$1003,$F2634,$N2634,FALSE)*WindSpeedStep*$R$3:$R$1003)</f>
        <v>541.6642712782118</v>
      </c>
      <c r="L2634" s="50">
        <f t="array" ref="L2634">_xlfn.SUM(_xlfn.NORM.DIST($Q$3:$Q$1003,$F2634,$O2634,FALSE)*WindSpeedStep*$R$3:$R$1003)</f>
        <v>595.9985246669728</v>
      </c>
      <c r="N2634" s="42">
        <f t="shared" si="124"/>
        <v>0.67928995755102861</v>
      </c>
      <c r="O2634" s="42">
        <f t="shared" si="125"/>
        <v>1.48</v>
      </c>
    </row>
    <row r="2635" spans="5:15" x14ac:dyDescent="0.2">
      <c r="E2635" s="15">
        <v>41278.159722222219</v>
      </c>
      <c r="F2635" s="21">
        <v>6.884824344047777</v>
      </c>
      <c r="G2635" s="24">
        <v>0.2018933135457136</v>
      </c>
      <c r="H2635" s="3">
        <f t="shared" si="123"/>
        <v>560.87999999997692</v>
      </c>
      <c r="I2635" s="3">
        <f>MIN(H2635-K2635+L2635,'Power Look Up'!$F$4)</f>
        <v>607.83147801799805</v>
      </c>
      <c r="K2635" s="50">
        <f t="array" ref="K2635">_xlfn.SUM(_xlfn.NORM.DIST($Q$3:$Q$1003,$F2635,$N2635,FALSE)*WindSpeedStep*$R$3:$R$1003)</f>
        <v>564.66225914421511</v>
      </c>
      <c r="L2635" s="50">
        <f t="array" ref="L2635">_xlfn.SUM(_xlfn.NORM.DIST($Q$3:$Q$1003,$F2635,$O2635,FALSE)*WindSpeedStep*$R$3:$R$1003)</f>
        <v>611.61373716223625</v>
      </c>
      <c r="N2635" s="42">
        <f t="shared" si="124"/>
        <v>0.68848243440477774</v>
      </c>
      <c r="O2635" s="42">
        <f t="shared" si="125"/>
        <v>1.39</v>
      </c>
    </row>
    <row r="2636" spans="5:15" x14ac:dyDescent="0.2">
      <c r="E2636" s="15">
        <v>41278.166666666664</v>
      </c>
      <c r="F2636" s="21">
        <v>7.6368848065076884</v>
      </c>
      <c r="G2636" s="24">
        <v>0.19248686306586102</v>
      </c>
      <c r="H2636" s="3">
        <f t="shared" si="123"/>
        <v>780.6399999999644</v>
      </c>
      <c r="I2636" s="3">
        <f>MIN(H2636-K2636+L2636,'Power Look Up'!$F$4)</f>
        <v>830.2482539185296</v>
      </c>
      <c r="K2636" s="50">
        <f t="array" ref="K2636">_xlfn.SUM(_xlfn.NORM.DIST($Q$3:$Q$1003,$F2636,$N2636,FALSE)*WindSpeedStep*$R$3:$R$1003)</f>
        <v>775.90873040179429</v>
      </c>
      <c r="L2636" s="50">
        <f t="array" ref="L2636">_xlfn.SUM(_xlfn.NORM.DIST($Q$3:$Q$1003,$F2636,$O2636,FALSE)*WindSpeedStep*$R$3:$R$1003)</f>
        <v>825.51698432035948</v>
      </c>
      <c r="N2636" s="42">
        <f t="shared" si="124"/>
        <v>0.76368848065076889</v>
      </c>
      <c r="O2636" s="42">
        <f t="shared" si="125"/>
        <v>1.47</v>
      </c>
    </row>
    <row r="2637" spans="5:15" x14ac:dyDescent="0.2">
      <c r="E2637" s="15">
        <v>41278.173611111109</v>
      </c>
      <c r="F2637" s="21">
        <v>8.3493022589363193</v>
      </c>
      <c r="G2637" s="24">
        <v>0.15929474808227134</v>
      </c>
      <c r="H2637" s="3">
        <f t="shared" si="123"/>
        <v>1017.4499999999509</v>
      </c>
      <c r="I2637" s="3">
        <f>MIN(H2637-K2637+L2637,'Power Look Up'!$F$4)</f>
        <v>1043.7967836144937</v>
      </c>
      <c r="K2637" s="50">
        <f t="array" ref="K2637">_xlfn.SUM(_xlfn.NORM.DIST($Q$3:$Q$1003,$F2637,$N2637,FALSE)*WindSpeedStep*$R$3:$R$1003)</f>
        <v>1014.8555608664262</v>
      </c>
      <c r="L2637" s="50">
        <f t="array" ref="L2637">_xlfn.SUM(_xlfn.NORM.DIST($Q$3:$Q$1003,$F2637,$O2637,FALSE)*WindSpeedStep*$R$3:$R$1003)</f>
        <v>1041.202344480969</v>
      </c>
      <c r="N2637" s="42">
        <f t="shared" si="124"/>
        <v>0.83493022589363197</v>
      </c>
      <c r="O2637" s="42">
        <f t="shared" si="125"/>
        <v>1.33</v>
      </c>
    </row>
    <row r="2638" spans="5:15" x14ac:dyDescent="0.2">
      <c r="E2638" s="15">
        <v>41278.180555555555</v>
      </c>
      <c r="F2638" s="21">
        <v>8.1325461238098029</v>
      </c>
      <c r="G2638" s="24">
        <v>0.12173309378492905</v>
      </c>
      <c r="H2638" s="3">
        <f t="shared" si="123"/>
        <v>936.70999999995274</v>
      </c>
      <c r="I2638" s="3">
        <f>MIN(H2638-K2638+L2638,'Power Look Up'!$F$4)</f>
        <v>947.63716062393962</v>
      </c>
      <c r="K2638" s="50">
        <f t="array" ref="K2638">_xlfn.SUM(_xlfn.NORM.DIST($Q$3:$Q$1003,$F2638,$N2638,FALSE)*WindSpeedStep*$R$3:$R$1003)</f>
        <v>938.24486615457772</v>
      </c>
      <c r="L2638" s="50">
        <f t="array" ref="L2638">_xlfn.SUM(_xlfn.NORM.DIST($Q$3:$Q$1003,$F2638,$O2638,FALSE)*WindSpeedStep*$R$3:$R$1003)</f>
        <v>949.1720267785646</v>
      </c>
      <c r="N2638" s="42">
        <f t="shared" si="124"/>
        <v>0.81325461238098029</v>
      </c>
      <c r="O2638" s="42">
        <f t="shared" si="125"/>
        <v>0.99</v>
      </c>
    </row>
    <row r="2639" spans="5:15" x14ac:dyDescent="0.2">
      <c r="E2639" s="15">
        <v>41278.1875</v>
      </c>
      <c r="F2639" s="21">
        <v>7.3014911733928596</v>
      </c>
      <c r="G2639" s="24">
        <v>0.19585040453257263</v>
      </c>
      <c r="H2639" s="3">
        <f t="shared" si="123"/>
        <v>678.29999999996653</v>
      </c>
      <c r="I2639" s="3">
        <f>MIN(H2639-K2639+L2639,'Power Look Up'!$F$4)</f>
        <v>727.81816489372113</v>
      </c>
      <c r="K2639" s="50">
        <f t="array" ref="K2639">_xlfn.SUM(_xlfn.NORM.DIST($Q$3:$Q$1003,$F2639,$N2639,FALSE)*WindSpeedStep*$R$3:$R$1003)</f>
        <v>676.55048609532582</v>
      </c>
      <c r="L2639" s="50">
        <f t="array" ref="L2639">_xlfn.SUM(_xlfn.NORM.DIST($Q$3:$Q$1003,$F2639,$O2639,FALSE)*WindSpeedStep*$R$3:$R$1003)</f>
        <v>726.06865098908042</v>
      </c>
      <c r="N2639" s="42">
        <f t="shared" si="124"/>
        <v>0.730149117339286</v>
      </c>
      <c r="O2639" s="42">
        <f t="shared" si="125"/>
        <v>1.43</v>
      </c>
    </row>
    <row r="2640" spans="5:15" x14ac:dyDescent="0.2">
      <c r="E2640" s="15">
        <v>41278.194444444445</v>
      </c>
      <c r="F2640" s="21">
        <v>6.6779840244293762</v>
      </c>
      <c r="G2640" s="24">
        <v>0.19317207038545267</v>
      </c>
      <c r="H2640" s="3">
        <f t="shared" si="123"/>
        <v>515.67999999997789</v>
      </c>
      <c r="I2640" s="3">
        <f>MIN(H2640-K2640+L2640,'Power Look Up'!$F$4)</f>
        <v>554.12626197414613</v>
      </c>
      <c r="K2640" s="50">
        <f t="array" ref="K2640">_xlfn.SUM(_xlfn.NORM.DIST($Q$3:$Q$1003,$F2640,$N2640,FALSE)*WindSpeedStep*$R$3:$R$1003)</f>
        <v>513.75716158350997</v>
      </c>
      <c r="L2640" s="50">
        <f t="array" ref="L2640">_xlfn.SUM(_xlfn.NORM.DIST($Q$3:$Q$1003,$F2640,$O2640,FALSE)*WindSpeedStep*$R$3:$R$1003)</f>
        <v>552.20342355767821</v>
      </c>
      <c r="N2640" s="42">
        <f t="shared" si="124"/>
        <v>0.66779840244293764</v>
      </c>
      <c r="O2640" s="42">
        <f t="shared" si="125"/>
        <v>1.29</v>
      </c>
    </row>
    <row r="2641" spans="5:15" x14ac:dyDescent="0.2">
      <c r="E2641" s="15">
        <v>41278.201388888891</v>
      </c>
      <c r="F2641" s="21">
        <v>5.7523511476655642</v>
      </c>
      <c r="G2641" s="24">
        <v>0.14950408588130223</v>
      </c>
      <c r="H2641" s="3">
        <f t="shared" si="123"/>
        <v>321.49999999998732</v>
      </c>
      <c r="I2641" s="3">
        <f>MIN(H2641-K2641+L2641,'Power Look Up'!$F$4)</f>
        <v>330.35364708482052</v>
      </c>
      <c r="K2641" s="50">
        <f t="array" ref="K2641">_xlfn.SUM(_xlfn.NORM.DIST($Q$3:$Q$1003,$F2641,$N2641,FALSE)*WindSpeedStep*$R$3:$R$1003)</f>
        <v>320.90081349297571</v>
      </c>
      <c r="L2641" s="50">
        <f t="array" ref="L2641">_xlfn.SUM(_xlfn.NORM.DIST($Q$3:$Q$1003,$F2641,$O2641,FALSE)*WindSpeedStep*$R$3:$R$1003)</f>
        <v>329.75446057780891</v>
      </c>
      <c r="N2641" s="42">
        <f t="shared" si="124"/>
        <v>0.57523511476655642</v>
      </c>
      <c r="O2641" s="42">
        <f t="shared" si="125"/>
        <v>0.86</v>
      </c>
    </row>
    <row r="2642" spans="5:15" x14ac:dyDescent="0.2">
      <c r="E2642" s="15">
        <v>41278.208333333336</v>
      </c>
      <c r="F2642" s="21">
        <v>4.8627234549958693</v>
      </c>
      <c r="G2642" s="24">
        <v>0.15629101819869903</v>
      </c>
      <c r="H2642" s="3">
        <f t="shared" si="123"/>
        <v>184.73999999999353</v>
      </c>
      <c r="I2642" s="3">
        <f>MIN(H2642-K2642+L2642,'Power Look Up'!$F$4)</f>
        <v>190.48234750563515</v>
      </c>
      <c r="K2642" s="50">
        <f t="array" ref="K2642">_xlfn.SUM(_xlfn.NORM.DIST($Q$3:$Q$1003,$F2642,$N2642,FALSE)*WindSpeedStep*$R$3:$R$1003)</f>
        <v>172.61020171277332</v>
      </c>
      <c r="L2642" s="50">
        <f t="array" ref="L2642">_xlfn.SUM(_xlfn.NORM.DIST($Q$3:$Q$1003,$F2642,$O2642,FALSE)*WindSpeedStep*$R$3:$R$1003)</f>
        <v>178.35254921841494</v>
      </c>
      <c r="N2642" s="42">
        <f t="shared" si="124"/>
        <v>0.48627234549958698</v>
      </c>
      <c r="O2642" s="42">
        <f t="shared" si="125"/>
        <v>0.76</v>
      </c>
    </row>
    <row r="2643" spans="5:15" x14ac:dyDescent="0.2">
      <c r="E2643" s="15">
        <v>41278.215277777781</v>
      </c>
      <c r="F2643" s="21">
        <v>5.0062944328622772</v>
      </c>
      <c r="G2643" s="24">
        <v>0.14381894825717437</v>
      </c>
      <c r="H2643" s="3">
        <f t="shared" si="123"/>
        <v>201.61999999998989</v>
      </c>
      <c r="I2643" s="3">
        <f>MIN(H2643-K2643+L2643,'Power Look Up'!$F$4)</f>
        <v>205.09926485508342</v>
      </c>
      <c r="K2643" s="50">
        <f t="array" ref="K2643">_xlfn.SUM(_xlfn.NORM.DIST($Q$3:$Q$1003,$F2643,$N2643,FALSE)*WindSpeedStep*$R$3:$R$1003)</f>
        <v>195.56713749656959</v>
      </c>
      <c r="L2643" s="50">
        <f t="array" ref="L2643">_xlfn.SUM(_xlfn.NORM.DIST($Q$3:$Q$1003,$F2643,$O2643,FALSE)*WindSpeedStep*$R$3:$R$1003)</f>
        <v>199.04640235166312</v>
      </c>
      <c r="N2643" s="42">
        <f t="shared" si="124"/>
        <v>0.50062944328622772</v>
      </c>
      <c r="O2643" s="42">
        <f t="shared" si="125"/>
        <v>0.72</v>
      </c>
    </row>
    <row r="2644" spans="5:15" x14ac:dyDescent="0.2">
      <c r="E2644" s="15">
        <v>41278.222222222219</v>
      </c>
      <c r="F2644" s="21">
        <v>5.5715008197922726</v>
      </c>
      <c r="G2644" s="24">
        <v>0.15435697271100179</v>
      </c>
      <c r="H2644" s="3">
        <f t="shared" si="123"/>
        <v>292.33999999998798</v>
      </c>
      <c r="I2644" s="3">
        <f>MIN(H2644-K2644+L2644,'Power Look Up'!$F$4)</f>
        <v>300.41821537315388</v>
      </c>
      <c r="K2644" s="50">
        <f t="array" ref="K2644">_xlfn.SUM(_xlfn.NORM.DIST($Q$3:$Q$1003,$F2644,$N2644,FALSE)*WindSpeedStep*$R$3:$R$1003)</f>
        <v>288.92532863561416</v>
      </c>
      <c r="L2644" s="50">
        <f t="array" ref="L2644">_xlfn.SUM(_xlfn.NORM.DIST($Q$3:$Q$1003,$F2644,$O2644,FALSE)*WindSpeedStep*$R$3:$R$1003)</f>
        <v>297.00354400878007</v>
      </c>
      <c r="N2644" s="42">
        <f t="shared" si="124"/>
        <v>0.55715008197922733</v>
      </c>
      <c r="O2644" s="42">
        <f t="shared" si="125"/>
        <v>0.86</v>
      </c>
    </row>
    <row r="2645" spans="5:15" x14ac:dyDescent="0.2">
      <c r="E2645" s="15">
        <v>41278.229166666664</v>
      </c>
      <c r="F2645" s="21">
        <v>6.1088522426784539</v>
      </c>
      <c r="G2645" s="24">
        <v>0.14732718426422292</v>
      </c>
      <c r="H2645" s="3">
        <f t="shared" si="123"/>
        <v>386.85999999998057</v>
      </c>
      <c r="I2645" s="3">
        <f>MIN(H2645-K2645+L2645,'Power Look Up'!$F$4)</f>
        <v>398.69123898173729</v>
      </c>
      <c r="K2645" s="50">
        <f t="array" ref="K2645">_xlfn.SUM(_xlfn.NORM.DIST($Q$3:$Q$1003,$F2645,$N2645,FALSE)*WindSpeedStep*$R$3:$R$1003)</f>
        <v>388.85024158100651</v>
      </c>
      <c r="L2645" s="50">
        <f t="array" ref="L2645">_xlfn.SUM(_xlfn.NORM.DIST($Q$3:$Q$1003,$F2645,$O2645,FALSE)*WindSpeedStep*$R$3:$R$1003)</f>
        <v>400.68148056276323</v>
      </c>
      <c r="N2645" s="42">
        <f t="shared" si="124"/>
        <v>0.61088522426784542</v>
      </c>
      <c r="O2645" s="42">
        <f t="shared" si="125"/>
        <v>0.9</v>
      </c>
    </row>
    <row r="2646" spans="5:15" x14ac:dyDescent="0.2">
      <c r="E2646" s="15">
        <v>41278.236111111109</v>
      </c>
      <c r="F2646" s="21">
        <v>5.5637874005520853</v>
      </c>
      <c r="G2646" s="24">
        <v>0.13300292529627769</v>
      </c>
      <c r="H2646" s="3">
        <f t="shared" si="123"/>
        <v>290.71999999998798</v>
      </c>
      <c r="I2646" s="3">
        <f>MIN(H2646-K2646+L2646,'Power Look Up'!$F$4)</f>
        <v>294.87108190687871</v>
      </c>
      <c r="K2646" s="50">
        <f t="array" ref="K2646">_xlfn.SUM(_xlfn.NORM.DIST($Q$3:$Q$1003,$F2646,$N2646,FALSE)*WindSpeedStep*$R$3:$R$1003)</f>
        <v>287.59263610263002</v>
      </c>
      <c r="L2646" s="50">
        <f t="array" ref="L2646">_xlfn.SUM(_xlfn.NORM.DIST($Q$3:$Q$1003,$F2646,$O2646,FALSE)*WindSpeedStep*$R$3:$R$1003)</f>
        <v>291.74371800952076</v>
      </c>
      <c r="N2646" s="42">
        <f t="shared" si="124"/>
        <v>0.5563787400552086</v>
      </c>
      <c r="O2646" s="42">
        <f t="shared" si="125"/>
        <v>0.74</v>
      </c>
    </row>
    <row r="2647" spans="5:15" x14ac:dyDescent="0.2">
      <c r="E2647" s="15">
        <v>41278.243055555555</v>
      </c>
      <c r="F2647" s="21">
        <v>5.7102454766359392</v>
      </c>
      <c r="G2647" s="24">
        <v>0.1716213434273135</v>
      </c>
      <c r="H2647" s="3">
        <f t="shared" si="123"/>
        <v>315.01999999998748</v>
      </c>
      <c r="I2647" s="3">
        <f>MIN(H2647-K2647+L2647,'Power Look Up'!$F$4)</f>
        <v>328.84331104838708</v>
      </c>
      <c r="K2647" s="50">
        <f t="array" ref="K2647">_xlfn.SUM(_xlfn.NORM.DIST($Q$3:$Q$1003,$F2647,$N2647,FALSE)*WindSpeedStep*$R$3:$R$1003)</f>
        <v>313.32354314692367</v>
      </c>
      <c r="L2647" s="50">
        <f t="array" ref="L2647">_xlfn.SUM(_xlfn.NORM.DIST($Q$3:$Q$1003,$F2647,$O2647,FALSE)*WindSpeedStep*$R$3:$R$1003)</f>
        <v>327.14685419532327</v>
      </c>
      <c r="N2647" s="42">
        <f t="shared" si="124"/>
        <v>0.5710245476635939</v>
      </c>
      <c r="O2647" s="42">
        <f t="shared" si="125"/>
        <v>0.98</v>
      </c>
    </row>
    <row r="2648" spans="5:15" x14ac:dyDescent="0.2">
      <c r="E2648" s="15">
        <v>41278.25</v>
      </c>
      <c r="F2648" s="21">
        <v>5.7810303936316636</v>
      </c>
      <c r="G2648" s="24">
        <v>0.12627506695072249</v>
      </c>
      <c r="H2648" s="3">
        <f t="shared" si="123"/>
        <v>326.35999999998722</v>
      </c>
      <c r="I2648" s="3">
        <f>MIN(H2648-K2648+L2648,'Power Look Up'!$F$4)</f>
        <v>330.68744995239973</v>
      </c>
      <c r="K2648" s="50">
        <f t="array" ref="K2648">_xlfn.SUM(_xlfn.NORM.DIST($Q$3:$Q$1003,$F2648,$N2648,FALSE)*WindSpeedStep*$R$3:$R$1003)</f>
        <v>326.11160423674647</v>
      </c>
      <c r="L2648" s="50">
        <f t="array" ref="L2648">_xlfn.SUM(_xlfn.NORM.DIST($Q$3:$Q$1003,$F2648,$O2648,FALSE)*WindSpeedStep*$R$3:$R$1003)</f>
        <v>330.43905418915898</v>
      </c>
      <c r="N2648" s="42">
        <f t="shared" si="124"/>
        <v>0.57810303936316643</v>
      </c>
      <c r="O2648" s="42">
        <f t="shared" si="125"/>
        <v>0.72999999999999987</v>
      </c>
    </row>
    <row r="2649" spans="5:15" x14ac:dyDescent="0.2">
      <c r="E2649" s="15">
        <v>41278.256944444445</v>
      </c>
      <c r="F2649" s="21">
        <v>5.2187156141144095</v>
      </c>
      <c r="G2649" s="24">
        <v>0.12646789915414824</v>
      </c>
      <c r="H2649" s="3">
        <f t="shared" si="123"/>
        <v>235.63999999998919</v>
      </c>
      <c r="I2649" s="3">
        <f>MIN(H2649-K2649+L2649,'Power Look Up'!$F$4)</f>
        <v>237.38599926137502</v>
      </c>
      <c r="K2649" s="50">
        <f t="array" ref="K2649">_xlfn.SUM(_xlfn.NORM.DIST($Q$3:$Q$1003,$F2649,$N2649,FALSE)*WindSpeedStep*$R$3:$R$1003)</f>
        <v>229.90103285739585</v>
      </c>
      <c r="L2649" s="50">
        <f t="array" ref="L2649">_xlfn.SUM(_xlfn.NORM.DIST($Q$3:$Q$1003,$F2649,$O2649,FALSE)*WindSpeedStep*$R$3:$R$1003)</f>
        <v>231.64703211878168</v>
      </c>
      <c r="N2649" s="42">
        <f t="shared" si="124"/>
        <v>0.52187156141144098</v>
      </c>
      <c r="O2649" s="42">
        <f t="shared" si="125"/>
        <v>0.65999999999999992</v>
      </c>
    </row>
    <row r="2650" spans="5:15" x14ac:dyDescent="0.2">
      <c r="E2650" s="15">
        <v>41278.277777777781</v>
      </c>
      <c r="F2650" s="21">
        <v>5.5261473176430291</v>
      </c>
      <c r="G2650" s="24">
        <v>0.15924294981975454</v>
      </c>
      <c r="H2650" s="3">
        <f t="shared" si="123"/>
        <v>285.85999999998808</v>
      </c>
      <c r="I2650" s="3">
        <f>MIN(H2650-K2650+L2650,'Power Look Up'!$F$4)</f>
        <v>294.49840128710127</v>
      </c>
      <c r="K2650" s="50">
        <f t="array" ref="K2650">_xlfn.SUM(_xlfn.NORM.DIST($Q$3:$Q$1003,$F2650,$N2650,FALSE)*WindSpeedStep*$R$3:$R$1003)</f>
        <v>281.12206497883273</v>
      </c>
      <c r="L2650" s="50">
        <f t="array" ref="L2650">_xlfn.SUM(_xlfn.NORM.DIST($Q$3:$Q$1003,$F2650,$O2650,FALSE)*WindSpeedStep*$R$3:$R$1003)</f>
        <v>289.76046626594592</v>
      </c>
      <c r="N2650" s="42">
        <f t="shared" si="124"/>
        <v>0.55261473176430298</v>
      </c>
      <c r="O2650" s="42">
        <f t="shared" si="125"/>
        <v>0.88</v>
      </c>
    </row>
    <row r="2651" spans="5:15" x14ac:dyDescent="0.2">
      <c r="E2651" s="15">
        <v>41278.333333333336</v>
      </c>
      <c r="F2651" s="21">
        <v>6.5459369575238799</v>
      </c>
      <c r="G2651" s="24">
        <v>0.20929013048702313</v>
      </c>
      <c r="H2651" s="3">
        <f t="shared" si="123"/>
        <v>486.29999999997847</v>
      </c>
      <c r="I2651" s="3">
        <f>MIN(H2651-K2651+L2651,'Power Look Up'!$F$4)</f>
        <v>530.5502276155521</v>
      </c>
      <c r="K2651" s="50">
        <f t="array" ref="K2651">_xlfn.SUM(_xlfn.NORM.DIST($Q$3:$Q$1003,$F2651,$N2651,FALSE)*WindSpeedStep*$R$3:$R$1003)</f>
        <v>482.83165317101327</v>
      </c>
      <c r="L2651" s="50">
        <f t="array" ref="L2651">_xlfn.SUM(_xlfn.NORM.DIST($Q$3:$Q$1003,$F2651,$O2651,FALSE)*WindSpeedStep*$R$3:$R$1003)</f>
        <v>527.08188078658691</v>
      </c>
      <c r="N2651" s="42">
        <f t="shared" si="124"/>
        <v>0.65459369575238802</v>
      </c>
      <c r="O2651" s="42">
        <f t="shared" si="125"/>
        <v>1.37</v>
      </c>
    </row>
    <row r="2652" spans="5:15" x14ac:dyDescent="0.2">
      <c r="E2652" s="15">
        <v>41278.347222222219</v>
      </c>
      <c r="F2652" s="21">
        <v>6.5578342700239531</v>
      </c>
      <c r="G2652" s="24">
        <v>0.16773830424903102</v>
      </c>
      <c r="H2652" s="3">
        <f t="shared" si="123"/>
        <v>488.55999999997846</v>
      </c>
      <c r="I2652" s="3">
        <f>MIN(H2652-K2652+L2652,'Power Look Up'!$F$4)</f>
        <v>512.93308756120268</v>
      </c>
      <c r="K2652" s="50">
        <f t="array" ref="K2652">_xlfn.SUM(_xlfn.NORM.DIST($Q$3:$Q$1003,$F2652,$N2652,FALSE)*WindSpeedStep*$R$3:$R$1003)</f>
        <v>485.56846191768716</v>
      </c>
      <c r="L2652" s="50">
        <f t="array" ref="L2652">_xlfn.SUM(_xlfn.NORM.DIST($Q$3:$Q$1003,$F2652,$O2652,FALSE)*WindSpeedStep*$R$3:$R$1003)</f>
        <v>509.94154947891133</v>
      </c>
      <c r="N2652" s="42">
        <f t="shared" si="124"/>
        <v>0.65578342700239534</v>
      </c>
      <c r="O2652" s="42">
        <f t="shared" si="125"/>
        <v>1.1000000000000001</v>
      </c>
    </row>
    <row r="2653" spans="5:15" x14ac:dyDescent="0.2">
      <c r="E2653" s="15">
        <v>41278.444444444445</v>
      </c>
      <c r="F2653" s="21">
        <v>6.1378404084559941</v>
      </c>
      <c r="G2653" s="24">
        <v>0.14826061602160739</v>
      </c>
      <c r="H2653" s="3">
        <f t="shared" si="123"/>
        <v>393.63999999998043</v>
      </c>
      <c r="I2653" s="3">
        <f>MIN(H2653-K2653+L2653,'Power Look Up'!$F$4)</f>
        <v>406.02857284868469</v>
      </c>
      <c r="K2653" s="50">
        <f t="array" ref="K2653">_xlfn.SUM(_xlfn.NORM.DIST($Q$3:$Q$1003,$F2653,$N2653,FALSE)*WindSpeedStep*$R$3:$R$1003)</f>
        <v>394.70116826907963</v>
      </c>
      <c r="L2653" s="50">
        <f t="array" ref="L2653">_xlfn.SUM(_xlfn.NORM.DIST($Q$3:$Q$1003,$F2653,$O2653,FALSE)*WindSpeedStep*$R$3:$R$1003)</f>
        <v>407.08974111778389</v>
      </c>
      <c r="N2653" s="42">
        <f t="shared" si="124"/>
        <v>0.61378404084559945</v>
      </c>
      <c r="O2653" s="42">
        <f t="shared" si="125"/>
        <v>0.91</v>
      </c>
    </row>
    <row r="2654" spans="5:15" x14ac:dyDescent="0.2">
      <c r="E2654" s="15">
        <v>41278.451388888891</v>
      </c>
      <c r="F2654" s="21">
        <v>7.7899054554039067</v>
      </c>
      <c r="G2654" s="24">
        <v>0.15661294055291497</v>
      </c>
      <c r="H2654" s="3">
        <f t="shared" si="123"/>
        <v>825.78999999996336</v>
      </c>
      <c r="I2654" s="3">
        <f>MIN(H2654-K2654+L2654,'Power Look Up'!$F$4)</f>
        <v>855.57898021488131</v>
      </c>
      <c r="K2654" s="50">
        <f t="array" ref="K2654">_xlfn.SUM(_xlfn.NORM.DIST($Q$3:$Q$1003,$F2654,$N2654,FALSE)*WindSpeedStep*$R$3:$R$1003)</f>
        <v>824.05187281096141</v>
      </c>
      <c r="L2654" s="50">
        <f t="array" ref="L2654">_xlfn.SUM(_xlfn.NORM.DIST($Q$3:$Q$1003,$F2654,$O2654,FALSE)*WindSpeedStep*$R$3:$R$1003)</f>
        <v>853.84085302587937</v>
      </c>
      <c r="N2654" s="42">
        <f t="shared" si="124"/>
        <v>0.77899054554039071</v>
      </c>
      <c r="O2654" s="42">
        <f t="shared" si="125"/>
        <v>1.22</v>
      </c>
    </row>
    <row r="2655" spans="5:15" x14ac:dyDescent="0.2">
      <c r="E2655" s="15">
        <v>41278.458333333336</v>
      </c>
      <c r="F2655" s="21">
        <v>7.5077683044429122</v>
      </c>
      <c r="G2655" s="24">
        <v>0.14251904915163677</v>
      </c>
      <c r="H2655" s="3">
        <f t="shared" si="123"/>
        <v>741.5099999999652</v>
      </c>
      <c r="I2655" s="3">
        <f>MIN(H2655-K2655+L2655,'Power Look Up'!$F$4)</f>
        <v>762.24998595000625</v>
      </c>
      <c r="K2655" s="50">
        <f t="array" ref="K2655">_xlfn.SUM(_xlfn.NORM.DIST($Q$3:$Q$1003,$F2655,$N2655,FALSE)*WindSpeedStep*$R$3:$R$1003)</f>
        <v>736.66218748985727</v>
      </c>
      <c r="L2655" s="50">
        <f t="array" ref="L2655">_xlfn.SUM(_xlfn.NORM.DIST($Q$3:$Q$1003,$F2655,$O2655,FALSE)*WindSpeedStep*$R$3:$R$1003)</f>
        <v>757.40217343989832</v>
      </c>
      <c r="N2655" s="42">
        <f t="shared" si="124"/>
        <v>0.75077683044429122</v>
      </c>
      <c r="O2655" s="42">
        <f t="shared" si="125"/>
        <v>1.07</v>
      </c>
    </row>
    <row r="2656" spans="5:15" x14ac:dyDescent="0.2">
      <c r="E2656" s="15">
        <v>41278.465277777781</v>
      </c>
      <c r="F2656" s="21">
        <v>6.9596496691725127</v>
      </c>
      <c r="G2656" s="24">
        <v>0.14512224724094291</v>
      </c>
      <c r="H2656" s="3">
        <f t="shared" si="123"/>
        <v>578.9599999999765</v>
      </c>
      <c r="I2656" s="3">
        <f>MIN(H2656-K2656+L2656,'Power Look Up'!$F$4)</f>
        <v>597.263749934202</v>
      </c>
      <c r="K2656" s="50">
        <f t="array" ref="K2656">_xlfn.SUM(_xlfn.NORM.DIST($Q$3:$Q$1003,$F2656,$N2656,FALSE)*WindSpeedStep*$R$3:$R$1003)</f>
        <v>583.82845352587606</v>
      </c>
      <c r="L2656" s="50">
        <f t="array" ref="L2656">_xlfn.SUM(_xlfn.NORM.DIST($Q$3:$Q$1003,$F2656,$O2656,FALSE)*WindSpeedStep*$R$3:$R$1003)</f>
        <v>602.13220346010155</v>
      </c>
      <c r="N2656" s="42">
        <f t="shared" si="124"/>
        <v>0.69596496691725129</v>
      </c>
      <c r="O2656" s="42">
        <f t="shared" si="125"/>
        <v>1.01</v>
      </c>
    </row>
    <row r="2657" spans="5:15" x14ac:dyDescent="0.2">
      <c r="E2657" s="15">
        <v>41278.472222222219</v>
      </c>
      <c r="F2657" s="21">
        <v>8.0089173885679408</v>
      </c>
      <c r="G2657" s="24">
        <v>0.16981071648226592</v>
      </c>
      <c r="H2657" s="3">
        <f t="shared" si="123"/>
        <v>892.66999999995369</v>
      </c>
      <c r="I2657" s="3">
        <f>MIN(H2657-K2657+L2657,'Power Look Up'!$F$4)</f>
        <v>928.75919102513728</v>
      </c>
      <c r="K2657" s="50">
        <f t="array" ref="K2657">_xlfn.SUM(_xlfn.NORM.DIST($Q$3:$Q$1003,$F2657,$N2657,FALSE)*WindSpeedStep*$R$3:$R$1003)</f>
        <v>896.03556552903922</v>
      </c>
      <c r="L2657" s="50">
        <f t="array" ref="L2657">_xlfn.SUM(_xlfn.NORM.DIST($Q$3:$Q$1003,$F2657,$O2657,FALSE)*WindSpeedStep*$R$3:$R$1003)</f>
        <v>932.12475655422281</v>
      </c>
      <c r="N2657" s="42">
        <f t="shared" si="124"/>
        <v>0.8008917388567941</v>
      </c>
      <c r="O2657" s="42">
        <f t="shared" si="125"/>
        <v>1.36</v>
      </c>
    </row>
    <row r="2658" spans="5:15" x14ac:dyDescent="0.2">
      <c r="E2658" s="15">
        <v>41278.479166666664</v>
      </c>
      <c r="F2658" s="21">
        <v>5.9259062407469862</v>
      </c>
      <c r="G2658" s="24">
        <v>0.16537554935672871</v>
      </c>
      <c r="H2658" s="3">
        <f t="shared" si="123"/>
        <v>350.65999999998672</v>
      </c>
      <c r="I2658" s="3">
        <f>MIN(H2658-K2658+L2658,'Power Look Up'!$F$4)</f>
        <v>365.67599356278316</v>
      </c>
      <c r="K2658" s="50">
        <f t="array" ref="K2658">_xlfn.SUM(_xlfn.NORM.DIST($Q$3:$Q$1003,$F2658,$N2658,FALSE)*WindSpeedStep*$R$3:$R$1003)</f>
        <v>353.08969809657566</v>
      </c>
      <c r="L2658" s="50">
        <f t="array" ref="L2658">_xlfn.SUM(_xlfn.NORM.DIST($Q$3:$Q$1003,$F2658,$O2658,FALSE)*WindSpeedStep*$R$3:$R$1003)</f>
        <v>368.1056916593721</v>
      </c>
      <c r="N2658" s="42">
        <f t="shared" si="124"/>
        <v>0.59259062407469865</v>
      </c>
      <c r="O2658" s="42">
        <f t="shared" si="125"/>
        <v>0.97999999999999987</v>
      </c>
    </row>
    <row r="2659" spans="5:15" x14ac:dyDescent="0.2">
      <c r="E2659" s="15">
        <v>41278.493055555555</v>
      </c>
      <c r="F2659" s="21">
        <v>6.2662101500350955</v>
      </c>
      <c r="G2659" s="24">
        <v>0.19629089522206833</v>
      </c>
      <c r="H2659" s="3">
        <f t="shared" si="123"/>
        <v>423.01999999997986</v>
      </c>
      <c r="I2659" s="3">
        <f>MIN(H2659-K2659+L2659,'Power Look Up'!$F$4)</f>
        <v>455.07491971800658</v>
      </c>
      <c r="K2659" s="50">
        <f t="array" ref="K2659">_xlfn.SUM(_xlfn.NORM.DIST($Q$3:$Q$1003,$F2659,$N2659,FALSE)*WindSpeedStep*$R$3:$R$1003)</f>
        <v>421.2459904855657</v>
      </c>
      <c r="L2659" s="50">
        <f t="array" ref="L2659">_xlfn.SUM(_xlfn.NORM.DIST($Q$3:$Q$1003,$F2659,$O2659,FALSE)*WindSpeedStep*$R$3:$R$1003)</f>
        <v>453.30091020359242</v>
      </c>
      <c r="N2659" s="42">
        <f t="shared" si="124"/>
        <v>0.62662101500350964</v>
      </c>
      <c r="O2659" s="42">
        <f t="shared" si="125"/>
        <v>1.23</v>
      </c>
    </row>
    <row r="2660" spans="5:15" x14ac:dyDescent="0.2">
      <c r="E2660" s="15">
        <v>41278.5</v>
      </c>
      <c r="F2660" s="21">
        <v>7.4736939879831059</v>
      </c>
      <c r="G2660" s="24">
        <v>0.22478843831460837</v>
      </c>
      <c r="H2660" s="3">
        <f t="shared" si="123"/>
        <v>729.46999999996547</v>
      </c>
      <c r="I2660" s="3">
        <f>MIN(H2660-K2660+L2660,'Power Look Up'!$F$4)</f>
        <v>796.7311512814648</v>
      </c>
      <c r="K2660" s="50">
        <f t="array" ref="K2660">_xlfn.SUM(_xlfn.NORM.DIST($Q$3:$Q$1003,$F2660,$N2660,FALSE)*WindSpeedStep*$R$3:$R$1003)</f>
        <v>726.51378951951085</v>
      </c>
      <c r="L2660" s="50">
        <f t="array" ref="L2660">_xlfn.SUM(_xlfn.NORM.DIST($Q$3:$Q$1003,$F2660,$O2660,FALSE)*WindSpeedStep*$R$3:$R$1003)</f>
        <v>793.77494080101019</v>
      </c>
      <c r="N2660" s="42">
        <f t="shared" si="124"/>
        <v>0.74736939879831066</v>
      </c>
      <c r="O2660" s="42">
        <f t="shared" si="125"/>
        <v>1.68</v>
      </c>
    </row>
    <row r="2661" spans="5:15" x14ac:dyDescent="0.2">
      <c r="E2661" s="15">
        <v>41278.597222222219</v>
      </c>
      <c r="F2661" s="21">
        <v>7.4501387836189075</v>
      </c>
      <c r="G2661" s="24">
        <v>0.13691020122239048</v>
      </c>
      <c r="H2661" s="3">
        <f t="shared" si="123"/>
        <v>723.4499999999656</v>
      </c>
      <c r="I2661" s="3">
        <f>MIN(H2661-K2661+L2661,'Power Look Up'!$F$4)</f>
        <v>740.86312102600982</v>
      </c>
      <c r="K2661" s="50">
        <f t="array" ref="K2661">_xlfn.SUM(_xlfn.NORM.DIST($Q$3:$Q$1003,$F2661,$N2661,FALSE)*WindSpeedStep*$R$3:$R$1003)</f>
        <v>719.54909933969668</v>
      </c>
      <c r="L2661" s="50">
        <f t="array" ref="L2661">_xlfn.SUM(_xlfn.NORM.DIST($Q$3:$Q$1003,$F2661,$O2661,FALSE)*WindSpeedStep*$R$3:$R$1003)</f>
        <v>736.9622203657409</v>
      </c>
      <c r="N2661" s="42">
        <f t="shared" si="124"/>
        <v>0.74501387836189081</v>
      </c>
      <c r="O2661" s="42">
        <f t="shared" si="125"/>
        <v>1.02</v>
      </c>
    </row>
    <row r="2662" spans="5:15" x14ac:dyDescent="0.2">
      <c r="E2662" s="15">
        <v>41278.618055555555</v>
      </c>
      <c r="F2662" s="21">
        <v>5.2031686757710505</v>
      </c>
      <c r="G2662" s="24">
        <v>0.14414293418785978</v>
      </c>
      <c r="H2662" s="3">
        <f t="shared" si="123"/>
        <v>232.39999999998923</v>
      </c>
      <c r="I2662" s="3">
        <f>MIN(H2662-K2662+L2662,'Power Look Up'!$F$4)</f>
        <v>236.17945568850018</v>
      </c>
      <c r="K2662" s="50">
        <f t="array" ref="K2662">_xlfn.SUM(_xlfn.NORM.DIST($Q$3:$Q$1003,$F2662,$N2662,FALSE)*WindSpeedStep*$R$3:$R$1003)</f>
        <v>227.36813462752954</v>
      </c>
      <c r="L2662" s="50">
        <f t="array" ref="L2662">_xlfn.SUM(_xlfn.NORM.DIST($Q$3:$Q$1003,$F2662,$O2662,FALSE)*WindSpeedStep*$R$3:$R$1003)</f>
        <v>231.14759031604049</v>
      </c>
      <c r="N2662" s="42">
        <f t="shared" si="124"/>
        <v>0.52031686757710505</v>
      </c>
      <c r="O2662" s="42">
        <f t="shared" si="125"/>
        <v>0.75000000000000011</v>
      </c>
    </row>
    <row r="2663" spans="5:15" x14ac:dyDescent="0.2">
      <c r="E2663" s="15">
        <v>41278.625</v>
      </c>
      <c r="F2663" s="21">
        <v>5.3084654224557513</v>
      </c>
      <c r="G2663" s="24">
        <v>0.15447025359367594</v>
      </c>
      <c r="H2663" s="3">
        <f t="shared" si="123"/>
        <v>250.21999999998886</v>
      </c>
      <c r="I2663" s="3">
        <f>MIN(H2663-K2663+L2663,'Power Look Up'!$F$4)</f>
        <v>256.11661014257766</v>
      </c>
      <c r="K2663" s="50">
        <f t="array" ref="K2663">_xlfn.SUM(_xlfn.NORM.DIST($Q$3:$Q$1003,$F2663,$N2663,FALSE)*WindSpeedStep*$R$3:$R$1003)</f>
        <v>244.60913964079572</v>
      </c>
      <c r="L2663" s="50">
        <f t="array" ref="L2663">_xlfn.SUM(_xlfn.NORM.DIST($Q$3:$Q$1003,$F2663,$O2663,FALSE)*WindSpeedStep*$R$3:$R$1003)</f>
        <v>250.50574978338449</v>
      </c>
      <c r="N2663" s="42">
        <f t="shared" si="124"/>
        <v>0.53084654224557515</v>
      </c>
      <c r="O2663" s="42">
        <f t="shared" si="125"/>
        <v>0.82</v>
      </c>
    </row>
    <row r="2664" spans="5:15" x14ac:dyDescent="0.2">
      <c r="E2664" s="15">
        <v>41278.631944444445</v>
      </c>
      <c r="F2664" s="21">
        <v>4.8831145606294797</v>
      </c>
      <c r="G2664" s="24">
        <v>0.15768624521083113</v>
      </c>
      <c r="H2664" s="3">
        <f t="shared" si="123"/>
        <v>186.91999999999351</v>
      </c>
      <c r="I2664" s="3">
        <f>MIN(H2664-K2664+L2664,'Power Look Up'!$F$4)</f>
        <v>192.79306580206651</v>
      </c>
      <c r="K2664" s="50">
        <f t="array" ref="K2664">_xlfn.SUM(_xlfn.NORM.DIST($Q$3:$Q$1003,$F2664,$N2664,FALSE)*WindSpeedStep*$R$3:$R$1003)</f>
        <v>175.85985416979182</v>
      </c>
      <c r="L2664" s="50">
        <f t="array" ref="L2664">_xlfn.SUM(_xlfn.NORM.DIST($Q$3:$Q$1003,$F2664,$O2664,FALSE)*WindSpeedStep*$R$3:$R$1003)</f>
        <v>181.73291997186482</v>
      </c>
      <c r="N2664" s="42">
        <f t="shared" si="124"/>
        <v>0.48831145606294801</v>
      </c>
      <c r="O2664" s="42">
        <f t="shared" si="125"/>
        <v>0.77</v>
      </c>
    </row>
    <row r="2665" spans="5:15" x14ac:dyDescent="0.2">
      <c r="E2665" s="15">
        <v>41279.138888888891</v>
      </c>
      <c r="F2665" s="21">
        <v>9.8256647091131715</v>
      </c>
      <c r="G2665" s="24">
        <v>0.15978562738293381</v>
      </c>
      <c r="H2665" s="3">
        <f t="shared" si="123"/>
        <v>1572.229999999937</v>
      </c>
      <c r="I2665" s="3">
        <f>MIN(H2665-K2665+L2665,'Power Look Up'!$F$4)</f>
        <v>1516.8583996636992</v>
      </c>
      <c r="K2665" s="50">
        <f t="array" ref="K2665">_xlfn.SUM(_xlfn.NORM.DIST($Q$3:$Q$1003,$F2665,$N2665,FALSE)*WindSpeedStep*$R$3:$R$1003)</f>
        <v>1566.5121544981916</v>
      </c>
      <c r="L2665" s="50">
        <f t="array" ref="L2665">_xlfn.SUM(_xlfn.NORM.DIST($Q$3:$Q$1003,$F2665,$O2665,FALSE)*WindSpeedStep*$R$3:$R$1003)</f>
        <v>1511.1405541619538</v>
      </c>
      <c r="N2665" s="42">
        <f t="shared" si="124"/>
        <v>0.98256647091131721</v>
      </c>
      <c r="O2665" s="42">
        <f t="shared" si="125"/>
        <v>1.5699999999999998</v>
      </c>
    </row>
    <row r="2666" spans="5:15" x14ac:dyDescent="0.2">
      <c r="E2666" s="15">
        <v>41279.145833333336</v>
      </c>
      <c r="F2666" s="21">
        <v>8.967471589463841</v>
      </c>
      <c r="G2666" s="24">
        <v>0.16058038050456724</v>
      </c>
      <c r="H2666" s="3">
        <f t="shared" si="123"/>
        <v>1244.9899999999461</v>
      </c>
      <c r="I2666" s="3">
        <f>MIN(H2666-K2666+L2666,'Power Look Up'!$F$4)</f>
        <v>1247.6579488045911</v>
      </c>
      <c r="K2666" s="50">
        <f t="array" ref="K2666">_xlfn.SUM(_xlfn.NORM.DIST($Q$3:$Q$1003,$F2666,$N2666,FALSE)*WindSpeedStep*$R$3:$R$1003)</f>
        <v>1247.2541548417025</v>
      </c>
      <c r="L2666" s="50">
        <f t="array" ref="L2666">_xlfn.SUM(_xlfn.NORM.DIST($Q$3:$Q$1003,$F2666,$O2666,FALSE)*WindSpeedStep*$R$3:$R$1003)</f>
        <v>1249.9221036463475</v>
      </c>
      <c r="N2666" s="42">
        <f t="shared" si="124"/>
        <v>0.89674715894638413</v>
      </c>
      <c r="O2666" s="42">
        <f t="shared" si="125"/>
        <v>1.44</v>
      </c>
    </row>
    <row r="2667" spans="5:15" x14ac:dyDescent="0.2">
      <c r="E2667" s="15">
        <v>41279.222222222219</v>
      </c>
      <c r="F2667" s="21">
        <v>7.3658003480520531</v>
      </c>
      <c r="G2667" s="24">
        <v>0.2172201151804411</v>
      </c>
      <c r="H2667" s="3">
        <f t="shared" si="123"/>
        <v>699.36999999996613</v>
      </c>
      <c r="I2667" s="3">
        <f>MIN(H2667-K2667+L2667,'Power Look Up'!$F$4)</f>
        <v>761.93148562959266</v>
      </c>
      <c r="K2667" s="50">
        <f t="array" ref="K2667">_xlfn.SUM(_xlfn.NORM.DIST($Q$3:$Q$1003,$F2667,$N2667,FALSE)*WindSpeedStep*$R$3:$R$1003)</f>
        <v>694.95157185641483</v>
      </c>
      <c r="L2667" s="50">
        <f t="array" ref="L2667">_xlfn.SUM(_xlfn.NORM.DIST($Q$3:$Q$1003,$F2667,$O2667,FALSE)*WindSpeedStep*$R$3:$R$1003)</f>
        <v>757.51305748604136</v>
      </c>
      <c r="N2667" s="42">
        <f t="shared" si="124"/>
        <v>0.7365800348052054</v>
      </c>
      <c r="O2667" s="42">
        <f t="shared" si="125"/>
        <v>1.6</v>
      </c>
    </row>
    <row r="2668" spans="5:15" x14ac:dyDescent="0.2">
      <c r="E2668" s="15">
        <v>41279.236111111109</v>
      </c>
      <c r="F2668" s="21">
        <v>8.3846349757171641</v>
      </c>
      <c r="G2668" s="24">
        <v>0.22302700182127524</v>
      </c>
      <c r="H2668" s="3">
        <f t="shared" si="123"/>
        <v>1028.4599999999507</v>
      </c>
      <c r="I2668" s="3">
        <f>MIN(H2668-K2668+L2668,'Power Look Up'!$F$4)</f>
        <v>1069.108746357922</v>
      </c>
      <c r="K2668" s="50">
        <f t="array" ref="K2668">_xlfn.SUM(_xlfn.NORM.DIST($Q$3:$Q$1003,$F2668,$N2668,FALSE)*WindSpeedStep*$R$3:$R$1003)</f>
        <v>1027.6389411627138</v>
      </c>
      <c r="L2668" s="50">
        <f t="array" ref="L2668">_xlfn.SUM(_xlfn.NORM.DIST($Q$3:$Q$1003,$F2668,$O2668,FALSE)*WindSpeedStep*$R$3:$R$1003)</f>
        <v>1068.287687520685</v>
      </c>
      <c r="N2668" s="42">
        <f t="shared" si="124"/>
        <v>0.83846349757171645</v>
      </c>
      <c r="O2668" s="42">
        <f t="shared" si="125"/>
        <v>1.87</v>
      </c>
    </row>
    <row r="2669" spans="5:15" x14ac:dyDescent="0.2">
      <c r="E2669" s="15">
        <v>41279.243055555555</v>
      </c>
      <c r="F2669" s="21">
        <v>8.8724985698783723</v>
      </c>
      <c r="G2669" s="24">
        <v>0.15553679599172002</v>
      </c>
      <c r="H2669" s="3">
        <f t="shared" si="123"/>
        <v>1208.289999999947</v>
      </c>
      <c r="I2669" s="3">
        <f>MIN(H2669-K2669+L2669,'Power Look Up'!$F$4)</f>
        <v>1216.0972872817542</v>
      </c>
      <c r="K2669" s="50">
        <f t="array" ref="K2669">_xlfn.SUM(_xlfn.NORM.DIST($Q$3:$Q$1003,$F2669,$N2669,FALSE)*WindSpeedStep*$R$3:$R$1003)</f>
        <v>1210.6982808932992</v>
      </c>
      <c r="L2669" s="50">
        <f t="array" ref="L2669">_xlfn.SUM(_xlfn.NORM.DIST($Q$3:$Q$1003,$F2669,$O2669,FALSE)*WindSpeedStep*$R$3:$R$1003)</f>
        <v>1218.5055681751064</v>
      </c>
      <c r="N2669" s="42">
        <f t="shared" si="124"/>
        <v>0.88724985698783732</v>
      </c>
      <c r="O2669" s="42">
        <f t="shared" si="125"/>
        <v>1.38</v>
      </c>
    </row>
    <row r="2670" spans="5:15" x14ac:dyDescent="0.2">
      <c r="E2670" s="15">
        <v>41279.25</v>
      </c>
      <c r="F2670" s="21">
        <v>9.0968572628870064</v>
      </c>
      <c r="G2670" s="24">
        <v>0.14070793495046829</v>
      </c>
      <c r="H2670" s="3">
        <f t="shared" si="123"/>
        <v>1294.0999999999431</v>
      </c>
      <c r="I2670" s="3">
        <f>MIN(H2670-K2670+L2670,'Power Look Up'!$F$4)</f>
        <v>1292.9678860185634</v>
      </c>
      <c r="K2670" s="50">
        <f t="array" ref="K2670">_xlfn.SUM(_xlfn.NORM.DIST($Q$3:$Q$1003,$F2670,$N2670,FALSE)*WindSpeedStep*$R$3:$R$1003)</f>
        <v>1297.1557636692762</v>
      </c>
      <c r="L2670" s="50">
        <f t="array" ref="L2670">_xlfn.SUM(_xlfn.NORM.DIST($Q$3:$Q$1003,$F2670,$O2670,FALSE)*WindSpeedStep*$R$3:$R$1003)</f>
        <v>1296.0236496878965</v>
      </c>
      <c r="N2670" s="42">
        <f t="shared" si="124"/>
        <v>0.9096857262887007</v>
      </c>
      <c r="O2670" s="42">
        <f t="shared" si="125"/>
        <v>1.28</v>
      </c>
    </row>
    <row r="2671" spans="5:15" x14ac:dyDescent="0.2">
      <c r="E2671" s="15">
        <v>41279.256944444445</v>
      </c>
      <c r="F2671" s="21">
        <v>9.1128746971343482</v>
      </c>
      <c r="G2671" s="24">
        <v>0.1514341023951484</v>
      </c>
      <c r="H2671" s="3">
        <f t="shared" si="123"/>
        <v>1297.909999999943</v>
      </c>
      <c r="I2671" s="3">
        <f>MIN(H2671-K2671+L2671,'Power Look Up'!$F$4)</f>
        <v>1294.0889575006593</v>
      </c>
      <c r="K2671" s="50">
        <f t="array" ref="K2671">_xlfn.SUM(_xlfn.NORM.DIST($Q$3:$Q$1003,$F2671,$N2671,FALSE)*WindSpeedStep*$R$3:$R$1003)</f>
        <v>1303.3292352741591</v>
      </c>
      <c r="L2671" s="50">
        <f t="array" ref="L2671">_xlfn.SUM(_xlfn.NORM.DIST($Q$3:$Q$1003,$F2671,$O2671,FALSE)*WindSpeedStep*$R$3:$R$1003)</f>
        <v>1299.5081927748754</v>
      </c>
      <c r="N2671" s="42">
        <f t="shared" si="124"/>
        <v>0.91128746971343488</v>
      </c>
      <c r="O2671" s="42">
        <f t="shared" si="125"/>
        <v>1.38</v>
      </c>
    </row>
    <row r="2672" spans="5:15" x14ac:dyDescent="0.2">
      <c r="E2672" s="15">
        <v>41279.270833333336</v>
      </c>
      <c r="F2672" s="21">
        <v>8.7773954376238414</v>
      </c>
      <c r="G2672" s="24">
        <v>0.11962546377929273</v>
      </c>
      <c r="H2672" s="3">
        <f t="shared" si="123"/>
        <v>1175.2599999999477</v>
      </c>
      <c r="I2672" s="3">
        <f>MIN(H2672-K2672+L2672,'Power Look Up'!$F$4)</f>
        <v>1181.1234018573812</v>
      </c>
      <c r="K2672" s="50">
        <f t="array" ref="K2672">_xlfn.SUM(_xlfn.NORM.DIST($Q$3:$Q$1003,$F2672,$N2672,FALSE)*WindSpeedStep*$R$3:$R$1003)</f>
        <v>1174.272373181677</v>
      </c>
      <c r="L2672" s="50">
        <f t="array" ref="L2672">_xlfn.SUM(_xlfn.NORM.DIST($Q$3:$Q$1003,$F2672,$O2672,FALSE)*WindSpeedStep*$R$3:$R$1003)</f>
        <v>1180.1357750391105</v>
      </c>
      <c r="N2672" s="42">
        <f t="shared" si="124"/>
        <v>0.87773954376238417</v>
      </c>
      <c r="O2672" s="42">
        <f t="shared" si="125"/>
        <v>1.05</v>
      </c>
    </row>
    <row r="2673" spans="5:15" x14ac:dyDescent="0.2">
      <c r="E2673" s="15">
        <v>41279.291666666664</v>
      </c>
      <c r="F2673" s="21">
        <v>6.4924270121873784</v>
      </c>
      <c r="G2673" s="24">
        <v>0.14940483707851421</v>
      </c>
      <c r="H2673" s="3">
        <f t="shared" si="123"/>
        <v>472.73999999997875</v>
      </c>
      <c r="I2673" s="3">
        <f>MIN(H2673-K2673+L2673,'Power Look Up'!$F$4)</f>
        <v>488.89899704561884</v>
      </c>
      <c r="K2673" s="50">
        <f t="array" ref="K2673">_xlfn.SUM(_xlfn.NORM.DIST($Q$3:$Q$1003,$F2673,$N2673,FALSE)*WindSpeedStep*$R$3:$R$1003)</f>
        <v>470.64262741746791</v>
      </c>
      <c r="L2673" s="50">
        <f t="array" ref="L2673">_xlfn.SUM(_xlfn.NORM.DIST($Q$3:$Q$1003,$F2673,$O2673,FALSE)*WindSpeedStep*$R$3:$R$1003)</f>
        <v>486.801624463108</v>
      </c>
      <c r="N2673" s="42">
        <f t="shared" si="124"/>
        <v>0.64924270121873784</v>
      </c>
      <c r="O2673" s="42">
        <f t="shared" si="125"/>
        <v>0.97000000000000008</v>
      </c>
    </row>
    <row r="2674" spans="5:15" x14ac:dyDescent="0.2">
      <c r="E2674" s="15">
        <v>41279.444444444445</v>
      </c>
      <c r="F2674" s="21">
        <v>11.867001313737003</v>
      </c>
      <c r="G2674" s="24">
        <v>0.10954747249375849</v>
      </c>
      <c r="H2674" s="3">
        <f t="shared" si="123"/>
        <v>1977.0799999999824</v>
      </c>
      <c r="I2674" s="3">
        <f>MIN(H2674-K2674+L2674,'Power Look Up'!$F$4)</f>
        <v>1963.2075361649754</v>
      </c>
      <c r="K2674" s="50">
        <f t="array" ref="K2674">_xlfn.SUM(_xlfn.NORM.DIST($Q$3:$Q$1003,$F2674,$N2674,FALSE)*WindSpeedStep*$R$3:$R$1003)</f>
        <v>1965.0739723541187</v>
      </c>
      <c r="L2674" s="50">
        <f t="array" ref="L2674">_xlfn.SUM(_xlfn.NORM.DIST($Q$3:$Q$1003,$F2674,$O2674,FALSE)*WindSpeedStep*$R$3:$R$1003)</f>
        <v>1951.2015085191117</v>
      </c>
      <c r="N2674" s="42">
        <f t="shared" si="124"/>
        <v>1.1867001313737002</v>
      </c>
      <c r="O2674" s="42">
        <f t="shared" si="125"/>
        <v>1.3</v>
      </c>
    </row>
    <row r="2675" spans="5:15" x14ac:dyDescent="0.2">
      <c r="E2675" s="15">
        <v>41279.451388888891</v>
      </c>
      <c r="F2675" s="21">
        <v>12.357025164519831</v>
      </c>
      <c r="G2675" s="24">
        <v>0.1189606705844336</v>
      </c>
      <c r="H2675" s="3">
        <f t="shared" si="123"/>
        <v>1991.9599999999975</v>
      </c>
      <c r="I2675" s="3">
        <f>MIN(H2675-K2675+L2675,'Power Look Up'!$F$4)</f>
        <v>1970.6268209635673</v>
      </c>
      <c r="K2675" s="50">
        <f t="array" ref="K2675">_xlfn.SUM(_xlfn.NORM.DIST($Q$3:$Q$1003,$F2675,$N2675,FALSE)*WindSpeedStep*$R$3:$R$1003)</f>
        <v>1988.0189812349824</v>
      </c>
      <c r="L2675" s="50">
        <f t="array" ref="L2675">_xlfn.SUM(_xlfn.NORM.DIST($Q$3:$Q$1003,$F2675,$O2675,FALSE)*WindSpeedStep*$R$3:$R$1003)</f>
        <v>1966.6858021985522</v>
      </c>
      <c r="N2675" s="42">
        <f t="shared" si="124"/>
        <v>1.2357025164519833</v>
      </c>
      <c r="O2675" s="42">
        <f t="shared" si="125"/>
        <v>1.47</v>
      </c>
    </row>
    <row r="2676" spans="5:15" x14ac:dyDescent="0.2">
      <c r="E2676" s="15">
        <v>41279.458333333336</v>
      </c>
      <c r="F2676" s="21">
        <v>11.952896601986202</v>
      </c>
      <c r="G2676" s="24">
        <v>0.13385876689790235</v>
      </c>
      <c r="H2676" s="3">
        <f t="shared" si="123"/>
        <v>1983.7999999999824</v>
      </c>
      <c r="I2676" s="3">
        <f>MIN(H2676-K2676+L2676,'Power Look Up'!$F$4)</f>
        <v>1934.00963735511</v>
      </c>
      <c r="K2676" s="50">
        <f t="array" ref="K2676">_xlfn.SUM(_xlfn.NORM.DIST($Q$3:$Q$1003,$F2676,$N2676,FALSE)*WindSpeedStep*$R$3:$R$1003)</f>
        <v>1970.3146051272322</v>
      </c>
      <c r="L2676" s="50">
        <f t="array" ref="L2676">_xlfn.SUM(_xlfn.NORM.DIST($Q$3:$Q$1003,$F2676,$O2676,FALSE)*WindSpeedStep*$R$3:$R$1003)</f>
        <v>1920.5242424823598</v>
      </c>
      <c r="N2676" s="42">
        <f t="shared" si="124"/>
        <v>1.1952896601986203</v>
      </c>
      <c r="O2676" s="42">
        <f t="shared" si="125"/>
        <v>1.6</v>
      </c>
    </row>
    <row r="2677" spans="5:15" x14ac:dyDescent="0.2">
      <c r="E2677" s="15">
        <v>41279.465277777781</v>
      </c>
      <c r="F2677" s="21">
        <v>11.812527822881298</v>
      </c>
      <c r="G2677" s="24">
        <v>0.12698382788944168</v>
      </c>
      <c r="H2677" s="3">
        <f t="shared" si="123"/>
        <v>1972.0399999999827</v>
      </c>
      <c r="I2677" s="3">
        <f>MIN(H2677-K2677+L2677,'Power Look Up'!$F$4)</f>
        <v>1930.4360113961775</v>
      </c>
      <c r="K2677" s="50">
        <f t="array" ref="K2677">_xlfn.SUM(_xlfn.NORM.DIST($Q$3:$Q$1003,$F2677,$N2677,FALSE)*WindSpeedStep*$R$3:$R$1003)</f>
        <v>1961.4311900899088</v>
      </c>
      <c r="L2677" s="50">
        <f t="array" ref="L2677">_xlfn.SUM(_xlfn.NORM.DIST($Q$3:$Q$1003,$F2677,$O2677,FALSE)*WindSpeedStep*$R$3:$R$1003)</f>
        <v>1919.8272014861036</v>
      </c>
      <c r="N2677" s="42">
        <f t="shared" si="124"/>
        <v>1.1812527822881298</v>
      </c>
      <c r="O2677" s="42">
        <f t="shared" si="125"/>
        <v>1.5</v>
      </c>
    </row>
    <row r="2678" spans="5:15" x14ac:dyDescent="0.2">
      <c r="E2678" s="15">
        <v>41279.472222222219</v>
      </c>
      <c r="F2678" s="21">
        <v>11.823737499590662</v>
      </c>
      <c r="G2678" s="24">
        <v>0.13616675776637788</v>
      </c>
      <c r="H2678" s="3">
        <f t="shared" si="123"/>
        <v>1972.8799999999826</v>
      </c>
      <c r="I2678" s="3">
        <f>MIN(H2678-K2678+L2678,'Power Look Up'!$F$4)</f>
        <v>1916.6727575060606</v>
      </c>
      <c r="K2678" s="50">
        <f t="array" ref="K2678">_xlfn.SUM(_xlfn.NORM.DIST($Q$3:$Q$1003,$F2678,$N2678,FALSE)*WindSpeedStep*$R$3:$R$1003)</f>
        <v>1962.2018657893168</v>
      </c>
      <c r="L2678" s="50">
        <f t="array" ref="L2678">_xlfn.SUM(_xlfn.NORM.DIST($Q$3:$Q$1003,$F2678,$O2678,FALSE)*WindSpeedStep*$R$3:$R$1003)</f>
        <v>1905.9946232953948</v>
      </c>
      <c r="N2678" s="42">
        <f t="shared" si="124"/>
        <v>1.1823737499590663</v>
      </c>
      <c r="O2678" s="42">
        <f t="shared" si="125"/>
        <v>1.61</v>
      </c>
    </row>
    <row r="2679" spans="5:15" x14ac:dyDescent="0.2">
      <c r="E2679" s="15">
        <v>41279.479166666664</v>
      </c>
      <c r="F2679" s="21">
        <v>12.052234372169618</v>
      </c>
      <c r="G2679" s="24">
        <v>0.11865019844802224</v>
      </c>
      <c r="H2679" s="3">
        <f t="shared" si="123"/>
        <v>1988.5499999999977</v>
      </c>
      <c r="I2679" s="3">
        <f>MIN(H2679-K2679+L2679,'Power Look Up'!$F$4)</f>
        <v>1963.3433308378289</v>
      </c>
      <c r="K2679" s="50">
        <f t="array" ref="K2679">_xlfn.SUM(_xlfn.NORM.DIST($Q$3:$Q$1003,$F2679,$N2679,FALSE)*WindSpeedStep*$R$3:$R$1003)</f>
        <v>1975.6628203296871</v>
      </c>
      <c r="L2679" s="50">
        <f t="array" ref="L2679">_xlfn.SUM(_xlfn.NORM.DIST($Q$3:$Q$1003,$F2679,$O2679,FALSE)*WindSpeedStep*$R$3:$R$1003)</f>
        <v>1950.4561511675183</v>
      </c>
      <c r="N2679" s="42">
        <f t="shared" si="124"/>
        <v>1.2052234372169619</v>
      </c>
      <c r="O2679" s="42">
        <f t="shared" si="125"/>
        <v>1.43</v>
      </c>
    </row>
    <row r="2680" spans="5:15" x14ac:dyDescent="0.2">
      <c r="E2680" s="15">
        <v>41279.486111111109</v>
      </c>
      <c r="F2680" s="21">
        <v>12.16707162709341</v>
      </c>
      <c r="G2680" s="24">
        <v>0.11835222509855491</v>
      </c>
      <c r="H2680" s="3">
        <f t="shared" si="123"/>
        <v>1989.8699999999976</v>
      </c>
      <c r="I2680" s="3">
        <f>MIN(H2680-K2680+L2680,'Power Look Up'!$F$4)</f>
        <v>1966.6594535569918</v>
      </c>
      <c r="K2680" s="50">
        <f t="array" ref="K2680">_xlfn.SUM(_xlfn.NORM.DIST($Q$3:$Q$1003,$F2680,$N2680,FALSE)*WindSpeedStep*$R$3:$R$1003)</f>
        <v>1980.9828181742453</v>
      </c>
      <c r="L2680" s="50">
        <f t="array" ref="L2680">_xlfn.SUM(_xlfn.NORM.DIST($Q$3:$Q$1003,$F2680,$O2680,FALSE)*WindSpeedStep*$R$3:$R$1003)</f>
        <v>1957.7722717312395</v>
      </c>
      <c r="N2680" s="42">
        <f t="shared" si="124"/>
        <v>1.2167071627093411</v>
      </c>
      <c r="O2680" s="42">
        <f t="shared" si="125"/>
        <v>1.44</v>
      </c>
    </row>
    <row r="2681" spans="5:15" x14ac:dyDescent="0.2">
      <c r="E2681" s="15">
        <v>41279.493055555555</v>
      </c>
      <c r="F2681" s="21">
        <v>11.634288850078777</v>
      </c>
      <c r="G2681" s="24">
        <v>0.11087914496735787</v>
      </c>
      <c r="H2681" s="3">
        <f t="shared" si="123"/>
        <v>1956.9199999999828</v>
      </c>
      <c r="I2681" s="3">
        <f>MIN(H2681-K2681+L2681,'Power Look Up'!$F$4)</f>
        <v>1939.3370259293399</v>
      </c>
      <c r="K2681" s="50">
        <f t="array" ref="K2681">_xlfn.SUM(_xlfn.NORM.DIST($Q$3:$Q$1003,$F2681,$N2681,FALSE)*WindSpeedStep*$R$3:$R$1003)</f>
        <v>1947.6076225660772</v>
      </c>
      <c r="L2681" s="50">
        <f t="array" ref="L2681">_xlfn.SUM(_xlfn.NORM.DIST($Q$3:$Q$1003,$F2681,$O2681,FALSE)*WindSpeedStep*$R$3:$R$1003)</f>
        <v>1930.0246484954343</v>
      </c>
      <c r="N2681" s="42">
        <f t="shared" si="124"/>
        <v>1.1634288850078778</v>
      </c>
      <c r="O2681" s="42">
        <f t="shared" si="125"/>
        <v>1.29</v>
      </c>
    </row>
    <row r="2682" spans="5:15" x14ac:dyDescent="0.2">
      <c r="E2682" s="15">
        <v>41279.5</v>
      </c>
      <c r="F2682" s="21">
        <v>11.364152733274361</v>
      </c>
      <c r="G2682" s="24">
        <v>0.10031544161335211</v>
      </c>
      <c r="H2682" s="3">
        <f t="shared" si="123"/>
        <v>1934.2399999999834</v>
      </c>
      <c r="I2682" s="3">
        <f>MIN(H2682-K2682+L2682,'Power Look Up'!$F$4)</f>
        <v>1933.6894231080209</v>
      </c>
      <c r="K2682" s="50">
        <f t="array" ref="K2682">_xlfn.SUM(_xlfn.NORM.DIST($Q$3:$Q$1003,$F2682,$N2682,FALSE)*WindSpeedStep*$R$3:$R$1003)</f>
        <v>1920.2835181744717</v>
      </c>
      <c r="L2682" s="50">
        <f t="array" ref="L2682">_xlfn.SUM(_xlfn.NORM.DIST($Q$3:$Q$1003,$F2682,$O2682,FALSE)*WindSpeedStep*$R$3:$R$1003)</f>
        <v>1919.7329412825093</v>
      </c>
      <c r="N2682" s="42">
        <f t="shared" si="124"/>
        <v>1.1364152733274362</v>
      </c>
      <c r="O2682" s="42">
        <f t="shared" si="125"/>
        <v>1.1399999999999999</v>
      </c>
    </row>
    <row r="2683" spans="5:15" x14ac:dyDescent="0.2">
      <c r="E2683" s="15">
        <v>41279.506944444445</v>
      </c>
      <c r="F2683" s="21">
        <v>11.114085507226681</v>
      </c>
      <c r="G2683" s="24">
        <v>0.12146748368295289</v>
      </c>
      <c r="H2683" s="3">
        <f t="shared" si="123"/>
        <v>1913.2399999999839</v>
      </c>
      <c r="I2683" s="3">
        <f>MIN(H2683-K2683+L2683,'Power Look Up'!$F$4)</f>
        <v>1874.3188960937778</v>
      </c>
      <c r="K2683" s="50">
        <f t="array" ref="K2683">_xlfn.SUM(_xlfn.NORM.DIST($Q$3:$Q$1003,$F2683,$N2683,FALSE)*WindSpeedStep*$R$3:$R$1003)</f>
        <v>1886.9536587091245</v>
      </c>
      <c r="L2683" s="50">
        <f t="array" ref="L2683">_xlfn.SUM(_xlfn.NORM.DIST($Q$3:$Q$1003,$F2683,$O2683,FALSE)*WindSpeedStep*$R$3:$R$1003)</f>
        <v>1848.0325548029184</v>
      </c>
      <c r="N2683" s="42">
        <f t="shared" si="124"/>
        <v>1.1114085507226681</v>
      </c>
      <c r="O2683" s="42">
        <f t="shared" si="125"/>
        <v>1.35</v>
      </c>
    </row>
    <row r="2684" spans="5:15" x14ac:dyDescent="0.2">
      <c r="E2684" s="15">
        <v>41279.513888888891</v>
      </c>
      <c r="F2684" s="21">
        <v>10.348612612920348</v>
      </c>
      <c r="G2684" s="24">
        <v>0.13335120867091457</v>
      </c>
      <c r="H2684" s="3">
        <f t="shared" si="123"/>
        <v>1730.449999999953</v>
      </c>
      <c r="I2684" s="3">
        <f>MIN(H2684-K2684+L2684,'Power Look Up'!$F$4)</f>
        <v>1681.1062759866493</v>
      </c>
      <c r="K2684" s="50">
        <f t="array" ref="K2684">_xlfn.SUM(_xlfn.NORM.DIST($Q$3:$Q$1003,$F2684,$N2684,FALSE)*WindSpeedStep*$R$3:$R$1003)</f>
        <v>1727.0692225176097</v>
      </c>
      <c r="L2684" s="50">
        <f t="array" ref="L2684">_xlfn.SUM(_xlfn.NORM.DIST($Q$3:$Q$1003,$F2684,$O2684,FALSE)*WindSpeedStep*$R$3:$R$1003)</f>
        <v>1677.725498504306</v>
      </c>
      <c r="N2684" s="42">
        <f t="shared" si="124"/>
        <v>1.0348612612920349</v>
      </c>
      <c r="O2684" s="42">
        <f t="shared" si="125"/>
        <v>1.38</v>
      </c>
    </row>
    <row r="2685" spans="5:15" x14ac:dyDescent="0.2">
      <c r="E2685" s="15">
        <v>41279.520833333336</v>
      </c>
      <c r="F2685" s="21">
        <v>10.141823475410284</v>
      </c>
      <c r="G2685" s="24">
        <v>0.12522402929603571</v>
      </c>
      <c r="H2685" s="3">
        <f t="shared" si="123"/>
        <v>1674.3799999999542</v>
      </c>
      <c r="I2685" s="3">
        <f>MIN(H2685-K2685+L2685,'Power Look Up'!$F$4)</f>
        <v>1642.29639506583</v>
      </c>
      <c r="K2685" s="50">
        <f t="array" ref="K2685">_xlfn.SUM(_xlfn.NORM.DIST($Q$3:$Q$1003,$F2685,$N2685,FALSE)*WindSpeedStep*$R$3:$R$1003)</f>
        <v>1668.1400625493829</v>
      </c>
      <c r="L2685" s="50">
        <f t="array" ref="L2685">_xlfn.SUM(_xlfn.NORM.DIST($Q$3:$Q$1003,$F2685,$O2685,FALSE)*WindSpeedStep*$R$3:$R$1003)</f>
        <v>1636.0564576152588</v>
      </c>
      <c r="N2685" s="42">
        <f t="shared" si="124"/>
        <v>1.0141823475410285</v>
      </c>
      <c r="O2685" s="42">
        <f t="shared" si="125"/>
        <v>1.27</v>
      </c>
    </row>
    <row r="2686" spans="5:15" x14ac:dyDescent="0.2">
      <c r="E2686" s="15">
        <v>41279.527777777781</v>
      </c>
      <c r="F2686" s="21">
        <v>10.19169548731151</v>
      </c>
      <c r="G2686" s="24">
        <v>0.11578053930958594</v>
      </c>
      <c r="H2686" s="3">
        <f t="shared" si="123"/>
        <v>1687.7299999999539</v>
      </c>
      <c r="I2686" s="3">
        <f>MIN(H2686-K2686+L2686,'Power Look Up'!$F$4)</f>
        <v>1666.8431291694765</v>
      </c>
      <c r="K2686" s="50">
        <f t="array" ref="K2686">_xlfn.SUM(_xlfn.NORM.DIST($Q$3:$Q$1003,$F2686,$N2686,FALSE)*WindSpeedStep*$R$3:$R$1003)</f>
        <v>1682.9352998144288</v>
      </c>
      <c r="L2686" s="50">
        <f t="array" ref="L2686">_xlfn.SUM(_xlfn.NORM.DIST($Q$3:$Q$1003,$F2686,$O2686,FALSE)*WindSpeedStep*$R$3:$R$1003)</f>
        <v>1662.0484289839515</v>
      </c>
      <c r="N2686" s="42">
        <f t="shared" si="124"/>
        <v>1.019169548731151</v>
      </c>
      <c r="O2686" s="42">
        <f t="shared" si="125"/>
        <v>1.18</v>
      </c>
    </row>
    <row r="2687" spans="5:15" x14ac:dyDescent="0.2">
      <c r="E2687" s="15">
        <v>41279.534722222219</v>
      </c>
      <c r="F2687" s="21">
        <v>9.7166061408852293</v>
      </c>
      <c r="G2687" s="24">
        <v>0.12247074572599535</v>
      </c>
      <c r="H2687" s="3">
        <f t="shared" si="123"/>
        <v>1530.3199999999379</v>
      </c>
      <c r="I2687" s="3">
        <f>MIN(H2687-K2687+L2687,'Power Look Up'!$F$4)</f>
        <v>1513.8731389428594</v>
      </c>
      <c r="K2687" s="50">
        <f t="array" ref="K2687">_xlfn.SUM(_xlfn.NORM.DIST($Q$3:$Q$1003,$F2687,$N2687,FALSE)*WindSpeedStep*$R$3:$R$1003)</f>
        <v>1528.6913997819354</v>
      </c>
      <c r="L2687" s="50">
        <f t="array" ref="L2687">_xlfn.SUM(_xlfn.NORM.DIST($Q$3:$Q$1003,$F2687,$O2687,FALSE)*WindSpeedStep*$R$3:$R$1003)</f>
        <v>1512.244538724857</v>
      </c>
      <c r="N2687" s="42">
        <f t="shared" si="124"/>
        <v>0.971660614088523</v>
      </c>
      <c r="O2687" s="42">
        <f t="shared" si="125"/>
        <v>1.19</v>
      </c>
    </row>
    <row r="2688" spans="5:15" x14ac:dyDescent="0.2">
      <c r="E2688" s="15">
        <v>41279.541666666664</v>
      </c>
      <c r="F2688" s="21">
        <v>9.6982105836119299</v>
      </c>
      <c r="G2688" s="24">
        <v>0.13198311059185996</v>
      </c>
      <c r="H2688" s="3">
        <f t="shared" si="123"/>
        <v>1522.6999999999382</v>
      </c>
      <c r="I2688" s="3">
        <f>MIN(H2688-K2688+L2688,'Power Look Up'!$F$4)</f>
        <v>1499.3892830687996</v>
      </c>
      <c r="K2688" s="50">
        <f t="array" ref="K2688">_xlfn.SUM(_xlfn.NORM.DIST($Q$3:$Q$1003,$F2688,$N2688,FALSE)*WindSpeedStep*$R$3:$R$1003)</f>
        <v>1522.1927424508663</v>
      </c>
      <c r="L2688" s="50">
        <f t="array" ref="L2688">_xlfn.SUM(_xlfn.NORM.DIST($Q$3:$Q$1003,$F2688,$O2688,FALSE)*WindSpeedStep*$R$3:$R$1003)</f>
        <v>1498.8820255197277</v>
      </c>
      <c r="N2688" s="42">
        <f t="shared" si="124"/>
        <v>0.96982105836119303</v>
      </c>
      <c r="O2688" s="42">
        <f t="shared" si="125"/>
        <v>1.28</v>
      </c>
    </row>
    <row r="2689" spans="5:15" x14ac:dyDescent="0.2">
      <c r="E2689" s="15">
        <v>41279.548611111109</v>
      </c>
      <c r="F2689" s="21">
        <v>9.2216316909691578</v>
      </c>
      <c r="G2689" s="24">
        <v>0.16374542495323893</v>
      </c>
      <c r="H2689" s="3">
        <f t="shared" si="123"/>
        <v>1339.819999999942</v>
      </c>
      <c r="I2689" s="3">
        <f>MIN(H2689-K2689+L2689,'Power Look Up'!$F$4)</f>
        <v>1325.6662693199248</v>
      </c>
      <c r="K2689" s="50">
        <f t="array" ref="K2689">_xlfn.SUM(_xlfn.NORM.DIST($Q$3:$Q$1003,$F2689,$N2689,FALSE)*WindSpeedStep*$R$3:$R$1003)</f>
        <v>1345.1433461575541</v>
      </c>
      <c r="L2689" s="50">
        <f t="array" ref="L2689">_xlfn.SUM(_xlfn.NORM.DIST($Q$3:$Q$1003,$F2689,$O2689,FALSE)*WindSpeedStep*$R$3:$R$1003)</f>
        <v>1330.989615477537</v>
      </c>
      <c r="N2689" s="42">
        <f t="shared" si="124"/>
        <v>0.92216316909691587</v>
      </c>
      <c r="O2689" s="42">
        <f t="shared" si="125"/>
        <v>1.51</v>
      </c>
    </row>
    <row r="2690" spans="5:15" x14ac:dyDescent="0.2">
      <c r="E2690" s="15">
        <v>41279.555555555555</v>
      </c>
      <c r="F2690" s="21">
        <v>9.7813467865609418</v>
      </c>
      <c r="G2690" s="24">
        <v>0.12574955441616237</v>
      </c>
      <c r="H2690" s="3">
        <f t="shared" si="123"/>
        <v>1553.1799999999375</v>
      </c>
      <c r="I2690" s="3">
        <f>MIN(H2690-K2690+L2690,'Power Look Up'!$F$4)</f>
        <v>1531.9340174273209</v>
      </c>
      <c r="K2690" s="50">
        <f t="array" ref="K2690">_xlfn.SUM(_xlfn.NORM.DIST($Q$3:$Q$1003,$F2690,$N2690,FALSE)*WindSpeedStep*$R$3:$R$1003)</f>
        <v>1551.2940161105821</v>
      </c>
      <c r="L2690" s="50">
        <f t="array" ref="L2690">_xlfn.SUM(_xlfn.NORM.DIST($Q$3:$Q$1003,$F2690,$O2690,FALSE)*WindSpeedStep*$R$3:$R$1003)</f>
        <v>1530.0480335379655</v>
      </c>
      <c r="N2690" s="42">
        <f t="shared" si="124"/>
        <v>0.97813467865609427</v>
      </c>
      <c r="O2690" s="42">
        <f t="shared" si="125"/>
        <v>1.23</v>
      </c>
    </row>
    <row r="2691" spans="5:15" x14ac:dyDescent="0.2">
      <c r="E2691" s="15">
        <v>41279.5625</v>
      </c>
      <c r="F2691" s="21">
        <v>10.397217831582388</v>
      </c>
      <c r="G2691" s="24">
        <v>0.1317660187746105</v>
      </c>
      <c r="H2691" s="3">
        <f t="shared" ref="H2691:H2754" si="126">INDEX(PowerArray,MIN(MaximumPowerIndex,ROUND(F2691*100,0)))</f>
        <v>1743.7999999999527</v>
      </c>
      <c r="I2691" s="3">
        <f>MIN(H2691-K2691+L2691,'Power Look Up'!$F$4)</f>
        <v>1695.4362056559189</v>
      </c>
      <c r="K2691" s="50">
        <f t="array" ref="K2691">_xlfn.SUM(_xlfn.NORM.DIST($Q$3:$Q$1003,$F2691,$N2691,FALSE)*WindSpeedStep*$R$3:$R$1003)</f>
        <v>1739.9723488328693</v>
      </c>
      <c r="L2691" s="50">
        <f t="array" ref="L2691">_xlfn.SUM(_xlfn.NORM.DIST($Q$3:$Q$1003,$F2691,$O2691,FALSE)*WindSpeedStep*$R$3:$R$1003)</f>
        <v>1691.6085544888356</v>
      </c>
      <c r="N2691" s="42">
        <f t="shared" ref="N2691:N2754" si="127">ReferenceTurbulence*F2691</f>
        <v>1.0397217831582388</v>
      </c>
      <c r="O2691" s="42">
        <f t="shared" ref="O2691:O2754" si="128">F2691*G2691</f>
        <v>1.37</v>
      </c>
    </row>
    <row r="2692" spans="5:15" x14ac:dyDescent="0.2">
      <c r="E2692" s="15">
        <v>41279.569444444445</v>
      </c>
      <c r="F2692" s="21">
        <v>9.7958167058751719</v>
      </c>
      <c r="G2692" s="24">
        <v>0.12658464702144676</v>
      </c>
      <c r="H2692" s="3">
        <f t="shared" si="126"/>
        <v>1560.7999999999374</v>
      </c>
      <c r="I2692" s="3">
        <f>MIN(H2692-K2692+L2692,'Power Look Up'!$F$4)</f>
        <v>1538.3160135599915</v>
      </c>
      <c r="K2692" s="50">
        <f t="array" ref="K2692">_xlfn.SUM(_xlfn.NORM.DIST($Q$3:$Q$1003,$F2692,$N2692,FALSE)*WindSpeedStep*$R$3:$R$1003)</f>
        <v>1556.2862322362407</v>
      </c>
      <c r="L2692" s="50">
        <f t="array" ref="L2692">_xlfn.SUM(_xlfn.NORM.DIST($Q$3:$Q$1003,$F2692,$O2692,FALSE)*WindSpeedStep*$R$3:$R$1003)</f>
        <v>1533.8022457962948</v>
      </c>
      <c r="N2692" s="42">
        <f t="shared" si="127"/>
        <v>0.97958167058751722</v>
      </c>
      <c r="O2692" s="42">
        <f t="shared" si="128"/>
        <v>1.24</v>
      </c>
    </row>
    <row r="2693" spans="5:15" x14ac:dyDescent="0.2">
      <c r="E2693" s="15">
        <v>41279.576388888891</v>
      </c>
      <c r="F2693" s="21">
        <v>10.563638331189617</v>
      </c>
      <c r="G2693" s="24">
        <v>0.12117037330033749</v>
      </c>
      <c r="H2693" s="3">
        <f t="shared" si="126"/>
        <v>1786.5199999999518</v>
      </c>
      <c r="I2693" s="3">
        <f>MIN(H2693-K2693+L2693,'Power Look Up'!$F$4)</f>
        <v>1751.4491322657082</v>
      </c>
      <c r="K2693" s="50">
        <f t="array" ref="K2693">_xlfn.SUM(_xlfn.NORM.DIST($Q$3:$Q$1003,$F2693,$N2693,FALSE)*WindSpeedStep*$R$3:$R$1003)</f>
        <v>1781.3225242690673</v>
      </c>
      <c r="L2693" s="50">
        <f t="array" ref="L2693">_xlfn.SUM(_xlfn.NORM.DIST($Q$3:$Q$1003,$F2693,$O2693,FALSE)*WindSpeedStep*$R$3:$R$1003)</f>
        <v>1746.2516565348237</v>
      </c>
      <c r="N2693" s="42">
        <f t="shared" si="127"/>
        <v>1.0563638331189618</v>
      </c>
      <c r="O2693" s="42">
        <f t="shared" si="128"/>
        <v>1.28</v>
      </c>
    </row>
    <row r="2694" spans="5:15" x14ac:dyDescent="0.2">
      <c r="E2694" s="15">
        <v>41279.583333333336</v>
      </c>
      <c r="F2694" s="21">
        <v>10.2008097062254</v>
      </c>
      <c r="G2694" s="24">
        <v>0.10587394835342262</v>
      </c>
      <c r="H2694" s="3">
        <f t="shared" si="126"/>
        <v>1690.3999999999537</v>
      </c>
      <c r="I2694" s="3">
        <f>MIN(H2694-K2694+L2694,'Power Look Up'!$F$4)</f>
        <v>1682.6047440420637</v>
      </c>
      <c r="K2694" s="50">
        <f t="array" ref="K2694">_xlfn.SUM(_xlfn.NORM.DIST($Q$3:$Q$1003,$F2694,$N2694,FALSE)*WindSpeedStep*$R$3:$R$1003)</f>
        <v>1685.5999344477611</v>
      </c>
      <c r="L2694" s="50">
        <f t="array" ref="L2694">_xlfn.SUM(_xlfn.NORM.DIST($Q$3:$Q$1003,$F2694,$O2694,FALSE)*WindSpeedStep*$R$3:$R$1003)</f>
        <v>1677.8046784898711</v>
      </c>
      <c r="N2694" s="42">
        <f t="shared" si="127"/>
        <v>1.02008097062254</v>
      </c>
      <c r="O2694" s="42">
        <f t="shared" si="128"/>
        <v>1.08</v>
      </c>
    </row>
    <row r="2695" spans="5:15" x14ac:dyDescent="0.2">
      <c r="E2695" s="15">
        <v>41279.590277777781</v>
      </c>
      <c r="F2695" s="21">
        <v>11.096647403850906</v>
      </c>
      <c r="G2695" s="24">
        <v>0.11805367444092947</v>
      </c>
      <c r="H2695" s="3">
        <f t="shared" si="126"/>
        <v>1912.3999999999839</v>
      </c>
      <c r="I2695" s="3">
        <f>MIN(H2695-K2695+L2695,'Power Look Up'!$F$4)</f>
        <v>1879.6032922229238</v>
      </c>
      <c r="K2695" s="50">
        <f t="array" ref="K2695">_xlfn.SUM(_xlfn.NORM.DIST($Q$3:$Q$1003,$F2695,$N2695,FALSE)*WindSpeedStep*$R$3:$R$1003)</f>
        <v>1884.3105842197162</v>
      </c>
      <c r="L2695" s="50">
        <f t="array" ref="L2695">_xlfn.SUM(_xlfn.NORM.DIST($Q$3:$Q$1003,$F2695,$O2695,FALSE)*WindSpeedStep*$R$3:$R$1003)</f>
        <v>1851.5138764426561</v>
      </c>
      <c r="N2695" s="42">
        <f t="shared" si="127"/>
        <v>1.1096647403850906</v>
      </c>
      <c r="O2695" s="42">
        <f t="shared" si="128"/>
        <v>1.31</v>
      </c>
    </row>
    <row r="2696" spans="5:15" x14ac:dyDescent="0.2">
      <c r="E2696" s="15">
        <v>41279.597222222219</v>
      </c>
      <c r="F2696" s="21">
        <v>10.793061897293537</v>
      </c>
      <c r="G2696" s="24">
        <v>0.11396210006990085</v>
      </c>
      <c r="H2696" s="3">
        <f t="shared" si="126"/>
        <v>1847.9299999999505</v>
      </c>
      <c r="I2696" s="3">
        <f>MIN(H2696-K2696+L2696,'Power Look Up'!$F$4)</f>
        <v>1823.0813301173075</v>
      </c>
      <c r="K2696" s="50">
        <f t="array" ref="K2696">_xlfn.SUM(_xlfn.NORM.DIST($Q$3:$Q$1003,$F2696,$N2696,FALSE)*WindSpeedStep*$R$3:$R$1003)</f>
        <v>1831.0737014171318</v>
      </c>
      <c r="L2696" s="50">
        <f t="array" ref="L2696">_xlfn.SUM(_xlfn.NORM.DIST($Q$3:$Q$1003,$F2696,$O2696,FALSE)*WindSpeedStep*$R$3:$R$1003)</f>
        <v>1806.2250315344888</v>
      </c>
      <c r="N2696" s="42">
        <f t="shared" si="127"/>
        <v>1.0793061897293537</v>
      </c>
      <c r="O2696" s="42">
        <f t="shared" si="128"/>
        <v>1.23</v>
      </c>
    </row>
    <row r="2697" spans="5:15" x14ac:dyDescent="0.2">
      <c r="E2697" s="15">
        <v>41279.604166666664</v>
      </c>
      <c r="F2697" s="21">
        <v>10.884225651278486</v>
      </c>
      <c r="G2697" s="24">
        <v>0.11117005828135056</v>
      </c>
      <c r="H2697" s="3">
        <f t="shared" si="126"/>
        <v>1871.95999999995</v>
      </c>
      <c r="I2697" s="3">
        <f>MIN(H2697-K2697+L2697,'Power Look Up'!$F$4)</f>
        <v>1851.7671281256844</v>
      </c>
      <c r="K2697" s="50">
        <f t="array" ref="K2697">_xlfn.SUM(_xlfn.NORM.DIST($Q$3:$Q$1003,$F2697,$N2697,FALSE)*WindSpeedStep*$R$3:$R$1003)</f>
        <v>1848.5324524842072</v>
      </c>
      <c r="L2697" s="50">
        <f t="array" ref="L2697">_xlfn.SUM(_xlfn.NORM.DIST($Q$3:$Q$1003,$F2697,$O2697,FALSE)*WindSpeedStep*$R$3:$R$1003)</f>
        <v>1828.3395806099415</v>
      </c>
      <c r="N2697" s="42">
        <f t="shared" si="127"/>
        <v>1.0884225651278487</v>
      </c>
      <c r="O2697" s="42">
        <f t="shared" si="128"/>
        <v>1.21</v>
      </c>
    </row>
    <row r="2698" spans="5:15" x14ac:dyDescent="0.2">
      <c r="E2698" s="15">
        <v>41279.611111111109</v>
      </c>
      <c r="F2698" s="21">
        <v>10.985997514755452</v>
      </c>
      <c r="G2698" s="24">
        <v>0.11560170101024005</v>
      </c>
      <c r="H2698" s="3">
        <f t="shared" si="126"/>
        <v>1901.3299999999495</v>
      </c>
      <c r="I2698" s="3">
        <f>MIN(H2698-K2698+L2698,'Power Look Up'!$F$4)</f>
        <v>1872.965364876593</v>
      </c>
      <c r="K2698" s="50">
        <f t="array" ref="K2698">_xlfn.SUM(_xlfn.NORM.DIST($Q$3:$Q$1003,$F2698,$N2698,FALSE)*WindSpeedStep*$R$3:$R$1003)</f>
        <v>1866.513062188501</v>
      </c>
      <c r="L2698" s="50">
        <f t="array" ref="L2698">_xlfn.SUM(_xlfn.NORM.DIST($Q$3:$Q$1003,$F2698,$O2698,FALSE)*WindSpeedStep*$R$3:$R$1003)</f>
        <v>1838.1484270651445</v>
      </c>
      <c r="N2698" s="42">
        <f t="shared" si="127"/>
        <v>1.0985997514755452</v>
      </c>
      <c r="O2698" s="42">
        <f t="shared" si="128"/>
        <v>1.27</v>
      </c>
    </row>
    <row r="2699" spans="5:15" x14ac:dyDescent="0.2">
      <c r="E2699" s="15">
        <v>41279.618055555555</v>
      </c>
      <c r="F2699" s="21">
        <v>10.404368326015421</v>
      </c>
      <c r="G2699" s="24">
        <v>0.11629730533226862</v>
      </c>
      <c r="H2699" s="3">
        <f t="shared" si="126"/>
        <v>1743.7999999999527</v>
      </c>
      <c r="I2699" s="3">
        <f>MIN(H2699-K2699+L2699,'Power Look Up'!$F$4)</f>
        <v>1718.7435972259916</v>
      </c>
      <c r="K2699" s="50">
        <f t="array" ref="K2699">_xlfn.SUM(_xlfn.NORM.DIST($Q$3:$Q$1003,$F2699,$N2699,FALSE)*WindSpeedStep*$R$3:$R$1003)</f>
        <v>1741.8393417159425</v>
      </c>
      <c r="L2699" s="50">
        <f t="array" ref="L2699">_xlfn.SUM(_xlfn.NORM.DIST($Q$3:$Q$1003,$F2699,$O2699,FALSE)*WindSpeedStep*$R$3:$R$1003)</f>
        <v>1716.7829389419815</v>
      </c>
      <c r="N2699" s="42">
        <f t="shared" si="127"/>
        <v>1.0404368326015421</v>
      </c>
      <c r="O2699" s="42">
        <f t="shared" si="128"/>
        <v>1.21</v>
      </c>
    </row>
    <row r="2700" spans="5:15" x14ac:dyDescent="0.2">
      <c r="E2700" s="15">
        <v>41279.625</v>
      </c>
      <c r="F2700" s="21">
        <v>10.072983380245415</v>
      </c>
      <c r="G2700" s="24">
        <v>0.10324647234498484</v>
      </c>
      <c r="H2700" s="3">
        <f t="shared" si="126"/>
        <v>1655.6899999999546</v>
      </c>
      <c r="I2700" s="3">
        <f>MIN(H2700-K2700+L2700,'Power Look Up'!$F$4)</f>
        <v>1651.9009437161135</v>
      </c>
      <c r="K2700" s="50">
        <f t="array" ref="K2700">_xlfn.SUM(_xlfn.NORM.DIST($Q$3:$Q$1003,$F2700,$N2700,FALSE)*WindSpeedStep*$R$3:$R$1003)</f>
        <v>1647.1343291637502</v>
      </c>
      <c r="L2700" s="50">
        <f t="array" ref="L2700">_xlfn.SUM(_xlfn.NORM.DIST($Q$3:$Q$1003,$F2700,$O2700,FALSE)*WindSpeedStep*$R$3:$R$1003)</f>
        <v>1643.3452728799091</v>
      </c>
      <c r="N2700" s="42">
        <f t="shared" si="127"/>
        <v>1.0072983380245415</v>
      </c>
      <c r="O2700" s="42">
        <f t="shared" si="128"/>
        <v>1.04</v>
      </c>
    </row>
    <row r="2701" spans="5:15" x14ac:dyDescent="0.2">
      <c r="E2701" s="15">
        <v>41279.631944444445</v>
      </c>
      <c r="F2701" s="21">
        <v>10.37270792283177</v>
      </c>
      <c r="G2701" s="24">
        <v>0.12340075605354146</v>
      </c>
      <c r="H2701" s="3">
        <f t="shared" si="126"/>
        <v>1735.7899999999529</v>
      </c>
      <c r="I2701" s="3">
        <f>MIN(H2701-K2701+L2701,'Power Look Up'!$F$4)</f>
        <v>1700.5397186972123</v>
      </c>
      <c r="K2701" s="50">
        <f t="array" ref="K2701">_xlfn.SUM(_xlfn.NORM.DIST($Q$3:$Q$1003,$F2701,$N2701,FALSE)*WindSpeedStep*$R$3:$R$1003)</f>
        <v>1733.5119123420584</v>
      </c>
      <c r="L2701" s="50">
        <f t="array" ref="L2701">_xlfn.SUM(_xlfn.NORM.DIST($Q$3:$Q$1003,$F2701,$O2701,FALSE)*WindSpeedStep*$R$3:$R$1003)</f>
        <v>1698.2616310393178</v>
      </c>
      <c r="N2701" s="42">
        <f t="shared" si="127"/>
        <v>1.037270792283177</v>
      </c>
      <c r="O2701" s="42">
        <f t="shared" si="128"/>
        <v>1.28</v>
      </c>
    </row>
    <row r="2702" spans="5:15" x14ac:dyDescent="0.2">
      <c r="E2702" s="15">
        <v>41279.638888888891</v>
      </c>
      <c r="F2702" s="21">
        <v>10.358071725757309</v>
      </c>
      <c r="G2702" s="24">
        <v>0.14481459867380195</v>
      </c>
      <c r="H2702" s="3">
        <f t="shared" si="126"/>
        <v>1733.1199999999528</v>
      </c>
      <c r="I2702" s="3">
        <f>MIN(H2702-K2702+L2702,'Power Look Up'!$F$4)</f>
        <v>1666.8303595753907</v>
      </c>
      <c r="K2702" s="50">
        <f t="array" ref="K2702">_xlfn.SUM(_xlfn.NORM.DIST($Q$3:$Q$1003,$F2702,$N2702,FALSE)*WindSpeedStep*$R$3:$R$1003)</f>
        <v>1729.6092208697426</v>
      </c>
      <c r="L2702" s="50">
        <f t="array" ref="L2702">_xlfn.SUM(_xlfn.NORM.DIST($Q$3:$Q$1003,$F2702,$O2702,FALSE)*WindSpeedStep*$R$3:$R$1003)</f>
        <v>1663.3195804451805</v>
      </c>
      <c r="N2702" s="42">
        <f t="shared" si="127"/>
        <v>1.035807172575731</v>
      </c>
      <c r="O2702" s="42">
        <f t="shared" si="128"/>
        <v>1.4999999999999998</v>
      </c>
    </row>
    <row r="2703" spans="5:15" x14ac:dyDescent="0.2">
      <c r="E2703" s="15">
        <v>41279.645833333336</v>
      </c>
      <c r="F2703" s="21">
        <v>10.701729948661464</v>
      </c>
      <c r="G2703" s="24">
        <v>0.13268882758320852</v>
      </c>
      <c r="H2703" s="3">
        <f t="shared" si="126"/>
        <v>1823.899999999951</v>
      </c>
      <c r="I2703" s="3">
        <f>MIN(H2703-K2703+L2703,'Power Look Up'!$F$4)</f>
        <v>1767.6783299892168</v>
      </c>
      <c r="K2703" s="50">
        <f t="array" ref="K2703">_xlfn.SUM(_xlfn.NORM.DIST($Q$3:$Q$1003,$F2703,$N2703,FALSE)*WindSpeedStep*$R$3:$R$1003)</f>
        <v>1812.2733147544916</v>
      </c>
      <c r="L2703" s="50">
        <f t="array" ref="L2703">_xlfn.SUM(_xlfn.NORM.DIST($Q$3:$Q$1003,$F2703,$O2703,FALSE)*WindSpeedStep*$R$3:$R$1003)</f>
        <v>1756.0516447437574</v>
      </c>
      <c r="N2703" s="42">
        <f t="shared" si="127"/>
        <v>1.0701729948661465</v>
      </c>
      <c r="O2703" s="42">
        <f t="shared" si="128"/>
        <v>1.42</v>
      </c>
    </row>
    <row r="2704" spans="5:15" x14ac:dyDescent="0.2">
      <c r="E2704" s="15">
        <v>41279.652777777781</v>
      </c>
      <c r="F2704" s="21">
        <v>10.041795973565659</v>
      </c>
      <c r="G2704" s="24">
        <v>0.1673007502266014</v>
      </c>
      <c r="H2704" s="3">
        <f t="shared" si="126"/>
        <v>1647.6799999999548</v>
      </c>
      <c r="I2704" s="3">
        <f>MIN(H2704-K2704+L2704,'Power Look Up'!$F$4)</f>
        <v>1569.1013986440666</v>
      </c>
      <c r="K2704" s="50">
        <f t="array" ref="K2704">_xlfn.SUM(_xlfn.NORM.DIST($Q$3:$Q$1003,$F2704,$N2704,FALSE)*WindSpeedStep*$R$3:$R$1003)</f>
        <v>1637.4014810120225</v>
      </c>
      <c r="L2704" s="50">
        <f t="array" ref="L2704">_xlfn.SUM(_xlfn.NORM.DIST($Q$3:$Q$1003,$F2704,$O2704,FALSE)*WindSpeedStep*$R$3:$R$1003)</f>
        <v>1558.8228796561343</v>
      </c>
      <c r="N2704" s="42">
        <f t="shared" si="127"/>
        <v>1.0041795973565659</v>
      </c>
      <c r="O2704" s="42">
        <f t="shared" si="128"/>
        <v>1.68</v>
      </c>
    </row>
    <row r="2705" spans="5:15" x14ac:dyDescent="0.2">
      <c r="E2705" s="15">
        <v>41279.673611111109</v>
      </c>
      <c r="F2705" s="21">
        <v>10.654891905276422</v>
      </c>
      <c r="G2705" s="24">
        <v>0.13796479711558965</v>
      </c>
      <c r="H2705" s="3">
        <f t="shared" si="126"/>
        <v>1810.5499999999513</v>
      </c>
      <c r="I2705" s="3">
        <f>MIN(H2705-K2705+L2705,'Power Look Up'!$F$4)</f>
        <v>1746.3955359991053</v>
      </c>
      <c r="K2705" s="50">
        <f t="array" ref="K2705">_xlfn.SUM(_xlfn.NORM.DIST($Q$3:$Q$1003,$F2705,$N2705,FALSE)*WindSpeedStep*$R$3:$R$1003)</f>
        <v>1802.1173543572611</v>
      </c>
      <c r="L2705" s="50">
        <f t="array" ref="L2705">_xlfn.SUM(_xlfn.NORM.DIST($Q$3:$Q$1003,$F2705,$O2705,FALSE)*WindSpeedStep*$R$3:$R$1003)</f>
        <v>1737.9628903564151</v>
      </c>
      <c r="N2705" s="42">
        <f t="shared" si="127"/>
        <v>1.0654891905276422</v>
      </c>
      <c r="O2705" s="42">
        <f t="shared" si="128"/>
        <v>1.47</v>
      </c>
    </row>
    <row r="2706" spans="5:15" x14ac:dyDescent="0.2">
      <c r="E2706" s="15">
        <v>41279.680555555555</v>
      </c>
      <c r="F2706" s="21">
        <v>9.8221111975189288</v>
      </c>
      <c r="G2706" s="24">
        <v>0.17002454629324934</v>
      </c>
      <c r="H2706" s="3">
        <f t="shared" si="126"/>
        <v>1568.4199999999371</v>
      </c>
      <c r="I2706" s="3">
        <f>MIN(H2706-K2706+L2706,'Power Look Up'!$F$4)</f>
        <v>1503.3651851193456</v>
      </c>
      <c r="K2706" s="50">
        <f t="array" ref="K2706">_xlfn.SUM(_xlfn.NORM.DIST($Q$3:$Q$1003,$F2706,$N2706,FALSE)*WindSpeedStep*$R$3:$R$1003)</f>
        <v>1565.2998744344013</v>
      </c>
      <c r="L2706" s="50">
        <f t="array" ref="L2706">_xlfn.SUM(_xlfn.NORM.DIST($Q$3:$Q$1003,$F2706,$O2706,FALSE)*WindSpeedStep*$R$3:$R$1003)</f>
        <v>1500.2450595538098</v>
      </c>
      <c r="N2706" s="42">
        <f t="shared" si="127"/>
        <v>0.9822111197518929</v>
      </c>
      <c r="O2706" s="42">
        <f t="shared" si="128"/>
        <v>1.67</v>
      </c>
    </row>
    <row r="2707" spans="5:15" x14ac:dyDescent="0.2">
      <c r="E2707" s="15">
        <v>41279.6875</v>
      </c>
      <c r="F2707" s="21">
        <v>9.2667872234307591</v>
      </c>
      <c r="G2707" s="24">
        <v>0.17913436015912246</v>
      </c>
      <c r="H2707" s="3">
        <f t="shared" si="126"/>
        <v>1358.8699999999417</v>
      </c>
      <c r="I2707" s="3">
        <f>MIN(H2707-K2707+L2707,'Power Look Up'!$F$4)</f>
        <v>1334.7208124981182</v>
      </c>
      <c r="K2707" s="50">
        <f t="array" ref="K2707">_xlfn.SUM(_xlfn.NORM.DIST($Q$3:$Q$1003,$F2707,$N2707,FALSE)*WindSpeedStep*$R$3:$R$1003)</f>
        <v>1362.4235492564526</v>
      </c>
      <c r="L2707" s="50">
        <f t="array" ref="L2707">_xlfn.SUM(_xlfn.NORM.DIST($Q$3:$Q$1003,$F2707,$O2707,FALSE)*WindSpeedStep*$R$3:$R$1003)</f>
        <v>1338.2743617546291</v>
      </c>
      <c r="N2707" s="42">
        <f t="shared" si="127"/>
        <v>0.92667872234307591</v>
      </c>
      <c r="O2707" s="42">
        <f t="shared" si="128"/>
        <v>1.66</v>
      </c>
    </row>
    <row r="2708" spans="5:15" x14ac:dyDescent="0.2">
      <c r="E2708" s="15">
        <v>41279.694444444445</v>
      </c>
      <c r="F2708" s="21">
        <v>7.7999059027427418</v>
      </c>
      <c r="G2708" s="24">
        <v>0.20641274652221936</v>
      </c>
      <c r="H2708" s="3">
        <f t="shared" si="126"/>
        <v>828.79999999996335</v>
      </c>
      <c r="I2708" s="3">
        <f>MIN(H2708-K2708+L2708,'Power Look Up'!$F$4)</f>
        <v>884.9069797011839</v>
      </c>
      <c r="K2708" s="50">
        <f t="array" ref="K2708">_xlfn.SUM(_xlfn.NORM.DIST($Q$3:$Q$1003,$F2708,$N2708,FALSE)*WindSpeedStep*$R$3:$R$1003)</f>
        <v>827.25993646965424</v>
      </c>
      <c r="L2708" s="50">
        <f t="array" ref="L2708">_xlfn.SUM(_xlfn.NORM.DIST($Q$3:$Q$1003,$F2708,$O2708,FALSE)*WindSpeedStep*$R$3:$R$1003)</f>
        <v>883.36691617087479</v>
      </c>
      <c r="N2708" s="42">
        <f t="shared" si="127"/>
        <v>0.7799905902742742</v>
      </c>
      <c r="O2708" s="42">
        <f t="shared" si="128"/>
        <v>1.61</v>
      </c>
    </row>
    <row r="2709" spans="5:15" x14ac:dyDescent="0.2">
      <c r="E2709" s="15">
        <v>41279.701388888891</v>
      </c>
      <c r="F2709" s="21">
        <v>8.9276808108839862</v>
      </c>
      <c r="G2709" s="24">
        <v>0.15905586569233501</v>
      </c>
      <c r="H2709" s="3">
        <f t="shared" si="126"/>
        <v>1230.3099999999465</v>
      </c>
      <c r="I2709" s="3">
        <f>MIN(H2709-K2709+L2709,'Power Look Up'!$F$4)</f>
        <v>1235.2705685279911</v>
      </c>
      <c r="K2709" s="50">
        <f t="array" ref="K2709">_xlfn.SUM(_xlfn.NORM.DIST($Q$3:$Q$1003,$F2709,$N2709,FALSE)*WindSpeedStep*$R$3:$R$1003)</f>
        <v>1231.9229848723867</v>
      </c>
      <c r="L2709" s="50">
        <f t="array" ref="L2709">_xlfn.SUM(_xlfn.NORM.DIST($Q$3:$Q$1003,$F2709,$O2709,FALSE)*WindSpeedStep*$R$3:$R$1003)</f>
        <v>1236.8835534004313</v>
      </c>
      <c r="N2709" s="42">
        <f t="shared" si="127"/>
        <v>0.89276808108839867</v>
      </c>
      <c r="O2709" s="42">
        <f t="shared" si="128"/>
        <v>1.42</v>
      </c>
    </row>
    <row r="2710" spans="5:15" x14ac:dyDescent="0.2">
      <c r="E2710" s="15">
        <v>41279.708333333336</v>
      </c>
      <c r="F2710" s="21">
        <v>8.9060428202309385</v>
      </c>
      <c r="G2710" s="24">
        <v>0.14709114097500275</v>
      </c>
      <c r="H2710" s="3">
        <f t="shared" si="126"/>
        <v>1222.9699999999466</v>
      </c>
      <c r="I2710" s="3">
        <f>MIN(H2710-K2710+L2710,'Power Look Up'!$F$4)</f>
        <v>1229.2746975486621</v>
      </c>
      <c r="K2710" s="50">
        <f t="array" ref="K2710">_xlfn.SUM(_xlfn.NORM.DIST($Q$3:$Q$1003,$F2710,$N2710,FALSE)*WindSpeedStep*$R$3:$R$1003)</f>
        <v>1223.5943934043523</v>
      </c>
      <c r="L2710" s="50">
        <f t="array" ref="L2710">_xlfn.SUM(_xlfn.NORM.DIST($Q$3:$Q$1003,$F2710,$O2710,FALSE)*WindSpeedStep*$R$3:$R$1003)</f>
        <v>1229.8990909530678</v>
      </c>
      <c r="N2710" s="42">
        <f t="shared" si="127"/>
        <v>0.89060428202309394</v>
      </c>
      <c r="O2710" s="42">
        <f t="shared" si="128"/>
        <v>1.31</v>
      </c>
    </row>
    <row r="2711" spans="5:15" x14ac:dyDescent="0.2">
      <c r="E2711" s="15">
        <v>41279.715277777781</v>
      </c>
      <c r="F2711" s="21">
        <v>8.9431683120108207</v>
      </c>
      <c r="G2711" s="24">
        <v>0.13641697857363594</v>
      </c>
      <c r="H2711" s="3">
        <f t="shared" si="126"/>
        <v>1233.9799999999464</v>
      </c>
      <c r="I2711" s="3">
        <f>MIN(H2711-K2711+L2711,'Power Look Up'!$F$4)</f>
        <v>1238.7259981171953</v>
      </c>
      <c r="K2711" s="50">
        <f t="array" ref="K2711">_xlfn.SUM(_xlfn.NORM.DIST($Q$3:$Q$1003,$F2711,$N2711,FALSE)*WindSpeedStep*$R$3:$R$1003)</f>
        <v>1237.8881408036234</v>
      </c>
      <c r="L2711" s="50">
        <f t="array" ref="L2711">_xlfn.SUM(_xlfn.NORM.DIST($Q$3:$Q$1003,$F2711,$O2711,FALSE)*WindSpeedStep*$R$3:$R$1003)</f>
        <v>1242.6341389208724</v>
      </c>
      <c r="N2711" s="42">
        <f t="shared" si="127"/>
        <v>0.89431683120108207</v>
      </c>
      <c r="O2711" s="42">
        <f t="shared" si="128"/>
        <v>1.22</v>
      </c>
    </row>
    <row r="2712" spans="5:15" x14ac:dyDescent="0.2">
      <c r="E2712" s="15">
        <v>41279.736111111109</v>
      </c>
      <c r="F2712" s="21">
        <v>9.8923481140091916</v>
      </c>
      <c r="G2712" s="24">
        <v>0.17488264465238901</v>
      </c>
      <c r="H2712" s="3">
        <f t="shared" si="126"/>
        <v>1595.0899999999365</v>
      </c>
      <c r="I2712" s="3">
        <f>MIN(H2712-K2712+L2712,'Power Look Up'!$F$4)</f>
        <v>1519.5304083100948</v>
      </c>
      <c r="K2712" s="50">
        <f t="array" ref="K2712">_xlfn.SUM(_xlfn.NORM.DIST($Q$3:$Q$1003,$F2712,$N2712,FALSE)*WindSpeedStep*$R$3:$R$1003)</f>
        <v>1588.9938277884755</v>
      </c>
      <c r="L2712" s="50">
        <f t="array" ref="L2712">_xlfn.SUM(_xlfn.NORM.DIST($Q$3:$Q$1003,$F2712,$O2712,FALSE)*WindSpeedStep*$R$3:$R$1003)</f>
        <v>1513.4342360986338</v>
      </c>
      <c r="N2712" s="42">
        <f t="shared" si="127"/>
        <v>0.98923481140091918</v>
      </c>
      <c r="O2712" s="42">
        <f t="shared" si="128"/>
        <v>1.73</v>
      </c>
    </row>
    <row r="2713" spans="5:15" x14ac:dyDescent="0.2">
      <c r="E2713" s="15">
        <v>41279.743055555555</v>
      </c>
      <c r="F2713" s="21">
        <v>10.235386163263131</v>
      </c>
      <c r="G2713" s="24">
        <v>0.10844730059956256</v>
      </c>
      <c r="H2713" s="3">
        <f t="shared" si="126"/>
        <v>1701.0799999999535</v>
      </c>
      <c r="I2713" s="3">
        <f>MIN(H2713-K2713+L2713,'Power Look Up'!$F$4)</f>
        <v>1689.5219102855515</v>
      </c>
      <c r="K2713" s="50">
        <f t="array" ref="K2713">_xlfn.SUM(_xlfn.NORM.DIST($Q$3:$Q$1003,$F2713,$N2713,FALSE)*WindSpeedStep*$R$3:$R$1003)</f>
        <v>1695.5968959761931</v>
      </c>
      <c r="L2713" s="50">
        <f t="array" ref="L2713">_xlfn.SUM(_xlfn.NORM.DIST($Q$3:$Q$1003,$F2713,$O2713,FALSE)*WindSpeedStep*$R$3:$R$1003)</f>
        <v>1684.038806261791</v>
      </c>
      <c r="N2713" s="42">
        <f t="shared" si="127"/>
        <v>1.0235386163263132</v>
      </c>
      <c r="O2713" s="42">
        <f t="shared" si="128"/>
        <v>1.1100000000000001</v>
      </c>
    </row>
    <row r="2714" spans="5:15" x14ac:dyDescent="0.2">
      <c r="E2714" s="15">
        <v>41279.75</v>
      </c>
      <c r="F2714" s="21">
        <v>10.898841627160822</v>
      </c>
      <c r="G2714" s="24">
        <v>0.10276321450610557</v>
      </c>
      <c r="H2714" s="3">
        <f t="shared" si="126"/>
        <v>1877.2999999999497</v>
      </c>
      <c r="I2714" s="3">
        <f>MIN(H2714-K2714+L2714,'Power Look Up'!$F$4)</f>
        <v>1872.2781160446855</v>
      </c>
      <c r="K2714" s="50">
        <f t="array" ref="K2714">_xlfn.SUM(_xlfn.NORM.DIST($Q$3:$Q$1003,$F2714,$N2714,FALSE)*WindSpeedStep*$R$3:$R$1003)</f>
        <v>1851.2117542092155</v>
      </c>
      <c r="L2714" s="50">
        <f t="array" ref="L2714">_xlfn.SUM(_xlfn.NORM.DIST($Q$3:$Q$1003,$F2714,$O2714,FALSE)*WindSpeedStep*$R$3:$R$1003)</f>
        <v>1846.1898702539513</v>
      </c>
      <c r="N2714" s="42">
        <f t="shared" si="127"/>
        <v>1.0898841627160822</v>
      </c>
      <c r="O2714" s="42">
        <f t="shared" si="128"/>
        <v>1.1200000000000001</v>
      </c>
    </row>
    <row r="2715" spans="5:15" x14ac:dyDescent="0.2">
      <c r="E2715" s="15">
        <v>41279.763888888891</v>
      </c>
      <c r="F2715" s="21">
        <v>10.060807693064573</v>
      </c>
      <c r="G2715" s="24">
        <v>0.13517801368348559</v>
      </c>
      <c r="H2715" s="3">
        <f t="shared" si="126"/>
        <v>1653.0199999999545</v>
      </c>
      <c r="I2715" s="3">
        <f>MIN(H2715-K2715+L2715,'Power Look Up'!$F$4)</f>
        <v>1611.3576442145031</v>
      </c>
      <c r="K2715" s="50">
        <f t="array" ref="K2715">_xlfn.SUM(_xlfn.NORM.DIST($Q$3:$Q$1003,$F2715,$N2715,FALSE)*WindSpeedStep*$R$3:$R$1003)</f>
        <v>1643.3503735855581</v>
      </c>
      <c r="L2715" s="50">
        <f t="array" ref="L2715">_xlfn.SUM(_xlfn.NORM.DIST($Q$3:$Q$1003,$F2715,$O2715,FALSE)*WindSpeedStep*$R$3:$R$1003)</f>
        <v>1601.6880178001068</v>
      </c>
      <c r="N2715" s="42">
        <f t="shared" si="127"/>
        <v>1.0060807693064573</v>
      </c>
      <c r="O2715" s="42">
        <f t="shared" si="128"/>
        <v>1.3599999999999999</v>
      </c>
    </row>
    <row r="2716" spans="5:15" x14ac:dyDescent="0.2">
      <c r="E2716" s="15">
        <v>41280.340277777781</v>
      </c>
      <c r="F2716" s="21">
        <v>5.9659278196770558</v>
      </c>
      <c r="G2716" s="24">
        <v>0.13241863191746828</v>
      </c>
      <c r="H2716" s="3">
        <f t="shared" si="126"/>
        <v>357.13999999998657</v>
      </c>
      <c r="I2716" s="3">
        <f>MIN(H2716-K2716+L2716,'Power Look Up'!$F$4)</f>
        <v>363.88722907870169</v>
      </c>
      <c r="K2716" s="50">
        <f t="array" ref="K2716">_xlfn.SUM(_xlfn.NORM.DIST($Q$3:$Q$1003,$F2716,$N2716,FALSE)*WindSpeedStep*$R$3:$R$1003)</f>
        <v>360.74543152151142</v>
      </c>
      <c r="L2716" s="50">
        <f t="array" ref="L2716">_xlfn.SUM(_xlfn.NORM.DIST($Q$3:$Q$1003,$F2716,$O2716,FALSE)*WindSpeedStep*$R$3:$R$1003)</f>
        <v>367.49266060022654</v>
      </c>
      <c r="N2716" s="42">
        <f t="shared" si="127"/>
        <v>0.5965927819677056</v>
      </c>
      <c r="O2716" s="42">
        <f t="shared" si="128"/>
        <v>0.79000000000000015</v>
      </c>
    </row>
    <row r="2717" spans="5:15" x14ac:dyDescent="0.2">
      <c r="E2717" s="15">
        <v>41280.368055555555</v>
      </c>
      <c r="F2717" s="21">
        <v>6.4648997269148198</v>
      </c>
      <c r="G2717" s="24">
        <v>0.18716454254696327</v>
      </c>
      <c r="H2717" s="3">
        <f t="shared" si="126"/>
        <v>465.95999999997889</v>
      </c>
      <c r="I2717" s="3">
        <f>MIN(H2717-K2717+L2717,'Power Look Up'!$F$4)</f>
        <v>497.63145394231088</v>
      </c>
      <c r="K2717" s="50">
        <f t="array" ref="K2717">_xlfn.SUM(_xlfn.NORM.DIST($Q$3:$Q$1003,$F2717,$N2717,FALSE)*WindSpeedStep*$R$3:$R$1003)</f>
        <v>464.44838604726471</v>
      </c>
      <c r="L2717" s="50">
        <f t="array" ref="L2717">_xlfn.SUM(_xlfn.NORM.DIST($Q$3:$Q$1003,$F2717,$O2717,FALSE)*WindSpeedStep*$R$3:$R$1003)</f>
        <v>496.1198399895967</v>
      </c>
      <c r="N2717" s="42">
        <f t="shared" si="127"/>
        <v>0.64648997269148201</v>
      </c>
      <c r="O2717" s="42">
        <f t="shared" si="128"/>
        <v>1.21</v>
      </c>
    </row>
    <row r="2718" spans="5:15" x14ac:dyDescent="0.2">
      <c r="E2718" s="15">
        <v>41280.375</v>
      </c>
      <c r="F2718" s="21">
        <v>6.3451840674333484</v>
      </c>
      <c r="G2718" s="24">
        <v>0.17966381871426693</v>
      </c>
      <c r="H2718" s="3">
        <f t="shared" si="126"/>
        <v>441.09999999997945</v>
      </c>
      <c r="I2718" s="3">
        <f>MIN(H2718-K2718+L2718,'Power Look Up'!$F$4)</f>
        <v>467.4375861403347</v>
      </c>
      <c r="K2718" s="50">
        <f t="array" ref="K2718">_xlfn.SUM(_xlfn.NORM.DIST($Q$3:$Q$1003,$F2718,$N2718,FALSE)*WindSpeedStep*$R$3:$R$1003)</f>
        <v>438.10422147064179</v>
      </c>
      <c r="L2718" s="50">
        <f t="array" ref="L2718">_xlfn.SUM(_xlfn.NORM.DIST($Q$3:$Q$1003,$F2718,$O2718,FALSE)*WindSpeedStep*$R$3:$R$1003)</f>
        <v>464.44180761099705</v>
      </c>
      <c r="N2718" s="42">
        <f t="shared" si="127"/>
        <v>0.63451840674333493</v>
      </c>
      <c r="O2718" s="42">
        <f t="shared" si="128"/>
        <v>1.1399999999999999</v>
      </c>
    </row>
    <row r="2719" spans="5:15" x14ac:dyDescent="0.2">
      <c r="E2719" s="15">
        <v>41280.430555555555</v>
      </c>
      <c r="F2719" s="21">
        <v>9.3921604920886423</v>
      </c>
      <c r="G2719" s="24">
        <v>8.1983266858418669E-2</v>
      </c>
      <c r="H2719" s="3">
        <f t="shared" si="126"/>
        <v>1404.5899999999406</v>
      </c>
      <c r="I2719" s="3">
        <f>MIN(H2719-K2719+L2719,'Power Look Up'!$F$4)</f>
        <v>1407.5364066057377</v>
      </c>
      <c r="K2719" s="50">
        <f t="array" ref="K2719">_xlfn.SUM(_xlfn.NORM.DIST($Q$3:$Q$1003,$F2719,$N2719,FALSE)*WindSpeedStep*$R$3:$R$1003)</f>
        <v>1410.0080687115078</v>
      </c>
      <c r="L2719" s="50">
        <f t="array" ref="L2719">_xlfn.SUM(_xlfn.NORM.DIST($Q$3:$Q$1003,$F2719,$O2719,FALSE)*WindSpeedStep*$R$3:$R$1003)</f>
        <v>1412.954475317305</v>
      </c>
      <c r="N2719" s="42">
        <f t="shared" si="127"/>
        <v>0.93921604920886426</v>
      </c>
      <c r="O2719" s="42">
        <f t="shared" si="128"/>
        <v>0.77</v>
      </c>
    </row>
    <row r="2720" spans="5:15" x14ac:dyDescent="0.2">
      <c r="E2720" s="15">
        <v>41280.4375</v>
      </c>
      <c r="F2720" s="21">
        <v>9.1142067867965153</v>
      </c>
      <c r="G2720" s="24">
        <v>0.10533006573767054</v>
      </c>
      <c r="H2720" s="3">
        <f t="shared" si="126"/>
        <v>1297.909999999943</v>
      </c>
      <c r="I2720" s="3">
        <f>MIN(H2720-K2720+L2720,'Power Look Up'!$F$4)</f>
        <v>1298.2458882940641</v>
      </c>
      <c r="K2720" s="50">
        <f t="array" ref="K2720">_xlfn.SUM(_xlfn.NORM.DIST($Q$3:$Q$1003,$F2720,$N2720,FALSE)*WindSpeedStep*$R$3:$R$1003)</f>
        <v>1303.8425341061775</v>
      </c>
      <c r="L2720" s="50">
        <f t="array" ref="L2720">_xlfn.SUM(_xlfn.NORM.DIST($Q$3:$Q$1003,$F2720,$O2720,FALSE)*WindSpeedStep*$R$3:$R$1003)</f>
        <v>1304.1784224002986</v>
      </c>
      <c r="N2720" s="42">
        <f t="shared" si="127"/>
        <v>0.9114206786796516</v>
      </c>
      <c r="O2720" s="42">
        <f t="shared" si="128"/>
        <v>0.95999999999999985</v>
      </c>
    </row>
    <row r="2721" spans="5:15" x14ac:dyDescent="0.2">
      <c r="E2721" s="15">
        <v>41280.458333333336</v>
      </c>
      <c r="F2721" s="21">
        <v>9.2649756234228349</v>
      </c>
      <c r="G2721" s="24">
        <v>6.7998020243819485E-2</v>
      </c>
      <c r="H2721" s="3">
        <f t="shared" si="126"/>
        <v>1355.0599999999417</v>
      </c>
      <c r="I2721" s="3">
        <f>MIN(H2721-K2721+L2721,'Power Look Up'!$F$4)</f>
        <v>1354.1800924387621</v>
      </c>
      <c r="K2721" s="50">
        <f t="array" ref="K2721">_xlfn.SUM(_xlfn.NORM.DIST($Q$3:$Q$1003,$F2721,$N2721,FALSE)*WindSpeedStep*$R$3:$R$1003)</f>
        <v>1361.7314838698085</v>
      </c>
      <c r="L2721" s="50">
        <f t="array" ref="L2721">_xlfn.SUM(_xlfn.NORM.DIST($Q$3:$Q$1003,$F2721,$O2721,FALSE)*WindSpeedStep*$R$3:$R$1003)</f>
        <v>1360.8515763086289</v>
      </c>
      <c r="N2721" s="42">
        <f t="shared" si="127"/>
        <v>0.92649756234228353</v>
      </c>
      <c r="O2721" s="42">
        <f t="shared" si="128"/>
        <v>0.63</v>
      </c>
    </row>
    <row r="2722" spans="5:15" x14ac:dyDescent="0.2">
      <c r="E2722" s="15">
        <v>41280.472222222219</v>
      </c>
      <c r="F2722" s="21">
        <v>8.9424276813965573</v>
      </c>
      <c r="G2722" s="24">
        <v>8.051504867049214E-2</v>
      </c>
      <c r="H2722" s="3">
        <f t="shared" si="126"/>
        <v>1233.9799999999464</v>
      </c>
      <c r="I2722" s="3">
        <f>MIN(H2722-K2722+L2722,'Power Look Up'!$F$4)</f>
        <v>1228.7039721452111</v>
      </c>
      <c r="K2722" s="50">
        <f t="array" ref="K2722">_xlfn.SUM(_xlfn.NORM.DIST($Q$3:$Q$1003,$F2722,$N2722,FALSE)*WindSpeedStep*$R$3:$R$1003)</f>
        <v>1237.6028135736303</v>
      </c>
      <c r="L2722" s="50">
        <f t="array" ref="L2722">_xlfn.SUM(_xlfn.NORM.DIST($Q$3:$Q$1003,$F2722,$O2722,FALSE)*WindSpeedStep*$R$3:$R$1003)</f>
        <v>1232.3267857188951</v>
      </c>
      <c r="N2722" s="42">
        <f t="shared" si="127"/>
        <v>0.89424276813965575</v>
      </c>
      <c r="O2722" s="42">
        <f t="shared" si="128"/>
        <v>0.72</v>
      </c>
    </row>
    <row r="2723" spans="5:15" x14ac:dyDescent="0.2">
      <c r="E2723" s="15">
        <v>41280.479166666664</v>
      </c>
      <c r="F2723" s="21">
        <v>8.6374543664169536</v>
      </c>
      <c r="G2723" s="24">
        <v>6.8307162616564734E-2</v>
      </c>
      <c r="H2723" s="3">
        <f t="shared" si="126"/>
        <v>1123.8799999999487</v>
      </c>
      <c r="I2723" s="3">
        <f>MIN(H2723-K2723+L2723,'Power Look Up'!$F$4)</f>
        <v>1110.756353926608</v>
      </c>
      <c r="K2723" s="50">
        <f t="array" ref="K2723">_xlfn.SUM(_xlfn.NORM.DIST($Q$3:$Q$1003,$F2723,$N2723,FALSE)*WindSpeedStep*$R$3:$R$1003)</f>
        <v>1121.1986814747197</v>
      </c>
      <c r="L2723" s="50">
        <f t="array" ref="L2723">_xlfn.SUM(_xlfn.NORM.DIST($Q$3:$Q$1003,$F2723,$O2723,FALSE)*WindSpeedStep*$R$3:$R$1003)</f>
        <v>1108.075035401379</v>
      </c>
      <c r="N2723" s="42">
        <f t="shared" si="127"/>
        <v>0.86374543664169545</v>
      </c>
      <c r="O2723" s="42">
        <f t="shared" si="128"/>
        <v>0.59</v>
      </c>
    </row>
    <row r="2724" spans="5:15" x14ac:dyDescent="0.2">
      <c r="E2724" s="15">
        <v>41280.486111111109</v>
      </c>
      <c r="F2724" s="21">
        <v>7.8627967063935138</v>
      </c>
      <c r="G2724" s="24">
        <v>0.11064765279923525</v>
      </c>
      <c r="H2724" s="3">
        <f t="shared" si="126"/>
        <v>846.85999999996295</v>
      </c>
      <c r="I2724" s="3">
        <f>MIN(H2724-K2724+L2724,'Power Look Up'!$F$4)</f>
        <v>851.97823019871555</v>
      </c>
      <c r="K2724" s="50">
        <f t="array" ref="K2724">_xlfn.SUM(_xlfn.NORM.DIST($Q$3:$Q$1003,$F2724,$N2724,FALSE)*WindSpeedStep*$R$3:$R$1003)</f>
        <v>847.60826526617666</v>
      </c>
      <c r="L2724" s="50">
        <f t="array" ref="L2724">_xlfn.SUM(_xlfn.NORM.DIST($Q$3:$Q$1003,$F2724,$O2724,FALSE)*WindSpeedStep*$R$3:$R$1003)</f>
        <v>852.72649546492926</v>
      </c>
      <c r="N2724" s="42">
        <f t="shared" si="127"/>
        <v>0.78627967063935145</v>
      </c>
      <c r="O2724" s="42">
        <f t="shared" si="128"/>
        <v>0.87</v>
      </c>
    </row>
    <row r="2725" spans="5:15" x14ac:dyDescent="0.2">
      <c r="E2725" s="15">
        <v>41280.493055555555</v>
      </c>
      <c r="F2725" s="21">
        <v>7.7261748698417447</v>
      </c>
      <c r="G2725" s="24">
        <v>8.9306805971132927E-2</v>
      </c>
      <c r="H2725" s="3">
        <f t="shared" si="126"/>
        <v>807.72999999996375</v>
      </c>
      <c r="I2725" s="3">
        <f>MIN(H2725-K2725+L2725,'Power Look Up'!$F$4)</f>
        <v>803.22211329601976</v>
      </c>
      <c r="K2725" s="50">
        <f t="array" ref="K2725">_xlfn.SUM(_xlfn.NORM.DIST($Q$3:$Q$1003,$F2725,$N2725,FALSE)*WindSpeedStep*$R$3:$R$1003)</f>
        <v>803.78558726258848</v>
      </c>
      <c r="L2725" s="50">
        <f t="array" ref="L2725">_xlfn.SUM(_xlfn.NORM.DIST($Q$3:$Q$1003,$F2725,$O2725,FALSE)*WindSpeedStep*$R$3:$R$1003)</f>
        <v>799.27770055864448</v>
      </c>
      <c r="N2725" s="42">
        <f t="shared" si="127"/>
        <v>0.77261748698417454</v>
      </c>
      <c r="O2725" s="42">
        <f t="shared" si="128"/>
        <v>0.69</v>
      </c>
    </row>
    <row r="2726" spans="5:15" x14ac:dyDescent="0.2">
      <c r="E2726" s="15">
        <v>41280.5</v>
      </c>
      <c r="F2726" s="21">
        <v>7.7730379925533173</v>
      </c>
      <c r="G2726" s="24">
        <v>9.1341377808803997E-2</v>
      </c>
      <c r="H2726" s="3">
        <f t="shared" si="126"/>
        <v>819.76999999996349</v>
      </c>
      <c r="I2726" s="3">
        <f>MIN(H2726-K2726+L2726,'Power Look Up'!$F$4)</f>
        <v>816.02592447028849</v>
      </c>
      <c r="K2726" s="50">
        <f t="array" ref="K2726">_xlfn.SUM(_xlfn.NORM.DIST($Q$3:$Q$1003,$F2726,$N2726,FALSE)*WindSpeedStep*$R$3:$R$1003)</f>
        <v>818.65808819825224</v>
      </c>
      <c r="L2726" s="50">
        <f t="array" ref="L2726">_xlfn.SUM(_xlfn.NORM.DIST($Q$3:$Q$1003,$F2726,$O2726,FALSE)*WindSpeedStep*$R$3:$R$1003)</f>
        <v>814.91401266857724</v>
      </c>
      <c r="N2726" s="42">
        <f t="shared" si="127"/>
        <v>0.77730379925533177</v>
      </c>
      <c r="O2726" s="42">
        <f t="shared" si="128"/>
        <v>0.71</v>
      </c>
    </row>
    <row r="2727" spans="5:15" x14ac:dyDescent="0.2">
      <c r="E2727" s="15">
        <v>41280.506944444445</v>
      </c>
      <c r="F2727" s="21">
        <v>7.2215485396498567</v>
      </c>
      <c r="G2727" s="24">
        <v>6.508299396167852E-2</v>
      </c>
      <c r="H2727" s="3">
        <f t="shared" si="126"/>
        <v>654.21999999996706</v>
      </c>
      <c r="I2727" s="3">
        <f>MIN(H2727-K2727+L2727,'Power Look Up'!$F$4)</f>
        <v>643.36569558658698</v>
      </c>
      <c r="K2727" s="50">
        <f t="array" ref="K2727">_xlfn.SUM(_xlfn.NORM.DIST($Q$3:$Q$1003,$F2727,$N2727,FALSE)*WindSpeedStep*$R$3:$R$1003)</f>
        <v>654.10171355464797</v>
      </c>
      <c r="L2727" s="50">
        <f t="array" ref="L2727">_xlfn.SUM(_xlfn.NORM.DIST($Q$3:$Q$1003,$F2727,$O2727,FALSE)*WindSpeedStep*$R$3:$R$1003)</f>
        <v>643.24740914126789</v>
      </c>
      <c r="N2727" s="42">
        <f t="shared" si="127"/>
        <v>0.72215485396498569</v>
      </c>
      <c r="O2727" s="42">
        <f t="shared" si="128"/>
        <v>0.47</v>
      </c>
    </row>
    <row r="2728" spans="5:15" x14ac:dyDescent="0.2">
      <c r="E2728" s="15">
        <v>41280.513888888891</v>
      </c>
      <c r="F2728" s="21">
        <v>7.7376193064701866</v>
      </c>
      <c r="G2728" s="24">
        <v>8.1420392377432538E-2</v>
      </c>
      <c r="H2728" s="3">
        <f t="shared" si="126"/>
        <v>810.73999999996374</v>
      </c>
      <c r="I2728" s="3">
        <f>MIN(H2728-K2728+L2728,'Power Look Up'!$F$4)</f>
        <v>803.20836576555041</v>
      </c>
      <c r="K2728" s="50">
        <f t="array" ref="K2728">_xlfn.SUM(_xlfn.NORM.DIST($Q$3:$Q$1003,$F2728,$N2728,FALSE)*WindSpeedStep*$R$3:$R$1003)</f>
        <v>807.40224398191094</v>
      </c>
      <c r="L2728" s="50">
        <f t="array" ref="L2728">_xlfn.SUM(_xlfn.NORM.DIST($Q$3:$Q$1003,$F2728,$O2728,FALSE)*WindSpeedStep*$R$3:$R$1003)</f>
        <v>799.87060974749761</v>
      </c>
      <c r="N2728" s="42">
        <f t="shared" si="127"/>
        <v>0.7737619306470187</v>
      </c>
      <c r="O2728" s="42">
        <f t="shared" si="128"/>
        <v>0.63</v>
      </c>
    </row>
    <row r="2729" spans="5:15" x14ac:dyDescent="0.2">
      <c r="E2729" s="15">
        <v>41280.520833333336</v>
      </c>
      <c r="F2729" s="21">
        <v>7.511281743599886</v>
      </c>
      <c r="G2729" s="24">
        <v>8.387383425429383E-2</v>
      </c>
      <c r="H2729" s="3">
        <f t="shared" si="126"/>
        <v>741.5099999999652</v>
      </c>
      <c r="I2729" s="3">
        <f>MIN(H2729-K2729+L2729,'Power Look Up'!$F$4)</f>
        <v>735.37247103286734</v>
      </c>
      <c r="K2729" s="50">
        <f t="array" ref="K2729">_xlfn.SUM(_xlfn.NORM.DIST($Q$3:$Q$1003,$F2729,$N2729,FALSE)*WindSpeedStep*$R$3:$R$1003)</f>
        <v>737.71354760859379</v>
      </c>
      <c r="L2729" s="50">
        <f t="array" ref="L2729">_xlfn.SUM(_xlfn.NORM.DIST($Q$3:$Q$1003,$F2729,$O2729,FALSE)*WindSpeedStep*$R$3:$R$1003)</f>
        <v>731.57601864149592</v>
      </c>
      <c r="N2729" s="42">
        <f t="shared" si="127"/>
        <v>0.75112817435998869</v>
      </c>
      <c r="O2729" s="42">
        <f t="shared" si="128"/>
        <v>0.63</v>
      </c>
    </row>
    <row r="2730" spans="5:15" x14ac:dyDescent="0.2">
      <c r="E2730" s="15">
        <v>41280.541666666664</v>
      </c>
      <c r="F2730" s="21">
        <v>8.6306218335794895</v>
      </c>
      <c r="G2730" s="24">
        <v>7.6471894230391704E-2</v>
      </c>
      <c r="H2730" s="3">
        <f t="shared" si="126"/>
        <v>1120.2099999999489</v>
      </c>
      <c r="I2730" s="3">
        <f>MIN(H2730-K2730+L2730,'Power Look Up'!$F$4)</f>
        <v>1110.4009239736627</v>
      </c>
      <c r="K2730" s="50">
        <f t="array" ref="K2730">_xlfn.SUM(_xlfn.NORM.DIST($Q$3:$Q$1003,$F2730,$N2730,FALSE)*WindSpeedStep*$R$3:$R$1003)</f>
        <v>1118.6274357032414</v>
      </c>
      <c r="L2730" s="50">
        <f t="array" ref="L2730">_xlfn.SUM(_xlfn.NORM.DIST($Q$3:$Q$1003,$F2730,$O2730,FALSE)*WindSpeedStep*$R$3:$R$1003)</f>
        <v>1108.8183596769552</v>
      </c>
      <c r="N2730" s="42">
        <f t="shared" si="127"/>
        <v>0.86306218335794904</v>
      </c>
      <c r="O2730" s="42">
        <f t="shared" si="128"/>
        <v>0.66</v>
      </c>
    </row>
    <row r="2731" spans="5:15" x14ac:dyDescent="0.2">
      <c r="E2731" s="15">
        <v>41280.548611111109</v>
      </c>
      <c r="F2731" s="21">
        <v>8.9613245759928422</v>
      </c>
      <c r="G2731" s="24">
        <v>0.10266339447905462</v>
      </c>
      <c r="H2731" s="3">
        <f t="shared" si="126"/>
        <v>1241.3199999999463</v>
      </c>
      <c r="I2731" s="3">
        <f>MIN(H2731-K2731+L2731,'Power Look Up'!$F$4)</f>
        <v>1241.870406961272</v>
      </c>
      <c r="K2731" s="50">
        <f t="array" ref="K2731">_xlfn.SUM(_xlfn.NORM.DIST($Q$3:$Q$1003,$F2731,$N2731,FALSE)*WindSpeedStep*$R$3:$R$1003)</f>
        <v>1244.8846717279614</v>
      </c>
      <c r="L2731" s="50">
        <f t="array" ref="L2731">_xlfn.SUM(_xlfn.NORM.DIST($Q$3:$Q$1003,$F2731,$O2731,FALSE)*WindSpeedStep*$R$3:$R$1003)</f>
        <v>1245.4350786892871</v>
      </c>
      <c r="N2731" s="42">
        <f t="shared" si="127"/>
        <v>0.89613245759928428</v>
      </c>
      <c r="O2731" s="42">
        <f t="shared" si="128"/>
        <v>0.92</v>
      </c>
    </row>
    <row r="2732" spans="5:15" x14ac:dyDescent="0.2">
      <c r="E2732" s="15">
        <v>41280.569444444445</v>
      </c>
      <c r="F2732" s="21">
        <v>9.5360811527878653</v>
      </c>
      <c r="G2732" s="24">
        <v>9.4378391456629518E-2</v>
      </c>
      <c r="H2732" s="3">
        <f t="shared" si="126"/>
        <v>1461.7399999999395</v>
      </c>
      <c r="I2732" s="3">
        <f>MIN(H2732-K2732+L2732,'Power Look Up'!$F$4)</f>
        <v>1463.9725594578952</v>
      </c>
      <c r="K2732" s="50">
        <f t="array" ref="K2732">_xlfn.SUM(_xlfn.NORM.DIST($Q$3:$Q$1003,$F2732,$N2732,FALSE)*WindSpeedStep*$R$3:$R$1003)</f>
        <v>1463.6187564789734</v>
      </c>
      <c r="L2732" s="50">
        <f t="array" ref="L2732">_xlfn.SUM(_xlfn.NORM.DIST($Q$3:$Q$1003,$F2732,$O2732,FALSE)*WindSpeedStep*$R$3:$R$1003)</f>
        <v>1465.851315936929</v>
      </c>
      <c r="N2732" s="42">
        <f t="shared" si="127"/>
        <v>0.95360811527878653</v>
      </c>
      <c r="O2732" s="42">
        <f t="shared" si="128"/>
        <v>0.9</v>
      </c>
    </row>
    <row r="2733" spans="5:15" x14ac:dyDescent="0.2">
      <c r="E2733" s="15">
        <v>41281.229166666664</v>
      </c>
      <c r="F2733" s="21">
        <v>8.4654590560397054</v>
      </c>
      <c r="G2733" s="24">
        <v>0.15002139772844508</v>
      </c>
      <c r="H2733" s="3">
        <f t="shared" si="126"/>
        <v>1061.48999999995</v>
      </c>
      <c r="I2733" s="3">
        <f>MIN(H2733-K2733+L2733,'Power Look Up'!$F$4)</f>
        <v>1082.0566785570954</v>
      </c>
      <c r="K2733" s="50">
        <f t="array" ref="K2733">_xlfn.SUM(_xlfn.NORM.DIST($Q$3:$Q$1003,$F2733,$N2733,FALSE)*WindSpeedStep*$R$3:$R$1003)</f>
        <v>1057.1675375044053</v>
      </c>
      <c r="L2733" s="50">
        <f t="array" ref="L2733">_xlfn.SUM(_xlfn.NORM.DIST($Q$3:$Q$1003,$F2733,$O2733,FALSE)*WindSpeedStep*$R$3:$R$1003)</f>
        <v>1077.7342160615508</v>
      </c>
      <c r="N2733" s="42">
        <f t="shared" si="127"/>
        <v>0.84654590560397058</v>
      </c>
      <c r="O2733" s="42">
        <f t="shared" si="128"/>
        <v>1.27</v>
      </c>
    </row>
    <row r="2734" spans="5:15" x14ac:dyDescent="0.2">
      <c r="E2734" s="15">
        <v>41281.243055555555</v>
      </c>
      <c r="F2734" s="21">
        <v>7.0522537974543171</v>
      </c>
      <c r="G2734" s="24">
        <v>0.1744123276510551</v>
      </c>
      <c r="H2734" s="3">
        <f t="shared" si="126"/>
        <v>603.04999999996812</v>
      </c>
      <c r="I2734" s="3">
        <f>MIN(H2734-K2734+L2734,'Power Look Up'!$F$4)</f>
        <v>637.22499873662787</v>
      </c>
      <c r="K2734" s="50">
        <f t="array" ref="K2734">_xlfn.SUM(_xlfn.NORM.DIST($Q$3:$Q$1003,$F2734,$N2734,FALSE)*WindSpeedStep*$R$3:$R$1003)</f>
        <v>608.10692315667518</v>
      </c>
      <c r="L2734" s="50">
        <f t="array" ref="L2734">_xlfn.SUM(_xlfn.NORM.DIST($Q$3:$Q$1003,$F2734,$O2734,FALSE)*WindSpeedStep*$R$3:$R$1003)</f>
        <v>642.28192189333492</v>
      </c>
      <c r="N2734" s="42">
        <f t="shared" si="127"/>
        <v>0.70522537974543176</v>
      </c>
      <c r="O2734" s="42">
        <f t="shared" si="128"/>
        <v>1.23</v>
      </c>
    </row>
    <row r="2735" spans="5:15" x14ac:dyDescent="0.2">
      <c r="E2735" s="15">
        <v>41281.256944444445</v>
      </c>
      <c r="F2735" s="21">
        <v>7.7764134821788051</v>
      </c>
      <c r="G2735" s="24">
        <v>0.15431278220352326</v>
      </c>
      <c r="H2735" s="3">
        <f t="shared" si="126"/>
        <v>822.77999999996348</v>
      </c>
      <c r="I2735" s="3">
        <f>MIN(H2735-K2735+L2735,'Power Look Up'!$F$4)</f>
        <v>851.26111280390467</v>
      </c>
      <c r="K2735" s="50">
        <f t="array" ref="K2735">_xlfn.SUM(_xlfn.NORM.DIST($Q$3:$Q$1003,$F2735,$N2735,FALSE)*WindSpeedStep*$R$3:$R$1003)</f>
        <v>819.73575880423755</v>
      </c>
      <c r="L2735" s="50">
        <f t="array" ref="L2735">_xlfn.SUM(_xlfn.NORM.DIST($Q$3:$Q$1003,$F2735,$O2735,FALSE)*WindSpeedStep*$R$3:$R$1003)</f>
        <v>848.21687160817874</v>
      </c>
      <c r="N2735" s="42">
        <f t="shared" si="127"/>
        <v>0.77764134821788056</v>
      </c>
      <c r="O2735" s="42">
        <f t="shared" si="128"/>
        <v>1.2</v>
      </c>
    </row>
    <row r="2736" spans="5:15" x14ac:dyDescent="0.2">
      <c r="E2736" s="15">
        <v>41281.263888888891</v>
      </c>
      <c r="F2736" s="21">
        <v>7.5738840186886041</v>
      </c>
      <c r="G2736" s="24">
        <v>0.12147004069905144</v>
      </c>
      <c r="H2736" s="3">
        <f t="shared" si="126"/>
        <v>759.56999999996481</v>
      </c>
      <c r="I2736" s="3">
        <f>MIN(H2736-K2736+L2736,'Power Look Up'!$F$4)</f>
        <v>769.5353580280987</v>
      </c>
      <c r="K2736" s="50">
        <f t="array" ref="K2736">_xlfn.SUM(_xlfn.NORM.DIST($Q$3:$Q$1003,$F2736,$N2736,FALSE)*WindSpeedStep*$R$3:$R$1003)</f>
        <v>756.60205242978759</v>
      </c>
      <c r="L2736" s="50">
        <f t="array" ref="L2736">_xlfn.SUM(_xlfn.NORM.DIST($Q$3:$Q$1003,$F2736,$O2736,FALSE)*WindSpeedStep*$R$3:$R$1003)</f>
        <v>766.56741045792148</v>
      </c>
      <c r="N2736" s="42">
        <f t="shared" si="127"/>
        <v>0.75738840186886047</v>
      </c>
      <c r="O2736" s="42">
        <f t="shared" si="128"/>
        <v>0.92</v>
      </c>
    </row>
    <row r="2737" spans="5:15" x14ac:dyDescent="0.2">
      <c r="E2737" s="15">
        <v>41281.291666666664</v>
      </c>
      <c r="F2737" s="21">
        <v>8.5601391815104986</v>
      </c>
      <c r="G2737" s="24">
        <v>0.14252104716184325</v>
      </c>
      <c r="H2737" s="3">
        <f t="shared" si="126"/>
        <v>1094.5199999999493</v>
      </c>
      <c r="I2737" s="3">
        <f>MIN(H2737-K2737+L2737,'Power Look Up'!$F$4)</f>
        <v>1110.6364566555949</v>
      </c>
      <c r="K2737" s="50">
        <f t="array" ref="K2737">_xlfn.SUM(_xlfn.NORM.DIST($Q$3:$Q$1003,$F2737,$N2737,FALSE)*WindSpeedStep*$R$3:$R$1003)</f>
        <v>1092.2296330772472</v>
      </c>
      <c r="L2737" s="50">
        <f t="array" ref="L2737">_xlfn.SUM(_xlfn.NORM.DIST($Q$3:$Q$1003,$F2737,$O2737,FALSE)*WindSpeedStep*$R$3:$R$1003)</f>
        <v>1108.3460897328928</v>
      </c>
      <c r="N2737" s="42">
        <f t="shared" si="127"/>
        <v>0.85601391815104988</v>
      </c>
      <c r="O2737" s="42">
        <f t="shared" si="128"/>
        <v>1.22</v>
      </c>
    </row>
    <row r="2738" spans="5:15" x14ac:dyDescent="0.2">
      <c r="E2738" s="15">
        <v>41281.305555555555</v>
      </c>
      <c r="F2738" s="21">
        <v>8.9078244497800547</v>
      </c>
      <c r="G2738" s="24">
        <v>0.12011911618065393</v>
      </c>
      <c r="H2738" s="3">
        <f t="shared" si="126"/>
        <v>1222.9699999999466</v>
      </c>
      <c r="I2738" s="3">
        <f>MIN(H2738-K2738+L2738,'Power Look Up'!$F$4)</f>
        <v>1227.0685778835716</v>
      </c>
      <c r="K2738" s="50">
        <f t="array" ref="K2738">_xlfn.SUM(_xlfn.NORM.DIST($Q$3:$Q$1003,$F2738,$N2738,FALSE)*WindSpeedStep*$R$3:$R$1003)</f>
        <v>1224.2798863846656</v>
      </c>
      <c r="L2738" s="50">
        <f t="array" ref="L2738">_xlfn.SUM(_xlfn.NORM.DIST($Q$3:$Q$1003,$F2738,$O2738,FALSE)*WindSpeedStep*$R$3:$R$1003)</f>
        <v>1228.3784642682906</v>
      </c>
      <c r="N2738" s="42">
        <f t="shared" si="127"/>
        <v>0.89078244497800552</v>
      </c>
      <c r="O2738" s="42">
        <f t="shared" si="128"/>
        <v>1.07</v>
      </c>
    </row>
    <row r="2739" spans="5:15" x14ac:dyDescent="0.2">
      <c r="E2739" s="15">
        <v>41281.326388888891</v>
      </c>
      <c r="F2739" s="21">
        <v>9.1908990281141776</v>
      </c>
      <c r="G2739" s="24">
        <v>0.11968361273855732</v>
      </c>
      <c r="H2739" s="3">
        <f t="shared" si="126"/>
        <v>1328.3899999999423</v>
      </c>
      <c r="I2739" s="3">
        <f>MIN(H2739-K2739+L2739,'Power Look Up'!$F$4)</f>
        <v>1327.1526953132122</v>
      </c>
      <c r="K2739" s="50">
        <f t="array" ref="K2739">_xlfn.SUM(_xlfn.NORM.DIST($Q$3:$Q$1003,$F2739,$N2739,FALSE)*WindSpeedStep*$R$3:$R$1003)</f>
        <v>1333.3510217076112</v>
      </c>
      <c r="L2739" s="50">
        <f t="array" ref="L2739">_xlfn.SUM(_xlfn.NORM.DIST($Q$3:$Q$1003,$F2739,$O2739,FALSE)*WindSpeedStep*$R$3:$R$1003)</f>
        <v>1332.113717020881</v>
      </c>
      <c r="N2739" s="42">
        <f t="shared" si="127"/>
        <v>0.91908990281141778</v>
      </c>
      <c r="O2739" s="42">
        <f t="shared" si="128"/>
        <v>1.1000000000000001</v>
      </c>
    </row>
    <row r="2740" spans="5:15" x14ac:dyDescent="0.2">
      <c r="E2740" s="15">
        <v>41281.361111111109</v>
      </c>
      <c r="F2740" s="21">
        <v>9.0159213099930398</v>
      </c>
      <c r="G2740" s="24">
        <v>0.1208972397298842</v>
      </c>
      <c r="H2740" s="3">
        <f t="shared" si="126"/>
        <v>1263.6199999999437</v>
      </c>
      <c r="I2740" s="3">
        <f>MIN(H2740-K2740+L2740,'Power Look Up'!$F$4)</f>
        <v>1265.8994092750195</v>
      </c>
      <c r="K2740" s="50">
        <f t="array" ref="K2740">_xlfn.SUM(_xlfn.NORM.DIST($Q$3:$Q$1003,$F2740,$N2740,FALSE)*WindSpeedStep*$R$3:$R$1003)</f>
        <v>1265.93881379955</v>
      </c>
      <c r="L2740" s="50">
        <f t="array" ref="L2740">_xlfn.SUM(_xlfn.NORM.DIST($Q$3:$Q$1003,$F2740,$O2740,FALSE)*WindSpeedStep*$R$3:$R$1003)</f>
        <v>1268.2182230746257</v>
      </c>
      <c r="N2740" s="42">
        <f t="shared" si="127"/>
        <v>0.90159213099930402</v>
      </c>
      <c r="O2740" s="42">
        <f t="shared" si="128"/>
        <v>1.0900000000000001</v>
      </c>
    </row>
    <row r="2741" spans="5:15" x14ac:dyDescent="0.2">
      <c r="E2741" s="15">
        <v>41281.381944444445</v>
      </c>
      <c r="F2741" s="21">
        <v>8.1646606330479656</v>
      </c>
      <c r="G2741" s="24">
        <v>0.1237038556032371</v>
      </c>
      <c r="H2741" s="3">
        <f t="shared" si="126"/>
        <v>947.71999999995251</v>
      </c>
      <c r="I2741" s="3">
        <f>MIN(H2741-K2741+L2741,'Power Look Up'!$F$4)</f>
        <v>959.6111419436088</v>
      </c>
      <c r="K2741" s="50">
        <f t="array" ref="K2741">_xlfn.SUM(_xlfn.NORM.DIST($Q$3:$Q$1003,$F2741,$N2741,FALSE)*WindSpeedStep*$R$3:$R$1003)</f>
        <v>949.39045178262165</v>
      </c>
      <c r="L2741" s="50">
        <f t="array" ref="L2741">_xlfn.SUM(_xlfn.NORM.DIST($Q$3:$Q$1003,$F2741,$O2741,FALSE)*WindSpeedStep*$R$3:$R$1003)</f>
        <v>961.28159372627795</v>
      </c>
      <c r="N2741" s="42">
        <f t="shared" si="127"/>
        <v>0.81646606330479665</v>
      </c>
      <c r="O2741" s="42">
        <f t="shared" si="128"/>
        <v>1.01</v>
      </c>
    </row>
    <row r="2742" spans="5:15" x14ac:dyDescent="0.2">
      <c r="E2742" s="15">
        <v>41281.388888888891</v>
      </c>
      <c r="F2742" s="21">
        <v>9.0524123650834358</v>
      </c>
      <c r="G2742" s="24">
        <v>0.15023619618188538</v>
      </c>
      <c r="H2742" s="3">
        <f t="shared" si="126"/>
        <v>1275.0499999999433</v>
      </c>
      <c r="I2742" s="3">
        <f>MIN(H2742-K2742+L2742,'Power Look Up'!$F$4)</f>
        <v>1274.5560827454267</v>
      </c>
      <c r="K2742" s="50">
        <f t="array" ref="K2742">_xlfn.SUM(_xlfn.NORM.DIST($Q$3:$Q$1003,$F2742,$N2742,FALSE)*WindSpeedStep*$R$3:$R$1003)</f>
        <v>1280.0158200205215</v>
      </c>
      <c r="L2742" s="50">
        <f t="array" ref="L2742">_xlfn.SUM(_xlfn.NORM.DIST($Q$3:$Q$1003,$F2742,$O2742,FALSE)*WindSpeedStep*$R$3:$R$1003)</f>
        <v>1279.5219027660048</v>
      </c>
      <c r="N2742" s="42">
        <f t="shared" si="127"/>
        <v>0.90524123650834365</v>
      </c>
      <c r="O2742" s="42">
        <f t="shared" si="128"/>
        <v>1.36</v>
      </c>
    </row>
    <row r="2743" spans="5:15" x14ac:dyDescent="0.2">
      <c r="E2743" s="15">
        <v>41281.395833333336</v>
      </c>
      <c r="F2743" s="21">
        <v>7.9311401740198546</v>
      </c>
      <c r="G2743" s="24">
        <v>0.14247636218832149</v>
      </c>
      <c r="H2743" s="3">
        <f t="shared" si="126"/>
        <v>867.92999999996255</v>
      </c>
      <c r="I2743" s="3">
        <f>MIN(H2743-K2743+L2743,'Power Look Up'!$F$4)</f>
        <v>890.00768413514379</v>
      </c>
      <c r="K2743" s="50">
        <f t="array" ref="K2743">_xlfn.SUM(_xlfn.NORM.DIST($Q$3:$Q$1003,$F2743,$N2743,FALSE)*WindSpeedStep*$R$3:$R$1003)</f>
        <v>870.0593314653122</v>
      </c>
      <c r="L2743" s="50">
        <f t="array" ref="L2743">_xlfn.SUM(_xlfn.NORM.DIST($Q$3:$Q$1003,$F2743,$O2743,FALSE)*WindSpeedStep*$R$3:$R$1003)</f>
        <v>892.13701560049344</v>
      </c>
      <c r="N2743" s="42">
        <f t="shared" si="127"/>
        <v>0.7931140174019855</v>
      </c>
      <c r="O2743" s="42">
        <f t="shared" si="128"/>
        <v>1.1299999999999999</v>
      </c>
    </row>
    <row r="2744" spans="5:15" x14ac:dyDescent="0.2">
      <c r="E2744" s="15">
        <v>41281.402777777781</v>
      </c>
      <c r="F2744" s="21">
        <v>9.2909572636822606</v>
      </c>
      <c r="G2744" s="24">
        <v>0.12808152768624084</v>
      </c>
      <c r="H2744" s="3">
        <f t="shared" si="126"/>
        <v>1366.4899999999416</v>
      </c>
      <c r="I2744" s="3">
        <f>MIN(H2744-K2744+L2744,'Power Look Up'!$F$4)</f>
        <v>1360.7883765649776</v>
      </c>
      <c r="K2744" s="50">
        <f t="array" ref="K2744">_xlfn.SUM(_xlfn.NORM.DIST($Q$3:$Q$1003,$F2744,$N2744,FALSE)*WindSpeedStep*$R$3:$R$1003)</f>
        <v>1371.6462947091488</v>
      </c>
      <c r="L2744" s="50">
        <f t="array" ref="L2744">_xlfn.SUM(_xlfn.NORM.DIST($Q$3:$Q$1003,$F2744,$O2744,FALSE)*WindSpeedStep*$R$3:$R$1003)</f>
        <v>1365.9446712741849</v>
      </c>
      <c r="N2744" s="42">
        <f t="shared" si="127"/>
        <v>0.92909572636822613</v>
      </c>
      <c r="O2744" s="42">
        <f t="shared" si="128"/>
        <v>1.19</v>
      </c>
    </row>
    <row r="2745" spans="5:15" x14ac:dyDescent="0.2">
      <c r="E2745" s="15">
        <v>41281.4375</v>
      </c>
      <c r="F2745" s="21">
        <v>8.8666167064075427</v>
      </c>
      <c r="G2745" s="24">
        <v>0.1364669343522634</v>
      </c>
      <c r="H2745" s="3">
        <f t="shared" si="126"/>
        <v>1208.289999999947</v>
      </c>
      <c r="I2745" s="3">
        <f>MIN(H2745-K2745+L2745,'Power Look Up'!$F$4)</f>
        <v>1215.3693501722439</v>
      </c>
      <c r="K2745" s="50">
        <f t="array" ref="K2745">_xlfn.SUM(_xlfn.NORM.DIST($Q$3:$Q$1003,$F2745,$N2745,FALSE)*WindSpeedStep*$R$3:$R$1003)</f>
        <v>1208.4391873263232</v>
      </c>
      <c r="L2745" s="50">
        <f t="array" ref="L2745">_xlfn.SUM(_xlfn.NORM.DIST($Q$3:$Q$1003,$F2745,$O2745,FALSE)*WindSpeedStep*$R$3:$R$1003)</f>
        <v>1215.5185374986202</v>
      </c>
      <c r="N2745" s="42">
        <f t="shared" si="127"/>
        <v>0.8866616706407543</v>
      </c>
      <c r="O2745" s="42">
        <f t="shared" si="128"/>
        <v>1.21</v>
      </c>
    </row>
    <row r="2746" spans="5:15" x14ac:dyDescent="0.2">
      <c r="E2746" s="15">
        <v>41281.444444444445</v>
      </c>
      <c r="F2746" s="21">
        <v>8.6864933232546271</v>
      </c>
      <c r="G2746" s="24">
        <v>0.11627246604750471</v>
      </c>
      <c r="H2746" s="3">
        <f t="shared" si="126"/>
        <v>1142.2299999999484</v>
      </c>
      <c r="I2746" s="3">
        <f>MIN(H2746-K2746+L2746,'Power Look Up'!$F$4)</f>
        <v>1148.0627109111408</v>
      </c>
      <c r="K2746" s="50">
        <f t="array" ref="K2746">_xlfn.SUM(_xlfn.NORM.DIST($Q$3:$Q$1003,$F2746,$N2746,FALSE)*WindSpeedStep*$R$3:$R$1003)</f>
        <v>1139.7118493858413</v>
      </c>
      <c r="L2746" s="50">
        <f t="array" ref="L2746">_xlfn.SUM(_xlfn.NORM.DIST($Q$3:$Q$1003,$F2746,$O2746,FALSE)*WindSpeedStep*$R$3:$R$1003)</f>
        <v>1145.5445602970337</v>
      </c>
      <c r="N2746" s="42">
        <f t="shared" si="127"/>
        <v>0.86864933232546271</v>
      </c>
      <c r="O2746" s="42">
        <f t="shared" si="128"/>
        <v>1.01</v>
      </c>
    </row>
    <row r="2747" spans="5:15" x14ac:dyDescent="0.2">
      <c r="E2747" s="15">
        <v>41281.451388888891</v>
      </c>
      <c r="F2747" s="21">
        <v>8.5037795194576162</v>
      </c>
      <c r="G2747" s="24">
        <v>0.11289097957013239</v>
      </c>
      <c r="H2747" s="3">
        <f t="shared" si="126"/>
        <v>1072.4999999999498</v>
      </c>
      <c r="I2747" s="3">
        <f>MIN(H2747-K2747+L2747,'Power Look Up'!$F$4)</f>
        <v>1078.1625561925214</v>
      </c>
      <c r="K2747" s="50">
        <f t="array" ref="K2747">_xlfn.SUM(_xlfn.NORM.DIST($Q$3:$Q$1003,$F2747,$N2747,FALSE)*WindSpeedStep*$R$3:$R$1003)</f>
        <v>1071.3000188930566</v>
      </c>
      <c r="L2747" s="50">
        <f t="array" ref="L2747">_xlfn.SUM(_xlfn.NORM.DIST($Q$3:$Q$1003,$F2747,$O2747,FALSE)*WindSpeedStep*$R$3:$R$1003)</f>
        <v>1076.9625750856283</v>
      </c>
      <c r="N2747" s="42">
        <f t="shared" si="127"/>
        <v>0.85037795194576171</v>
      </c>
      <c r="O2747" s="42">
        <f t="shared" si="128"/>
        <v>0.96</v>
      </c>
    </row>
    <row r="2748" spans="5:15" x14ac:dyDescent="0.2">
      <c r="E2748" s="15">
        <v>41281.465277777781</v>
      </c>
      <c r="F2748" s="21">
        <v>8.1373407939190709</v>
      </c>
      <c r="G2748" s="24">
        <v>0.17450418213541546</v>
      </c>
      <c r="H2748" s="3">
        <f t="shared" si="126"/>
        <v>940.37999999995259</v>
      </c>
      <c r="I2748" s="3">
        <f>MIN(H2748-K2748+L2748,'Power Look Up'!$F$4)</f>
        <v>976.95372138706989</v>
      </c>
      <c r="K2748" s="50">
        <f t="array" ref="K2748">_xlfn.SUM(_xlfn.NORM.DIST($Q$3:$Q$1003,$F2748,$N2748,FALSE)*WindSpeedStep*$R$3:$R$1003)</f>
        <v>939.9042164516527</v>
      </c>
      <c r="L2748" s="50">
        <f t="array" ref="L2748">_xlfn.SUM(_xlfn.NORM.DIST($Q$3:$Q$1003,$F2748,$O2748,FALSE)*WindSpeedStep*$R$3:$R$1003)</f>
        <v>976.47793783877</v>
      </c>
      <c r="N2748" s="42">
        <f t="shared" si="127"/>
        <v>0.81373407939190712</v>
      </c>
      <c r="O2748" s="42">
        <f t="shared" si="128"/>
        <v>1.42</v>
      </c>
    </row>
    <row r="2749" spans="5:15" x14ac:dyDescent="0.2">
      <c r="E2749" s="15">
        <v>41281.472222222219</v>
      </c>
      <c r="F2749" s="21">
        <v>8.0287596604978368</v>
      </c>
      <c r="G2749" s="24">
        <v>0.1569358223785555</v>
      </c>
      <c r="H2749" s="3">
        <f t="shared" si="126"/>
        <v>900.00999999995349</v>
      </c>
      <c r="I2749" s="3">
        <f>MIN(H2749-K2749+L2749,'Power Look Up'!$F$4)</f>
        <v>929.48976741164336</v>
      </c>
      <c r="K2749" s="50">
        <f t="array" ref="K2749">_xlfn.SUM(_xlfn.NORM.DIST($Q$3:$Q$1003,$F2749,$N2749,FALSE)*WindSpeedStep*$R$3:$R$1003)</f>
        <v>902.73459454101214</v>
      </c>
      <c r="L2749" s="50">
        <f t="array" ref="L2749">_xlfn.SUM(_xlfn.NORM.DIST($Q$3:$Q$1003,$F2749,$O2749,FALSE)*WindSpeedStep*$R$3:$R$1003)</f>
        <v>932.21436195270201</v>
      </c>
      <c r="N2749" s="42">
        <f t="shared" si="127"/>
        <v>0.80287596604978373</v>
      </c>
      <c r="O2749" s="42">
        <f t="shared" si="128"/>
        <v>1.26</v>
      </c>
    </row>
    <row r="2750" spans="5:15" x14ac:dyDescent="0.2">
      <c r="E2750" s="15">
        <v>41281.479166666664</v>
      </c>
      <c r="F2750" s="21">
        <v>8.1733874208329684</v>
      </c>
      <c r="G2750" s="24">
        <v>0.1296891907140226</v>
      </c>
      <c r="H2750" s="3">
        <f t="shared" si="126"/>
        <v>951.38999999995235</v>
      </c>
      <c r="I2750" s="3">
        <f>MIN(H2750-K2750+L2750,'Power Look Up'!$F$4)</f>
        <v>966.30609725756347</v>
      </c>
      <c r="K2750" s="50">
        <f t="array" ref="K2750">_xlfn.SUM(_xlfn.NORM.DIST($Q$3:$Q$1003,$F2750,$N2750,FALSE)*WindSpeedStep*$R$3:$R$1003)</f>
        <v>952.43181649090286</v>
      </c>
      <c r="L2750" s="50">
        <f t="array" ref="L2750">_xlfn.SUM(_xlfn.NORM.DIST($Q$3:$Q$1003,$F2750,$O2750,FALSE)*WindSpeedStep*$R$3:$R$1003)</f>
        <v>967.34791374851397</v>
      </c>
      <c r="N2750" s="42">
        <f t="shared" si="127"/>
        <v>0.81733874208329693</v>
      </c>
      <c r="O2750" s="42">
        <f t="shared" si="128"/>
        <v>1.06</v>
      </c>
    </row>
    <row r="2751" spans="5:15" x14ac:dyDescent="0.2">
      <c r="E2751" s="15">
        <v>41281.486111111109</v>
      </c>
      <c r="F2751" s="21">
        <v>8.6755216810340841</v>
      </c>
      <c r="G2751" s="24">
        <v>0.11526684351283926</v>
      </c>
      <c r="H2751" s="3">
        <f t="shared" si="126"/>
        <v>1138.5599999999483</v>
      </c>
      <c r="I2751" s="3">
        <f>MIN(H2751-K2751+L2751,'Power Look Up'!$F$4)</f>
        <v>1144.1443542154991</v>
      </c>
      <c r="K2751" s="50">
        <f t="array" ref="K2751">_xlfn.SUM(_xlfn.NORM.DIST($Q$3:$Q$1003,$F2751,$N2751,FALSE)*WindSpeedStep*$R$3:$R$1003)</f>
        <v>1135.561182561652</v>
      </c>
      <c r="L2751" s="50">
        <f t="array" ref="L2751">_xlfn.SUM(_xlfn.NORM.DIST($Q$3:$Q$1003,$F2751,$O2751,FALSE)*WindSpeedStep*$R$3:$R$1003)</f>
        <v>1141.1455367772028</v>
      </c>
      <c r="N2751" s="42">
        <f t="shared" si="127"/>
        <v>0.86755216810340841</v>
      </c>
      <c r="O2751" s="42">
        <f t="shared" si="128"/>
        <v>1</v>
      </c>
    </row>
    <row r="2752" spans="5:15" x14ac:dyDescent="0.2">
      <c r="E2752" s="15">
        <v>41281.493055555555</v>
      </c>
      <c r="F2752" s="21">
        <v>8.2771912790767317</v>
      </c>
      <c r="G2752" s="24">
        <v>0.14376857558047601</v>
      </c>
      <c r="H2752" s="3">
        <f t="shared" si="126"/>
        <v>991.75999999995156</v>
      </c>
      <c r="I2752" s="3">
        <f>MIN(H2752-K2752+L2752,'Power Look Up'!$F$4)</f>
        <v>1012.8050629295452</v>
      </c>
      <c r="K2752" s="50">
        <f t="array" ref="K2752">_xlfn.SUM(_xlfn.NORM.DIST($Q$3:$Q$1003,$F2752,$N2752,FALSE)*WindSpeedStep*$R$3:$R$1003)</f>
        <v>989.01484803765447</v>
      </c>
      <c r="L2752" s="50">
        <f t="array" ref="L2752">_xlfn.SUM(_xlfn.NORM.DIST($Q$3:$Q$1003,$F2752,$O2752,FALSE)*WindSpeedStep*$R$3:$R$1003)</f>
        <v>1010.0599109672481</v>
      </c>
      <c r="N2752" s="42">
        <f t="shared" si="127"/>
        <v>0.82771912790767321</v>
      </c>
      <c r="O2752" s="42">
        <f t="shared" si="128"/>
        <v>1.19</v>
      </c>
    </row>
    <row r="2753" spans="5:15" x14ac:dyDescent="0.2">
      <c r="E2753" s="15">
        <v>41281.5</v>
      </c>
      <c r="F2753" s="21">
        <v>8.4274441572084715</v>
      </c>
      <c r="G2753" s="24">
        <v>0.12815273288713694</v>
      </c>
      <c r="H2753" s="3">
        <f t="shared" si="126"/>
        <v>1046.8099999999504</v>
      </c>
      <c r="I2753" s="3">
        <f>MIN(H2753-K2753+L2753,'Power Look Up'!$F$4)</f>
        <v>1059.5123864719467</v>
      </c>
      <c r="K2753" s="50">
        <f t="array" ref="K2753">_xlfn.SUM(_xlfn.NORM.DIST($Q$3:$Q$1003,$F2753,$N2753,FALSE)*WindSpeedStep*$R$3:$R$1003)</f>
        <v>1043.2305733881124</v>
      </c>
      <c r="L2753" s="50">
        <f t="array" ref="L2753">_xlfn.SUM(_xlfn.NORM.DIST($Q$3:$Q$1003,$F2753,$O2753,FALSE)*WindSpeedStep*$R$3:$R$1003)</f>
        <v>1055.9329598601087</v>
      </c>
      <c r="N2753" s="42">
        <f t="shared" si="127"/>
        <v>0.84274441572084724</v>
      </c>
      <c r="O2753" s="42">
        <f t="shared" si="128"/>
        <v>1.08</v>
      </c>
    </row>
    <row r="2754" spans="5:15" x14ac:dyDescent="0.2">
      <c r="E2754" s="15">
        <v>41281.506944444445</v>
      </c>
      <c r="F2754" s="21">
        <v>9.3316636433435551</v>
      </c>
      <c r="G2754" s="24">
        <v>0.1371673957529585</v>
      </c>
      <c r="H2754" s="3">
        <f t="shared" si="126"/>
        <v>1381.7299999999411</v>
      </c>
      <c r="I2754" s="3">
        <f>MIN(H2754-K2754+L2754,'Power Look Up'!$F$4)</f>
        <v>1371.3850549573522</v>
      </c>
      <c r="K2754" s="50">
        <f t="array" ref="K2754">_xlfn.SUM(_xlfn.NORM.DIST($Q$3:$Q$1003,$F2754,$N2754,FALSE)*WindSpeedStep*$R$3:$R$1003)</f>
        <v>1387.1297686339817</v>
      </c>
      <c r="L2754" s="50">
        <f t="array" ref="L2754">_xlfn.SUM(_xlfn.NORM.DIST($Q$3:$Q$1003,$F2754,$O2754,FALSE)*WindSpeedStep*$R$3:$R$1003)</f>
        <v>1376.7848235913928</v>
      </c>
      <c r="N2754" s="42">
        <f t="shared" si="127"/>
        <v>0.93316636433435551</v>
      </c>
      <c r="O2754" s="42">
        <f t="shared" si="128"/>
        <v>1.28</v>
      </c>
    </row>
    <row r="2755" spans="5:15" x14ac:dyDescent="0.2">
      <c r="E2755" s="15">
        <v>41281.513888888891</v>
      </c>
      <c r="F2755" s="21">
        <v>10.128855260373822</v>
      </c>
      <c r="G2755" s="24">
        <v>0.14216808938257594</v>
      </c>
      <c r="H2755" s="3">
        <f t="shared" ref="H2755:H2818" si="129">INDEX(PowerArray,MIN(MaximumPowerIndex,ROUND(F2755*100,0)))</f>
        <v>1671.7099999999541</v>
      </c>
      <c r="I2755" s="3">
        <f>MIN(H2755-K2755+L2755,'Power Look Up'!$F$4)</f>
        <v>1618.5308020901207</v>
      </c>
      <c r="K2755" s="50">
        <f t="array" ref="K2755">_xlfn.SUM(_xlfn.NORM.DIST($Q$3:$Q$1003,$F2755,$N2755,FALSE)*WindSpeedStep*$R$3:$R$1003)</f>
        <v>1664.2341005022188</v>
      </c>
      <c r="L2755" s="50">
        <f t="array" ref="L2755">_xlfn.SUM(_xlfn.NORM.DIST($Q$3:$Q$1003,$F2755,$O2755,FALSE)*WindSpeedStep*$R$3:$R$1003)</f>
        <v>1611.0549025923854</v>
      </c>
      <c r="N2755" s="42">
        <f t="shared" ref="N2755:N2818" si="130">ReferenceTurbulence*F2755</f>
        <v>1.0128855260373821</v>
      </c>
      <c r="O2755" s="42">
        <f t="shared" ref="O2755:O2818" si="131">F2755*G2755</f>
        <v>1.44</v>
      </c>
    </row>
    <row r="2756" spans="5:15" x14ac:dyDescent="0.2">
      <c r="E2756" s="15">
        <v>41281.520833333336</v>
      </c>
      <c r="F2756" s="21">
        <v>9.7564484545211236</v>
      </c>
      <c r="G2756" s="24">
        <v>0.14144491270904117</v>
      </c>
      <c r="H2756" s="3">
        <f t="shared" si="129"/>
        <v>1545.5599999999376</v>
      </c>
      <c r="I2756" s="3">
        <f>MIN(H2756-K2756+L2756,'Power Look Up'!$F$4)</f>
        <v>1511.5427205741905</v>
      </c>
      <c r="K2756" s="50">
        <f t="array" ref="K2756">_xlfn.SUM(_xlfn.NORM.DIST($Q$3:$Q$1003,$F2756,$N2756,FALSE)*WindSpeedStep*$R$3:$R$1003)</f>
        <v>1542.6521214626835</v>
      </c>
      <c r="L2756" s="50">
        <f t="array" ref="L2756">_xlfn.SUM(_xlfn.NORM.DIST($Q$3:$Q$1003,$F2756,$O2756,FALSE)*WindSpeedStep*$R$3:$R$1003)</f>
        <v>1508.6348420369363</v>
      </c>
      <c r="N2756" s="42">
        <f t="shared" si="130"/>
        <v>0.97564484545211239</v>
      </c>
      <c r="O2756" s="42">
        <f t="shared" si="131"/>
        <v>1.38</v>
      </c>
    </row>
    <row r="2757" spans="5:15" x14ac:dyDescent="0.2">
      <c r="E2757" s="15">
        <v>41281.527777777781</v>
      </c>
      <c r="F2757" s="21">
        <v>10.104762582965417</v>
      </c>
      <c r="G2757" s="24">
        <v>0.13854852981505139</v>
      </c>
      <c r="H2757" s="3">
        <f t="shared" si="129"/>
        <v>1663.6999999999543</v>
      </c>
      <c r="I2757" s="3">
        <f>MIN(H2757-K2757+L2757,'Power Look Up'!$F$4)</f>
        <v>1616.102827874412</v>
      </c>
      <c r="K2757" s="50">
        <f t="array" ref="K2757">_xlfn.SUM(_xlfn.NORM.DIST($Q$3:$Q$1003,$F2757,$N2757,FALSE)*WindSpeedStep*$R$3:$R$1003)</f>
        <v>1656.9141091402157</v>
      </c>
      <c r="L2757" s="50">
        <f t="array" ref="L2757">_xlfn.SUM(_xlfn.NORM.DIST($Q$3:$Q$1003,$F2757,$O2757,FALSE)*WindSpeedStep*$R$3:$R$1003)</f>
        <v>1609.3169370146734</v>
      </c>
      <c r="N2757" s="42">
        <f t="shared" si="130"/>
        <v>1.0104762582965419</v>
      </c>
      <c r="O2757" s="42">
        <f t="shared" si="131"/>
        <v>1.4</v>
      </c>
    </row>
    <row r="2758" spans="5:15" x14ac:dyDescent="0.2">
      <c r="E2758" s="15">
        <v>41281.534722222219</v>
      </c>
      <c r="F2758" s="21">
        <v>8.9592837175087787</v>
      </c>
      <c r="G2758" s="24">
        <v>0.14398472474747098</v>
      </c>
      <c r="H2758" s="3">
        <f t="shared" si="129"/>
        <v>1241.3199999999463</v>
      </c>
      <c r="I2758" s="3">
        <f>MIN(H2758-K2758+L2758,'Power Look Up'!$F$4)</f>
        <v>1245.5151184256508</v>
      </c>
      <c r="K2758" s="50">
        <f t="array" ref="K2758">_xlfn.SUM(_xlfn.NORM.DIST($Q$3:$Q$1003,$F2758,$N2758,FALSE)*WindSpeedStep*$R$3:$R$1003)</f>
        <v>1244.0980596879785</v>
      </c>
      <c r="L2758" s="50">
        <f t="array" ref="L2758">_xlfn.SUM(_xlfn.NORM.DIST($Q$3:$Q$1003,$F2758,$O2758,FALSE)*WindSpeedStep*$R$3:$R$1003)</f>
        <v>1248.2931781136831</v>
      </c>
      <c r="N2758" s="42">
        <f t="shared" si="130"/>
        <v>0.89592837175087792</v>
      </c>
      <c r="O2758" s="42">
        <f t="shared" si="131"/>
        <v>1.29</v>
      </c>
    </row>
    <row r="2759" spans="5:15" x14ac:dyDescent="0.2">
      <c r="E2759" s="15">
        <v>41281.541666666664</v>
      </c>
      <c r="F2759" s="21">
        <v>8.0905886036644503</v>
      </c>
      <c r="G2759" s="24">
        <v>0.14584847380146673</v>
      </c>
      <c r="H2759" s="3">
        <f t="shared" si="129"/>
        <v>922.02999999995302</v>
      </c>
      <c r="I2759" s="3">
        <f>MIN(H2759-K2759+L2759,'Power Look Up'!$F$4)</f>
        <v>945.51094735102788</v>
      </c>
      <c r="K2759" s="50">
        <f t="array" ref="K2759">_xlfn.SUM(_xlfn.NORM.DIST($Q$3:$Q$1003,$F2759,$N2759,FALSE)*WindSpeedStep*$R$3:$R$1003)</f>
        <v>923.79475468179157</v>
      </c>
      <c r="L2759" s="50">
        <f t="array" ref="L2759">_xlfn.SUM(_xlfn.NORM.DIST($Q$3:$Q$1003,$F2759,$O2759,FALSE)*WindSpeedStep*$R$3:$R$1003)</f>
        <v>947.27570203286643</v>
      </c>
      <c r="N2759" s="42">
        <f t="shared" si="130"/>
        <v>0.80905886036644503</v>
      </c>
      <c r="O2759" s="42">
        <f t="shared" si="131"/>
        <v>1.18</v>
      </c>
    </row>
    <row r="2760" spans="5:15" x14ac:dyDescent="0.2">
      <c r="E2760" s="15">
        <v>41281.548611111109</v>
      </c>
      <c r="F2760" s="21">
        <v>7.7177203241179635</v>
      </c>
      <c r="G2760" s="24">
        <v>0.23711665143931548</v>
      </c>
      <c r="H2760" s="3">
        <f t="shared" si="129"/>
        <v>804.71999999996387</v>
      </c>
      <c r="I2760" s="3">
        <f>MIN(H2760-K2760+L2760,'Power Look Up'!$F$4)</f>
        <v>876.34652177622331</v>
      </c>
      <c r="K2760" s="50">
        <f t="array" ref="K2760">_xlfn.SUM(_xlfn.NORM.DIST($Q$3:$Q$1003,$F2760,$N2760,FALSE)*WindSpeedStep*$R$3:$R$1003)</f>
        <v>801.1201641951576</v>
      </c>
      <c r="L2760" s="50">
        <f t="array" ref="L2760">_xlfn.SUM(_xlfn.NORM.DIST($Q$3:$Q$1003,$F2760,$O2760,FALSE)*WindSpeedStep*$R$3:$R$1003)</f>
        <v>872.74668597141704</v>
      </c>
      <c r="N2760" s="42">
        <f t="shared" si="130"/>
        <v>0.77177203241179637</v>
      </c>
      <c r="O2760" s="42">
        <f t="shared" si="131"/>
        <v>1.83</v>
      </c>
    </row>
    <row r="2761" spans="5:15" x14ac:dyDescent="0.2">
      <c r="E2761" s="15">
        <v>41281.555555555555</v>
      </c>
      <c r="F2761" s="21">
        <v>9.9334469257804674</v>
      </c>
      <c r="G2761" s="24">
        <v>0.12382408736767467</v>
      </c>
      <c r="H2761" s="3">
        <f t="shared" si="129"/>
        <v>1610.3299999999363</v>
      </c>
      <c r="I2761" s="3">
        <f>MIN(H2761-K2761+L2761,'Power Look Up'!$F$4)</f>
        <v>1586.042779833665</v>
      </c>
      <c r="K2761" s="50">
        <f t="array" ref="K2761">_xlfn.SUM(_xlfn.NORM.DIST($Q$3:$Q$1003,$F2761,$N2761,FALSE)*WindSpeedStep*$R$3:$R$1003)</f>
        <v>1602.5874656545352</v>
      </c>
      <c r="L2761" s="50">
        <f t="array" ref="L2761">_xlfn.SUM(_xlfn.NORM.DIST($Q$3:$Q$1003,$F2761,$O2761,FALSE)*WindSpeedStep*$R$3:$R$1003)</f>
        <v>1578.300245488264</v>
      </c>
      <c r="N2761" s="42">
        <f t="shared" si="130"/>
        <v>0.99334469257804681</v>
      </c>
      <c r="O2761" s="42">
        <f t="shared" si="131"/>
        <v>1.23</v>
      </c>
    </row>
    <row r="2762" spans="5:15" x14ac:dyDescent="0.2">
      <c r="E2762" s="15">
        <v>41281.5625</v>
      </c>
      <c r="F2762" s="21">
        <v>10.531195510571937</v>
      </c>
      <c r="G2762" s="24">
        <v>0.13103925367396904</v>
      </c>
      <c r="H2762" s="3">
        <f t="shared" si="129"/>
        <v>1778.509999999952</v>
      </c>
      <c r="I2762" s="3">
        <f>MIN(H2762-K2762+L2762,'Power Look Up'!$F$4)</f>
        <v>1728.0760638373229</v>
      </c>
      <c r="K2762" s="50">
        <f t="array" ref="K2762">_xlfn.SUM(_xlfn.NORM.DIST($Q$3:$Q$1003,$F2762,$N2762,FALSE)*WindSpeedStep*$R$3:$R$1003)</f>
        <v>1773.6080215726631</v>
      </c>
      <c r="L2762" s="50">
        <f t="array" ref="L2762">_xlfn.SUM(_xlfn.NORM.DIST($Q$3:$Q$1003,$F2762,$O2762,FALSE)*WindSpeedStep*$R$3:$R$1003)</f>
        <v>1723.174085410034</v>
      </c>
      <c r="N2762" s="42">
        <f t="shared" si="130"/>
        <v>1.0531195510571938</v>
      </c>
      <c r="O2762" s="42">
        <f t="shared" si="131"/>
        <v>1.38</v>
      </c>
    </row>
    <row r="2763" spans="5:15" x14ac:dyDescent="0.2">
      <c r="E2763" s="15">
        <v>41281.569444444445</v>
      </c>
      <c r="F2763" s="21">
        <v>10.362588327230192</v>
      </c>
      <c r="G2763" s="24">
        <v>0.11001112502022066</v>
      </c>
      <c r="H2763" s="3">
        <f t="shared" si="129"/>
        <v>1733.1199999999528</v>
      </c>
      <c r="I2763" s="3">
        <f>MIN(H2763-K2763+L2763,'Power Look Up'!$F$4)</f>
        <v>1718.0994131579796</v>
      </c>
      <c r="K2763" s="50">
        <f t="array" ref="K2763">_xlfn.SUM(_xlfn.NORM.DIST($Q$3:$Q$1003,$F2763,$N2763,FALSE)*WindSpeedStep*$R$3:$R$1003)</f>
        <v>1730.8171224120754</v>
      </c>
      <c r="L2763" s="50">
        <f t="array" ref="L2763">_xlfn.SUM(_xlfn.NORM.DIST($Q$3:$Q$1003,$F2763,$O2763,FALSE)*WindSpeedStep*$R$3:$R$1003)</f>
        <v>1715.7965355701022</v>
      </c>
      <c r="N2763" s="42">
        <f t="shared" si="130"/>
        <v>1.0362588327230193</v>
      </c>
      <c r="O2763" s="42">
        <f t="shared" si="131"/>
        <v>1.1399999999999999</v>
      </c>
    </row>
    <row r="2764" spans="5:15" x14ac:dyDescent="0.2">
      <c r="E2764" s="15">
        <v>41281.576388888891</v>
      </c>
      <c r="F2764" s="21">
        <v>10.067498399564558</v>
      </c>
      <c r="G2764" s="24">
        <v>0.13508817642909415</v>
      </c>
      <c r="H2764" s="3">
        <f t="shared" si="129"/>
        <v>1655.6899999999546</v>
      </c>
      <c r="I2764" s="3">
        <f>MIN(H2764-K2764+L2764,'Power Look Up'!$F$4)</f>
        <v>1613.8671903755067</v>
      </c>
      <c r="K2764" s="50">
        <f t="array" ref="K2764">_xlfn.SUM(_xlfn.NORM.DIST($Q$3:$Q$1003,$F2764,$N2764,FALSE)*WindSpeedStep*$R$3:$R$1003)</f>
        <v>1645.4322257091378</v>
      </c>
      <c r="L2764" s="50">
        <f t="array" ref="L2764">_xlfn.SUM(_xlfn.NORM.DIST($Q$3:$Q$1003,$F2764,$O2764,FALSE)*WindSpeedStep*$R$3:$R$1003)</f>
        <v>1603.6094160846899</v>
      </c>
      <c r="N2764" s="42">
        <f t="shared" si="130"/>
        <v>1.0067498399564558</v>
      </c>
      <c r="O2764" s="42">
        <f t="shared" si="131"/>
        <v>1.36</v>
      </c>
    </row>
    <row r="2765" spans="5:15" x14ac:dyDescent="0.2">
      <c r="E2765" s="15">
        <v>41281.583333333336</v>
      </c>
      <c r="F2765" s="21">
        <v>10.227475823305129</v>
      </c>
      <c r="G2765" s="24">
        <v>0.11733100334156604</v>
      </c>
      <c r="H2765" s="3">
        <f t="shared" si="129"/>
        <v>1698.4099999999537</v>
      </c>
      <c r="I2765" s="3">
        <f>MIN(H2765-K2765+L2765,'Power Look Up'!$F$4)</f>
        <v>1674.7778050462844</v>
      </c>
      <c r="K2765" s="50">
        <f t="array" ref="K2765">_xlfn.SUM(_xlfn.NORM.DIST($Q$3:$Q$1003,$F2765,$N2765,FALSE)*WindSpeedStep*$R$3:$R$1003)</f>
        <v>1693.3255027181247</v>
      </c>
      <c r="L2765" s="50">
        <f t="array" ref="L2765">_xlfn.SUM(_xlfn.NORM.DIST($Q$3:$Q$1003,$F2765,$O2765,FALSE)*WindSpeedStep*$R$3:$R$1003)</f>
        <v>1669.6933077644553</v>
      </c>
      <c r="N2765" s="42">
        <f t="shared" si="130"/>
        <v>1.022747582330513</v>
      </c>
      <c r="O2765" s="42">
        <f t="shared" si="131"/>
        <v>1.2</v>
      </c>
    </row>
    <row r="2766" spans="5:15" x14ac:dyDescent="0.2">
      <c r="E2766" s="15">
        <v>41281.590277777781</v>
      </c>
      <c r="F2766" s="21">
        <v>9.51129310345347</v>
      </c>
      <c r="G2766" s="24">
        <v>0.14193653642214291</v>
      </c>
      <c r="H2766" s="3">
        <f t="shared" si="129"/>
        <v>1450.3099999999397</v>
      </c>
      <c r="I2766" s="3">
        <f>MIN(H2766-K2766+L2766,'Power Look Up'!$F$4)</f>
        <v>1428.8628754123301</v>
      </c>
      <c r="K2766" s="50">
        <f t="array" ref="K2766">_xlfn.SUM(_xlfn.NORM.DIST($Q$3:$Q$1003,$F2766,$N2766,FALSE)*WindSpeedStep*$R$3:$R$1003)</f>
        <v>1454.4801418242746</v>
      </c>
      <c r="L2766" s="50">
        <f t="array" ref="L2766">_xlfn.SUM(_xlfn.NORM.DIST($Q$3:$Q$1003,$F2766,$O2766,FALSE)*WindSpeedStep*$R$3:$R$1003)</f>
        <v>1433.033017236665</v>
      </c>
      <c r="N2766" s="42">
        <f t="shared" si="130"/>
        <v>0.95112931034534709</v>
      </c>
      <c r="O2766" s="42">
        <f t="shared" si="131"/>
        <v>1.35</v>
      </c>
    </row>
    <row r="2767" spans="5:15" x14ac:dyDescent="0.2">
      <c r="E2767" s="15">
        <v>41281.597222222219</v>
      </c>
      <c r="F2767" s="21">
        <v>7.8362842184657033</v>
      </c>
      <c r="G2767" s="24">
        <v>0.1735516428558381</v>
      </c>
      <c r="H2767" s="3">
        <f t="shared" si="129"/>
        <v>840.83999999996308</v>
      </c>
      <c r="I2767" s="3">
        <f>MIN(H2767-K2767+L2767,'Power Look Up'!$F$4)</f>
        <v>879.89182895391627</v>
      </c>
      <c r="K2767" s="50">
        <f t="array" ref="K2767">_xlfn.SUM(_xlfn.NORM.DIST($Q$3:$Q$1003,$F2767,$N2767,FALSE)*WindSpeedStep*$R$3:$R$1003)</f>
        <v>838.99367211279571</v>
      </c>
      <c r="L2767" s="50">
        <f t="array" ref="L2767">_xlfn.SUM(_xlfn.NORM.DIST($Q$3:$Q$1003,$F2767,$O2767,FALSE)*WindSpeedStep*$R$3:$R$1003)</f>
        <v>878.0455010667489</v>
      </c>
      <c r="N2767" s="42">
        <f t="shared" si="130"/>
        <v>0.78362842184657033</v>
      </c>
      <c r="O2767" s="42">
        <f t="shared" si="131"/>
        <v>1.36</v>
      </c>
    </row>
    <row r="2768" spans="5:15" x14ac:dyDescent="0.2">
      <c r="E2768" s="15">
        <v>41281.604166666664</v>
      </c>
      <c r="F2768" s="21">
        <v>7.7233324028958545</v>
      </c>
      <c r="G2768" s="24">
        <v>0.16184723572577478</v>
      </c>
      <c r="H2768" s="3">
        <f t="shared" si="129"/>
        <v>804.71999999996387</v>
      </c>
      <c r="I2768" s="3">
        <f>MIN(H2768-K2768+L2768,'Power Look Up'!$F$4)</f>
        <v>837.31676116448716</v>
      </c>
      <c r="K2768" s="50">
        <f t="array" ref="K2768">_xlfn.SUM(_xlfn.NORM.DIST($Q$3:$Q$1003,$F2768,$N2768,FALSE)*WindSpeedStep*$R$3:$R$1003)</f>
        <v>802.8888525259764</v>
      </c>
      <c r="L2768" s="50">
        <f t="array" ref="L2768">_xlfn.SUM(_xlfn.NORM.DIST($Q$3:$Q$1003,$F2768,$O2768,FALSE)*WindSpeedStep*$R$3:$R$1003)</f>
        <v>835.48561369049969</v>
      </c>
      <c r="N2768" s="42">
        <f t="shared" si="130"/>
        <v>0.7723332402895855</v>
      </c>
      <c r="O2768" s="42">
        <f t="shared" si="131"/>
        <v>1.25</v>
      </c>
    </row>
    <row r="2769" spans="5:15" x14ac:dyDescent="0.2">
      <c r="E2769" s="15">
        <v>41281.611111111109</v>
      </c>
      <c r="F2769" s="21">
        <v>8.1773203118716982</v>
      </c>
      <c r="G2769" s="24">
        <v>0.15775338996164787</v>
      </c>
      <c r="H2769" s="3">
        <f t="shared" si="129"/>
        <v>955.05999999995231</v>
      </c>
      <c r="I2769" s="3">
        <f>MIN(H2769-K2769+L2769,'Power Look Up'!$F$4)</f>
        <v>983.60863529117967</v>
      </c>
      <c r="K2769" s="50">
        <f t="array" ref="K2769">_xlfn.SUM(_xlfn.NORM.DIST($Q$3:$Q$1003,$F2769,$N2769,FALSE)*WindSpeedStep*$R$3:$R$1003)</f>
        <v>953.80422364271726</v>
      </c>
      <c r="L2769" s="50">
        <f t="array" ref="L2769">_xlfn.SUM(_xlfn.NORM.DIST($Q$3:$Q$1003,$F2769,$O2769,FALSE)*WindSpeedStep*$R$3:$R$1003)</f>
        <v>982.35285893394462</v>
      </c>
      <c r="N2769" s="42">
        <f t="shared" si="130"/>
        <v>0.81773203118716986</v>
      </c>
      <c r="O2769" s="42">
        <f t="shared" si="131"/>
        <v>1.29</v>
      </c>
    </row>
    <row r="2770" spans="5:15" x14ac:dyDescent="0.2">
      <c r="E2770" s="15">
        <v>41281.618055555555</v>
      </c>
      <c r="F2770" s="21">
        <v>6.3386880397165122</v>
      </c>
      <c r="G2770" s="24">
        <v>0.19720169097577236</v>
      </c>
      <c r="H2770" s="3">
        <f t="shared" si="129"/>
        <v>438.83999999997951</v>
      </c>
      <c r="I2770" s="3">
        <f>MIN(H2770-K2770+L2770,'Power Look Up'!$F$4)</f>
        <v>472.7556478389651</v>
      </c>
      <c r="K2770" s="50">
        <f t="array" ref="K2770">_xlfn.SUM(_xlfn.NORM.DIST($Q$3:$Q$1003,$F2770,$N2770,FALSE)*WindSpeedStep*$R$3:$R$1003)</f>
        <v>436.70208156360036</v>
      </c>
      <c r="L2770" s="50">
        <f t="array" ref="L2770">_xlfn.SUM(_xlfn.NORM.DIST($Q$3:$Q$1003,$F2770,$O2770,FALSE)*WindSpeedStep*$R$3:$R$1003)</f>
        <v>470.61772940258595</v>
      </c>
      <c r="N2770" s="42">
        <f t="shared" si="130"/>
        <v>0.63386880397165124</v>
      </c>
      <c r="O2770" s="42">
        <f t="shared" si="131"/>
        <v>1.25</v>
      </c>
    </row>
    <row r="2771" spans="5:15" x14ac:dyDescent="0.2">
      <c r="E2771" s="15">
        <v>41281.625</v>
      </c>
      <c r="F2771" s="21">
        <v>7.9239145900214041</v>
      </c>
      <c r="G2771" s="24">
        <v>0.14386828467782872</v>
      </c>
      <c r="H2771" s="3">
        <f t="shared" si="129"/>
        <v>864.91999999996256</v>
      </c>
      <c r="I2771" s="3">
        <f>MIN(H2771-K2771+L2771,'Power Look Up'!$F$4)</f>
        <v>887.75616267191594</v>
      </c>
      <c r="K2771" s="50">
        <f t="array" ref="K2771">_xlfn.SUM(_xlfn.NORM.DIST($Q$3:$Q$1003,$F2771,$N2771,FALSE)*WindSpeedStep*$R$3:$R$1003)</f>
        <v>867.66908680934353</v>
      </c>
      <c r="L2771" s="50">
        <f t="array" ref="L2771">_xlfn.SUM(_xlfn.NORM.DIST($Q$3:$Q$1003,$F2771,$O2771,FALSE)*WindSpeedStep*$R$3:$R$1003)</f>
        <v>890.50524948129691</v>
      </c>
      <c r="N2771" s="42">
        <f t="shared" si="130"/>
        <v>0.79239145900214047</v>
      </c>
      <c r="O2771" s="42">
        <f t="shared" si="131"/>
        <v>1.1399999999999999</v>
      </c>
    </row>
    <row r="2772" spans="5:15" x14ac:dyDescent="0.2">
      <c r="E2772" s="15">
        <v>41281.631944444445</v>
      </c>
      <c r="F2772" s="21">
        <v>7.5216860438553343</v>
      </c>
      <c r="G2772" s="24">
        <v>0.19543490534291605</v>
      </c>
      <c r="H2772" s="3">
        <f t="shared" si="129"/>
        <v>744.51999999996508</v>
      </c>
      <c r="I2772" s="3">
        <f>MIN(H2772-K2772+L2772,'Power Look Up'!$F$4)</f>
        <v>795.49106264771694</v>
      </c>
      <c r="K2772" s="50">
        <f t="array" ref="K2772">_xlfn.SUM(_xlfn.NORM.DIST($Q$3:$Q$1003,$F2772,$N2772,FALSE)*WindSpeedStep*$R$3:$R$1003)</f>
        <v>740.83235760107993</v>
      </c>
      <c r="L2772" s="50">
        <f t="array" ref="L2772">_xlfn.SUM(_xlfn.NORM.DIST($Q$3:$Q$1003,$F2772,$O2772,FALSE)*WindSpeedStep*$R$3:$R$1003)</f>
        <v>791.8034202488318</v>
      </c>
      <c r="N2772" s="42">
        <f t="shared" si="130"/>
        <v>0.75216860438553346</v>
      </c>
      <c r="O2772" s="42">
        <f t="shared" si="131"/>
        <v>1.47</v>
      </c>
    </row>
    <row r="2773" spans="5:15" x14ac:dyDescent="0.2">
      <c r="E2773" s="15">
        <v>41281.638888888891</v>
      </c>
      <c r="F2773" s="21">
        <v>8.2339886731521581</v>
      </c>
      <c r="G2773" s="24">
        <v>0.1760993435329693</v>
      </c>
      <c r="H2773" s="3">
        <f t="shared" si="129"/>
        <v>973.40999999995188</v>
      </c>
      <c r="I2773" s="3">
        <f>MIN(H2773-K2773+L2773,'Power Look Up'!$F$4)</f>
        <v>1008.6425253934906</v>
      </c>
      <c r="K2773" s="50">
        <f t="array" ref="K2773">_xlfn.SUM(_xlfn.NORM.DIST($Q$3:$Q$1003,$F2773,$N2773,FALSE)*WindSpeedStep*$R$3:$R$1003)</f>
        <v>973.69910423341742</v>
      </c>
      <c r="L2773" s="50">
        <f t="array" ref="L2773">_xlfn.SUM(_xlfn.NORM.DIST($Q$3:$Q$1003,$F2773,$O2773,FALSE)*WindSpeedStep*$R$3:$R$1003)</f>
        <v>1008.9316296269561</v>
      </c>
      <c r="N2773" s="42">
        <f t="shared" si="130"/>
        <v>0.82339886731521583</v>
      </c>
      <c r="O2773" s="42">
        <f t="shared" si="131"/>
        <v>1.45</v>
      </c>
    </row>
    <row r="2774" spans="5:15" x14ac:dyDescent="0.2">
      <c r="E2774" s="15">
        <v>41281.645833333336</v>
      </c>
      <c r="F2774" s="21">
        <v>8.0707134118277875</v>
      </c>
      <c r="G2774" s="24">
        <v>0.16107621887487972</v>
      </c>
      <c r="H2774" s="3">
        <f t="shared" si="129"/>
        <v>914.68999999995322</v>
      </c>
      <c r="I2774" s="3">
        <f>MIN(H2774-K2774+L2774,'Power Look Up'!$F$4)</f>
        <v>945.93417635284777</v>
      </c>
      <c r="K2774" s="50">
        <f t="array" ref="K2774">_xlfn.SUM(_xlfn.NORM.DIST($Q$3:$Q$1003,$F2774,$N2774,FALSE)*WindSpeedStep*$R$3:$R$1003)</f>
        <v>916.99433600495138</v>
      </c>
      <c r="L2774" s="50">
        <f t="array" ref="L2774">_xlfn.SUM(_xlfn.NORM.DIST($Q$3:$Q$1003,$F2774,$O2774,FALSE)*WindSpeedStep*$R$3:$R$1003)</f>
        <v>948.23851235784593</v>
      </c>
      <c r="N2774" s="42">
        <f t="shared" si="130"/>
        <v>0.80707134118277879</v>
      </c>
      <c r="O2774" s="42">
        <f t="shared" si="131"/>
        <v>1.3</v>
      </c>
    </row>
    <row r="2775" spans="5:15" x14ac:dyDescent="0.2">
      <c r="E2775" s="15">
        <v>41281.652777777781</v>
      </c>
      <c r="F2775" s="21">
        <v>8.0509953531028078</v>
      </c>
      <c r="G2775" s="24">
        <v>0.17637570731583394</v>
      </c>
      <c r="H2775" s="3">
        <f t="shared" si="129"/>
        <v>907.3499999999533</v>
      </c>
      <c r="I2775" s="3">
        <f>MIN(H2775-K2775+L2775,'Power Look Up'!$F$4)</f>
        <v>946.09554073841593</v>
      </c>
      <c r="K2775" s="50">
        <f t="array" ref="K2775">_xlfn.SUM(_xlfn.NORM.DIST($Q$3:$Q$1003,$F2775,$N2775,FALSE)*WindSpeedStep*$R$3:$R$1003)</f>
        <v>910.27621707701667</v>
      </c>
      <c r="L2775" s="50">
        <f t="array" ref="L2775">_xlfn.SUM(_xlfn.NORM.DIST($Q$3:$Q$1003,$F2775,$O2775,FALSE)*WindSpeedStep*$R$3:$R$1003)</f>
        <v>949.0217578154793</v>
      </c>
      <c r="N2775" s="42">
        <f t="shared" si="130"/>
        <v>0.80509953531028078</v>
      </c>
      <c r="O2775" s="42">
        <f t="shared" si="131"/>
        <v>1.42</v>
      </c>
    </row>
    <row r="2776" spans="5:15" x14ac:dyDescent="0.2">
      <c r="E2776" s="15">
        <v>41281.659722222219</v>
      </c>
      <c r="F2776" s="21">
        <v>8.8550375677784281</v>
      </c>
      <c r="G2776" s="24">
        <v>0.11970587271782013</v>
      </c>
      <c r="H2776" s="3">
        <f t="shared" si="129"/>
        <v>1204.6199999999469</v>
      </c>
      <c r="I2776" s="3">
        <f>MIN(H2776-K2776+L2776,'Power Look Up'!$F$4)</f>
        <v>1209.449606911475</v>
      </c>
      <c r="K2776" s="50">
        <f t="array" ref="K2776">_xlfn.SUM(_xlfn.NORM.DIST($Q$3:$Q$1003,$F2776,$N2776,FALSE)*WindSpeedStep*$R$3:$R$1003)</f>
        <v>1203.9940094837441</v>
      </c>
      <c r="L2776" s="50">
        <f t="array" ref="L2776">_xlfn.SUM(_xlfn.NORM.DIST($Q$3:$Q$1003,$F2776,$O2776,FALSE)*WindSpeedStep*$R$3:$R$1003)</f>
        <v>1208.8236163952722</v>
      </c>
      <c r="N2776" s="42">
        <f t="shared" si="130"/>
        <v>0.88550375677784288</v>
      </c>
      <c r="O2776" s="42">
        <f t="shared" si="131"/>
        <v>1.06</v>
      </c>
    </row>
    <row r="2777" spans="5:15" x14ac:dyDescent="0.2">
      <c r="E2777" s="15">
        <v>41281.666666666664</v>
      </c>
      <c r="F2777" s="21">
        <v>9.1720470726487804</v>
      </c>
      <c r="G2777" s="24">
        <v>0.1482766049092297</v>
      </c>
      <c r="H2777" s="3">
        <f t="shared" si="129"/>
        <v>1320.7699999999425</v>
      </c>
      <c r="I2777" s="3">
        <f>MIN(H2777-K2777+L2777,'Power Look Up'!$F$4)</f>
        <v>1314.579158427229</v>
      </c>
      <c r="K2777" s="50">
        <f t="array" ref="K2777">_xlfn.SUM(_xlfn.NORM.DIST($Q$3:$Q$1003,$F2777,$N2777,FALSE)*WindSpeedStep*$R$3:$R$1003)</f>
        <v>1326.1069099817598</v>
      </c>
      <c r="L2777" s="50">
        <f t="array" ref="L2777">_xlfn.SUM(_xlfn.NORM.DIST($Q$3:$Q$1003,$F2777,$O2777,FALSE)*WindSpeedStep*$R$3:$R$1003)</f>
        <v>1319.9160684090464</v>
      </c>
      <c r="N2777" s="42">
        <f t="shared" si="130"/>
        <v>0.91720470726487813</v>
      </c>
      <c r="O2777" s="42">
        <f t="shared" si="131"/>
        <v>1.36</v>
      </c>
    </row>
    <row r="2778" spans="5:15" x14ac:dyDescent="0.2">
      <c r="E2778" s="15">
        <v>41281.673611111109</v>
      </c>
      <c r="F2778" s="21">
        <v>7.3401483844115241</v>
      </c>
      <c r="G2778" s="24">
        <v>0.1484983603757743</v>
      </c>
      <c r="H2778" s="3">
        <f t="shared" si="129"/>
        <v>690.33999999996627</v>
      </c>
      <c r="I2778" s="3">
        <f>MIN(H2778-K2778+L2778,'Power Look Up'!$F$4)</f>
        <v>713.25008383162083</v>
      </c>
      <c r="K2778" s="50">
        <f t="array" ref="K2778">_xlfn.SUM(_xlfn.NORM.DIST($Q$3:$Q$1003,$F2778,$N2778,FALSE)*WindSpeedStep*$R$3:$R$1003)</f>
        <v>687.57494791951285</v>
      </c>
      <c r="L2778" s="50">
        <f t="array" ref="L2778">_xlfn.SUM(_xlfn.NORM.DIST($Q$3:$Q$1003,$F2778,$O2778,FALSE)*WindSpeedStep*$R$3:$R$1003)</f>
        <v>710.48503175116741</v>
      </c>
      <c r="N2778" s="42">
        <f t="shared" si="130"/>
        <v>0.73401483844115245</v>
      </c>
      <c r="O2778" s="42">
        <f t="shared" si="131"/>
        <v>1.0900000000000001</v>
      </c>
    </row>
    <row r="2779" spans="5:15" x14ac:dyDescent="0.2">
      <c r="E2779" s="15">
        <v>41281.680555555555</v>
      </c>
      <c r="F2779" s="21">
        <v>7.2558321631392548</v>
      </c>
      <c r="G2779" s="24">
        <v>0.12541635191383563</v>
      </c>
      <c r="H2779" s="3">
        <f t="shared" si="129"/>
        <v>666.25999999996679</v>
      </c>
      <c r="I2779" s="3">
        <f>MIN(H2779-K2779+L2779,'Power Look Up'!$F$4)</f>
        <v>677.03611872519718</v>
      </c>
      <c r="K2779" s="50">
        <f t="array" ref="K2779">_xlfn.SUM(_xlfn.NORM.DIST($Q$3:$Q$1003,$F2779,$N2779,FALSE)*WindSpeedStep*$R$3:$R$1003)</f>
        <v>663.67132382519651</v>
      </c>
      <c r="L2779" s="50">
        <f t="array" ref="L2779">_xlfn.SUM(_xlfn.NORM.DIST($Q$3:$Q$1003,$F2779,$O2779,FALSE)*WindSpeedStep*$R$3:$R$1003)</f>
        <v>674.4474425504269</v>
      </c>
      <c r="N2779" s="42">
        <f t="shared" si="130"/>
        <v>0.72558321631392553</v>
      </c>
      <c r="O2779" s="42">
        <f t="shared" si="131"/>
        <v>0.91</v>
      </c>
    </row>
    <row r="2780" spans="5:15" x14ac:dyDescent="0.2">
      <c r="E2780" s="15">
        <v>41281.6875</v>
      </c>
      <c r="F2780" s="21">
        <v>7.0003445943205884</v>
      </c>
      <c r="G2780" s="24">
        <v>0.12999360070621196</v>
      </c>
      <c r="H2780" s="3">
        <f t="shared" si="129"/>
        <v>587.99999999997635</v>
      </c>
      <c r="I2780" s="3">
        <f>MIN(H2780-K2780+L2780,'Power Look Up'!$F$4)</f>
        <v>599.73257218905508</v>
      </c>
      <c r="K2780" s="50">
        <f t="array" ref="K2780">_xlfn.SUM(_xlfn.NORM.DIST($Q$3:$Q$1003,$F2780,$N2780,FALSE)*WindSpeedStep*$R$3:$R$1003)</f>
        <v>594.42134751002743</v>
      </c>
      <c r="L2780" s="50">
        <f t="array" ref="L2780">_xlfn.SUM(_xlfn.NORM.DIST($Q$3:$Q$1003,$F2780,$O2780,FALSE)*WindSpeedStep*$R$3:$R$1003)</f>
        <v>606.15391969910615</v>
      </c>
      <c r="N2780" s="42">
        <f t="shared" si="130"/>
        <v>0.70003445943205889</v>
      </c>
      <c r="O2780" s="42">
        <f t="shared" si="131"/>
        <v>0.90999999999999992</v>
      </c>
    </row>
    <row r="2781" spans="5:15" x14ac:dyDescent="0.2">
      <c r="E2781" s="15">
        <v>41281.694444444445</v>
      </c>
      <c r="F2781" s="21">
        <v>7.3143636484360632</v>
      </c>
      <c r="G2781" s="24">
        <v>0.15312336846138014</v>
      </c>
      <c r="H2781" s="3">
        <f t="shared" si="129"/>
        <v>681.30999999996652</v>
      </c>
      <c r="I2781" s="3">
        <f>MIN(H2781-K2781+L2781,'Power Look Up'!$F$4)</f>
        <v>706.53060741093759</v>
      </c>
      <c r="K2781" s="50">
        <f t="array" ref="K2781">_xlfn.SUM(_xlfn.NORM.DIST($Q$3:$Q$1003,$F2781,$N2781,FALSE)*WindSpeedStep*$R$3:$R$1003)</f>
        <v>680.20925430393447</v>
      </c>
      <c r="L2781" s="50">
        <f t="array" ref="L2781">_xlfn.SUM(_xlfn.NORM.DIST($Q$3:$Q$1003,$F2781,$O2781,FALSE)*WindSpeedStep*$R$3:$R$1003)</f>
        <v>705.42986171490554</v>
      </c>
      <c r="N2781" s="42">
        <f t="shared" si="130"/>
        <v>0.73143636484360641</v>
      </c>
      <c r="O2781" s="42">
        <f t="shared" si="131"/>
        <v>1.1200000000000001</v>
      </c>
    </row>
    <row r="2782" spans="5:15" x14ac:dyDescent="0.2">
      <c r="E2782" s="15">
        <v>41281.701388888891</v>
      </c>
      <c r="F2782" s="21">
        <v>7.7638055100807648</v>
      </c>
      <c r="G2782" s="24">
        <v>0.14941126468119534</v>
      </c>
      <c r="H2782" s="3">
        <f t="shared" si="129"/>
        <v>816.75999999996361</v>
      </c>
      <c r="I2782" s="3">
        <f>MIN(H2782-K2782+L2782,'Power Look Up'!$F$4)</f>
        <v>842.46788138909085</v>
      </c>
      <c r="K2782" s="50">
        <f t="array" ref="K2782">_xlfn.SUM(_xlfn.NORM.DIST($Q$3:$Q$1003,$F2782,$N2782,FALSE)*WindSpeedStep*$R$3:$R$1003)</f>
        <v>815.71490283013316</v>
      </c>
      <c r="L2782" s="50">
        <f t="array" ref="L2782">_xlfn.SUM(_xlfn.NORM.DIST($Q$3:$Q$1003,$F2782,$O2782,FALSE)*WindSpeedStep*$R$3:$R$1003)</f>
        <v>841.42278421926039</v>
      </c>
      <c r="N2782" s="42">
        <f t="shared" si="130"/>
        <v>0.77638055100807657</v>
      </c>
      <c r="O2782" s="42">
        <f t="shared" si="131"/>
        <v>1.1599999999999999</v>
      </c>
    </row>
    <row r="2783" spans="5:15" x14ac:dyDescent="0.2">
      <c r="E2783" s="15">
        <v>41281.708333333336</v>
      </c>
      <c r="F2783" s="21">
        <v>6.7263658434498188</v>
      </c>
      <c r="G2783" s="24">
        <v>0.17542905447955853</v>
      </c>
      <c r="H2783" s="3">
        <f t="shared" si="129"/>
        <v>526.97999999997762</v>
      </c>
      <c r="I2783" s="3">
        <f>MIN(H2783-K2783+L2783,'Power Look Up'!$F$4)</f>
        <v>557.25042446510599</v>
      </c>
      <c r="K2783" s="50">
        <f t="array" ref="K2783">_xlfn.SUM(_xlfn.NORM.DIST($Q$3:$Q$1003,$F2783,$N2783,FALSE)*WindSpeedStep*$R$3:$R$1003)</f>
        <v>525.39309929266528</v>
      </c>
      <c r="L2783" s="50">
        <f t="array" ref="L2783">_xlfn.SUM(_xlfn.NORM.DIST($Q$3:$Q$1003,$F2783,$O2783,FALSE)*WindSpeedStep*$R$3:$R$1003)</f>
        <v>555.66352375779366</v>
      </c>
      <c r="N2783" s="42">
        <f t="shared" si="130"/>
        <v>0.67263658434498197</v>
      </c>
      <c r="O2783" s="42">
        <f t="shared" si="131"/>
        <v>1.18</v>
      </c>
    </row>
    <row r="2784" spans="5:15" x14ac:dyDescent="0.2">
      <c r="E2784" s="15">
        <v>41281.715277777781</v>
      </c>
      <c r="F2784" s="21">
        <v>6.3456633651303687</v>
      </c>
      <c r="G2784" s="24">
        <v>0.16704321345262899</v>
      </c>
      <c r="H2784" s="3">
        <f t="shared" si="129"/>
        <v>441.09999999997945</v>
      </c>
      <c r="I2784" s="3">
        <f>MIN(H2784-K2784+L2784,'Power Look Up'!$F$4)</f>
        <v>462.35676055857675</v>
      </c>
      <c r="K2784" s="50">
        <f t="array" ref="K2784">_xlfn.SUM(_xlfn.NORM.DIST($Q$3:$Q$1003,$F2784,$N2784,FALSE)*WindSpeedStep*$R$3:$R$1003)</f>
        <v>438.20778635478837</v>
      </c>
      <c r="L2784" s="50">
        <f t="array" ref="L2784">_xlfn.SUM(_xlfn.NORM.DIST($Q$3:$Q$1003,$F2784,$O2784,FALSE)*WindSpeedStep*$R$3:$R$1003)</f>
        <v>459.46454691338567</v>
      </c>
      <c r="N2784" s="42">
        <f t="shared" si="130"/>
        <v>0.63456633651303695</v>
      </c>
      <c r="O2784" s="42">
        <f t="shared" si="131"/>
        <v>1.06</v>
      </c>
    </row>
    <row r="2785" spans="5:15" x14ac:dyDescent="0.2">
      <c r="E2785" s="15">
        <v>41281.722222222219</v>
      </c>
      <c r="F2785" s="21">
        <v>6.6035665552659184</v>
      </c>
      <c r="G2785" s="24">
        <v>0.16960531716105326</v>
      </c>
      <c r="H2785" s="3">
        <f t="shared" si="129"/>
        <v>497.59999999997825</v>
      </c>
      <c r="I2785" s="3">
        <f>MIN(H2785-K2785+L2785,'Power Look Up'!$F$4)</f>
        <v>523.41239837322109</v>
      </c>
      <c r="K2785" s="50">
        <f t="array" ref="K2785">_xlfn.SUM(_xlfn.NORM.DIST($Q$3:$Q$1003,$F2785,$N2785,FALSE)*WindSpeedStep*$R$3:$R$1003)</f>
        <v>496.17955953439287</v>
      </c>
      <c r="L2785" s="50">
        <f t="array" ref="L2785">_xlfn.SUM(_xlfn.NORM.DIST($Q$3:$Q$1003,$F2785,$O2785,FALSE)*WindSpeedStep*$R$3:$R$1003)</f>
        <v>521.99195790763565</v>
      </c>
      <c r="N2785" s="42">
        <f t="shared" si="130"/>
        <v>0.66035665552659184</v>
      </c>
      <c r="O2785" s="42">
        <f t="shared" si="131"/>
        <v>1.1200000000000001</v>
      </c>
    </row>
    <row r="2786" spans="5:15" x14ac:dyDescent="0.2">
      <c r="E2786" s="15">
        <v>41281.729166666664</v>
      </c>
      <c r="F2786" s="21">
        <v>8.0384981248404994</v>
      </c>
      <c r="G2786" s="24">
        <v>0.15425767111497637</v>
      </c>
      <c r="H2786" s="3">
        <f t="shared" si="129"/>
        <v>903.67999999995345</v>
      </c>
      <c r="I2786" s="3">
        <f>MIN(H2786-K2786+L2786,'Power Look Up'!$F$4)</f>
        <v>931.73439985653295</v>
      </c>
      <c r="K2786" s="50">
        <f t="array" ref="K2786">_xlfn.SUM(_xlfn.NORM.DIST($Q$3:$Q$1003,$F2786,$N2786,FALSE)*WindSpeedStep*$R$3:$R$1003)</f>
        <v>906.03308113591663</v>
      </c>
      <c r="L2786" s="50">
        <f t="array" ref="L2786">_xlfn.SUM(_xlfn.NORM.DIST($Q$3:$Q$1003,$F2786,$O2786,FALSE)*WindSpeedStep*$R$3:$R$1003)</f>
        <v>934.08748099249613</v>
      </c>
      <c r="N2786" s="42">
        <f t="shared" si="130"/>
        <v>0.80384981248404996</v>
      </c>
      <c r="O2786" s="42">
        <f t="shared" si="131"/>
        <v>1.24</v>
      </c>
    </row>
    <row r="2787" spans="5:15" x14ac:dyDescent="0.2">
      <c r="E2787" s="15">
        <v>41281.736111111109</v>
      </c>
      <c r="F2787" s="21">
        <v>8.706002991540716</v>
      </c>
      <c r="G2787" s="24">
        <v>0.14243045875413318</v>
      </c>
      <c r="H2787" s="3">
        <f t="shared" si="129"/>
        <v>1149.5699999999481</v>
      </c>
      <c r="I2787" s="3">
        <f>MIN(H2787-K2787+L2787,'Power Look Up'!$F$4)</f>
        <v>1162.1211266477076</v>
      </c>
      <c r="K2787" s="50">
        <f t="array" ref="K2787">_xlfn.SUM(_xlfn.NORM.DIST($Q$3:$Q$1003,$F2787,$N2787,FALSE)*WindSpeedStep*$R$3:$R$1003)</f>
        <v>1147.1042225983424</v>
      </c>
      <c r="L2787" s="50">
        <f t="array" ref="L2787">_xlfn.SUM(_xlfn.NORM.DIST($Q$3:$Q$1003,$F2787,$O2787,FALSE)*WindSpeedStep*$R$3:$R$1003)</f>
        <v>1159.6553492461019</v>
      </c>
      <c r="N2787" s="42">
        <f t="shared" si="130"/>
        <v>0.87060029915407167</v>
      </c>
      <c r="O2787" s="42">
        <f t="shared" si="131"/>
        <v>1.24</v>
      </c>
    </row>
    <row r="2788" spans="5:15" x14ac:dyDescent="0.2">
      <c r="E2788" s="15">
        <v>41281.743055555555</v>
      </c>
      <c r="F2788" s="21">
        <v>9.6105179102144138</v>
      </c>
      <c r="G2788" s="24">
        <v>0.16544373725271239</v>
      </c>
      <c r="H2788" s="3">
        <f t="shared" si="129"/>
        <v>1488.4099999999389</v>
      </c>
      <c r="I2788" s="3">
        <f>MIN(H2788-K2788+L2788,'Power Look Up'!$F$4)</f>
        <v>1444.0872352243653</v>
      </c>
      <c r="K2788" s="50">
        <f t="array" ref="K2788">_xlfn.SUM(_xlfn.NORM.DIST($Q$3:$Q$1003,$F2788,$N2788,FALSE)*WindSpeedStep*$R$3:$R$1003)</f>
        <v>1490.7846626044577</v>
      </c>
      <c r="L2788" s="50">
        <f t="array" ref="L2788">_xlfn.SUM(_xlfn.NORM.DIST($Q$3:$Q$1003,$F2788,$O2788,FALSE)*WindSpeedStep*$R$3:$R$1003)</f>
        <v>1446.461897828884</v>
      </c>
      <c r="N2788" s="42">
        <f t="shared" si="130"/>
        <v>0.96105179102144145</v>
      </c>
      <c r="O2788" s="42">
        <f t="shared" si="131"/>
        <v>1.59</v>
      </c>
    </row>
    <row r="2789" spans="5:15" x14ac:dyDescent="0.2">
      <c r="E2789" s="15">
        <v>41281.75</v>
      </c>
      <c r="F2789" s="21">
        <v>8.6030752724398969</v>
      </c>
      <c r="G2789" s="24">
        <v>0.19062950724768954</v>
      </c>
      <c r="H2789" s="3">
        <f t="shared" si="129"/>
        <v>1109.1999999999491</v>
      </c>
      <c r="I2789" s="3">
        <f>MIN(H2789-K2789+L2789,'Power Look Up'!$F$4)</f>
        <v>1132.8777935288658</v>
      </c>
      <c r="K2789" s="50">
        <f t="array" ref="K2789">_xlfn.SUM(_xlfn.NORM.DIST($Q$3:$Q$1003,$F2789,$N2789,FALSE)*WindSpeedStep*$R$3:$R$1003)</f>
        <v>1108.2824248551585</v>
      </c>
      <c r="L2789" s="50">
        <f t="array" ref="L2789">_xlfn.SUM(_xlfn.NORM.DIST($Q$3:$Q$1003,$F2789,$O2789,FALSE)*WindSpeedStep*$R$3:$R$1003)</f>
        <v>1131.9602183840752</v>
      </c>
      <c r="N2789" s="42">
        <f t="shared" si="130"/>
        <v>0.86030752724398973</v>
      </c>
      <c r="O2789" s="42">
        <f t="shared" si="131"/>
        <v>1.64</v>
      </c>
    </row>
    <row r="2790" spans="5:15" x14ac:dyDescent="0.2">
      <c r="E2790" s="15">
        <v>41281.756944444445</v>
      </c>
      <c r="F2790" s="21">
        <v>7.6428813334725811</v>
      </c>
      <c r="G2790" s="24">
        <v>0.15439203469404922</v>
      </c>
      <c r="H2790" s="3">
        <f t="shared" si="129"/>
        <v>780.6399999999644</v>
      </c>
      <c r="I2790" s="3">
        <f>MIN(H2790-K2790+L2790,'Power Look Up'!$F$4)</f>
        <v>808.72590409769123</v>
      </c>
      <c r="K2790" s="50">
        <f t="array" ref="K2790">_xlfn.SUM(_xlfn.NORM.DIST($Q$3:$Q$1003,$F2790,$N2790,FALSE)*WindSpeedStep*$R$3:$R$1003)</f>
        <v>777.76198951904917</v>
      </c>
      <c r="L2790" s="50">
        <f t="array" ref="L2790">_xlfn.SUM(_xlfn.NORM.DIST($Q$3:$Q$1003,$F2790,$O2790,FALSE)*WindSpeedStep*$R$3:$R$1003)</f>
        <v>805.84789361677599</v>
      </c>
      <c r="N2790" s="42">
        <f t="shared" si="130"/>
        <v>0.7642881333472582</v>
      </c>
      <c r="O2790" s="42">
        <f t="shared" si="131"/>
        <v>1.18</v>
      </c>
    </row>
    <row r="2791" spans="5:15" x14ac:dyDescent="0.2">
      <c r="E2791" s="15">
        <v>41281.763888888891</v>
      </c>
      <c r="F2791" s="21">
        <v>7.4787073654364988</v>
      </c>
      <c r="G2791" s="24">
        <v>0.15778127721021326</v>
      </c>
      <c r="H2791" s="3">
        <f t="shared" si="129"/>
        <v>732.47999999996534</v>
      </c>
      <c r="I2791" s="3">
        <f>MIN(H2791-K2791+L2791,'Power Look Up'!$F$4)</f>
        <v>761.54132312127513</v>
      </c>
      <c r="K2791" s="50">
        <f t="array" ref="K2791">_xlfn.SUM(_xlfn.NORM.DIST($Q$3:$Q$1003,$F2791,$N2791,FALSE)*WindSpeedStep*$R$3:$R$1003)</f>
        <v>728.00147572232879</v>
      </c>
      <c r="L2791" s="50">
        <f t="array" ref="L2791">_xlfn.SUM(_xlfn.NORM.DIST($Q$3:$Q$1003,$F2791,$O2791,FALSE)*WindSpeedStep*$R$3:$R$1003)</f>
        <v>757.06279884363857</v>
      </c>
      <c r="N2791" s="42">
        <f t="shared" si="130"/>
        <v>0.74787073654364988</v>
      </c>
      <c r="O2791" s="42">
        <f t="shared" si="131"/>
        <v>1.18</v>
      </c>
    </row>
    <row r="2792" spans="5:15" x14ac:dyDescent="0.2">
      <c r="E2792" s="15">
        <v>41281.770833333336</v>
      </c>
      <c r="F2792" s="21">
        <v>7.4890656066085448</v>
      </c>
      <c r="G2792" s="24">
        <v>0.16023360764006248</v>
      </c>
      <c r="H2792" s="3">
        <f t="shared" si="129"/>
        <v>735.48999999996533</v>
      </c>
      <c r="I2792" s="3">
        <f>MIN(H2792-K2792+L2792,'Power Look Up'!$F$4)</f>
        <v>766.01674980744201</v>
      </c>
      <c r="K2792" s="50">
        <f t="array" ref="K2792">_xlfn.SUM(_xlfn.NORM.DIST($Q$3:$Q$1003,$F2792,$N2792,FALSE)*WindSpeedStep*$R$3:$R$1003)</f>
        <v>731.08117286995559</v>
      </c>
      <c r="L2792" s="50">
        <f t="array" ref="L2792">_xlfn.SUM(_xlfn.NORM.DIST($Q$3:$Q$1003,$F2792,$O2792,FALSE)*WindSpeedStep*$R$3:$R$1003)</f>
        <v>761.60792267743227</v>
      </c>
      <c r="N2792" s="42">
        <f t="shared" si="130"/>
        <v>0.74890656066085448</v>
      </c>
      <c r="O2792" s="42">
        <f t="shared" si="131"/>
        <v>1.2</v>
      </c>
    </row>
    <row r="2793" spans="5:15" x14ac:dyDescent="0.2">
      <c r="E2793" s="15">
        <v>41281.777777777781</v>
      </c>
      <c r="F2793" s="21">
        <v>7.9347478958128637</v>
      </c>
      <c r="G2793" s="24">
        <v>0.15123353832492087</v>
      </c>
      <c r="H2793" s="3">
        <f t="shared" si="129"/>
        <v>867.92999999996255</v>
      </c>
      <c r="I2793" s="3">
        <f>MIN(H2793-K2793+L2793,'Power Look Up'!$F$4)</f>
        <v>894.75098611097883</v>
      </c>
      <c r="K2793" s="50">
        <f t="array" ref="K2793">_xlfn.SUM(_xlfn.NORM.DIST($Q$3:$Q$1003,$F2793,$N2793,FALSE)*WindSpeedStep*$R$3:$R$1003)</f>
        <v>871.2542433990219</v>
      </c>
      <c r="L2793" s="50">
        <f t="array" ref="L2793">_xlfn.SUM(_xlfn.NORM.DIST($Q$3:$Q$1003,$F2793,$O2793,FALSE)*WindSpeedStep*$R$3:$R$1003)</f>
        <v>898.07522951003818</v>
      </c>
      <c r="N2793" s="42">
        <f t="shared" si="130"/>
        <v>0.79347478958128637</v>
      </c>
      <c r="O2793" s="42">
        <f t="shared" si="131"/>
        <v>1.2</v>
      </c>
    </row>
    <row r="2794" spans="5:15" x14ac:dyDescent="0.2">
      <c r="E2794" s="15">
        <v>41281.784722222219</v>
      </c>
      <c r="F2794" s="21">
        <v>7.9887646552849558</v>
      </c>
      <c r="G2794" s="24">
        <v>0.1639802968952617</v>
      </c>
      <c r="H2794" s="3">
        <f t="shared" si="129"/>
        <v>885.98999999996204</v>
      </c>
      <c r="I2794" s="3">
        <f>MIN(H2794-K2794+L2794,'Power Look Up'!$F$4)</f>
        <v>919.3123326353317</v>
      </c>
      <c r="K2794" s="50">
        <f t="array" ref="K2794">_xlfn.SUM(_xlfn.NORM.DIST($Q$3:$Q$1003,$F2794,$N2794,FALSE)*WindSpeedStep*$R$3:$R$1003)</f>
        <v>889.2616036343951</v>
      </c>
      <c r="L2794" s="50">
        <f t="array" ref="L2794">_xlfn.SUM(_xlfn.NORM.DIST($Q$3:$Q$1003,$F2794,$O2794,FALSE)*WindSpeedStep*$R$3:$R$1003)</f>
        <v>922.58393626976476</v>
      </c>
      <c r="N2794" s="42">
        <f t="shared" si="130"/>
        <v>0.79887646552849567</v>
      </c>
      <c r="O2794" s="42">
        <f t="shared" si="131"/>
        <v>1.31</v>
      </c>
    </row>
    <row r="2795" spans="5:15" x14ac:dyDescent="0.2">
      <c r="E2795" s="15">
        <v>41281.791666666664</v>
      </c>
      <c r="F2795" s="21">
        <v>8.2134184882579131</v>
      </c>
      <c r="G2795" s="24">
        <v>0.14366734164184553</v>
      </c>
      <c r="H2795" s="3">
        <f t="shared" si="129"/>
        <v>966.06999999995207</v>
      </c>
      <c r="I2795" s="3">
        <f>MIN(H2795-K2795+L2795,'Power Look Up'!$F$4)</f>
        <v>987.66539018147432</v>
      </c>
      <c r="K2795" s="50">
        <f t="array" ref="K2795">_xlfn.SUM(_xlfn.NORM.DIST($Q$3:$Q$1003,$F2795,$N2795,FALSE)*WindSpeedStep*$R$3:$R$1003)</f>
        <v>966.45160490562614</v>
      </c>
      <c r="L2795" s="50">
        <f t="array" ref="L2795">_xlfn.SUM(_xlfn.NORM.DIST($Q$3:$Q$1003,$F2795,$O2795,FALSE)*WindSpeedStep*$R$3:$R$1003)</f>
        <v>988.04699508714839</v>
      </c>
      <c r="N2795" s="42">
        <f t="shared" si="130"/>
        <v>0.82134184882579131</v>
      </c>
      <c r="O2795" s="42">
        <f t="shared" si="131"/>
        <v>1.18</v>
      </c>
    </row>
    <row r="2796" spans="5:15" x14ac:dyDescent="0.2">
      <c r="E2796" s="15">
        <v>41281.798611111109</v>
      </c>
      <c r="F2796" s="21">
        <v>8.9521740059907646</v>
      </c>
      <c r="G2796" s="24">
        <v>0.11840699245687714</v>
      </c>
      <c r="H2796" s="3">
        <f t="shared" si="129"/>
        <v>1237.6499999999462</v>
      </c>
      <c r="I2796" s="3">
        <f>MIN(H2796-K2796+L2796,'Power Look Up'!$F$4)</f>
        <v>1240.8173265171572</v>
      </c>
      <c r="K2796" s="50">
        <f t="array" ref="K2796">_xlfn.SUM(_xlfn.NORM.DIST($Q$3:$Q$1003,$F2796,$N2796,FALSE)*WindSpeedStep*$R$3:$R$1003)</f>
        <v>1241.3580651167158</v>
      </c>
      <c r="L2796" s="50">
        <f t="array" ref="L2796">_xlfn.SUM(_xlfn.NORM.DIST($Q$3:$Q$1003,$F2796,$O2796,FALSE)*WindSpeedStep*$R$3:$R$1003)</f>
        <v>1244.5253916339268</v>
      </c>
      <c r="N2796" s="42">
        <f t="shared" si="130"/>
        <v>0.89521740059907651</v>
      </c>
      <c r="O2796" s="42">
        <f t="shared" si="131"/>
        <v>1.06</v>
      </c>
    </row>
    <row r="2797" spans="5:15" x14ac:dyDescent="0.2">
      <c r="E2797" s="15">
        <v>41281.805555555555</v>
      </c>
      <c r="F2797" s="21">
        <v>8.7966064336644223</v>
      </c>
      <c r="G2797" s="24">
        <v>0.10003857813079588</v>
      </c>
      <c r="H2797" s="3">
        <f t="shared" si="129"/>
        <v>1182.5999999999474</v>
      </c>
      <c r="I2797" s="3">
        <f>MIN(H2797-K2797+L2797,'Power Look Up'!$F$4)</f>
        <v>1182.6125565652815</v>
      </c>
      <c r="K2797" s="50">
        <f t="array" ref="K2797">_xlfn.SUM(_xlfn.NORM.DIST($Q$3:$Q$1003,$F2797,$N2797,FALSE)*WindSpeedStep*$R$3:$R$1003)</f>
        <v>1181.6112021364006</v>
      </c>
      <c r="L2797" s="50">
        <f t="array" ref="L2797">_xlfn.SUM(_xlfn.NORM.DIST($Q$3:$Q$1003,$F2797,$O2797,FALSE)*WindSpeedStep*$R$3:$R$1003)</f>
        <v>1181.6237587017347</v>
      </c>
      <c r="N2797" s="42">
        <f t="shared" si="130"/>
        <v>0.87966064336644223</v>
      </c>
      <c r="O2797" s="42">
        <f t="shared" si="131"/>
        <v>0.88</v>
      </c>
    </row>
    <row r="2798" spans="5:15" x14ac:dyDescent="0.2">
      <c r="E2798" s="15">
        <v>41281.8125</v>
      </c>
      <c r="F2798" s="21">
        <v>8.3503425116307319</v>
      </c>
      <c r="G2798" s="24">
        <v>0.13652134608995459</v>
      </c>
      <c r="H2798" s="3">
        <f t="shared" si="129"/>
        <v>1017.4499999999509</v>
      </c>
      <c r="I2798" s="3">
        <f>MIN(H2798-K2798+L2798,'Power Look Up'!$F$4)</f>
        <v>1034.5088435971702</v>
      </c>
      <c r="K2798" s="50">
        <f t="array" ref="K2798">_xlfn.SUM(_xlfn.NORM.DIST($Q$3:$Q$1003,$F2798,$N2798,FALSE)*WindSpeedStep*$R$3:$R$1003)</f>
        <v>1015.230798803714</v>
      </c>
      <c r="L2798" s="50">
        <f t="array" ref="L2798">_xlfn.SUM(_xlfn.NORM.DIST($Q$3:$Q$1003,$F2798,$O2798,FALSE)*WindSpeedStep*$R$3:$R$1003)</f>
        <v>1032.2896424009332</v>
      </c>
      <c r="N2798" s="42">
        <f t="shared" si="130"/>
        <v>0.83503425116307328</v>
      </c>
      <c r="O2798" s="42">
        <f t="shared" si="131"/>
        <v>1.1399999999999999</v>
      </c>
    </row>
    <row r="2799" spans="5:15" x14ac:dyDescent="0.2">
      <c r="E2799" s="15">
        <v>41281.819444444445</v>
      </c>
      <c r="F2799" s="21">
        <v>7.8956827943925632</v>
      </c>
      <c r="G2799" s="24">
        <v>0.13551709559050468</v>
      </c>
      <c r="H2799" s="3">
        <f t="shared" si="129"/>
        <v>858.89999999996269</v>
      </c>
      <c r="I2799" s="3">
        <f>MIN(H2799-K2799+L2799,'Power Look Up'!$F$4)</f>
        <v>877.16640498663139</v>
      </c>
      <c r="K2799" s="50">
        <f t="array" ref="K2799">_xlfn.SUM(_xlfn.NORM.DIST($Q$3:$Q$1003,$F2799,$N2799,FALSE)*WindSpeedStep*$R$3:$R$1003)</f>
        <v>858.36754826180413</v>
      </c>
      <c r="L2799" s="50">
        <f t="array" ref="L2799">_xlfn.SUM(_xlfn.NORM.DIST($Q$3:$Q$1003,$F2799,$O2799,FALSE)*WindSpeedStep*$R$3:$R$1003)</f>
        <v>876.63395324847284</v>
      </c>
      <c r="N2799" s="42">
        <f t="shared" si="130"/>
        <v>0.78956827943925634</v>
      </c>
      <c r="O2799" s="42">
        <f t="shared" si="131"/>
        <v>1.07</v>
      </c>
    </row>
    <row r="2800" spans="5:15" x14ac:dyDescent="0.2">
      <c r="E2800" s="15">
        <v>41281.826388888891</v>
      </c>
      <c r="F2800" s="21">
        <v>7.6083783886791192</v>
      </c>
      <c r="G2800" s="24">
        <v>0.11566196567055541</v>
      </c>
      <c r="H2800" s="3">
        <f t="shared" si="129"/>
        <v>771.60999999996454</v>
      </c>
      <c r="I2800" s="3">
        <f>MIN(H2800-K2800+L2800,'Power Look Up'!$F$4)</f>
        <v>778.79260452947176</v>
      </c>
      <c r="K2800" s="50">
        <f t="array" ref="K2800">_xlfn.SUM(_xlfn.NORM.DIST($Q$3:$Q$1003,$F2800,$N2800,FALSE)*WindSpeedStep*$R$3:$R$1003)</f>
        <v>767.13580930150567</v>
      </c>
      <c r="L2800" s="50">
        <f t="array" ref="L2800">_xlfn.SUM(_xlfn.NORM.DIST($Q$3:$Q$1003,$F2800,$O2800,FALSE)*WindSpeedStep*$R$3:$R$1003)</f>
        <v>774.31841383101289</v>
      </c>
      <c r="N2800" s="42">
        <f t="shared" si="130"/>
        <v>0.76083783886791201</v>
      </c>
      <c r="O2800" s="42">
        <f t="shared" si="131"/>
        <v>0.88</v>
      </c>
    </row>
    <row r="2801" spans="5:15" x14ac:dyDescent="0.2">
      <c r="E2801" s="15">
        <v>41281.833333333336</v>
      </c>
      <c r="F2801" s="21">
        <v>8.0437577962152602</v>
      </c>
      <c r="G2801" s="24">
        <v>0.11561760355807613</v>
      </c>
      <c r="H2801" s="3">
        <f t="shared" si="129"/>
        <v>903.67999999995345</v>
      </c>
      <c r="I2801" s="3">
        <f>MIN(H2801-K2801+L2801,'Power Look Up'!$F$4)</f>
        <v>911.4739357167141</v>
      </c>
      <c r="K2801" s="50">
        <f t="array" ref="K2801">_xlfn.SUM(_xlfn.NORM.DIST($Q$3:$Q$1003,$F2801,$N2801,FALSE)*WindSpeedStep*$R$3:$R$1003)</f>
        <v>907.81747648671615</v>
      </c>
      <c r="L2801" s="50">
        <f t="array" ref="L2801">_xlfn.SUM(_xlfn.NORM.DIST($Q$3:$Q$1003,$F2801,$O2801,FALSE)*WindSpeedStep*$R$3:$R$1003)</f>
        <v>915.61141220347679</v>
      </c>
      <c r="N2801" s="42">
        <f t="shared" si="130"/>
        <v>0.80437577962152607</v>
      </c>
      <c r="O2801" s="42">
        <f t="shared" si="131"/>
        <v>0.93</v>
      </c>
    </row>
    <row r="2802" spans="5:15" x14ac:dyDescent="0.2">
      <c r="E2802" s="15">
        <v>41281.840277777781</v>
      </c>
      <c r="F2802" s="21">
        <v>8.8395187104062263</v>
      </c>
      <c r="G2802" s="24">
        <v>0.11652218109877904</v>
      </c>
      <c r="H2802" s="3">
        <f t="shared" si="129"/>
        <v>1197.2799999999472</v>
      </c>
      <c r="I2802" s="3">
        <f>MIN(H2802-K2802+L2802,'Power Look Up'!$F$4)</f>
        <v>1201.6384831540051</v>
      </c>
      <c r="K2802" s="50">
        <f t="array" ref="K2802">_xlfn.SUM(_xlfn.NORM.DIST($Q$3:$Q$1003,$F2802,$N2802,FALSE)*WindSpeedStep*$R$3:$R$1003)</f>
        <v>1198.0410524015228</v>
      </c>
      <c r="L2802" s="50">
        <f t="array" ref="L2802">_xlfn.SUM(_xlfn.NORM.DIST($Q$3:$Q$1003,$F2802,$O2802,FALSE)*WindSpeedStep*$R$3:$R$1003)</f>
        <v>1202.3995355555808</v>
      </c>
      <c r="N2802" s="42">
        <f t="shared" si="130"/>
        <v>0.88395187104062267</v>
      </c>
      <c r="O2802" s="42">
        <f t="shared" si="131"/>
        <v>1.03</v>
      </c>
    </row>
    <row r="2803" spans="5:15" x14ac:dyDescent="0.2">
      <c r="E2803" s="15">
        <v>41281.847222222219</v>
      </c>
      <c r="F2803" s="21">
        <v>9.9444998547471659</v>
      </c>
      <c r="G2803" s="24">
        <v>8.8491127040433104E-2</v>
      </c>
      <c r="H2803" s="3">
        <f t="shared" si="129"/>
        <v>1614.1399999999362</v>
      </c>
      <c r="I2803" s="3">
        <f>MIN(H2803-K2803+L2803,'Power Look Up'!$F$4)</f>
        <v>1625.1562687897631</v>
      </c>
      <c r="K2803" s="50">
        <f t="array" ref="K2803">_xlfn.SUM(_xlfn.NORM.DIST($Q$3:$Q$1003,$F2803,$N2803,FALSE)*WindSpeedStep*$R$3:$R$1003)</f>
        <v>1606.2078433554479</v>
      </c>
      <c r="L2803" s="50">
        <f t="array" ref="L2803">_xlfn.SUM(_xlfn.NORM.DIST($Q$3:$Q$1003,$F2803,$O2803,FALSE)*WindSpeedStep*$R$3:$R$1003)</f>
        <v>1617.2241121452748</v>
      </c>
      <c r="N2803" s="42">
        <f t="shared" si="130"/>
        <v>0.99444998547471664</v>
      </c>
      <c r="O2803" s="42">
        <f t="shared" si="131"/>
        <v>0.88</v>
      </c>
    </row>
    <row r="2804" spans="5:15" x14ac:dyDescent="0.2">
      <c r="E2804" s="15">
        <v>41282.75</v>
      </c>
      <c r="F2804" s="21">
        <v>6.7854703117340547</v>
      </c>
      <c r="G2804" s="24">
        <v>8.8424231841737658E-2</v>
      </c>
      <c r="H2804" s="3">
        <f t="shared" si="129"/>
        <v>540.53999999997734</v>
      </c>
      <c r="I2804" s="3">
        <f>MIN(H2804-K2804+L2804,'Power Look Up'!$F$4)</f>
        <v>537.05271851280884</v>
      </c>
      <c r="K2804" s="50">
        <f t="array" ref="K2804">_xlfn.SUM(_xlfn.NORM.DIST($Q$3:$Q$1003,$F2804,$N2804,FALSE)*WindSpeedStep*$R$3:$R$1003)</f>
        <v>539.83186098076567</v>
      </c>
      <c r="L2804" s="50">
        <f t="array" ref="L2804">_xlfn.SUM(_xlfn.NORM.DIST($Q$3:$Q$1003,$F2804,$O2804,FALSE)*WindSpeedStep*$R$3:$R$1003)</f>
        <v>536.34457949359717</v>
      </c>
      <c r="N2804" s="42">
        <f t="shared" si="130"/>
        <v>0.67854703117340553</v>
      </c>
      <c r="O2804" s="42">
        <f t="shared" si="131"/>
        <v>0.6</v>
      </c>
    </row>
    <row r="2805" spans="5:15" x14ac:dyDescent="0.2">
      <c r="E2805" s="15">
        <v>41282.756944444445</v>
      </c>
      <c r="F2805" s="21">
        <v>6.5305904470175147</v>
      </c>
      <c r="G2805" s="24">
        <v>0.10718785777167915</v>
      </c>
      <c r="H2805" s="3">
        <f t="shared" si="129"/>
        <v>481.7799999999786</v>
      </c>
      <c r="I2805" s="3">
        <f>MIN(H2805-K2805+L2805,'Power Look Up'!$F$4)</f>
        <v>483.85998554197454</v>
      </c>
      <c r="K2805" s="50">
        <f t="array" ref="K2805">_xlfn.SUM(_xlfn.NORM.DIST($Q$3:$Q$1003,$F2805,$N2805,FALSE)*WindSpeedStep*$R$3:$R$1003)</f>
        <v>479.31579186351036</v>
      </c>
      <c r="L2805" s="50">
        <f t="array" ref="L2805">_xlfn.SUM(_xlfn.NORM.DIST($Q$3:$Q$1003,$F2805,$O2805,FALSE)*WindSpeedStep*$R$3:$R$1003)</f>
        <v>481.39577740550629</v>
      </c>
      <c r="N2805" s="42">
        <f t="shared" si="130"/>
        <v>0.65305904470175147</v>
      </c>
      <c r="O2805" s="42">
        <f t="shared" si="131"/>
        <v>0.7</v>
      </c>
    </row>
    <row r="2806" spans="5:15" x14ac:dyDescent="0.2">
      <c r="E2806" s="15">
        <v>41282.763888888891</v>
      </c>
      <c r="F2806" s="21">
        <v>6.3030614276662043</v>
      </c>
      <c r="G2806" s="24">
        <v>8.5672653867811421E-2</v>
      </c>
      <c r="H2806" s="3">
        <f t="shared" si="129"/>
        <v>429.79999999997972</v>
      </c>
      <c r="I2806" s="3">
        <f>MIN(H2806-K2806+L2806,'Power Look Up'!$F$4)</f>
        <v>426.4648014448768</v>
      </c>
      <c r="K2806" s="50">
        <f t="array" ref="K2806">_xlfn.SUM(_xlfn.NORM.DIST($Q$3:$Q$1003,$F2806,$N2806,FALSE)*WindSpeedStep*$R$3:$R$1003)</f>
        <v>429.06166301041577</v>
      </c>
      <c r="L2806" s="50">
        <f t="array" ref="L2806">_xlfn.SUM(_xlfn.NORM.DIST($Q$3:$Q$1003,$F2806,$O2806,FALSE)*WindSpeedStep*$R$3:$R$1003)</f>
        <v>425.72646445531285</v>
      </c>
      <c r="N2806" s="42">
        <f t="shared" si="130"/>
        <v>0.63030614276662045</v>
      </c>
      <c r="O2806" s="42">
        <f t="shared" si="131"/>
        <v>0.54</v>
      </c>
    </row>
    <row r="2807" spans="5:15" x14ac:dyDescent="0.2">
      <c r="E2807" s="15">
        <v>41282.791666666664</v>
      </c>
      <c r="F2807" s="21">
        <v>6.5952313458566447</v>
      </c>
      <c r="G2807" s="24">
        <v>0.11068603385059594</v>
      </c>
      <c r="H2807" s="3">
        <f t="shared" si="129"/>
        <v>497.59999999997825</v>
      </c>
      <c r="I2807" s="3">
        <f>MIN(H2807-K2807+L2807,'Power Look Up'!$F$4)</f>
        <v>500.84021069913717</v>
      </c>
      <c r="K2807" s="50">
        <f t="array" ref="K2807">_xlfn.SUM(_xlfn.NORM.DIST($Q$3:$Q$1003,$F2807,$N2807,FALSE)*WindSpeedStep*$R$3:$R$1003)</f>
        <v>494.23477786214585</v>
      </c>
      <c r="L2807" s="50">
        <f t="array" ref="L2807">_xlfn.SUM(_xlfn.NORM.DIST($Q$3:$Q$1003,$F2807,$O2807,FALSE)*WindSpeedStep*$R$3:$R$1003)</f>
        <v>497.47498856130477</v>
      </c>
      <c r="N2807" s="42">
        <f t="shared" si="130"/>
        <v>0.65952313458566447</v>
      </c>
      <c r="O2807" s="42">
        <f t="shared" si="131"/>
        <v>0.73</v>
      </c>
    </row>
    <row r="2808" spans="5:15" x14ac:dyDescent="0.2">
      <c r="E2808" s="15">
        <v>41282.798611111109</v>
      </c>
      <c r="F2808" s="21">
        <v>7.0615146028029487</v>
      </c>
      <c r="G2808" s="24">
        <v>0.13028366458873025</v>
      </c>
      <c r="H2808" s="3">
        <f t="shared" si="129"/>
        <v>606.05999999996811</v>
      </c>
      <c r="I2808" s="3">
        <f>MIN(H2808-K2808+L2808,'Power Look Up'!$F$4)</f>
        <v>618.21391806827251</v>
      </c>
      <c r="K2808" s="50">
        <f t="array" ref="K2808">_xlfn.SUM(_xlfn.NORM.DIST($Q$3:$Q$1003,$F2808,$N2808,FALSE)*WindSpeedStep*$R$3:$R$1003)</f>
        <v>610.56899343710768</v>
      </c>
      <c r="L2808" s="50">
        <f t="array" ref="L2808">_xlfn.SUM(_xlfn.NORM.DIST($Q$3:$Q$1003,$F2808,$O2808,FALSE)*WindSpeedStep*$R$3:$R$1003)</f>
        <v>622.72291150541207</v>
      </c>
      <c r="N2808" s="42">
        <f t="shared" si="130"/>
        <v>0.70615146028029496</v>
      </c>
      <c r="O2808" s="42">
        <f t="shared" si="131"/>
        <v>0.92000000000000015</v>
      </c>
    </row>
    <row r="2809" spans="5:15" x14ac:dyDescent="0.2">
      <c r="E2809" s="15">
        <v>41282.805555555555</v>
      </c>
      <c r="F2809" s="21">
        <v>7.4516355427561232</v>
      </c>
      <c r="G2809" s="24">
        <v>0.10735898118067452</v>
      </c>
      <c r="H2809" s="3">
        <f t="shared" si="129"/>
        <v>723.4499999999656</v>
      </c>
      <c r="I2809" s="3">
        <f>MIN(H2809-K2809+L2809,'Power Look Up'!$F$4)</f>
        <v>726.54473505302599</v>
      </c>
      <c r="K2809" s="50">
        <f t="array" ref="K2809">_xlfn.SUM(_xlfn.NORM.DIST($Q$3:$Q$1003,$F2809,$N2809,FALSE)*WindSpeedStep*$R$3:$R$1003)</f>
        <v>719.99042036396168</v>
      </c>
      <c r="L2809" s="50">
        <f t="array" ref="L2809">_xlfn.SUM(_xlfn.NORM.DIST($Q$3:$Q$1003,$F2809,$O2809,FALSE)*WindSpeedStep*$R$3:$R$1003)</f>
        <v>723.08515541702207</v>
      </c>
      <c r="N2809" s="42">
        <f t="shared" si="130"/>
        <v>0.74516355427561232</v>
      </c>
      <c r="O2809" s="42">
        <f t="shared" si="131"/>
        <v>0.8</v>
      </c>
    </row>
    <row r="2810" spans="5:15" x14ac:dyDescent="0.2">
      <c r="E2810" s="15">
        <v>41282.819444444445</v>
      </c>
      <c r="F2810" s="21">
        <v>6.7974608191022154</v>
      </c>
      <c r="G2810" s="24">
        <v>7.5028016133141764E-2</v>
      </c>
      <c r="H2810" s="3">
        <f t="shared" si="129"/>
        <v>542.79999999997722</v>
      </c>
      <c r="I2810" s="3">
        <f>MIN(H2810-K2810+L2810,'Power Look Up'!$F$4)</f>
        <v>535.72338148187578</v>
      </c>
      <c r="K2810" s="50">
        <f t="array" ref="K2810">_xlfn.SUM(_xlfn.NORM.DIST($Q$3:$Q$1003,$F2810,$N2810,FALSE)*WindSpeedStep*$R$3:$R$1003)</f>
        <v>542.79123192563236</v>
      </c>
      <c r="L2810" s="50">
        <f t="array" ref="L2810">_xlfn.SUM(_xlfn.NORM.DIST($Q$3:$Q$1003,$F2810,$O2810,FALSE)*WindSpeedStep*$R$3:$R$1003)</f>
        <v>535.71461340753092</v>
      </c>
      <c r="N2810" s="42">
        <f t="shared" si="130"/>
        <v>0.67974608191022157</v>
      </c>
      <c r="O2810" s="42">
        <f t="shared" si="131"/>
        <v>0.51</v>
      </c>
    </row>
    <row r="2811" spans="5:15" x14ac:dyDescent="0.2">
      <c r="E2811" s="15">
        <v>41282.826388888891</v>
      </c>
      <c r="F2811" s="21">
        <v>7.6883088849938748</v>
      </c>
      <c r="G2811" s="24">
        <v>8.4543949745395516E-2</v>
      </c>
      <c r="H2811" s="3">
        <f t="shared" si="129"/>
        <v>795.68999999996402</v>
      </c>
      <c r="I2811" s="3">
        <f>MIN(H2811-K2811+L2811,'Power Look Up'!$F$4)</f>
        <v>789.41885138072064</v>
      </c>
      <c r="K2811" s="50">
        <f t="array" ref="K2811">_xlfn.SUM(_xlfn.NORM.DIST($Q$3:$Q$1003,$F2811,$N2811,FALSE)*WindSpeedStep*$R$3:$R$1003)</f>
        <v>791.88993458090079</v>
      </c>
      <c r="L2811" s="50">
        <f t="array" ref="L2811">_xlfn.SUM(_xlfn.NORM.DIST($Q$3:$Q$1003,$F2811,$O2811,FALSE)*WindSpeedStep*$R$3:$R$1003)</f>
        <v>785.61878596165741</v>
      </c>
      <c r="N2811" s="42">
        <f t="shared" si="130"/>
        <v>0.76883088849938752</v>
      </c>
      <c r="O2811" s="42">
        <f t="shared" si="131"/>
        <v>0.65</v>
      </c>
    </row>
    <row r="2812" spans="5:15" x14ac:dyDescent="0.2">
      <c r="E2812" s="15">
        <v>41282.833333333336</v>
      </c>
      <c r="F2812" s="21">
        <v>7.5916157861634543</v>
      </c>
      <c r="G2812" s="24">
        <v>0.10142768307682389</v>
      </c>
      <c r="H2812" s="3">
        <f t="shared" si="129"/>
        <v>765.58999999996468</v>
      </c>
      <c r="I2812" s="3">
        <f>MIN(H2812-K2812+L2812,'Power Look Up'!$F$4)</f>
        <v>766.20197178285252</v>
      </c>
      <c r="K2812" s="50">
        <f t="array" ref="K2812">_xlfn.SUM(_xlfn.NORM.DIST($Q$3:$Q$1003,$F2812,$N2812,FALSE)*WindSpeedStep*$R$3:$R$1003)</f>
        <v>762.00570822004488</v>
      </c>
      <c r="L2812" s="50">
        <f t="array" ref="L2812">_xlfn.SUM(_xlfn.NORM.DIST($Q$3:$Q$1003,$F2812,$O2812,FALSE)*WindSpeedStep*$R$3:$R$1003)</f>
        <v>762.61768000293273</v>
      </c>
      <c r="N2812" s="42">
        <f t="shared" si="130"/>
        <v>0.75916157861634548</v>
      </c>
      <c r="O2812" s="42">
        <f t="shared" si="131"/>
        <v>0.77</v>
      </c>
    </row>
    <row r="2813" spans="5:15" x14ac:dyDescent="0.2">
      <c r="E2813" s="15">
        <v>41282.840277777781</v>
      </c>
      <c r="F2813" s="21">
        <v>8.1143199972527356</v>
      </c>
      <c r="G2813" s="24">
        <v>9.6126354428231142E-2</v>
      </c>
      <c r="H2813" s="3">
        <f t="shared" si="129"/>
        <v>929.36999999995282</v>
      </c>
      <c r="I2813" s="3">
        <f>MIN(H2813-K2813+L2813,'Power Look Up'!$F$4)</f>
        <v>927.52411371101437</v>
      </c>
      <c r="K2813" s="50">
        <f t="array" ref="K2813">_xlfn.SUM(_xlfn.NORM.DIST($Q$3:$Q$1003,$F2813,$N2813,FALSE)*WindSpeedStep*$R$3:$R$1003)</f>
        <v>931.95219733651663</v>
      </c>
      <c r="L2813" s="50">
        <f t="array" ref="L2813">_xlfn.SUM(_xlfn.NORM.DIST($Q$3:$Q$1003,$F2813,$O2813,FALSE)*WindSpeedStep*$R$3:$R$1003)</f>
        <v>930.10631104757817</v>
      </c>
      <c r="N2813" s="42">
        <f t="shared" si="130"/>
        <v>0.81143199972527358</v>
      </c>
      <c r="O2813" s="42">
        <f t="shared" si="131"/>
        <v>0.78</v>
      </c>
    </row>
    <row r="2814" spans="5:15" x14ac:dyDescent="0.2">
      <c r="E2814" s="15">
        <v>41282.847222222219</v>
      </c>
      <c r="F2814" s="21">
        <v>8.005316808680087</v>
      </c>
      <c r="G2814" s="24">
        <v>0.13241199884190122</v>
      </c>
      <c r="H2814" s="3">
        <f t="shared" si="129"/>
        <v>892.66999999995369</v>
      </c>
      <c r="I2814" s="3">
        <f>MIN(H2814-K2814+L2814,'Power Look Up'!$F$4)</f>
        <v>909.30134243273449</v>
      </c>
      <c r="K2814" s="50">
        <f t="array" ref="K2814">_xlfn.SUM(_xlfn.NORM.DIST($Q$3:$Q$1003,$F2814,$N2814,FALSE)*WindSpeedStep*$R$3:$R$1003)</f>
        <v>894.82308544018122</v>
      </c>
      <c r="L2814" s="50">
        <f t="array" ref="L2814">_xlfn.SUM(_xlfn.NORM.DIST($Q$3:$Q$1003,$F2814,$O2814,FALSE)*WindSpeedStep*$R$3:$R$1003)</f>
        <v>911.45442787296201</v>
      </c>
      <c r="N2814" s="42">
        <f t="shared" si="130"/>
        <v>0.80053168086800874</v>
      </c>
      <c r="O2814" s="42">
        <f t="shared" si="131"/>
        <v>1.06</v>
      </c>
    </row>
    <row r="2815" spans="5:15" x14ac:dyDescent="0.2">
      <c r="E2815" s="15">
        <v>41282.854166666664</v>
      </c>
      <c r="F2815" s="21">
        <v>7.8729972955384433</v>
      </c>
      <c r="G2815" s="24">
        <v>0.13590757875737611</v>
      </c>
      <c r="H2815" s="3">
        <f t="shared" si="129"/>
        <v>849.86999999996283</v>
      </c>
      <c r="I2815" s="3">
        <f>MIN(H2815-K2815+L2815,'Power Look Up'!$F$4)</f>
        <v>868.32001725993371</v>
      </c>
      <c r="K2815" s="50">
        <f t="array" ref="K2815">_xlfn.SUM(_xlfn.NORM.DIST($Q$3:$Q$1003,$F2815,$N2815,FALSE)*WindSpeedStep*$R$3:$R$1003)</f>
        <v>850.93684530788835</v>
      </c>
      <c r="L2815" s="50">
        <f t="array" ref="L2815">_xlfn.SUM(_xlfn.NORM.DIST($Q$3:$Q$1003,$F2815,$O2815,FALSE)*WindSpeedStep*$R$3:$R$1003)</f>
        <v>869.38686256785923</v>
      </c>
      <c r="N2815" s="42">
        <f t="shared" si="130"/>
        <v>0.78729972955384442</v>
      </c>
      <c r="O2815" s="42">
        <f t="shared" si="131"/>
        <v>1.07</v>
      </c>
    </row>
    <row r="2816" spans="5:15" x14ac:dyDescent="0.2">
      <c r="E2816" s="15">
        <v>41282.861111111109</v>
      </c>
      <c r="F2816" s="21">
        <v>7.7129906999672455</v>
      </c>
      <c r="G2816" s="24">
        <v>0.14650607578261421</v>
      </c>
      <c r="H2816" s="3">
        <f t="shared" si="129"/>
        <v>801.70999999996388</v>
      </c>
      <c r="I2816" s="3">
        <f>MIN(H2816-K2816+L2816,'Power Look Up'!$F$4)</f>
        <v>825.6338486693777</v>
      </c>
      <c r="K2816" s="50">
        <f t="array" ref="K2816">_xlfn.SUM(_xlfn.NORM.DIST($Q$3:$Q$1003,$F2816,$N2816,FALSE)*WindSpeedStep*$R$3:$R$1003)</f>
        <v>799.63144033354979</v>
      </c>
      <c r="L2816" s="50">
        <f t="array" ref="L2816">_xlfn.SUM(_xlfn.NORM.DIST($Q$3:$Q$1003,$F2816,$O2816,FALSE)*WindSpeedStep*$R$3:$R$1003)</f>
        <v>823.5552890029636</v>
      </c>
      <c r="N2816" s="42">
        <f t="shared" si="130"/>
        <v>0.7712990699967246</v>
      </c>
      <c r="O2816" s="42">
        <f t="shared" si="131"/>
        <v>1.1299999999999999</v>
      </c>
    </row>
    <row r="2817" spans="5:15" x14ac:dyDescent="0.2">
      <c r="E2817" s="15">
        <v>41282.868055555555</v>
      </c>
      <c r="F2817" s="21">
        <v>8.595985536033691</v>
      </c>
      <c r="G2817" s="24">
        <v>8.608669673744547E-2</v>
      </c>
      <c r="H2817" s="3">
        <f t="shared" si="129"/>
        <v>1109.1999999999491</v>
      </c>
      <c r="I2817" s="3">
        <f>MIN(H2817-K2817+L2817,'Power Look Up'!$F$4)</f>
        <v>1103.2872655837723</v>
      </c>
      <c r="K2817" s="50">
        <f t="array" ref="K2817">_xlfn.SUM(_xlfn.NORM.DIST($Q$3:$Q$1003,$F2817,$N2817,FALSE)*WindSpeedStep*$R$3:$R$1003)</f>
        <v>1105.6255978907777</v>
      </c>
      <c r="L2817" s="50">
        <f t="array" ref="L2817">_xlfn.SUM(_xlfn.NORM.DIST($Q$3:$Q$1003,$F2817,$O2817,FALSE)*WindSpeedStep*$R$3:$R$1003)</f>
        <v>1099.7128634746009</v>
      </c>
      <c r="N2817" s="42">
        <f t="shared" si="130"/>
        <v>0.85959855360336912</v>
      </c>
      <c r="O2817" s="42">
        <f t="shared" si="131"/>
        <v>0.74</v>
      </c>
    </row>
    <row r="2818" spans="5:15" x14ac:dyDescent="0.2">
      <c r="E2818" s="15">
        <v>41282.875</v>
      </c>
      <c r="F2818" s="21">
        <v>8.944529757169283</v>
      </c>
      <c r="G2818" s="24">
        <v>0.11180017587827609</v>
      </c>
      <c r="H2818" s="3">
        <f t="shared" si="129"/>
        <v>1233.9799999999464</v>
      </c>
      <c r="I2818" s="3">
        <f>MIN(H2818-K2818+L2818,'Power Look Up'!$F$4)</f>
        <v>1236.2949824860818</v>
      </c>
      <c r="K2818" s="50">
        <f t="array" ref="K2818">_xlfn.SUM(_xlfn.NORM.DIST($Q$3:$Q$1003,$F2818,$N2818,FALSE)*WindSpeedStep*$R$3:$R$1003)</f>
        <v>1238.4126526482301</v>
      </c>
      <c r="L2818" s="50">
        <f t="array" ref="L2818">_xlfn.SUM(_xlfn.NORM.DIST($Q$3:$Q$1003,$F2818,$O2818,FALSE)*WindSpeedStep*$R$3:$R$1003)</f>
        <v>1240.7276351343655</v>
      </c>
      <c r="N2818" s="42">
        <f t="shared" si="130"/>
        <v>0.89445297571692839</v>
      </c>
      <c r="O2818" s="42">
        <f t="shared" si="131"/>
        <v>1</v>
      </c>
    </row>
    <row r="2819" spans="5:15" x14ac:dyDescent="0.2">
      <c r="E2819" s="15">
        <v>41282.881944444445</v>
      </c>
      <c r="F2819" s="21">
        <v>8.5689342467516045</v>
      </c>
      <c r="G2819" s="24">
        <v>0.12953769605838553</v>
      </c>
      <c r="H2819" s="3">
        <f t="shared" ref="H2819:H2882" si="132">INDEX(PowerArray,MIN(MaximumPowerIndex,ROUND(F2819*100,0)))</f>
        <v>1098.1899999999494</v>
      </c>
      <c r="I2819" s="3">
        <f>MIN(H2819-K2819+L2819,'Power Look Up'!$F$4)</f>
        <v>1109.8692725203753</v>
      </c>
      <c r="K2819" s="50">
        <f t="array" ref="K2819">_xlfn.SUM(_xlfn.NORM.DIST($Q$3:$Q$1003,$F2819,$N2819,FALSE)*WindSpeedStep*$R$3:$R$1003)</f>
        <v>1095.5105357017051</v>
      </c>
      <c r="L2819" s="50">
        <f t="array" ref="L2819">_xlfn.SUM(_xlfn.NORM.DIST($Q$3:$Q$1003,$F2819,$O2819,FALSE)*WindSpeedStep*$R$3:$R$1003)</f>
        <v>1107.189808222131</v>
      </c>
      <c r="N2819" s="42">
        <f t="shared" ref="N2819:N2882" si="133">ReferenceTurbulence*F2819</f>
        <v>0.8568934246751605</v>
      </c>
      <c r="O2819" s="42">
        <f t="shared" ref="O2819:O2882" si="134">F2819*G2819</f>
        <v>1.1100000000000001</v>
      </c>
    </row>
    <row r="2820" spans="5:15" x14ac:dyDescent="0.2">
      <c r="E2820" s="15">
        <v>41282.888888888891</v>
      </c>
      <c r="F2820" s="21">
        <v>8.9027726728206833</v>
      </c>
      <c r="G2820" s="24">
        <v>0.11344780296181591</v>
      </c>
      <c r="H2820" s="3">
        <f t="shared" si="132"/>
        <v>1219.2999999999467</v>
      </c>
      <c r="I2820" s="3">
        <f>MIN(H2820-K2820+L2820,'Power Look Up'!$F$4)</f>
        <v>1222.3227661206938</v>
      </c>
      <c r="K2820" s="50">
        <f t="array" ref="K2820">_xlfn.SUM(_xlfn.NORM.DIST($Q$3:$Q$1003,$F2820,$N2820,FALSE)*WindSpeedStep*$R$3:$R$1003)</f>
        <v>1222.336316866734</v>
      </c>
      <c r="L2820" s="50">
        <f t="array" ref="L2820">_xlfn.SUM(_xlfn.NORM.DIST($Q$3:$Q$1003,$F2820,$O2820,FALSE)*WindSpeedStep*$R$3:$R$1003)</f>
        <v>1225.3590829874811</v>
      </c>
      <c r="N2820" s="42">
        <f t="shared" si="133"/>
        <v>0.89027726728206835</v>
      </c>
      <c r="O2820" s="42">
        <f t="shared" si="134"/>
        <v>1.01</v>
      </c>
    </row>
    <row r="2821" spans="5:15" x14ac:dyDescent="0.2">
      <c r="E2821" s="15">
        <v>41282.895833333336</v>
      </c>
      <c r="F2821" s="21">
        <v>9.1489261188368989</v>
      </c>
      <c r="G2821" s="24">
        <v>0.11586059240521637</v>
      </c>
      <c r="H2821" s="3">
        <f t="shared" si="132"/>
        <v>1313.1499999999426</v>
      </c>
      <c r="I2821" s="3">
        <f>MIN(H2821-K2821+L2821,'Power Look Up'!$F$4)</f>
        <v>1313.0583634167374</v>
      </c>
      <c r="K2821" s="50">
        <f t="array" ref="K2821">_xlfn.SUM(_xlfn.NORM.DIST($Q$3:$Q$1003,$F2821,$N2821,FALSE)*WindSpeedStep*$R$3:$R$1003)</f>
        <v>1317.2131660895836</v>
      </c>
      <c r="L2821" s="50">
        <f t="array" ref="L2821">_xlfn.SUM(_xlfn.NORM.DIST($Q$3:$Q$1003,$F2821,$O2821,FALSE)*WindSpeedStep*$R$3:$R$1003)</f>
        <v>1317.1215295063785</v>
      </c>
      <c r="N2821" s="42">
        <f t="shared" si="133"/>
        <v>0.91489261188368998</v>
      </c>
      <c r="O2821" s="42">
        <f t="shared" si="134"/>
        <v>1.06</v>
      </c>
    </row>
    <row r="2822" spans="5:15" x14ac:dyDescent="0.2">
      <c r="E2822" s="15">
        <v>41282.902777777781</v>
      </c>
      <c r="F2822" s="21">
        <v>9.1507662444403799</v>
      </c>
      <c r="G2822" s="24">
        <v>0.11693009868436832</v>
      </c>
      <c r="H2822" s="3">
        <f t="shared" si="132"/>
        <v>1313.1499999999426</v>
      </c>
      <c r="I2822" s="3">
        <f>MIN(H2822-K2822+L2822,'Power Look Up'!$F$4)</f>
        <v>1312.9615601737974</v>
      </c>
      <c r="K2822" s="50">
        <f t="array" ref="K2822">_xlfn.SUM(_xlfn.NORM.DIST($Q$3:$Q$1003,$F2822,$N2822,FALSE)*WindSpeedStep*$R$3:$R$1003)</f>
        <v>1317.9213264222774</v>
      </c>
      <c r="L2822" s="50">
        <f t="array" ref="L2822">_xlfn.SUM(_xlfn.NORM.DIST($Q$3:$Q$1003,$F2822,$O2822,FALSE)*WindSpeedStep*$R$3:$R$1003)</f>
        <v>1317.7328865961322</v>
      </c>
      <c r="N2822" s="42">
        <f t="shared" si="133"/>
        <v>0.91507662444403803</v>
      </c>
      <c r="O2822" s="42">
        <f t="shared" si="134"/>
        <v>1.07</v>
      </c>
    </row>
    <row r="2823" spans="5:15" x14ac:dyDescent="0.2">
      <c r="E2823" s="15">
        <v>41282.909722222219</v>
      </c>
      <c r="F2823" s="21">
        <v>8.6634032247129635</v>
      </c>
      <c r="G2823" s="24">
        <v>0.10619383354749502</v>
      </c>
      <c r="H2823" s="3">
        <f t="shared" si="132"/>
        <v>1131.2199999999486</v>
      </c>
      <c r="I2823" s="3">
        <f>MIN(H2823-K2823+L2823,'Power Look Up'!$F$4)</f>
        <v>1133.6033544774418</v>
      </c>
      <c r="K2823" s="50">
        <f t="array" ref="K2823">_xlfn.SUM(_xlfn.NORM.DIST($Q$3:$Q$1003,$F2823,$N2823,FALSE)*WindSpeedStep*$R$3:$R$1003)</f>
        <v>1130.9823555277196</v>
      </c>
      <c r="L2823" s="50">
        <f t="array" ref="L2823">_xlfn.SUM(_xlfn.NORM.DIST($Q$3:$Q$1003,$F2823,$O2823,FALSE)*WindSpeedStep*$R$3:$R$1003)</f>
        <v>1133.3657100052128</v>
      </c>
      <c r="N2823" s="42">
        <f t="shared" si="133"/>
        <v>0.86634032247129644</v>
      </c>
      <c r="O2823" s="42">
        <f t="shared" si="134"/>
        <v>0.92</v>
      </c>
    </row>
    <row r="2824" spans="5:15" x14ac:dyDescent="0.2">
      <c r="E2824" s="15">
        <v>41282.916666666664</v>
      </c>
      <c r="F2824" s="21">
        <v>8.2702328121729014</v>
      </c>
      <c r="G2824" s="24">
        <v>0.11366064551609964</v>
      </c>
      <c r="H2824" s="3">
        <f t="shared" si="132"/>
        <v>988.0899999999516</v>
      </c>
      <c r="I2824" s="3">
        <f>MIN(H2824-K2824+L2824,'Power Look Up'!$F$4)</f>
        <v>994.75847383069663</v>
      </c>
      <c r="K2824" s="50">
        <f t="array" ref="K2824">_xlfn.SUM(_xlfn.NORM.DIST($Q$3:$Q$1003,$F2824,$N2824,FALSE)*WindSpeedStep*$R$3:$R$1003)</f>
        <v>986.5394745793036</v>
      </c>
      <c r="L2824" s="50">
        <f t="array" ref="L2824">_xlfn.SUM(_xlfn.NORM.DIST($Q$3:$Q$1003,$F2824,$O2824,FALSE)*WindSpeedStep*$R$3:$R$1003)</f>
        <v>993.20794841004863</v>
      </c>
      <c r="N2824" s="42">
        <f t="shared" si="133"/>
        <v>0.82702328121729018</v>
      </c>
      <c r="O2824" s="42">
        <f t="shared" si="134"/>
        <v>0.94</v>
      </c>
    </row>
    <row r="2825" spans="5:15" x14ac:dyDescent="0.2">
      <c r="E2825" s="15">
        <v>41282.923611111109</v>
      </c>
      <c r="F2825" s="21">
        <v>8.5063060978866822</v>
      </c>
      <c r="G2825" s="24">
        <v>0.10580385770782422</v>
      </c>
      <c r="H2825" s="3">
        <f t="shared" si="132"/>
        <v>1076.1699999999496</v>
      </c>
      <c r="I2825" s="3">
        <f>MIN(H2825-K2825+L2825,'Power Look Up'!$F$4)</f>
        <v>1078.7402980844427</v>
      </c>
      <c r="K2825" s="50">
        <f t="array" ref="K2825">_xlfn.SUM(_xlfn.NORM.DIST($Q$3:$Q$1003,$F2825,$N2825,FALSE)*WindSpeedStep*$R$3:$R$1003)</f>
        <v>1072.2346704119875</v>
      </c>
      <c r="L2825" s="50">
        <f t="array" ref="L2825">_xlfn.SUM(_xlfn.NORM.DIST($Q$3:$Q$1003,$F2825,$O2825,FALSE)*WindSpeedStep*$R$3:$R$1003)</f>
        <v>1074.8049684964806</v>
      </c>
      <c r="N2825" s="42">
        <f t="shared" si="133"/>
        <v>0.85063060978866822</v>
      </c>
      <c r="O2825" s="42">
        <f t="shared" si="134"/>
        <v>0.9</v>
      </c>
    </row>
    <row r="2826" spans="5:15" x14ac:dyDescent="0.2">
      <c r="E2826" s="15">
        <v>41282.930555555555</v>
      </c>
      <c r="F2826" s="21">
        <v>8.7097197051868189</v>
      </c>
      <c r="G2826" s="24">
        <v>0.11366611481313622</v>
      </c>
      <c r="H2826" s="3">
        <f t="shared" si="132"/>
        <v>1149.5699999999481</v>
      </c>
      <c r="I2826" s="3">
        <f>MIN(H2826-K2826+L2826,'Power Look Up'!$F$4)</f>
        <v>1154.3591613065576</v>
      </c>
      <c r="K2826" s="50">
        <f t="array" ref="K2826">_xlfn.SUM(_xlfn.NORM.DIST($Q$3:$Q$1003,$F2826,$N2826,FALSE)*WindSpeedStep*$R$3:$R$1003)</f>
        <v>1148.5141672620528</v>
      </c>
      <c r="L2826" s="50">
        <f t="array" ref="L2826">_xlfn.SUM(_xlfn.NORM.DIST($Q$3:$Q$1003,$F2826,$O2826,FALSE)*WindSpeedStep*$R$3:$R$1003)</f>
        <v>1153.3033285686622</v>
      </c>
      <c r="N2826" s="42">
        <f t="shared" si="133"/>
        <v>0.87097197051868191</v>
      </c>
      <c r="O2826" s="42">
        <f t="shared" si="134"/>
        <v>0.99</v>
      </c>
    </row>
    <row r="2827" spans="5:15" x14ac:dyDescent="0.2">
      <c r="E2827" s="15">
        <v>41282.9375</v>
      </c>
      <c r="F2827" s="21">
        <v>9.2990423487952079</v>
      </c>
      <c r="G2827" s="24">
        <v>9.8934918832711424E-2</v>
      </c>
      <c r="H2827" s="3">
        <f t="shared" si="132"/>
        <v>1370.2999999999413</v>
      </c>
      <c r="I2827" s="3">
        <f>MIN(H2827-K2827+L2827,'Power Look Up'!$F$4)</f>
        <v>1370.4215580873006</v>
      </c>
      <c r="K2827" s="50">
        <f t="array" ref="K2827">_xlfn.SUM(_xlfn.NORM.DIST($Q$3:$Q$1003,$F2827,$N2827,FALSE)*WindSpeedStep*$R$3:$R$1003)</f>
        <v>1374.7267352748306</v>
      </c>
      <c r="L2827" s="50">
        <f t="array" ref="L2827">_xlfn.SUM(_xlfn.NORM.DIST($Q$3:$Q$1003,$F2827,$O2827,FALSE)*WindSpeedStep*$R$3:$R$1003)</f>
        <v>1374.8482933621899</v>
      </c>
      <c r="N2827" s="42">
        <f t="shared" si="133"/>
        <v>0.92990423487952079</v>
      </c>
      <c r="O2827" s="42">
        <f t="shared" si="134"/>
        <v>0.92</v>
      </c>
    </row>
    <row r="2828" spans="5:15" x14ac:dyDescent="0.2">
      <c r="E2828" s="15">
        <v>41282.944444444445</v>
      </c>
      <c r="F2828" s="21">
        <v>9.0436439524218208</v>
      </c>
      <c r="G2828" s="24">
        <v>9.2882913615263921E-2</v>
      </c>
      <c r="H2828" s="3">
        <f t="shared" si="132"/>
        <v>1271.2399999999434</v>
      </c>
      <c r="I2828" s="3">
        <f>MIN(H2828-K2828+L2828,'Power Look Up'!$F$4)</f>
        <v>1270.0669210891231</v>
      </c>
      <c r="K2828" s="50">
        <f t="array" ref="K2828">_xlfn.SUM(_xlfn.NORM.DIST($Q$3:$Q$1003,$F2828,$N2828,FALSE)*WindSpeedStep*$R$3:$R$1003)</f>
        <v>1276.6333399098555</v>
      </c>
      <c r="L2828" s="50">
        <f t="array" ref="L2828">_xlfn.SUM(_xlfn.NORM.DIST($Q$3:$Q$1003,$F2828,$O2828,FALSE)*WindSpeedStep*$R$3:$R$1003)</f>
        <v>1275.4602609990352</v>
      </c>
      <c r="N2828" s="42">
        <f t="shared" si="133"/>
        <v>0.90436439524218215</v>
      </c>
      <c r="O2828" s="42">
        <f t="shared" si="134"/>
        <v>0.84</v>
      </c>
    </row>
    <row r="2829" spans="5:15" x14ac:dyDescent="0.2">
      <c r="E2829" s="15">
        <v>41282.951388888891</v>
      </c>
      <c r="F2829" s="21">
        <v>8.4919595400821226</v>
      </c>
      <c r="G2829" s="24">
        <v>0.11422569731068448</v>
      </c>
      <c r="H2829" s="3">
        <f t="shared" si="132"/>
        <v>1068.8299999999499</v>
      </c>
      <c r="I2829" s="3">
        <f>MIN(H2829-K2829+L2829,'Power Look Up'!$F$4)</f>
        <v>1075.1178713839975</v>
      </c>
      <c r="K2829" s="50">
        <f t="array" ref="K2829">_xlfn.SUM(_xlfn.NORM.DIST($Q$3:$Q$1003,$F2829,$N2829,FALSE)*WindSpeedStep*$R$3:$R$1003)</f>
        <v>1066.9321227539156</v>
      </c>
      <c r="L2829" s="50">
        <f t="array" ref="L2829">_xlfn.SUM(_xlfn.NORM.DIST($Q$3:$Q$1003,$F2829,$O2829,FALSE)*WindSpeedStep*$R$3:$R$1003)</f>
        <v>1073.2199941379631</v>
      </c>
      <c r="N2829" s="42">
        <f t="shared" si="133"/>
        <v>0.84919595400821235</v>
      </c>
      <c r="O2829" s="42">
        <f t="shared" si="134"/>
        <v>0.97</v>
      </c>
    </row>
    <row r="2830" spans="5:15" x14ac:dyDescent="0.2">
      <c r="E2830" s="15">
        <v>41282.958333333336</v>
      </c>
      <c r="F2830" s="21">
        <v>7.8863004837330477</v>
      </c>
      <c r="G2830" s="24">
        <v>0.12046205974012156</v>
      </c>
      <c r="H2830" s="3">
        <f t="shared" si="132"/>
        <v>855.88999999996281</v>
      </c>
      <c r="I2830" s="3">
        <f>MIN(H2830-K2830+L2830,'Power Look Up'!$F$4)</f>
        <v>866.06668872709486</v>
      </c>
      <c r="K2830" s="50">
        <f t="array" ref="K2830">_xlfn.SUM(_xlfn.NORM.DIST($Q$3:$Q$1003,$F2830,$N2830,FALSE)*WindSpeedStep*$R$3:$R$1003)</f>
        <v>855.28963918634838</v>
      </c>
      <c r="L2830" s="50">
        <f t="array" ref="L2830">_xlfn.SUM(_xlfn.NORM.DIST($Q$3:$Q$1003,$F2830,$O2830,FALSE)*WindSpeedStep*$R$3:$R$1003)</f>
        <v>865.46632791348043</v>
      </c>
      <c r="N2830" s="42">
        <f t="shared" si="133"/>
        <v>0.78863004837330486</v>
      </c>
      <c r="O2830" s="42">
        <f t="shared" si="134"/>
        <v>0.95</v>
      </c>
    </row>
    <row r="2831" spans="5:15" x14ac:dyDescent="0.2">
      <c r="E2831" s="15">
        <v>41282.965277777781</v>
      </c>
      <c r="F2831" s="21">
        <v>7.8653155151542347</v>
      </c>
      <c r="G2831" s="24">
        <v>0.13604031496745594</v>
      </c>
      <c r="H2831" s="3">
        <f t="shared" si="132"/>
        <v>849.86999999996283</v>
      </c>
      <c r="I2831" s="3">
        <f>MIN(H2831-K2831+L2831,'Power Look Up'!$F$4)</f>
        <v>868.38094976652451</v>
      </c>
      <c r="K2831" s="50">
        <f t="array" ref="K2831">_xlfn.SUM(_xlfn.NORM.DIST($Q$3:$Q$1003,$F2831,$N2831,FALSE)*WindSpeedStep*$R$3:$R$1003)</f>
        <v>848.42945374712565</v>
      </c>
      <c r="L2831" s="50">
        <f t="array" ref="L2831">_xlfn.SUM(_xlfn.NORM.DIST($Q$3:$Q$1003,$F2831,$O2831,FALSE)*WindSpeedStep*$R$3:$R$1003)</f>
        <v>866.94040351368733</v>
      </c>
      <c r="N2831" s="42">
        <f t="shared" si="133"/>
        <v>0.78653155151542353</v>
      </c>
      <c r="O2831" s="42">
        <f t="shared" si="134"/>
        <v>1.07</v>
      </c>
    </row>
    <row r="2832" spans="5:15" x14ac:dyDescent="0.2">
      <c r="E2832" s="15">
        <v>41282.972222222219</v>
      </c>
      <c r="F2832" s="21">
        <v>9.6720895208481092</v>
      </c>
      <c r="G2832" s="24">
        <v>0.11786491404393429</v>
      </c>
      <c r="H2832" s="3">
        <f t="shared" si="132"/>
        <v>1511.2699999999384</v>
      </c>
      <c r="I2832" s="3">
        <f>MIN(H2832-K2832+L2832,'Power Look Up'!$F$4)</f>
        <v>1499.4735352048249</v>
      </c>
      <c r="K2832" s="50">
        <f t="array" ref="K2832">_xlfn.SUM(_xlfn.NORM.DIST($Q$3:$Q$1003,$F2832,$N2832,FALSE)*WindSpeedStep*$R$3:$R$1003)</f>
        <v>1512.9096704852248</v>
      </c>
      <c r="L2832" s="50">
        <f t="array" ref="L2832">_xlfn.SUM(_xlfn.NORM.DIST($Q$3:$Q$1003,$F2832,$O2832,FALSE)*WindSpeedStep*$R$3:$R$1003)</f>
        <v>1501.1132056901113</v>
      </c>
      <c r="N2832" s="42">
        <f t="shared" si="133"/>
        <v>0.96720895208481095</v>
      </c>
      <c r="O2832" s="42">
        <f t="shared" si="134"/>
        <v>1.1399999999999999</v>
      </c>
    </row>
    <row r="2833" spans="5:15" x14ac:dyDescent="0.2">
      <c r="E2833" s="15">
        <v>41282.979166666664</v>
      </c>
      <c r="F2833" s="21">
        <v>8.3886421710841308</v>
      </c>
      <c r="G2833" s="24">
        <v>0.12040089199197176</v>
      </c>
      <c r="H2833" s="3">
        <f t="shared" si="132"/>
        <v>1032.1299999999505</v>
      </c>
      <c r="I2833" s="3">
        <f>MIN(H2833-K2833+L2833,'Power Look Up'!$F$4)</f>
        <v>1041.65506208992</v>
      </c>
      <c r="K2833" s="50">
        <f t="array" ref="K2833">_xlfn.SUM(_xlfn.NORM.DIST($Q$3:$Q$1003,$F2833,$N2833,FALSE)*WindSpeedStep*$R$3:$R$1003)</f>
        <v>1029.0936666907655</v>
      </c>
      <c r="L2833" s="50">
        <f t="array" ref="L2833">_xlfn.SUM(_xlfn.NORM.DIST($Q$3:$Q$1003,$F2833,$O2833,FALSE)*WindSpeedStep*$R$3:$R$1003)</f>
        <v>1038.618728780735</v>
      </c>
      <c r="N2833" s="42">
        <f t="shared" si="133"/>
        <v>0.83886421710841308</v>
      </c>
      <c r="O2833" s="42">
        <f t="shared" si="134"/>
        <v>1.01</v>
      </c>
    </row>
    <row r="2834" spans="5:15" x14ac:dyDescent="0.2">
      <c r="E2834" s="15">
        <v>41282.986111111109</v>
      </c>
      <c r="F2834" s="21">
        <v>8.0553795847997698</v>
      </c>
      <c r="G2834" s="24">
        <v>8.5657043561548199E-2</v>
      </c>
      <c r="H2834" s="3">
        <f t="shared" si="132"/>
        <v>911.01999999995326</v>
      </c>
      <c r="I2834" s="3">
        <f>MIN(H2834-K2834+L2834,'Power Look Up'!$F$4)</f>
        <v>904.50722542122503</v>
      </c>
      <c r="K2834" s="50">
        <f t="array" ref="K2834">_xlfn.SUM(_xlfn.NORM.DIST($Q$3:$Q$1003,$F2834,$N2834,FALSE)*WindSpeedStep*$R$3:$R$1003)</f>
        <v>911.7674992066012</v>
      </c>
      <c r="L2834" s="50">
        <f t="array" ref="L2834">_xlfn.SUM(_xlfn.NORM.DIST($Q$3:$Q$1003,$F2834,$O2834,FALSE)*WindSpeedStep*$R$3:$R$1003)</f>
        <v>905.25472462787297</v>
      </c>
      <c r="N2834" s="42">
        <f t="shared" si="133"/>
        <v>0.805537958479977</v>
      </c>
      <c r="O2834" s="42">
        <f t="shared" si="134"/>
        <v>0.69</v>
      </c>
    </row>
    <row r="2835" spans="5:15" x14ac:dyDescent="0.2">
      <c r="E2835" s="15">
        <v>41282.993055555555</v>
      </c>
      <c r="F2835" s="21">
        <v>6.6249835604120726</v>
      </c>
      <c r="G2835" s="24">
        <v>8.6037949347688047E-2</v>
      </c>
      <c r="H2835" s="3">
        <f t="shared" si="132"/>
        <v>502.11999999997818</v>
      </c>
      <c r="I2835" s="3">
        <f>MIN(H2835-K2835+L2835,'Power Look Up'!$F$4)</f>
        <v>498.24521335784999</v>
      </c>
      <c r="K2835" s="50">
        <f t="array" ref="K2835">_xlfn.SUM(_xlfn.NORM.DIST($Q$3:$Q$1003,$F2835,$N2835,FALSE)*WindSpeedStep*$R$3:$R$1003)</f>
        <v>501.19873646786789</v>
      </c>
      <c r="L2835" s="50">
        <f t="array" ref="L2835">_xlfn.SUM(_xlfn.NORM.DIST($Q$3:$Q$1003,$F2835,$O2835,FALSE)*WindSpeedStep*$R$3:$R$1003)</f>
        <v>497.3239498257397</v>
      </c>
      <c r="N2835" s="42">
        <f t="shared" si="133"/>
        <v>0.66249835604120733</v>
      </c>
      <c r="O2835" s="42">
        <f t="shared" si="134"/>
        <v>0.56999999999999995</v>
      </c>
    </row>
    <row r="2836" spans="5:15" x14ac:dyDescent="0.2">
      <c r="E2836" s="15">
        <v>41283</v>
      </c>
      <c r="F2836" s="21">
        <v>5.8116618139944549</v>
      </c>
      <c r="G2836" s="24">
        <v>4.645831237974675E-2</v>
      </c>
      <c r="H2836" s="3">
        <f t="shared" si="132"/>
        <v>331.21999999998712</v>
      </c>
      <c r="I2836" s="3">
        <f>MIN(H2836-K2836+L2836,'Power Look Up'!$F$4)</f>
        <v>323.95245473813122</v>
      </c>
      <c r="K2836" s="50">
        <f t="array" ref="K2836">_xlfn.SUM(_xlfn.NORM.DIST($Q$3:$Q$1003,$F2836,$N2836,FALSE)*WindSpeedStep*$R$3:$R$1003)</f>
        <v>331.72299492178672</v>
      </c>
      <c r="L2836" s="50">
        <f t="array" ref="L2836">_xlfn.SUM(_xlfn.NORM.DIST($Q$3:$Q$1003,$F2836,$O2836,FALSE)*WindSpeedStep*$R$3:$R$1003)</f>
        <v>324.45544965993082</v>
      </c>
      <c r="N2836" s="42">
        <f t="shared" si="133"/>
        <v>0.58116618139944554</v>
      </c>
      <c r="O2836" s="42">
        <f t="shared" si="134"/>
        <v>0.27</v>
      </c>
    </row>
    <row r="2837" spans="5:15" x14ac:dyDescent="0.2">
      <c r="E2837" s="15">
        <v>41283.006944444445</v>
      </c>
      <c r="F2837" s="21">
        <v>5.2813138202908014</v>
      </c>
      <c r="G2837" s="24">
        <v>7.005832499073629E-2</v>
      </c>
      <c r="H2837" s="3">
        <f t="shared" si="132"/>
        <v>245.35999999998896</v>
      </c>
      <c r="I2837" s="3">
        <f>MIN(H2837-K2837+L2837,'Power Look Up'!$F$4)</f>
        <v>244.76646692887158</v>
      </c>
      <c r="K2837" s="50">
        <f t="array" ref="K2837">_xlfn.SUM(_xlfn.NORM.DIST($Q$3:$Q$1003,$F2837,$N2837,FALSE)*WindSpeedStep*$R$3:$R$1003)</f>
        <v>240.14274374317407</v>
      </c>
      <c r="L2837" s="50">
        <f t="array" ref="L2837">_xlfn.SUM(_xlfn.NORM.DIST($Q$3:$Q$1003,$F2837,$O2837,FALSE)*WindSpeedStep*$R$3:$R$1003)</f>
        <v>239.54921067205669</v>
      </c>
      <c r="N2837" s="42">
        <f t="shared" si="133"/>
        <v>0.52813138202908017</v>
      </c>
      <c r="O2837" s="42">
        <f t="shared" si="134"/>
        <v>0.37</v>
      </c>
    </row>
    <row r="2838" spans="5:15" x14ac:dyDescent="0.2">
      <c r="E2838" s="15">
        <v>41283.013888888891</v>
      </c>
      <c r="F2838" s="21">
        <v>5.7398156728649603</v>
      </c>
      <c r="G2838" s="24">
        <v>8.5368595078145135E-2</v>
      </c>
      <c r="H2838" s="3">
        <f t="shared" si="132"/>
        <v>319.87999999998738</v>
      </c>
      <c r="I2838" s="3">
        <f>MIN(H2838-K2838+L2838,'Power Look Up'!$F$4)</f>
        <v>317.95254656801887</v>
      </c>
      <c r="K2838" s="50">
        <f t="array" ref="K2838">_xlfn.SUM(_xlfn.NORM.DIST($Q$3:$Q$1003,$F2838,$N2838,FALSE)*WindSpeedStep*$R$3:$R$1003)</f>
        <v>318.63599142770113</v>
      </c>
      <c r="L2838" s="50">
        <f t="array" ref="L2838">_xlfn.SUM(_xlfn.NORM.DIST($Q$3:$Q$1003,$F2838,$O2838,FALSE)*WindSpeedStep*$R$3:$R$1003)</f>
        <v>316.70853799573263</v>
      </c>
      <c r="N2838" s="42">
        <f t="shared" si="133"/>
        <v>0.57398156728649607</v>
      </c>
      <c r="O2838" s="42">
        <f t="shared" si="134"/>
        <v>0.48999999999999994</v>
      </c>
    </row>
    <row r="2839" spans="5:15" x14ac:dyDescent="0.2">
      <c r="E2839" s="15">
        <v>41283.020833333336</v>
      </c>
      <c r="F2839" s="21">
        <v>6.5500523258855816</v>
      </c>
      <c r="G2839" s="24">
        <v>6.2594919796242557E-2</v>
      </c>
      <c r="H2839" s="3">
        <f t="shared" si="132"/>
        <v>486.29999999997847</v>
      </c>
      <c r="I2839" s="3">
        <f>MIN(H2839-K2839+L2839,'Power Look Up'!$F$4)</f>
        <v>477.53622228556048</v>
      </c>
      <c r="K2839" s="50">
        <f t="array" ref="K2839">_xlfn.SUM(_xlfn.NORM.DIST($Q$3:$Q$1003,$F2839,$N2839,FALSE)*WindSpeedStep*$R$3:$R$1003)</f>
        <v>483.77723241322633</v>
      </c>
      <c r="L2839" s="50">
        <f t="array" ref="L2839">_xlfn.SUM(_xlfn.NORM.DIST($Q$3:$Q$1003,$F2839,$O2839,FALSE)*WindSpeedStep*$R$3:$R$1003)</f>
        <v>475.01345469880835</v>
      </c>
      <c r="N2839" s="42">
        <f t="shared" si="133"/>
        <v>0.65500523258855825</v>
      </c>
      <c r="O2839" s="42">
        <f t="shared" si="134"/>
        <v>0.41</v>
      </c>
    </row>
    <row r="2840" spans="5:15" x14ac:dyDescent="0.2">
      <c r="E2840" s="15">
        <v>41283.055555555555</v>
      </c>
      <c r="F2840" s="21">
        <v>6.1804643001813835</v>
      </c>
      <c r="G2840" s="24">
        <v>7.7664068051636989E-2</v>
      </c>
      <c r="H2840" s="3">
        <f t="shared" si="132"/>
        <v>402.67999999998028</v>
      </c>
      <c r="I2840" s="3">
        <f>MIN(H2840-K2840+L2840,'Power Look Up'!$F$4)</f>
        <v>398.03445962148299</v>
      </c>
      <c r="K2840" s="50">
        <f t="array" ref="K2840">_xlfn.SUM(_xlfn.NORM.DIST($Q$3:$Q$1003,$F2840,$N2840,FALSE)*WindSpeedStep*$R$3:$R$1003)</f>
        <v>403.39929749230009</v>
      </c>
      <c r="L2840" s="50">
        <f t="array" ref="L2840">_xlfn.SUM(_xlfn.NORM.DIST($Q$3:$Q$1003,$F2840,$O2840,FALSE)*WindSpeedStep*$R$3:$R$1003)</f>
        <v>398.75375711380281</v>
      </c>
      <c r="N2840" s="42">
        <f t="shared" si="133"/>
        <v>0.61804643001813842</v>
      </c>
      <c r="O2840" s="42">
        <f t="shared" si="134"/>
        <v>0.47999999999999993</v>
      </c>
    </row>
    <row r="2841" spans="5:15" x14ac:dyDescent="0.2">
      <c r="E2841" s="15">
        <v>41283.0625</v>
      </c>
      <c r="F2841" s="21">
        <v>6.3884323650404138</v>
      </c>
      <c r="G2841" s="24">
        <v>5.9482511246340179E-2</v>
      </c>
      <c r="H2841" s="3">
        <f t="shared" si="132"/>
        <v>450.13999999997924</v>
      </c>
      <c r="I2841" s="3">
        <f>MIN(H2841-K2841+L2841,'Power Look Up'!$F$4)</f>
        <v>441.59066929441565</v>
      </c>
      <c r="K2841" s="50">
        <f t="array" ref="K2841">_xlfn.SUM(_xlfn.NORM.DIST($Q$3:$Q$1003,$F2841,$N2841,FALSE)*WindSpeedStep*$R$3:$R$1003)</f>
        <v>447.51054142393383</v>
      </c>
      <c r="L2841" s="50">
        <f t="array" ref="L2841">_xlfn.SUM(_xlfn.NORM.DIST($Q$3:$Q$1003,$F2841,$O2841,FALSE)*WindSpeedStep*$R$3:$R$1003)</f>
        <v>438.96121071837024</v>
      </c>
      <c r="N2841" s="42">
        <f t="shared" si="133"/>
        <v>0.6388432365040414</v>
      </c>
      <c r="O2841" s="42">
        <f t="shared" si="134"/>
        <v>0.38</v>
      </c>
    </row>
    <row r="2842" spans="5:15" x14ac:dyDescent="0.2">
      <c r="E2842" s="15">
        <v>41283.069444444445</v>
      </c>
      <c r="F2842" s="21">
        <v>6.3752234491560245</v>
      </c>
      <c r="G2842" s="24">
        <v>6.9017188732145351E-2</v>
      </c>
      <c r="H2842" s="3">
        <f t="shared" si="132"/>
        <v>447.8799999999793</v>
      </c>
      <c r="I2842" s="3">
        <f>MIN(H2842-K2842+L2842,'Power Look Up'!$F$4)</f>
        <v>440.96398475169315</v>
      </c>
      <c r="K2842" s="50">
        <f t="array" ref="K2842">_xlfn.SUM(_xlfn.NORM.DIST($Q$3:$Q$1003,$F2842,$N2842,FALSE)*WindSpeedStep*$R$3:$R$1003)</f>
        <v>444.6244598886542</v>
      </c>
      <c r="L2842" s="50">
        <f t="array" ref="L2842">_xlfn.SUM(_xlfn.NORM.DIST($Q$3:$Q$1003,$F2842,$O2842,FALSE)*WindSpeedStep*$R$3:$R$1003)</f>
        <v>437.70844464036804</v>
      </c>
      <c r="N2842" s="42">
        <f t="shared" si="133"/>
        <v>0.63752234491560245</v>
      </c>
      <c r="O2842" s="42">
        <f t="shared" si="134"/>
        <v>0.44</v>
      </c>
    </row>
    <row r="2843" spans="5:15" x14ac:dyDescent="0.2">
      <c r="E2843" s="15">
        <v>41283.131944444445</v>
      </c>
      <c r="F2843" s="21">
        <v>5.3786186610781241</v>
      </c>
      <c r="G2843" s="24">
        <v>5.7635616044559225E-2</v>
      </c>
      <c r="H2843" s="3">
        <f t="shared" si="132"/>
        <v>261.55999999998863</v>
      </c>
      <c r="I2843" s="3">
        <f>MIN(H2843-K2843+L2843,'Power Look Up'!$F$4)</f>
        <v>260.28721751770593</v>
      </c>
      <c r="K2843" s="50">
        <f t="array" ref="K2843">_xlfn.SUM(_xlfn.NORM.DIST($Q$3:$Q$1003,$F2843,$N2843,FALSE)*WindSpeedStep*$R$3:$R$1003)</f>
        <v>256.22834854521369</v>
      </c>
      <c r="L2843" s="50">
        <f t="array" ref="L2843">_xlfn.SUM(_xlfn.NORM.DIST($Q$3:$Q$1003,$F2843,$O2843,FALSE)*WindSpeedStep*$R$3:$R$1003)</f>
        <v>254.95556606293096</v>
      </c>
      <c r="N2843" s="42">
        <f t="shared" si="133"/>
        <v>0.53786186610781239</v>
      </c>
      <c r="O2843" s="42">
        <f t="shared" si="134"/>
        <v>0.31</v>
      </c>
    </row>
    <row r="2844" spans="5:15" x14ac:dyDescent="0.2">
      <c r="E2844" s="15">
        <v>41283.138888888891</v>
      </c>
      <c r="F2844" s="21">
        <v>4.8430650321031585</v>
      </c>
      <c r="G2844" s="24">
        <v>5.5749819217841334E-2</v>
      </c>
      <c r="H2844" s="3">
        <f t="shared" si="132"/>
        <v>182.55999999999358</v>
      </c>
      <c r="I2844" s="3">
        <f>MIN(H2844-K2844+L2844,'Power Look Up'!$F$4)</f>
        <v>182.45768172061858</v>
      </c>
      <c r="K2844" s="50">
        <f t="array" ref="K2844">_xlfn.SUM(_xlfn.NORM.DIST($Q$3:$Q$1003,$F2844,$N2844,FALSE)*WindSpeedStep*$R$3:$R$1003)</f>
        <v>169.48111078840901</v>
      </c>
      <c r="L2844" s="50">
        <f t="array" ref="L2844">_xlfn.SUM(_xlfn.NORM.DIST($Q$3:$Q$1003,$F2844,$O2844,FALSE)*WindSpeedStep*$R$3:$R$1003)</f>
        <v>169.37879250903401</v>
      </c>
      <c r="N2844" s="42">
        <f t="shared" si="133"/>
        <v>0.48430650321031588</v>
      </c>
      <c r="O2844" s="42">
        <f t="shared" si="134"/>
        <v>0.27</v>
      </c>
    </row>
    <row r="2845" spans="5:15" x14ac:dyDescent="0.2">
      <c r="E2845" s="15">
        <v>41283.145833333336</v>
      </c>
      <c r="F2845" s="21">
        <v>4.7036648238895795</v>
      </c>
      <c r="G2845" s="24">
        <v>3.8268032850851272E-2</v>
      </c>
      <c r="H2845" s="3">
        <f t="shared" si="132"/>
        <v>167.29999999999393</v>
      </c>
      <c r="I2845" s="3">
        <f>MIN(H2845-K2845+L2845,'Power Look Up'!$F$4)</f>
        <v>166.34111152208166</v>
      </c>
      <c r="K2845" s="50">
        <f t="array" ref="K2845">_xlfn.SUM(_xlfn.NORM.DIST($Q$3:$Q$1003,$F2845,$N2845,FALSE)*WindSpeedStep*$R$3:$R$1003)</f>
        <v>147.42862268354165</v>
      </c>
      <c r="L2845" s="50">
        <f t="array" ref="L2845">_xlfn.SUM(_xlfn.NORM.DIST($Q$3:$Q$1003,$F2845,$O2845,FALSE)*WindSpeedStep*$R$3:$R$1003)</f>
        <v>146.46973420562938</v>
      </c>
      <c r="N2845" s="42">
        <f t="shared" si="133"/>
        <v>0.47036648238895795</v>
      </c>
      <c r="O2845" s="42">
        <f t="shared" si="134"/>
        <v>0.18</v>
      </c>
    </row>
    <row r="2846" spans="5:15" x14ac:dyDescent="0.2">
      <c r="E2846" s="15">
        <v>41283.152777777781</v>
      </c>
      <c r="F2846" s="21">
        <v>4.49865208254427</v>
      </c>
      <c r="G2846" s="24">
        <v>4.2234873138387509E-2</v>
      </c>
      <c r="H2846" s="3">
        <f t="shared" si="132"/>
        <v>145.49999999999437</v>
      </c>
      <c r="I2846" s="3">
        <f>MIN(H2846-K2846+L2846,'Power Look Up'!$F$4)</f>
        <v>141.72052105738686</v>
      </c>
      <c r="K2846" s="50">
        <f t="array" ref="K2846">_xlfn.SUM(_xlfn.NORM.DIST($Q$3:$Q$1003,$F2846,$N2846,FALSE)*WindSpeedStep*$R$3:$R$1003)</f>
        <v>115.77478523814058</v>
      </c>
      <c r="L2846" s="50">
        <f t="array" ref="L2846">_xlfn.SUM(_xlfn.NORM.DIST($Q$3:$Q$1003,$F2846,$O2846,FALSE)*WindSpeedStep*$R$3:$R$1003)</f>
        <v>111.99530629553307</v>
      </c>
      <c r="N2846" s="42">
        <f t="shared" si="133"/>
        <v>0.449865208254427</v>
      </c>
      <c r="O2846" s="42">
        <f t="shared" si="134"/>
        <v>0.19</v>
      </c>
    </row>
    <row r="2847" spans="5:15" x14ac:dyDescent="0.2">
      <c r="E2847" s="15">
        <v>41283.159722222219</v>
      </c>
      <c r="F2847" s="21">
        <v>4.4064310542100591</v>
      </c>
      <c r="G2847" s="24">
        <v>2.7232923543725432E-2</v>
      </c>
      <c r="H2847" s="3">
        <f t="shared" si="132"/>
        <v>135.6899999999946</v>
      </c>
      <c r="I2847" s="3">
        <f>MIN(H2847-K2847+L2847,'Power Look Up'!$F$4)</f>
        <v>130.03450598551029</v>
      </c>
      <c r="K2847" s="50">
        <f t="array" ref="K2847">_xlfn.SUM(_xlfn.NORM.DIST($Q$3:$Q$1003,$F2847,$N2847,FALSE)*WindSpeedStep*$R$3:$R$1003)</f>
        <v>102.0854716628794</v>
      </c>
      <c r="L2847" s="50">
        <f t="array" ref="L2847">_xlfn.SUM(_xlfn.NORM.DIST($Q$3:$Q$1003,$F2847,$O2847,FALSE)*WindSpeedStep*$R$3:$R$1003)</f>
        <v>96.429977648395109</v>
      </c>
      <c r="N2847" s="42">
        <f t="shared" si="133"/>
        <v>0.44064310542100593</v>
      </c>
      <c r="O2847" s="42">
        <f t="shared" si="134"/>
        <v>0.12</v>
      </c>
    </row>
    <row r="2848" spans="5:15" x14ac:dyDescent="0.2">
      <c r="E2848" s="15">
        <v>41283.166666666664</v>
      </c>
      <c r="F2848" s="21">
        <v>4.9843454486765459</v>
      </c>
      <c r="G2848" s="24">
        <v>7.2226133542888357E-2</v>
      </c>
      <c r="H2848" s="3">
        <f t="shared" si="132"/>
        <v>197.81999999999329</v>
      </c>
      <c r="I2848" s="3">
        <f>MIN(H2848-K2848+L2848,'Power Look Up'!$F$4)</f>
        <v>197.7806671683831</v>
      </c>
      <c r="K2848" s="50">
        <f t="array" ref="K2848">_xlfn.SUM(_xlfn.NORM.DIST($Q$3:$Q$1003,$F2848,$N2848,FALSE)*WindSpeedStep*$R$3:$R$1003)</f>
        <v>192.04624986888865</v>
      </c>
      <c r="L2848" s="50">
        <f t="array" ref="L2848">_xlfn.SUM(_xlfn.NORM.DIST($Q$3:$Q$1003,$F2848,$O2848,FALSE)*WindSpeedStep*$R$3:$R$1003)</f>
        <v>192.00691703727847</v>
      </c>
      <c r="N2848" s="42">
        <f t="shared" si="133"/>
        <v>0.49843454486765459</v>
      </c>
      <c r="O2848" s="42">
        <f t="shared" si="134"/>
        <v>0.36</v>
      </c>
    </row>
    <row r="2849" spans="5:15" x14ac:dyDescent="0.2">
      <c r="E2849" s="15">
        <v>41283.173611111109</v>
      </c>
      <c r="F2849" s="21">
        <v>5.0125343564660465</v>
      </c>
      <c r="G2849" s="24">
        <v>2.7929983127078908E-2</v>
      </c>
      <c r="H2849" s="3">
        <f t="shared" si="132"/>
        <v>201.61999999998989</v>
      </c>
      <c r="I2849" s="3">
        <f>MIN(H2849-K2849+L2849,'Power Look Up'!$F$4)</f>
        <v>202.78483781896821</v>
      </c>
      <c r="K2849" s="50">
        <f t="array" ref="K2849">_xlfn.SUM(_xlfn.NORM.DIST($Q$3:$Q$1003,$F2849,$N2849,FALSE)*WindSpeedStep*$R$3:$R$1003)</f>
        <v>196.56885316447915</v>
      </c>
      <c r="L2849" s="50">
        <f t="array" ref="L2849">_xlfn.SUM(_xlfn.NORM.DIST($Q$3:$Q$1003,$F2849,$O2849,FALSE)*WindSpeedStep*$R$3:$R$1003)</f>
        <v>197.73369098345748</v>
      </c>
      <c r="N2849" s="42">
        <f t="shared" si="133"/>
        <v>0.50125343564660463</v>
      </c>
      <c r="O2849" s="42">
        <f t="shared" si="134"/>
        <v>0.14000000000000001</v>
      </c>
    </row>
    <row r="2850" spans="5:15" x14ac:dyDescent="0.2">
      <c r="E2850" s="15">
        <v>41283.180555555555</v>
      </c>
      <c r="F2850" s="21">
        <v>4.7785105724944703</v>
      </c>
      <c r="G2850" s="24">
        <v>3.1390534293972955E-2</v>
      </c>
      <c r="H2850" s="3">
        <f t="shared" si="132"/>
        <v>176.01999999999373</v>
      </c>
      <c r="I2850" s="3">
        <f>MIN(H2850-K2850+L2850,'Power Look Up'!$F$4)</f>
        <v>175.85729286079166</v>
      </c>
      <c r="K2850" s="50">
        <f t="array" ref="K2850">_xlfn.SUM(_xlfn.NORM.DIST($Q$3:$Q$1003,$F2850,$N2850,FALSE)*WindSpeedStep*$R$3:$R$1003)</f>
        <v>159.23554643100755</v>
      </c>
      <c r="L2850" s="50">
        <f t="array" ref="L2850">_xlfn.SUM(_xlfn.NORM.DIST($Q$3:$Q$1003,$F2850,$O2850,FALSE)*WindSpeedStep*$R$3:$R$1003)</f>
        <v>159.07283929180548</v>
      </c>
      <c r="N2850" s="42">
        <f t="shared" si="133"/>
        <v>0.47785105724944704</v>
      </c>
      <c r="O2850" s="42">
        <f t="shared" si="134"/>
        <v>0.15</v>
      </c>
    </row>
    <row r="2851" spans="5:15" x14ac:dyDescent="0.2">
      <c r="E2851" s="15">
        <v>41283.1875</v>
      </c>
      <c r="F2851" s="21">
        <v>5.0959065036363551</v>
      </c>
      <c r="G2851" s="24">
        <v>5.2983703646707896E-2</v>
      </c>
      <c r="H2851" s="3">
        <f t="shared" si="132"/>
        <v>216.19999999998959</v>
      </c>
      <c r="I2851" s="3">
        <f>MIN(H2851-K2851+L2851,'Power Look Up'!$F$4)</f>
        <v>216.59711415797858</v>
      </c>
      <c r="K2851" s="50">
        <f t="array" ref="K2851">_xlfn.SUM(_xlfn.NORM.DIST($Q$3:$Q$1003,$F2851,$N2851,FALSE)*WindSpeedStep*$R$3:$R$1003)</f>
        <v>209.98760940165195</v>
      </c>
      <c r="L2851" s="50">
        <f t="array" ref="L2851">_xlfn.SUM(_xlfn.NORM.DIST($Q$3:$Q$1003,$F2851,$O2851,FALSE)*WindSpeedStep*$R$3:$R$1003)</f>
        <v>210.38472355964095</v>
      </c>
      <c r="N2851" s="42">
        <f t="shared" si="133"/>
        <v>0.50959065036363549</v>
      </c>
      <c r="O2851" s="42">
        <f t="shared" si="134"/>
        <v>0.27</v>
      </c>
    </row>
    <row r="2852" spans="5:15" x14ac:dyDescent="0.2">
      <c r="E2852" s="15">
        <v>41283.194444444445</v>
      </c>
      <c r="F2852" s="21">
        <v>5.1265323847300355</v>
      </c>
      <c r="G2852" s="24">
        <v>3.1210180291960772E-2</v>
      </c>
      <c r="H2852" s="3">
        <f t="shared" si="132"/>
        <v>221.05999999998949</v>
      </c>
      <c r="I2852" s="3">
        <f>MIN(H2852-K2852+L2852,'Power Look Up'!$F$4)</f>
        <v>221.89898458563778</v>
      </c>
      <c r="K2852" s="50">
        <f t="array" ref="K2852">_xlfn.SUM(_xlfn.NORM.DIST($Q$3:$Q$1003,$F2852,$N2852,FALSE)*WindSpeedStep*$R$3:$R$1003)</f>
        <v>214.93504635305518</v>
      </c>
      <c r="L2852" s="50">
        <f t="array" ref="L2852">_xlfn.SUM(_xlfn.NORM.DIST($Q$3:$Q$1003,$F2852,$O2852,FALSE)*WindSpeedStep*$R$3:$R$1003)</f>
        <v>215.77403093870348</v>
      </c>
      <c r="N2852" s="42">
        <f t="shared" si="133"/>
        <v>0.51265323847300359</v>
      </c>
      <c r="O2852" s="42">
        <f t="shared" si="134"/>
        <v>0.16</v>
      </c>
    </row>
    <row r="2853" spans="5:15" x14ac:dyDescent="0.2">
      <c r="E2853" s="15">
        <v>41283.201388888891</v>
      </c>
      <c r="F2853" s="21">
        <v>4.8462879585113123</v>
      </c>
      <c r="G2853" s="24">
        <v>3.507839432063397E-2</v>
      </c>
      <c r="H2853" s="3">
        <f t="shared" si="132"/>
        <v>183.64999999999355</v>
      </c>
      <c r="I2853" s="3">
        <f>MIN(H2853-K2853+L2853,'Power Look Up'!$F$4)</f>
        <v>183.98789121033948</v>
      </c>
      <c r="K2853" s="50">
        <f t="array" ref="K2853">_xlfn.SUM(_xlfn.NORM.DIST($Q$3:$Q$1003,$F2853,$N2853,FALSE)*WindSpeedStep*$R$3:$R$1003)</f>
        <v>169.99384811098642</v>
      </c>
      <c r="L2853" s="50">
        <f t="array" ref="L2853">_xlfn.SUM(_xlfn.NORM.DIST($Q$3:$Q$1003,$F2853,$O2853,FALSE)*WindSpeedStep*$R$3:$R$1003)</f>
        <v>170.33173932133235</v>
      </c>
      <c r="N2853" s="42">
        <f t="shared" si="133"/>
        <v>0.48462879585113128</v>
      </c>
      <c r="O2853" s="42">
        <f t="shared" si="134"/>
        <v>0.17</v>
      </c>
    </row>
    <row r="2854" spans="5:15" x14ac:dyDescent="0.2">
      <c r="E2854" s="15">
        <v>41283.208333333336</v>
      </c>
      <c r="F2854" s="21">
        <v>4.5340977301550192</v>
      </c>
      <c r="G2854" s="24">
        <v>4.4110209330040638E-2</v>
      </c>
      <c r="H2854" s="3">
        <f t="shared" si="132"/>
        <v>148.7699999999943</v>
      </c>
      <c r="I2854" s="3">
        <f>MIN(H2854-K2854+L2854,'Power Look Up'!$F$4)</f>
        <v>145.58409171844681</v>
      </c>
      <c r="K2854" s="50">
        <f t="array" ref="K2854">_xlfn.SUM(_xlfn.NORM.DIST($Q$3:$Q$1003,$F2854,$N2854,FALSE)*WindSpeedStep*$R$3:$R$1003)</f>
        <v>121.1466595731106</v>
      </c>
      <c r="L2854" s="50">
        <f t="array" ref="L2854">_xlfn.SUM(_xlfn.NORM.DIST($Q$3:$Q$1003,$F2854,$O2854,FALSE)*WindSpeedStep*$R$3:$R$1003)</f>
        <v>117.96075129156313</v>
      </c>
      <c r="N2854" s="42">
        <f t="shared" si="133"/>
        <v>0.45340977301550195</v>
      </c>
      <c r="O2854" s="42">
        <f t="shared" si="134"/>
        <v>0.2</v>
      </c>
    </row>
    <row r="2855" spans="5:15" x14ac:dyDescent="0.2">
      <c r="E2855" s="15">
        <v>41283.215277777781</v>
      </c>
      <c r="F2855" s="21">
        <v>4.4445923578768154</v>
      </c>
      <c r="G2855" s="24">
        <v>4.2748577305020415E-2</v>
      </c>
      <c r="H2855" s="3">
        <f t="shared" si="132"/>
        <v>138.95999999999452</v>
      </c>
      <c r="I2855" s="3">
        <f>MIN(H2855-K2855+L2855,'Power Look Up'!$F$4)</f>
        <v>134.19625176251969</v>
      </c>
      <c r="K2855" s="50">
        <f t="array" ref="K2855">_xlfn.SUM(_xlfn.NORM.DIST($Q$3:$Q$1003,$F2855,$N2855,FALSE)*WindSpeedStep*$R$3:$R$1003)</f>
        <v>107.69444186692128</v>
      </c>
      <c r="L2855" s="50">
        <f t="array" ref="L2855">_xlfn.SUM(_xlfn.NORM.DIST($Q$3:$Q$1003,$F2855,$O2855,FALSE)*WindSpeedStep*$R$3:$R$1003)</f>
        <v>102.93069362944647</v>
      </c>
      <c r="N2855" s="42">
        <f t="shared" si="133"/>
        <v>0.44445923578768154</v>
      </c>
      <c r="O2855" s="42">
        <f t="shared" si="134"/>
        <v>0.19</v>
      </c>
    </row>
    <row r="2856" spans="5:15" x14ac:dyDescent="0.2">
      <c r="E2856" s="15">
        <v>41283.222222222219</v>
      </c>
      <c r="F2856" s="21">
        <v>4.3681892452613154</v>
      </c>
      <c r="G2856" s="24">
        <v>5.9521230743849379E-2</v>
      </c>
      <c r="H2856" s="3">
        <f t="shared" si="132"/>
        <v>131.3299999999947</v>
      </c>
      <c r="I2856" s="3">
        <f>MIN(H2856-K2856+L2856,'Power Look Up'!$F$4)</f>
        <v>125.97934763903615</v>
      </c>
      <c r="K2856" s="50">
        <f t="array" ref="K2856">_xlfn.SUM(_xlfn.NORM.DIST($Q$3:$Q$1003,$F2856,$N2856,FALSE)*WindSpeedStep*$R$3:$R$1003)</f>
        <v>96.555539751112732</v>
      </c>
      <c r="L2856" s="50">
        <f t="array" ref="L2856">_xlfn.SUM(_xlfn.NORM.DIST($Q$3:$Q$1003,$F2856,$O2856,FALSE)*WindSpeedStep*$R$3:$R$1003)</f>
        <v>91.204887390154184</v>
      </c>
      <c r="N2856" s="42">
        <f t="shared" si="133"/>
        <v>0.43681892452613158</v>
      </c>
      <c r="O2856" s="42">
        <f t="shared" si="134"/>
        <v>0.26</v>
      </c>
    </row>
    <row r="2857" spans="5:15" x14ac:dyDescent="0.2">
      <c r="E2857" s="15">
        <v>41283.229166666664</v>
      </c>
      <c r="F2857" s="21">
        <v>4.0763704067908337</v>
      </c>
      <c r="G2857" s="24">
        <v>3.679744111332834E-2</v>
      </c>
      <c r="H2857" s="3">
        <f t="shared" si="132"/>
        <v>99.719999999995366</v>
      </c>
      <c r="I2857" s="3">
        <f>MIN(H2857-K2857+L2857,'Power Look Up'!$F$4)</f>
        <v>85.785068842668821</v>
      </c>
      <c r="K2857" s="50">
        <f t="array" ref="K2857">_xlfn.SUM(_xlfn.NORM.DIST($Q$3:$Q$1003,$F2857,$N2857,FALSE)*WindSpeedStep*$R$3:$R$1003)</f>
        <v>58.579356239461767</v>
      </c>
      <c r="L2857" s="50">
        <f t="array" ref="L2857">_xlfn.SUM(_xlfn.NORM.DIST($Q$3:$Q$1003,$F2857,$O2857,FALSE)*WindSpeedStep*$R$3:$R$1003)</f>
        <v>44.644425082135221</v>
      </c>
      <c r="N2857" s="42">
        <f t="shared" si="133"/>
        <v>0.40763704067908341</v>
      </c>
      <c r="O2857" s="42">
        <f t="shared" si="134"/>
        <v>0.15</v>
      </c>
    </row>
    <row r="2858" spans="5:15" x14ac:dyDescent="0.2">
      <c r="E2858" s="15">
        <v>41283.236111111109</v>
      </c>
      <c r="F2858" s="21">
        <v>4.1713240368361237</v>
      </c>
      <c r="G2858" s="24">
        <v>5.274104770025638E-2</v>
      </c>
      <c r="H2858" s="3">
        <f t="shared" si="132"/>
        <v>109.52999999999516</v>
      </c>
      <c r="I2858" s="3">
        <f>MIN(H2858-K2858+L2858,'Power Look Up'!$F$4)</f>
        <v>100.08087362638895</v>
      </c>
      <c r="K2858" s="50">
        <f t="array" ref="K2858">_xlfn.SUM(_xlfn.NORM.DIST($Q$3:$Q$1003,$F2858,$N2858,FALSE)*WindSpeedStep*$R$3:$R$1003)</f>
        <v>69.96186875284458</v>
      </c>
      <c r="L2858" s="50">
        <f t="array" ref="L2858">_xlfn.SUM(_xlfn.NORM.DIST($Q$3:$Q$1003,$F2858,$O2858,FALSE)*WindSpeedStep*$R$3:$R$1003)</f>
        <v>60.512742379238382</v>
      </c>
      <c r="N2858" s="42">
        <f t="shared" si="133"/>
        <v>0.41713240368361237</v>
      </c>
      <c r="O2858" s="42">
        <f t="shared" si="134"/>
        <v>0.22</v>
      </c>
    </row>
    <row r="2859" spans="5:15" x14ac:dyDescent="0.2">
      <c r="E2859" s="15">
        <v>41283.243055555555</v>
      </c>
      <c r="F2859" s="21">
        <v>4.2766790203840568</v>
      </c>
      <c r="G2859" s="24">
        <v>7.2486150707695901E-2</v>
      </c>
      <c r="H2859" s="3">
        <f t="shared" si="132"/>
        <v>121.51999999999489</v>
      </c>
      <c r="I2859" s="3">
        <f>MIN(H2859-K2859+L2859,'Power Look Up'!$F$4)</f>
        <v>116.64732817039972</v>
      </c>
      <c r="K2859" s="50">
        <f t="array" ref="K2859">_xlfn.SUM(_xlfn.NORM.DIST($Q$3:$Q$1003,$F2859,$N2859,FALSE)*WindSpeedStep*$R$3:$R$1003)</f>
        <v>83.759254315729834</v>
      </c>
      <c r="L2859" s="50">
        <f t="array" ref="L2859">_xlfn.SUM(_xlfn.NORM.DIST($Q$3:$Q$1003,$F2859,$O2859,FALSE)*WindSpeedStep*$R$3:$R$1003)</f>
        <v>78.886582486134657</v>
      </c>
      <c r="N2859" s="42">
        <f t="shared" si="133"/>
        <v>0.42766790203840571</v>
      </c>
      <c r="O2859" s="42">
        <f t="shared" si="134"/>
        <v>0.31</v>
      </c>
    </row>
    <row r="2860" spans="5:15" x14ac:dyDescent="0.2">
      <c r="E2860" s="15">
        <v>41283.25</v>
      </c>
      <c r="F2860" s="21">
        <v>4.3091725290722591</v>
      </c>
      <c r="G2860" s="24">
        <v>6.265704103941494E-2</v>
      </c>
      <c r="H2860" s="3">
        <f t="shared" si="132"/>
        <v>124.78999999999482</v>
      </c>
      <c r="I2860" s="3">
        <f>MIN(H2860-K2860+L2860,'Power Look Up'!$F$4)</f>
        <v>118.88941572530661</v>
      </c>
      <c r="K2860" s="50">
        <f t="array" ref="K2860">_xlfn.SUM(_xlfn.NORM.DIST($Q$3:$Q$1003,$F2860,$N2860,FALSE)*WindSpeedStep*$R$3:$R$1003)</f>
        <v>88.225979706582237</v>
      </c>
      <c r="L2860" s="50">
        <f t="array" ref="L2860">_xlfn.SUM(_xlfn.NORM.DIST($Q$3:$Q$1003,$F2860,$O2860,FALSE)*WindSpeedStep*$R$3:$R$1003)</f>
        <v>82.325395431894023</v>
      </c>
      <c r="N2860" s="42">
        <f t="shared" si="133"/>
        <v>0.43091725290722593</v>
      </c>
      <c r="O2860" s="42">
        <f t="shared" si="134"/>
        <v>0.27</v>
      </c>
    </row>
    <row r="2861" spans="5:15" x14ac:dyDescent="0.2">
      <c r="E2861" s="15">
        <v>41283.256944444445</v>
      </c>
      <c r="F2861" s="21">
        <v>3.7183237553947288</v>
      </c>
      <c r="G2861" s="24">
        <v>4.0340758327558901E-2</v>
      </c>
      <c r="H2861" s="3">
        <f t="shared" si="132"/>
        <v>65.519999999996784</v>
      </c>
      <c r="I2861" s="3">
        <f>MIN(H2861-K2861+L2861,'Power Look Up'!$F$4)</f>
        <v>58.943765224270635</v>
      </c>
      <c r="K2861" s="50">
        <f t="array" ref="K2861">_xlfn.SUM(_xlfn.NORM.DIST($Q$3:$Q$1003,$F2861,$N2861,FALSE)*WindSpeedStep*$R$3:$R$1003)</f>
        <v>26.837728802538965</v>
      </c>
      <c r="L2861" s="50">
        <f t="array" ref="L2861">_xlfn.SUM(_xlfn.NORM.DIST($Q$3:$Q$1003,$F2861,$O2861,FALSE)*WindSpeedStep*$R$3:$R$1003)</f>
        <v>20.261494026812812</v>
      </c>
      <c r="N2861" s="42">
        <f t="shared" si="133"/>
        <v>0.3718323755394729</v>
      </c>
      <c r="O2861" s="42">
        <f t="shared" si="134"/>
        <v>0.15</v>
      </c>
    </row>
    <row r="2862" spans="5:15" x14ac:dyDescent="0.2">
      <c r="E2862" s="15">
        <v>41283.263888888891</v>
      </c>
      <c r="F2862" s="21">
        <v>3.275047328127052</v>
      </c>
      <c r="G2862" s="24">
        <v>7.3281383734155742E-2</v>
      </c>
      <c r="H2862" s="3">
        <f t="shared" si="132"/>
        <v>25.479999999997638</v>
      </c>
      <c r="I2862" s="3">
        <f>MIN(H2862-K2862+L2862,'Power Look Up'!$F$4)</f>
        <v>24.679478018869879</v>
      </c>
      <c r="K2862" s="50">
        <f t="array" ref="K2862">_xlfn.SUM(_xlfn.NORM.DIST($Q$3:$Q$1003,$F2862,$N2862,FALSE)*WindSpeedStep*$R$3:$R$1003)</f>
        <v>8.8779985713933094</v>
      </c>
      <c r="L2862" s="50">
        <f t="array" ref="L2862">_xlfn.SUM(_xlfn.NORM.DIST($Q$3:$Q$1003,$F2862,$O2862,FALSE)*WindSpeedStep*$R$3:$R$1003)</f>
        <v>8.0774765902655492</v>
      </c>
      <c r="N2862" s="42">
        <f t="shared" si="133"/>
        <v>0.3275047328127052</v>
      </c>
      <c r="O2862" s="42">
        <f t="shared" si="134"/>
        <v>0.23999999999999996</v>
      </c>
    </row>
    <row r="2863" spans="5:15" x14ac:dyDescent="0.2">
      <c r="E2863" s="15">
        <v>41283.270833333336</v>
      </c>
      <c r="F2863" s="21">
        <v>3.9542790294490637</v>
      </c>
      <c r="G2863" s="24">
        <v>4.0462496148708116E-2</v>
      </c>
      <c r="H2863" s="3">
        <f t="shared" si="132"/>
        <v>86.449999999996336</v>
      </c>
      <c r="I2863" s="3">
        <f>MIN(H2863-K2863+L2863,'Power Look Up'!$F$4)</f>
        <v>73.277342548594191</v>
      </c>
      <c r="K2863" s="50">
        <f t="array" ref="K2863">_xlfn.SUM(_xlfn.NORM.DIST($Q$3:$Q$1003,$F2863,$N2863,FALSE)*WindSpeedStep*$R$3:$R$1003)</f>
        <v>45.673205857993175</v>
      </c>
      <c r="L2863" s="50">
        <f t="array" ref="L2863">_xlfn.SUM(_xlfn.NORM.DIST($Q$3:$Q$1003,$F2863,$O2863,FALSE)*WindSpeedStep*$R$3:$R$1003)</f>
        <v>32.500548406591037</v>
      </c>
      <c r="N2863" s="42">
        <f t="shared" si="133"/>
        <v>0.39542790294490637</v>
      </c>
      <c r="O2863" s="42">
        <f t="shared" si="134"/>
        <v>0.16</v>
      </c>
    </row>
    <row r="2864" spans="5:15" x14ac:dyDescent="0.2">
      <c r="E2864" s="15">
        <v>41283.277777777781</v>
      </c>
      <c r="F2864" s="21">
        <v>3.9133777058845465</v>
      </c>
      <c r="G2864" s="24">
        <v>3.5774722125462614E-2</v>
      </c>
      <c r="H2864" s="3">
        <f t="shared" si="132"/>
        <v>82.809999999996421</v>
      </c>
      <c r="I2864" s="3">
        <f>MIN(H2864-K2864+L2864,'Power Look Up'!$F$4)</f>
        <v>69.44576443191518</v>
      </c>
      <c r="K2864" s="50">
        <f t="array" ref="K2864">_xlfn.SUM(_xlfn.NORM.DIST($Q$3:$Q$1003,$F2864,$N2864,FALSE)*WindSpeedStep*$R$3:$R$1003)</f>
        <v>41.823469039319583</v>
      </c>
      <c r="L2864" s="50">
        <f t="array" ref="L2864">_xlfn.SUM(_xlfn.NORM.DIST($Q$3:$Q$1003,$F2864,$O2864,FALSE)*WindSpeedStep*$R$3:$R$1003)</f>
        <v>28.459233471238342</v>
      </c>
      <c r="N2864" s="42">
        <f t="shared" si="133"/>
        <v>0.39133777058845465</v>
      </c>
      <c r="O2864" s="42">
        <f t="shared" si="134"/>
        <v>0.14000000000000001</v>
      </c>
    </row>
    <row r="2865" spans="5:15" x14ac:dyDescent="0.2">
      <c r="E2865" s="15">
        <v>41283.284722222219</v>
      </c>
      <c r="F2865" s="21">
        <v>3.6625789106328757</v>
      </c>
      <c r="G2865" s="24">
        <v>5.187601540772508E-2</v>
      </c>
      <c r="H2865" s="3">
        <f t="shared" si="132"/>
        <v>60.059999999996904</v>
      </c>
      <c r="I2865" s="3">
        <f>MIN(H2865-K2865+L2865,'Power Look Up'!$F$4)</f>
        <v>55.39034093805985</v>
      </c>
      <c r="K2865" s="50">
        <f t="array" ref="K2865">_xlfn.SUM(_xlfn.NORM.DIST($Q$3:$Q$1003,$F2865,$N2865,FALSE)*WindSpeedStep*$R$3:$R$1003)</f>
        <v>23.531429680752026</v>
      </c>
      <c r="L2865" s="50">
        <f t="array" ref="L2865">_xlfn.SUM(_xlfn.NORM.DIST($Q$3:$Q$1003,$F2865,$O2865,FALSE)*WindSpeedStep*$R$3:$R$1003)</f>
        <v>18.861770618814976</v>
      </c>
      <c r="N2865" s="42">
        <f t="shared" si="133"/>
        <v>0.3662578910632876</v>
      </c>
      <c r="O2865" s="42">
        <f t="shared" si="134"/>
        <v>0.19</v>
      </c>
    </row>
    <row r="2866" spans="5:15" x14ac:dyDescent="0.2">
      <c r="E2866" s="15">
        <v>41283.291666666664</v>
      </c>
      <c r="F2866" s="21">
        <v>3.4438557032340258</v>
      </c>
      <c r="G2866" s="24">
        <v>5.226699824588097E-2</v>
      </c>
      <c r="H2866" s="3">
        <f t="shared" si="132"/>
        <v>40.039999999997328</v>
      </c>
      <c r="I2866" s="3">
        <f>MIN(H2866-K2866+L2866,'Power Look Up'!$F$4)</f>
        <v>38.566903618628373</v>
      </c>
      <c r="K2866" s="50">
        <f t="array" ref="K2866">_xlfn.SUM(_xlfn.NORM.DIST($Q$3:$Q$1003,$F2866,$N2866,FALSE)*WindSpeedStep*$R$3:$R$1003)</f>
        <v>13.875428014746957</v>
      </c>
      <c r="L2866" s="50">
        <f t="array" ref="L2866">_xlfn.SUM(_xlfn.NORM.DIST($Q$3:$Q$1003,$F2866,$O2866,FALSE)*WindSpeedStep*$R$3:$R$1003)</f>
        <v>12.402331633378001</v>
      </c>
      <c r="N2866" s="42">
        <f t="shared" si="133"/>
        <v>0.34438557032340261</v>
      </c>
      <c r="O2866" s="42">
        <f t="shared" si="134"/>
        <v>0.18</v>
      </c>
    </row>
    <row r="2867" spans="5:15" x14ac:dyDescent="0.2">
      <c r="E2867" s="15">
        <v>41283.298611111109</v>
      </c>
      <c r="F2867" s="21">
        <v>3.3834233931000179</v>
      </c>
      <c r="G2867" s="24">
        <v>6.5022899720045935E-2</v>
      </c>
      <c r="H2867" s="3">
        <f t="shared" si="132"/>
        <v>34.579999999997447</v>
      </c>
      <c r="I2867" s="3">
        <f>MIN(H2867-K2867+L2867,'Power Look Up'!$F$4)</f>
        <v>33.482272673727408</v>
      </c>
      <c r="K2867" s="50">
        <f t="array" ref="K2867">_xlfn.SUM(_xlfn.NORM.DIST($Q$3:$Q$1003,$F2867,$N2867,FALSE)*WindSpeedStep*$R$3:$R$1003)</f>
        <v>11.907530237018124</v>
      </c>
      <c r="L2867" s="50">
        <f t="array" ref="L2867">_xlfn.SUM(_xlfn.NORM.DIST($Q$3:$Q$1003,$F2867,$O2867,FALSE)*WindSpeedStep*$R$3:$R$1003)</f>
        <v>10.809802910748084</v>
      </c>
      <c r="N2867" s="42">
        <f t="shared" si="133"/>
        <v>0.33834233931000179</v>
      </c>
      <c r="O2867" s="42">
        <f t="shared" si="134"/>
        <v>0.22000000000000003</v>
      </c>
    </row>
    <row r="2868" spans="5:15" x14ac:dyDescent="0.2">
      <c r="E2868" s="15">
        <v>41283.305555555555</v>
      </c>
      <c r="F2868" s="21">
        <v>4.1035871968504649</v>
      </c>
      <c r="G2868" s="24">
        <v>0.10234947616620728</v>
      </c>
      <c r="H2868" s="3">
        <f t="shared" si="132"/>
        <v>101.89999999999532</v>
      </c>
      <c r="I2868" s="3">
        <f>MIN(H2868-K2868+L2868,'Power Look Up'!$F$4)</f>
        <v>102.4243648261546</v>
      </c>
      <c r="K2868" s="50">
        <f t="array" ref="K2868">_xlfn.SUM(_xlfn.NORM.DIST($Q$3:$Q$1003,$F2868,$N2868,FALSE)*WindSpeedStep*$R$3:$R$1003)</f>
        <v>61.729269991839701</v>
      </c>
      <c r="L2868" s="50">
        <f t="array" ref="L2868">_xlfn.SUM(_xlfn.NORM.DIST($Q$3:$Q$1003,$F2868,$O2868,FALSE)*WindSpeedStep*$R$3:$R$1003)</f>
        <v>62.253634817998986</v>
      </c>
      <c r="N2868" s="42">
        <f t="shared" si="133"/>
        <v>0.4103587196850465</v>
      </c>
      <c r="O2868" s="42">
        <f t="shared" si="134"/>
        <v>0.42</v>
      </c>
    </row>
    <row r="2869" spans="5:15" x14ac:dyDescent="0.2">
      <c r="E2869" s="15">
        <v>41283.3125</v>
      </c>
      <c r="F2869" s="21">
        <v>4.9402459756838795</v>
      </c>
      <c r="G2869" s="24">
        <v>8.5016009742684778E-2</v>
      </c>
      <c r="H2869" s="3">
        <f t="shared" si="132"/>
        <v>193.45999999999336</v>
      </c>
      <c r="I2869" s="3">
        <f>MIN(H2869-K2869+L2869,'Power Look Up'!$F$4)</f>
        <v>193.23963819228624</v>
      </c>
      <c r="K2869" s="50">
        <f t="array" ref="K2869">_xlfn.SUM(_xlfn.NORM.DIST($Q$3:$Q$1003,$F2869,$N2869,FALSE)*WindSpeedStep*$R$3:$R$1003)</f>
        <v>184.98434388391078</v>
      </c>
      <c r="L2869" s="50">
        <f t="array" ref="L2869">_xlfn.SUM(_xlfn.NORM.DIST($Q$3:$Q$1003,$F2869,$O2869,FALSE)*WindSpeedStep*$R$3:$R$1003)</f>
        <v>184.76398207620366</v>
      </c>
      <c r="N2869" s="42">
        <f t="shared" si="133"/>
        <v>0.49402459756838796</v>
      </c>
      <c r="O2869" s="42">
        <f t="shared" si="134"/>
        <v>0.42</v>
      </c>
    </row>
    <row r="2870" spans="5:15" x14ac:dyDescent="0.2">
      <c r="E2870" s="15">
        <v>41283.319444444445</v>
      </c>
      <c r="F2870" s="21">
        <v>5.2752381037081557</v>
      </c>
      <c r="G2870" s="24">
        <v>3.6017331590481601E-2</v>
      </c>
      <c r="H2870" s="3">
        <f t="shared" si="132"/>
        <v>245.35999999998896</v>
      </c>
      <c r="I2870" s="3">
        <f>MIN(H2870-K2870+L2870,'Power Look Up'!$F$4)</f>
        <v>245.16333737939968</v>
      </c>
      <c r="K2870" s="50">
        <f t="array" ref="K2870">_xlfn.SUM(_xlfn.NORM.DIST($Q$3:$Q$1003,$F2870,$N2870,FALSE)*WindSpeedStep*$R$3:$R$1003)</f>
        <v>239.14541314146499</v>
      </c>
      <c r="L2870" s="50">
        <f t="array" ref="L2870">_xlfn.SUM(_xlfn.NORM.DIST($Q$3:$Q$1003,$F2870,$O2870,FALSE)*WindSpeedStep*$R$3:$R$1003)</f>
        <v>238.94875052087571</v>
      </c>
      <c r="N2870" s="42">
        <f t="shared" si="133"/>
        <v>0.52752381037081564</v>
      </c>
      <c r="O2870" s="42">
        <f t="shared" si="134"/>
        <v>0.19</v>
      </c>
    </row>
    <row r="2871" spans="5:15" x14ac:dyDescent="0.2">
      <c r="E2871" s="15">
        <v>41283.326388888891</v>
      </c>
      <c r="F2871" s="21">
        <v>5.109960431221233</v>
      </c>
      <c r="G2871" s="24">
        <v>2.9354434739556564E-2</v>
      </c>
      <c r="H2871" s="3">
        <f t="shared" si="132"/>
        <v>217.81999999998953</v>
      </c>
      <c r="I2871" s="3">
        <f>MIN(H2871-K2871+L2871,'Power Look Up'!$F$4)</f>
        <v>218.76653404927578</v>
      </c>
      <c r="K2871" s="50">
        <f t="array" ref="K2871">_xlfn.SUM(_xlfn.NORM.DIST($Q$3:$Q$1003,$F2871,$N2871,FALSE)*WindSpeedStep*$R$3:$R$1003)</f>
        <v>212.25659918630529</v>
      </c>
      <c r="L2871" s="50">
        <f t="array" ref="L2871">_xlfn.SUM(_xlfn.NORM.DIST($Q$3:$Q$1003,$F2871,$O2871,FALSE)*WindSpeedStep*$R$3:$R$1003)</f>
        <v>213.20313323559154</v>
      </c>
      <c r="N2871" s="42">
        <f t="shared" si="133"/>
        <v>0.51099604312212332</v>
      </c>
      <c r="O2871" s="42">
        <f t="shared" si="134"/>
        <v>0.15</v>
      </c>
    </row>
    <row r="2872" spans="5:15" x14ac:dyDescent="0.2">
      <c r="E2872" s="15">
        <v>41283.333333333336</v>
      </c>
      <c r="F2872" s="21">
        <v>4.8884994420606169</v>
      </c>
      <c r="G2872" s="24">
        <v>9.614402242866657E-2</v>
      </c>
      <c r="H2872" s="3">
        <f t="shared" si="132"/>
        <v>188.00999999999348</v>
      </c>
      <c r="I2872" s="3">
        <f>MIN(H2872-K2872+L2872,'Power Look Up'!$F$4)</f>
        <v>187.89055357139321</v>
      </c>
      <c r="K2872" s="50">
        <f t="array" ref="K2872">_xlfn.SUM(_xlfn.NORM.DIST($Q$3:$Q$1003,$F2872,$N2872,FALSE)*WindSpeedStep*$R$3:$R$1003)</f>
        <v>176.71866221752882</v>
      </c>
      <c r="L2872" s="50">
        <f t="array" ref="L2872">_xlfn.SUM(_xlfn.NORM.DIST($Q$3:$Q$1003,$F2872,$O2872,FALSE)*WindSpeedStep*$R$3:$R$1003)</f>
        <v>176.59921578892855</v>
      </c>
      <c r="N2872" s="42">
        <f t="shared" si="133"/>
        <v>0.4888499442060617</v>
      </c>
      <c r="O2872" s="42">
        <f t="shared" si="134"/>
        <v>0.47</v>
      </c>
    </row>
    <row r="2873" spans="5:15" x14ac:dyDescent="0.2">
      <c r="E2873" s="15">
        <v>41283.340277777781</v>
      </c>
      <c r="F2873" s="21">
        <v>4.7040859818555605</v>
      </c>
      <c r="G2873" s="24">
        <v>0.10629057417925244</v>
      </c>
      <c r="H2873" s="3">
        <f t="shared" si="132"/>
        <v>167.29999999999393</v>
      </c>
      <c r="I2873" s="3">
        <f>MIN(H2873-K2873+L2873,'Power Look Up'!$F$4)</f>
        <v>167.76272513342661</v>
      </c>
      <c r="K2873" s="50">
        <f t="array" ref="K2873">_xlfn.SUM(_xlfn.NORM.DIST($Q$3:$Q$1003,$F2873,$N2873,FALSE)*WindSpeedStep*$R$3:$R$1003)</f>
        <v>147.49479433046352</v>
      </c>
      <c r="L2873" s="50">
        <f t="array" ref="L2873">_xlfn.SUM(_xlfn.NORM.DIST($Q$3:$Q$1003,$F2873,$O2873,FALSE)*WindSpeedStep*$R$3:$R$1003)</f>
        <v>147.9575194638962</v>
      </c>
      <c r="N2873" s="42">
        <f t="shared" si="133"/>
        <v>0.47040859818555608</v>
      </c>
      <c r="O2873" s="42">
        <f t="shared" si="134"/>
        <v>0.5</v>
      </c>
    </row>
    <row r="2874" spans="5:15" x14ac:dyDescent="0.2">
      <c r="E2874" s="15">
        <v>41283.347222222219</v>
      </c>
      <c r="F2874" s="21">
        <v>4.6193957219196893</v>
      </c>
      <c r="G2874" s="24">
        <v>7.3602700540820021E-2</v>
      </c>
      <c r="H2874" s="3">
        <f t="shared" si="132"/>
        <v>158.5799999999941</v>
      </c>
      <c r="I2874" s="3">
        <f>MIN(H2874-K2874+L2874,'Power Look Up'!$F$4)</f>
        <v>156.94610562420471</v>
      </c>
      <c r="K2874" s="50">
        <f t="array" ref="K2874">_xlfn.SUM(_xlfn.NORM.DIST($Q$3:$Q$1003,$F2874,$N2874,FALSE)*WindSpeedStep*$R$3:$R$1003)</f>
        <v>134.26602037982983</v>
      </c>
      <c r="L2874" s="50">
        <f t="array" ref="L2874">_xlfn.SUM(_xlfn.NORM.DIST($Q$3:$Q$1003,$F2874,$O2874,FALSE)*WindSpeedStep*$R$3:$R$1003)</f>
        <v>132.63212600404043</v>
      </c>
      <c r="N2874" s="42">
        <f t="shared" si="133"/>
        <v>0.46193957219196896</v>
      </c>
      <c r="O2874" s="42">
        <f t="shared" si="134"/>
        <v>0.34</v>
      </c>
    </row>
    <row r="2875" spans="5:15" x14ac:dyDescent="0.2">
      <c r="E2875" s="15">
        <v>41283.354166666664</v>
      </c>
      <c r="F2875" s="21">
        <v>4.5902090592502542</v>
      </c>
      <c r="G2875" s="24">
        <v>6.535650035273137E-2</v>
      </c>
      <c r="H2875" s="3">
        <f t="shared" si="132"/>
        <v>155.30999999999418</v>
      </c>
      <c r="I2875" s="3">
        <f>MIN(H2875-K2875+L2875,'Power Look Up'!$F$4)</f>
        <v>153.16770173054351</v>
      </c>
      <c r="K2875" s="50">
        <f t="array" ref="K2875">_xlfn.SUM(_xlfn.NORM.DIST($Q$3:$Q$1003,$F2875,$N2875,FALSE)*WindSpeedStep*$R$3:$R$1003)</f>
        <v>129.74997029603952</v>
      </c>
      <c r="L2875" s="50">
        <f t="array" ref="L2875">_xlfn.SUM(_xlfn.NORM.DIST($Q$3:$Q$1003,$F2875,$O2875,FALSE)*WindSpeedStep*$R$3:$R$1003)</f>
        <v>127.60767202658886</v>
      </c>
      <c r="N2875" s="42">
        <f t="shared" si="133"/>
        <v>0.45902090592502542</v>
      </c>
      <c r="O2875" s="42">
        <f t="shared" si="134"/>
        <v>0.3</v>
      </c>
    </row>
    <row r="2876" spans="5:15" x14ac:dyDescent="0.2">
      <c r="E2876" s="15">
        <v>41283.361111111109</v>
      </c>
      <c r="F2876" s="21">
        <v>4.8074771512569825</v>
      </c>
      <c r="G2876" s="24">
        <v>0.10192456138286224</v>
      </c>
      <c r="H2876" s="3">
        <f t="shared" si="132"/>
        <v>179.28999999999365</v>
      </c>
      <c r="I2876" s="3">
        <f>MIN(H2876-K2876+L2876,'Power Look Up'!$F$4)</f>
        <v>179.3835199980613</v>
      </c>
      <c r="K2876" s="50">
        <f t="array" ref="K2876">_xlfn.SUM(_xlfn.NORM.DIST($Q$3:$Q$1003,$F2876,$N2876,FALSE)*WindSpeedStep*$R$3:$R$1003)</f>
        <v>163.82682507121143</v>
      </c>
      <c r="L2876" s="50">
        <f t="array" ref="L2876">_xlfn.SUM(_xlfn.NORM.DIST($Q$3:$Q$1003,$F2876,$O2876,FALSE)*WindSpeedStep*$R$3:$R$1003)</f>
        <v>163.92034506927908</v>
      </c>
      <c r="N2876" s="42">
        <f t="shared" si="133"/>
        <v>0.48074771512569825</v>
      </c>
      <c r="O2876" s="42">
        <f t="shared" si="134"/>
        <v>0.49</v>
      </c>
    </row>
    <row r="2877" spans="5:15" x14ac:dyDescent="0.2">
      <c r="E2877" s="15">
        <v>41283.368055555555</v>
      </c>
      <c r="F2877" s="21">
        <v>4.691281808721957</v>
      </c>
      <c r="G2877" s="24">
        <v>7.2474861639707386E-2</v>
      </c>
      <c r="H2877" s="3">
        <f t="shared" si="132"/>
        <v>166.20999999999395</v>
      </c>
      <c r="I2877" s="3">
        <f>MIN(H2877-K2877+L2877,'Power Look Up'!$F$4)</f>
        <v>165.05207387450253</v>
      </c>
      <c r="K2877" s="50">
        <f t="array" ref="K2877">_xlfn.SUM(_xlfn.NORM.DIST($Q$3:$Q$1003,$F2877,$N2877,FALSE)*WindSpeedStep*$R$3:$R$1003)</f>
        <v>145.4845610203933</v>
      </c>
      <c r="L2877" s="50">
        <f t="array" ref="L2877">_xlfn.SUM(_xlfn.NORM.DIST($Q$3:$Q$1003,$F2877,$O2877,FALSE)*WindSpeedStep*$R$3:$R$1003)</f>
        <v>144.32663489490187</v>
      </c>
      <c r="N2877" s="42">
        <f t="shared" si="133"/>
        <v>0.46912818087219571</v>
      </c>
      <c r="O2877" s="42">
        <f t="shared" si="134"/>
        <v>0.34</v>
      </c>
    </row>
    <row r="2878" spans="5:15" x14ac:dyDescent="0.2">
      <c r="E2878" s="15">
        <v>41283.375</v>
      </c>
      <c r="F2878" s="21">
        <v>4.8004261622561604</v>
      </c>
      <c r="G2878" s="24">
        <v>6.6660748271899814E-2</v>
      </c>
      <c r="H2878" s="3">
        <f t="shared" si="132"/>
        <v>178.19999999999368</v>
      </c>
      <c r="I2878" s="3">
        <f>MIN(H2878-K2878+L2878,'Power Look Up'!$F$4)</f>
        <v>177.69003294901924</v>
      </c>
      <c r="K2878" s="50">
        <f t="array" ref="K2878">_xlfn.SUM(_xlfn.NORM.DIST($Q$3:$Q$1003,$F2878,$N2878,FALSE)*WindSpeedStep*$R$3:$R$1003)</f>
        <v>162.70826117042998</v>
      </c>
      <c r="L2878" s="50">
        <f t="array" ref="L2878">_xlfn.SUM(_xlfn.NORM.DIST($Q$3:$Q$1003,$F2878,$O2878,FALSE)*WindSpeedStep*$R$3:$R$1003)</f>
        <v>162.19829411945554</v>
      </c>
      <c r="N2878" s="42">
        <f t="shared" si="133"/>
        <v>0.48004261622561606</v>
      </c>
      <c r="O2878" s="42">
        <f t="shared" si="134"/>
        <v>0.32</v>
      </c>
    </row>
    <row r="2879" spans="5:15" x14ac:dyDescent="0.2">
      <c r="E2879" s="15">
        <v>41283.381944444445</v>
      </c>
      <c r="F2879" s="21">
        <v>4.8179471529153446</v>
      </c>
      <c r="G2879" s="24">
        <v>5.1889319676062605E-2</v>
      </c>
      <c r="H2879" s="3">
        <f t="shared" si="132"/>
        <v>180.37999999999363</v>
      </c>
      <c r="I2879" s="3">
        <f>MIN(H2879-K2879+L2879,'Power Look Up'!$F$4)</f>
        <v>180.21137997286655</v>
      </c>
      <c r="K2879" s="50">
        <f t="array" ref="K2879">_xlfn.SUM(_xlfn.NORM.DIST($Q$3:$Q$1003,$F2879,$N2879,FALSE)*WindSpeedStep*$R$3:$R$1003)</f>
        <v>165.48885987693902</v>
      </c>
      <c r="L2879" s="50">
        <f t="array" ref="L2879">_xlfn.SUM(_xlfn.NORM.DIST($Q$3:$Q$1003,$F2879,$O2879,FALSE)*WindSpeedStep*$R$3:$R$1003)</f>
        <v>165.32023984981194</v>
      </c>
      <c r="N2879" s="42">
        <f t="shared" si="133"/>
        <v>0.4817947152915345</v>
      </c>
      <c r="O2879" s="42">
        <f t="shared" si="134"/>
        <v>0.25</v>
      </c>
    </row>
    <row r="2880" spans="5:15" x14ac:dyDescent="0.2">
      <c r="E2880" s="15">
        <v>41283.388888888891</v>
      </c>
      <c r="F2880" s="21">
        <v>4.8591521268708053</v>
      </c>
      <c r="G2880" s="24">
        <v>4.5275388433182379E-2</v>
      </c>
      <c r="H2880" s="3">
        <f t="shared" si="132"/>
        <v>184.73999999999353</v>
      </c>
      <c r="I2880" s="3">
        <f>MIN(H2880-K2880+L2880,'Power Look Up'!$F$4)</f>
        <v>184.95149696936187</v>
      </c>
      <c r="K2880" s="50">
        <f t="array" ref="K2880">_xlfn.SUM(_xlfn.NORM.DIST($Q$3:$Q$1003,$F2880,$N2880,FALSE)*WindSpeedStep*$R$3:$R$1003)</f>
        <v>172.04145854264442</v>
      </c>
      <c r="L2880" s="50">
        <f t="array" ref="L2880">_xlfn.SUM(_xlfn.NORM.DIST($Q$3:$Q$1003,$F2880,$O2880,FALSE)*WindSpeedStep*$R$3:$R$1003)</f>
        <v>172.25295551201276</v>
      </c>
      <c r="N2880" s="42">
        <f t="shared" si="133"/>
        <v>0.48591521268708054</v>
      </c>
      <c r="O2880" s="42">
        <f t="shared" si="134"/>
        <v>0.22</v>
      </c>
    </row>
    <row r="2881" spans="5:15" x14ac:dyDescent="0.2">
      <c r="E2881" s="15">
        <v>41283.395833333336</v>
      </c>
      <c r="F2881" s="21">
        <v>4.9860497627771272</v>
      </c>
      <c r="G2881" s="24">
        <v>3.4095127022020236E-2</v>
      </c>
      <c r="H2881" s="3">
        <f t="shared" si="132"/>
        <v>198.90999999999326</v>
      </c>
      <c r="I2881" s="3">
        <f>MIN(H2881-K2881+L2881,'Power Look Up'!$F$4)</f>
        <v>199.87277511050277</v>
      </c>
      <c r="K2881" s="50">
        <f t="array" ref="K2881">_xlfn.SUM(_xlfn.NORM.DIST($Q$3:$Q$1003,$F2881,$N2881,FALSE)*WindSpeedStep*$R$3:$R$1003)</f>
        <v>192.31949659604109</v>
      </c>
      <c r="L2881" s="50">
        <f t="array" ref="L2881">_xlfn.SUM(_xlfn.NORM.DIST($Q$3:$Q$1003,$F2881,$O2881,FALSE)*WindSpeedStep*$R$3:$R$1003)</f>
        <v>193.2822717065506</v>
      </c>
      <c r="N2881" s="42">
        <f t="shared" si="133"/>
        <v>0.49860497627771272</v>
      </c>
      <c r="O2881" s="42">
        <f t="shared" si="134"/>
        <v>0.17</v>
      </c>
    </row>
    <row r="2882" spans="5:15" x14ac:dyDescent="0.2">
      <c r="E2882" s="15">
        <v>41283.402777777781</v>
      </c>
      <c r="F2882" s="21">
        <v>5.0304872537561529</v>
      </c>
      <c r="G2882" s="24">
        <v>5.1684854147252594E-2</v>
      </c>
      <c r="H2882" s="3">
        <f t="shared" si="132"/>
        <v>204.85999999998984</v>
      </c>
      <c r="I2882" s="3">
        <f>MIN(H2882-K2882+L2882,'Power Look Up'!$F$4)</f>
        <v>205.35876072788719</v>
      </c>
      <c r="K2882" s="50">
        <f t="array" ref="K2882">_xlfn.SUM(_xlfn.NORM.DIST($Q$3:$Q$1003,$F2882,$N2882,FALSE)*WindSpeedStep*$R$3:$R$1003)</f>
        <v>199.4528060385318</v>
      </c>
      <c r="L2882" s="50">
        <f t="array" ref="L2882">_xlfn.SUM(_xlfn.NORM.DIST($Q$3:$Q$1003,$F2882,$O2882,FALSE)*WindSpeedStep*$R$3:$R$1003)</f>
        <v>199.95156676642915</v>
      </c>
      <c r="N2882" s="42">
        <f t="shared" si="133"/>
        <v>0.50304872537561529</v>
      </c>
      <c r="O2882" s="42">
        <f t="shared" si="134"/>
        <v>0.26</v>
      </c>
    </row>
    <row r="2883" spans="5:15" x14ac:dyDescent="0.2">
      <c r="E2883" s="15">
        <v>41283.409722222219</v>
      </c>
      <c r="F2883" s="21">
        <v>4.7467112932537399</v>
      </c>
      <c r="G2883" s="24">
        <v>5.2668044158344397E-2</v>
      </c>
      <c r="H2883" s="3">
        <f t="shared" ref="H2883:H2946" si="135">INDEX(PowerArray,MIN(MaximumPowerIndex,ROUND(F2883*100,0)))</f>
        <v>172.7499999999938</v>
      </c>
      <c r="I2883" s="3">
        <f>MIN(H2883-K2883+L2883,'Power Look Up'!$F$4)</f>
        <v>172.05263672469221</v>
      </c>
      <c r="K2883" s="50">
        <f t="array" ref="K2883">_xlfn.SUM(_xlfn.NORM.DIST($Q$3:$Q$1003,$F2883,$N2883,FALSE)*WindSpeedStep*$R$3:$R$1003)</f>
        <v>154.20834379324339</v>
      </c>
      <c r="L2883" s="50">
        <f t="array" ref="L2883">_xlfn.SUM(_xlfn.NORM.DIST($Q$3:$Q$1003,$F2883,$O2883,FALSE)*WindSpeedStep*$R$3:$R$1003)</f>
        <v>153.51098051794179</v>
      </c>
      <c r="N2883" s="42">
        <f t="shared" ref="N2883:N2946" si="136">ReferenceTurbulence*F2883</f>
        <v>0.47467112932537403</v>
      </c>
      <c r="O2883" s="42">
        <f t="shared" ref="O2883:O2946" si="137">F2883*G2883</f>
        <v>0.25</v>
      </c>
    </row>
    <row r="2884" spans="5:15" x14ac:dyDescent="0.2">
      <c r="E2884" s="15">
        <v>41283.416666666664</v>
      </c>
      <c r="F2884" s="21">
        <v>4.3922012253677281</v>
      </c>
      <c r="G2884" s="24">
        <v>4.7812017078616015E-2</v>
      </c>
      <c r="H2884" s="3">
        <f t="shared" si="135"/>
        <v>133.50999999999465</v>
      </c>
      <c r="I2884" s="3">
        <f>MIN(H2884-K2884+L2884,'Power Look Up'!$F$4)</f>
        <v>127.84058814647192</v>
      </c>
      <c r="K2884" s="50">
        <f t="array" ref="K2884">_xlfn.SUM(_xlfn.NORM.DIST($Q$3:$Q$1003,$F2884,$N2884,FALSE)*WindSpeedStep*$R$3:$R$1003)</f>
        <v>100.0165651915183</v>
      </c>
      <c r="L2884" s="50">
        <f t="array" ref="L2884">_xlfn.SUM(_xlfn.NORM.DIST($Q$3:$Q$1003,$F2884,$O2884,FALSE)*WindSpeedStep*$R$3:$R$1003)</f>
        <v>94.347153337995564</v>
      </c>
      <c r="N2884" s="42">
        <f t="shared" si="136"/>
        <v>0.43922012253677284</v>
      </c>
      <c r="O2884" s="42">
        <f t="shared" si="137"/>
        <v>0.21</v>
      </c>
    </row>
    <row r="2885" spans="5:15" x14ac:dyDescent="0.2">
      <c r="E2885" s="15">
        <v>41283.423611111109</v>
      </c>
      <c r="F2885" s="21">
        <v>4.7612648748362414</v>
      </c>
      <c r="G2885" s="24">
        <v>8.1911006896757371E-2</v>
      </c>
      <c r="H2885" s="3">
        <f t="shared" si="135"/>
        <v>173.83999999999378</v>
      </c>
      <c r="I2885" s="3">
        <f>MIN(H2885-K2885+L2885,'Power Look Up'!$F$4)</f>
        <v>173.18843588096618</v>
      </c>
      <c r="K2885" s="50">
        <f t="array" ref="K2885">_xlfn.SUM(_xlfn.NORM.DIST($Q$3:$Q$1003,$F2885,$N2885,FALSE)*WindSpeedStep*$R$3:$R$1003)</f>
        <v>156.50732666533867</v>
      </c>
      <c r="L2885" s="50">
        <f t="array" ref="L2885">_xlfn.SUM(_xlfn.NORM.DIST($Q$3:$Q$1003,$F2885,$O2885,FALSE)*WindSpeedStep*$R$3:$R$1003)</f>
        <v>155.85576254631107</v>
      </c>
      <c r="N2885" s="42">
        <f t="shared" si="136"/>
        <v>0.47612648748362418</v>
      </c>
      <c r="O2885" s="42">
        <f t="shared" si="137"/>
        <v>0.39</v>
      </c>
    </row>
    <row r="2886" spans="5:15" x14ac:dyDescent="0.2">
      <c r="E2886" s="15">
        <v>41283.430555555555</v>
      </c>
      <c r="F2886" s="21">
        <v>5.4457481577869755</v>
      </c>
      <c r="G2886" s="24">
        <v>4.4071079500218824E-2</v>
      </c>
      <c r="H2886" s="3">
        <f t="shared" si="135"/>
        <v>272.89999999998838</v>
      </c>
      <c r="I2886" s="3">
        <f>MIN(H2886-K2886+L2886,'Power Look Up'!$F$4)</f>
        <v>270.84504912692171</v>
      </c>
      <c r="K2886" s="50">
        <f t="array" ref="K2886">_xlfn.SUM(_xlfn.NORM.DIST($Q$3:$Q$1003,$F2886,$N2886,FALSE)*WindSpeedStep*$R$3:$R$1003)</f>
        <v>267.4702600055569</v>
      </c>
      <c r="L2886" s="50">
        <f t="array" ref="L2886">_xlfn.SUM(_xlfn.NORM.DIST($Q$3:$Q$1003,$F2886,$O2886,FALSE)*WindSpeedStep*$R$3:$R$1003)</f>
        <v>265.41530913249022</v>
      </c>
      <c r="N2886" s="42">
        <f t="shared" si="136"/>
        <v>0.5445748157786976</v>
      </c>
      <c r="O2886" s="42">
        <f t="shared" si="137"/>
        <v>0.24</v>
      </c>
    </row>
    <row r="2887" spans="5:15" x14ac:dyDescent="0.2">
      <c r="E2887" s="15">
        <v>41283.4375</v>
      </c>
      <c r="F2887" s="21">
        <v>5.9562959639612352</v>
      </c>
      <c r="G2887" s="24">
        <v>7.3871413150426793E-2</v>
      </c>
      <c r="H2887" s="3">
        <f t="shared" si="135"/>
        <v>355.51999999998662</v>
      </c>
      <c r="I2887" s="3">
        <f>MIN(H2887-K2887+L2887,'Power Look Up'!$F$4)</f>
        <v>351.03916700732884</v>
      </c>
      <c r="K2887" s="50">
        <f t="array" ref="K2887">_xlfn.SUM(_xlfn.NORM.DIST($Q$3:$Q$1003,$F2887,$N2887,FALSE)*WindSpeedStep*$R$3:$R$1003)</f>
        <v>358.89461644343004</v>
      </c>
      <c r="L2887" s="50">
        <f t="array" ref="L2887">_xlfn.SUM(_xlfn.NORM.DIST($Q$3:$Q$1003,$F2887,$O2887,FALSE)*WindSpeedStep*$R$3:$R$1003)</f>
        <v>354.41378345077226</v>
      </c>
      <c r="N2887" s="42">
        <f t="shared" si="136"/>
        <v>0.59562959639612356</v>
      </c>
      <c r="O2887" s="42">
        <f t="shared" si="137"/>
        <v>0.44</v>
      </c>
    </row>
    <row r="2888" spans="5:15" x14ac:dyDescent="0.2">
      <c r="E2888" s="15">
        <v>41283.444444444445</v>
      </c>
      <c r="F2888" s="21">
        <v>6.2512236008213291</v>
      </c>
      <c r="G2888" s="24">
        <v>8.3183714614156315E-2</v>
      </c>
      <c r="H2888" s="3">
        <f t="shared" si="135"/>
        <v>418.49999999997993</v>
      </c>
      <c r="I2888" s="3">
        <f>MIN(H2888-K2888+L2888,'Power Look Up'!$F$4)</f>
        <v>414.75171351411166</v>
      </c>
      <c r="K2888" s="50">
        <f t="array" ref="K2888">_xlfn.SUM(_xlfn.NORM.DIST($Q$3:$Q$1003,$F2888,$N2888,FALSE)*WindSpeedStep*$R$3:$R$1003)</f>
        <v>418.09275718930155</v>
      </c>
      <c r="L2888" s="50">
        <f t="array" ref="L2888">_xlfn.SUM(_xlfn.NORM.DIST($Q$3:$Q$1003,$F2888,$O2888,FALSE)*WindSpeedStep*$R$3:$R$1003)</f>
        <v>414.34447070343327</v>
      </c>
      <c r="N2888" s="42">
        <f t="shared" si="136"/>
        <v>0.62512236008213296</v>
      </c>
      <c r="O2888" s="42">
        <f t="shared" si="137"/>
        <v>0.52</v>
      </c>
    </row>
    <row r="2889" spans="5:15" x14ac:dyDescent="0.2">
      <c r="E2889" s="15">
        <v>41283.451388888891</v>
      </c>
      <c r="F2889" s="21">
        <v>6.0507663795591888</v>
      </c>
      <c r="G2889" s="24">
        <v>0.11568782466379018</v>
      </c>
      <c r="H2889" s="3">
        <f t="shared" si="135"/>
        <v>373.29999999998091</v>
      </c>
      <c r="I2889" s="3">
        <f>MIN(H2889-K2889+L2889,'Power Look Up'!$F$4)</f>
        <v>376.63844470947987</v>
      </c>
      <c r="K2889" s="50">
        <f t="array" ref="K2889">_xlfn.SUM(_xlfn.NORM.DIST($Q$3:$Q$1003,$F2889,$N2889,FALSE)*WindSpeedStep*$R$3:$R$1003)</f>
        <v>377.28106998305805</v>
      </c>
      <c r="L2889" s="50">
        <f t="array" ref="L2889">_xlfn.SUM(_xlfn.NORM.DIST($Q$3:$Q$1003,$F2889,$O2889,FALSE)*WindSpeedStep*$R$3:$R$1003)</f>
        <v>380.619514692557</v>
      </c>
      <c r="N2889" s="42">
        <f t="shared" si="136"/>
        <v>0.60507663795591893</v>
      </c>
      <c r="O2889" s="42">
        <f t="shared" si="137"/>
        <v>0.7</v>
      </c>
    </row>
    <row r="2890" spans="5:15" x14ac:dyDescent="0.2">
      <c r="E2890" s="15">
        <v>41283.458333333336</v>
      </c>
      <c r="F2890" s="21">
        <v>5.4818286974852812</v>
      </c>
      <c r="G2890" s="24">
        <v>0.12039777899348927</v>
      </c>
      <c r="H2890" s="3">
        <f t="shared" si="135"/>
        <v>277.75999999998828</v>
      </c>
      <c r="I2890" s="3">
        <f>MIN(H2890-K2890+L2890,'Power Look Up'!$F$4)</f>
        <v>279.76658569428849</v>
      </c>
      <c r="K2890" s="50">
        <f t="array" ref="K2890">_xlfn.SUM(_xlfn.NORM.DIST($Q$3:$Q$1003,$F2890,$N2890,FALSE)*WindSpeedStep*$R$3:$R$1003)</f>
        <v>273.56962702489739</v>
      </c>
      <c r="L2890" s="50">
        <f t="array" ref="L2890">_xlfn.SUM(_xlfn.NORM.DIST($Q$3:$Q$1003,$F2890,$O2890,FALSE)*WindSpeedStep*$R$3:$R$1003)</f>
        <v>275.5762127191976</v>
      </c>
      <c r="N2890" s="42">
        <f t="shared" si="136"/>
        <v>0.54818286974852815</v>
      </c>
      <c r="O2890" s="42">
        <f t="shared" si="137"/>
        <v>0.66</v>
      </c>
    </row>
    <row r="2891" spans="5:15" x14ac:dyDescent="0.2">
      <c r="E2891" s="15">
        <v>41283.465277777781</v>
      </c>
      <c r="F2891" s="21">
        <v>4.7635603099752624</v>
      </c>
      <c r="G2891" s="24">
        <v>0.1427503706788445</v>
      </c>
      <c r="H2891" s="3">
        <f t="shared" si="135"/>
        <v>173.83999999999378</v>
      </c>
      <c r="I2891" s="3">
        <f>MIN(H2891-K2891+L2891,'Power Look Up'!$F$4)</f>
        <v>178.10454884938943</v>
      </c>
      <c r="K2891" s="50">
        <f t="array" ref="K2891">_xlfn.SUM(_xlfn.NORM.DIST($Q$3:$Q$1003,$F2891,$N2891,FALSE)*WindSpeedStep*$R$3:$R$1003)</f>
        <v>156.87021576322425</v>
      </c>
      <c r="L2891" s="50">
        <f t="array" ref="L2891">_xlfn.SUM(_xlfn.NORM.DIST($Q$3:$Q$1003,$F2891,$O2891,FALSE)*WindSpeedStep*$R$3:$R$1003)</f>
        <v>161.1347646126199</v>
      </c>
      <c r="N2891" s="42">
        <f t="shared" si="136"/>
        <v>0.47635603099752627</v>
      </c>
      <c r="O2891" s="42">
        <f t="shared" si="137"/>
        <v>0.68</v>
      </c>
    </row>
    <row r="2892" spans="5:15" x14ac:dyDescent="0.2">
      <c r="E2892" s="15">
        <v>41283.472222222219</v>
      </c>
      <c r="F2892" s="21">
        <v>5.2705318677991846</v>
      </c>
      <c r="G2892" s="24">
        <v>0.12901923696819378</v>
      </c>
      <c r="H2892" s="3">
        <f t="shared" si="135"/>
        <v>243.73999999998898</v>
      </c>
      <c r="I2892" s="3">
        <f>MIN(H2892-K2892+L2892,'Power Look Up'!$F$4)</f>
        <v>245.89631488132594</v>
      </c>
      <c r="K2892" s="50">
        <f t="array" ref="K2892">_xlfn.SUM(_xlfn.NORM.DIST($Q$3:$Q$1003,$F2892,$N2892,FALSE)*WindSpeedStep*$R$3:$R$1003)</f>
        <v>238.3733946777534</v>
      </c>
      <c r="L2892" s="50">
        <f t="array" ref="L2892">_xlfn.SUM(_xlfn.NORM.DIST($Q$3:$Q$1003,$F2892,$O2892,FALSE)*WindSpeedStep*$R$3:$R$1003)</f>
        <v>240.52970955909035</v>
      </c>
      <c r="N2892" s="42">
        <f t="shared" si="136"/>
        <v>0.52705318677991853</v>
      </c>
      <c r="O2892" s="42">
        <f t="shared" si="137"/>
        <v>0.67999999999999994</v>
      </c>
    </row>
    <row r="2893" spans="5:15" x14ac:dyDescent="0.2">
      <c r="E2893" s="15">
        <v>41283.479166666664</v>
      </c>
      <c r="F2893" s="21">
        <v>4.962394290390451</v>
      </c>
      <c r="G2893" s="24">
        <v>0.20554594018762351</v>
      </c>
      <c r="H2893" s="3">
        <f t="shared" si="135"/>
        <v>195.63999999999334</v>
      </c>
      <c r="I2893" s="3">
        <f>MIN(H2893-K2893+L2893,'Power Look Up'!$F$4)</f>
        <v>211.39503794379684</v>
      </c>
      <c r="K2893" s="50">
        <f t="array" ref="K2893">_xlfn.SUM(_xlfn.NORM.DIST($Q$3:$Q$1003,$F2893,$N2893,FALSE)*WindSpeedStep*$R$3:$R$1003)</f>
        <v>188.52906613030839</v>
      </c>
      <c r="L2893" s="50">
        <f t="array" ref="L2893">_xlfn.SUM(_xlfn.NORM.DIST($Q$3:$Q$1003,$F2893,$O2893,FALSE)*WindSpeedStep*$R$3:$R$1003)</f>
        <v>204.28410407411189</v>
      </c>
      <c r="N2893" s="42">
        <f t="shared" si="136"/>
        <v>0.49623942903904511</v>
      </c>
      <c r="O2893" s="42">
        <f t="shared" si="137"/>
        <v>1.02</v>
      </c>
    </row>
    <row r="2894" spans="5:15" x14ac:dyDescent="0.2">
      <c r="E2894" s="15">
        <v>41283.486111111109</v>
      </c>
      <c r="F2894" s="21">
        <v>5.1387843407454774</v>
      </c>
      <c r="G2894" s="24">
        <v>0.13427300198784028</v>
      </c>
      <c r="H2894" s="3">
        <f t="shared" si="135"/>
        <v>222.67999999998943</v>
      </c>
      <c r="I2894" s="3">
        <f>MIN(H2894-K2894+L2894,'Power Look Up'!$F$4)</f>
        <v>225.06455353902805</v>
      </c>
      <c r="K2894" s="50">
        <f t="array" ref="K2894">_xlfn.SUM(_xlfn.NORM.DIST($Q$3:$Q$1003,$F2894,$N2894,FALSE)*WindSpeedStep*$R$3:$R$1003)</f>
        <v>216.91741028593461</v>
      </c>
      <c r="L2894" s="50">
        <f t="array" ref="L2894">_xlfn.SUM(_xlfn.NORM.DIST($Q$3:$Q$1003,$F2894,$O2894,FALSE)*WindSpeedStep*$R$3:$R$1003)</f>
        <v>219.30196382497323</v>
      </c>
      <c r="N2894" s="42">
        <f t="shared" si="136"/>
        <v>0.51387843407454781</v>
      </c>
      <c r="O2894" s="42">
        <f t="shared" si="137"/>
        <v>0.69000000000000006</v>
      </c>
    </row>
    <row r="2895" spans="5:15" x14ac:dyDescent="0.2">
      <c r="E2895" s="15">
        <v>41283.493055555555</v>
      </c>
      <c r="F2895" s="21">
        <v>4.5972081483309752</v>
      </c>
      <c r="G2895" s="24">
        <v>0.28495555513961185</v>
      </c>
      <c r="H2895" s="3">
        <f t="shared" si="135"/>
        <v>156.39999999999415</v>
      </c>
      <c r="I2895" s="3">
        <f>MIN(H2895-K2895+L2895,'Power Look Up'!$F$4)</f>
        <v>197.8621886600356</v>
      </c>
      <c r="K2895" s="50">
        <f t="array" ref="K2895">_xlfn.SUM(_xlfn.NORM.DIST($Q$3:$Q$1003,$F2895,$N2895,FALSE)*WindSpeedStep*$R$3:$R$1003)</f>
        <v>130.83060310204812</v>
      </c>
      <c r="L2895" s="50">
        <f t="array" ref="L2895">_xlfn.SUM(_xlfn.NORM.DIST($Q$3:$Q$1003,$F2895,$O2895,FALSE)*WindSpeedStep*$R$3:$R$1003)</f>
        <v>172.29279176208956</v>
      </c>
      <c r="N2895" s="42">
        <f t="shared" si="136"/>
        <v>0.45972081483309757</v>
      </c>
      <c r="O2895" s="42">
        <f t="shared" si="137"/>
        <v>1.31</v>
      </c>
    </row>
    <row r="2896" spans="5:15" x14ac:dyDescent="0.2">
      <c r="E2896" s="15">
        <v>41283.5</v>
      </c>
      <c r="F2896" s="21">
        <v>4.5185945828782108</v>
      </c>
      <c r="G2896" s="24">
        <v>0.19475081994177626</v>
      </c>
      <c r="H2896" s="3">
        <f t="shared" si="135"/>
        <v>147.67999999999432</v>
      </c>
      <c r="I2896" s="3">
        <f>MIN(H2896-K2896+L2896,'Power Look Up'!$F$4)</f>
        <v>164.71819454422007</v>
      </c>
      <c r="K2896" s="50">
        <f t="array" ref="K2896">_xlfn.SUM(_xlfn.NORM.DIST($Q$3:$Q$1003,$F2896,$N2896,FALSE)*WindSpeedStep*$R$3:$R$1003)</f>
        <v>118.79056434395453</v>
      </c>
      <c r="L2896" s="50">
        <f t="array" ref="L2896">_xlfn.SUM(_xlfn.NORM.DIST($Q$3:$Q$1003,$F2896,$O2896,FALSE)*WindSpeedStep*$R$3:$R$1003)</f>
        <v>135.82875888818029</v>
      </c>
      <c r="N2896" s="42">
        <f t="shared" si="136"/>
        <v>0.45185945828782109</v>
      </c>
      <c r="O2896" s="42">
        <f t="shared" si="137"/>
        <v>0.88</v>
      </c>
    </row>
    <row r="2897" spans="5:15" x14ac:dyDescent="0.2">
      <c r="E2897" s="15">
        <v>41283.506944444445</v>
      </c>
      <c r="F2897" s="21">
        <v>4.4041644193155127</v>
      </c>
      <c r="G2897" s="24">
        <v>0.16575221324581141</v>
      </c>
      <c r="H2897" s="3">
        <f t="shared" si="135"/>
        <v>134.59999999999462</v>
      </c>
      <c r="I2897" s="3">
        <f>MIN(H2897-K2897+L2897,'Power Look Up'!$F$4)</f>
        <v>146.76048958382239</v>
      </c>
      <c r="K2897" s="50">
        <f t="array" ref="K2897">_xlfn.SUM(_xlfn.NORM.DIST($Q$3:$Q$1003,$F2897,$N2897,FALSE)*WindSpeedStep*$R$3:$R$1003)</f>
        <v>101.75506311484152</v>
      </c>
      <c r="L2897" s="50">
        <f t="array" ref="L2897">_xlfn.SUM(_xlfn.NORM.DIST($Q$3:$Q$1003,$F2897,$O2897,FALSE)*WindSpeedStep*$R$3:$R$1003)</f>
        <v>113.91555269866927</v>
      </c>
      <c r="N2897" s="42">
        <f t="shared" si="136"/>
        <v>0.44041644193155127</v>
      </c>
      <c r="O2897" s="42">
        <f t="shared" si="137"/>
        <v>0.73000000000000009</v>
      </c>
    </row>
    <row r="2898" spans="5:15" x14ac:dyDescent="0.2">
      <c r="E2898" s="15">
        <v>41283.513888888891</v>
      </c>
      <c r="F2898" s="21">
        <v>4.6024147175070516</v>
      </c>
      <c r="G2898" s="24">
        <v>0.19120397748003501</v>
      </c>
      <c r="H2898" s="3">
        <f t="shared" si="135"/>
        <v>156.39999999999415</v>
      </c>
      <c r="I2898" s="3">
        <f>MIN(H2898-K2898+L2898,'Power Look Up'!$F$4)</f>
        <v>171.47887916883582</v>
      </c>
      <c r="K2898" s="50">
        <f t="array" ref="K2898">_xlfn.SUM(_xlfn.NORM.DIST($Q$3:$Q$1003,$F2898,$N2898,FALSE)*WindSpeedStep*$R$3:$R$1003)</f>
        <v>131.63545659603429</v>
      </c>
      <c r="L2898" s="50">
        <f t="array" ref="L2898">_xlfn.SUM(_xlfn.NORM.DIST($Q$3:$Q$1003,$F2898,$O2898,FALSE)*WindSpeedStep*$R$3:$R$1003)</f>
        <v>146.71433576487595</v>
      </c>
      <c r="N2898" s="42">
        <f t="shared" si="136"/>
        <v>0.46024147175070518</v>
      </c>
      <c r="O2898" s="42">
        <f t="shared" si="137"/>
        <v>0.88</v>
      </c>
    </row>
    <row r="2899" spans="5:15" x14ac:dyDescent="0.2">
      <c r="E2899" s="15">
        <v>41283.520833333336</v>
      </c>
      <c r="F2899" s="21">
        <v>4.479974237521958</v>
      </c>
      <c r="G2899" s="24">
        <v>0.16517952130218538</v>
      </c>
      <c r="H2899" s="3">
        <f t="shared" si="135"/>
        <v>143.31999999999442</v>
      </c>
      <c r="I2899" s="3">
        <f>MIN(H2899-K2899+L2899,'Power Look Up'!$F$4)</f>
        <v>154.39781446208099</v>
      </c>
      <c r="K2899" s="50">
        <f t="array" ref="K2899">_xlfn.SUM(_xlfn.NORM.DIST($Q$3:$Q$1003,$F2899,$N2899,FALSE)*WindSpeedStep*$R$3:$R$1003)</f>
        <v>112.96661155970641</v>
      </c>
      <c r="L2899" s="50">
        <f t="array" ref="L2899">_xlfn.SUM(_xlfn.NORM.DIST($Q$3:$Q$1003,$F2899,$O2899,FALSE)*WindSpeedStep*$R$3:$R$1003)</f>
        <v>124.04442602179296</v>
      </c>
      <c r="N2899" s="42">
        <f t="shared" si="136"/>
        <v>0.44799742375219581</v>
      </c>
      <c r="O2899" s="42">
        <f t="shared" si="137"/>
        <v>0.74</v>
      </c>
    </row>
    <row r="2900" spans="5:15" x14ac:dyDescent="0.2">
      <c r="E2900" s="15">
        <v>41283.527777777781</v>
      </c>
      <c r="F2900" s="21">
        <v>4.1763310417756125</v>
      </c>
      <c r="G2900" s="24">
        <v>0.12451120248813331</v>
      </c>
      <c r="H2900" s="3">
        <f t="shared" si="135"/>
        <v>110.61999999999513</v>
      </c>
      <c r="I2900" s="3">
        <f>MIN(H2900-K2900+L2900,'Power Look Up'!$F$4)</f>
        <v>115.9129176583659</v>
      </c>
      <c r="K2900" s="50">
        <f t="array" ref="K2900">_xlfn.SUM(_xlfn.NORM.DIST($Q$3:$Q$1003,$F2900,$N2900,FALSE)*WindSpeedStep*$R$3:$R$1003)</f>
        <v>70.591499723718371</v>
      </c>
      <c r="L2900" s="50">
        <f t="array" ref="L2900">_xlfn.SUM(_xlfn.NORM.DIST($Q$3:$Q$1003,$F2900,$O2900,FALSE)*WindSpeedStep*$R$3:$R$1003)</f>
        <v>75.88441738208914</v>
      </c>
      <c r="N2900" s="42">
        <f t="shared" si="136"/>
        <v>0.41763310417756128</v>
      </c>
      <c r="O2900" s="42">
        <f t="shared" si="137"/>
        <v>0.52</v>
      </c>
    </row>
    <row r="2901" spans="5:15" x14ac:dyDescent="0.2">
      <c r="E2901" s="15">
        <v>41283.534722222219</v>
      </c>
      <c r="F2901" s="21">
        <v>3.925482048945415</v>
      </c>
      <c r="G2901" s="24">
        <v>0.11208814472052075</v>
      </c>
      <c r="H2901" s="3">
        <f t="shared" si="135"/>
        <v>84.629999999996372</v>
      </c>
      <c r="I2901" s="3">
        <f>MIN(H2901-K2901+L2901,'Power Look Up'!$F$4)</f>
        <v>87.29527312805061</v>
      </c>
      <c r="K2901" s="50">
        <f t="array" ref="K2901">_xlfn.SUM(_xlfn.NORM.DIST($Q$3:$Q$1003,$F2901,$N2901,FALSE)*WindSpeedStep*$R$3:$R$1003)</f>
        <v>42.937208541691795</v>
      </c>
      <c r="L2901" s="50">
        <f t="array" ref="L2901">_xlfn.SUM(_xlfn.NORM.DIST($Q$3:$Q$1003,$F2901,$O2901,FALSE)*WindSpeedStep*$R$3:$R$1003)</f>
        <v>45.602481669746041</v>
      </c>
      <c r="N2901" s="42">
        <f t="shared" si="136"/>
        <v>0.39254820489454151</v>
      </c>
      <c r="O2901" s="42">
        <f t="shared" si="137"/>
        <v>0.44</v>
      </c>
    </row>
    <row r="2902" spans="5:15" x14ac:dyDescent="0.2">
      <c r="E2902" s="15">
        <v>41283.541666666664</v>
      </c>
      <c r="F2902" s="21">
        <v>3.4581088390280477</v>
      </c>
      <c r="G2902" s="24">
        <v>0.17928874678630996</v>
      </c>
      <c r="H2902" s="3">
        <f t="shared" si="135"/>
        <v>41.859999999997292</v>
      </c>
      <c r="I2902" s="3">
        <f>MIN(H2902-K2902+L2902,'Power Look Up'!$F$4)</f>
        <v>51.687890926356339</v>
      </c>
      <c r="K2902" s="50">
        <f t="array" ref="K2902">_xlfn.SUM(_xlfn.NORM.DIST($Q$3:$Q$1003,$F2902,$N2902,FALSE)*WindSpeedStep*$R$3:$R$1003)</f>
        <v>14.374899341785149</v>
      </c>
      <c r="L2902" s="50">
        <f t="array" ref="L2902">_xlfn.SUM(_xlfn.NORM.DIST($Q$3:$Q$1003,$F2902,$O2902,FALSE)*WindSpeedStep*$R$3:$R$1003)</f>
        <v>24.202790268144195</v>
      </c>
      <c r="N2902" s="42">
        <f t="shared" si="136"/>
        <v>0.34581088390280479</v>
      </c>
      <c r="O2902" s="42">
        <f t="shared" si="137"/>
        <v>0.62</v>
      </c>
    </row>
    <row r="2903" spans="5:15" x14ac:dyDescent="0.2">
      <c r="E2903" s="15">
        <v>41283.548611111109</v>
      </c>
      <c r="F2903" s="21">
        <v>3.4748224004911612</v>
      </c>
      <c r="G2903" s="24">
        <v>0.16115931563030239</v>
      </c>
      <c r="H2903" s="3">
        <f t="shared" si="135"/>
        <v>42.769999999997268</v>
      </c>
      <c r="I2903" s="3">
        <f>MIN(H2903-K2903+L2903,'Power Look Up'!$F$4)</f>
        <v>50.073669735235583</v>
      </c>
      <c r="K2903" s="50">
        <f t="array" ref="K2903">_xlfn.SUM(_xlfn.NORM.DIST($Q$3:$Q$1003,$F2903,$N2903,FALSE)*WindSpeedStep*$R$3:$R$1003)</f>
        <v>14.979569425786936</v>
      </c>
      <c r="L2903" s="50">
        <f t="array" ref="L2903">_xlfn.SUM(_xlfn.NORM.DIST($Q$3:$Q$1003,$F2903,$O2903,FALSE)*WindSpeedStep*$R$3:$R$1003)</f>
        <v>22.283239161025246</v>
      </c>
      <c r="N2903" s="42">
        <f t="shared" si="136"/>
        <v>0.34748224004911615</v>
      </c>
      <c r="O2903" s="42">
        <f t="shared" si="137"/>
        <v>0.56000000000000005</v>
      </c>
    </row>
    <row r="2904" spans="5:15" x14ac:dyDescent="0.2">
      <c r="E2904" s="15">
        <v>41283.555555555555</v>
      </c>
      <c r="F2904" s="21">
        <v>2.8884968774789805</v>
      </c>
      <c r="G2904" s="24">
        <v>0.21118250282908221</v>
      </c>
      <c r="H2904" s="3">
        <f t="shared" si="135"/>
        <v>0</v>
      </c>
      <c r="I2904" s="3">
        <f>MIN(H2904-K2904+L2904,'Power Look Up'!$F$4)</f>
        <v>4.6191204286328311</v>
      </c>
      <c r="K2904" s="50">
        <f t="array" ref="K2904">_xlfn.SUM(_xlfn.NORM.DIST($Q$3:$Q$1003,$F2904,$N2904,FALSE)*WindSpeedStep*$R$3:$R$1003)</f>
        <v>1.8499023957722749</v>
      </c>
      <c r="L2904" s="50">
        <f t="array" ref="L2904">_xlfn.SUM(_xlfn.NORM.DIST($Q$3:$Q$1003,$F2904,$O2904,FALSE)*WindSpeedStep*$R$3:$R$1003)</f>
        <v>6.4690228244051058</v>
      </c>
      <c r="N2904" s="42">
        <f t="shared" si="136"/>
        <v>0.28884968774789804</v>
      </c>
      <c r="O2904" s="42">
        <f t="shared" si="137"/>
        <v>0.61</v>
      </c>
    </row>
    <row r="2905" spans="5:15" x14ac:dyDescent="0.2">
      <c r="E2905" s="15">
        <v>41283.5625</v>
      </c>
      <c r="F2905" s="21">
        <v>3.3372186600508944</v>
      </c>
      <c r="G2905" s="24">
        <v>0.15581837840738602</v>
      </c>
      <c r="H2905" s="3">
        <f t="shared" si="135"/>
        <v>30.939999999997521</v>
      </c>
      <c r="I2905" s="3">
        <f>MIN(H2905-K2905+L2905,'Power Look Up'!$F$4)</f>
        <v>35.522497607356243</v>
      </c>
      <c r="K2905" s="50">
        <f t="array" ref="K2905">_xlfn.SUM(_xlfn.NORM.DIST($Q$3:$Q$1003,$F2905,$N2905,FALSE)*WindSpeedStep*$R$3:$R$1003)</f>
        <v>10.546115667274233</v>
      </c>
      <c r="L2905" s="50">
        <f t="array" ref="L2905">_xlfn.SUM(_xlfn.NORM.DIST($Q$3:$Q$1003,$F2905,$O2905,FALSE)*WindSpeedStep*$R$3:$R$1003)</f>
        <v>15.128613274632958</v>
      </c>
      <c r="N2905" s="42">
        <f t="shared" si="136"/>
        <v>0.33372186600508946</v>
      </c>
      <c r="O2905" s="42">
        <f t="shared" si="137"/>
        <v>0.52</v>
      </c>
    </row>
    <row r="2906" spans="5:15" x14ac:dyDescent="0.2">
      <c r="E2906" s="15">
        <v>41283.569444444445</v>
      </c>
      <c r="F2906" s="21">
        <v>2.9921298235984408</v>
      </c>
      <c r="G2906" s="24">
        <v>0.14036824093912248</v>
      </c>
      <c r="H2906" s="3">
        <f t="shared" si="135"/>
        <v>0</v>
      </c>
      <c r="I2906" s="3">
        <f>MIN(H2906-K2906+L2906,'Power Look Up'!$F$4)</f>
        <v>1.5086551772450894</v>
      </c>
      <c r="K2906" s="50">
        <f t="array" ref="K2906">_xlfn.SUM(_xlfn.NORM.DIST($Q$3:$Q$1003,$F2906,$N2906,FALSE)*WindSpeedStep*$R$3:$R$1003)</f>
        <v>3.1792353364147146</v>
      </c>
      <c r="L2906" s="50">
        <f t="array" ref="L2906">_xlfn.SUM(_xlfn.NORM.DIST($Q$3:$Q$1003,$F2906,$O2906,FALSE)*WindSpeedStep*$R$3:$R$1003)</f>
        <v>4.6878905136598039</v>
      </c>
      <c r="N2906" s="42">
        <f t="shared" si="136"/>
        <v>0.29921298235984412</v>
      </c>
      <c r="O2906" s="42">
        <f t="shared" si="137"/>
        <v>0.42</v>
      </c>
    </row>
    <row r="2907" spans="5:15" x14ac:dyDescent="0.2">
      <c r="E2907" s="15">
        <v>41283.576388888891</v>
      </c>
      <c r="F2907" s="21">
        <v>1.4035418601907812</v>
      </c>
      <c r="G2907" s="24">
        <v>0.18524563276271547</v>
      </c>
      <c r="H2907" s="3">
        <f t="shared" si="135"/>
        <v>0</v>
      </c>
      <c r="I2907" s="3">
        <f>MIN(H2907-K2907+L2907,'Power Look Up'!$F$4)</f>
        <v>-2.2942564638879772E-5</v>
      </c>
      <c r="K2907" s="50">
        <f t="array" ref="K2907">_xlfn.SUM(_xlfn.NORM.DIST($Q$3:$Q$1003,$F2907,$N2907,FALSE)*WindSpeedStep*$R$3:$R$1003)</f>
        <v>-3.4909337085776301E-9</v>
      </c>
      <c r="L2907" s="50">
        <f t="array" ref="L2907">_xlfn.SUM(_xlfn.NORM.DIST($Q$3:$Q$1003,$F2907,$O2907,FALSE)*WindSpeedStep*$R$3:$R$1003)</f>
        <v>-2.2946055572588351E-5</v>
      </c>
      <c r="N2907" s="42">
        <f t="shared" si="136"/>
        <v>0.14035418601907812</v>
      </c>
      <c r="O2907" s="42">
        <f t="shared" si="137"/>
        <v>0.26</v>
      </c>
    </row>
    <row r="2908" spans="5:15" x14ac:dyDescent="0.2">
      <c r="E2908" s="15">
        <v>41283.583333333336</v>
      </c>
      <c r="F2908" s="21">
        <v>1.6704050206981846</v>
      </c>
      <c r="G2908" s="24">
        <v>0.16163744520304857</v>
      </c>
      <c r="H2908" s="3">
        <f t="shared" si="135"/>
        <v>0</v>
      </c>
      <c r="I2908" s="3">
        <f>MIN(H2908-K2908+L2908,'Power Look Up'!$F$4)</f>
        <v>-3.3030853542407386E-4</v>
      </c>
      <c r="K2908" s="50">
        <f t="array" ref="K2908">_xlfn.SUM(_xlfn.NORM.DIST($Q$3:$Q$1003,$F2908,$N2908,FALSE)*WindSpeedStep*$R$3:$R$1003)</f>
        <v>-3.2732310931608759E-5</v>
      </c>
      <c r="L2908" s="50">
        <f t="array" ref="L2908">_xlfn.SUM(_xlfn.NORM.DIST($Q$3:$Q$1003,$F2908,$O2908,FALSE)*WindSpeedStep*$R$3:$R$1003)</f>
        <v>-3.6304084635568261E-4</v>
      </c>
      <c r="N2908" s="42">
        <f t="shared" si="136"/>
        <v>0.16704050206981846</v>
      </c>
      <c r="O2908" s="42">
        <f t="shared" si="137"/>
        <v>0.27</v>
      </c>
    </row>
    <row r="2909" spans="5:15" x14ac:dyDescent="0.2">
      <c r="E2909" s="15">
        <v>41283.590277777781</v>
      </c>
      <c r="F2909" s="21">
        <v>1.6281981898153963</v>
      </c>
      <c r="G2909" s="24">
        <v>0.18425275367368743</v>
      </c>
      <c r="H2909" s="3">
        <f t="shared" si="135"/>
        <v>0</v>
      </c>
      <c r="I2909" s="3">
        <f>MIN(H2909-K2909+L2909,'Power Look Up'!$F$4)</f>
        <v>-3.7547186828882571E-4</v>
      </c>
      <c r="K2909" s="50">
        <f t="array" ref="K2909">_xlfn.SUM(_xlfn.NORM.DIST($Q$3:$Q$1003,$F2909,$N2909,FALSE)*WindSpeedStep*$R$3:$R$1003)</f>
        <v>-1.2705724316333143E-5</v>
      </c>
      <c r="L2909" s="50">
        <f t="array" ref="L2909">_xlfn.SUM(_xlfn.NORM.DIST($Q$3:$Q$1003,$F2909,$O2909,FALSE)*WindSpeedStep*$R$3:$R$1003)</f>
        <v>-3.8817759260515887E-4</v>
      </c>
      <c r="N2909" s="42">
        <f t="shared" si="136"/>
        <v>0.16281981898153963</v>
      </c>
      <c r="O2909" s="42">
        <f t="shared" si="137"/>
        <v>0.3</v>
      </c>
    </row>
    <row r="2910" spans="5:15" x14ac:dyDescent="0.2">
      <c r="E2910" s="15">
        <v>41283.597222222219</v>
      </c>
      <c r="F2910" s="21">
        <v>1.1786394833369196</v>
      </c>
      <c r="G2910" s="24">
        <v>0.14423409566995196</v>
      </c>
      <c r="H2910" s="3">
        <f t="shared" si="135"/>
        <v>0</v>
      </c>
      <c r="I2910" s="3">
        <f>MIN(H2910-K2910+L2910,'Power Look Up'!$F$4)</f>
        <v>-2.7457279694313515E-10</v>
      </c>
      <c r="K2910" s="50">
        <f t="array" ref="K2910">_xlfn.SUM(_xlfn.NORM.DIST($Q$3:$Q$1003,$F2910,$N2910,FALSE)*WindSpeedStep*$R$3:$R$1003)</f>
        <v>-4.7574582292149015E-17</v>
      </c>
      <c r="L2910" s="50">
        <f t="array" ref="L2910">_xlfn.SUM(_xlfn.NORM.DIST($Q$3:$Q$1003,$F2910,$O2910,FALSE)*WindSpeedStep*$R$3:$R$1003)</f>
        <v>-2.7457284451771743E-10</v>
      </c>
      <c r="N2910" s="42">
        <f t="shared" si="136"/>
        <v>0.11786394833369196</v>
      </c>
      <c r="O2910" s="42">
        <f t="shared" si="137"/>
        <v>0.17</v>
      </c>
    </row>
    <row r="2911" spans="5:15" x14ac:dyDescent="0.2">
      <c r="E2911" s="15">
        <v>41283.604166666664</v>
      </c>
      <c r="F2911" s="21">
        <v>1.0520488906382779</v>
      </c>
      <c r="G2911" s="24">
        <v>0.13307366344454014</v>
      </c>
      <c r="H2911" s="3">
        <f t="shared" si="135"/>
        <v>0</v>
      </c>
      <c r="I2911" s="3">
        <f>MIN(H2911-K2911+L2911,'Power Look Up'!$F$4)</f>
        <v>-5.0995617516839213E-16</v>
      </c>
      <c r="K2911" s="50">
        <f t="array" ref="K2911">_xlfn.SUM(_xlfn.NORM.DIST($Q$3:$Q$1003,$F2911,$N2911,FALSE)*WindSpeedStep*$R$3:$R$1003)</f>
        <v>-2.1531368231296725E-24</v>
      </c>
      <c r="L2911" s="50">
        <f t="array" ref="L2911">_xlfn.SUM(_xlfn.NORM.DIST($Q$3:$Q$1003,$F2911,$O2911,FALSE)*WindSpeedStep*$R$3:$R$1003)</f>
        <v>-5.099561773215289E-16</v>
      </c>
      <c r="N2911" s="42">
        <f t="shared" si="136"/>
        <v>0.1052048890638278</v>
      </c>
      <c r="O2911" s="42">
        <f t="shared" si="137"/>
        <v>0.14000000000000001</v>
      </c>
    </row>
    <row r="2912" spans="5:15" x14ac:dyDescent="0.2">
      <c r="E2912" s="15">
        <v>41283.611111111109</v>
      </c>
      <c r="F2912" s="21">
        <v>1.2260490530972279</v>
      </c>
      <c r="G2912" s="24">
        <v>0.11418792718475168</v>
      </c>
      <c r="H2912" s="3">
        <f t="shared" si="135"/>
        <v>0</v>
      </c>
      <c r="I2912" s="3">
        <f>MIN(H2912-K2912+L2912,'Power Look Up'!$F$4)</f>
        <v>-2.6044702167970359E-12</v>
      </c>
      <c r="K2912" s="50">
        <f t="array" ref="K2912">_xlfn.SUM(_xlfn.NORM.DIST($Q$3:$Q$1003,$F2912,$N2912,FALSE)*WindSpeedStep*$R$3:$R$1003)</f>
        <v>-7.8927921555952048E-15</v>
      </c>
      <c r="L2912" s="50">
        <f t="array" ref="L2912">_xlfn.SUM(_xlfn.NORM.DIST($Q$3:$Q$1003,$F2912,$O2912,FALSE)*WindSpeedStep*$R$3:$R$1003)</f>
        <v>-2.6123630089526312E-12</v>
      </c>
      <c r="N2912" s="42">
        <f t="shared" si="136"/>
        <v>0.12260490530972279</v>
      </c>
      <c r="O2912" s="42">
        <f t="shared" si="137"/>
        <v>0.14000000000000001</v>
      </c>
    </row>
    <row r="2913" spans="5:15" x14ac:dyDescent="0.2">
      <c r="E2913" s="15">
        <v>41283.618055555555</v>
      </c>
      <c r="F2913" s="21">
        <v>1.6690952903619531</v>
      </c>
      <c r="G2913" s="24">
        <v>8.3877775468194027E-2</v>
      </c>
      <c r="H2913" s="3">
        <f t="shared" si="135"/>
        <v>0</v>
      </c>
      <c r="I2913" s="3">
        <f>MIN(H2913-K2913+L2913,'Power Look Up'!$F$4)</f>
        <v>2.4120159500957478E-5</v>
      </c>
      <c r="K2913" s="50">
        <f t="array" ref="K2913">_xlfn.SUM(_xlfn.NORM.DIST($Q$3:$Q$1003,$F2913,$N2913,FALSE)*WindSpeedStep*$R$3:$R$1003)</f>
        <v>-3.1849476553396665E-5</v>
      </c>
      <c r="L2913" s="50">
        <f t="array" ref="L2913">_xlfn.SUM(_xlfn.NORM.DIST($Q$3:$Q$1003,$F2913,$O2913,FALSE)*WindSpeedStep*$R$3:$R$1003)</f>
        <v>-7.7293170524391852E-6</v>
      </c>
      <c r="N2913" s="42">
        <f t="shared" si="136"/>
        <v>0.16690952903619533</v>
      </c>
      <c r="O2913" s="42">
        <f t="shared" si="137"/>
        <v>0.14000000000000001</v>
      </c>
    </row>
    <row r="2914" spans="5:15" x14ac:dyDescent="0.2">
      <c r="E2914" s="15">
        <v>41283.625</v>
      </c>
      <c r="F2914" s="21">
        <v>1.747989605368427</v>
      </c>
      <c r="G2914" s="24">
        <v>0.11441715636395083</v>
      </c>
      <c r="H2914" s="3">
        <f t="shared" si="135"/>
        <v>0</v>
      </c>
      <c r="I2914" s="3">
        <f>MIN(H2914-K2914+L2914,'Power Look Up'!$F$4)</f>
        <v>-1.0378910457675811E-4</v>
      </c>
      <c r="K2914" s="50">
        <f t="array" ref="K2914">_xlfn.SUM(_xlfn.NORM.DIST($Q$3:$Q$1003,$F2914,$N2914,FALSE)*WindSpeedStep*$R$3:$R$1003)</f>
        <v>-1.3521715397464659E-4</v>
      </c>
      <c r="L2914" s="50">
        <f t="array" ref="L2914">_xlfn.SUM(_xlfn.NORM.DIST($Q$3:$Q$1003,$F2914,$O2914,FALSE)*WindSpeedStep*$R$3:$R$1003)</f>
        <v>-2.390062585514047E-4</v>
      </c>
      <c r="N2914" s="42">
        <f t="shared" si="136"/>
        <v>0.17479896053684271</v>
      </c>
      <c r="O2914" s="42">
        <f t="shared" si="137"/>
        <v>0.2</v>
      </c>
    </row>
    <row r="2915" spans="5:15" x14ac:dyDescent="0.2">
      <c r="E2915" s="15">
        <v>41283.631944444445</v>
      </c>
      <c r="F2915" s="21">
        <v>1.9133301664985145</v>
      </c>
      <c r="G2915" s="24">
        <v>7.3170852815333323E-2</v>
      </c>
      <c r="H2915" s="3">
        <f t="shared" si="135"/>
        <v>0</v>
      </c>
      <c r="I2915" s="3">
        <f>MIN(H2915-K2915+L2915,'Power Look Up'!$F$4)</f>
        <v>4.7513074812185379E-4</v>
      </c>
      <c r="K2915" s="50">
        <f t="array" ref="K2915">_xlfn.SUM(_xlfn.NORM.DIST($Q$3:$Q$1003,$F2915,$N2915,FALSE)*WindSpeedStep*$R$3:$R$1003)</f>
        <v>-1.0203409090571703E-3</v>
      </c>
      <c r="L2915" s="50">
        <f t="array" ref="L2915">_xlfn.SUM(_xlfn.NORM.DIST($Q$3:$Q$1003,$F2915,$O2915,FALSE)*WindSpeedStep*$R$3:$R$1003)</f>
        <v>-5.4521016093531647E-4</v>
      </c>
      <c r="N2915" s="42">
        <f t="shared" si="136"/>
        <v>0.19133301664985147</v>
      </c>
      <c r="O2915" s="42">
        <f t="shared" si="137"/>
        <v>0.14000000000000001</v>
      </c>
    </row>
    <row r="2916" spans="5:15" x14ac:dyDescent="0.2">
      <c r="E2916" s="15">
        <v>41283.638888888891</v>
      </c>
      <c r="F2916" s="21">
        <v>1.97</v>
      </c>
      <c r="G2916" s="24">
        <v>5.5837563451776651E-2</v>
      </c>
      <c r="H2916" s="3">
        <f t="shared" si="135"/>
        <v>0</v>
      </c>
      <c r="I2916" s="3">
        <f>MIN(H2916-K2916+L2916,'Power Look Up'!$F$4)</f>
        <v>9.2195784533474388E-4</v>
      </c>
      <c r="K2916" s="50">
        <f t="array" ref="K2916">_xlfn.SUM(_xlfn.NORM.DIST($Q$3:$Q$1003,$F2916,$N2916,FALSE)*WindSpeedStep*$R$3:$R$1003)</f>
        <v>-1.6386347900176383E-3</v>
      </c>
      <c r="L2916" s="50">
        <f t="array" ref="L2916">_xlfn.SUM(_xlfn.NORM.DIST($Q$3:$Q$1003,$F2916,$O2916,FALSE)*WindSpeedStep*$R$3:$R$1003)</f>
        <v>-7.1667694468289438E-4</v>
      </c>
      <c r="N2916" s="42">
        <f t="shared" si="136"/>
        <v>0.19700000000000001</v>
      </c>
      <c r="O2916" s="42">
        <f t="shared" si="137"/>
        <v>0.11</v>
      </c>
    </row>
    <row r="2917" spans="5:15" x14ac:dyDescent="0.2">
      <c r="E2917" s="15">
        <v>41283.645833333336</v>
      </c>
      <c r="F2917" s="21">
        <v>2.3443668407269236</v>
      </c>
      <c r="G2917" s="24">
        <v>9.3841968832737821E-2</v>
      </c>
      <c r="H2917" s="3">
        <f t="shared" si="135"/>
        <v>0</v>
      </c>
      <c r="I2917" s="3">
        <f>MIN(H2917-K2917+L2917,'Power Look Up'!$F$4)</f>
        <v>-2.1937123607381022E-3</v>
      </c>
      <c r="K2917" s="50">
        <f t="array" ref="K2917">_xlfn.SUM(_xlfn.NORM.DIST($Q$3:$Q$1003,$F2917,$N2917,FALSE)*WindSpeedStep*$R$3:$R$1003)</f>
        <v>-4.8588707785880113E-3</v>
      </c>
      <c r="L2917" s="50">
        <f t="array" ref="L2917">_xlfn.SUM(_xlfn.NORM.DIST($Q$3:$Q$1003,$F2917,$O2917,FALSE)*WindSpeedStep*$R$3:$R$1003)</f>
        <v>-7.0525831393261134E-3</v>
      </c>
      <c r="N2917" s="42">
        <f t="shared" si="136"/>
        <v>0.23443668407269236</v>
      </c>
      <c r="O2917" s="42">
        <f t="shared" si="137"/>
        <v>0.22</v>
      </c>
    </row>
    <row r="2918" spans="5:15" x14ac:dyDescent="0.2">
      <c r="E2918" s="15">
        <v>41283.652777777781</v>
      </c>
      <c r="F2918" s="21">
        <v>2.1945227715950542</v>
      </c>
      <c r="G2918" s="24">
        <v>7.2908790043543975E-2</v>
      </c>
      <c r="H2918" s="3">
        <f t="shared" si="135"/>
        <v>0</v>
      </c>
      <c r="I2918" s="3">
        <f>MIN(H2918-K2918+L2918,'Power Look Up'!$F$4)</f>
        <v>2.2594742030592266E-4</v>
      </c>
      <c r="K2918" s="50">
        <f t="array" ref="K2918">_xlfn.SUM(_xlfn.NORM.DIST($Q$3:$Q$1003,$F2918,$N2918,FALSE)*WindSpeedStep*$R$3:$R$1003)</f>
        <v>-5.5018451921251483E-3</v>
      </c>
      <c r="L2918" s="50">
        <f t="array" ref="L2918">_xlfn.SUM(_xlfn.NORM.DIST($Q$3:$Q$1003,$F2918,$O2918,FALSE)*WindSpeedStep*$R$3:$R$1003)</f>
        <v>-5.2758977718192256E-3</v>
      </c>
      <c r="N2918" s="42">
        <f t="shared" si="136"/>
        <v>0.21945227715950544</v>
      </c>
      <c r="O2918" s="42">
        <f t="shared" si="137"/>
        <v>0.16</v>
      </c>
    </row>
    <row r="2919" spans="5:15" x14ac:dyDescent="0.2">
      <c r="E2919" s="15">
        <v>41283.659722222219</v>
      </c>
      <c r="F2919" s="21">
        <v>1.8421715435021304</v>
      </c>
      <c r="G2919" s="24">
        <v>6.5140513337791237E-2</v>
      </c>
      <c r="H2919" s="3">
        <f t="shared" si="135"/>
        <v>0</v>
      </c>
      <c r="I2919" s="3">
        <f>MIN(H2919-K2919+L2919,'Power Look Up'!$F$4)</f>
        <v>3.8094168573607208E-4</v>
      </c>
      <c r="K2919" s="50">
        <f t="array" ref="K2919">_xlfn.SUM(_xlfn.NORM.DIST($Q$3:$Q$1003,$F2919,$N2919,FALSE)*WindSpeedStep*$R$3:$R$1003)</f>
        <v>-4.8940164887096552E-4</v>
      </c>
      <c r="L2919" s="50">
        <f t="array" ref="L2919">_xlfn.SUM(_xlfn.NORM.DIST($Q$3:$Q$1003,$F2919,$O2919,FALSE)*WindSpeedStep*$R$3:$R$1003)</f>
        <v>-1.0845996313489343E-4</v>
      </c>
      <c r="N2919" s="42">
        <f t="shared" si="136"/>
        <v>0.18421715435021305</v>
      </c>
      <c r="O2919" s="42">
        <f t="shared" si="137"/>
        <v>0.12</v>
      </c>
    </row>
    <row r="2920" spans="5:15" x14ac:dyDescent="0.2">
      <c r="E2920" s="15">
        <v>41283.666666666664</v>
      </c>
      <c r="F2920" s="21">
        <v>1.6935970756832299</v>
      </c>
      <c r="G2920" s="24">
        <v>0.1180918430195778</v>
      </c>
      <c r="H2920" s="3">
        <f t="shared" si="135"/>
        <v>0</v>
      </c>
      <c r="I2920" s="3">
        <f>MIN(H2920-K2920+L2920,'Power Look Up'!$F$4)</f>
        <v>-7.6847652280382815E-5</v>
      </c>
      <c r="K2920" s="50">
        <f t="array" ref="K2920">_xlfn.SUM(_xlfn.NORM.DIST($Q$3:$Q$1003,$F2920,$N2920,FALSE)*WindSpeedStep*$R$3:$R$1003)</f>
        <v>-5.2073053398569205E-5</v>
      </c>
      <c r="L2920" s="50">
        <f t="array" ref="L2920">_xlfn.SUM(_xlfn.NORM.DIST($Q$3:$Q$1003,$F2920,$O2920,FALSE)*WindSpeedStep*$R$3:$R$1003)</f>
        <v>-1.2892070567895202E-4</v>
      </c>
      <c r="N2920" s="42">
        <f t="shared" si="136"/>
        <v>0.169359707568323</v>
      </c>
      <c r="O2920" s="42">
        <f t="shared" si="137"/>
        <v>0.2</v>
      </c>
    </row>
    <row r="2921" spans="5:15" x14ac:dyDescent="0.2">
      <c r="E2921" s="15">
        <v>41283.673611111109</v>
      </c>
      <c r="F2921" s="21">
        <v>1.9874941300950488</v>
      </c>
      <c r="G2921" s="24">
        <v>4.5283152607698968E-2</v>
      </c>
      <c r="H2921" s="3">
        <f t="shared" si="135"/>
        <v>0</v>
      </c>
      <c r="I2921" s="3">
        <f>MIN(H2921-K2921+L2921,'Power Look Up'!$F$4)</f>
        <v>1.1850155517695374E-3</v>
      </c>
      <c r="K2921" s="50">
        <f t="array" ref="K2921">_xlfn.SUM(_xlfn.NORM.DIST($Q$3:$Q$1003,$F2921,$N2921,FALSE)*WindSpeedStep*$R$3:$R$1003)</f>
        <v>-1.8653201449844619E-3</v>
      </c>
      <c r="L2921" s="50">
        <f t="array" ref="L2921">_xlfn.SUM(_xlfn.NORM.DIST($Q$3:$Q$1003,$F2921,$O2921,FALSE)*WindSpeedStep*$R$3:$R$1003)</f>
        <v>-6.8030459321492451E-4</v>
      </c>
      <c r="N2921" s="42">
        <f t="shared" si="136"/>
        <v>0.19874941300950488</v>
      </c>
      <c r="O2921" s="42">
        <f t="shared" si="137"/>
        <v>0.09</v>
      </c>
    </row>
    <row r="2922" spans="5:15" x14ac:dyDescent="0.2">
      <c r="E2922" s="15">
        <v>41283.680555555555</v>
      </c>
      <c r="F2922" s="21">
        <v>2.2416857423197616</v>
      </c>
      <c r="G2922" s="24">
        <v>3.122650007469913E-2</v>
      </c>
      <c r="H2922" s="3">
        <f t="shared" si="135"/>
        <v>0</v>
      </c>
      <c r="I2922" s="3">
        <f>MIN(H2922-K2922+L2922,'Power Look Up'!$F$4)</f>
        <v>-6.0359574519145212E-5</v>
      </c>
      <c r="K2922" s="50">
        <f t="array" ref="K2922">_xlfn.SUM(_xlfn.NORM.DIST($Q$3:$Q$1003,$F2922,$N2922,FALSE)*WindSpeedStep*$R$3:$R$1003)</f>
        <v>-6.2437695940835859E-3</v>
      </c>
      <c r="L2922" s="50">
        <f t="array" ref="L2922">_xlfn.SUM(_xlfn.NORM.DIST($Q$3:$Q$1003,$F2922,$O2922,FALSE)*WindSpeedStep*$R$3:$R$1003)</f>
        <v>-6.3041291686027311E-3</v>
      </c>
      <c r="N2922" s="42">
        <f t="shared" si="136"/>
        <v>0.22416857423197617</v>
      </c>
      <c r="O2922" s="42">
        <f t="shared" si="137"/>
        <v>7.0000000000000007E-2</v>
      </c>
    </row>
    <row r="2923" spans="5:15" x14ac:dyDescent="0.2">
      <c r="E2923" s="15">
        <v>41283.6875</v>
      </c>
      <c r="F2923" s="21">
        <v>2.1922563077366291</v>
      </c>
      <c r="G2923" s="24">
        <v>5.0176614664901246E-2</v>
      </c>
      <c r="H2923" s="3">
        <f t="shared" si="135"/>
        <v>0</v>
      </c>
      <c r="I2923" s="3">
        <f>MIN(H2923-K2923+L2923,'Power Look Up'!$F$4)</f>
        <v>4.1328089244854153E-4</v>
      </c>
      <c r="K2923" s="50">
        <f t="array" ref="K2923">_xlfn.SUM(_xlfn.NORM.DIST($Q$3:$Q$1003,$F2923,$N2923,FALSE)*WindSpeedStep*$R$3:$R$1003)</f>
        <v>-5.4601844416565168E-3</v>
      </c>
      <c r="L2923" s="50">
        <f t="array" ref="L2923">_xlfn.SUM(_xlfn.NORM.DIST($Q$3:$Q$1003,$F2923,$O2923,FALSE)*WindSpeedStep*$R$3:$R$1003)</f>
        <v>-5.0469035492079753E-3</v>
      </c>
      <c r="N2923" s="42">
        <f t="shared" si="136"/>
        <v>0.21922563077366292</v>
      </c>
      <c r="O2923" s="42">
        <f t="shared" si="137"/>
        <v>0.11</v>
      </c>
    </row>
    <row r="2924" spans="5:15" x14ac:dyDescent="0.2">
      <c r="E2924" s="15">
        <v>41283.694444444445</v>
      </c>
      <c r="F2924" s="21">
        <v>2.0475320497706488</v>
      </c>
      <c r="G2924" s="24">
        <v>7.3258926529038704E-2</v>
      </c>
      <c r="H2924" s="3">
        <f t="shared" si="135"/>
        <v>0</v>
      </c>
      <c r="I2924" s="3">
        <f>MIN(H2924-K2924+L2924,'Power Look Up'!$F$4)</f>
        <v>5.6258001981346816E-4</v>
      </c>
      <c r="K2924" s="50">
        <f t="array" ref="K2924">_xlfn.SUM(_xlfn.NORM.DIST($Q$3:$Q$1003,$F2924,$N2924,FALSE)*WindSpeedStep*$R$3:$R$1003)</f>
        <v>-2.7653905536689245E-3</v>
      </c>
      <c r="L2924" s="50">
        <f t="array" ref="L2924">_xlfn.SUM(_xlfn.NORM.DIST($Q$3:$Q$1003,$F2924,$O2924,FALSE)*WindSpeedStep*$R$3:$R$1003)</f>
        <v>-2.2028105338554563E-3</v>
      </c>
      <c r="N2924" s="42">
        <f t="shared" si="136"/>
        <v>0.2047532049770649</v>
      </c>
      <c r="O2924" s="42">
        <f t="shared" si="137"/>
        <v>0.15</v>
      </c>
    </row>
    <row r="2925" spans="5:15" x14ac:dyDescent="0.2">
      <c r="E2925" s="15">
        <v>41283.701388888891</v>
      </c>
      <c r="F2925" s="21">
        <v>2.4220513881679615</v>
      </c>
      <c r="G2925" s="24">
        <v>3.7158584016698325E-2</v>
      </c>
      <c r="H2925" s="3">
        <f t="shared" si="135"/>
        <v>0</v>
      </c>
      <c r="I2925" s="3">
        <f>MIN(H2925-K2925+L2925,'Power Look Up'!$F$4)</f>
        <v>-1.6991444767269145E-2</v>
      </c>
      <c r="K2925" s="50">
        <f t="array" ref="K2925">_xlfn.SUM(_xlfn.NORM.DIST($Q$3:$Q$1003,$F2925,$N2925,FALSE)*WindSpeedStep*$R$3:$R$1003)</f>
        <v>5.9805947563912774E-3</v>
      </c>
      <c r="L2925" s="50">
        <f t="array" ref="L2925">_xlfn.SUM(_xlfn.NORM.DIST($Q$3:$Q$1003,$F2925,$O2925,FALSE)*WindSpeedStep*$R$3:$R$1003)</f>
        <v>-1.1010850010877867E-2</v>
      </c>
      <c r="N2925" s="42">
        <f t="shared" si="136"/>
        <v>0.24220513881679617</v>
      </c>
      <c r="O2925" s="42">
        <f t="shared" si="137"/>
        <v>9.0000000000000011E-2</v>
      </c>
    </row>
    <row r="2926" spans="5:15" x14ac:dyDescent="0.2">
      <c r="E2926" s="15">
        <v>41283.708333333336</v>
      </c>
      <c r="F2926" s="21">
        <v>2.0167775539506554</v>
      </c>
      <c r="G2926" s="24">
        <v>3.9667240367331741E-2</v>
      </c>
      <c r="H2926" s="3">
        <f t="shared" si="135"/>
        <v>0</v>
      </c>
      <c r="I2926" s="3">
        <f>MIN(H2926-K2926+L2926,'Power Look Up'!$F$4)</f>
        <v>1.3277181497178027E-3</v>
      </c>
      <c r="K2926" s="50">
        <f t="array" ref="K2926">_xlfn.SUM(_xlfn.NORM.DIST($Q$3:$Q$1003,$F2926,$N2926,FALSE)*WindSpeedStep*$R$3:$R$1003)</f>
        <v>-2.281429746109525E-3</v>
      </c>
      <c r="L2926" s="50">
        <f t="array" ref="L2926">_xlfn.SUM(_xlfn.NORM.DIST($Q$3:$Q$1003,$F2926,$O2926,FALSE)*WindSpeedStep*$R$3:$R$1003)</f>
        <v>-9.5371159639172235E-4</v>
      </c>
      <c r="N2926" s="42">
        <f t="shared" si="136"/>
        <v>0.20167775539506555</v>
      </c>
      <c r="O2926" s="42">
        <f t="shared" si="137"/>
        <v>0.08</v>
      </c>
    </row>
    <row r="2927" spans="5:15" x14ac:dyDescent="0.2">
      <c r="E2927" s="15">
        <v>41283.715277777781</v>
      </c>
      <c r="F2927" s="21">
        <v>2.1595513673326545</v>
      </c>
      <c r="G2927" s="24">
        <v>6.9458871073426146E-2</v>
      </c>
      <c r="H2927" s="3">
        <f t="shared" si="135"/>
        <v>0</v>
      </c>
      <c r="I2927" s="3">
        <f>MIN(H2927-K2927+L2927,'Power Look Up'!$F$4)</f>
        <v>4.1664514622823546E-4</v>
      </c>
      <c r="K2927" s="50">
        <f t="array" ref="K2927">_xlfn.SUM(_xlfn.NORM.DIST($Q$3:$Q$1003,$F2927,$N2927,FALSE)*WindSpeedStep*$R$3:$R$1003)</f>
        <v>-4.834838468019232E-3</v>
      </c>
      <c r="L2927" s="50">
        <f t="array" ref="L2927">_xlfn.SUM(_xlfn.NORM.DIST($Q$3:$Q$1003,$F2927,$O2927,FALSE)*WindSpeedStep*$R$3:$R$1003)</f>
        <v>-4.4181933217909966E-3</v>
      </c>
      <c r="N2927" s="42">
        <f t="shared" si="136"/>
        <v>0.21595513673326547</v>
      </c>
      <c r="O2927" s="42">
        <f t="shared" si="137"/>
        <v>0.15</v>
      </c>
    </row>
    <row r="2928" spans="5:15" x14ac:dyDescent="0.2">
      <c r="E2928" s="15">
        <v>41283.722222222219</v>
      </c>
      <c r="F2928" s="21">
        <v>2.4208834200691811</v>
      </c>
      <c r="G2928" s="24">
        <v>6.6091575775023365E-2</v>
      </c>
      <c r="H2928" s="3">
        <f t="shared" si="135"/>
        <v>0</v>
      </c>
      <c r="I2928" s="3">
        <f>MIN(H2928-K2928+L2928,'Power Look Up'!$F$4)</f>
        <v>-1.6577279207896974E-2</v>
      </c>
      <c r="K2928" s="50">
        <f t="array" ref="K2928">_xlfn.SUM(_xlfn.NORM.DIST($Q$3:$Q$1003,$F2928,$N2928,FALSE)*WindSpeedStep*$R$3:$R$1003)</f>
        <v>5.6888542037687867E-3</v>
      </c>
      <c r="L2928" s="50">
        <f t="array" ref="L2928">_xlfn.SUM(_xlfn.NORM.DIST($Q$3:$Q$1003,$F2928,$O2928,FALSE)*WindSpeedStep*$R$3:$R$1003)</f>
        <v>-1.0888425004128188E-2</v>
      </c>
      <c r="N2928" s="42">
        <f t="shared" si="136"/>
        <v>0.24208834200691812</v>
      </c>
      <c r="O2928" s="42">
        <f t="shared" si="137"/>
        <v>0.16</v>
      </c>
    </row>
    <row r="2929" spans="5:15" x14ac:dyDescent="0.2">
      <c r="E2929" s="15">
        <v>41283.729166666664</v>
      </c>
      <c r="F2929" s="21">
        <v>2.5415300448873159</v>
      </c>
      <c r="G2929" s="24">
        <v>8.2627392275943276E-2</v>
      </c>
      <c r="H2929" s="3">
        <f t="shared" si="135"/>
        <v>0</v>
      </c>
      <c r="I2929" s="3">
        <f>MIN(H2929-K2929+L2929,'Power Look Up'!$F$4)</f>
        <v>-6.7257712499430536E-2</v>
      </c>
      <c r="K2929" s="50">
        <f t="array" ref="K2929">_xlfn.SUM(_xlfn.NORM.DIST($Q$3:$Q$1003,$F2929,$N2929,FALSE)*WindSpeedStep*$R$3:$R$1003)</f>
        <v>7.9344249611098164E-2</v>
      </c>
      <c r="L2929" s="50">
        <f t="array" ref="L2929">_xlfn.SUM(_xlfn.NORM.DIST($Q$3:$Q$1003,$F2929,$O2929,FALSE)*WindSpeedStep*$R$3:$R$1003)</f>
        <v>1.208653711166763E-2</v>
      </c>
      <c r="N2929" s="42">
        <f t="shared" si="136"/>
        <v>0.25415300448873163</v>
      </c>
      <c r="O2929" s="42">
        <f t="shared" si="137"/>
        <v>0.20999999999999996</v>
      </c>
    </row>
    <row r="2930" spans="5:15" x14ac:dyDescent="0.2">
      <c r="E2930" s="15">
        <v>41283.736111111109</v>
      </c>
      <c r="F2930" s="21">
        <v>3.295982283343486</v>
      </c>
      <c r="G2930" s="24">
        <v>4.2475956472066423E-2</v>
      </c>
      <c r="H2930" s="3">
        <f t="shared" si="135"/>
        <v>27.299999999997599</v>
      </c>
      <c r="I2930" s="3">
        <f>MIN(H2930-K2930+L2930,'Power Look Up'!$F$4)</f>
        <v>26.149819170118448</v>
      </c>
      <c r="K2930" s="50">
        <f t="array" ref="K2930">_xlfn.SUM(_xlfn.NORM.DIST($Q$3:$Q$1003,$F2930,$N2930,FALSE)*WindSpeedStep*$R$3:$R$1003)</f>
        <v>9.4204488436299219</v>
      </c>
      <c r="L2930" s="50">
        <f t="array" ref="L2930">_xlfn.SUM(_xlfn.NORM.DIST($Q$3:$Q$1003,$F2930,$O2930,FALSE)*WindSpeedStep*$R$3:$R$1003)</f>
        <v>8.2702680137507745</v>
      </c>
      <c r="N2930" s="42">
        <f t="shared" si="136"/>
        <v>0.3295982283343486</v>
      </c>
      <c r="O2930" s="42">
        <f t="shared" si="137"/>
        <v>0.14000000000000001</v>
      </c>
    </row>
    <row r="2931" spans="5:15" x14ac:dyDescent="0.2">
      <c r="E2931" s="15">
        <v>41283.743055555555</v>
      </c>
      <c r="F2931" s="21">
        <v>3.2159963013114625</v>
      </c>
      <c r="G2931" s="24">
        <v>0.12126879618641369</v>
      </c>
      <c r="H2931" s="3">
        <f t="shared" si="135"/>
        <v>20.019999999997754</v>
      </c>
      <c r="I2931" s="3">
        <f>MIN(H2931-K2931+L2931,'Power Look Up'!$F$4)</f>
        <v>20.991676988678702</v>
      </c>
      <c r="K2931" s="50">
        <f t="array" ref="K2931">_xlfn.SUM(_xlfn.NORM.DIST($Q$3:$Q$1003,$F2931,$N2931,FALSE)*WindSpeedStep*$R$3:$R$1003)</f>
        <v>7.4437531779324813</v>
      </c>
      <c r="L2931" s="50">
        <f t="array" ref="L2931">_xlfn.SUM(_xlfn.NORM.DIST($Q$3:$Q$1003,$F2931,$O2931,FALSE)*WindSpeedStep*$R$3:$R$1003)</f>
        <v>8.4154301666134295</v>
      </c>
      <c r="N2931" s="42">
        <f t="shared" si="136"/>
        <v>0.32159963013114629</v>
      </c>
      <c r="O2931" s="42">
        <f t="shared" si="137"/>
        <v>0.39</v>
      </c>
    </row>
    <row r="2932" spans="5:15" x14ac:dyDescent="0.2">
      <c r="E2932" s="15">
        <v>41283.75</v>
      </c>
      <c r="F2932" s="21">
        <v>4.3939170165251449</v>
      </c>
      <c r="G2932" s="24">
        <v>6.6000336125906528E-2</v>
      </c>
      <c r="H2932" s="3">
        <f t="shared" si="135"/>
        <v>133.50999999999465</v>
      </c>
      <c r="I2932" s="3">
        <f>MIN(H2932-K2932+L2932,'Power Look Up'!$F$4)</f>
        <v>129.11364873633909</v>
      </c>
      <c r="K2932" s="50">
        <f t="array" ref="K2932">_xlfn.SUM(_xlfn.NORM.DIST($Q$3:$Q$1003,$F2932,$N2932,FALSE)*WindSpeedStep*$R$3:$R$1003)</f>
        <v>100.26534170019082</v>
      </c>
      <c r="L2932" s="50">
        <f t="array" ref="L2932">_xlfn.SUM(_xlfn.NORM.DIST($Q$3:$Q$1003,$F2932,$O2932,FALSE)*WindSpeedStep*$R$3:$R$1003)</f>
        <v>95.868990436535242</v>
      </c>
      <c r="N2932" s="42">
        <f t="shared" si="136"/>
        <v>0.43939170165251451</v>
      </c>
      <c r="O2932" s="42">
        <f t="shared" si="137"/>
        <v>0.28999999999999992</v>
      </c>
    </row>
    <row r="2933" spans="5:15" x14ac:dyDescent="0.2">
      <c r="E2933" s="15">
        <v>41283.756944444445</v>
      </c>
      <c r="F2933" s="21">
        <v>4.4371689967588317</v>
      </c>
      <c r="G2933" s="24">
        <v>8.5640190913975622E-2</v>
      </c>
      <c r="H2933" s="3">
        <f t="shared" si="135"/>
        <v>138.95999999999452</v>
      </c>
      <c r="I2933" s="3">
        <f>MIN(H2933-K2933+L2933,'Power Look Up'!$F$4)</f>
        <v>137.06604218212809</v>
      </c>
      <c r="K2933" s="50">
        <f t="array" ref="K2933">_xlfn.SUM(_xlfn.NORM.DIST($Q$3:$Q$1003,$F2933,$N2933,FALSE)*WindSpeedStep*$R$3:$R$1003)</f>
        <v>106.59676155386013</v>
      </c>
      <c r="L2933" s="50">
        <f t="array" ref="L2933">_xlfn.SUM(_xlfn.NORM.DIST($Q$3:$Q$1003,$F2933,$O2933,FALSE)*WindSpeedStep*$R$3:$R$1003)</f>
        <v>104.7028037359937</v>
      </c>
      <c r="N2933" s="42">
        <f t="shared" si="136"/>
        <v>0.44371689967588318</v>
      </c>
      <c r="O2933" s="42">
        <f t="shared" si="137"/>
        <v>0.38</v>
      </c>
    </row>
    <row r="2934" spans="5:15" x14ac:dyDescent="0.2">
      <c r="E2934" s="15">
        <v>41283.763888888891</v>
      </c>
      <c r="F2934" s="21">
        <v>4.7560396369813045</v>
      </c>
      <c r="G2934" s="24">
        <v>6.3077691293256827E-2</v>
      </c>
      <c r="H2934" s="3">
        <f t="shared" si="135"/>
        <v>173.83999999999378</v>
      </c>
      <c r="I2934" s="3">
        <f>MIN(H2934-K2934+L2934,'Power Look Up'!$F$4)</f>
        <v>173.09636380025825</v>
      </c>
      <c r="K2934" s="50">
        <f t="array" ref="K2934">_xlfn.SUM(_xlfn.NORM.DIST($Q$3:$Q$1003,$F2934,$N2934,FALSE)*WindSpeedStep*$R$3:$R$1003)</f>
        <v>155.68154719946071</v>
      </c>
      <c r="L2934" s="50">
        <f t="array" ref="L2934">_xlfn.SUM(_xlfn.NORM.DIST($Q$3:$Q$1003,$F2934,$O2934,FALSE)*WindSpeedStep*$R$3:$R$1003)</f>
        <v>154.93791099972518</v>
      </c>
      <c r="N2934" s="42">
        <f t="shared" si="136"/>
        <v>0.47560396369813046</v>
      </c>
      <c r="O2934" s="42">
        <f t="shared" si="137"/>
        <v>0.3</v>
      </c>
    </row>
    <row r="2935" spans="5:15" x14ac:dyDescent="0.2">
      <c r="E2935" s="15">
        <v>41283.770833333336</v>
      </c>
      <c r="F2935" s="21">
        <v>5.1167539302354852</v>
      </c>
      <c r="G2935" s="24">
        <v>4.4950373446904231E-2</v>
      </c>
      <c r="H2935" s="3">
        <f t="shared" si="135"/>
        <v>219.43999999998951</v>
      </c>
      <c r="I2935" s="3">
        <f>MIN(H2935-K2935+L2935,'Power Look Up'!$F$4)</f>
        <v>219.99290845813456</v>
      </c>
      <c r="K2935" s="50">
        <f t="array" ref="K2935">_xlfn.SUM(_xlfn.NORM.DIST($Q$3:$Q$1003,$F2935,$N2935,FALSE)*WindSpeedStep*$R$3:$R$1003)</f>
        <v>213.35420861093246</v>
      </c>
      <c r="L2935" s="50">
        <f t="array" ref="L2935">_xlfn.SUM(_xlfn.NORM.DIST($Q$3:$Q$1003,$F2935,$O2935,FALSE)*WindSpeedStep*$R$3:$R$1003)</f>
        <v>213.90711706907751</v>
      </c>
      <c r="N2935" s="42">
        <f t="shared" si="136"/>
        <v>0.51167539302354859</v>
      </c>
      <c r="O2935" s="42">
        <f t="shared" si="137"/>
        <v>0.23</v>
      </c>
    </row>
    <row r="2936" spans="5:15" x14ac:dyDescent="0.2">
      <c r="E2936" s="15">
        <v>41283.777777777781</v>
      </c>
      <c r="F2936" s="21">
        <v>5.2773995519079149</v>
      </c>
      <c r="G2936" s="24">
        <v>3.9792325355407214E-2</v>
      </c>
      <c r="H2936" s="3">
        <f t="shared" si="135"/>
        <v>245.35999999998896</v>
      </c>
      <c r="I2936" s="3">
        <f>MIN(H2936-K2936+L2936,'Power Look Up'!$F$4)</f>
        <v>245.1044375187181</v>
      </c>
      <c r="K2936" s="50">
        <f t="array" ref="K2936">_xlfn.SUM(_xlfn.NORM.DIST($Q$3:$Q$1003,$F2936,$N2936,FALSE)*WindSpeedStep*$R$3:$R$1003)</f>
        <v>239.50012959000696</v>
      </c>
      <c r="L2936" s="50">
        <f t="array" ref="L2936">_xlfn.SUM(_xlfn.NORM.DIST($Q$3:$Q$1003,$F2936,$O2936,FALSE)*WindSpeedStep*$R$3:$R$1003)</f>
        <v>239.24456710873611</v>
      </c>
      <c r="N2936" s="42">
        <f t="shared" si="136"/>
        <v>0.52773995519079153</v>
      </c>
      <c r="O2936" s="42">
        <f t="shared" si="137"/>
        <v>0.21</v>
      </c>
    </row>
    <row r="2937" spans="5:15" x14ac:dyDescent="0.2">
      <c r="E2937" s="15">
        <v>41283.784722222219</v>
      </c>
      <c r="F2937" s="21">
        <v>5.0587426987175137</v>
      </c>
      <c r="G2937" s="24">
        <v>3.9535515425740818E-2</v>
      </c>
      <c r="H2937" s="3">
        <f t="shared" si="135"/>
        <v>209.71999999998971</v>
      </c>
      <c r="I2937" s="3">
        <f>MIN(H2937-K2937+L2937,'Power Look Up'!$F$4)</f>
        <v>210.53717383357056</v>
      </c>
      <c r="K2937" s="50">
        <f t="array" ref="K2937">_xlfn.SUM(_xlfn.NORM.DIST($Q$3:$Q$1003,$F2937,$N2937,FALSE)*WindSpeedStep*$R$3:$R$1003)</f>
        <v>203.99774320335962</v>
      </c>
      <c r="L2937" s="50">
        <f t="array" ref="L2937">_xlfn.SUM(_xlfn.NORM.DIST($Q$3:$Q$1003,$F2937,$O2937,FALSE)*WindSpeedStep*$R$3:$R$1003)</f>
        <v>204.81491703694047</v>
      </c>
      <c r="N2937" s="42">
        <f t="shared" si="136"/>
        <v>0.50587426987175144</v>
      </c>
      <c r="O2937" s="42">
        <f t="shared" si="137"/>
        <v>0.2</v>
      </c>
    </row>
    <row r="2938" spans="5:15" x14ac:dyDescent="0.2">
      <c r="E2938" s="15">
        <v>41283.791666666664</v>
      </c>
      <c r="F2938" s="21">
        <v>4.6842552355546658</v>
      </c>
      <c r="G2938" s="24">
        <v>2.7752544099917436E-2</v>
      </c>
      <c r="H2938" s="3">
        <f t="shared" si="135"/>
        <v>165.11999999999398</v>
      </c>
      <c r="I2938" s="3">
        <f>MIN(H2938-K2938+L2938,'Power Look Up'!$F$4)</f>
        <v>163.97861897177623</v>
      </c>
      <c r="K2938" s="50">
        <f t="array" ref="K2938">_xlfn.SUM(_xlfn.NORM.DIST($Q$3:$Q$1003,$F2938,$N2938,FALSE)*WindSpeedStep*$R$3:$R$1003)</f>
        <v>144.38279362702764</v>
      </c>
      <c r="L2938" s="50">
        <f t="array" ref="L2938">_xlfn.SUM(_xlfn.NORM.DIST($Q$3:$Q$1003,$F2938,$O2938,FALSE)*WindSpeedStep*$R$3:$R$1003)</f>
        <v>143.24141259880989</v>
      </c>
      <c r="N2938" s="42">
        <f t="shared" si="136"/>
        <v>0.46842552355546663</v>
      </c>
      <c r="O2938" s="42">
        <f t="shared" si="137"/>
        <v>0.13</v>
      </c>
    </row>
    <row r="2939" spans="5:15" x14ac:dyDescent="0.2">
      <c r="E2939" s="15">
        <v>41283.798611111109</v>
      </c>
      <c r="F2939" s="21">
        <v>4.8625779069607695</v>
      </c>
      <c r="G2939" s="24">
        <v>5.346958032853532E-2</v>
      </c>
      <c r="H2939" s="3">
        <f t="shared" si="135"/>
        <v>184.73999999999353</v>
      </c>
      <c r="I2939" s="3">
        <f>MIN(H2939-K2939+L2939,'Power Look Up'!$F$4)</f>
        <v>184.78560478486762</v>
      </c>
      <c r="K2939" s="50">
        <f t="array" ref="K2939">_xlfn.SUM(_xlfn.NORM.DIST($Q$3:$Q$1003,$F2939,$N2939,FALSE)*WindSpeedStep*$R$3:$R$1003)</f>
        <v>172.58702040177926</v>
      </c>
      <c r="L2939" s="50">
        <f t="array" ref="L2939">_xlfn.SUM(_xlfn.NORM.DIST($Q$3:$Q$1003,$F2939,$O2939,FALSE)*WindSpeedStep*$R$3:$R$1003)</f>
        <v>172.63262518665334</v>
      </c>
      <c r="N2939" s="42">
        <f t="shared" si="136"/>
        <v>0.486257790696077</v>
      </c>
      <c r="O2939" s="42">
        <f t="shared" si="137"/>
        <v>0.26</v>
      </c>
    </row>
    <row r="2940" spans="5:15" x14ac:dyDescent="0.2">
      <c r="E2940" s="15">
        <v>41283.805555555555</v>
      </c>
      <c r="F2940" s="21">
        <v>4.7420912798657442</v>
      </c>
      <c r="G2940" s="24">
        <v>6.5372001866816992E-2</v>
      </c>
      <c r="H2940" s="3">
        <f t="shared" si="135"/>
        <v>171.65999999999383</v>
      </c>
      <c r="I2940" s="3">
        <f>MIN(H2940-K2940+L2940,'Power Look Up'!$F$4)</f>
        <v>170.80741195517629</v>
      </c>
      <c r="K2940" s="50">
        <f t="array" ref="K2940">_xlfn.SUM(_xlfn.NORM.DIST($Q$3:$Q$1003,$F2940,$N2940,FALSE)*WindSpeedStep*$R$3:$R$1003)</f>
        <v>153.47921345398413</v>
      </c>
      <c r="L2940" s="50">
        <f t="array" ref="L2940">_xlfn.SUM(_xlfn.NORM.DIST($Q$3:$Q$1003,$F2940,$O2940,FALSE)*WindSpeedStep*$R$3:$R$1003)</f>
        <v>152.62662540916659</v>
      </c>
      <c r="N2940" s="42">
        <f t="shared" si="136"/>
        <v>0.47420912798657444</v>
      </c>
      <c r="O2940" s="42">
        <f t="shared" si="137"/>
        <v>0.31</v>
      </c>
    </row>
    <row r="2941" spans="5:15" x14ac:dyDescent="0.2">
      <c r="E2941" s="15">
        <v>41283.8125</v>
      </c>
      <c r="F2941" s="21">
        <v>5.0828076052253284</v>
      </c>
      <c r="G2941" s="24">
        <v>5.5087664485303139E-2</v>
      </c>
      <c r="H2941" s="3">
        <f t="shared" si="135"/>
        <v>212.95999999998966</v>
      </c>
      <c r="I2941" s="3">
        <f>MIN(H2941-K2941+L2941,'Power Look Up'!$F$4)</f>
        <v>213.3245752518892</v>
      </c>
      <c r="K2941" s="50">
        <f t="array" ref="K2941">_xlfn.SUM(_xlfn.NORM.DIST($Q$3:$Q$1003,$F2941,$N2941,FALSE)*WindSpeedStep*$R$3:$R$1003)</f>
        <v>207.87475994403027</v>
      </c>
      <c r="L2941" s="50">
        <f t="array" ref="L2941">_xlfn.SUM(_xlfn.NORM.DIST($Q$3:$Q$1003,$F2941,$O2941,FALSE)*WindSpeedStep*$R$3:$R$1003)</f>
        <v>208.23933519592981</v>
      </c>
      <c r="N2941" s="42">
        <f t="shared" si="136"/>
        <v>0.5082807605225329</v>
      </c>
      <c r="O2941" s="42">
        <f t="shared" si="137"/>
        <v>0.28000000000000003</v>
      </c>
    </row>
    <row r="2942" spans="5:15" x14ac:dyDescent="0.2">
      <c r="E2942" s="15">
        <v>41283.819444444445</v>
      </c>
      <c r="F2942" s="21">
        <v>5.4256216475901802</v>
      </c>
      <c r="G2942" s="24">
        <v>4.6077669295469373E-2</v>
      </c>
      <c r="H2942" s="3">
        <f t="shared" si="135"/>
        <v>269.65999999998843</v>
      </c>
      <c r="I2942" s="3">
        <f>MIN(H2942-K2942+L2942,'Power Look Up'!$F$4)</f>
        <v>267.85950036454176</v>
      </c>
      <c r="K2942" s="50">
        <f t="array" ref="K2942">_xlfn.SUM(_xlfn.NORM.DIST($Q$3:$Q$1003,$F2942,$N2942,FALSE)*WindSpeedStep*$R$3:$R$1003)</f>
        <v>264.08583864303512</v>
      </c>
      <c r="L2942" s="50">
        <f t="array" ref="L2942">_xlfn.SUM(_xlfn.NORM.DIST($Q$3:$Q$1003,$F2942,$O2942,FALSE)*WindSpeedStep*$R$3:$R$1003)</f>
        <v>262.28533900758845</v>
      </c>
      <c r="N2942" s="42">
        <f t="shared" si="136"/>
        <v>0.54256216475901808</v>
      </c>
      <c r="O2942" s="42">
        <f t="shared" si="137"/>
        <v>0.25</v>
      </c>
    </row>
    <row r="2943" spans="5:15" x14ac:dyDescent="0.2">
      <c r="E2943" s="15">
        <v>41283.826388888891</v>
      </c>
      <c r="F2943" s="21">
        <v>5.2722463010441611</v>
      </c>
      <c r="G2943" s="24">
        <v>6.4488641195056359E-2</v>
      </c>
      <c r="H2943" s="3">
        <f t="shared" si="135"/>
        <v>243.73999999998898</v>
      </c>
      <c r="I2943" s="3">
        <f>MIN(H2943-K2943+L2943,'Power Look Up'!$F$4)</f>
        <v>243.21733047027973</v>
      </c>
      <c r="K2943" s="50">
        <f t="array" ref="K2943">_xlfn.SUM(_xlfn.NORM.DIST($Q$3:$Q$1003,$F2943,$N2943,FALSE)*WindSpeedStep*$R$3:$R$1003)</f>
        <v>238.65458182642692</v>
      </c>
      <c r="L2943" s="50">
        <f t="array" ref="L2943">_xlfn.SUM(_xlfn.NORM.DIST($Q$3:$Q$1003,$F2943,$O2943,FALSE)*WindSpeedStep*$R$3:$R$1003)</f>
        <v>238.13191229671767</v>
      </c>
      <c r="N2943" s="42">
        <f t="shared" si="136"/>
        <v>0.52722463010441611</v>
      </c>
      <c r="O2943" s="42">
        <f t="shared" si="137"/>
        <v>0.34</v>
      </c>
    </row>
    <row r="2944" spans="5:15" x14ac:dyDescent="0.2">
      <c r="E2944" s="15">
        <v>41283.833333333336</v>
      </c>
      <c r="F2944" s="21">
        <v>5.1172871983822068</v>
      </c>
      <c r="G2944" s="24">
        <v>4.6899849607009401E-2</v>
      </c>
      <c r="H2944" s="3">
        <f t="shared" si="135"/>
        <v>219.43999999998951</v>
      </c>
      <c r="I2944" s="3">
        <f>MIN(H2944-K2944+L2944,'Power Look Up'!$F$4)</f>
        <v>219.94243062517239</v>
      </c>
      <c r="K2944" s="50">
        <f t="array" ref="K2944">_xlfn.SUM(_xlfn.NORM.DIST($Q$3:$Q$1003,$F2944,$N2944,FALSE)*WindSpeedStep*$R$3:$R$1003)</f>
        <v>213.44039028325543</v>
      </c>
      <c r="L2944" s="50">
        <f t="array" ref="L2944">_xlfn.SUM(_xlfn.NORM.DIST($Q$3:$Q$1003,$F2944,$O2944,FALSE)*WindSpeedStep*$R$3:$R$1003)</f>
        <v>213.94282090843831</v>
      </c>
      <c r="N2944" s="42">
        <f t="shared" si="136"/>
        <v>0.51172871983822066</v>
      </c>
      <c r="O2944" s="42">
        <f t="shared" si="137"/>
        <v>0.24</v>
      </c>
    </row>
    <row r="2945" spans="5:15" x14ac:dyDescent="0.2">
      <c r="E2945" s="15">
        <v>41283.840277777781</v>
      </c>
      <c r="F2945" s="21">
        <v>4.7023161587028666</v>
      </c>
      <c r="G2945" s="24">
        <v>5.7418512683434599E-2</v>
      </c>
      <c r="H2945" s="3">
        <f t="shared" si="135"/>
        <v>167.29999999999393</v>
      </c>
      <c r="I2945" s="3">
        <f>MIN(H2945-K2945+L2945,'Power Look Up'!$F$4)</f>
        <v>166.17524756155493</v>
      </c>
      <c r="K2945" s="50">
        <f t="array" ref="K2945">_xlfn.SUM(_xlfn.NORM.DIST($Q$3:$Q$1003,$F2945,$N2945,FALSE)*WindSpeedStep*$R$3:$R$1003)</f>
        <v>147.2167453735791</v>
      </c>
      <c r="L2945" s="50">
        <f t="array" ref="L2945">_xlfn.SUM(_xlfn.NORM.DIST($Q$3:$Q$1003,$F2945,$O2945,FALSE)*WindSpeedStep*$R$3:$R$1003)</f>
        <v>146.0919929351401</v>
      </c>
      <c r="N2945" s="42">
        <f t="shared" si="136"/>
        <v>0.47023161587028667</v>
      </c>
      <c r="O2945" s="42">
        <f t="shared" si="137"/>
        <v>0.27</v>
      </c>
    </row>
    <row r="2946" spans="5:15" x14ac:dyDescent="0.2">
      <c r="E2946" s="15">
        <v>41283.847222222219</v>
      </c>
      <c r="F2946" s="21">
        <v>4.1397795380340181</v>
      </c>
      <c r="G2946" s="24">
        <v>2.8987050855608609E-2</v>
      </c>
      <c r="H2946" s="3">
        <f t="shared" si="135"/>
        <v>106.25999999999522</v>
      </c>
      <c r="I2946" s="3">
        <f>MIN(H2946-K2946+L2946,'Power Look Up'!$F$4)</f>
        <v>92.518524883846823</v>
      </c>
      <c r="K2946" s="50">
        <f t="array" ref="K2946">_xlfn.SUM(_xlfn.NORM.DIST($Q$3:$Q$1003,$F2946,$N2946,FALSE)*WindSpeedStep*$R$3:$R$1003)</f>
        <v>66.060524843437292</v>
      </c>
      <c r="L2946" s="50">
        <f t="array" ref="L2946">_xlfn.SUM(_xlfn.NORM.DIST($Q$3:$Q$1003,$F2946,$O2946,FALSE)*WindSpeedStep*$R$3:$R$1003)</f>
        <v>52.319049727288906</v>
      </c>
      <c r="N2946" s="42">
        <f t="shared" si="136"/>
        <v>0.41397795380340185</v>
      </c>
      <c r="O2946" s="42">
        <f t="shared" si="137"/>
        <v>0.12</v>
      </c>
    </row>
    <row r="2947" spans="5:15" x14ac:dyDescent="0.2">
      <c r="E2947" s="15">
        <v>41283.854166666664</v>
      </c>
      <c r="F2947" s="21">
        <v>4.0616730759807114</v>
      </c>
      <c r="G2947" s="24">
        <v>4.9240792220016136E-2</v>
      </c>
      <c r="H2947" s="3">
        <f t="shared" ref="H2947:H3010" si="138">INDEX(PowerArray,MIN(MaximumPowerIndex,ROUND(F2947*100,0)))</f>
        <v>97.539999999995402</v>
      </c>
      <c r="I2947" s="3">
        <f>MIN(H2947-K2947+L2947,'Power Look Up'!$F$4)</f>
        <v>86.140645235637749</v>
      </c>
      <c r="K2947" s="50">
        <f t="array" ref="K2947">_xlfn.SUM(_xlfn.NORM.DIST($Q$3:$Q$1003,$F2947,$N2947,FALSE)*WindSpeedStep*$R$3:$R$1003)</f>
        <v>56.918068049370071</v>
      </c>
      <c r="L2947" s="50">
        <f t="array" ref="L2947">_xlfn.SUM(_xlfn.NORM.DIST($Q$3:$Q$1003,$F2947,$O2947,FALSE)*WindSpeedStep*$R$3:$R$1003)</f>
        <v>45.518713285012424</v>
      </c>
      <c r="N2947" s="42">
        <f t="shared" ref="N2947:N3010" si="139">ReferenceTurbulence*F2947</f>
        <v>0.40616730759807118</v>
      </c>
      <c r="O2947" s="42">
        <f t="shared" ref="O2947:O3010" si="140">F2947*G2947</f>
        <v>0.2</v>
      </c>
    </row>
    <row r="2948" spans="5:15" x14ac:dyDescent="0.2">
      <c r="E2948" s="15">
        <v>41283.861111111109</v>
      </c>
      <c r="F2948" s="21">
        <v>3.9355982605545194</v>
      </c>
      <c r="G2948" s="24">
        <v>3.0490917023398671E-2</v>
      </c>
      <c r="H2948" s="3">
        <f t="shared" si="138"/>
        <v>85.539999999996354</v>
      </c>
      <c r="I2948" s="3">
        <f>MIN(H2948-K2948+L2948,'Power Look Up'!$F$4)</f>
        <v>70.600411344471468</v>
      </c>
      <c r="K2948" s="50">
        <f t="array" ref="K2948">_xlfn.SUM(_xlfn.NORM.DIST($Q$3:$Q$1003,$F2948,$N2948,FALSE)*WindSpeedStep*$R$3:$R$1003)</f>
        <v>43.884534731207516</v>
      </c>
      <c r="L2948" s="50">
        <f t="array" ref="L2948">_xlfn.SUM(_xlfn.NORM.DIST($Q$3:$Q$1003,$F2948,$O2948,FALSE)*WindSpeedStep*$R$3:$R$1003)</f>
        <v>28.944946075682623</v>
      </c>
      <c r="N2948" s="42">
        <f t="shared" si="139"/>
        <v>0.39355982605545198</v>
      </c>
      <c r="O2948" s="42">
        <f t="shared" si="140"/>
        <v>0.12</v>
      </c>
    </row>
    <row r="2949" spans="5:15" x14ac:dyDescent="0.2">
      <c r="E2949" s="15">
        <v>41283.868055555555</v>
      </c>
      <c r="F2949" s="21">
        <v>3.8051528598096018</v>
      </c>
      <c r="G2949" s="24">
        <v>4.7304275710229063E-2</v>
      </c>
      <c r="H2949" s="3">
        <f t="shared" si="138"/>
        <v>73.709999999996612</v>
      </c>
      <c r="I2949" s="3">
        <f>MIN(H2949-K2949+L2949,'Power Look Up'!$F$4)</f>
        <v>65.028759284241801</v>
      </c>
      <c r="K2949" s="50">
        <f t="array" ref="K2949">_xlfn.SUM(_xlfn.NORM.DIST($Q$3:$Q$1003,$F2949,$N2949,FALSE)*WindSpeedStep*$R$3:$R$1003)</f>
        <v>32.827593569926734</v>
      </c>
      <c r="L2949" s="50">
        <f t="array" ref="L2949">_xlfn.SUM(_xlfn.NORM.DIST($Q$3:$Q$1003,$F2949,$O2949,FALSE)*WindSpeedStep*$R$3:$R$1003)</f>
        <v>24.146352854171923</v>
      </c>
      <c r="N2949" s="42">
        <f t="shared" si="139"/>
        <v>0.38051528598096018</v>
      </c>
      <c r="O2949" s="42">
        <f t="shared" si="140"/>
        <v>0.18</v>
      </c>
    </row>
    <row r="2950" spans="5:15" x14ac:dyDescent="0.2">
      <c r="E2950" s="15">
        <v>41283.875</v>
      </c>
      <c r="F2950" s="21">
        <v>3.5777690123809887</v>
      </c>
      <c r="G2950" s="24">
        <v>3.3540454843433438E-2</v>
      </c>
      <c r="H2950" s="3">
        <f t="shared" si="138"/>
        <v>52.779999999997059</v>
      </c>
      <c r="I2950" s="3">
        <f>MIN(H2950-K2950+L2950,'Power Look Up'!$F$4)</f>
        <v>49.690015064941335</v>
      </c>
      <c r="K2950" s="50">
        <f t="array" ref="K2950">_xlfn.SUM(_xlfn.NORM.DIST($Q$3:$Q$1003,$F2950,$N2950,FALSE)*WindSpeedStep*$R$3:$R$1003)</f>
        <v>19.224131803127904</v>
      </c>
      <c r="L2950" s="50">
        <f t="array" ref="L2950">_xlfn.SUM(_xlfn.NORM.DIST($Q$3:$Q$1003,$F2950,$O2950,FALSE)*WindSpeedStep*$R$3:$R$1003)</f>
        <v>16.134146868072179</v>
      </c>
      <c r="N2950" s="42">
        <f t="shared" si="139"/>
        <v>0.35777690123809891</v>
      </c>
      <c r="O2950" s="42">
        <f t="shared" si="140"/>
        <v>0.12</v>
      </c>
    </row>
    <row r="2951" spans="5:15" x14ac:dyDescent="0.2">
      <c r="E2951" s="15">
        <v>41283.881944444445</v>
      </c>
      <c r="F2951" s="21">
        <v>2.9063710487325811</v>
      </c>
      <c r="G2951" s="24">
        <v>6.537362119776681E-2</v>
      </c>
      <c r="H2951" s="3">
        <f t="shared" si="138"/>
        <v>0</v>
      </c>
      <c r="I2951" s="3">
        <f>MIN(H2951-K2951+L2951,'Power Look Up'!$F$4)</f>
        <v>-1.0523765978986326</v>
      </c>
      <c r="K2951" s="50">
        <f t="array" ref="K2951">_xlfn.SUM(_xlfn.NORM.DIST($Q$3:$Q$1003,$F2951,$N2951,FALSE)*WindSpeedStep*$R$3:$R$1003)</f>
        <v>2.0488804339646762</v>
      </c>
      <c r="L2951" s="50">
        <f t="array" ref="L2951">_xlfn.SUM(_xlfn.NORM.DIST($Q$3:$Q$1003,$F2951,$O2951,FALSE)*WindSpeedStep*$R$3:$R$1003)</f>
        <v>0.99650383606604365</v>
      </c>
      <c r="N2951" s="42">
        <f t="shared" si="139"/>
        <v>0.29063710487325811</v>
      </c>
      <c r="O2951" s="42">
        <f t="shared" si="140"/>
        <v>0.19000000000000003</v>
      </c>
    </row>
    <row r="2952" spans="5:15" x14ac:dyDescent="0.2">
      <c r="E2952" s="15">
        <v>41283.888888888891</v>
      </c>
      <c r="F2952" s="21">
        <v>2.6324670324580137</v>
      </c>
      <c r="G2952" s="24">
        <v>4.1785898415331604E-2</v>
      </c>
      <c r="H2952" s="3">
        <f t="shared" si="138"/>
        <v>0</v>
      </c>
      <c r="I2952" s="3">
        <f>MIN(H2952-K2952+L2952,'Power Look Up'!$F$4)</f>
        <v>-0.25914356275800232</v>
      </c>
      <c r="K2952" s="50">
        <f t="array" ref="K2952">_xlfn.SUM(_xlfn.NORM.DIST($Q$3:$Q$1003,$F2952,$N2952,FALSE)*WindSpeedStep*$R$3:$R$1003)</f>
        <v>0.24276788954199871</v>
      </c>
      <c r="L2952" s="50">
        <f t="array" ref="L2952">_xlfn.SUM(_xlfn.NORM.DIST($Q$3:$Q$1003,$F2952,$O2952,FALSE)*WindSpeedStep*$R$3:$R$1003)</f>
        <v>-1.6375673216003601E-2</v>
      </c>
      <c r="N2952" s="42">
        <f t="shared" si="139"/>
        <v>0.26324670324580141</v>
      </c>
      <c r="O2952" s="42">
        <f t="shared" si="140"/>
        <v>0.11</v>
      </c>
    </row>
    <row r="2953" spans="5:15" x14ac:dyDescent="0.2">
      <c r="E2953" s="15">
        <v>41283.895833333336</v>
      </c>
      <c r="F2953" s="21">
        <v>2.7563428680771396</v>
      </c>
      <c r="G2953" s="24">
        <v>5.8047930775614306E-2</v>
      </c>
      <c r="H2953" s="3">
        <f t="shared" si="138"/>
        <v>0</v>
      </c>
      <c r="I2953" s="3">
        <f>MIN(H2953-K2953+L2953,'Power Look Up'!$F$4)</f>
        <v>-0.66828140671059366</v>
      </c>
      <c r="K2953" s="50">
        <f t="array" ref="K2953">_xlfn.SUM(_xlfn.NORM.DIST($Q$3:$Q$1003,$F2953,$N2953,FALSE)*WindSpeedStep*$R$3:$R$1003)</f>
        <v>0.7553910748463718</v>
      </c>
      <c r="L2953" s="50">
        <f t="array" ref="L2953">_xlfn.SUM(_xlfn.NORM.DIST($Q$3:$Q$1003,$F2953,$O2953,FALSE)*WindSpeedStep*$R$3:$R$1003)</f>
        <v>8.7109668135778098E-2</v>
      </c>
      <c r="N2953" s="42">
        <f t="shared" si="139"/>
        <v>0.27563428680771396</v>
      </c>
      <c r="O2953" s="42">
        <f t="shared" si="140"/>
        <v>0.16</v>
      </c>
    </row>
    <row r="2954" spans="5:15" x14ac:dyDescent="0.2">
      <c r="E2954" s="15">
        <v>41283.902777777781</v>
      </c>
      <c r="F2954" s="21">
        <v>2.7336798918083152</v>
      </c>
      <c r="G2954" s="24">
        <v>7.316145558933787E-2</v>
      </c>
      <c r="H2954" s="3">
        <f t="shared" si="138"/>
        <v>0</v>
      </c>
      <c r="I2954" s="3">
        <f>MIN(H2954-K2954+L2954,'Power Look Up'!$F$4)</f>
        <v>-0.42907801657287292</v>
      </c>
      <c r="K2954" s="50">
        <f t="array" ref="K2954">_xlfn.SUM(_xlfn.NORM.DIST($Q$3:$Q$1003,$F2954,$N2954,FALSE)*WindSpeedStep*$R$3:$R$1003)</f>
        <v>0.62921871094307957</v>
      </c>
      <c r="L2954" s="50">
        <f t="array" ref="L2954">_xlfn.SUM(_xlfn.NORM.DIST($Q$3:$Q$1003,$F2954,$O2954,FALSE)*WindSpeedStep*$R$3:$R$1003)</f>
        <v>0.20014069437020665</v>
      </c>
      <c r="N2954" s="42">
        <f t="shared" si="139"/>
        <v>0.27336798918083155</v>
      </c>
      <c r="O2954" s="42">
        <f t="shared" si="140"/>
        <v>0.2</v>
      </c>
    </row>
    <row r="2955" spans="5:15" x14ac:dyDescent="0.2">
      <c r="E2955" s="15">
        <v>41283.909722222219</v>
      </c>
      <c r="F2955" s="21">
        <v>2.8334023630105549</v>
      </c>
      <c r="G2955" s="24">
        <v>3.1763932004479918E-2</v>
      </c>
      <c r="H2955" s="3">
        <f t="shared" si="138"/>
        <v>0</v>
      </c>
      <c r="I2955" s="3">
        <f>MIN(H2955-K2955+L2955,'Power Look Up'!$F$4)</f>
        <v>-1.3206325940841197</v>
      </c>
      <c r="K2955" s="50">
        <f t="array" ref="K2955">_xlfn.SUM(_xlfn.NORM.DIST($Q$3:$Q$1003,$F2955,$N2955,FALSE)*WindSpeedStep*$R$3:$R$1003)</f>
        <v>1.3149451215699475</v>
      </c>
      <c r="L2955" s="50">
        <f t="array" ref="L2955">_xlfn.SUM(_xlfn.NORM.DIST($Q$3:$Q$1003,$F2955,$O2955,FALSE)*WindSpeedStep*$R$3:$R$1003)</f>
        <v>-5.6874725141721968E-3</v>
      </c>
      <c r="N2955" s="42">
        <f t="shared" si="139"/>
        <v>0.28334023630105548</v>
      </c>
      <c r="O2955" s="42">
        <f t="shared" si="140"/>
        <v>0.09</v>
      </c>
    </row>
    <row r="2956" spans="5:15" x14ac:dyDescent="0.2">
      <c r="E2956" s="15">
        <v>41283.916666666664</v>
      </c>
      <c r="F2956" s="21">
        <v>2.7080964561088421</v>
      </c>
      <c r="G2956" s="24">
        <v>3.3233675926490992E-2</v>
      </c>
      <c r="H2956" s="3">
        <f t="shared" si="138"/>
        <v>0</v>
      </c>
      <c r="I2956" s="3">
        <f>MIN(H2956-K2956+L2956,'Power Look Up'!$F$4)</f>
        <v>-0.52408071738723894</v>
      </c>
      <c r="K2956" s="50">
        <f t="array" ref="K2956">_xlfn.SUM(_xlfn.NORM.DIST($Q$3:$Q$1003,$F2956,$N2956,FALSE)*WindSpeedStep*$R$3:$R$1003)</f>
        <v>0.50570276660886793</v>
      </c>
      <c r="L2956" s="50">
        <f t="array" ref="L2956">_xlfn.SUM(_xlfn.NORM.DIST($Q$3:$Q$1003,$F2956,$O2956,FALSE)*WindSpeedStep*$R$3:$R$1003)</f>
        <v>-1.8377950778371063E-2</v>
      </c>
      <c r="N2956" s="42">
        <f t="shared" si="139"/>
        <v>0.27080964561088422</v>
      </c>
      <c r="O2956" s="42">
        <f t="shared" si="140"/>
        <v>0.09</v>
      </c>
    </row>
    <row r="2957" spans="5:15" x14ac:dyDescent="0.2">
      <c r="E2957" s="15">
        <v>41283.923611111109</v>
      </c>
      <c r="F2957" s="21">
        <v>3.5660003682814558</v>
      </c>
      <c r="G2957" s="24">
        <v>5.6085243787112951E-2</v>
      </c>
      <c r="H2957" s="3">
        <f t="shared" si="138"/>
        <v>51.869999999997077</v>
      </c>
      <c r="I2957" s="3">
        <f>MIN(H2957-K2957+L2957,'Power Look Up'!$F$4)</f>
        <v>49.117422399137325</v>
      </c>
      <c r="K2957" s="50">
        <f t="array" ref="K2957">_xlfn.SUM(_xlfn.NORM.DIST($Q$3:$Q$1003,$F2957,$N2957,FALSE)*WindSpeedStep*$R$3:$R$1003)</f>
        <v>18.68866267673906</v>
      </c>
      <c r="L2957" s="50">
        <f t="array" ref="L2957">_xlfn.SUM(_xlfn.NORM.DIST($Q$3:$Q$1003,$F2957,$O2957,FALSE)*WindSpeedStep*$R$3:$R$1003)</f>
        <v>15.936085075879305</v>
      </c>
      <c r="N2957" s="42">
        <f t="shared" si="139"/>
        <v>0.35660003682814562</v>
      </c>
      <c r="O2957" s="42">
        <f t="shared" si="140"/>
        <v>0.2</v>
      </c>
    </row>
    <row r="2958" spans="5:15" x14ac:dyDescent="0.2">
      <c r="E2958" s="15">
        <v>41283.930555555555</v>
      </c>
      <c r="F2958" s="21">
        <v>4.0025408644071225</v>
      </c>
      <c r="G2958" s="24">
        <v>5.9961911228494119E-2</v>
      </c>
      <c r="H2958" s="3">
        <f t="shared" si="138"/>
        <v>90.999999999996248</v>
      </c>
      <c r="I2958" s="3">
        <f>MIN(H2958-K2958+L2958,'Power Look Up'!$F$4)</f>
        <v>81.925938371550231</v>
      </c>
      <c r="K2958" s="50">
        <f t="array" ref="K2958">_xlfn.SUM(_xlfn.NORM.DIST($Q$3:$Q$1003,$F2958,$N2958,FALSE)*WindSpeedStep*$R$3:$R$1003)</f>
        <v>50.527187318281854</v>
      </c>
      <c r="L2958" s="50">
        <f t="array" ref="L2958">_xlfn.SUM(_xlfn.NORM.DIST($Q$3:$Q$1003,$F2958,$O2958,FALSE)*WindSpeedStep*$R$3:$R$1003)</f>
        <v>41.453125689835836</v>
      </c>
      <c r="N2958" s="42">
        <f t="shared" si="139"/>
        <v>0.40025408644071225</v>
      </c>
      <c r="O2958" s="42">
        <f t="shared" si="140"/>
        <v>0.24</v>
      </c>
    </row>
    <row r="2959" spans="5:15" x14ac:dyDescent="0.2">
      <c r="E2959" s="15">
        <v>41283.9375</v>
      </c>
      <c r="F2959" s="21">
        <v>3.9216494550847343</v>
      </c>
      <c r="G2959" s="24">
        <v>6.3748686072860203E-2</v>
      </c>
      <c r="H2959" s="3">
        <f t="shared" si="138"/>
        <v>83.719999999996404</v>
      </c>
      <c r="I2959" s="3">
        <f>MIN(H2959-K2959+L2959,'Power Look Up'!$F$4)</f>
        <v>75.904290168927801</v>
      </c>
      <c r="K2959" s="50">
        <f t="array" ref="K2959">_xlfn.SUM(_xlfn.NORM.DIST($Q$3:$Q$1003,$F2959,$N2959,FALSE)*WindSpeedStep*$R$3:$R$1003)</f>
        <v>42.582232497273047</v>
      </c>
      <c r="L2959" s="50">
        <f t="array" ref="L2959">_xlfn.SUM(_xlfn.NORM.DIST($Q$3:$Q$1003,$F2959,$O2959,FALSE)*WindSpeedStep*$R$3:$R$1003)</f>
        <v>34.766522666204445</v>
      </c>
      <c r="N2959" s="42">
        <f t="shared" si="139"/>
        <v>0.39216494550847347</v>
      </c>
      <c r="O2959" s="42">
        <f t="shared" si="140"/>
        <v>0.25</v>
      </c>
    </row>
    <row r="2960" spans="5:15" x14ac:dyDescent="0.2">
      <c r="E2960" s="15">
        <v>41283.944444444445</v>
      </c>
      <c r="F2960" s="21">
        <v>4.3771162089804569</v>
      </c>
      <c r="G2960" s="24">
        <v>2.7415310508274369E-2</v>
      </c>
      <c r="H2960" s="3">
        <f t="shared" si="138"/>
        <v>132.41999999999467</v>
      </c>
      <c r="I2960" s="3">
        <f>MIN(H2960-K2960+L2960,'Power Look Up'!$F$4)</f>
        <v>126.07371143417075</v>
      </c>
      <c r="K2960" s="50">
        <f t="array" ref="K2960">_xlfn.SUM(_xlfn.NORM.DIST($Q$3:$Q$1003,$F2960,$N2960,FALSE)*WindSpeedStep*$R$3:$R$1003)</f>
        <v>97.837699290479975</v>
      </c>
      <c r="L2960" s="50">
        <f t="array" ref="L2960">_xlfn.SUM(_xlfn.NORM.DIST($Q$3:$Q$1003,$F2960,$O2960,FALSE)*WindSpeedStep*$R$3:$R$1003)</f>
        <v>91.491410724656049</v>
      </c>
      <c r="N2960" s="42">
        <f t="shared" si="139"/>
        <v>0.43771162089804572</v>
      </c>
      <c r="O2960" s="42">
        <f t="shared" si="140"/>
        <v>0.12</v>
      </c>
    </row>
    <row r="2961" spans="5:15" x14ac:dyDescent="0.2">
      <c r="E2961" s="15">
        <v>41283.951388888891</v>
      </c>
      <c r="F2961" s="21">
        <v>4.3213076278459708</v>
      </c>
      <c r="G2961" s="24">
        <v>3.2397600924742635E-2</v>
      </c>
      <c r="H2961" s="3">
        <f t="shared" si="138"/>
        <v>125.87999999999479</v>
      </c>
      <c r="I2961" s="3">
        <f>MIN(H2961-K2961+L2961,'Power Look Up'!$F$4)</f>
        <v>118.10048521939804</v>
      </c>
      <c r="K2961" s="50">
        <f t="array" ref="K2961">_xlfn.SUM(_xlfn.NORM.DIST($Q$3:$Q$1003,$F2961,$N2961,FALSE)*WindSpeedStep*$R$3:$R$1003)</f>
        <v>89.916773091550652</v>
      </c>
      <c r="L2961" s="50">
        <f t="array" ref="L2961">_xlfn.SUM(_xlfn.NORM.DIST($Q$3:$Q$1003,$F2961,$O2961,FALSE)*WindSpeedStep*$R$3:$R$1003)</f>
        <v>82.137258310953897</v>
      </c>
      <c r="N2961" s="42">
        <f t="shared" si="139"/>
        <v>0.43213076278459711</v>
      </c>
      <c r="O2961" s="42">
        <f t="shared" si="140"/>
        <v>0.14000000000000001</v>
      </c>
    </row>
    <row r="2962" spans="5:15" x14ac:dyDescent="0.2">
      <c r="E2962" s="15">
        <v>41283.958333333336</v>
      </c>
      <c r="F2962" s="21">
        <v>4.5221196215735517</v>
      </c>
      <c r="G2962" s="24">
        <v>3.0958933357734694E-2</v>
      </c>
      <c r="H2962" s="3">
        <f t="shared" si="138"/>
        <v>147.67999999999432</v>
      </c>
      <c r="I2962" s="3">
        <f>MIN(H2962-K2962+L2962,'Power Look Up'!$F$4)</f>
        <v>144.27823224872708</v>
      </c>
      <c r="K2962" s="50">
        <f t="array" ref="K2962">_xlfn.SUM(_xlfn.NORM.DIST($Q$3:$Q$1003,$F2962,$N2962,FALSE)*WindSpeedStep*$R$3:$R$1003)</f>
        <v>119.3254142422893</v>
      </c>
      <c r="L2962" s="50">
        <f t="array" ref="L2962">_xlfn.SUM(_xlfn.NORM.DIST($Q$3:$Q$1003,$F2962,$O2962,FALSE)*WindSpeedStep*$R$3:$R$1003)</f>
        <v>115.92364649102207</v>
      </c>
      <c r="N2962" s="42">
        <f t="shared" si="139"/>
        <v>0.45221196215735521</v>
      </c>
      <c r="O2962" s="42">
        <f t="shared" si="140"/>
        <v>0.14000000000000001</v>
      </c>
    </row>
    <row r="2963" spans="5:15" x14ac:dyDescent="0.2">
      <c r="E2963" s="15">
        <v>41283.965277777781</v>
      </c>
      <c r="F2963" s="21">
        <v>4.5354576674270159</v>
      </c>
      <c r="G2963" s="24">
        <v>3.0867888152822865E-2</v>
      </c>
      <c r="H2963" s="3">
        <f t="shared" si="138"/>
        <v>149.8599999999943</v>
      </c>
      <c r="I2963" s="3">
        <f>MIN(H2963-K2963+L2963,'Power Look Up'!$F$4)</f>
        <v>146.67726581085674</v>
      </c>
      <c r="K2963" s="50">
        <f t="array" ref="K2963">_xlfn.SUM(_xlfn.NORM.DIST($Q$3:$Q$1003,$F2963,$N2963,FALSE)*WindSpeedStep*$R$3:$R$1003)</f>
        <v>121.35380034841543</v>
      </c>
      <c r="L2963" s="50">
        <f t="array" ref="L2963">_xlfn.SUM(_xlfn.NORM.DIST($Q$3:$Q$1003,$F2963,$O2963,FALSE)*WindSpeedStep*$R$3:$R$1003)</f>
        <v>118.17106615927788</v>
      </c>
      <c r="N2963" s="42">
        <f t="shared" si="139"/>
        <v>0.45354576674270164</v>
      </c>
      <c r="O2963" s="42">
        <f t="shared" si="140"/>
        <v>0.14000000000000001</v>
      </c>
    </row>
    <row r="2964" spans="5:15" x14ac:dyDescent="0.2">
      <c r="E2964" s="15">
        <v>41283.972222222219</v>
      </c>
      <c r="F2964" s="21">
        <v>4.2837803348233701</v>
      </c>
      <c r="G2964" s="24">
        <v>7.7034762337692714E-2</v>
      </c>
      <c r="H2964" s="3">
        <f t="shared" si="138"/>
        <v>121.51999999999489</v>
      </c>
      <c r="I2964" s="3">
        <f>MIN(H2964-K2964+L2964,'Power Look Up'!$F$4)</f>
        <v>117.44320256817818</v>
      </c>
      <c r="K2964" s="50">
        <f t="array" ref="K2964">_xlfn.SUM(_xlfn.NORM.DIST($Q$3:$Q$1003,$F2964,$N2964,FALSE)*WindSpeedStep*$R$3:$R$1003)</f>
        <v>84.727657685776521</v>
      </c>
      <c r="L2964" s="50">
        <f t="array" ref="L2964">_xlfn.SUM(_xlfn.NORM.DIST($Q$3:$Q$1003,$F2964,$O2964,FALSE)*WindSpeedStep*$R$3:$R$1003)</f>
        <v>80.650860253959806</v>
      </c>
      <c r="N2964" s="42">
        <f t="shared" si="139"/>
        <v>0.42837803348233705</v>
      </c>
      <c r="O2964" s="42">
        <f t="shared" si="140"/>
        <v>0.33</v>
      </c>
    </row>
    <row r="2965" spans="5:15" x14ac:dyDescent="0.2">
      <c r="E2965" s="15">
        <v>41283.979166666664</v>
      </c>
      <c r="F2965" s="21">
        <v>4.3934844554530486</v>
      </c>
      <c r="G2965" s="24">
        <v>7.7387322852139187E-2</v>
      </c>
      <c r="H2965" s="3">
        <f t="shared" si="138"/>
        <v>133.50999999999465</v>
      </c>
      <c r="I2965" s="3">
        <f>MIN(H2965-K2965+L2965,'Power Look Up'!$F$4)</f>
        <v>130.3419036939884</v>
      </c>
      <c r="K2965" s="50">
        <f t="array" ref="K2965">_xlfn.SUM(_xlfn.NORM.DIST($Q$3:$Q$1003,$F2965,$N2965,FALSE)*WindSpeedStep*$R$3:$R$1003)</f>
        <v>100.20260569909939</v>
      </c>
      <c r="L2965" s="50">
        <f t="array" ref="L2965">_xlfn.SUM(_xlfn.NORM.DIST($Q$3:$Q$1003,$F2965,$O2965,FALSE)*WindSpeedStep*$R$3:$R$1003)</f>
        <v>97.034509393093145</v>
      </c>
      <c r="N2965" s="42">
        <f t="shared" si="139"/>
        <v>0.43934844554530489</v>
      </c>
      <c r="O2965" s="42">
        <f t="shared" si="140"/>
        <v>0.33999999999999997</v>
      </c>
    </row>
    <row r="2966" spans="5:15" x14ac:dyDescent="0.2">
      <c r="E2966" s="15">
        <v>41283.986111111109</v>
      </c>
      <c r="F2966" s="21">
        <v>4.1507225475782681</v>
      </c>
      <c r="G2966" s="24">
        <v>4.095672453442744E-2</v>
      </c>
      <c r="H2966" s="3">
        <f t="shared" si="138"/>
        <v>107.34999999999519</v>
      </c>
      <c r="I2966" s="3">
        <f>MIN(H2966-K2966+L2966,'Power Look Up'!$F$4)</f>
        <v>95.56275688886123</v>
      </c>
      <c r="K2966" s="50">
        <f t="array" ref="K2966">_xlfn.SUM(_xlfn.NORM.DIST($Q$3:$Q$1003,$F2966,$N2966,FALSE)*WindSpeedStep*$R$3:$R$1003)</f>
        <v>67.400950557899918</v>
      </c>
      <c r="L2966" s="50">
        <f t="array" ref="L2966">_xlfn.SUM(_xlfn.NORM.DIST($Q$3:$Q$1003,$F2966,$O2966,FALSE)*WindSpeedStep*$R$3:$R$1003)</f>
        <v>55.61370744676595</v>
      </c>
      <c r="N2966" s="42">
        <f t="shared" si="139"/>
        <v>0.41507225475782683</v>
      </c>
      <c r="O2966" s="42">
        <f t="shared" si="140"/>
        <v>0.17</v>
      </c>
    </row>
    <row r="2967" spans="5:15" x14ac:dyDescent="0.2">
      <c r="E2967" s="15">
        <v>41283.993055555555</v>
      </c>
      <c r="F2967" s="21">
        <v>4.4453351974374193</v>
      </c>
      <c r="G2967" s="24">
        <v>8.7732416719625866E-2</v>
      </c>
      <c r="H2967" s="3">
        <f t="shared" si="138"/>
        <v>140.0499999999945</v>
      </c>
      <c r="I2967" s="3">
        <f>MIN(H2967-K2967+L2967,'Power Look Up'!$F$4)</f>
        <v>138.44456730552196</v>
      </c>
      <c r="K2967" s="50">
        <f t="array" ref="K2967">_xlfn.SUM(_xlfn.NORM.DIST($Q$3:$Q$1003,$F2967,$N2967,FALSE)*WindSpeedStep*$R$3:$R$1003)</f>
        <v>107.80445217064018</v>
      </c>
      <c r="L2967" s="50">
        <f t="array" ref="L2967">_xlfn.SUM(_xlfn.NORM.DIST($Q$3:$Q$1003,$F2967,$O2967,FALSE)*WindSpeedStep*$R$3:$R$1003)</f>
        <v>106.19901947616762</v>
      </c>
      <c r="N2967" s="42">
        <f t="shared" si="139"/>
        <v>0.44453351974374194</v>
      </c>
      <c r="O2967" s="42">
        <f t="shared" si="140"/>
        <v>0.39</v>
      </c>
    </row>
    <row r="2968" spans="5:15" x14ac:dyDescent="0.2">
      <c r="E2968" s="15">
        <v>41284</v>
      </c>
      <c r="F2968" s="21">
        <v>3.6805128177035016</v>
      </c>
      <c r="G2968" s="24">
        <v>7.0642329718126076E-2</v>
      </c>
      <c r="H2968" s="3">
        <f t="shared" si="138"/>
        <v>61.879999999996862</v>
      </c>
      <c r="I2968" s="3">
        <f>MIN(H2968-K2968+L2968,'Power Look Up'!$F$4)</f>
        <v>58.1925830066766</v>
      </c>
      <c r="K2968" s="50">
        <f t="array" ref="K2968">_xlfn.SUM(_xlfn.NORM.DIST($Q$3:$Q$1003,$F2968,$N2968,FALSE)*WindSpeedStep*$R$3:$R$1003)</f>
        <v>24.551492699809113</v>
      </c>
      <c r="L2968" s="50">
        <f t="array" ref="L2968">_xlfn.SUM(_xlfn.NORM.DIST($Q$3:$Q$1003,$F2968,$O2968,FALSE)*WindSpeedStep*$R$3:$R$1003)</f>
        <v>20.864075706488851</v>
      </c>
      <c r="N2968" s="42">
        <f t="shared" si="139"/>
        <v>0.36805128177035018</v>
      </c>
      <c r="O2968" s="42">
        <f t="shared" si="140"/>
        <v>0.26</v>
      </c>
    </row>
    <row r="2969" spans="5:15" x14ac:dyDescent="0.2">
      <c r="E2969" s="15">
        <v>41284.006944444445</v>
      </c>
      <c r="F2969" s="21">
        <v>3.4703074029197971</v>
      </c>
      <c r="G2969" s="24">
        <v>8.6447673121865326E-2</v>
      </c>
      <c r="H2969" s="3">
        <f t="shared" si="138"/>
        <v>42.769999999997268</v>
      </c>
      <c r="I2969" s="3">
        <f>MIN(H2969-K2969+L2969,'Power Look Up'!$F$4)</f>
        <v>41.909097180272383</v>
      </c>
      <c r="K2969" s="50">
        <f t="array" ref="K2969">_xlfn.SUM(_xlfn.NORM.DIST($Q$3:$Q$1003,$F2969,$N2969,FALSE)*WindSpeedStep*$R$3:$R$1003)</f>
        <v>14.814146195841381</v>
      </c>
      <c r="L2969" s="50">
        <f t="array" ref="L2969">_xlfn.SUM(_xlfn.NORM.DIST($Q$3:$Q$1003,$F2969,$O2969,FALSE)*WindSpeedStep*$R$3:$R$1003)</f>
        <v>13.953243376116495</v>
      </c>
      <c r="N2969" s="42">
        <f t="shared" si="139"/>
        <v>0.34703074029197972</v>
      </c>
      <c r="O2969" s="42">
        <f t="shared" si="140"/>
        <v>0.3</v>
      </c>
    </row>
    <row r="2970" spans="5:15" x14ac:dyDescent="0.2">
      <c r="E2970" s="15">
        <v>41284.013888888891</v>
      </c>
      <c r="F2970" s="21">
        <v>3.3448807921813928</v>
      </c>
      <c r="G2970" s="24">
        <v>0.12556501295404712</v>
      </c>
      <c r="H2970" s="3">
        <f t="shared" si="138"/>
        <v>30.939999999997521</v>
      </c>
      <c r="I2970" s="3">
        <f>MIN(H2970-K2970+L2970,'Power Look Up'!$F$4)</f>
        <v>32.615891995526191</v>
      </c>
      <c r="K2970" s="50">
        <f t="array" ref="K2970">_xlfn.SUM(_xlfn.NORM.DIST($Q$3:$Q$1003,$F2970,$N2970,FALSE)*WindSpeedStep*$R$3:$R$1003)</f>
        <v>10.764193015326132</v>
      </c>
      <c r="L2970" s="50">
        <f t="array" ref="L2970">_xlfn.SUM(_xlfn.NORM.DIST($Q$3:$Q$1003,$F2970,$O2970,FALSE)*WindSpeedStep*$R$3:$R$1003)</f>
        <v>12.440085010854803</v>
      </c>
      <c r="N2970" s="42">
        <f t="shared" si="139"/>
        <v>0.33448807921813928</v>
      </c>
      <c r="O2970" s="42">
        <f t="shared" si="140"/>
        <v>0.42</v>
      </c>
    </row>
    <row r="2971" spans="5:15" x14ac:dyDescent="0.2">
      <c r="E2971" s="15">
        <v>41284.020833333336</v>
      </c>
      <c r="F2971" s="21">
        <v>2.6897389943836916</v>
      </c>
      <c r="G2971" s="24">
        <v>9.6663654184622708E-2</v>
      </c>
      <c r="H2971" s="3">
        <f t="shared" si="138"/>
        <v>0</v>
      </c>
      <c r="I2971" s="3">
        <f>MIN(H2971-K2971+L2971,'Power Look Up'!$F$4)</f>
        <v>-5.0121886552010719E-2</v>
      </c>
      <c r="K2971" s="50">
        <f t="array" ref="K2971">_xlfn.SUM(_xlfn.NORM.DIST($Q$3:$Q$1003,$F2971,$N2971,FALSE)*WindSpeedStep*$R$3:$R$1003)</f>
        <v>0.42860873636651925</v>
      </c>
      <c r="L2971" s="50">
        <f t="array" ref="L2971">_xlfn.SUM(_xlfn.NORM.DIST($Q$3:$Q$1003,$F2971,$O2971,FALSE)*WindSpeedStep*$R$3:$R$1003)</f>
        <v>0.37848684981450853</v>
      </c>
      <c r="N2971" s="42">
        <f t="shared" si="139"/>
        <v>0.26897389943836919</v>
      </c>
      <c r="O2971" s="42">
        <f t="shared" si="140"/>
        <v>0.26</v>
      </c>
    </row>
    <row r="2972" spans="5:15" x14ac:dyDescent="0.2">
      <c r="E2972" s="15">
        <v>41284.027777777781</v>
      </c>
      <c r="F2972" s="21">
        <v>2.7789607533943577</v>
      </c>
      <c r="G2972" s="24">
        <v>7.9166285357316152E-2</v>
      </c>
      <c r="H2972" s="3">
        <f t="shared" si="138"/>
        <v>0</v>
      </c>
      <c r="I2972" s="3">
        <f>MIN(H2972-K2972+L2972,'Power Look Up'!$F$4)</f>
        <v>-0.43534817293847378</v>
      </c>
      <c r="K2972" s="50">
        <f t="array" ref="K2972">_xlfn.SUM(_xlfn.NORM.DIST($Q$3:$Q$1003,$F2972,$N2972,FALSE)*WindSpeedStep*$R$3:$R$1003)</f>
        <v>0.89803625838659418</v>
      </c>
      <c r="L2972" s="50">
        <f t="array" ref="L2972">_xlfn.SUM(_xlfn.NORM.DIST($Q$3:$Q$1003,$F2972,$O2972,FALSE)*WindSpeedStep*$R$3:$R$1003)</f>
        <v>0.4626880854481204</v>
      </c>
      <c r="N2972" s="42">
        <f t="shared" si="139"/>
        <v>0.27789607533943578</v>
      </c>
      <c r="O2972" s="42">
        <f t="shared" si="140"/>
        <v>0.22</v>
      </c>
    </row>
    <row r="2973" spans="5:15" x14ac:dyDescent="0.2">
      <c r="E2973" s="15">
        <v>41284.034722222219</v>
      </c>
      <c r="F2973" s="21">
        <v>2.9031190010605297</v>
      </c>
      <c r="G2973" s="24">
        <v>0.10333713495396085</v>
      </c>
      <c r="H2973" s="3">
        <f t="shared" si="138"/>
        <v>0</v>
      </c>
      <c r="I2973" s="3">
        <f>MIN(H2973-K2973+L2973,'Power Look Up'!$F$4)</f>
        <v>0.10389882598994138</v>
      </c>
      <c r="K2973" s="50">
        <f t="array" ref="K2973">_xlfn.SUM(_xlfn.NORM.DIST($Q$3:$Q$1003,$F2973,$N2973,FALSE)*WindSpeedStep*$R$3:$R$1003)</f>
        <v>2.0117399905663436</v>
      </c>
      <c r="L2973" s="50">
        <f t="array" ref="L2973">_xlfn.SUM(_xlfn.NORM.DIST($Q$3:$Q$1003,$F2973,$O2973,FALSE)*WindSpeedStep*$R$3:$R$1003)</f>
        <v>2.1156388165562849</v>
      </c>
      <c r="N2973" s="42">
        <f t="shared" si="139"/>
        <v>0.29031190010605296</v>
      </c>
      <c r="O2973" s="42">
        <f t="shared" si="140"/>
        <v>0.3</v>
      </c>
    </row>
    <row r="2974" spans="5:15" x14ac:dyDescent="0.2">
      <c r="E2974" s="15">
        <v>41284.041666666664</v>
      </c>
      <c r="F2974" s="21">
        <v>2.9946805862657855</v>
      </c>
      <c r="G2974" s="24">
        <v>8.6820611584558602E-2</v>
      </c>
      <c r="H2974" s="3">
        <f t="shared" si="138"/>
        <v>0</v>
      </c>
      <c r="I2974" s="3">
        <f>MIN(H2974-K2974+L2974,'Power Look Up'!$F$4)</f>
        <v>-0.44893585097966771</v>
      </c>
      <c r="K2974" s="50">
        <f t="array" ref="K2974">_xlfn.SUM(_xlfn.NORM.DIST($Q$3:$Q$1003,$F2974,$N2974,FALSE)*WindSpeedStep*$R$3:$R$1003)</f>
        <v>3.2172841513379788</v>
      </c>
      <c r="L2974" s="50">
        <f t="array" ref="L2974">_xlfn.SUM(_xlfn.NORM.DIST($Q$3:$Q$1003,$F2974,$O2974,FALSE)*WindSpeedStep*$R$3:$R$1003)</f>
        <v>2.7683483003583111</v>
      </c>
      <c r="N2974" s="42">
        <f t="shared" si="139"/>
        <v>0.29946805862657855</v>
      </c>
      <c r="O2974" s="42">
        <f t="shared" si="140"/>
        <v>0.26</v>
      </c>
    </row>
    <row r="2975" spans="5:15" x14ac:dyDescent="0.2">
      <c r="E2975" s="15">
        <v>41284.048611111109</v>
      </c>
      <c r="F2975" s="21">
        <v>3.1758586524282766</v>
      </c>
      <c r="G2975" s="24">
        <v>8.5016378104093751E-2</v>
      </c>
      <c r="H2975" s="3">
        <f t="shared" si="138"/>
        <v>16.379999999997832</v>
      </c>
      <c r="I2975" s="3">
        <f>MIN(H2975-K2975+L2975,'Power Look Up'!$F$4)</f>
        <v>15.882437971349054</v>
      </c>
      <c r="K2975" s="50">
        <f t="array" ref="K2975">_xlfn.SUM(_xlfn.NORM.DIST($Q$3:$Q$1003,$F2975,$N2975,FALSE)*WindSpeedStep*$R$3:$R$1003)</f>
        <v>6.5444712141323347</v>
      </c>
      <c r="L2975" s="50">
        <f t="array" ref="L2975">_xlfn.SUM(_xlfn.NORM.DIST($Q$3:$Q$1003,$F2975,$O2975,FALSE)*WindSpeedStep*$R$3:$R$1003)</f>
        <v>6.0469091854835568</v>
      </c>
      <c r="N2975" s="42">
        <f t="shared" si="139"/>
        <v>0.31758586524282767</v>
      </c>
      <c r="O2975" s="42">
        <f t="shared" si="140"/>
        <v>0.27</v>
      </c>
    </row>
    <row r="2976" spans="5:15" x14ac:dyDescent="0.2">
      <c r="E2976" s="15">
        <v>41284.055555555555</v>
      </c>
      <c r="F2976" s="21">
        <v>3.2063931351570334</v>
      </c>
      <c r="G2976" s="24">
        <v>5.6137844740983225E-2</v>
      </c>
      <c r="H2976" s="3">
        <f t="shared" si="138"/>
        <v>19.109999999997775</v>
      </c>
      <c r="I2976" s="3">
        <f>MIN(H2976-K2976+L2976,'Power Look Up'!$F$4)</f>
        <v>17.921871600645474</v>
      </c>
      <c r="K2976" s="50">
        <f t="array" ref="K2976">_xlfn.SUM(_xlfn.NORM.DIST($Q$3:$Q$1003,$F2976,$N2976,FALSE)*WindSpeedStep*$R$3:$R$1003)</f>
        <v>7.2231853358605518</v>
      </c>
      <c r="L2976" s="50">
        <f t="array" ref="L2976">_xlfn.SUM(_xlfn.NORM.DIST($Q$3:$Q$1003,$F2976,$O2976,FALSE)*WindSpeedStep*$R$3:$R$1003)</f>
        <v>6.0350569365082523</v>
      </c>
      <c r="N2976" s="42">
        <f t="shared" si="139"/>
        <v>0.32063931351570335</v>
      </c>
      <c r="O2976" s="42">
        <f t="shared" si="140"/>
        <v>0.18</v>
      </c>
    </row>
    <row r="2977" spans="5:15" x14ac:dyDescent="0.2">
      <c r="E2977" s="15">
        <v>41284.0625</v>
      </c>
      <c r="F2977" s="21">
        <v>3.4552015217242915</v>
      </c>
      <c r="G2977" s="24">
        <v>6.0777931093061434E-2</v>
      </c>
      <c r="H2977" s="3">
        <f t="shared" si="138"/>
        <v>41.859999999997292</v>
      </c>
      <c r="I2977" s="3">
        <f>MIN(H2977-K2977+L2977,'Power Look Up'!$F$4)</f>
        <v>40.358035854860219</v>
      </c>
      <c r="K2977" s="50">
        <f t="array" ref="K2977">_xlfn.SUM(_xlfn.NORM.DIST($Q$3:$Q$1003,$F2977,$N2977,FALSE)*WindSpeedStep*$R$3:$R$1003)</f>
        <v>14.271834618491212</v>
      </c>
      <c r="L2977" s="50">
        <f t="array" ref="L2977">_xlfn.SUM(_xlfn.NORM.DIST($Q$3:$Q$1003,$F2977,$O2977,FALSE)*WindSpeedStep*$R$3:$R$1003)</f>
        <v>12.769870473354139</v>
      </c>
      <c r="N2977" s="42">
        <f t="shared" si="139"/>
        <v>0.34552015217242915</v>
      </c>
      <c r="O2977" s="42">
        <f t="shared" si="140"/>
        <v>0.21</v>
      </c>
    </row>
    <row r="2978" spans="5:15" x14ac:dyDescent="0.2">
      <c r="E2978" s="15">
        <v>41284.069444444445</v>
      </c>
      <c r="F2978" s="21">
        <v>4.1297214036058438</v>
      </c>
      <c r="G2978" s="24">
        <v>7.2644125518505104E-2</v>
      </c>
      <c r="H2978" s="3">
        <f t="shared" si="138"/>
        <v>105.16999999999524</v>
      </c>
      <c r="I2978" s="3">
        <f>MIN(H2978-K2978+L2978,'Power Look Up'!$F$4)</f>
        <v>99.239692806111265</v>
      </c>
      <c r="K2978" s="50">
        <f t="array" ref="K2978">_xlfn.SUM(_xlfn.NORM.DIST($Q$3:$Q$1003,$F2978,$N2978,FALSE)*WindSpeedStep*$R$3:$R$1003)</f>
        <v>64.840940619472093</v>
      </c>
      <c r="L2978" s="50">
        <f t="array" ref="L2978">_xlfn.SUM(_xlfn.NORM.DIST($Q$3:$Q$1003,$F2978,$O2978,FALSE)*WindSpeedStep*$R$3:$R$1003)</f>
        <v>58.910633425588124</v>
      </c>
      <c r="N2978" s="42">
        <f t="shared" si="139"/>
        <v>0.41297214036058438</v>
      </c>
      <c r="O2978" s="42">
        <f t="shared" si="140"/>
        <v>0.3</v>
      </c>
    </row>
    <row r="2979" spans="5:15" x14ac:dyDescent="0.2">
      <c r="E2979" s="15">
        <v>41284.076388888891</v>
      </c>
      <c r="F2979" s="21">
        <v>4.840724993345253</v>
      </c>
      <c r="G2979" s="24">
        <v>4.9579350268800233E-2</v>
      </c>
      <c r="H2979" s="3">
        <f t="shared" si="138"/>
        <v>182.55999999999358</v>
      </c>
      <c r="I2979" s="3">
        <f>MIN(H2979-K2979+L2979,'Power Look Up'!$F$4)</f>
        <v>182.57497194202293</v>
      </c>
      <c r="K2979" s="50">
        <f t="array" ref="K2979">_xlfn.SUM(_xlfn.NORM.DIST($Q$3:$Q$1003,$F2979,$N2979,FALSE)*WindSpeedStep*$R$3:$R$1003)</f>
        <v>169.10889956582562</v>
      </c>
      <c r="L2979" s="50">
        <f t="array" ref="L2979">_xlfn.SUM(_xlfn.NORM.DIST($Q$3:$Q$1003,$F2979,$O2979,FALSE)*WindSpeedStep*$R$3:$R$1003)</f>
        <v>169.12387150785497</v>
      </c>
      <c r="N2979" s="42">
        <f t="shared" si="139"/>
        <v>0.48407249933452534</v>
      </c>
      <c r="O2979" s="42">
        <f t="shared" si="140"/>
        <v>0.23999999999999996</v>
      </c>
    </row>
    <row r="2980" spans="5:15" x14ac:dyDescent="0.2">
      <c r="E2980" s="15">
        <v>41284.083333333336</v>
      </c>
      <c r="F2980" s="21">
        <v>4.9022834035203822</v>
      </c>
      <c r="G2980" s="24">
        <v>5.9156106681173895E-2</v>
      </c>
      <c r="H2980" s="3">
        <f t="shared" si="138"/>
        <v>189.09999999999346</v>
      </c>
      <c r="I2980" s="3">
        <f>MIN(H2980-K2980+L2980,'Power Look Up'!$F$4)</f>
        <v>189.17669681468965</v>
      </c>
      <c r="K2980" s="50">
        <f t="array" ref="K2980">_xlfn.SUM(_xlfn.NORM.DIST($Q$3:$Q$1003,$F2980,$N2980,FALSE)*WindSpeedStep*$R$3:$R$1003)</f>
        <v>178.91817672328514</v>
      </c>
      <c r="L2980" s="50">
        <f t="array" ref="L2980">_xlfn.SUM(_xlfn.NORM.DIST($Q$3:$Q$1003,$F2980,$O2980,FALSE)*WindSpeedStep*$R$3:$R$1003)</f>
        <v>178.99487353798133</v>
      </c>
      <c r="N2980" s="42">
        <f t="shared" si="139"/>
        <v>0.49022834035203822</v>
      </c>
      <c r="O2980" s="42">
        <f t="shared" si="140"/>
        <v>0.28999999999999998</v>
      </c>
    </row>
    <row r="2981" spans="5:15" x14ac:dyDescent="0.2">
      <c r="E2981" s="15">
        <v>41284.090277777781</v>
      </c>
      <c r="F2981" s="21">
        <v>5.2124266703327224</v>
      </c>
      <c r="G2981" s="24">
        <v>5.3717782082894398E-2</v>
      </c>
      <c r="H2981" s="3">
        <f t="shared" si="138"/>
        <v>234.01999999998921</v>
      </c>
      <c r="I2981" s="3">
        <f>MIN(H2981-K2981+L2981,'Power Look Up'!$F$4)</f>
        <v>233.97866338672131</v>
      </c>
      <c r="K2981" s="50">
        <f t="array" ref="K2981">_xlfn.SUM(_xlfn.NORM.DIST($Q$3:$Q$1003,$F2981,$N2981,FALSE)*WindSpeedStep*$R$3:$R$1003)</f>
        <v>228.87596556389803</v>
      </c>
      <c r="L2981" s="50">
        <f t="array" ref="L2981">_xlfn.SUM(_xlfn.NORM.DIST($Q$3:$Q$1003,$F2981,$O2981,FALSE)*WindSpeedStep*$R$3:$R$1003)</f>
        <v>228.83462895063013</v>
      </c>
      <c r="N2981" s="42">
        <f t="shared" si="139"/>
        <v>0.52124266703327227</v>
      </c>
      <c r="O2981" s="42">
        <f t="shared" si="140"/>
        <v>0.28000000000000003</v>
      </c>
    </row>
    <row r="2982" spans="5:15" x14ac:dyDescent="0.2">
      <c r="E2982" s="15">
        <v>41284.097222222219</v>
      </c>
      <c r="F2982" s="21">
        <v>5.4719909142337828</v>
      </c>
      <c r="G2982" s="24">
        <v>4.203223353345166E-2</v>
      </c>
      <c r="H2982" s="3">
        <f t="shared" si="138"/>
        <v>276.13999999998828</v>
      </c>
      <c r="I2982" s="3">
        <f>MIN(H2982-K2982+L2982,'Power Look Up'!$F$4)</f>
        <v>273.72848256771113</v>
      </c>
      <c r="K2982" s="50">
        <f t="array" ref="K2982">_xlfn.SUM(_xlfn.NORM.DIST($Q$3:$Q$1003,$F2982,$N2982,FALSE)*WindSpeedStep*$R$3:$R$1003)</f>
        <v>271.90233677063219</v>
      </c>
      <c r="L2982" s="50">
        <f t="array" ref="L2982">_xlfn.SUM(_xlfn.NORM.DIST($Q$3:$Q$1003,$F2982,$O2982,FALSE)*WindSpeedStep*$R$3:$R$1003)</f>
        <v>269.49081933835504</v>
      </c>
      <c r="N2982" s="42">
        <f t="shared" si="139"/>
        <v>0.5471990914233783</v>
      </c>
      <c r="O2982" s="42">
        <f t="shared" si="140"/>
        <v>0.23</v>
      </c>
    </row>
    <row r="2983" spans="5:15" x14ac:dyDescent="0.2">
      <c r="E2983" s="15">
        <v>41284.104166666664</v>
      </c>
      <c r="F2983" s="21">
        <v>4.5744534817337339</v>
      </c>
      <c r="G2983" s="24">
        <v>0.10055846055421214</v>
      </c>
      <c r="H2983" s="3">
        <f t="shared" si="138"/>
        <v>153.12999999999423</v>
      </c>
      <c r="I2983" s="3">
        <f>MIN(H2983-K2983+L2983,'Power Look Up'!$F$4)</f>
        <v>153.18666440091511</v>
      </c>
      <c r="K2983" s="50">
        <f t="array" ref="K2983">_xlfn.SUM(_xlfn.NORM.DIST($Q$3:$Q$1003,$F2983,$N2983,FALSE)*WindSpeedStep*$R$3:$R$1003)</f>
        <v>127.32311376119813</v>
      </c>
      <c r="L2983" s="50">
        <f t="array" ref="L2983">_xlfn.SUM(_xlfn.NORM.DIST($Q$3:$Q$1003,$F2983,$O2983,FALSE)*WindSpeedStep*$R$3:$R$1003)</f>
        <v>127.37977816211902</v>
      </c>
      <c r="N2983" s="42">
        <f t="shared" si="139"/>
        <v>0.4574453481733734</v>
      </c>
      <c r="O2983" s="42">
        <f t="shared" si="140"/>
        <v>0.46000000000000008</v>
      </c>
    </row>
    <row r="2984" spans="5:15" x14ac:dyDescent="0.2">
      <c r="E2984" s="15">
        <v>41284.111111111109</v>
      </c>
      <c r="F2984" s="21">
        <v>4.9175270830941304</v>
      </c>
      <c r="G2984" s="24">
        <v>6.100627305772531E-2</v>
      </c>
      <c r="H2984" s="3">
        <f t="shared" si="138"/>
        <v>191.27999999999341</v>
      </c>
      <c r="I2984" s="3">
        <f>MIN(H2984-K2984+L2984,'Power Look Up'!$F$4)</f>
        <v>191.36097095303927</v>
      </c>
      <c r="K2984" s="50">
        <f t="array" ref="K2984">_xlfn.SUM(_xlfn.NORM.DIST($Q$3:$Q$1003,$F2984,$N2984,FALSE)*WindSpeedStep*$R$3:$R$1003)</f>
        <v>181.35254717858402</v>
      </c>
      <c r="L2984" s="50">
        <f t="array" ref="L2984">_xlfn.SUM(_xlfn.NORM.DIST($Q$3:$Q$1003,$F2984,$O2984,FALSE)*WindSpeedStep*$R$3:$R$1003)</f>
        <v>181.43351813162988</v>
      </c>
      <c r="N2984" s="42">
        <f t="shared" si="139"/>
        <v>0.49175270830941309</v>
      </c>
      <c r="O2984" s="42">
        <f t="shared" si="140"/>
        <v>0.3</v>
      </c>
    </row>
    <row r="2985" spans="5:15" x14ac:dyDescent="0.2">
      <c r="E2985" s="15">
        <v>41284.118055555555</v>
      </c>
      <c r="F2985" s="21">
        <v>4.2597465125847123</v>
      </c>
      <c r="G2985" s="24">
        <v>9.8597416245116906E-2</v>
      </c>
      <c r="H2985" s="3">
        <f t="shared" si="138"/>
        <v>119.33999999999494</v>
      </c>
      <c r="I2985" s="3">
        <f>MIN(H2985-K2985+L2985,'Power Look Up'!$F$4)</f>
        <v>119.06803798473639</v>
      </c>
      <c r="K2985" s="50">
        <f t="array" ref="K2985">_xlfn.SUM(_xlfn.NORM.DIST($Q$3:$Q$1003,$F2985,$N2985,FALSE)*WindSpeedStep*$R$3:$R$1003)</f>
        <v>81.468455827169151</v>
      </c>
      <c r="L2985" s="50">
        <f t="array" ref="L2985">_xlfn.SUM(_xlfn.NORM.DIST($Q$3:$Q$1003,$F2985,$O2985,FALSE)*WindSpeedStep*$R$3:$R$1003)</f>
        <v>81.196493811910599</v>
      </c>
      <c r="N2985" s="42">
        <f t="shared" si="139"/>
        <v>0.42597465125847123</v>
      </c>
      <c r="O2985" s="42">
        <f t="shared" si="140"/>
        <v>0.42</v>
      </c>
    </row>
    <row r="2986" spans="5:15" x14ac:dyDescent="0.2">
      <c r="E2986" s="15">
        <v>41284.125</v>
      </c>
      <c r="F2986" s="21">
        <v>3.7262847132221224</v>
      </c>
      <c r="G2986" s="24">
        <v>0.11539644259447328</v>
      </c>
      <c r="H2986" s="3">
        <f t="shared" si="138"/>
        <v>66.429999999996767</v>
      </c>
      <c r="I2986" s="3">
        <f>MIN(H2986-K2986+L2986,'Power Look Up'!$F$4)</f>
        <v>69.104655285058357</v>
      </c>
      <c r="K2986" s="50">
        <f t="array" ref="K2986">_xlfn.SUM(_xlfn.NORM.DIST($Q$3:$Q$1003,$F2986,$N2986,FALSE)*WindSpeedStep*$R$3:$R$1003)</f>
        <v>27.343253545160611</v>
      </c>
      <c r="L2986" s="50">
        <f t="array" ref="L2986">_xlfn.SUM(_xlfn.NORM.DIST($Q$3:$Q$1003,$F2986,$O2986,FALSE)*WindSpeedStep*$R$3:$R$1003)</f>
        <v>30.017908830222193</v>
      </c>
      <c r="N2986" s="42">
        <f t="shared" si="139"/>
        <v>0.37262847132221227</v>
      </c>
      <c r="O2986" s="42">
        <f t="shared" si="140"/>
        <v>0.43</v>
      </c>
    </row>
    <row r="2987" spans="5:15" x14ac:dyDescent="0.2">
      <c r="E2987" s="15">
        <v>41284.131944444445</v>
      </c>
      <c r="F2987" s="21">
        <v>3.7669315531000702</v>
      </c>
      <c r="G2987" s="24">
        <v>0.11680594505039343</v>
      </c>
      <c r="H2987" s="3">
        <f t="shared" si="138"/>
        <v>70.069999999996682</v>
      </c>
      <c r="I2987" s="3">
        <f>MIN(H2987-K2987+L2987,'Power Look Up'!$F$4)</f>
        <v>73.209581519110998</v>
      </c>
      <c r="K2987" s="50">
        <f t="array" ref="K2987">_xlfn.SUM(_xlfn.NORM.DIST($Q$3:$Q$1003,$F2987,$N2987,FALSE)*WindSpeedStep*$R$3:$R$1003)</f>
        <v>30.060049882798111</v>
      </c>
      <c r="L2987" s="50">
        <f t="array" ref="L2987">_xlfn.SUM(_xlfn.NORM.DIST($Q$3:$Q$1003,$F2987,$O2987,FALSE)*WindSpeedStep*$R$3:$R$1003)</f>
        <v>33.199631401912434</v>
      </c>
      <c r="N2987" s="42">
        <f t="shared" si="139"/>
        <v>0.37669315531000702</v>
      </c>
      <c r="O2987" s="42">
        <f t="shared" si="140"/>
        <v>0.44</v>
      </c>
    </row>
    <row r="2988" spans="5:15" x14ac:dyDescent="0.2">
      <c r="E2988" s="15">
        <v>41284.138888888891</v>
      </c>
      <c r="F2988" s="21">
        <v>4.0394752625165777</v>
      </c>
      <c r="G2988" s="24">
        <v>0.17328983457220198</v>
      </c>
      <c r="H2988" s="3">
        <f t="shared" si="138"/>
        <v>95.359999999995452</v>
      </c>
      <c r="I2988" s="3">
        <f>MIN(H2988-K2988+L2988,'Power Look Up'!$F$4)</f>
        <v>112.2094891359562</v>
      </c>
      <c r="K2988" s="50">
        <f t="array" ref="K2988">_xlfn.SUM(_xlfn.NORM.DIST($Q$3:$Q$1003,$F2988,$N2988,FALSE)*WindSpeedStep*$R$3:$R$1003)</f>
        <v>54.463193405014259</v>
      </c>
      <c r="L2988" s="50">
        <f t="array" ref="L2988">_xlfn.SUM(_xlfn.NORM.DIST($Q$3:$Q$1003,$F2988,$O2988,FALSE)*WindSpeedStep*$R$3:$R$1003)</f>
        <v>71.312682540975004</v>
      </c>
      <c r="N2988" s="42">
        <f t="shared" si="139"/>
        <v>0.40394752625165781</v>
      </c>
      <c r="O2988" s="42">
        <f t="shared" si="140"/>
        <v>0.7</v>
      </c>
    </row>
    <row r="2989" spans="5:15" x14ac:dyDescent="0.2">
      <c r="E2989" s="15">
        <v>41284.145833333336</v>
      </c>
      <c r="F2989" s="21">
        <v>4.0452098322775418</v>
      </c>
      <c r="G2989" s="24">
        <v>0.14337945966907908</v>
      </c>
      <c r="H2989" s="3">
        <f t="shared" si="138"/>
        <v>96.449999999995427</v>
      </c>
      <c r="I2989" s="3">
        <f>MIN(H2989-K2989+L2989,'Power Look Up'!$F$4)</f>
        <v>106.3462670187226</v>
      </c>
      <c r="K2989" s="50">
        <f t="array" ref="K2989">_xlfn.SUM(_xlfn.NORM.DIST($Q$3:$Q$1003,$F2989,$N2989,FALSE)*WindSpeedStep*$R$3:$R$1003)</f>
        <v>55.09105755043646</v>
      </c>
      <c r="L2989" s="50">
        <f t="array" ref="L2989">_xlfn.SUM(_xlfn.NORM.DIST($Q$3:$Q$1003,$F2989,$O2989,FALSE)*WindSpeedStep*$R$3:$R$1003)</f>
        <v>64.987324569163633</v>
      </c>
      <c r="N2989" s="42">
        <f t="shared" si="139"/>
        <v>0.40452098322775421</v>
      </c>
      <c r="O2989" s="42">
        <f t="shared" si="140"/>
        <v>0.57999999999999996</v>
      </c>
    </row>
    <row r="2990" spans="5:15" x14ac:dyDescent="0.2">
      <c r="E2990" s="15">
        <v>41284.152777777781</v>
      </c>
      <c r="F2990" s="21">
        <v>3.5689111343289506</v>
      </c>
      <c r="G2990" s="24">
        <v>0.13449480301791056</v>
      </c>
      <c r="H2990" s="3">
        <f t="shared" si="138"/>
        <v>51.869999999997077</v>
      </c>
      <c r="I2990" s="3">
        <f>MIN(H2990-K2990+L2990,'Power Look Up'!$F$4)</f>
        <v>56.434430297483217</v>
      </c>
      <c r="K2990" s="50">
        <f t="array" ref="K2990">_xlfn.SUM(_xlfn.NORM.DIST($Q$3:$Q$1003,$F2990,$N2990,FALSE)*WindSpeedStep*$R$3:$R$1003)</f>
        <v>18.819790134516492</v>
      </c>
      <c r="L2990" s="50">
        <f t="array" ref="L2990">_xlfn.SUM(_xlfn.NORM.DIST($Q$3:$Q$1003,$F2990,$O2990,FALSE)*WindSpeedStep*$R$3:$R$1003)</f>
        <v>23.384220432002632</v>
      </c>
      <c r="N2990" s="42">
        <f t="shared" si="139"/>
        <v>0.35689111343289509</v>
      </c>
      <c r="O2990" s="42">
        <f t="shared" si="140"/>
        <v>0.47999999999999993</v>
      </c>
    </row>
    <row r="2991" spans="5:15" x14ac:dyDescent="0.2">
      <c r="E2991" s="15">
        <v>41284.159722222219</v>
      </c>
      <c r="F2991" s="21">
        <v>4.1951164599805457</v>
      </c>
      <c r="G2991" s="24">
        <v>7.3895445563253226E-2</v>
      </c>
      <c r="H2991" s="3">
        <f t="shared" si="138"/>
        <v>112.79999999999508</v>
      </c>
      <c r="I2991" s="3">
        <f>MIN(H2991-K2991+L2991,'Power Look Up'!$F$4)</f>
        <v>107.51686254496288</v>
      </c>
      <c r="K2991" s="50">
        <f t="array" ref="K2991">_xlfn.SUM(_xlfn.NORM.DIST($Q$3:$Q$1003,$F2991,$N2991,FALSE)*WindSpeedStep*$R$3:$R$1003)</f>
        <v>72.978262330135692</v>
      </c>
      <c r="L2991" s="50">
        <f t="array" ref="L2991">_xlfn.SUM(_xlfn.NORM.DIST($Q$3:$Q$1003,$F2991,$O2991,FALSE)*WindSpeedStep*$R$3:$R$1003)</f>
        <v>67.695124875103488</v>
      </c>
      <c r="N2991" s="42">
        <f t="shared" si="139"/>
        <v>0.41951164599805457</v>
      </c>
      <c r="O2991" s="42">
        <f t="shared" si="140"/>
        <v>0.31</v>
      </c>
    </row>
    <row r="2992" spans="5:15" x14ac:dyDescent="0.2">
      <c r="E2992" s="15">
        <v>41284.166666666664</v>
      </c>
      <c r="F2992" s="21">
        <v>4.4298972520414903</v>
      </c>
      <c r="G2992" s="24">
        <v>0.12189898981317104</v>
      </c>
      <c r="H2992" s="3">
        <f t="shared" si="138"/>
        <v>137.86999999999455</v>
      </c>
      <c r="I2992" s="3">
        <f>MIN(H2992-K2992+L2992,'Power Look Up'!$F$4)</f>
        <v>141.3342287916241</v>
      </c>
      <c r="K2992" s="50">
        <f t="array" ref="K2992">_xlfn.SUM(_xlfn.NORM.DIST($Q$3:$Q$1003,$F2992,$N2992,FALSE)*WindSpeedStep*$R$3:$R$1003)</f>
        <v>105.52450802151621</v>
      </c>
      <c r="L2992" s="50">
        <f t="array" ref="L2992">_xlfn.SUM(_xlfn.NORM.DIST($Q$3:$Q$1003,$F2992,$O2992,FALSE)*WindSpeedStep*$R$3:$R$1003)</f>
        <v>108.98873681314576</v>
      </c>
      <c r="N2992" s="42">
        <f t="shared" si="139"/>
        <v>0.44298972520414903</v>
      </c>
      <c r="O2992" s="42">
        <f t="shared" si="140"/>
        <v>0.54</v>
      </c>
    </row>
    <row r="2993" spans="5:15" x14ac:dyDescent="0.2">
      <c r="E2993" s="15">
        <v>41284.333333333336</v>
      </c>
      <c r="F2993" s="21">
        <v>4.6615938774639645</v>
      </c>
      <c r="G2993" s="24">
        <v>0.12013058510035959</v>
      </c>
      <c r="H2993" s="3">
        <f t="shared" si="138"/>
        <v>162.93999999999403</v>
      </c>
      <c r="I2993" s="3">
        <f>MIN(H2993-K2993+L2993,'Power Look Up'!$F$4)</f>
        <v>164.89129425943344</v>
      </c>
      <c r="K2993" s="50">
        <f t="array" ref="K2993">_xlfn.SUM(_xlfn.NORM.DIST($Q$3:$Q$1003,$F2993,$N2993,FALSE)*WindSpeedStep*$R$3:$R$1003)</f>
        <v>140.83667280211361</v>
      </c>
      <c r="L2993" s="50">
        <f t="array" ref="L2993">_xlfn.SUM(_xlfn.NORM.DIST($Q$3:$Q$1003,$F2993,$O2993,FALSE)*WindSpeedStep*$R$3:$R$1003)</f>
        <v>142.78796706155302</v>
      </c>
      <c r="N2993" s="42">
        <f t="shared" si="139"/>
        <v>0.46615938774639648</v>
      </c>
      <c r="O2993" s="42">
        <f t="shared" si="140"/>
        <v>0.56000000000000005</v>
      </c>
    </row>
    <row r="2994" spans="5:15" x14ac:dyDescent="0.2">
      <c r="E2994" s="15">
        <v>41284.722222222219</v>
      </c>
      <c r="F2994" s="21">
        <v>6.2535242909535391</v>
      </c>
      <c r="G2994" s="24">
        <v>0.23666654691675135</v>
      </c>
      <c r="H2994" s="3">
        <f t="shared" si="138"/>
        <v>418.49999999997993</v>
      </c>
      <c r="I2994" s="3">
        <f>MIN(H2994-K2994+L2994,'Power Look Up'!$F$4)</f>
        <v>469.90475046450945</v>
      </c>
      <c r="K2994" s="50">
        <f t="array" ref="K2994">_xlfn.SUM(_xlfn.NORM.DIST($Q$3:$Q$1003,$F2994,$N2994,FALSE)*WindSpeedStep*$R$3:$R$1003)</f>
        <v>418.57588915294735</v>
      </c>
      <c r="L2994" s="50">
        <f t="array" ref="L2994">_xlfn.SUM(_xlfn.NORM.DIST($Q$3:$Q$1003,$F2994,$O2994,FALSE)*WindSpeedStep*$R$3:$R$1003)</f>
        <v>469.98063961747687</v>
      </c>
      <c r="N2994" s="42">
        <f t="shared" si="139"/>
        <v>0.62535242909535393</v>
      </c>
      <c r="O2994" s="42">
        <f t="shared" si="140"/>
        <v>1.48</v>
      </c>
    </row>
    <row r="2995" spans="5:15" x14ac:dyDescent="0.2">
      <c r="E2995" s="15">
        <v>41285.006944444445</v>
      </c>
      <c r="F2995" s="21">
        <v>10.024020854245579</v>
      </c>
      <c r="G2995" s="24">
        <v>9.1779537710193676E-2</v>
      </c>
      <c r="H2995" s="3">
        <f t="shared" si="138"/>
        <v>1642.3399999999549</v>
      </c>
      <c r="I2995" s="3">
        <f>MIN(H2995-K2995+L2995,'Power Look Up'!$F$4)</f>
        <v>1651.2020201834539</v>
      </c>
      <c r="K2995" s="50">
        <f t="array" ref="K2995">_xlfn.SUM(_xlfn.NORM.DIST($Q$3:$Q$1003,$F2995,$N2995,FALSE)*WindSpeedStep*$R$3:$R$1003)</f>
        <v>1631.7954179753665</v>
      </c>
      <c r="L2995" s="50">
        <f t="array" ref="L2995">_xlfn.SUM(_xlfn.NORM.DIST($Q$3:$Q$1003,$F2995,$O2995,FALSE)*WindSpeedStep*$R$3:$R$1003)</f>
        <v>1640.6574381588655</v>
      </c>
      <c r="N2995" s="42">
        <f t="shared" si="139"/>
        <v>1.0024020854245579</v>
      </c>
      <c r="O2995" s="42">
        <f t="shared" si="140"/>
        <v>0.91999999999999993</v>
      </c>
    </row>
    <row r="2996" spans="5:15" x14ac:dyDescent="0.2">
      <c r="E2996" s="15">
        <v>41285.013888888891</v>
      </c>
      <c r="F2996" s="21">
        <v>10.13055181183911</v>
      </c>
      <c r="G2996" s="24">
        <v>8.9827288473716196E-2</v>
      </c>
      <c r="H2996" s="3">
        <f t="shared" si="138"/>
        <v>1671.7099999999541</v>
      </c>
      <c r="I2996" s="3">
        <f>MIN(H2996-K2996+L2996,'Power Look Up'!$F$4)</f>
        <v>1684.0862240817282</v>
      </c>
      <c r="K2996" s="50">
        <f t="array" ref="K2996">_xlfn.SUM(_xlfn.NORM.DIST($Q$3:$Q$1003,$F2996,$N2996,FALSE)*WindSpeedStep*$R$3:$R$1003)</f>
        <v>1664.7464575896245</v>
      </c>
      <c r="L2996" s="50">
        <f t="array" ref="L2996">_xlfn.SUM(_xlfn.NORM.DIST($Q$3:$Q$1003,$F2996,$O2996,FALSE)*WindSpeedStep*$R$3:$R$1003)</f>
        <v>1677.1226816713986</v>
      </c>
      <c r="N2996" s="42">
        <f t="shared" si="139"/>
        <v>1.013055181183911</v>
      </c>
      <c r="O2996" s="42">
        <f t="shared" si="140"/>
        <v>0.91</v>
      </c>
    </row>
    <row r="2997" spans="5:15" x14ac:dyDescent="0.2">
      <c r="E2997" s="15">
        <v>41285.020833333336</v>
      </c>
      <c r="F2997" s="21">
        <v>10.437056673199521</v>
      </c>
      <c r="G2997" s="24">
        <v>7.5691837721699601E-2</v>
      </c>
      <c r="H2997" s="3">
        <f t="shared" si="138"/>
        <v>1754.4799999999525</v>
      </c>
      <c r="I2997" s="3">
        <f>MIN(H2997-K2997+L2997,'Power Look Up'!$F$4)</f>
        <v>1792.1492014917937</v>
      </c>
      <c r="K2997" s="50">
        <f t="array" ref="K2997">_xlfn.SUM(_xlfn.NORM.DIST($Q$3:$Q$1003,$F2997,$N2997,FALSE)*WindSpeedStep*$R$3:$R$1003)</f>
        <v>1750.271618154098</v>
      </c>
      <c r="L2997" s="50">
        <f t="array" ref="L2997">_xlfn.SUM(_xlfn.NORM.DIST($Q$3:$Q$1003,$F2997,$O2997,FALSE)*WindSpeedStep*$R$3:$R$1003)</f>
        <v>1787.9408196459392</v>
      </c>
      <c r="N2997" s="42">
        <f t="shared" si="139"/>
        <v>1.0437056673199521</v>
      </c>
      <c r="O2997" s="42">
        <f t="shared" si="140"/>
        <v>0.79</v>
      </c>
    </row>
    <row r="2998" spans="5:15" x14ac:dyDescent="0.2">
      <c r="E2998" s="15">
        <v>41285.027777777781</v>
      </c>
      <c r="F2998" s="21">
        <v>10.404692569679272</v>
      </c>
      <c r="G2998" s="24">
        <v>6.6316231390705041E-2</v>
      </c>
      <c r="H2998" s="3">
        <f t="shared" si="138"/>
        <v>1743.7999999999527</v>
      </c>
      <c r="I2998" s="3">
        <f>MIN(H2998-K2998+L2998,'Power Look Up'!$F$4)</f>
        <v>1794.1299486587739</v>
      </c>
      <c r="K2998" s="50">
        <f t="array" ref="K2998">_xlfn.SUM(_xlfn.NORM.DIST($Q$3:$Q$1003,$F2998,$N2998,FALSE)*WindSpeedStep*$R$3:$R$1003)</f>
        <v>1741.9238110407341</v>
      </c>
      <c r="L2998" s="50">
        <f t="array" ref="L2998">_xlfn.SUM(_xlfn.NORM.DIST($Q$3:$Q$1003,$F2998,$O2998,FALSE)*WindSpeedStep*$R$3:$R$1003)</f>
        <v>1792.2537596995553</v>
      </c>
      <c r="N2998" s="42">
        <f t="shared" si="139"/>
        <v>1.0404692569679272</v>
      </c>
      <c r="O2998" s="42">
        <f t="shared" si="140"/>
        <v>0.69000000000000006</v>
      </c>
    </row>
    <row r="2999" spans="5:15" x14ac:dyDescent="0.2">
      <c r="E2999" s="15">
        <v>41285.034722222219</v>
      </c>
      <c r="F2999" s="21">
        <v>10.485802408876737</v>
      </c>
      <c r="G2999" s="24">
        <v>6.6756932154988569E-2</v>
      </c>
      <c r="H2999" s="3">
        <f t="shared" si="138"/>
        <v>1767.8299999999522</v>
      </c>
      <c r="I2999" s="3">
        <f>MIN(H2999-K2999+L2999,'Power Look Up'!$F$4)</f>
        <v>1820.3327471670896</v>
      </c>
      <c r="K2999" s="50">
        <f t="array" ref="K2999">_xlfn.SUM(_xlfn.NORM.DIST($Q$3:$Q$1003,$F2999,$N2999,FALSE)*WindSpeedStep*$R$3:$R$1003)</f>
        <v>1762.53161646848</v>
      </c>
      <c r="L2999" s="50">
        <f t="array" ref="L2999">_xlfn.SUM(_xlfn.NORM.DIST($Q$3:$Q$1003,$F2999,$O2999,FALSE)*WindSpeedStep*$R$3:$R$1003)</f>
        <v>1815.0343636356174</v>
      </c>
      <c r="N2999" s="42">
        <f t="shared" si="139"/>
        <v>1.0485802408876737</v>
      </c>
      <c r="O2999" s="42">
        <f t="shared" si="140"/>
        <v>0.7</v>
      </c>
    </row>
    <row r="3000" spans="5:15" x14ac:dyDescent="0.2">
      <c r="E3000" s="15">
        <v>41285.041666666664</v>
      </c>
      <c r="F3000" s="21">
        <v>10.495808373733942</v>
      </c>
      <c r="G3000" s="24">
        <v>7.2409858577631964E-2</v>
      </c>
      <c r="H3000" s="3">
        <f t="shared" si="138"/>
        <v>1770.499999999952</v>
      </c>
      <c r="I3000" s="3">
        <f>MIN(H3000-K3000+L3000,'Power Look Up'!$F$4)</f>
        <v>1814.6597795364535</v>
      </c>
      <c r="K3000" s="50">
        <f t="array" ref="K3000">_xlfn.SUM(_xlfn.NORM.DIST($Q$3:$Q$1003,$F3000,$N3000,FALSE)*WindSpeedStep*$R$3:$R$1003)</f>
        <v>1765.0014419530387</v>
      </c>
      <c r="L3000" s="50">
        <f t="array" ref="L3000">_xlfn.SUM(_xlfn.NORM.DIST($Q$3:$Q$1003,$F3000,$O3000,FALSE)*WindSpeedStep*$R$3:$R$1003)</f>
        <v>1809.1612214895401</v>
      </c>
      <c r="N3000" s="42">
        <f t="shared" si="139"/>
        <v>1.0495808373733941</v>
      </c>
      <c r="O3000" s="42">
        <f t="shared" si="140"/>
        <v>0.76</v>
      </c>
    </row>
    <row r="3001" spans="5:15" x14ac:dyDescent="0.2">
      <c r="E3001" s="15">
        <v>41285.048611111109</v>
      </c>
      <c r="F3001" s="21">
        <v>9.933683795481425</v>
      </c>
      <c r="G3001" s="24">
        <v>5.9393877653763819E-2</v>
      </c>
      <c r="H3001" s="3">
        <f t="shared" si="138"/>
        <v>1610.3299999999363</v>
      </c>
      <c r="I3001" s="3">
        <f>MIN(H3001-K3001+L3001,'Power Look Up'!$F$4)</f>
        <v>1643.9313973666456</v>
      </c>
      <c r="K3001" s="50">
        <f t="array" ref="K3001">_xlfn.SUM(_xlfn.NORM.DIST($Q$3:$Q$1003,$F3001,$N3001,FALSE)*WindSpeedStep*$R$3:$R$1003)</f>
        <v>1602.6652115397428</v>
      </c>
      <c r="L3001" s="50">
        <f t="array" ref="L3001">_xlfn.SUM(_xlfn.NORM.DIST($Q$3:$Q$1003,$F3001,$O3001,FALSE)*WindSpeedStep*$R$3:$R$1003)</f>
        <v>1636.2666089064521</v>
      </c>
      <c r="N3001" s="42">
        <f t="shared" si="139"/>
        <v>0.9933683795481425</v>
      </c>
      <c r="O3001" s="42">
        <f t="shared" si="140"/>
        <v>0.59</v>
      </c>
    </row>
    <row r="3002" spans="5:15" x14ac:dyDescent="0.2">
      <c r="E3002" s="15">
        <v>41285.055555555555</v>
      </c>
      <c r="F3002" s="21">
        <v>9.8737398520519246</v>
      </c>
      <c r="G3002" s="24">
        <v>6.8869547931089653E-2</v>
      </c>
      <c r="H3002" s="3">
        <f t="shared" si="138"/>
        <v>1587.4699999999368</v>
      </c>
      <c r="I3002" s="3">
        <f>MIN(H3002-K3002+L3002,'Power Look Up'!$F$4)</f>
        <v>1611.7639440748501</v>
      </c>
      <c r="K3002" s="50">
        <f t="array" ref="K3002">_xlfn.SUM(_xlfn.NORM.DIST($Q$3:$Q$1003,$F3002,$N3002,FALSE)*WindSpeedStep*$R$3:$R$1003)</f>
        <v>1582.7722075880242</v>
      </c>
      <c r="L3002" s="50">
        <f t="array" ref="L3002">_xlfn.SUM(_xlfn.NORM.DIST($Q$3:$Q$1003,$F3002,$O3002,FALSE)*WindSpeedStep*$R$3:$R$1003)</f>
        <v>1607.0661516629375</v>
      </c>
      <c r="N3002" s="42">
        <f t="shared" si="139"/>
        <v>0.98737398520519248</v>
      </c>
      <c r="O3002" s="42">
        <f t="shared" si="140"/>
        <v>0.68</v>
      </c>
    </row>
    <row r="3003" spans="5:15" x14ac:dyDescent="0.2">
      <c r="E3003" s="15">
        <v>41285.0625</v>
      </c>
      <c r="F3003" s="21">
        <v>9.7155333442988034</v>
      </c>
      <c r="G3003" s="24">
        <v>7.8225247453448096E-2</v>
      </c>
      <c r="H3003" s="3">
        <f t="shared" si="138"/>
        <v>1530.3199999999379</v>
      </c>
      <c r="I3003" s="3">
        <f>MIN(H3003-K3003+L3003,'Power Look Up'!$F$4)</f>
        <v>1543.0833723338037</v>
      </c>
      <c r="K3003" s="50">
        <f t="array" ref="K3003">_xlfn.SUM(_xlfn.NORM.DIST($Q$3:$Q$1003,$F3003,$N3003,FALSE)*WindSpeedStep*$R$3:$R$1003)</f>
        <v>1528.3133097664024</v>
      </c>
      <c r="L3003" s="50">
        <f t="array" ref="L3003">_xlfn.SUM(_xlfn.NORM.DIST($Q$3:$Q$1003,$F3003,$O3003,FALSE)*WindSpeedStep*$R$3:$R$1003)</f>
        <v>1541.0766821002683</v>
      </c>
      <c r="N3003" s="42">
        <f t="shared" si="139"/>
        <v>0.97155333442988034</v>
      </c>
      <c r="O3003" s="42">
        <f t="shared" si="140"/>
        <v>0.76</v>
      </c>
    </row>
    <row r="3004" spans="5:15" x14ac:dyDescent="0.2">
      <c r="E3004" s="15">
        <v>41285.069444444445</v>
      </c>
      <c r="F3004" s="21">
        <v>9.34225722124261</v>
      </c>
      <c r="G3004" s="24">
        <v>8.5632409925616701E-2</v>
      </c>
      <c r="H3004" s="3">
        <f t="shared" si="138"/>
        <v>1385.5399999999411</v>
      </c>
      <c r="I3004" s="3">
        <f>MIN(H3004-K3004+L3004,'Power Look Up'!$F$4)</f>
        <v>1387.2197871889814</v>
      </c>
      <c r="K3004" s="50">
        <f t="array" ref="K3004">_xlfn.SUM(_xlfn.NORM.DIST($Q$3:$Q$1003,$F3004,$N3004,FALSE)*WindSpeedStep*$R$3:$R$1003)</f>
        <v>1391.1481193897021</v>
      </c>
      <c r="L3004" s="50">
        <f t="array" ref="L3004">_xlfn.SUM(_xlfn.NORM.DIST($Q$3:$Q$1003,$F3004,$O3004,FALSE)*WindSpeedStep*$R$3:$R$1003)</f>
        <v>1392.8279065787424</v>
      </c>
      <c r="N3004" s="42">
        <f t="shared" si="139"/>
        <v>0.93422572212426103</v>
      </c>
      <c r="O3004" s="42">
        <f t="shared" si="140"/>
        <v>0.79999999999999993</v>
      </c>
    </row>
    <row r="3005" spans="5:15" x14ac:dyDescent="0.2">
      <c r="E3005" s="15">
        <v>41285.076388888891</v>
      </c>
      <c r="F3005" s="21">
        <v>8.9929092769533447</v>
      </c>
      <c r="G3005" s="24">
        <v>7.0055193552829215E-2</v>
      </c>
      <c r="H3005" s="3">
        <f t="shared" si="138"/>
        <v>1252.329999999946</v>
      </c>
      <c r="I3005" s="3">
        <f>MIN(H3005-K3005+L3005,'Power Look Up'!$F$4)</f>
        <v>1244.6528087154434</v>
      </c>
      <c r="K3005" s="50">
        <f t="array" ref="K3005">_xlfn.SUM(_xlfn.NORM.DIST($Q$3:$Q$1003,$F3005,$N3005,FALSE)*WindSpeedStep*$R$3:$R$1003)</f>
        <v>1257.0626604275606</v>
      </c>
      <c r="L3005" s="50">
        <f t="array" ref="L3005">_xlfn.SUM(_xlfn.NORM.DIST($Q$3:$Q$1003,$F3005,$O3005,FALSE)*WindSpeedStep*$R$3:$R$1003)</f>
        <v>1249.3854691430579</v>
      </c>
      <c r="N3005" s="42">
        <f t="shared" si="139"/>
        <v>0.89929092769533447</v>
      </c>
      <c r="O3005" s="42">
        <f t="shared" si="140"/>
        <v>0.63</v>
      </c>
    </row>
    <row r="3006" spans="5:15" x14ac:dyDescent="0.2">
      <c r="E3006" s="15">
        <v>41285.083333333336</v>
      </c>
      <c r="F3006" s="21">
        <v>9.3960615964615375</v>
      </c>
      <c r="G3006" s="24">
        <v>6.4920817486947918E-2</v>
      </c>
      <c r="H3006" s="3">
        <f t="shared" si="138"/>
        <v>1408.3999999999405</v>
      </c>
      <c r="I3006" s="3">
        <f>MIN(H3006-K3006+L3006,'Power Look Up'!$F$4)</f>
        <v>1412.1971496196898</v>
      </c>
      <c r="K3006" s="50">
        <f t="array" ref="K3006">_xlfn.SUM(_xlfn.NORM.DIST($Q$3:$Q$1003,$F3006,$N3006,FALSE)*WindSpeedStep*$R$3:$R$1003)</f>
        <v>1411.4772593579428</v>
      </c>
      <c r="L3006" s="50">
        <f t="array" ref="L3006">_xlfn.SUM(_xlfn.NORM.DIST($Q$3:$Q$1003,$F3006,$O3006,FALSE)*WindSpeedStep*$R$3:$R$1003)</f>
        <v>1415.274408977692</v>
      </c>
      <c r="N3006" s="42">
        <f t="shared" si="139"/>
        <v>0.93960615964615379</v>
      </c>
      <c r="O3006" s="42">
        <f t="shared" si="140"/>
        <v>0.61</v>
      </c>
    </row>
    <row r="3007" spans="5:15" x14ac:dyDescent="0.2">
      <c r="E3007" s="15">
        <v>41285.090277777781</v>
      </c>
      <c r="F3007" s="21">
        <v>9.8259528829891956</v>
      </c>
      <c r="G3007" s="24">
        <v>4.986793706779255E-2</v>
      </c>
      <c r="H3007" s="3">
        <f t="shared" si="138"/>
        <v>1572.229999999937</v>
      </c>
      <c r="I3007" s="3">
        <f>MIN(H3007-K3007+L3007,'Power Look Up'!$F$4)</f>
        <v>1603.7851557694635</v>
      </c>
      <c r="K3007" s="50">
        <f t="array" ref="K3007">_xlfn.SUM(_xlfn.NORM.DIST($Q$3:$Q$1003,$F3007,$N3007,FALSE)*WindSpeedStep*$R$3:$R$1003)</f>
        <v>1566.6104032519527</v>
      </c>
      <c r="L3007" s="50">
        <f t="array" ref="L3007">_xlfn.SUM(_xlfn.NORM.DIST($Q$3:$Q$1003,$F3007,$O3007,FALSE)*WindSpeedStep*$R$3:$R$1003)</f>
        <v>1598.1655590214791</v>
      </c>
      <c r="N3007" s="42">
        <f t="shared" si="139"/>
        <v>0.98259528829891962</v>
      </c>
      <c r="O3007" s="42">
        <f t="shared" si="140"/>
        <v>0.49</v>
      </c>
    </row>
    <row r="3008" spans="5:15" x14ac:dyDescent="0.2">
      <c r="E3008" s="15">
        <v>41285.097222222219</v>
      </c>
      <c r="F3008" s="21">
        <v>9.771171041097876</v>
      </c>
      <c r="G3008" s="24">
        <v>5.2194358061579592E-2</v>
      </c>
      <c r="H3008" s="3">
        <f t="shared" si="138"/>
        <v>1549.3699999999376</v>
      </c>
      <c r="I3008" s="3">
        <f>MIN(H3008-K3008+L3008,'Power Look Up'!$F$4)</f>
        <v>1576.1701399872534</v>
      </c>
      <c r="K3008" s="50">
        <f t="array" ref="K3008">_xlfn.SUM(_xlfn.NORM.DIST($Q$3:$Q$1003,$F3008,$N3008,FALSE)*WindSpeedStep*$R$3:$R$1003)</f>
        <v>1547.7699843364433</v>
      </c>
      <c r="L3008" s="50">
        <f t="array" ref="L3008">_xlfn.SUM(_xlfn.NORM.DIST($Q$3:$Q$1003,$F3008,$O3008,FALSE)*WindSpeedStep*$R$3:$R$1003)</f>
        <v>1574.570124323759</v>
      </c>
      <c r="N3008" s="42">
        <f t="shared" si="139"/>
        <v>0.97711710410978769</v>
      </c>
      <c r="O3008" s="42">
        <f t="shared" si="140"/>
        <v>0.51</v>
      </c>
    </row>
    <row r="3009" spans="5:15" x14ac:dyDescent="0.2">
      <c r="E3009" s="15">
        <v>41285.104166666664</v>
      </c>
      <c r="F3009" s="21">
        <v>9.3868353791236689</v>
      </c>
      <c r="G3009" s="24">
        <v>7.5637845058947203E-2</v>
      </c>
      <c r="H3009" s="3">
        <f t="shared" si="138"/>
        <v>1404.5899999999406</v>
      </c>
      <c r="I3009" s="3">
        <f>MIN(H3009-K3009+L3009,'Power Look Up'!$F$4)</f>
        <v>1407.8541710976726</v>
      </c>
      <c r="K3009" s="50">
        <f t="array" ref="K3009">_xlfn.SUM(_xlfn.NORM.DIST($Q$3:$Q$1003,$F3009,$N3009,FALSE)*WindSpeedStep*$R$3:$R$1003)</f>
        <v>1408.0013232124893</v>
      </c>
      <c r="L3009" s="50">
        <f t="array" ref="L3009">_xlfn.SUM(_xlfn.NORM.DIST($Q$3:$Q$1003,$F3009,$O3009,FALSE)*WindSpeedStep*$R$3:$R$1003)</f>
        <v>1411.2654943102214</v>
      </c>
      <c r="N3009" s="42">
        <f t="shared" si="139"/>
        <v>0.93868353791236692</v>
      </c>
      <c r="O3009" s="42">
        <f t="shared" si="140"/>
        <v>0.71</v>
      </c>
    </row>
    <row r="3010" spans="5:15" x14ac:dyDescent="0.2">
      <c r="E3010" s="15">
        <v>41285.111111111109</v>
      </c>
      <c r="F3010" s="21">
        <v>9.7516956682458495</v>
      </c>
      <c r="G3010" s="24">
        <v>4.8196746082883483E-2</v>
      </c>
      <c r="H3010" s="3">
        <f t="shared" si="138"/>
        <v>1541.7499999999377</v>
      </c>
      <c r="I3010" s="3">
        <f>MIN(H3010-K3010+L3010,'Power Look Up'!$F$4)</f>
        <v>1568.636948410752</v>
      </c>
      <c r="K3010" s="50">
        <f t="array" ref="K3010">_xlfn.SUM(_xlfn.NORM.DIST($Q$3:$Q$1003,$F3010,$N3010,FALSE)*WindSpeedStep*$R$3:$R$1003)</f>
        <v>1540.9951733423591</v>
      </c>
      <c r="L3010" s="50">
        <f t="array" ref="L3010">_xlfn.SUM(_xlfn.NORM.DIST($Q$3:$Q$1003,$F3010,$O3010,FALSE)*WindSpeedStep*$R$3:$R$1003)</f>
        <v>1567.8821217531734</v>
      </c>
      <c r="N3010" s="42">
        <f t="shared" si="139"/>
        <v>0.975169566824585</v>
      </c>
      <c r="O3010" s="42">
        <f t="shared" si="140"/>
        <v>0.47</v>
      </c>
    </row>
    <row r="3011" spans="5:15" x14ac:dyDescent="0.2">
      <c r="E3011" s="15">
        <v>41285.118055555555</v>
      </c>
      <c r="F3011" s="21">
        <v>9.5186361615325996</v>
      </c>
      <c r="G3011" s="24">
        <v>4.2022826927297516E-2</v>
      </c>
      <c r="H3011" s="3">
        <f t="shared" ref="H3011:H3074" si="141">INDEX(PowerArray,MIN(MaximumPowerIndex,ROUND(F3011*100,0)))</f>
        <v>1454.1199999999396</v>
      </c>
      <c r="I3011" s="3">
        <f>MIN(H3011-K3011+L3011,'Power Look Up'!$F$4)</f>
        <v>1465.2802341310835</v>
      </c>
      <c r="K3011" s="50">
        <f t="array" ref="K3011">_xlfn.SUM(_xlfn.NORM.DIST($Q$3:$Q$1003,$F3011,$N3011,FALSE)*WindSpeedStep*$R$3:$R$1003)</f>
        <v>1457.1918239276683</v>
      </c>
      <c r="L3011" s="50">
        <f t="array" ref="L3011">_xlfn.SUM(_xlfn.NORM.DIST($Q$3:$Q$1003,$F3011,$O3011,FALSE)*WindSpeedStep*$R$3:$R$1003)</f>
        <v>1468.3520580588122</v>
      </c>
      <c r="N3011" s="42">
        <f t="shared" ref="N3011:N3074" si="142">ReferenceTurbulence*F3011</f>
        <v>0.95186361615325998</v>
      </c>
      <c r="O3011" s="42">
        <f t="shared" ref="O3011:O3074" si="143">F3011*G3011</f>
        <v>0.39999999999999997</v>
      </c>
    </row>
    <row r="3012" spans="5:15" x14ac:dyDescent="0.2">
      <c r="E3012" s="15">
        <v>41285.125</v>
      </c>
      <c r="F3012" s="21">
        <v>9.4943162743037561</v>
      </c>
      <c r="G3012" s="24">
        <v>6.3195703899594349E-2</v>
      </c>
      <c r="H3012" s="3">
        <f t="shared" si="141"/>
        <v>1442.6899999999398</v>
      </c>
      <c r="I3012" s="3">
        <f>MIN(H3012-K3012+L3012,'Power Look Up'!$F$4)</f>
        <v>1450.9009827761015</v>
      </c>
      <c r="K3012" s="50">
        <f t="array" ref="K3012">_xlfn.SUM(_xlfn.NORM.DIST($Q$3:$Q$1003,$F3012,$N3012,FALSE)*WindSpeedStep*$R$3:$R$1003)</f>
        <v>1448.1967163655247</v>
      </c>
      <c r="L3012" s="50">
        <f t="array" ref="L3012">_xlfn.SUM(_xlfn.NORM.DIST($Q$3:$Q$1003,$F3012,$O3012,FALSE)*WindSpeedStep*$R$3:$R$1003)</f>
        <v>1456.4076991416864</v>
      </c>
      <c r="N3012" s="42">
        <f t="shared" si="142"/>
        <v>0.94943162743037568</v>
      </c>
      <c r="O3012" s="42">
        <f t="shared" si="143"/>
        <v>0.6</v>
      </c>
    </row>
    <row r="3013" spans="5:15" x14ac:dyDescent="0.2">
      <c r="E3013" s="15">
        <v>41285.131944444445</v>
      </c>
      <c r="F3013" s="21">
        <v>9.2555545368744827</v>
      </c>
      <c r="G3013" s="24">
        <v>6.374550521521076E-2</v>
      </c>
      <c r="H3013" s="3">
        <f t="shared" si="141"/>
        <v>1355.0599999999417</v>
      </c>
      <c r="I3013" s="3">
        <f>MIN(H3013-K3013+L3013,'Power Look Up'!$F$4)</f>
        <v>1353.2737562850423</v>
      </c>
      <c r="K3013" s="50">
        <f t="array" ref="K3013">_xlfn.SUM(_xlfn.NORM.DIST($Q$3:$Q$1003,$F3013,$N3013,FALSE)*WindSpeedStep*$R$3:$R$1003)</f>
        <v>1358.1307450826935</v>
      </c>
      <c r="L3013" s="50">
        <f t="array" ref="L3013">_xlfn.SUM(_xlfn.NORM.DIST($Q$3:$Q$1003,$F3013,$O3013,FALSE)*WindSpeedStep*$R$3:$R$1003)</f>
        <v>1356.344501367794</v>
      </c>
      <c r="N3013" s="42">
        <f t="shared" si="142"/>
        <v>0.92555545368744829</v>
      </c>
      <c r="O3013" s="42">
        <f t="shared" si="143"/>
        <v>0.59</v>
      </c>
    </row>
    <row r="3014" spans="5:15" x14ac:dyDescent="0.2">
      <c r="E3014" s="15">
        <v>41285.138888888891</v>
      </c>
      <c r="F3014" s="21">
        <v>9.0417517218933465</v>
      </c>
      <c r="G3014" s="24">
        <v>4.8663136694474932E-2</v>
      </c>
      <c r="H3014" s="3">
        <f t="shared" si="141"/>
        <v>1271.2399999999434</v>
      </c>
      <c r="I3014" s="3">
        <f>MIN(H3014-K3014+L3014,'Power Look Up'!$F$4)</f>
        <v>1257.8879036712947</v>
      </c>
      <c r="K3014" s="50">
        <f t="array" ref="K3014">_xlfn.SUM(_xlfn.NORM.DIST($Q$3:$Q$1003,$F3014,$N3014,FALSE)*WindSpeedStep*$R$3:$R$1003)</f>
        <v>1275.9033802171671</v>
      </c>
      <c r="L3014" s="50">
        <f t="array" ref="L3014">_xlfn.SUM(_xlfn.NORM.DIST($Q$3:$Q$1003,$F3014,$O3014,FALSE)*WindSpeedStep*$R$3:$R$1003)</f>
        <v>1262.5512838885184</v>
      </c>
      <c r="N3014" s="42">
        <f t="shared" si="142"/>
        <v>0.90417517218933474</v>
      </c>
      <c r="O3014" s="42">
        <f t="shared" si="143"/>
        <v>0.44</v>
      </c>
    </row>
    <row r="3015" spans="5:15" x14ac:dyDescent="0.2">
      <c r="E3015" s="15">
        <v>41285.145833333336</v>
      </c>
      <c r="F3015" s="21">
        <v>8.7434063895284488</v>
      </c>
      <c r="G3015" s="24">
        <v>5.1467354936051361E-2</v>
      </c>
      <c r="H3015" s="3">
        <f t="shared" si="141"/>
        <v>1160.5799999999479</v>
      </c>
      <c r="I3015" s="3">
        <f>MIN(H3015-K3015+L3015,'Power Look Up'!$F$4)</f>
        <v>1141.9747911647205</v>
      </c>
      <c r="K3015" s="50">
        <f t="array" ref="K3015">_xlfn.SUM(_xlfn.NORM.DIST($Q$3:$Q$1003,$F3015,$N3015,FALSE)*WindSpeedStep*$R$3:$R$1003)</f>
        <v>1161.3162398440293</v>
      </c>
      <c r="L3015" s="50">
        <f t="array" ref="L3015">_xlfn.SUM(_xlfn.NORM.DIST($Q$3:$Q$1003,$F3015,$O3015,FALSE)*WindSpeedStep*$R$3:$R$1003)</f>
        <v>1142.7110310088019</v>
      </c>
      <c r="N3015" s="42">
        <f t="shared" si="142"/>
        <v>0.87434063895284497</v>
      </c>
      <c r="O3015" s="42">
        <f t="shared" si="143"/>
        <v>0.45</v>
      </c>
    </row>
    <row r="3016" spans="5:15" x14ac:dyDescent="0.2">
      <c r="E3016" s="15">
        <v>41285.152777777781</v>
      </c>
      <c r="F3016" s="21">
        <v>9.0676338119777213</v>
      </c>
      <c r="G3016" s="24">
        <v>5.7346823965599023E-2</v>
      </c>
      <c r="H3016" s="3">
        <f t="shared" si="141"/>
        <v>1282.6699999999432</v>
      </c>
      <c r="I3016" s="3">
        <f>MIN(H3016-K3016+L3016,'Power Look Up'!$F$4)</f>
        <v>1272.9659702729907</v>
      </c>
      <c r="K3016" s="50">
        <f t="array" ref="K3016">_xlfn.SUM(_xlfn.NORM.DIST($Q$3:$Q$1003,$F3016,$N3016,FALSE)*WindSpeedStep*$R$3:$R$1003)</f>
        <v>1285.8870734024483</v>
      </c>
      <c r="L3016" s="50">
        <f t="array" ref="L3016">_xlfn.SUM(_xlfn.NORM.DIST($Q$3:$Q$1003,$F3016,$O3016,FALSE)*WindSpeedStep*$R$3:$R$1003)</f>
        <v>1276.1830436754958</v>
      </c>
      <c r="N3016" s="42">
        <f t="shared" si="142"/>
        <v>0.90676338119777222</v>
      </c>
      <c r="O3016" s="42">
        <f t="shared" si="143"/>
        <v>0.52</v>
      </c>
    </row>
    <row r="3017" spans="5:15" x14ac:dyDescent="0.2">
      <c r="E3017" s="15">
        <v>41285.159722222219</v>
      </c>
      <c r="F3017" s="21">
        <v>8.7780761925588013</v>
      </c>
      <c r="G3017" s="24">
        <v>3.5315255096872798E-2</v>
      </c>
      <c r="H3017" s="3">
        <f t="shared" si="141"/>
        <v>1175.2599999999477</v>
      </c>
      <c r="I3017" s="3">
        <f>MIN(H3017-K3017+L3017,'Power Look Up'!$F$4)</f>
        <v>1151.7716935639799</v>
      </c>
      <c r="K3017" s="50">
        <f t="array" ref="K3017">_xlfn.SUM(_xlfn.NORM.DIST($Q$3:$Q$1003,$F3017,$N3017,FALSE)*WindSpeedStep*$R$3:$R$1003)</f>
        <v>1174.5322413641975</v>
      </c>
      <c r="L3017" s="50">
        <f t="array" ref="L3017">_xlfn.SUM(_xlfn.NORM.DIST($Q$3:$Q$1003,$F3017,$O3017,FALSE)*WindSpeedStep*$R$3:$R$1003)</f>
        <v>1151.0439349282296</v>
      </c>
      <c r="N3017" s="42">
        <f t="shared" si="142"/>
        <v>0.87780761925588013</v>
      </c>
      <c r="O3017" s="42">
        <f t="shared" si="143"/>
        <v>0.31</v>
      </c>
    </row>
    <row r="3018" spans="5:15" x14ac:dyDescent="0.2">
      <c r="E3018" s="15">
        <v>41285.166666666664</v>
      </c>
      <c r="F3018" s="21">
        <v>8.3846637064293823</v>
      </c>
      <c r="G3018" s="24">
        <v>1.9082458832226222E-2</v>
      </c>
      <c r="H3018" s="3">
        <f t="shared" si="141"/>
        <v>1028.4599999999507</v>
      </c>
      <c r="I3018" s="3">
        <f>MIN(H3018-K3018+L3018,'Power Look Up'!$F$4)</f>
        <v>1004.1987226272465</v>
      </c>
      <c r="K3018" s="50">
        <f t="array" ref="K3018">_xlfn.SUM(_xlfn.NORM.DIST($Q$3:$Q$1003,$F3018,$N3018,FALSE)*WindSpeedStep*$R$3:$R$1003)</f>
        <v>1027.6493676927503</v>
      </c>
      <c r="L3018" s="50">
        <f t="array" ref="L3018">_xlfn.SUM(_xlfn.NORM.DIST($Q$3:$Q$1003,$F3018,$O3018,FALSE)*WindSpeedStep*$R$3:$R$1003)</f>
        <v>1003.3880903200461</v>
      </c>
      <c r="N3018" s="42">
        <f t="shared" si="142"/>
        <v>0.83846637064293827</v>
      </c>
      <c r="O3018" s="42">
        <f t="shared" si="143"/>
        <v>0.16</v>
      </c>
    </row>
    <row r="3019" spans="5:15" x14ac:dyDescent="0.2">
      <c r="E3019" s="15">
        <v>41285.173611111109</v>
      </c>
      <c r="F3019" s="21">
        <v>8.1748655432610313</v>
      </c>
      <c r="G3019" s="24">
        <v>2.9358281029813943E-2</v>
      </c>
      <c r="H3019" s="3">
        <f t="shared" si="141"/>
        <v>951.38999999995235</v>
      </c>
      <c r="I3019" s="3">
        <f>MIN(H3019-K3019+L3019,'Power Look Up'!$F$4)</f>
        <v>927.63440697936755</v>
      </c>
      <c r="K3019" s="50">
        <f t="array" ref="K3019">_xlfn.SUM(_xlfn.NORM.DIST($Q$3:$Q$1003,$F3019,$N3019,FALSE)*WindSpeedStep*$R$3:$R$1003)</f>
        <v>952.94748863704501</v>
      </c>
      <c r="L3019" s="50">
        <f t="array" ref="L3019">_xlfn.SUM(_xlfn.NORM.DIST($Q$3:$Q$1003,$F3019,$O3019,FALSE)*WindSpeedStep*$R$3:$R$1003)</f>
        <v>929.19189561646022</v>
      </c>
      <c r="N3019" s="42">
        <f t="shared" si="142"/>
        <v>0.81748655432610318</v>
      </c>
      <c r="O3019" s="42">
        <f t="shared" si="143"/>
        <v>0.24</v>
      </c>
    </row>
    <row r="3020" spans="5:15" x14ac:dyDescent="0.2">
      <c r="E3020" s="15">
        <v>41285.180555555555</v>
      </c>
      <c r="F3020" s="21">
        <v>7.86010508824989</v>
      </c>
      <c r="G3020" s="24">
        <v>3.3078438148196679E-2</v>
      </c>
      <c r="H3020" s="3">
        <f t="shared" si="141"/>
        <v>846.85999999996295</v>
      </c>
      <c r="I3020" s="3">
        <f>MIN(H3020-K3020+L3020,'Power Look Up'!$F$4)</f>
        <v>825.81185598473007</v>
      </c>
      <c r="K3020" s="50">
        <f t="array" ref="K3020">_xlfn.SUM(_xlfn.NORM.DIST($Q$3:$Q$1003,$F3020,$N3020,FALSE)*WindSpeedStep*$R$3:$R$1003)</f>
        <v>846.73126656859802</v>
      </c>
      <c r="L3020" s="50">
        <f t="array" ref="L3020">_xlfn.SUM(_xlfn.NORM.DIST($Q$3:$Q$1003,$F3020,$O3020,FALSE)*WindSpeedStep*$R$3:$R$1003)</f>
        <v>825.68312255336514</v>
      </c>
      <c r="N3020" s="42">
        <f t="shared" si="142"/>
        <v>0.78601050882498902</v>
      </c>
      <c r="O3020" s="42">
        <f t="shared" si="143"/>
        <v>0.26</v>
      </c>
    </row>
    <row r="3021" spans="5:15" x14ac:dyDescent="0.2">
      <c r="E3021" s="15">
        <v>41285.1875</v>
      </c>
      <c r="F3021" s="21">
        <v>7.4193478763077536</v>
      </c>
      <c r="G3021" s="24">
        <v>2.5608719683670327E-2</v>
      </c>
      <c r="H3021" s="3">
        <f t="shared" si="141"/>
        <v>714.41999999996574</v>
      </c>
      <c r="I3021" s="3">
        <f>MIN(H3021-K3021+L3021,'Power Look Up'!$F$4)</f>
        <v>697.31604768502712</v>
      </c>
      <c r="K3021" s="50">
        <f t="array" ref="K3021">_xlfn.SUM(_xlfn.NORM.DIST($Q$3:$Q$1003,$F3021,$N3021,FALSE)*WindSpeedStep*$R$3:$R$1003)</f>
        <v>710.50746224904788</v>
      </c>
      <c r="L3021" s="50">
        <f t="array" ref="L3021">_xlfn.SUM(_xlfn.NORM.DIST($Q$3:$Q$1003,$F3021,$O3021,FALSE)*WindSpeedStep*$R$3:$R$1003)</f>
        <v>693.40350993410925</v>
      </c>
      <c r="N3021" s="42">
        <f t="shared" si="142"/>
        <v>0.74193478763077536</v>
      </c>
      <c r="O3021" s="42">
        <f t="shared" si="143"/>
        <v>0.19</v>
      </c>
    </row>
    <row r="3022" spans="5:15" x14ac:dyDescent="0.2">
      <c r="E3022" s="15">
        <v>41285.194444444445</v>
      </c>
      <c r="F3022" s="21">
        <v>7.1910858723468341</v>
      </c>
      <c r="G3022" s="24">
        <v>5.2843201533899327E-2</v>
      </c>
      <c r="H3022" s="3">
        <f t="shared" si="141"/>
        <v>645.1899999999672</v>
      </c>
      <c r="I3022" s="3">
        <f>MIN(H3022-K3022+L3022,'Power Look Up'!$F$4)</f>
        <v>631.65730844550819</v>
      </c>
      <c r="K3022" s="50">
        <f t="array" ref="K3022">_xlfn.SUM(_xlfn.NORM.DIST($Q$3:$Q$1003,$F3022,$N3022,FALSE)*WindSpeedStep*$R$3:$R$1003)</f>
        <v>645.67103564388287</v>
      </c>
      <c r="L3022" s="50">
        <f t="array" ref="L3022">_xlfn.SUM(_xlfn.NORM.DIST($Q$3:$Q$1003,$F3022,$O3022,FALSE)*WindSpeedStep*$R$3:$R$1003)</f>
        <v>632.13834408942387</v>
      </c>
      <c r="N3022" s="42">
        <f t="shared" si="142"/>
        <v>0.71910858723468341</v>
      </c>
      <c r="O3022" s="42">
        <f t="shared" si="143"/>
        <v>0.38</v>
      </c>
    </row>
    <row r="3023" spans="5:15" x14ac:dyDescent="0.2">
      <c r="E3023" s="15">
        <v>41285.201388888891</v>
      </c>
      <c r="F3023" s="21">
        <v>6.7713194317681697</v>
      </c>
      <c r="G3023" s="24">
        <v>5.759586502008527E-2</v>
      </c>
      <c r="H3023" s="3">
        <f t="shared" si="141"/>
        <v>536.01999999997747</v>
      </c>
      <c r="I3023" s="3">
        <f>MIN(H3023-K3023+L3023,'Power Look Up'!$F$4)</f>
        <v>525.21963310407307</v>
      </c>
      <c r="K3023" s="50">
        <f t="array" ref="K3023">_xlfn.SUM(_xlfn.NORM.DIST($Q$3:$Q$1003,$F3023,$N3023,FALSE)*WindSpeedStep*$R$3:$R$1003)</f>
        <v>536.35240714955762</v>
      </c>
      <c r="L3023" s="50">
        <f t="array" ref="L3023">_xlfn.SUM(_xlfn.NORM.DIST($Q$3:$Q$1003,$F3023,$O3023,FALSE)*WindSpeedStep*$R$3:$R$1003)</f>
        <v>525.55204025365322</v>
      </c>
      <c r="N3023" s="42">
        <f t="shared" si="142"/>
        <v>0.67713194317681702</v>
      </c>
      <c r="O3023" s="42">
        <f t="shared" si="143"/>
        <v>0.39</v>
      </c>
    </row>
    <row r="3024" spans="5:15" x14ac:dyDescent="0.2">
      <c r="E3024" s="15">
        <v>41285.208333333336</v>
      </c>
      <c r="F3024" s="21">
        <v>6.3257025602589376</v>
      </c>
      <c r="G3024" s="24">
        <v>5.8491526668439237E-2</v>
      </c>
      <c r="H3024" s="3">
        <f t="shared" si="141"/>
        <v>436.57999999997958</v>
      </c>
      <c r="I3024" s="3">
        <f>MIN(H3024-K3024+L3024,'Power Look Up'!$F$4)</f>
        <v>428.12561931172564</v>
      </c>
      <c r="K3024" s="50">
        <f t="array" ref="K3024">_xlfn.SUM(_xlfn.NORM.DIST($Q$3:$Q$1003,$F3024,$N3024,FALSE)*WindSpeedStep*$R$3:$R$1003)</f>
        <v>433.90757017378928</v>
      </c>
      <c r="L3024" s="50">
        <f t="array" ref="L3024">_xlfn.SUM(_xlfn.NORM.DIST($Q$3:$Q$1003,$F3024,$O3024,FALSE)*WindSpeedStep*$R$3:$R$1003)</f>
        <v>425.45318948553535</v>
      </c>
      <c r="N3024" s="42">
        <f t="shared" si="142"/>
        <v>0.63257025602589378</v>
      </c>
      <c r="O3024" s="42">
        <f t="shared" si="143"/>
        <v>0.37</v>
      </c>
    </row>
    <row r="3025" spans="5:15" x14ac:dyDescent="0.2">
      <c r="E3025" s="15">
        <v>41285.215277777781</v>
      </c>
      <c r="F3025" s="21">
        <v>5.768191449342762</v>
      </c>
      <c r="G3025" s="24">
        <v>6.4144888956859852E-2</v>
      </c>
      <c r="H3025" s="3">
        <f t="shared" si="141"/>
        <v>324.73999999998728</v>
      </c>
      <c r="I3025" s="3">
        <f>MIN(H3025-K3025+L3025,'Power Look Up'!$F$4)</f>
        <v>320.04515062631094</v>
      </c>
      <c r="K3025" s="50">
        <f t="array" ref="K3025">_xlfn.SUM(_xlfn.NORM.DIST($Q$3:$Q$1003,$F3025,$N3025,FALSE)*WindSpeedStep*$R$3:$R$1003)</f>
        <v>323.77379746549343</v>
      </c>
      <c r="L3025" s="50">
        <f t="array" ref="L3025">_xlfn.SUM(_xlfn.NORM.DIST($Q$3:$Q$1003,$F3025,$O3025,FALSE)*WindSpeedStep*$R$3:$R$1003)</f>
        <v>319.0789480918171</v>
      </c>
      <c r="N3025" s="42">
        <f t="shared" si="142"/>
        <v>0.57681914493427622</v>
      </c>
      <c r="O3025" s="42">
        <f t="shared" si="143"/>
        <v>0.36999999999999994</v>
      </c>
    </row>
    <row r="3026" spans="5:15" x14ac:dyDescent="0.2">
      <c r="E3026" s="15">
        <v>41285.222222222219</v>
      </c>
      <c r="F3026" s="21">
        <v>5.5988494961655846</v>
      </c>
      <c r="G3026" s="24">
        <v>4.6438112004629349E-2</v>
      </c>
      <c r="H3026" s="3">
        <f t="shared" si="141"/>
        <v>297.19999999998788</v>
      </c>
      <c r="I3026" s="3">
        <f>MIN(H3026-K3026+L3026,'Power Look Up'!$F$4)</f>
        <v>293.02855268412009</v>
      </c>
      <c r="K3026" s="50">
        <f t="array" ref="K3026">_xlfn.SUM(_xlfn.NORM.DIST($Q$3:$Q$1003,$F3026,$N3026,FALSE)*WindSpeedStep*$R$3:$R$1003)</f>
        <v>293.6696128551805</v>
      </c>
      <c r="L3026" s="50">
        <f t="array" ref="L3026">_xlfn.SUM(_xlfn.NORM.DIST($Q$3:$Q$1003,$F3026,$O3026,FALSE)*WindSpeedStep*$R$3:$R$1003)</f>
        <v>289.49816553931271</v>
      </c>
      <c r="N3026" s="42">
        <f t="shared" si="142"/>
        <v>0.55988494961655844</v>
      </c>
      <c r="O3026" s="42">
        <f t="shared" si="143"/>
        <v>0.26</v>
      </c>
    </row>
    <row r="3027" spans="5:15" x14ac:dyDescent="0.2">
      <c r="E3027" s="15">
        <v>41285.229166666664</v>
      </c>
      <c r="F3027" s="21">
        <v>5.349523775569117</v>
      </c>
      <c r="G3027" s="24">
        <v>2.4301228567989636E-2</v>
      </c>
      <c r="H3027" s="3">
        <f t="shared" si="141"/>
        <v>256.69999999998873</v>
      </c>
      <c r="I3027" s="3">
        <f>MIN(H3027-K3027+L3027,'Power Look Up'!$F$4)</f>
        <v>255.82224739883091</v>
      </c>
      <c r="K3027" s="50">
        <f t="array" ref="K3027">_xlfn.SUM(_xlfn.NORM.DIST($Q$3:$Q$1003,$F3027,$N3027,FALSE)*WindSpeedStep*$R$3:$R$1003)</f>
        <v>251.39474209301267</v>
      </c>
      <c r="L3027" s="50">
        <f t="array" ref="L3027">_xlfn.SUM(_xlfn.NORM.DIST($Q$3:$Q$1003,$F3027,$O3027,FALSE)*WindSpeedStep*$R$3:$R$1003)</f>
        <v>250.51698949185484</v>
      </c>
      <c r="N3027" s="42">
        <f t="shared" si="142"/>
        <v>0.53495237755691172</v>
      </c>
      <c r="O3027" s="42">
        <f t="shared" si="143"/>
        <v>0.13</v>
      </c>
    </row>
    <row r="3028" spans="5:15" x14ac:dyDescent="0.2">
      <c r="E3028" s="15">
        <v>41285.236111111109</v>
      </c>
      <c r="F3028" s="21">
        <v>5.1448464733951429</v>
      </c>
      <c r="G3028" s="24">
        <v>4.2761237121001883E-2</v>
      </c>
      <c r="H3028" s="3">
        <f t="shared" si="141"/>
        <v>222.67999999998943</v>
      </c>
      <c r="I3028" s="3">
        <f>MIN(H3028-K3028+L3028,'Power Look Up'!$F$4)</f>
        <v>223.18840956809652</v>
      </c>
      <c r="K3028" s="50">
        <f t="array" ref="K3028">_xlfn.SUM(_xlfn.NORM.DIST($Q$3:$Q$1003,$F3028,$N3028,FALSE)*WindSpeedStep*$R$3:$R$1003)</f>
        <v>217.89896182920995</v>
      </c>
      <c r="L3028" s="50">
        <f t="array" ref="L3028">_xlfn.SUM(_xlfn.NORM.DIST($Q$3:$Q$1003,$F3028,$O3028,FALSE)*WindSpeedStep*$R$3:$R$1003)</f>
        <v>218.40737139731704</v>
      </c>
      <c r="N3028" s="42">
        <f t="shared" si="142"/>
        <v>0.51448464733951427</v>
      </c>
      <c r="O3028" s="42">
        <f t="shared" si="143"/>
        <v>0.22</v>
      </c>
    </row>
    <row r="3029" spans="5:15" x14ac:dyDescent="0.2">
      <c r="E3029" s="15">
        <v>41285.243055555555</v>
      </c>
      <c r="F3029" s="21">
        <v>4.8049006561239187</v>
      </c>
      <c r="G3029" s="24">
        <v>4.5786586600829439E-2</v>
      </c>
      <c r="H3029" s="3">
        <f t="shared" si="141"/>
        <v>178.19999999999368</v>
      </c>
      <c r="I3029" s="3">
        <f>MIN(H3029-K3029+L3029,'Power Look Up'!$F$4)</f>
        <v>178.0579433274921</v>
      </c>
      <c r="K3029" s="50">
        <f t="array" ref="K3029">_xlfn.SUM(_xlfn.NORM.DIST($Q$3:$Q$1003,$F3029,$N3029,FALSE)*WindSpeedStep*$R$3:$R$1003)</f>
        <v>163.41802251745622</v>
      </c>
      <c r="L3029" s="50">
        <f t="array" ref="L3029">_xlfn.SUM(_xlfn.NORM.DIST($Q$3:$Q$1003,$F3029,$O3029,FALSE)*WindSpeedStep*$R$3:$R$1003)</f>
        <v>163.27596584495464</v>
      </c>
      <c r="N3029" s="42">
        <f t="shared" si="142"/>
        <v>0.48049006561239188</v>
      </c>
      <c r="O3029" s="42">
        <f t="shared" si="143"/>
        <v>0.22</v>
      </c>
    </row>
    <row r="3030" spans="5:15" x14ac:dyDescent="0.2">
      <c r="E3030" s="15">
        <v>41285.25</v>
      </c>
      <c r="F3030" s="21">
        <v>4.5402664486036626</v>
      </c>
      <c r="G3030" s="24">
        <v>5.9467875521498799E-2</v>
      </c>
      <c r="H3030" s="3">
        <f t="shared" si="141"/>
        <v>149.8599999999943</v>
      </c>
      <c r="I3030" s="3">
        <f>MIN(H3030-K3030+L3030,'Power Look Up'!$F$4)</f>
        <v>146.98914475755623</v>
      </c>
      <c r="K3030" s="50">
        <f t="array" ref="K3030">_xlfn.SUM(_xlfn.NORM.DIST($Q$3:$Q$1003,$F3030,$N3030,FALSE)*WindSpeedStep*$R$3:$R$1003)</f>
        <v>122.08684016230288</v>
      </c>
      <c r="L3030" s="50">
        <f t="array" ref="L3030">_xlfn.SUM(_xlfn.NORM.DIST($Q$3:$Q$1003,$F3030,$O3030,FALSE)*WindSpeedStep*$R$3:$R$1003)</f>
        <v>119.21598491986479</v>
      </c>
      <c r="N3030" s="42">
        <f t="shared" si="142"/>
        <v>0.45402664486036626</v>
      </c>
      <c r="O3030" s="42">
        <f t="shared" si="143"/>
        <v>0.27</v>
      </c>
    </row>
    <row r="3031" spans="5:15" x14ac:dyDescent="0.2">
      <c r="E3031" s="15">
        <v>41285.256944444445</v>
      </c>
      <c r="F3031" s="21">
        <v>4.5562837589988607</v>
      </c>
      <c r="G3031" s="24">
        <v>4.3895422361478524E-2</v>
      </c>
      <c r="H3031" s="3">
        <f t="shared" si="141"/>
        <v>152.03999999999425</v>
      </c>
      <c r="I3031" s="3">
        <f>MIN(H3031-K3031+L3031,'Power Look Up'!$F$4)</f>
        <v>149.19285359844253</v>
      </c>
      <c r="K3031" s="50">
        <f t="array" ref="K3031">_xlfn.SUM(_xlfn.NORM.DIST($Q$3:$Q$1003,$F3031,$N3031,FALSE)*WindSpeedStep*$R$3:$R$1003)</f>
        <v>124.53485750550402</v>
      </c>
      <c r="L3031" s="50">
        <f t="array" ref="L3031">_xlfn.SUM(_xlfn.NORM.DIST($Q$3:$Q$1003,$F3031,$O3031,FALSE)*WindSpeedStep*$R$3:$R$1003)</f>
        <v>121.68771110395231</v>
      </c>
      <c r="N3031" s="42">
        <f t="shared" si="142"/>
        <v>0.45562837589988608</v>
      </c>
      <c r="O3031" s="42">
        <f t="shared" si="143"/>
        <v>0.2</v>
      </c>
    </row>
    <row r="3032" spans="5:15" x14ac:dyDescent="0.2">
      <c r="E3032" s="15">
        <v>41285.263888888891</v>
      </c>
      <c r="F3032" s="21">
        <v>4.1133915630101638</v>
      </c>
      <c r="G3032" s="24">
        <v>6.3208181379584741E-2</v>
      </c>
      <c r="H3032" s="3">
        <f t="shared" si="141"/>
        <v>102.98999999999529</v>
      </c>
      <c r="I3032" s="3">
        <f>MIN(H3032-K3032+L3032,'Power Look Up'!$F$4)</f>
        <v>94.963074240083444</v>
      </c>
      <c r="K3032" s="50">
        <f t="array" ref="K3032">_xlfn.SUM(_xlfn.NORM.DIST($Q$3:$Q$1003,$F3032,$N3032,FALSE)*WindSpeedStep*$R$3:$R$1003)</f>
        <v>62.886812516657677</v>
      </c>
      <c r="L3032" s="50">
        <f t="array" ref="L3032">_xlfn.SUM(_xlfn.NORM.DIST($Q$3:$Q$1003,$F3032,$O3032,FALSE)*WindSpeedStep*$R$3:$R$1003)</f>
        <v>54.85988675674583</v>
      </c>
      <c r="N3032" s="42">
        <f t="shared" si="142"/>
        <v>0.41133915630101642</v>
      </c>
      <c r="O3032" s="42">
        <f t="shared" si="143"/>
        <v>0.26</v>
      </c>
    </row>
    <row r="3033" spans="5:15" x14ac:dyDescent="0.2">
      <c r="E3033" s="15">
        <v>41285.270833333336</v>
      </c>
      <c r="F3033" s="21">
        <v>3.7525098837907125</v>
      </c>
      <c r="G3033" s="24">
        <v>5.3297661083830085E-2</v>
      </c>
      <c r="H3033" s="3">
        <f t="shared" si="141"/>
        <v>68.249999999996732</v>
      </c>
      <c r="I3033" s="3">
        <f>MIN(H3033-K3033+L3033,'Power Look Up'!$F$4)</f>
        <v>61.553096679589075</v>
      </c>
      <c r="K3033" s="50">
        <f t="array" ref="K3033">_xlfn.SUM(_xlfn.NORM.DIST($Q$3:$Q$1003,$F3033,$N3033,FALSE)*WindSpeedStep*$R$3:$R$1003)</f>
        <v>29.069825569876929</v>
      </c>
      <c r="L3033" s="50">
        <f t="array" ref="L3033">_xlfn.SUM(_xlfn.NORM.DIST($Q$3:$Q$1003,$F3033,$O3033,FALSE)*WindSpeedStep*$R$3:$R$1003)</f>
        <v>22.372922249469266</v>
      </c>
      <c r="N3033" s="42">
        <f t="shared" si="142"/>
        <v>0.37525098837907128</v>
      </c>
      <c r="O3033" s="42">
        <f t="shared" si="143"/>
        <v>0.2</v>
      </c>
    </row>
    <row r="3034" spans="5:15" x14ac:dyDescent="0.2">
      <c r="E3034" s="15">
        <v>41285.277777777781</v>
      </c>
      <c r="F3034" s="21">
        <v>3.4756331409233687</v>
      </c>
      <c r="G3034" s="24">
        <v>3.1648909864743779E-2</v>
      </c>
      <c r="H3034" s="3">
        <f t="shared" si="141"/>
        <v>43.67999999999725</v>
      </c>
      <c r="I3034" s="3">
        <f>MIN(H3034-K3034+L3034,'Power Look Up'!$F$4)</f>
        <v>41.947653801879987</v>
      </c>
      <c r="K3034" s="50">
        <f t="array" ref="K3034">_xlfn.SUM(_xlfn.NORM.DIST($Q$3:$Q$1003,$F3034,$N3034,FALSE)*WindSpeedStep*$R$3:$R$1003)</f>
        <v>15.009439788028686</v>
      </c>
      <c r="L3034" s="50">
        <f t="array" ref="L3034">_xlfn.SUM(_xlfn.NORM.DIST($Q$3:$Q$1003,$F3034,$O3034,FALSE)*WindSpeedStep*$R$3:$R$1003)</f>
        <v>13.277093589911425</v>
      </c>
      <c r="N3034" s="42">
        <f t="shared" si="142"/>
        <v>0.34756331409233687</v>
      </c>
      <c r="O3034" s="42">
        <f t="shared" si="143"/>
        <v>0.11000000000000001</v>
      </c>
    </row>
    <row r="3035" spans="5:15" x14ac:dyDescent="0.2">
      <c r="E3035" s="15">
        <v>41285.284722222219</v>
      </c>
      <c r="F3035" s="21">
        <v>3.026806802479562</v>
      </c>
      <c r="G3035" s="24">
        <v>6.9380047589415975E-2</v>
      </c>
      <c r="H3035" s="3">
        <f t="shared" si="141"/>
        <v>2.7299999999981233</v>
      </c>
      <c r="I3035" s="3">
        <f>MIN(H3035-K3035+L3035,'Power Look Up'!$F$4)</f>
        <v>1.6804501922966355</v>
      </c>
      <c r="K3035" s="50">
        <f t="array" ref="K3035">_xlfn.SUM(_xlfn.NORM.DIST($Q$3:$Q$1003,$F3035,$N3035,FALSE)*WindSpeedStep*$R$3:$R$1003)</f>
        <v>3.7180262772535628</v>
      </c>
      <c r="L3035" s="50">
        <f t="array" ref="L3035">_xlfn.SUM(_xlfn.NORM.DIST($Q$3:$Q$1003,$F3035,$O3035,FALSE)*WindSpeedStep*$R$3:$R$1003)</f>
        <v>2.6684764695520751</v>
      </c>
      <c r="N3035" s="42">
        <f t="shared" si="142"/>
        <v>0.30268068024795625</v>
      </c>
      <c r="O3035" s="42">
        <f t="shared" si="143"/>
        <v>0.21000000000000002</v>
      </c>
    </row>
    <row r="3036" spans="5:15" x14ac:dyDescent="0.2">
      <c r="E3036" s="15">
        <v>41285.291666666664</v>
      </c>
      <c r="F3036" s="21">
        <v>2.9191050851700608</v>
      </c>
      <c r="G3036" s="24">
        <v>4.453419668255159E-2</v>
      </c>
      <c r="H3036" s="3">
        <f t="shared" si="141"/>
        <v>0</v>
      </c>
      <c r="I3036" s="3">
        <f>MIN(H3036-K3036+L3036,'Power Look Up'!$F$4)</f>
        <v>-1.6904677361980061</v>
      </c>
      <c r="K3036" s="50">
        <f t="array" ref="K3036">_xlfn.SUM(_xlfn.NORM.DIST($Q$3:$Q$1003,$F3036,$N3036,FALSE)*WindSpeedStep*$R$3:$R$1003)</f>
        <v>2.1983379077815868</v>
      </c>
      <c r="L3036" s="50">
        <f t="array" ref="L3036">_xlfn.SUM(_xlfn.NORM.DIST($Q$3:$Q$1003,$F3036,$O3036,FALSE)*WindSpeedStep*$R$3:$R$1003)</f>
        <v>0.50787017158358083</v>
      </c>
      <c r="N3036" s="42">
        <f t="shared" si="142"/>
        <v>0.29191050851700612</v>
      </c>
      <c r="O3036" s="42">
        <f t="shared" si="143"/>
        <v>0.13</v>
      </c>
    </row>
    <row r="3037" spans="5:15" x14ac:dyDescent="0.2">
      <c r="E3037" s="15">
        <v>41285.298611111109</v>
      </c>
      <c r="F3037" s="21">
        <v>2.9152621395724827</v>
      </c>
      <c r="G3037" s="24">
        <v>4.8023125639236934E-2</v>
      </c>
      <c r="H3037" s="3">
        <f t="shared" si="141"/>
        <v>0</v>
      </c>
      <c r="I3037" s="3">
        <f>MIN(H3037-K3037+L3037,'Power Look Up'!$F$4)</f>
        <v>-1.5772656887611824</v>
      </c>
      <c r="K3037" s="50">
        <f t="array" ref="K3037">_xlfn.SUM(_xlfn.NORM.DIST($Q$3:$Q$1003,$F3037,$N3037,FALSE)*WindSpeedStep*$R$3:$R$1003)</f>
        <v>2.1525574700102434</v>
      </c>
      <c r="L3037" s="50">
        <f t="array" ref="L3037">_xlfn.SUM(_xlfn.NORM.DIST($Q$3:$Q$1003,$F3037,$O3037,FALSE)*WindSpeedStep*$R$3:$R$1003)</f>
        <v>0.57529178124906111</v>
      </c>
      <c r="N3037" s="42">
        <f t="shared" si="142"/>
        <v>0.29152621395724826</v>
      </c>
      <c r="O3037" s="42">
        <f t="shared" si="143"/>
        <v>0.14000000000000001</v>
      </c>
    </row>
    <row r="3038" spans="5:15" x14ac:dyDescent="0.2">
      <c r="E3038" s="15">
        <v>41285.305555555555</v>
      </c>
      <c r="F3038" s="21">
        <v>2.7817979969646487</v>
      </c>
      <c r="G3038" s="24">
        <v>7.5490743838747792E-2</v>
      </c>
      <c r="H3038" s="3">
        <f t="shared" si="141"/>
        <v>0</v>
      </c>
      <c r="I3038" s="3">
        <f>MIN(H3038-K3038+L3038,'Power Look Up'!$F$4)</f>
        <v>-0.50889615026515833</v>
      </c>
      <c r="K3038" s="50">
        <f t="array" ref="K3038">_xlfn.SUM(_xlfn.NORM.DIST($Q$3:$Q$1003,$F3038,$N3038,FALSE)*WindSpeedStep*$R$3:$R$1003)</f>
        <v>0.91715460363744072</v>
      </c>
      <c r="L3038" s="50">
        <f t="array" ref="L3038">_xlfn.SUM(_xlfn.NORM.DIST($Q$3:$Q$1003,$F3038,$O3038,FALSE)*WindSpeedStep*$R$3:$R$1003)</f>
        <v>0.40825845337228234</v>
      </c>
      <c r="N3038" s="42">
        <f t="shared" si="142"/>
        <v>0.27817979969646489</v>
      </c>
      <c r="O3038" s="42">
        <f t="shared" si="143"/>
        <v>0.21</v>
      </c>
    </row>
    <row r="3039" spans="5:15" x14ac:dyDescent="0.2">
      <c r="E3039" s="15">
        <v>41285.3125</v>
      </c>
      <c r="F3039" s="21">
        <v>2.2116398318350892</v>
      </c>
      <c r="G3039" s="24">
        <v>6.3301446277460205E-2</v>
      </c>
      <c r="H3039" s="3">
        <f t="shared" si="141"/>
        <v>0</v>
      </c>
      <c r="I3039" s="3">
        <f>MIN(H3039-K3039+L3039,'Power Look Up'!$F$4)</f>
        <v>1.9698805899705588E-4</v>
      </c>
      <c r="K3039" s="50">
        <f t="array" ref="K3039">_xlfn.SUM(_xlfn.NORM.DIST($Q$3:$Q$1003,$F3039,$N3039,FALSE)*WindSpeedStep*$R$3:$R$1003)</f>
        <v>-5.8035973553919214E-3</v>
      </c>
      <c r="L3039" s="50">
        <f t="array" ref="L3039">_xlfn.SUM(_xlfn.NORM.DIST($Q$3:$Q$1003,$F3039,$O3039,FALSE)*WindSpeedStep*$R$3:$R$1003)</f>
        <v>-5.6066092963948655E-3</v>
      </c>
      <c r="N3039" s="42">
        <f t="shared" si="142"/>
        <v>0.22116398318350894</v>
      </c>
      <c r="O3039" s="42">
        <f t="shared" si="143"/>
        <v>0.14000000000000001</v>
      </c>
    </row>
    <row r="3040" spans="5:15" x14ac:dyDescent="0.2">
      <c r="E3040" s="15">
        <v>41285.319444444445</v>
      </c>
      <c r="F3040" s="21">
        <v>1.688453920661271</v>
      </c>
      <c r="G3040" s="24">
        <v>0.10660640352536495</v>
      </c>
      <c r="H3040" s="3">
        <f t="shared" si="141"/>
        <v>0</v>
      </c>
      <c r="I3040" s="3">
        <f>MIN(H3040-K3040+L3040,'Power Look Up'!$F$4)</f>
        <v>-2.2079349675009708E-5</v>
      </c>
      <c r="K3040" s="50">
        <f t="array" ref="K3040">_xlfn.SUM(_xlfn.NORM.DIST($Q$3:$Q$1003,$F3040,$N3040,FALSE)*WindSpeedStep*$R$3:$R$1003)</f>
        <v>-4.7127592551377375E-5</v>
      </c>
      <c r="L3040" s="50">
        <f t="array" ref="L3040">_xlfn.SUM(_xlfn.NORM.DIST($Q$3:$Q$1003,$F3040,$O3040,FALSE)*WindSpeedStep*$R$3:$R$1003)</f>
        <v>-6.9206942226387083E-5</v>
      </c>
      <c r="N3040" s="42">
        <f t="shared" si="142"/>
        <v>0.16884539206612711</v>
      </c>
      <c r="O3040" s="42">
        <f t="shared" si="143"/>
        <v>0.18</v>
      </c>
    </row>
    <row r="3041" spans="5:15" x14ac:dyDescent="0.2">
      <c r="E3041" s="15">
        <v>41285.326388888891</v>
      </c>
      <c r="F3041" s="21">
        <v>1.2439820951743934</v>
      </c>
      <c r="G3041" s="24">
        <v>8.8425710005560126E-2</v>
      </c>
      <c r="H3041" s="3">
        <f t="shared" si="141"/>
        <v>0</v>
      </c>
      <c r="I3041" s="3">
        <f>MIN(H3041-K3041+L3041,'Power Look Up'!$F$4)</f>
        <v>4.3857246713719587E-14</v>
      </c>
      <c r="K3041" s="50">
        <f t="array" ref="K3041">_xlfn.SUM(_xlfn.NORM.DIST($Q$3:$Q$1003,$F3041,$N3041,FALSE)*WindSpeedStep*$R$3:$R$1003)</f>
        <v>-4.392426450122831E-14</v>
      </c>
      <c r="L3041" s="50">
        <f t="array" ref="L3041">_xlfn.SUM(_xlfn.NORM.DIST($Q$3:$Q$1003,$F3041,$O3041,FALSE)*WindSpeedStep*$R$3:$R$1003)</f>
        <v>-6.7017787508723822E-17</v>
      </c>
      <c r="N3041" s="42">
        <f t="shared" si="142"/>
        <v>0.12439820951743935</v>
      </c>
      <c r="O3041" s="42">
        <f t="shared" si="143"/>
        <v>0.11000000000000001</v>
      </c>
    </row>
    <row r="3042" spans="5:15" x14ac:dyDescent="0.2">
      <c r="E3042" s="15">
        <v>41285.333333333336</v>
      </c>
      <c r="F3042" s="21">
        <v>0.87</v>
      </c>
      <c r="G3042" s="24">
        <v>0.21839080459770116</v>
      </c>
      <c r="H3042" s="3">
        <f t="shared" si="141"/>
        <v>0</v>
      </c>
      <c r="I3042" s="3">
        <f>MIN(H3042-K3042+L3042,'Power Look Up'!$F$4)</f>
        <v>-4.6071554497636587E-13</v>
      </c>
      <c r="K3042" s="50">
        <f t="array" ref="K3042">_xlfn.SUM(_xlfn.NORM.DIST($Q$3:$Q$1003,$F3042,$N3042,FALSE)*WindSpeedStep*$R$3:$R$1003)</f>
        <v>-3.9015497545471048E-26</v>
      </c>
      <c r="L3042" s="50">
        <f t="array" ref="L3042">_xlfn.SUM(_xlfn.NORM.DIST($Q$3:$Q$1003,$F3042,$O3042,FALSE)*WindSpeedStep*$R$3:$R$1003)</f>
        <v>-4.6071554497640485E-13</v>
      </c>
      <c r="N3042" s="42">
        <f t="shared" si="142"/>
        <v>8.7000000000000008E-2</v>
      </c>
      <c r="O3042" s="42">
        <f t="shared" si="143"/>
        <v>0.19</v>
      </c>
    </row>
    <row r="3043" spans="5:15" x14ac:dyDescent="0.2">
      <c r="E3043" s="15">
        <v>41285.340277777781</v>
      </c>
      <c r="F3043" s="21">
        <v>0.40689741295391518</v>
      </c>
      <c r="G3043" s="24">
        <v>0.22118597251979411</v>
      </c>
      <c r="H3043" s="3">
        <f t="shared" si="141"/>
        <v>0</v>
      </c>
      <c r="I3043" s="3">
        <f>MIN(H3043-K3043+L3043,'Power Look Up'!$F$4)</f>
        <v>-1.5653211093164329E-37</v>
      </c>
      <c r="K3043" s="50">
        <f t="array" ref="K3043">_xlfn.SUM(_xlfn.NORM.DIST($Q$3:$Q$1003,$F3043,$N3043,FALSE)*WindSpeedStep*$R$3:$R$1003)</f>
        <v>2.0960066801234934E-85</v>
      </c>
      <c r="L3043" s="50">
        <f t="array" ref="L3043">_xlfn.SUM(_xlfn.NORM.DIST($Q$3:$Q$1003,$F3043,$O3043,FALSE)*WindSpeedStep*$R$3:$R$1003)</f>
        <v>-1.5653211093164329E-37</v>
      </c>
      <c r="N3043" s="42">
        <f t="shared" si="142"/>
        <v>4.0689741295391518E-2</v>
      </c>
      <c r="O3043" s="42">
        <f t="shared" si="143"/>
        <v>0.09</v>
      </c>
    </row>
    <row r="3044" spans="5:15" x14ac:dyDescent="0.2">
      <c r="E3044" s="15">
        <v>41285.347222222219</v>
      </c>
      <c r="F3044" s="21">
        <v>0.19895612319163752</v>
      </c>
      <c r="G3044" s="24">
        <v>0.6534103998135411</v>
      </c>
      <c r="H3044" s="3">
        <f t="shared" si="141"/>
        <v>0</v>
      </c>
      <c r="I3044" s="3">
        <f>MIN(H3044-K3044+L3044,'Power Look Up'!$F$4)</f>
        <v>-3.0521208560163129E-35</v>
      </c>
      <c r="K3044" s="50">
        <f t="array" ref="K3044">_xlfn.SUM(_xlfn.NORM.DIST($Q$3:$Q$1003,$F3044,$N3044,FALSE)*WindSpeedStep*$R$3:$R$1003)</f>
        <v>0</v>
      </c>
      <c r="L3044" s="50">
        <f t="array" ref="L3044">_xlfn.SUM(_xlfn.NORM.DIST($Q$3:$Q$1003,$F3044,$O3044,FALSE)*WindSpeedStep*$R$3:$R$1003)</f>
        <v>-3.0521208560163129E-35</v>
      </c>
      <c r="N3044" s="42">
        <f t="shared" si="142"/>
        <v>1.9895612319163754E-2</v>
      </c>
      <c r="O3044" s="42">
        <f t="shared" si="143"/>
        <v>0.13</v>
      </c>
    </row>
    <row r="3045" spans="5:15" x14ac:dyDescent="0.2">
      <c r="E3045" s="15">
        <v>41285.354166666664</v>
      </c>
      <c r="F3045" s="21">
        <v>0.55653252979679801</v>
      </c>
      <c r="G3045" s="24">
        <v>0.21562081922473531</v>
      </c>
      <c r="H3045" s="3">
        <f t="shared" si="141"/>
        <v>0</v>
      </c>
      <c r="I3045" s="3">
        <f>MIN(H3045-K3045+L3045,'Power Look Up'!$F$4)</f>
        <v>-3.2225278475494378E-29</v>
      </c>
      <c r="K3045" s="50">
        <f t="array" ref="K3045">_xlfn.SUM(_xlfn.NORM.DIST($Q$3:$Q$1003,$F3045,$N3045,FALSE)*WindSpeedStep*$R$3:$R$1003)</f>
        <v>-3.7548100756846533E-45</v>
      </c>
      <c r="L3045" s="50">
        <f t="array" ref="L3045">_xlfn.SUM(_xlfn.NORM.DIST($Q$3:$Q$1003,$F3045,$O3045,FALSE)*WindSpeedStep*$R$3:$R$1003)</f>
        <v>-3.2225278475494384E-29</v>
      </c>
      <c r="N3045" s="42">
        <f t="shared" si="142"/>
        <v>5.5653252979679803E-2</v>
      </c>
      <c r="O3045" s="42">
        <f t="shared" si="143"/>
        <v>0.12</v>
      </c>
    </row>
    <row r="3046" spans="5:15" x14ac:dyDescent="0.2">
      <c r="E3046" s="15">
        <v>41285.361111111109</v>
      </c>
      <c r="F3046" s="21">
        <v>0.86531250000000004</v>
      </c>
      <c r="G3046" s="24">
        <v>0.26579992777175876</v>
      </c>
      <c r="H3046" s="3">
        <f t="shared" si="141"/>
        <v>0</v>
      </c>
      <c r="I3046" s="3">
        <f>MIN(H3046-K3046+L3046,'Power Look Up'!$F$4)</f>
        <v>-2.9934202899231717E-10</v>
      </c>
      <c r="K3046" s="50">
        <f t="array" ref="K3046">_xlfn.SUM(_xlfn.NORM.DIST($Q$3:$Q$1003,$F3046,$N3046,FALSE)*WindSpeedStep*$R$3:$R$1003)</f>
        <v>-3.2499906332045012E-26</v>
      </c>
      <c r="L3046" s="50">
        <f t="array" ref="L3046">_xlfn.SUM(_xlfn.NORM.DIST($Q$3:$Q$1003,$F3046,$O3046,FALSE)*WindSpeedStep*$R$3:$R$1003)</f>
        <v>-2.9934202899231722E-10</v>
      </c>
      <c r="N3046" s="42">
        <f t="shared" si="142"/>
        <v>8.6531250000000004E-2</v>
      </c>
      <c r="O3046" s="42">
        <f t="shared" si="143"/>
        <v>0.23</v>
      </c>
    </row>
    <row r="3047" spans="5:15" x14ac:dyDescent="0.2">
      <c r="E3047" s="15">
        <v>41285.368055555555</v>
      </c>
      <c r="F3047" s="21">
        <v>1.1772954479271227</v>
      </c>
      <c r="G3047" s="24">
        <v>9.3434490206921489E-2</v>
      </c>
      <c r="H3047" s="3">
        <f t="shared" si="141"/>
        <v>0</v>
      </c>
      <c r="I3047" s="3">
        <f>MIN(H3047-K3047+L3047,'Power Look Up'!$F$4)</f>
        <v>4.0118697232816687E-17</v>
      </c>
      <c r="K3047" s="50">
        <f t="array" ref="K3047">_xlfn.SUM(_xlfn.NORM.DIST($Q$3:$Q$1003,$F3047,$N3047,FALSE)*WindSpeedStep*$R$3:$R$1003)</f>
        <v>-4.0616755996917422E-17</v>
      </c>
      <c r="L3047" s="50">
        <f t="array" ref="L3047">_xlfn.SUM(_xlfn.NORM.DIST($Q$3:$Q$1003,$F3047,$O3047,FALSE)*WindSpeedStep*$R$3:$R$1003)</f>
        <v>-4.9805876410073758E-19</v>
      </c>
      <c r="N3047" s="42">
        <f t="shared" si="142"/>
        <v>0.11772954479271228</v>
      </c>
      <c r="O3047" s="42">
        <f t="shared" si="143"/>
        <v>0.11</v>
      </c>
    </row>
    <row r="3048" spans="5:15" x14ac:dyDescent="0.2">
      <c r="E3048" s="15">
        <v>41285.375</v>
      </c>
      <c r="F3048" s="21">
        <v>1.6655361910560471</v>
      </c>
      <c r="G3048" s="24">
        <v>7.2048869693977044E-2</v>
      </c>
      <c r="H3048" s="3">
        <f t="shared" si="141"/>
        <v>0</v>
      </c>
      <c r="I3048" s="3">
        <f>MIN(H3048-K3048+L3048,'Power Look Up'!$F$4)</f>
        <v>2.822738991801173E-5</v>
      </c>
      <c r="K3048" s="50">
        <f t="array" ref="K3048">_xlfn.SUM(_xlfn.NORM.DIST($Q$3:$Q$1003,$F3048,$N3048,FALSE)*WindSpeedStep*$R$3:$R$1003)</f>
        <v>-2.9550349536500191E-5</v>
      </c>
      <c r="L3048" s="50">
        <f t="array" ref="L3048">_xlfn.SUM(_xlfn.NORM.DIST($Q$3:$Q$1003,$F3048,$O3048,FALSE)*WindSpeedStep*$R$3:$R$1003)</f>
        <v>-1.3229596184884616E-6</v>
      </c>
      <c r="N3048" s="42">
        <f t="shared" si="142"/>
        <v>0.16655361910560473</v>
      </c>
      <c r="O3048" s="42">
        <f t="shared" si="143"/>
        <v>0.12</v>
      </c>
    </row>
    <row r="3049" spans="5:15" x14ac:dyDescent="0.2">
      <c r="E3049" s="15">
        <v>41285.381944444445</v>
      </c>
      <c r="F3049" s="21">
        <v>2.4006718901200284</v>
      </c>
      <c r="G3049" s="24">
        <v>5.4151506724019784E-2</v>
      </c>
      <c r="H3049" s="3">
        <f t="shared" si="141"/>
        <v>0</v>
      </c>
      <c r="I3049" s="3">
        <f>MIN(H3049-K3049+L3049,'Power Look Up'!$F$4)</f>
        <v>-1.1860708734223872E-2</v>
      </c>
      <c r="K3049" s="50">
        <f t="array" ref="K3049">_xlfn.SUM(_xlfn.NORM.DIST($Q$3:$Q$1003,$F3049,$N3049,FALSE)*WindSpeedStep*$R$3:$R$1003)</f>
        <v>1.4075615378003998E-3</v>
      </c>
      <c r="L3049" s="50">
        <f t="array" ref="L3049">_xlfn.SUM(_xlfn.NORM.DIST($Q$3:$Q$1003,$F3049,$O3049,FALSE)*WindSpeedStep*$R$3:$R$1003)</f>
        <v>-1.0453147196423472E-2</v>
      </c>
      <c r="N3049" s="42">
        <f t="shared" si="142"/>
        <v>0.24006718901200286</v>
      </c>
      <c r="O3049" s="42">
        <f t="shared" si="143"/>
        <v>0.13</v>
      </c>
    </row>
    <row r="3050" spans="5:15" x14ac:dyDescent="0.2">
      <c r="E3050" s="15">
        <v>41285.388888888891</v>
      </c>
      <c r="F3050" s="21">
        <v>2.5887521680964642</v>
      </c>
      <c r="G3050" s="24">
        <v>3.8628649444466145E-2</v>
      </c>
      <c r="H3050" s="3">
        <f t="shared" si="141"/>
        <v>0</v>
      </c>
      <c r="I3050" s="3">
        <f>MIN(H3050-K3050+L3050,'Power Look Up'!$F$4)</f>
        <v>-0.16293702372863311</v>
      </c>
      <c r="K3050" s="50">
        <f t="array" ref="K3050">_xlfn.SUM(_xlfn.NORM.DIST($Q$3:$Q$1003,$F3050,$N3050,FALSE)*WindSpeedStep*$R$3:$R$1003)</f>
        <v>0.14757950681736606</v>
      </c>
      <c r="L3050" s="50">
        <f t="array" ref="L3050">_xlfn.SUM(_xlfn.NORM.DIST($Q$3:$Q$1003,$F3050,$O3050,FALSE)*WindSpeedStep*$R$3:$R$1003)</f>
        <v>-1.5357516911267037E-2</v>
      </c>
      <c r="N3050" s="42">
        <f t="shared" si="142"/>
        <v>0.25887521680964642</v>
      </c>
      <c r="O3050" s="42">
        <f t="shared" si="143"/>
        <v>0.10000000000000002</v>
      </c>
    </row>
    <row r="3051" spans="5:15" x14ac:dyDescent="0.2">
      <c r="E3051" s="15">
        <v>41285.395833333336</v>
      </c>
      <c r="F3051" s="21">
        <v>2.8183076928271578</v>
      </c>
      <c r="G3051" s="24">
        <v>2.4837600301115523E-2</v>
      </c>
      <c r="H3051" s="3">
        <f t="shared" si="141"/>
        <v>0</v>
      </c>
      <c r="I3051" s="3">
        <f>MIN(H3051-K3051+L3051,'Power Look Up'!$F$4)</f>
        <v>-1.2094131710439153</v>
      </c>
      <c r="K3051" s="50">
        <f t="array" ref="K3051">_xlfn.SUM(_xlfn.NORM.DIST($Q$3:$Q$1003,$F3051,$N3051,FALSE)*WindSpeedStep*$R$3:$R$1003)</f>
        <v>1.1885511310209811</v>
      </c>
      <c r="L3051" s="50">
        <f t="array" ref="L3051">_xlfn.SUM(_xlfn.NORM.DIST($Q$3:$Q$1003,$F3051,$O3051,FALSE)*WindSpeedStep*$R$3:$R$1003)</f>
        <v>-2.0862040022934264E-2</v>
      </c>
      <c r="N3051" s="42">
        <f t="shared" si="142"/>
        <v>0.28183076928271578</v>
      </c>
      <c r="O3051" s="42">
        <f t="shared" si="143"/>
        <v>7.0000000000000007E-2</v>
      </c>
    </row>
    <row r="3052" spans="5:15" x14ac:dyDescent="0.2">
      <c r="E3052" s="15">
        <v>41285.402777777781</v>
      </c>
      <c r="F3052" s="21">
        <v>2.9549434375702037</v>
      </c>
      <c r="G3052" s="24">
        <v>3.7225754849118532E-2</v>
      </c>
      <c r="H3052" s="3">
        <f t="shared" si="141"/>
        <v>0</v>
      </c>
      <c r="I3052" s="3">
        <f>MIN(H3052-K3052+L3052,'Power Look Up'!$F$4)</f>
        <v>-2.0595794894443866</v>
      </c>
      <c r="K3052" s="50">
        <f t="array" ref="K3052">_xlfn.SUM(_xlfn.NORM.DIST($Q$3:$Q$1003,$F3052,$N3052,FALSE)*WindSpeedStep*$R$3:$R$1003)</f>
        <v>2.6534448735710816</v>
      </c>
      <c r="L3052" s="50">
        <f t="array" ref="L3052">_xlfn.SUM(_xlfn.NORM.DIST($Q$3:$Q$1003,$F3052,$O3052,FALSE)*WindSpeedStep*$R$3:$R$1003)</f>
        <v>0.59386538412669487</v>
      </c>
      <c r="N3052" s="42">
        <f t="shared" si="142"/>
        <v>0.29549434375702038</v>
      </c>
      <c r="O3052" s="42">
        <f t="shared" si="143"/>
        <v>0.11</v>
      </c>
    </row>
    <row r="3053" spans="5:15" x14ac:dyDescent="0.2">
      <c r="E3053" s="15">
        <v>41285.409722222219</v>
      </c>
      <c r="F3053" s="21">
        <v>3.6029831344711236</v>
      </c>
      <c r="G3053" s="24">
        <v>6.1060513410450219E-2</v>
      </c>
      <c r="H3053" s="3">
        <f t="shared" si="141"/>
        <v>54.599999999997017</v>
      </c>
      <c r="I3053" s="3">
        <f>MIN(H3053-K3053+L3053,'Power Look Up'!$F$4)</f>
        <v>51.419219841393911</v>
      </c>
      <c r="K3053" s="50">
        <f t="array" ref="K3053">_xlfn.SUM(_xlfn.NORM.DIST($Q$3:$Q$1003,$F3053,$N3053,FALSE)*WindSpeedStep*$R$3:$R$1003)</f>
        <v>20.420139566468681</v>
      </c>
      <c r="L3053" s="50">
        <f t="array" ref="L3053">_xlfn.SUM(_xlfn.NORM.DIST($Q$3:$Q$1003,$F3053,$O3053,FALSE)*WindSpeedStep*$R$3:$R$1003)</f>
        <v>17.239359407865578</v>
      </c>
      <c r="N3053" s="42">
        <f t="shared" si="142"/>
        <v>0.36029831344711238</v>
      </c>
      <c r="O3053" s="42">
        <f t="shared" si="143"/>
        <v>0.22</v>
      </c>
    </row>
    <row r="3054" spans="5:15" x14ac:dyDescent="0.2">
      <c r="E3054" s="15">
        <v>41285.416666666664</v>
      </c>
      <c r="F3054" s="21">
        <v>3.7672770718126229</v>
      </c>
      <c r="G3054" s="24">
        <v>5.0434304771902964E-2</v>
      </c>
      <c r="H3054" s="3">
        <f t="shared" si="141"/>
        <v>70.069999999996682</v>
      </c>
      <c r="I3054" s="3">
        <f>MIN(H3054-K3054+L3054,'Power Look Up'!$F$4)</f>
        <v>62.728076138534043</v>
      </c>
      <c r="K3054" s="50">
        <f t="array" ref="K3054">_xlfn.SUM(_xlfn.NORM.DIST($Q$3:$Q$1003,$F3054,$N3054,FALSE)*WindSpeedStep*$R$3:$R$1003)</f>
        <v>30.084133389988214</v>
      </c>
      <c r="L3054" s="50">
        <f t="array" ref="L3054">_xlfn.SUM(_xlfn.NORM.DIST($Q$3:$Q$1003,$F3054,$O3054,FALSE)*WindSpeedStep*$R$3:$R$1003)</f>
        <v>22.742209528525571</v>
      </c>
      <c r="N3054" s="42">
        <f t="shared" si="142"/>
        <v>0.37672770718126231</v>
      </c>
      <c r="O3054" s="42">
        <f t="shared" si="143"/>
        <v>0.19</v>
      </c>
    </row>
    <row r="3055" spans="5:15" x14ac:dyDescent="0.2">
      <c r="E3055" s="15">
        <v>41285.423611111109</v>
      </c>
      <c r="F3055" s="21">
        <v>4.3732054099522006</v>
      </c>
      <c r="G3055" s="24">
        <v>2.9726479278598741E-2</v>
      </c>
      <c r="H3055" s="3">
        <f t="shared" si="141"/>
        <v>131.3299999999947</v>
      </c>
      <c r="I3055" s="3">
        <f>MIN(H3055-K3055+L3055,'Power Look Up'!$F$4)</f>
        <v>124.89153806984606</v>
      </c>
      <c r="K3055" s="50">
        <f t="array" ref="K3055">_xlfn.SUM(_xlfn.NORM.DIST($Q$3:$Q$1003,$F3055,$N3055,FALSE)*WindSpeedStep*$R$3:$R$1003)</f>
        <v>97.27532470152768</v>
      </c>
      <c r="L3055" s="50">
        <f t="array" ref="L3055">_xlfn.SUM(_xlfn.NORM.DIST($Q$3:$Q$1003,$F3055,$O3055,FALSE)*WindSpeedStep*$R$3:$R$1003)</f>
        <v>90.836862771379046</v>
      </c>
      <c r="N3055" s="42">
        <f t="shared" si="142"/>
        <v>0.43732054099522011</v>
      </c>
      <c r="O3055" s="42">
        <f t="shared" si="143"/>
        <v>0.13</v>
      </c>
    </row>
    <row r="3056" spans="5:15" x14ac:dyDescent="0.2">
      <c r="E3056" s="15">
        <v>41285.430555555555</v>
      </c>
      <c r="F3056" s="21">
        <v>4.6902404720855557</v>
      </c>
      <c r="G3056" s="24">
        <v>2.1320868427783222E-2</v>
      </c>
      <c r="H3056" s="3">
        <f t="shared" si="141"/>
        <v>166.20999999999395</v>
      </c>
      <c r="I3056" s="3">
        <f>MIN(H3056-K3056+L3056,'Power Look Up'!$F$4)</f>
        <v>165.14150840312792</v>
      </c>
      <c r="K3056" s="50">
        <f t="array" ref="K3056">_xlfn.SUM(_xlfn.NORM.DIST($Q$3:$Q$1003,$F3056,$N3056,FALSE)*WindSpeedStep*$R$3:$R$1003)</f>
        <v>145.321215695012</v>
      </c>
      <c r="L3056" s="50">
        <f t="array" ref="L3056">_xlfn.SUM(_xlfn.NORM.DIST($Q$3:$Q$1003,$F3056,$O3056,FALSE)*WindSpeedStep*$R$3:$R$1003)</f>
        <v>144.25272409814596</v>
      </c>
      <c r="N3056" s="42">
        <f t="shared" si="142"/>
        <v>0.46902404720855562</v>
      </c>
      <c r="O3056" s="42">
        <f t="shared" si="143"/>
        <v>9.9999999999999992E-2</v>
      </c>
    </row>
    <row r="3057" spans="5:15" x14ac:dyDescent="0.2">
      <c r="E3057" s="15">
        <v>41285.4375</v>
      </c>
      <c r="F3057" s="21">
        <v>4.7635611486360183</v>
      </c>
      <c r="G3057" s="24">
        <v>3.1489046811743034E-2</v>
      </c>
      <c r="H3057" s="3">
        <f t="shared" si="141"/>
        <v>173.83999999999378</v>
      </c>
      <c r="I3057" s="3">
        <f>MIN(H3057-K3057+L3057,'Power Look Up'!$F$4)</f>
        <v>173.53507260912255</v>
      </c>
      <c r="K3057" s="50">
        <f t="array" ref="K3057">_xlfn.SUM(_xlfn.NORM.DIST($Q$3:$Q$1003,$F3057,$N3057,FALSE)*WindSpeedStep*$R$3:$R$1003)</f>
        <v>156.87034836237561</v>
      </c>
      <c r="L3057" s="50">
        <f t="array" ref="L3057">_xlfn.SUM(_xlfn.NORM.DIST($Q$3:$Q$1003,$F3057,$O3057,FALSE)*WindSpeedStep*$R$3:$R$1003)</f>
        <v>156.56542097150438</v>
      </c>
      <c r="N3057" s="42">
        <f t="shared" si="142"/>
        <v>0.47635611486360185</v>
      </c>
      <c r="O3057" s="42">
        <f t="shared" si="143"/>
        <v>0.15</v>
      </c>
    </row>
    <row r="3058" spans="5:15" x14ac:dyDescent="0.2">
      <c r="E3058" s="15">
        <v>41285.444444444445</v>
      </c>
      <c r="F3058" s="21">
        <v>4.6635560709553081</v>
      </c>
      <c r="G3058" s="24">
        <v>2.5731437163876224E-2</v>
      </c>
      <c r="H3058" s="3">
        <f t="shared" si="141"/>
        <v>162.93999999999403</v>
      </c>
      <c r="I3058" s="3">
        <f>MIN(H3058-K3058+L3058,'Power Look Up'!$F$4)</f>
        <v>161.55244408551971</v>
      </c>
      <c r="K3058" s="50">
        <f t="array" ref="K3058">_xlfn.SUM(_xlfn.NORM.DIST($Q$3:$Q$1003,$F3058,$N3058,FALSE)*WindSpeedStep*$R$3:$R$1003)</f>
        <v>141.14327060564159</v>
      </c>
      <c r="L3058" s="50">
        <f t="array" ref="L3058">_xlfn.SUM(_xlfn.NORM.DIST($Q$3:$Q$1003,$F3058,$O3058,FALSE)*WindSpeedStep*$R$3:$R$1003)</f>
        <v>139.75571469116727</v>
      </c>
      <c r="N3058" s="42">
        <f t="shared" si="142"/>
        <v>0.46635560709553081</v>
      </c>
      <c r="O3058" s="42">
        <f t="shared" si="143"/>
        <v>0.12</v>
      </c>
    </row>
    <row r="3059" spans="5:15" x14ac:dyDescent="0.2">
      <c r="E3059" s="15">
        <v>41285.451388888891</v>
      </c>
      <c r="F3059" s="21">
        <v>4.7312128597665097</v>
      </c>
      <c r="G3059" s="24">
        <v>2.3249852259961224E-2</v>
      </c>
      <c r="H3059" s="3">
        <f t="shared" si="141"/>
        <v>170.56999999999385</v>
      </c>
      <c r="I3059" s="3">
        <f>MIN(H3059-K3059+L3059,'Power Look Up'!$F$4)</f>
        <v>169.96126848675107</v>
      </c>
      <c r="K3059" s="50">
        <f t="array" ref="K3059">_xlfn.SUM(_xlfn.NORM.DIST($Q$3:$Q$1003,$F3059,$N3059,FALSE)*WindSpeedStep*$R$3:$R$1003)</f>
        <v>151.76373458658938</v>
      </c>
      <c r="L3059" s="50">
        <f t="array" ref="L3059">_xlfn.SUM(_xlfn.NORM.DIST($Q$3:$Q$1003,$F3059,$O3059,FALSE)*WindSpeedStep*$R$3:$R$1003)</f>
        <v>151.15500307334659</v>
      </c>
      <c r="N3059" s="42">
        <f t="shared" si="142"/>
        <v>0.47312128597665098</v>
      </c>
      <c r="O3059" s="42">
        <f t="shared" si="143"/>
        <v>0.10999999999999999</v>
      </c>
    </row>
    <row r="3060" spans="5:15" x14ac:dyDescent="0.2">
      <c r="E3060" s="15">
        <v>41285.458333333336</v>
      </c>
      <c r="F3060" s="21">
        <v>5.1876524371237949</v>
      </c>
      <c r="G3060" s="24">
        <v>2.891481297524337E-2</v>
      </c>
      <c r="H3060" s="3">
        <f t="shared" si="141"/>
        <v>230.77999999998929</v>
      </c>
      <c r="I3060" s="3">
        <f>MIN(H3060-K3060+L3060,'Power Look Up'!$F$4)</f>
        <v>231.32287909160434</v>
      </c>
      <c r="K3060" s="50">
        <f t="array" ref="K3060">_xlfn.SUM(_xlfn.NORM.DIST($Q$3:$Q$1003,$F3060,$N3060,FALSE)*WindSpeedStep*$R$3:$R$1003)</f>
        <v>224.84407088457186</v>
      </c>
      <c r="L3060" s="50">
        <f t="array" ref="L3060">_xlfn.SUM(_xlfn.NORM.DIST($Q$3:$Q$1003,$F3060,$O3060,FALSE)*WindSpeedStep*$R$3:$R$1003)</f>
        <v>225.38694997618691</v>
      </c>
      <c r="N3060" s="42">
        <f t="shared" si="142"/>
        <v>0.51876524371237953</v>
      </c>
      <c r="O3060" s="42">
        <f t="shared" si="143"/>
        <v>0.15</v>
      </c>
    </row>
    <row r="3061" spans="5:15" x14ac:dyDescent="0.2">
      <c r="E3061" s="15">
        <v>41285.465277777781</v>
      </c>
      <c r="F3061" s="21">
        <v>5.2586525319860051</v>
      </c>
      <c r="G3061" s="24">
        <v>3.6130928758710705E-2</v>
      </c>
      <c r="H3061" s="3">
        <f t="shared" si="141"/>
        <v>242.11999999998903</v>
      </c>
      <c r="I3061" s="3">
        <f>MIN(H3061-K3061+L3061,'Power Look Up'!$F$4)</f>
        <v>242.0591730534197</v>
      </c>
      <c r="K3061" s="50">
        <f t="array" ref="K3061">_xlfn.SUM(_xlfn.NORM.DIST($Q$3:$Q$1003,$F3061,$N3061,FALSE)*WindSpeedStep*$R$3:$R$1003)</f>
        <v>236.42662944841879</v>
      </c>
      <c r="L3061" s="50">
        <f t="array" ref="L3061">_xlfn.SUM(_xlfn.NORM.DIST($Q$3:$Q$1003,$F3061,$O3061,FALSE)*WindSpeedStep*$R$3:$R$1003)</f>
        <v>236.36580250184946</v>
      </c>
      <c r="N3061" s="42">
        <f t="shared" si="142"/>
        <v>0.52586525319860056</v>
      </c>
      <c r="O3061" s="42">
        <f t="shared" si="143"/>
        <v>0.19000000000000003</v>
      </c>
    </row>
    <row r="3062" spans="5:15" x14ac:dyDescent="0.2">
      <c r="E3062" s="15">
        <v>41285.472222222219</v>
      </c>
      <c r="F3062" s="21">
        <v>5.1124241589369754</v>
      </c>
      <c r="G3062" s="24">
        <v>4.1076403966384747E-2</v>
      </c>
      <c r="H3062" s="3">
        <f t="shared" si="141"/>
        <v>217.81999999998953</v>
      </c>
      <c r="I3062" s="3">
        <f>MIN(H3062-K3062+L3062,'Power Look Up'!$F$4)</f>
        <v>218.48222242551012</v>
      </c>
      <c r="K3062" s="50">
        <f t="array" ref="K3062">_xlfn.SUM(_xlfn.NORM.DIST($Q$3:$Q$1003,$F3062,$N3062,FALSE)*WindSpeedStep*$R$3:$R$1003)</f>
        <v>212.65459586117771</v>
      </c>
      <c r="L3062" s="50">
        <f t="array" ref="L3062">_xlfn.SUM(_xlfn.NORM.DIST($Q$3:$Q$1003,$F3062,$O3062,FALSE)*WindSpeedStep*$R$3:$R$1003)</f>
        <v>213.31681828669829</v>
      </c>
      <c r="N3062" s="42">
        <f t="shared" si="142"/>
        <v>0.51124241589369757</v>
      </c>
      <c r="O3062" s="42">
        <f t="shared" si="143"/>
        <v>0.21</v>
      </c>
    </row>
    <row r="3063" spans="5:15" x14ac:dyDescent="0.2">
      <c r="E3063" s="15">
        <v>41285.479166666664</v>
      </c>
      <c r="F3063" s="21">
        <v>4.713929807119869</v>
      </c>
      <c r="G3063" s="24">
        <v>0.13576782561194503</v>
      </c>
      <c r="H3063" s="3">
        <f t="shared" si="141"/>
        <v>168.3899999999939</v>
      </c>
      <c r="I3063" s="3">
        <f>MIN(H3063-K3063+L3063,'Power Look Up'!$F$4)</f>
        <v>172.00795725437479</v>
      </c>
      <c r="K3063" s="50">
        <f t="array" ref="K3063">_xlfn.SUM(_xlfn.NORM.DIST($Q$3:$Q$1003,$F3063,$N3063,FALSE)*WindSpeedStep*$R$3:$R$1003)</f>
        <v>149.04238563452847</v>
      </c>
      <c r="L3063" s="50">
        <f t="array" ref="L3063">_xlfn.SUM(_xlfn.NORM.DIST($Q$3:$Q$1003,$F3063,$O3063,FALSE)*WindSpeedStep*$R$3:$R$1003)</f>
        <v>152.66034288890935</v>
      </c>
      <c r="N3063" s="42">
        <f t="shared" si="142"/>
        <v>0.47139298071198693</v>
      </c>
      <c r="O3063" s="42">
        <f t="shared" si="143"/>
        <v>0.64</v>
      </c>
    </row>
    <row r="3064" spans="5:15" x14ac:dyDescent="0.2">
      <c r="E3064" s="15">
        <v>41285.486111111109</v>
      </c>
      <c r="F3064" s="21">
        <v>4.9678893220427867</v>
      </c>
      <c r="G3064" s="24">
        <v>0.12077563752029828</v>
      </c>
      <c r="H3064" s="3">
        <f t="shared" si="141"/>
        <v>196.72999999999331</v>
      </c>
      <c r="I3064" s="3">
        <f>MIN(H3064-K3064+L3064,'Power Look Up'!$F$4)</f>
        <v>197.83143221678282</v>
      </c>
      <c r="K3064" s="50">
        <f t="array" ref="K3064">_xlfn.SUM(_xlfn.NORM.DIST($Q$3:$Q$1003,$F3064,$N3064,FALSE)*WindSpeedStep*$R$3:$R$1003)</f>
        <v>189.40914634816633</v>
      </c>
      <c r="L3064" s="50">
        <f t="array" ref="L3064">_xlfn.SUM(_xlfn.NORM.DIST($Q$3:$Q$1003,$F3064,$O3064,FALSE)*WindSpeedStep*$R$3:$R$1003)</f>
        <v>190.51057856495584</v>
      </c>
      <c r="N3064" s="42">
        <f t="shared" si="142"/>
        <v>0.49678893220427867</v>
      </c>
      <c r="O3064" s="42">
        <f t="shared" si="143"/>
        <v>0.6</v>
      </c>
    </row>
    <row r="3065" spans="5:15" x14ac:dyDescent="0.2">
      <c r="E3065" s="15">
        <v>41285.493055555555</v>
      </c>
      <c r="F3065" s="21">
        <v>5.5807152271522034</v>
      </c>
      <c r="G3065" s="24">
        <v>3.0462045289981535E-2</v>
      </c>
      <c r="H3065" s="3">
        <f t="shared" si="141"/>
        <v>293.95999999998793</v>
      </c>
      <c r="I3065" s="3">
        <f>MIN(H3065-K3065+L3065,'Power Look Up'!$F$4)</f>
        <v>289.74040593170821</v>
      </c>
      <c r="K3065" s="50">
        <f t="array" ref="K3065">_xlfn.SUM(_xlfn.NORM.DIST($Q$3:$Q$1003,$F3065,$N3065,FALSE)*WindSpeedStep*$R$3:$R$1003)</f>
        <v>290.52043308117572</v>
      </c>
      <c r="L3065" s="50">
        <f t="array" ref="L3065">_xlfn.SUM(_xlfn.NORM.DIST($Q$3:$Q$1003,$F3065,$O3065,FALSE)*WindSpeedStep*$R$3:$R$1003)</f>
        <v>286.30083901289601</v>
      </c>
      <c r="N3065" s="42">
        <f t="shared" si="142"/>
        <v>0.55807152271522031</v>
      </c>
      <c r="O3065" s="42">
        <f t="shared" si="143"/>
        <v>0.17</v>
      </c>
    </row>
    <row r="3066" spans="5:15" x14ac:dyDescent="0.2">
      <c r="E3066" s="15">
        <v>41285.5</v>
      </c>
      <c r="F3066" s="21">
        <v>5.8305615938143873</v>
      </c>
      <c r="G3066" s="24">
        <v>3.0871811763546253E-2</v>
      </c>
      <c r="H3066" s="3">
        <f t="shared" si="141"/>
        <v>334.45999999998708</v>
      </c>
      <c r="I3066" s="3">
        <f>MIN(H3066-K3066+L3066,'Power Look Up'!$F$4)</f>
        <v>325.19105834967417</v>
      </c>
      <c r="K3066" s="50">
        <f t="array" ref="K3066">_xlfn.SUM(_xlfn.NORM.DIST($Q$3:$Q$1003,$F3066,$N3066,FALSE)*WindSpeedStep*$R$3:$R$1003)</f>
        <v>335.20944345052476</v>
      </c>
      <c r="L3066" s="50">
        <f t="array" ref="L3066">_xlfn.SUM(_xlfn.NORM.DIST($Q$3:$Q$1003,$F3066,$O3066,FALSE)*WindSpeedStep*$R$3:$R$1003)</f>
        <v>325.94050180021185</v>
      </c>
      <c r="N3066" s="42">
        <f t="shared" si="142"/>
        <v>0.58305615938143873</v>
      </c>
      <c r="O3066" s="42">
        <f t="shared" si="143"/>
        <v>0.18</v>
      </c>
    </row>
    <row r="3067" spans="5:15" x14ac:dyDescent="0.2">
      <c r="E3067" s="15">
        <v>41285.506944444445</v>
      </c>
      <c r="F3067" s="21">
        <v>5.6683963467041023</v>
      </c>
      <c r="G3067" s="24">
        <v>4.7632519585013126E-2</v>
      </c>
      <c r="H3067" s="3">
        <f t="shared" si="141"/>
        <v>308.53999999998763</v>
      </c>
      <c r="I3067" s="3">
        <f>MIN(H3067-K3067+L3067,'Power Look Up'!$F$4)</f>
        <v>303.39240700858244</v>
      </c>
      <c r="K3067" s="50">
        <f t="array" ref="K3067">_xlfn.SUM(_xlfn.NORM.DIST($Q$3:$Q$1003,$F3067,$N3067,FALSE)*WindSpeedStep*$R$3:$R$1003)</f>
        <v>305.87526844530544</v>
      </c>
      <c r="L3067" s="50">
        <f t="array" ref="L3067">_xlfn.SUM(_xlfn.NORM.DIST($Q$3:$Q$1003,$F3067,$O3067,FALSE)*WindSpeedStep*$R$3:$R$1003)</f>
        <v>300.72767545390025</v>
      </c>
      <c r="N3067" s="42">
        <f t="shared" si="142"/>
        <v>0.56683963467041021</v>
      </c>
      <c r="O3067" s="42">
        <f t="shared" si="143"/>
        <v>0.27</v>
      </c>
    </row>
    <row r="3068" spans="5:15" x14ac:dyDescent="0.2">
      <c r="E3068" s="15">
        <v>41285.513888888891</v>
      </c>
      <c r="F3068" s="21">
        <v>5.420847997802861</v>
      </c>
      <c r="G3068" s="24">
        <v>6.6410273843854797E-2</v>
      </c>
      <c r="H3068" s="3">
        <f t="shared" si="141"/>
        <v>268.03999999998848</v>
      </c>
      <c r="I3068" s="3">
        <f>MIN(H3068-K3068+L3068,'Power Look Up'!$F$4)</f>
        <v>266.53142192371314</v>
      </c>
      <c r="K3068" s="50">
        <f t="array" ref="K3068">_xlfn.SUM(_xlfn.NORM.DIST($Q$3:$Q$1003,$F3068,$N3068,FALSE)*WindSpeedStep*$R$3:$R$1003)</f>
        <v>263.28491852578679</v>
      </c>
      <c r="L3068" s="50">
        <f t="array" ref="L3068">_xlfn.SUM(_xlfn.NORM.DIST($Q$3:$Q$1003,$F3068,$O3068,FALSE)*WindSpeedStep*$R$3:$R$1003)</f>
        <v>261.77634044951145</v>
      </c>
      <c r="N3068" s="42">
        <f t="shared" si="142"/>
        <v>0.54208479978028612</v>
      </c>
      <c r="O3068" s="42">
        <f t="shared" si="143"/>
        <v>0.36</v>
      </c>
    </row>
    <row r="3069" spans="5:15" x14ac:dyDescent="0.2">
      <c r="E3069" s="15">
        <v>41285.520833333336</v>
      </c>
      <c r="F3069" s="21">
        <v>5.6141643058918032</v>
      </c>
      <c r="G3069" s="24">
        <v>9.0841659098715513E-2</v>
      </c>
      <c r="H3069" s="3">
        <f t="shared" si="141"/>
        <v>298.81999999998783</v>
      </c>
      <c r="I3069" s="3">
        <f>MIN(H3069-K3069+L3069,'Power Look Up'!$F$4)</f>
        <v>297.85642210343042</v>
      </c>
      <c r="K3069" s="50">
        <f t="array" ref="K3069">_xlfn.SUM(_xlfn.NORM.DIST($Q$3:$Q$1003,$F3069,$N3069,FALSE)*WindSpeedStep*$R$3:$R$1003)</f>
        <v>296.33967188985758</v>
      </c>
      <c r="L3069" s="50">
        <f t="array" ref="L3069">_xlfn.SUM(_xlfn.NORM.DIST($Q$3:$Q$1003,$F3069,$O3069,FALSE)*WindSpeedStep*$R$3:$R$1003)</f>
        <v>295.37609399330017</v>
      </c>
      <c r="N3069" s="42">
        <f t="shared" si="142"/>
        <v>0.56141643058918034</v>
      </c>
      <c r="O3069" s="42">
        <f t="shared" si="143"/>
        <v>0.51</v>
      </c>
    </row>
    <row r="3070" spans="5:15" x14ac:dyDescent="0.2">
      <c r="E3070" s="15">
        <v>41285.527777777781</v>
      </c>
      <c r="F3070" s="21">
        <v>5.4756009078061121</v>
      </c>
      <c r="G3070" s="24">
        <v>0.10227188018791769</v>
      </c>
      <c r="H3070" s="3">
        <f t="shared" si="141"/>
        <v>277.75999999998828</v>
      </c>
      <c r="I3070" s="3">
        <f>MIN(H3070-K3070+L3070,'Power Look Up'!$F$4)</f>
        <v>277.94590051999432</v>
      </c>
      <c r="K3070" s="50">
        <f t="array" ref="K3070">_xlfn.SUM(_xlfn.NORM.DIST($Q$3:$Q$1003,$F3070,$N3070,FALSE)*WindSpeedStep*$R$3:$R$1003)</f>
        <v>272.51377674635575</v>
      </c>
      <c r="L3070" s="50">
        <f t="array" ref="L3070">_xlfn.SUM(_xlfn.NORM.DIST($Q$3:$Q$1003,$F3070,$O3070,FALSE)*WindSpeedStep*$R$3:$R$1003)</f>
        <v>272.69967726636179</v>
      </c>
      <c r="N3070" s="42">
        <f t="shared" si="142"/>
        <v>0.54756009078061119</v>
      </c>
      <c r="O3070" s="42">
        <f t="shared" si="143"/>
        <v>0.56000000000000005</v>
      </c>
    </row>
    <row r="3071" spans="5:15" x14ac:dyDescent="0.2">
      <c r="E3071" s="15">
        <v>41285.534722222219</v>
      </c>
      <c r="F3071" s="21">
        <v>5.6160636935277219</v>
      </c>
      <c r="G3071" s="24">
        <v>0.10327518198706073</v>
      </c>
      <c r="H3071" s="3">
        <f t="shared" si="141"/>
        <v>300.43999999998778</v>
      </c>
      <c r="I3071" s="3">
        <f>MIN(H3071-K3071+L3071,'Power Look Up'!$F$4)</f>
        <v>300.80990793733241</v>
      </c>
      <c r="K3071" s="50">
        <f t="array" ref="K3071">_xlfn.SUM(_xlfn.NORM.DIST($Q$3:$Q$1003,$F3071,$N3071,FALSE)*WindSpeedStep*$R$3:$R$1003)</f>
        <v>296.67150217408954</v>
      </c>
      <c r="L3071" s="50">
        <f t="array" ref="L3071">_xlfn.SUM(_xlfn.NORM.DIST($Q$3:$Q$1003,$F3071,$O3071,FALSE)*WindSpeedStep*$R$3:$R$1003)</f>
        <v>297.04141011143417</v>
      </c>
      <c r="N3071" s="42">
        <f t="shared" si="142"/>
        <v>0.56160636935277219</v>
      </c>
      <c r="O3071" s="42">
        <f t="shared" si="143"/>
        <v>0.57999999999999996</v>
      </c>
    </row>
    <row r="3072" spans="5:15" x14ac:dyDescent="0.2">
      <c r="E3072" s="15">
        <v>41285.541666666664</v>
      </c>
      <c r="F3072" s="21">
        <v>5.6438109346362912</v>
      </c>
      <c r="G3072" s="24">
        <v>8.6820768036868598E-2</v>
      </c>
      <c r="H3072" s="3">
        <f t="shared" si="141"/>
        <v>303.67999999998773</v>
      </c>
      <c r="I3072" s="3">
        <f>MIN(H3072-K3072+L3072,'Power Look Up'!$F$4)</f>
        <v>302.22874835410568</v>
      </c>
      <c r="K3072" s="50">
        <f t="array" ref="K3072">_xlfn.SUM(_xlfn.NORM.DIST($Q$3:$Q$1003,$F3072,$N3072,FALSE)*WindSpeedStep*$R$3:$R$1003)</f>
        <v>301.53655744994404</v>
      </c>
      <c r="L3072" s="50">
        <f t="array" ref="L3072">_xlfn.SUM(_xlfn.NORM.DIST($Q$3:$Q$1003,$F3072,$O3072,FALSE)*WindSpeedStep*$R$3:$R$1003)</f>
        <v>300.08530580406199</v>
      </c>
      <c r="N3072" s="42">
        <f t="shared" si="142"/>
        <v>0.56438109346362919</v>
      </c>
      <c r="O3072" s="42">
        <f t="shared" si="143"/>
        <v>0.49</v>
      </c>
    </row>
    <row r="3073" spans="5:15" x14ac:dyDescent="0.2">
      <c r="E3073" s="15">
        <v>41285.548611111109</v>
      </c>
      <c r="F3073" s="21">
        <v>5.9655323337784427</v>
      </c>
      <c r="G3073" s="24">
        <v>4.0231112090543149E-2</v>
      </c>
      <c r="H3073" s="3">
        <f t="shared" si="141"/>
        <v>357.13999999998657</v>
      </c>
      <c r="I3073" s="3">
        <f>MIN(H3073-K3073+L3073,'Power Look Up'!$F$4)</f>
        <v>347.34590403528335</v>
      </c>
      <c r="K3073" s="50">
        <f t="array" ref="K3073">_xlfn.SUM(_xlfn.NORM.DIST($Q$3:$Q$1003,$F3073,$N3073,FALSE)*WindSpeedStep*$R$3:$R$1003)</f>
        <v>360.66933187964685</v>
      </c>
      <c r="L3073" s="50">
        <f t="array" ref="L3073">_xlfn.SUM(_xlfn.NORM.DIST($Q$3:$Q$1003,$F3073,$O3073,FALSE)*WindSpeedStep*$R$3:$R$1003)</f>
        <v>350.87523591494363</v>
      </c>
      <c r="N3073" s="42">
        <f t="shared" si="142"/>
        <v>0.59655323337784427</v>
      </c>
      <c r="O3073" s="42">
        <f t="shared" si="143"/>
        <v>0.24</v>
      </c>
    </row>
    <row r="3074" spans="5:15" x14ac:dyDescent="0.2">
      <c r="E3074" s="15">
        <v>41285.555555555555</v>
      </c>
      <c r="F3074" s="21">
        <v>6.5424347988083484</v>
      </c>
      <c r="G3074" s="24">
        <v>5.5025385971835906E-2</v>
      </c>
      <c r="H3074" s="3">
        <f t="shared" si="141"/>
        <v>484.03999999997853</v>
      </c>
      <c r="I3074" s="3">
        <f>MIN(H3074-K3074+L3074,'Power Look Up'!$F$4)</f>
        <v>474.13103306759643</v>
      </c>
      <c r="K3074" s="50">
        <f t="array" ref="K3074">_xlfn.SUM(_xlfn.NORM.DIST($Q$3:$Q$1003,$F3074,$N3074,FALSE)*WindSpeedStep*$R$3:$R$1003)</f>
        <v>482.02788796127942</v>
      </c>
      <c r="L3074" s="50">
        <f t="array" ref="L3074">_xlfn.SUM(_xlfn.NORM.DIST($Q$3:$Q$1003,$F3074,$O3074,FALSE)*WindSpeedStep*$R$3:$R$1003)</f>
        <v>472.11892102889732</v>
      </c>
      <c r="N3074" s="42">
        <f t="shared" si="142"/>
        <v>0.65424347988083487</v>
      </c>
      <c r="O3074" s="42">
        <f t="shared" si="143"/>
        <v>0.36</v>
      </c>
    </row>
    <row r="3075" spans="5:15" x14ac:dyDescent="0.2">
      <c r="E3075" s="15">
        <v>41285.5625</v>
      </c>
      <c r="F3075" s="21">
        <v>6.3851783146831673</v>
      </c>
      <c r="G3075" s="24">
        <v>6.8909586908197845E-2</v>
      </c>
      <c r="H3075" s="3">
        <f t="shared" ref="H3075:H3138" si="144">INDEX(PowerArray,MIN(MaximumPowerIndex,ROUND(F3075*100,0)))</f>
        <v>450.13999999997924</v>
      </c>
      <c r="I3075" s="3">
        <f>MIN(H3075-K3075+L3075,'Power Look Up'!$F$4)</f>
        <v>443.16824376503865</v>
      </c>
      <c r="K3075" s="50">
        <f t="array" ref="K3075">_xlfn.SUM(_xlfn.NORM.DIST($Q$3:$Q$1003,$F3075,$N3075,FALSE)*WindSpeedStep*$R$3:$R$1003)</f>
        <v>446.79846699338344</v>
      </c>
      <c r="L3075" s="50">
        <f t="array" ref="L3075">_xlfn.SUM(_xlfn.NORM.DIST($Q$3:$Q$1003,$F3075,$O3075,FALSE)*WindSpeedStep*$R$3:$R$1003)</f>
        <v>439.82671075844286</v>
      </c>
      <c r="N3075" s="42">
        <f t="shared" ref="N3075:N3138" si="145">ReferenceTurbulence*F3075</f>
        <v>0.63851783146831675</v>
      </c>
      <c r="O3075" s="42">
        <f t="shared" ref="O3075:O3138" si="146">F3075*G3075</f>
        <v>0.43999999999999995</v>
      </c>
    </row>
    <row r="3076" spans="5:15" x14ac:dyDescent="0.2">
      <c r="E3076" s="15">
        <v>41285.569444444445</v>
      </c>
      <c r="F3076" s="21">
        <v>6.0280957000920532</v>
      </c>
      <c r="G3076" s="24">
        <v>8.9580528721824024E-2</v>
      </c>
      <c r="H3076" s="3">
        <f t="shared" si="144"/>
        <v>368.77999999998099</v>
      </c>
      <c r="I3076" s="3">
        <f>MIN(H3076-K3076+L3076,'Power Look Up'!$F$4)</f>
        <v>366.78152629144677</v>
      </c>
      <c r="K3076" s="50">
        <f t="array" ref="K3076">_xlfn.SUM(_xlfn.NORM.DIST($Q$3:$Q$1003,$F3076,$N3076,FALSE)*WindSpeedStep*$R$3:$R$1003)</f>
        <v>372.82084470057788</v>
      </c>
      <c r="L3076" s="50">
        <f t="array" ref="L3076">_xlfn.SUM(_xlfn.NORM.DIST($Q$3:$Q$1003,$F3076,$O3076,FALSE)*WindSpeedStep*$R$3:$R$1003)</f>
        <v>370.82237099204366</v>
      </c>
      <c r="N3076" s="42">
        <f t="shared" si="145"/>
        <v>0.60280957000920532</v>
      </c>
      <c r="O3076" s="42">
        <f t="shared" si="146"/>
        <v>0.54</v>
      </c>
    </row>
    <row r="3077" spans="5:15" x14ac:dyDescent="0.2">
      <c r="E3077" s="15">
        <v>41285.576388888891</v>
      </c>
      <c r="F3077" s="21">
        <v>6.0590598252383199</v>
      </c>
      <c r="G3077" s="24">
        <v>7.5919369220274521E-2</v>
      </c>
      <c r="H3077" s="3">
        <f t="shared" si="144"/>
        <v>375.55999999998085</v>
      </c>
      <c r="I3077" s="3">
        <f>MIN(H3077-K3077+L3077,'Power Look Up'!$F$4)</f>
        <v>371.00568781044728</v>
      </c>
      <c r="K3077" s="50">
        <f t="array" ref="K3077">_xlfn.SUM(_xlfn.NORM.DIST($Q$3:$Q$1003,$F3077,$N3077,FALSE)*WindSpeedStep*$R$3:$R$1003)</f>
        <v>378.92040391670332</v>
      </c>
      <c r="L3077" s="50">
        <f t="array" ref="L3077">_xlfn.SUM(_xlfn.NORM.DIST($Q$3:$Q$1003,$F3077,$O3077,FALSE)*WindSpeedStep*$R$3:$R$1003)</f>
        <v>374.36609172716976</v>
      </c>
      <c r="N3077" s="42">
        <f t="shared" si="145"/>
        <v>0.60590598252383199</v>
      </c>
      <c r="O3077" s="42">
        <f t="shared" si="146"/>
        <v>0.46</v>
      </c>
    </row>
    <row r="3078" spans="5:15" x14ac:dyDescent="0.2">
      <c r="E3078" s="15">
        <v>41285.583333333336</v>
      </c>
      <c r="F3078" s="21">
        <v>5.875267978816316</v>
      </c>
      <c r="G3078" s="24">
        <v>7.4890201023417202E-2</v>
      </c>
      <c r="H3078" s="3">
        <f t="shared" si="144"/>
        <v>342.55999999998687</v>
      </c>
      <c r="I3078" s="3">
        <f>MIN(H3078-K3078+L3078,'Power Look Up'!$F$4)</f>
        <v>338.62031269501767</v>
      </c>
      <c r="K3078" s="50">
        <f t="array" ref="K3078">_xlfn.SUM(_xlfn.NORM.DIST($Q$3:$Q$1003,$F3078,$N3078,FALSE)*WindSpeedStep*$R$3:$R$1003)</f>
        <v>343.53174880256381</v>
      </c>
      <c r="L3078" s="50">
        <f t="array" ref="L3078">_xlfn.SUM(_xlfn.NORM.DIST($Q$3:$Q$1003,$F3078,$O3078,FALSE)*WindSpeedStep*$R$3:$R$1003)</f>
        <v>339.59206149759461</v>
      </c>
      <c r="N3078" s="42">
        <f t="shared" si="145"/>
        <v>0.58752679788163165</v>
      </c>
      <c r="O3078" s="42">
        <f t="shared" si="146"/>
        <v>0.44</v>
      </c>
    </row>
    <row r="3079" spans="5:15" x14ac:dyDescent="0.2">
      <c r="E3079" s="15">
        <v>41285.590277777781</v>
      </c>
      <c r="F3079" s="21">
        <v>6.26822267172642</v>
      </c>
      <c r="G3079" s="24">
        <v>5.7432548084774292E-2</v>
      </c>
      <c r="H3079" s="3">
        <f t="shared" si="144"/>
        <v>423.01999999997986</v>
      </c>
      <c r="I3079" s="3">
        <f>MIN(H3079-K3079+L3079,'Power Look Up'!$F$4)</f>
        <v>414.61230776701353</v>
      </c>
      <c r="K3079" s="50">
        <f t="array" ref="K3079">_xlfn.SUM(_xlfn.NORM.DIST($Q$3:$Q$1003,$F3079,$N3079,FALSE)*WindSpeedStep*$R$3:$R$1003)</f>
        <v>421.67054042317346</v>
      </c>
      <c r="L3079" s="50">
        <f t="array" ref="L3079">_xlfn.SUM(_xlfn.NORM.DIST($Q$3:$Q$1003,$F3079,$O3079,FALSE)*WindSpeedStep*$R$3:$R$1003)</f>
        <v>413.26284819020714</v>
      </c>
      <c r="N3079" s="42">
        <f t="shared" si="145"/>
        <v>0.626822267172642</v>
      </c>
      <c r="O3079" s="42">
        <f t="shared" si="146"/>
        <v>0.36</v>
      </c>
    </row>
    <row r="3080" spans="5:15" x14ac:dyDescent="0.2">
      <c r="E3080" s="15">
        <v>41285.597222222219</v>
      </c>
      <c r="F3080" s="21">
        <v>6.2753018163736325</v>
      </c>
      <c r="G3080" s="24">
        <v>7.330324715215443E-2</v>
      </c>
      <c r="H3080" s="3">
        <f t="shared" si="144"/>
        <v>425.27999999997979</v>
      </c>
      <c r="I3080" s="3">
        <f>MIN(H3080-K3080+L3080,'Power Look Up'!$F$4)</f>
        <v>419.50392087397933</v>
      </c>
      <c r="K3080" s="50">
        <f t="array" ref="K3080">_xlfn.SUM(_xlfn.NORM.DIST($Q$3:$Q$1003,$F3080,$N3080,FALSE)*WindSpeedStep*$R$3:$R$1003)</f>
        <v>423.16600295591161</v>
      </c>
      <c r="L3080" s="50">
        <f t="array" ref="L3080">_xlfn.SUM(_xlfn.NORM.DIST($Q$3:$Q$1003,$F3080,$O3080,FALSE)*WindSpeedStep*$R$3:$R$1003)</f>
        <v>417.38992382991114</v>
      </c>
      <c r="N3080" s="42">
        <f t="shared" si="145"/>
        <v>0.62753018163736329</v>
      </c>
      <c r="O3080" s="42">
        <f t="shared" si="146"/>
        <v>0.46</v>
      </c>
    </row>
    <row r="3081" spans="5:15" x14ac:dyDescent="0.2">
      <c r="E3081" s="15">
        <v>41285.673611111109</v>
      </c>
      <c r="F3081" s="21">
        <v>4.6597991933842282</v>
      </c>
      <c r="G3081" s="24">
        <v>9.6570684985501018E-2</v>
      </c>
      <c r="H3081" s="3">
        <f t="shared" si="144"/>
        <v>162.93999999999403</v>
      </c>
      <c r="I3081" s="3">
        <f>MIN(H3081-K3081+L3081,'Power Look Up'!$F$4)</f>
        <v>162.68515195392769</v>
      </c>
      <c r="K3081" s="50">
        <f t="array" ref="K3081">_xlfn.SUM(_xlfn.NORM.DIST($Q$3:$Q$1003,$F3081,$N3081,FALSE)*WindSpeedStep*$R$3:$R$1003)</f>
        <v>140.5563267212402</v>
      </c>
      <c r="L3081" s="50">
        <f t="array" ref="L3081">_xlfn.SUM(_xlfn.NORM.DIST($Q$3:$Q$1003,$F3081,$O3081,FALSE)*WindSpeedStep*$R$3:$R$1003)</f>
        <v>140.30147867517385</v>
      </c>
      <c r="N3081" s="42">
        <f t="shared" si="145"/>
        <v>0.46597991933842287</v>
      </c>
      <c r="O3081" s="42">
        <f t="shared" si="146"/>
        <v>0.45000000000000007</v>
      </c>
    </row>
    <row r="3082" spans="5:15" x14ac:dyDescent="0.2">
      <c r="E3082" s="15">
        <v>41285.680555555555</v>
      </c>
      <c r="F3082" s="21">
        <v>4.1214733359744775</v>
      </c>
      <c r="G3082" s="24">
        <v>8.4921088035438255E-2</v>
      </c>
      <c r="H3082" s="3">
        <f t="shared" si="144"/>
        <v>104.07999999999527</v>
      </c>
      <c r="I3082" s="3">
        <f>MIN(H3082-K3082+L3082,'Power Look Up'!$F$4)</f>
        <v>100.76654779244323</v>
      </c>
      <c r="K3082" s="50">
        <f t="array" ref="K3082">_xlfn.SUM(_xlfn.NORM.DIST($Q$3:$Q$1003,$F3082,$N3082,FALSE)*WindSpeedStep*$R$3:$R$1003)</f>
        <v>63.849877630079668</v>
      </c>
      <c r="L3082" s="50">
        <f t="array" ref="L3082">_xlfn.SUM(_xlfn.NORM.DIST($Q$3:$Q$1003,$F3082,$O3082,FALSE)*WindSpeedStep*$R$3:$R$1003)</f>
        <v>60.536425422527635</v>
      </c>
      <c r="N3082" s="42">
        <f t="shared" si="145"/>
        <v>0.41214733359744776</v>
      </c>
      <c r="O3082" s="42">
        <f t="shared" si="146"/>
        <v>0.35</v>
      </c>
    </row>
    <row r="3083" spans="5:15" x14ac:dyDescent="0.2">
      <c r="E3083" s="15">
        <v>41285.6875</v>
      </c>
      <c r="F3083" s="21">
        <v>3.8976366786853136</v>
      </c>
      <c r="G3083" s="24">
        <v>7.6969719019883365E-2</v>
      </c>
      <c r="H3083" s="3">
        <f t="shared" si="144"/>
        <v>81.899999999996439</v>
      </c>
      <c r="I3083" s="3">
        <f>MIN(H3083-K3083+L3083,'Power Look Up'!$F$4)</f>
        <v>77.024661755766687</v>
      </c>
      <c r="K3083" s="50">
        <f t="array" ref="K3083">_xlfn.SUM(_xlfn.NORM.DIST($Q$3:$Q$1003,$F3083,$N3083,FALSE)*WindSpeedStep*$R$3:$R$1003)</f>
        <v>40.40743807776655</v>
      </c>
      <c r="L3083" s="50">
        <f t="array" ref="L3083">_xlfn.SUM(_xlfn.NORM.DIST($Q$3:$Q$1003,$F3083,$O3083,FALSE)*WindSpeedStep*$R$3:$R$1003)</f>
        <v>35.532099833536805</v>
      </c>
      <c r="N3083" s="42">
        <f t="shared" si="145"/>
        <v>0.38976366786853139</v>
      </c>
      <c r="O3083" s="42">
        <f t="shared" si="146"/>
        <v>0.3</v>
      </c>
    </row>
    <row r="3084" spans="5:15" x14ac:dyDescent="0.2">
      <c r="E3084" s="15">
        <v>41285.694444444445</v>
      </c>
      <c r="F3084" s="21">
        <v>4.0170373051028045</v>
      </c>
      <c r="G3084" s="24">
        <v>8.4639492784421302E-2</v>
      </c>
      <c r="H3084" s="3">
        <f t="shared" si="144"/>
        <v>93.179999999995502</v>
      </c>
      <c r="I3084" s="3">
        <f>MIN(H3084-K3084+L3084,'Power Look Up'!$F$4)</f>
        <v>89.696982830468556</v>
      </c>
      <c r="K3084" s="50">
        <f t="array" ref="K3084">_xlfn.SUM(_xlfn.NORM.DIST($Q$3:$Q$1003,$F3084,$N3084,FALSE)*WindSpeedStep*$R$3:$R$1003)</f>
        <v>52.049567765667732</v>
      </c>
      <c r="L3084" s="50">
        <f t="array" ref="L3084">_xlfn.SUM(_xlfn.NORM.DIST($Q$3:$Q$1003,$F3084,$O3084,FALSE)*WindSpeedStep*$R$3:$R$1003)</f>
        <v>48.566550596140793</v>
      </c>
      <c r="N3084" s="42">
        <f t="shared" si="145"/>
        <v>0.40170373051028047</v>
      </c>
      <c r="O3084" s="42">
        <f t="shared" si="146"/>
        <v>0.34</v>
      </c>
    </row>
    <row r="3085" spans="5:15" x14ac:dyDescent="0.2">
      <c r="E3085" s="15">
        <v>41285.701388888891</v>
      </c>
      <c r="F3085" s="21">
        <v>4.3112976449613134</v>
      </c>
      <c r="G3085" s="24">
        <v>0.11597436344585452</v>
      </c>
      <c r="H3085" s="3">
        <f t="shared" si="144"/>
        <v>124.78999999999482</v>
      </c>
      <c r="I3085" s="3">
        <f>MIN(H3085-K3085+L3085,'Power Look Up'!$F$4)</f>
        <v>127.77218430031118</v>
      </c>
      <c r="K3085" s="50">
        <f t="array" ref="K3085">_xlfn.SUM(_xlfn.NORM.DIST($Q$3:$Q$1003,$F3085,$N3085,FALSE)*WindSpeedStep*$R$3:$R$1003)</f>
        <v>88.521210839373424</v>
      </c>
      <c r="L3085" s="50">
        <f t="array" ref="L3085">_xlfn.SUM(_xlfn.NORM.DIST($Q$3:$Q$1003,$F3085,$O3085,FALSE)*WindSpeedStep*$R$3:$R$1003)</f>
        <v>91.503395139689786</v>
      </c>
      <c r="N3085" s="42">
        <f t="shared" si="145"/>
        <v>0.43112976449613138</v>
      </c>
      <c r="O3085" s="42">
        <f t="shared" si="146"/>
        <v>0.5</v>
      </c>
    </row>
    <row r="3086" spans="5:15" x14ac:dyDescent="0.2">
      <c r="E3086" s="15">
        <v>41285.708333333336</v>
      </c>
      <c r="F3086" s="21">
        <v>3.8064987392139078</v>
      </c>
      <c r="G3086" s="24">
        <v>0.10508344476231334</v>
      </c>
      <c r="H3086" s="3">
        <f t="shared" si="144"/>
        <v>73.709999999996612</v>
      </c>
      <c r="I3086" s="3">
        <f>MIN(H3086-K3086+L3086,'Power Look Up'!$F$4)</f>
        <v>74.697518588419143</v>
      </c>
      <c r="K3086" s="50">
        <f t="array" ref="K3086">_xlfn.SUM(_xlfn.NORM.DIST($Q$3:$Q$1003,$F3086,$N3086,FALSE)*WindSpeedStep*$R$3:$R$1003)</f>
        <v>32.928885740318961</v>
      </c>
      <c r="L3086" s="50">
        <f t="array" ref="L3086">_xlfn.SUM(_xlfn.NORM.DIST($Q$3:$Q$1003,$F3086,$O3086,FALSE)*WindSpeedStep*$R$3:$R$1003)</f>
        <v>33.9164043287415</v>
      </c>
      <c r="N3086" s="42">
        <f t="shared" si="145"/>
        <v>0.38064987392139082</v>
      </c>
      <c r="O3086" s="42">
        <f t="shared" si="146"/>
        <v>0.4</v>
      </c>
    </row>
    <row r="3087" spans="5:15" x14ac:dyDescent="0.2">
      <c r="E3087" s="15">
        <v>41286.159722222219</v>
      </c>
      <c r="F3087" s="21">
        <v>7.7868072257458634</v>
      </c>
      <c r="G3087" s="24">
        <v>0.12842233935028671</v>
      </c>
      <c r="H3087" s="3">
        <f t="shared" si="144"/>
        <v>825.78999999996336</v>
      </c>
      <c r="I3087" s="3">
        <f>MIN(H3087-K3087+L3087,'Power Look Up'!$F$4)</f>
        <v>839.99640187599789</v>
      </c>
      <c r="K3087" s="50">
        <f t="array" ref="K3087">_xlfn.SUM(_xlfn.NORM.DIST($Q$3:$Q$1003,$F3087,$N3087,FALSE)*WindSpeedStep*$R$3:$R$1003)</f>
        <v>823.05952225262081</v>
      </c>
      <c r="L3087" s="50">
        <f t="array" ref="L3087">_xlfn.SUM(_xlfn.NORM.DIST($Q$3:$Q$1003,$F3087,$O3087,FALSE)*WindSpeedStep*$R$3:$R$1003)</f>
        <v>837.26592412865534</v>
      </c>
      <c r="N3087" s="42">
        <f t="shared" si="145"/>
        <v>0.77868072257458643</v>
      </c>
      <c r="O3087" s="42">
        <f t="shared" si="146"/>
        <v>0.99999999999999989</v>
      </c>
    </row>
    <row r="3088" spans="5:15" x14ac:dyDescent="0.2">
      <c r="E3088" s="15">
        <v>41286.166666666664</v>
      </c>
      <c r="F3088" s="21">
        <v>7.5261078441246294</v>
      </c>
      <c r="G3088" s="24">
        <v>0.16608850496021413</v>
      </c>
      <c r="H3088" s="3">
        <f t="shared" si="144"/>
        <v>747.52999999996507</v>
      </c>
      <c r="I3088" s="3">
        <f>MIN(H3088-K3088+L3088,'Power Look Up'!$F$4)</f>
        <v>781.65629273907018</v>
      </c>
      <c r="K3088" s="50">
        <f t="array" ref="K3088">_xlfn.SUM(_xlfn.NORM.DIST($Q$3:$Q$1003,$F3088,$N3088,FALSE)*WindSpeedStep*$R$3:$R$1003)</f>
        <v>742.1603036440174</v>
      </c>
      <c r="L3088" s="50">
        <f t="array" ref="L3088">_xlfn.SUM(_xlfn.NORM.DIST($Q$3:$Q$1003,$F3088,$O3088,FALSE)*WindSpeedStep*$R$3:$R$1003)</f>
        <v>776.28659638312251</v>
      </c>
      <c r="N3088" s="42">
        <f t="shared" si="145"/>
        <v>0.75261078441246299</v>
      </c>
      <c r="O3088" s="42">
        <f t="shared" si="146"/>
        <v>1.25</v>
      </c>
    </row>
    <row r="3089" spans="5:15" x14ac:dyDescent="0.2">
      <c r="E3089" s="15">
        <v>41286.173611111109</v>
      </c>
      <c r="F3089" s="21">
        <v>7.7521328290458529</v>
      </c>
      <c r="G3089" s="24">
        <v>0.13802653071047774</v>
      </c>
      <c r="H3089" s="3">
        <f t="shared" si="144"/>
        <v>813.74999999996362</v>
      </c>
      <c r="I3089" s="3">
        <f>MIN(H3089-K3089+L3089,'Power Look Up'!$F$4)</f>
        <v>833.08931059332804</v>
      </c>
      <c r="K3089" s="50">
        <f t="array" ref="K3089">_xlfn.SUM(_xlfn.NORM.DIST($Q$3:$Q$1003,$F3089,$N3089,FALSE)*WindSpeedStep*$R$3:$R$1003)</f>
        <v>812.00306019955417</v>
      </c>
      <c r="L3089" s="50">
        <f t="array" ref="L3089">_xlfn.SUM(_xlfn.NORM.DIST($Q$3:$Q$1003,$F3089,$O3089,FALSE)*WindSpeedStep*$R$3:$R$1003)</f>
        <v>831.34237079291859</v>
      </c>
      <c r="N3089" s="42">
        <f t="shared" si="145"/>
        <v>0.77521328290458535</v>
      </c>
      <c r="O3089" s="42">
        <f t="shared" si="146"/>
        <v>1.07</v>
      </c>
    </row>
    <row r="3090" spans="5:15" x14ac:dyDescent="0.2">
      <c r="E3090" s="15">
        <v>41286.180555555555</v>
      </c>
      <c r="F3090" s="21">
        <v>8.1037797195986041</v>
      </c>
      <c r="G3090" s="24">
        <v>0.13450513682694104</v>
      </c>
      <c r="H3090" s="3">
        <f t="shared" si="144"/>
        <v>925.69999999995298</v>
      </c>
      <c r="I3090" s="3">
        <f>MIN(H3090-K3090+L3090,'Power Look Up'!$F$4)</f>
        <v>943.28911113820902</v>
      </c>
      <c r="K3090" s="50">
        <f t="array" ref="K3090">_xlfn.SUM(_xlfn.NORM.DIST($Q$3:$Q$1003,$F3090,$N3090,FALSE)*WindSpeedStep*$R$3:$R$1003)</f>
        <v>928.3240410421181</v>
      </c>
      <c r="L3090" s="50">
        <f t="array" ref="L3090">_xlfn.SUM(_xlfn.NORM.DIST($Q$3:$Q$1003,$F3090,$O3090,FALSE)*WindSpeedStep*$R$3:$R$1003)</f>
        <v>945.91315218037414</v>
      </c>
      <c r="N3090" s="42">
        <f t="shared" si="145"/>
        <v>0.8103779719598605</v>
      </c>
      <c r="O3090" s="42">
        <f t="shared" si="146"/>
        <v>1.0900000000000001</v>
      </c>
    </row>
    <row r="3091" spans="5:15" x14ac:dyDescent="0.2">
      <c r="E3091" s="15">
        <v>41286.194444444445</v>
      </c>
      <c r="F3091" s="21">
        <v>10.023433845759099</v>
      </c>
      <c r="G3091" s="24">
        <v>0.15463762457571392</v>
      </c>
      <c r="H3091" s="3">
        <f t="shared" si="144"/>
        <v>1642.3399999999549</v>
      </c>
      <c r="I3091" s="3">
        <f>MIN(H3091-K3091+L3091,'Power Look Up'!$F$4)</f>
        <v>1579.6008622966128</v>
      </c>
      <c r="K3091" s="50">
        <f t="array" ref="K3091">_xlfn.SUM(_xlfn.NORM.DIST($Q$3:$Q$1003,$F3091,$N3091,FALSE)*WindSpeedStep*$R$3:$R$1003)</f>
        <v>1631.6095615204529</v>
      </c>
      <c r="L3091" s="50">
        <f t="array" ref="L3091">_xlfn.SUM(_xlfn.NORM.DIST($Q$3:$Q$1003,$F3091,$O3091,FALSE)*WindSpeedStep*$R$3:$R$1003)</f>
        <v>1568.8704238171108</v>
      </c>
      <c r="N3091" s="42">
        <f t="shared" si="145"/>
        <v>1.00234338457591</v>
      </c>
      <c r="O3091" s="42">
        <f t="shared" si="146"/>
        <v>1.55</v>
      </c>
    </row>
    <row r="3092" spans="5:15" x14ac:dyDescent="0.2">
      <c r="E3092" s="15">
        <v>41286.201388888891</v>
      </c>
      <c r="F3092" s="21">
        <v>10.34765601288403</v>
      </c>
      <c r="G3092" s="24">
        <v>0.17491884130534879</v>
      </c>
      <c r="H3092" s="3">
        <f t="shared" si="144"/>
        <v>1730.449999999953</v>
      </c>
      <c r="I3092" s="3">
        <f>MIN(H3092-K3092+L3092,'Power Look Up'!$F$4)</f>
        <v>1622.5846223234844</v>
      </c>
      <c r="K3092" s="50">
        <f t="array" ref="K3092">_xlfn.SUM(_xlfn.NORM.DIST($Q$3:$Q$1003,$F3092,$N3092,FALSE)*WindSpeedStep*$R$3:$R$1003)</f>
        <v>1726.8115778053429</v>
      </c>
      <c r="L3092" s="50">
        <f t="array" ref="L3092">_xlfn.SUM(_xlfn.NORM.DIST($Q$3:$Q$1003,$F3092,$O3092,FALSE)*WindSpeedStep*$R$3:$R$1003)</f>
        <v>1618.9462001288744</v>
      </c>
      <c r="N3092" s="42">
        <f t="shared" si="145"/>
        <v>1.034765601288403</v>
      </c>
      <c r="O3092" s="42">
        <f t="shared" si="146"/>
        <v>1.81</v>
      </c>
    </row>
    <row r="3093" spans="5:15" x14ac:dyDescent="0.2">
      <c r="E3093" s="15">
        <v>41286.208333333336</v>
      </c>
      <c r="F3093" s="21">
        <v>10.493018360648886</v>
      </c>
      <c r="G3093" s="24">
        <v>0.18297880876682918</v>
      </c>
      <c r="H3093" s="3">
        <f t="shared" si="144"/>
        <v>1767.8299999999522</v>
      </c>
      <c r="I3093" s="3">
        <f>MIN(H3093-K3093+L3093,'Power Look Up'!$F$4)</f>
        <v>1640.8637967166646</v>
      </c>
      <c r="K3093" s="50">
        <f t="array" ref="K3093">_xlfn.SUM(_xlfn.NORM.DIST($Q$3:$Q$1003,$F3093,$N3093,FALSE)*WindSpeedStep*$R$3:$R$1003)</f>
        <v>1764.3143732781964</v>
      </c>
      <c r="L3093" s="50">
        <f t="array" ref="L3093">_xlfn.SUM(_xlfn.NORM.DIST($Q$3:$Q$1003,$F3093,$O3093,FALSE)*WindSpeedStep*$R$3:$R$1003)</f>
        <v>1637.3481699949089</v>
      </c>
      <c r="N3093" s="42">
        <f t="shared" si="145"/>
        <v>1.0493018360648887</v>
      </c>
      <c r="O3093" s="42">
        <f t="shared" si="146"/>
        <v>1.92</v>
      </c>
    </row>
    <row r="3094" spans="5:15" x14ac:dyDescent="0.2">
      <c r="E3094" s="15">
        <v>41286.215277777781</v>
      </c>
      <c r="F3094" s="21">
        <v>11.568295113084682</v>
      </c>
      <c r="G3094" s="24">
        <v>0.13312246834523914</v>
      </c>
      <c r="H3094" s="3">
        <f t="shared" si="144"/>
        <v>1951.8799999999831</v>
      </c>
      <c r="I3094" s="3">
        <f>MIN(H3094-K3094+L3094,'Power Look Up'!$F$4)</f>
        <v>1896.1313129447933</v>
      </c>
      <c r="K3094" s="50">
        <f t="array" ref="K3094">_xlfn.SUM(_xlfn.NORM.DIST($Q$3:$Q$1003,$F3094,$N3094,FALSE)*WindSpeedStep*$R$3:$R$1003)</f>
        <v>1941.6853471318889</v>
      </c>
      <c r="L3094" s="50">
        <f t="array" ref="L3094">_xlfn.SUM(_xlfn.NORM.DIST($Q$3:$Q$1003,$F3094,$O3094,FALSE)*WindSpeedStep*$R$3:$R$1003)</f>
        <v>1885.9366600766991</v>
      </c>
      <c r="N3094" s="42">
        <f t="shared" si="145"/>
        <v>1.1568295113084683</v>
      </c>
      <c r="O3094" s="42">
        <f t="shared" si="146"/>
        <v>1.5400000000000003</v>
      </c>
    </row>
    <row r="3095" spans="5:15" x14ac:dyDescent="0.2">
      <c r="E3095" s="15">
        <v>41286.222222222219</v>
      </c>
      <c r="F3095" s="21">
        <v>11.230533562858108</v>
      </c>
      <c r="G3095" s="24">
        <v>0.13534530585679214</v>
      </c>
      <c r="H3095" s="3">
        <f t="shared" si="144"/>
        <v>1923.3199999999836</v>
      </c>
      <c r="I3095" s="3">
        <f>MIN(H3095-K3095+L3095,'Power Look Up'!$F$4)</f>
        <v>1860.0769587864829</v>
      </c>
      <c r="K3095" s="50">
        <f t="array" ref="K3095">_xlfn.SUM(_xlfn.NORM.DIST($Q$3:$Q$1003,$F3095,$N3095,FALSE)*WindSpeedStep*$R$3:$R$1003)</f>
        <v>1903.5139912414995</v>
      </c>
      <c r="L3095" s="50">
        <f t="array" ref="L3095">_xlfn.SUM(_xlfn.NORM.DIST($Q$3:$Q$1003,$F3095,$O3095,FALSE)*WindSpeedStep*$R$3:$R$1003)</f>
        <v>1840.2709500279989</v>
      </c>
      <c r="N3095" s="42">
        <f t="shared" si="145"/>
        <v>1.1230533562858109</v>
      </c>
      <c r="O3095" s="42">
        <f t="shared" si="146"/>
        <v>1.5200000000000002</v>
      </c>
    </row>
    <row r="3096" spans="5:15" x14ac:dyDescent="0.2">
      <c r="E3096" s="15">
        <v>41286.229166666664</v>
      </c>
      <c r="F3096" s="21">
        <v>10.199610041542124</v>
      </c>
      <c r="G3096" s="24">
        <v>0.12647542354520833</v>
      </c>
      <c r="H3096" s="3">
        <f t="shared" si="144"/>
        <v>1690.3999999999537</v>
      </c>
      <c r="I3096" s="3">
        <f>MIN(H3096-K3096+L3096,'Power Look Up'!$F$4)</f>
        <v>1655.039244991174</v>
      </c>
      <c r="K3096" s="50">
        <f t="array" ref="K3096">_xlfn.SUM(_xlfn.NORM.DIST($Q$3:$Q$1003,$F3096,$N3096,FALSE)*WindSpeedStep*$R$3:$R$1003)</f>
        <v>1685.2498993786103</v>
      </c>
      <c r="L3096" s="50">
        <f t="array" ref="L3096">_xlfn.SUM(_xlfn.NORM.DIST($Q$3:$Q$1003,$F3096,$O3096,FALSE)*WindSpeedStep*$R$3:$R$1003)</f>
        <v>1649.8891443698305</v>
      </c>
      <c r="N3096" s="42">
        <f t="shared" si="145"/>
        <v>1.0199610041542124</v>
      </c>
      <c r="O3096" s="42">
        <f t="shared" si="146"/>
        <v>1.29</v>
      </c>
    </row>
    <row r="3097" spans="5:15" x14ac:dyDescent="0.2">
      <c r="E3097" s="15">
        <v>41286.236111111109</v>
      </c>
      <c r="F3097" s="21">
        <v>8.9112706412162499</v>
      </c>
      <c r="G3097" s="24">
        <v>9.5384826050349675E-2</v>
      </c>
      <c r="H3097" s="3">
        <f t="shared" si="144"/>
        <v>1222.9699999999466</v>
      </c>
      <c r="I3097" s="3">
        <f>MIN(H3097-K3097+L3097,'Power Look Up'!$F$4)</f>
        <v>1221.7633367109095</v>
      </c>
      <c r="K3097" s="50">
        <f t="array" ref="K3097">_xlfn.SUM(_xlfn.NORM.DIST($Q$3:$Q$1003,$F3097,$N3097,FALSE)*WindSpeedStep*$R$3:$R$1003)</f>
        <v>1225.6059716928794</v>
      </c>
      <c r="L3097" s="50">
        <f t="array" ref="L3097">_xlfn.SUM(_xlfn.NORM.DIST($Q$3:$Q$1003,$F3097,$O3097,FALSE)*WindSpeedStep*$R$3:$R$1003)</f>
        <v>1224.3993084038423</v>
      </c>
      <c r="N3097" s="42">
        <f t="shared" si="145"/>
        <v>0.89112706412162501</v>
      </c>
      <c r="O3097" s="42">
        <f t="shared" si="146"/>
        <v>0.85</v>
      </c>
    </row>
    <row r="3098" spans="5:15" x14ac:dyDescent="0.2">
      <c r="E3098" s="15">
        <v>41286.243055555555</v>
      </c>
      <c r="F3098" s="21">
        <v>8.6984231524726177</v>
      </c>
      <c r="G3098" s="24">
        <v>0.11381373182777181</v>
      </c>
      <c r="H3098" s="3">
        <f t="shared" si="144"/>
        <v>1145.8999999999482</v>
      </c>
      <c r="I3098" s="3">
        <f>MIN(H3098-K3098+L3098,'Power Look Up'!$F$4)</f>
        <v>1150.8210742144597</v>
      </c>
      <c r="K3098" s="50">
        <f t="array" ref="K3098">_xlfn.SUM(_xlfn.NORM.DIST($Q$3:$Q$1003,$F3098,$N3098,FALSE)*WindSpeedStep*$R$3:$R$1003)</f>
        <v>1144.2304133421726</v>
      </c>
      <c r="L3098" s="50">
        <f t="array" ref="L3098">_xlfn.SUM(_xlfn.NORM.DIST($Q$3:$Q$1003,$F3098,$O3098,FALSE)*WindSpeedStep*$R$3:$R$1003)</f>
        <v>1149.1514875566841</v>
      </c>
      <c r="N3098" s="42">
        <f t="shared" si="145"/>
        <v>0.86984231524726185</v>
      </c>
      <c r="O3098" s="42">
        <f t="shared" si="146"/>
        <v>0.99</v>
      </c>
    </row>
    <row r="3099" spans="5:15" x14ac:dyDescent="0.2">
      <c r="E3099" s="15">
        <v>41286.25</v>
      </c>
      <c r="F3099" s="21">
        <v>8.2768188129709444</v>
      </c>
      <c r="G3099" s="24">
        <v>0.12806852777045577</v>
      </c>
      <c r="H3099" s="3">
        <f t="shared" si="144"/>
        <v>991.75999999995156</v>
      </c>
      <c r="I3099" s="3">
        <f>MIN(H3099-K3099+L3099,'Power Look Up'!$F$4)</f>
        <v>1005.4519903657184</v>
      </c>
      <c r="K3099" s="50">
        <f t="array" ref="K3099">_xlfn.SUM(_xlfn.NORM.DIST($Q$3:$Q$1003,$F3099,$N3099,FALSE)*WindSpeedStep*$R$3:$R$1003)</f>
        <v>988.88226636376089</v>
      </c>
      <c r="L3099" s="50">
        <f t="array" ref="L3099">_xlfn.SUM(_xlfn.NORM.DIST($Q$3:$Q$1003,$F3099,$O3099,FALSE)*WindSpeedStep*$R$3:$R$1003)</f>
        <v>1002.5742567295277</v>
      </c>
      <c r="N3099" s="42">
        <f t="shared" si="145"/>
        <v>0.82768188129709452</v>
      </c>
      <c r="O3099" s="42">
        <f t="shared" si="146"/>
        <v>1.06</v>
      </c>
    </row>
    <row r="3100" spans="5:15" x14ac:dyDescent="0.2">
      <c r="E3100" s="15">
        <v>41286.256944444445</v>
      </c>
      <c r="F3100" s="21">
        <v>8.0901619361927448</v>
      </c>
      <c r="G3100" s="24">
        <v>0.15698078852024389</v>
      </c>
      <c r="H3100" s="3">
        <f t="shared" si="144"/>
        <v>922.02999999995302</v>
      </c>
      <c r="I3100" s="3">
        <f>MIN(H3100-K3100+L3100,'Power Look Up'!$F$4)</f>
        <v>951.09817664447235</v>
      </c>
      <c r="K3100" s="50">
        <f t="array" ref="K3100">_xlfn.SUM(_xlfn.NORM.DIST($Q$3:$Q$1003,$F3100,$N3100,FALSE)*WindSpeedStep*$R$3:$R$1003)</f>
        <v>923.64846556875261</v>
      </c>
      <c r="L3100" s="50">
        <f t="array" ref="L3100">_xlfn.SUM(_xlfn.NORM.DIST($Q$3:$Q$1003,$F3100,$O3100,FALSE)*WindSpeedStep*$R$3:$R$1003)</f>
        <v>952.71664221327194</v>
      </c>
      <c r="N3100" s="42">
        <f t="shared" si="145"/>
        <v>0.80901619361927457</v>
      </c>
      <c r="O3100" s="42">
        <f t="shared" si="146"/>
        <v>1.27</v>
      </c>
    </row>
    <row r="3101" spans="5:15" x14ac:dyDescent="0.2">
      <c r="E3101" s="15">
        <v>41286.263888888891</v>
      </c>
      <c r="F3101" s="21">
        <v>9.353554554876613</v>
      </c>
      <c r="G3101" s="24">
        <v>0.15929772914225071</v>
      </c>
      <c r="H3101" s="3">
        <f t="shared" si="144"/>
        <v>1389.349999999941</v>
      </c>
      <c r="I3101" s="3">
        <f>MIN(H3101-K3101+L3101,'Power Look Up'!$F$4)</f>
        <v>1367.954657939315</v>
      </c>
      <c r="K3101" s="50">
        <f t="array" ref="K3101">_xlfn.SUM(_xlfn.NORM.DIST($Q$3:$Q$1003,$F3101,$N3101,FALSE)*WindSpeedStep*$R$3:$R$1003)</f>
        <v>1395.427974273257</v>
      </c>
      <c r="L3101" s="50">
        <f t="array" ref="L3101">_xlfn.SUM(_xlfn.NORM.DIST($Q$3:$Q$1003,$F3101,$O3101,FALSE)*WindSpeedStep*$R$3:$R$1003)</f>
        <v>1374.0326322126309</v>
      </c>
      <c r="N3101" s="42">
        <f t="shared" si="145"/>
        <v>0.9353554554876613</v>
      </c>
      <c r="O3101" s="42">
        <f t="shared" si="146"/>
        <v>1.4900000000000002</v>
      </c>
    </row>
    <row r="3102" spans="5:15" x14ac:dyDescent="0.2">
      <c r="E3102" s="15">
        <v>41286.270833333336</v>
      </c>
      <c r="F3102" s="21">
        <v>10.833538633090265</v>
      </c>
      <c r="G3102" s="24">
        <v>0.12738220139677067</v>
      </c>
      <c r="H3102" s="3">
        <f t="shared" si="144"/>
        <v>1858.6099999999501</v>
      </c>
      <c r="I3102" s="3">
        <f>MIN(H3102-K3102+L3102,'Power Look Up'!$F$4)</f>
        <v>1809.9621703300986</v>
      </c>
      <c r="K3102" s="50">
        <f t="array" ref="K3102">_xlfn.SUM(_xlfn.NORM.DIST($Q$3:$Q$1003,$F3102,$N3102,FALSE)*WindSpeedStep*$R$3:$R$1003)</f>
        <v>1838.9851914682215</v>
      </c>
      <c r="L3102" s="50">
        <f t="array" ref="L3102">_xlfn.SUM(_xlfn.NORM.DIST($Q$3:$Q$1003,$F3102,$O3102,FALSE)*WindSpeedStep*$R$3:$R$1003)</f>
        <v>1790.33736179837</v>
      </c>
      <c r="N3102" s="42">
        <f t="shared" si="145"/>
        <v>1.0833538633090265</v>
      </c>
      <c r="O3102" s="42">
        <f t="shared" si="146"/>
        <v>1.38</v>
      </c>
    </row>
    <row r="3103" spans="5:15" x14ac:dyDescent="0.2">
      <c r="E3103" s="15">
        <v>41286.277777777781</v>
      </c>
      <c r="F3103" s="21">
        <v>10.653757189929713</v>
      </c>
      <c r="G3103" s="24">
        <v>0.14454994351247835</v>
      </c>
      <c r="H3103" s="3">
        <f t="shared" si="144"/>
        <v>1810.5499999999513</v>
      </c>
      <c r="I3103" s="3">
        <f>MIN(H3103-K3103+L3103,'Power Look Up'!$F$4)</f>
        <v>1735.7114095132072</v>
      </c>
      <c r="K3103" s="50">
        <f t="array" ref="K3103">_xlfn.SUM(_xlfn.NORM.DIST($Q$3:$Q$1003,$F3103,$N3103,FALSE)*WindSpeedStep*$R$3:$R$1003)</f>
        <v>1801.8669637948044</v>
      </c>
      <c r="L3103" s="50">
        <f t="array" ref="L3103">_xlfn.SUM(_xlfn.NORM.DIST($Q$3:$Q$1003,$F3103,$O3103,FALSE)*WindSpeedStep*$R$3:$R$1003)</f>
        <v>1727.0283733080603</v>
      </c>
      <c r="N3103" s="42">
        <f t="shared" si="145"/>
        <v>1.0653757189929713</v>
      </c>
      <c r="O3103" s="42">
        <f t="shared" si="146"/>
        <v>1.5400000000000003</v>
      </c>
    </row>
    <row r="3104" spans="5:15" x14ac:dyDescent="0.2">
      <c r="E3104" s="15">
        <v>41286.284722222219</v>
      </c>
      <c r="F3104" s="21">
        <v>10.85274862535292</v>
      </c>
      <c r="G3104" s="24">
        <v>0.1529566432711896</v>
      </c>
      <c r="H3104" s="3">
        <f t="shared" si="144"/>
        <v>1863.94999999995</v>
      </c>
      <c r="I3104" s="3">
        <f>MIN(H3104-K3104+L3104,'Power Look Up'!$F$4)</f>
        <v>1771.5736248349103</v>
      </c>
      <c r="K3104" s="50">
        <f t="array" ref="K3104">_xlfn.SUM(_xlfn.NORM.DIST($Q$3:$Q$1003,$F3104,$N3104,FALSE)*WindSpeedStep*$R$3:$R$1003)</f>
        <v>1842.6504140570344</v>
      </c>
      <c r="L3104" s="50">
        <f t="array" ref="L3104">_xlfn.SUM(_xlfn.NORM.DIST($Q$3:$Q$1003,$F3104,$O3104,FALSE)*WindSpeedStep*$R$3:$R$1003)</f>
        <v>1750.2740388919947</v>
      </c>
      <c r="N3104" s="42">
        <f t="shared" si="145"/>
        <v>1.0852748625352919</v>
      </c>
      <c r="O3104" s="42">
        <f t="shared" si="146"/>
        <v>1.66</v>
      </c>
    </row>
    <row r="3105" spans="5:15" x14ac:dyDescent="0.2">
      <c r="E3105" s="15">
        <v>41286.291666666664</v>
      </c>
      <c r="F3105" s="21">
        <v>10.268837846259348</v>
      </c>
      <c r="G3105" s="24">
        <v>0.16068030527924335</v>
      </c>
      <c r="H3105" s="3">
        <f t="shared" si="144"/>
        <v>1709.0899999999533</v>
      </c>
      <c r="I3105" s="3">
        <f>MIN(H3105-K3105+L3105,'Power Look Up'!$F$4)</f>
        <v>1624.8013248634563</v>
      </c>
      <c r="K3105" s="50">
        <f t="array" ref="K3105">_xlfn.SUM(_xlfn.NORM.DIST($Q$3:$Q$1003,$F3105,$N3105,FALSE)*WindSpeedStep*$R$3:$R$1003)</f>
        <v>1705.0983970725217</v>
      </c>
      <c r="L3105" s="50">
        <f t="array" ref="L3105">_xlfn.SUM(_xlfn.NORM.DIST($Q$3:$Q$1003,$F3105,$O3105,FALSE)*WindSpeedStep*$R$3:$R$1003)</f>
        <v>1620.8097219360247</v>
      </c>
      <c r="N3105" s="42">
        <f t="shared" si="145"/>
        <v>1.0268837846259349</v>
      </c>
      <c r="O3105" s="42">
        <f t="shared" si="146"/>
        <v>1.65</v>
      </c>
    </row>
    <row r="3106" spans="5:15" x14ac:dyDescent="0.2">
      <c r="E3106" s="15">
        <v>41286.298611111109</v>
      </c>
      <c r="F3106" s="21">
        <v>11.156190087699358</v>
      </c>
      <c r="G3106" s="24">
        <v>0.13714359364376144</v>
      </c>
      <c r="H3106" s="3">
        <f t="shared" si="144"/>
        <v>1917.4399999999837</v>
      </c>
      <c r="I3106" s="3">
        <f>MIN(H3106-K3106+L3106,'Power Look Up'!$F$4)</f>
        <v>1850.7083596767343</v>
      </c>
      <c r="K3106" s="50">
        <f t="array" ref="K3106">_xlfn.SUM(_xlfn.NORM.DIST($Q$3:$Q$1003,$F3106,$N3106,FALSE)*WindSpeedStep*$R$3:$R$1003)</f>
        <v>1893.1581656751241</v>
      </c>
      <c r="L3106" s="50">
        <f t="array" ref="L3106">_xlfn.SUM(_xlfn.NORM.DIST($Q$3:$Q$1003,$F3106,$O3106,FALSE)*WindSpeedStep*$R$3:$R$1003)</f>
        <v>1826.4265253518747</v>
      </c>
      <c r="N3106" s="42">
        <f t="shared" si="145"/>
        <v>1.1156190087699358</v>
      </c>
      <c r="O3106" s="42">
        <f t="shared" si="146"/>
        <v>1.53</v>
      </c>
    </row>
    <row r="3107" spans="5:15" x14ac:dyDescent="0.2">
      <c r="E3107" s="15">
        <v>41286.305555555555</v>
      </c>
      <c r="F3107" s="21">
        <v>10.844216165401026</v>
      </c>
      <c r="G3107" s="24">
        <v>0.15031054113441508</v>
      </c>
      <c r="H3107" s="3">
        <f t="shared" si="144"/>
        <v>1861.2799999999502</v>
      </c>
      <c r="I3107" s="3">
        <f>MIN(H3107-K3107+L3107,'Power Look Up'!$F$4)</f>
        <v>1773.4273037359617</v>
      </c>
      <c r="K3107" s="50">
        <f t="array" ref="K3107">_xlfn.SUM(_xlfn.NORM.DIST($Q$3:$Q$1003,$F3107,$N3107,FALSE)*WindSpeedStep*$R$3:$R$1003)</f>
        <v>1841.0295266371766</v>
      </c>
      <c r="L3107" s="50">
        <f t="array" ref="L3107">_xlfn.SUM(_xlfn.NORM.DIST($Q$3:$Q$1003,$F3107,$O3107,FALSE)*WindSpeedStep*$R$3:$R$1003)</f>
        <v>1753.1768303731881</v>
      </c>
      <c r="N3107" s="42">
        <f t="shared" si="145"/>
        <v>1.0844216165401026</v>
      </c>
      <c r="O3107" s="42">
        <f t="shared" si="146"/>
        <v>1.63</v>
      </c>
    </row>
    <row r="3108" spans="5:15" x14ac:dyDescent="0.2">
      <c r="E3108" s="15">
        <v>41286.3125</v>
      </c>
      <c r="F3108" s="21">
        <v>11.146140240280593</v>
      </c>
      <c r="G3108" s="24">
        <v>0.16418239503093959</v>
      </c>
      <c r="H3108" s="3">
        <f t="shared" si="144"/>
        <v>1916.5999999999838</v>
      </c>
      <c r="I3108" s="3">
        <f>MIN(H3108-K3108+L3108,'Power Look Up'!$F$4)</f>
        <v>1803.3163752406579</v>
      </c>
      <c r="K3108" s="50">
        <f t="array" ref="K3108">_xlfn.SUM(_xlfn.NORM.DIST($Q$3:$Q$1003,$F3108,$N3108,FALSE)*WindSpeedStep*$R$3:$R$1003)</f>
        <v>1891.6998305487596</v>
      </c>
      <c r="L3108" s="50">
        <f t="array" ref="L3108">_xlfn.SUM(_xlfn.NORM.DIST($Q$3:$Q$1003,$F3108,$O3108,FALSE)*WindSpeedStep*$R$3:$R$1003)</f>
        <v>1778.4162057894337</v>
      </c>
      <c r="N3108" s="42">
        <f t="shared" si="145"/>
        <v>1.1146140240280593</v>
      </c>
      <c r="O3108" s="42">
        <f t="shared" si="146"/>
        <v>1.8300000000000003</v>
      </c>
    </row>
    <row r="3109" spans="5:15" x14ac:dyDescent="0.2">
      <c r="E3109" s="15">
        <v>41286.409722222219</v>
      </c>
      <c r="F3109" s="21">
        <v>13.546359076091814</v>
      </c>
      <c r="G3109" s="24">
        <v>0.12770959268703461</v>
      </c>
      <c r="H3109" s="3">
        <f t="shared" si="144"/>
        <v>1999.5499999999997</v>
      </c>
      <c r="I3109" s="3">
        <f>MIN(H3109-K3109+L3109,'Power Look Up'!$F$4)</f>
        <v>1986.7648306372196</v>
      </c>
      <c r="K3109" s="50">
        <f t="array" ref="K3109">_xlfn.SUM(_xlfn.NORM.DIST($Q$3:$Q$1003,$F3109,$N3109,FALSE)*WindSpeedStep*$R$3:$R$1003)</f>
        <v>2003.2202688717248</v>
      </c>
      <c r="L3109" s="50">
        <f t="array" ref="L3109">_xlfn.SUM(_xlfn.NORM.DIST($Q$3:$Q$1003,$F3109,$O3109,FALSE)*WindSpeedStep*$R$3:$R$1003)</f>
        <v>1990.4350995089446</v>
      </c>
      <c r="N3109" s="42">
        <f t="shared" si="145"/>
        <v>1.3546359076091816</v>
      </c>
      <c r="O3109" s="42">
        <f t="shared" si="146"/>
        <v>1.73</v>
      </c>
    </row>
    <row r="3110" spans="5:15" x14ac:dyDescent="0.2">
      <c r="E3110" s="15">
        <v>41286.416666666664</v>
      </c>
      <c r="F3110" s="21">
        <v>13.401897718093393</v>
      </c>
      <c r="G3110" s="24">
        <v>0.12460921842026867</v>
      </c>
      <c r="H3110" s="3">
        <f t="shared" si="144"/>
        <v>1999.3999999999999</v>
      </c>
      <c r="I3110" s="3">
        <f>MIN(H3110-K3110+L3110,'Power Look Up'!$F$4)</f>
        <v>1986.943935574805</v>
      </c>
      <c r="K3110" s="50">
        <f t="array" ref="K3110">_xlfn.SUM(_xlfn.NORM.DIST($Q$3:$Q$1003,$F3110,$N3110,FALSE)*WindSpeedStep*$R$3:$R$1003)</f>
        <v>2002.8502425409256</v>
      </c>
      <c r="L3110" s="50">
        <f t="array" ref="L3110">_xlfn.SUM(_xlfn.NORM.DIST($Q$3:$Q$1003,$F3110,$O3110,FALSE)*WindSpeedStep*$R$3:$R$1003)</f>
        <v>1990.3941781157307</v>
      </c>
      <c r="N3110" s="42">
        <f t="shared" si="145"/>
        <v>1.3401897718093394</v>
      </c>
      <c r="O3110" s="42">
        <f t="shared" si="146"/>
        <v>1.67</v>
      </c>
    </row>
    <row r="3111" spans="5:15" x14ac:dyDescent="0.2">
      <c r="E3111" s="15">
        <v>41286.423611111109</v>
      </c>
      <c r="F3111" s="21">
        <v>13.554808954854737</v>
      </c>
      <c r="G3111" s="24">
        <v>0.10107114047589186</v>
      </c>
      <c r="H3111" s="3">
        <f t="shared" si="144"/>
        <v>1999.5499999999997</v>
      </c>
      <c r="I3111" s="3">
        <f>MIN(H3111-K3111+L3111,'Power Look Up'!$F$4)</f>
        <v>1999.2479450050896</v>
      </c>
      <c r="K3111" s="50">
        <f t="array" ref="K3111">_xlfn.SUM(_xlfn.NORM.DIST($Q$3:$Q$1003,$F3111,$N3111,FALSE)*WindSpeedStep*$R$3:$R$1003)</f>
        <v>2003.2358794556353</v>
      </c>
      <c r="L3111" s="50">
        <f t="array" ref="L3111">_xlfn.SUM(_xlfn.NORM.DIST($Q$3:$Q$1003,$F3111,$O3111,FALSE)*WindSpeedStep*$R$3:$R$1003)</f>
        <v>2002.9338244607252</v>
      </c>
      <c r="N3111" s="42">
        <f t="shared" si="145"/>
        <v>1.3554808954854738</v>
      </c>
      <c r="O3111" s="42">
        <f t="shared" si="146"/>
        <v>1.37</v>
      </c>
    </row>
    <row r="3112" spans="5:15" x14ac:dyDescent="0.2">
      <c r="E3112" s="15">
        <v>41286.430555555555</v>
      </c>
      <c r="F3112" s="21">
        <v>13.726545070917075</v>
      </c>
      <c r="G3112" s="24">
        <v>0.13696090241842601</v>
      </c>
      <c r="H3112" s="3">
        <f t="shared" si="144"/>
        <v>1999.7299999999998</v>
      </c>
      <c r="I3112" s="3">
        <f>MIN(H3112-K3112+L3112,'Power Look Up'!$F$4)</f>
        <v>1983.224004402083</v>
      </c>
      <c r="K3112" s="50">
        <f t="array" ref="K3112">_xlfn.SUM(_xlfn.NORM.DIST($Q$3:$Q$1003,$F3112,$N3112,FALSE)*WindSpeedStep*$R$3:$R$1003)</f>
        <v>2003.4353495956564</v>
      </c>
      <c r="L3112" s="50">
        <f t="array" ref="L3112">_xlfn.SUM(_xlfn.NORM.DIST($Q$3:$Q$1003,$F3112,$O3112,FALSE)*WindSpeedStep*$R$3:$R$1003)</f>
        <v>1986.9293539977396</v>
      </c>
      <c r="N3112" s="42">
        <f t="shared" si="145"/>
        <v>1.3726545070917076</v>
      </c>
      <c r="O3112" s="42">
        <f t="shared" si="146"/>
        <v>1.8800000000000001</v>
      </c>
    </row>
    <row r="3113" spans="5:15" x14ac:dyDescent="0.2">
      <c r="E3113" s="15">
        <v>41286.4375</v>
      </c>
      <c r="F3113" s="21">
        <v>13.246011198946491</v>
      </c>
      <c r="G3113" s="24">
        <v>0.10720208360634169</v>
      </c>
      <c r="H3113" s="3">
        <f t="shared" si="144"/>
        <v>1999.2499999999998</v>
      </c>
      <c r="I3113" s="3">
        <f>MIN(H3113-K3113+L3113,'Power Look Up'!$F$4)</f>
        <v>1995.9266415291611</v>
      </c>
      <c r="K3113" s="50">
        <f t="array" ref="K3113">_xlfn.SUM(_xlfn.NORM.DIST($Q$3:$Q$1003,$F3113,$N3113,FALSE)*WindSpeedStep*$R$3:$R$1003)</f>
        <v>2002.1870278253712</v>
      </c>
      <c r="L3113" s="50">
        <f t="array" ref="L3113">_xlfn.SUM(_xlfn.NORM.DIST($Q$3:$Q$1003,$F3113,$O3113,FALSE)*WindSpeedStep*$R$3:$R$1003)</f>
        <v>1998.8636693545325</v>
      </c>
      <c r="N3113" s="42">
        <f t="shared" si="145"/>
        <v>1.3246011198946492</v>
      </c>
      <c r="O3113" s="42">
        <f t="shared" si="146"/>
        <v>1.42</v>
      </c>
    </row>
    <row r="3114" spans="5:15" x14ac:dyDescent="0.2">
      <c r="E3114" s="15">
        <v>41286.444444444445</v>
      </c>
      <c r="F3114" s="21">
        <v>13.646803372375086</v>
      </c>
      <c r="G3114" s="24">
        <v>0.12676961430410874</v>
      </c>
      <c r="H3114" s="3">
        <f t="shared" si="144"/>
        <v>1999.6499999999999</v>
      </c>
      <c r="I3114" s="3">
        <f>MIN(H3114-K3114+L3114,'Power Look Up'!$F$4)</f>
        <v>1988.5814372897064</v>
      </c>
      <c r="K3114" s="50">
        <f t="array" ref="K3114">_xlfn.SUM(_xlfn.NORM.DIST($Q$3:$Q$1003,$F3114,$N3114,FALSE)*WindSpeedStep*$R$3:$R$1003)</f>
        <v>2003.3688638719589</v>
      </c>
      <c r="L3114" s="50">
        <f t="array" ref="L3114">_xlfn.SUM(_xlfn.NORM.DIST($Q$3:$Q$1003,$F3114,$O3114,FALSE)*WindSpeedStep*$R$3:$R$1003)</f>
        <v>1992.3003011616654</v>
      </c>
      <c r="N3114" s="42">
        <f t="shared" si="145"/>
        <v>1.3646803372375087</v>
      </c>
      <c r="O3114" s="42">
        <f t="shared" si="146"/>
        <v>1.73</v>
      </c>
    </row>
    <row r="3115" spans="5:15" x14ac:dyDescent="0.2">
      <c r="E3115" s="15">
        <v>41286.451388888891</v>
      </c>
      <c r="F3115" s="21">
        <v>13.701959382186434</v>
      </c>
      <c r="G3115" s="24">
        <v>0.10144534524070355</v>
      </c>
      <c r="H3115" s="3">
        <f t="shared" si="144"/>
        <v>1999.6999999999998</v>
      </c>
      <c r="I3115" s="3">
        <f>MIN(H3115-K3115+L3115,'Power Look Up'!$F$4)</f>
        <v>1999.3642321623777</v>
      </c>
      <c r="K3115" s="50">
        <f t="array" ref="K3115">_xlfn.SUM(_xlfn.NORM.DIST($Q$3:$Q$1003,$F3115,$N3115,FALSE)*WindSpeedStep*$R$3:$R$1003)</f>
        <v>2003.4192229710409</v>
      </c>
      <c r="L3115" s="50">
        <f t="array" ref="L3115">_xlfn.SUM(_xlfn.NORM.DIST($Q$3:$Q$1003,$F3115,$O3115,FALSE)*WindSpeedStep*$R$3:$R$1003)</f>
        <v>2003.0834551334187</v>
      </c>
      <c r="N3115" s="42">
        <f t="shared" si="145"/>
        <v>1.3701959382186435</v>
      </c>
      <c r="O3115" s="42">
        <f t="shared" si="146"/>
        <v>1.39</v>
      </c>
    </row>
    <row r="3116" spans="5:15" x14ac:dyDescent="0.2">
      <c r="E3116" s="15">
        <v>41286.458333333336</v>
      </c>
      <c r="F3116" s="21">
        <v>13.31222949045716</v>
      </c>
      <c r="G3116" s="24">
        <v>0.1539937394761364</v>
      </c>
      <c r="H3116" s="3">
        <f t="shared" si="144"/>
        <v>1999.3099999999997</v>
      </c>
      <c r="I3116" s="3">
        <f>MIN(H3116-K3116+L3116,'Power Look Up'!$F$4)</f>
        <v>1959.7597681716277</v>
      </c>
      <c r="K3116" s="50">
        <f t="array" ref="K3116">_xlfn.SUM(_xlfn.NORM.DIST($Q$3:$Q$1003,$F3116,$N3116,FALSE)*WindSpeedStep*$R$3:$R$1003)</f>
        <v>2002.5069416377903</v>
      </c>
      <c r="L3116" s="50">
        <f t="array" ref="L3116">_xlfn.SUM(_xlfn.NORM.DIST($Q$3:$Q$1003,$F3116,$O3116,FALSE)*WindSpeedStep*$R$3:$R$1003)</f>
        <v>1962.9567098094183</v>
      </c>
      <c r="N3116" s="42">
        <f t="shared" si="145"/>
        <v>1.3312229490457161</v>
      </c>
      <c r="O3116" s="42">
        <f t="shared" si="146"/>
        <v>2.0499999999999998</v>
      </c>
    </row>
    <row r="3117" spans="5:15" x14ac:dyDescent="0.2">
      <c r="E3117" s="15">
        <v>41286.465277777781</v>
      </c>
      <c r="F3117" s="21">
        <v>13.773720308156308</v>
      </c>
      <c r="G3117" s="24">
        <v>0.1168892618682416</v>
      </c>
      <c r="H3117" s="3">
        <f t="shared" si="144"/>
        <v>1999.7699999999998</v>
      </c>
      <c r="I3117" s="3">
        <f>MIN(H3117-K3117+L3117,'Power Look Up'!$F$4)</f>
        <v>1994.6531258218477</v>
      </c>
      <c r="K3117" s="50">
        <f t="array" ref="K3117">_xlfn.SUM(_xlfn.NORM.DIST($Q$3:$Q$1003,$F3117,$N3117,FALSE)*WindSpeedStep*$R$3:$R$1003)</f>
        <v>2003.4562902963478</v>
      </c>
      <c r="L3117" s="50">
        <f t="array" ref="L3117">_xlfn.SUM(_xlfn.NORM.DIST($Q$3:$Q$1003,$F3117,$O3117,FALSE)*WindSpeedStep*$R$3:$R$1003)</f>
        <v>1998.3394161181957</v>
      </c>
      <c r="N3117" s="42">
        <f t="shared" si="145"/>
        <v>1.377372030815631</v>
      </c>
      <c r="O3117" s="42">
        <f t="shared" si="146"/>
        <v>1.61</v>
      </c>
    </row>
    <row r="3118" spans="5:15" x14ac:dyDescent="0.2">
      <c r="E3118" s="15">
        <v>41286.472222222219</v>
      </c>
      <c r="F3118" s="21">
        <v>13.851367447248348</v>
      </c>
      <c r="G3118" s="24">
        <v>0.13139496926432007</v>
      </c>
      <c r="H3118" s="3">
        <f t="shared" si="144"/>
        <v>1999.8499999999997</v>
      </c>
      <c r="I3118" s="3">
        <f>MIN(H3118-K3118+L3118,'Power Look Up'!$F$4)</f>
        <v>1988.361927045951</v>
      </c>
      <c r="K3118" s="50">
        <f t="array" ref="K3118">_xlfn.SUM(_xlfn.NORM.DIST($Q$3:$Q$1003,$F3118,$N3118,FALSE)*WindSpeedStep*$R$3:$R$1003)</f>
        <v>2003.4649646139294</v>
      </c>
      <c r="L3118" s="50">
        <f t="array" ref="L3118">_xlfn.SUM(_xlfn.NORM.DIST($Q$3:$Q$1003,$F3118,$O3118,FALSE)*WindSpeedStep*$R$3:$R$1003)</f>
        <v>1991.9768916598807</v>
      </c>
      <c r="N3118" s="42">
        <f t="shared" si="145"/>
        <v>1.3851367447248348</v>
      </c>
      <c r="O3118" s="42">
        <f t="shared" si="146"/>
        <v>1.8200000000000003</v>
      </c>
    </row>
    <row r="3119" spans="5:15" x14ac:dyDescent="0.2">
      <c r="E3119" s="15">
        <v>41286.479166666664</v>
      </c>
      <c r="F3119" s="21">
        <v>14.093652410265101</v>
      </c>
      <c r="G3119" s="24">
        <v>0.1255884527640842</v>
      </c>
      <c r="H3119" s="3">
        <f t="shared" si="144"/>
        <v>2000</v>
      </c>
      <c r="I3119" s="3">
        <f>MIN(H3119-K3119+L3119,'Power Look Up'!$F$4)</f>
        <v>1993.4678619724866</v>
      </c>
      <c r="K3119" s="50">
        <f t="array" ref="K3119">_xlfn.SUM(_xlfn.NORM.DIST($Q$3:$Q$1003,$F3119,$N3119,FALSE)*WindSpeedStep*$R$3:$R$1003)</f>
        <v>2003.3340226763255</v>
      </c>
      <c r="L3119" s="50">
        <f t="array" ref="L3119">_xlfn.SUM(_xlfn.NORM.DIST($Q$3:$Q$1003,$F3119,$O3119,FALSE)*WindSpeedStep*$R$3:$R$1003)</f>
        <v>1996.8018846488121</v>
      </c>
      <c r="N3119" s="42">
        <f t="shared" si="145"/>
        <v>1.4093652410265101</v>
      </c>
      <c r="O3119" s="42">
        <f t="shared" si="146"/>
        <v>1.77</v>
      </c>
    </row>
    <row r="3120" spans="5:15" x14ac:dyDescent="0.2">
      <c r="E3120" s="15">
        <v>41286.486111111109</v>
      </c>
      <c r="F3120" s="21">
        <v>14.15851232315463</v>
      </c>
      <c r="G3120" s="24">
        <v>0.17162820108056215</v>
      </c>
      <c r="H3120" s="3">
        <f t="shared" si="144"/>
        <v>2000</v>
      </c>
      <c r="I3120" s="3">
        <f>MIN(H3120-K3120+L3120,'Power Look Up'!$F$4)</f>
        <v>1964.5999045138103</v>
      </c>
      <c r="K3120" s="50">
        <f t="array" ref="K3120">_xlfn.SUM(_xlfn.NORM.DIST($Q$3:$Q$1003,$F3120,$N3120,FALSE)*WindSpeedStep*$R$3:$R$1003)</f>
        <v>2003.2693263895817</v>
      </c>
      <c r="L3120" s="50">
        <f t="array" ref="L3120">_xlfn.SUM(_xlfn.NORM.DIST($Q$3:$Q$1003,$F3120,$O3120,FALSE)*WindSpeedStep*$R$3:$R$1003)</f>
        <v>1967.869230903392</v>
      </c>
      <c r="N3120" s="42">
        <f t="shared" si="145"/>
        <v>1.4158512323154631</v>
      </c>
      <c r="O3120" s="42">
        <f t="shared" si="146"/>
        <v>2.4300000000000002</v>
      </c>
    </row>
    <row r="3121" spans="5:15" x14ac:dyDescent="0.2">
      <c r="E3121" s="15">
        <v>41286.493055555555</v>
      </c>
      <c r="F3121" s="21">
        <v>15.73217208031738</v>
      </c>
      <c r="G3121" s="24">
        <v>0.1214072659674002</v>
      </c>
      <c r="H3121" s="3">
        <f t="shared" si="144"/>
        <v>2000</v>
      </c>
      <c r="I3121" s="3">
        <f>MIN(H3121-K3121+L3121,'Power Look Up'!$F$4)</f>
        <v>1999.5801874955405</v>
      </c>
      <c r="K3121" s="50">
        <f t="array" ref="K3121">_xlfn.SUM(_xlfn.NORM.DIST($Q$3:$Q$1003,$F3121,$N3121,FALSE)*WindSpeedStep*$R$3:$R$1003)</f>
        <v>2001.1657472551619</v>
      </c>
      <c r="L3121" s="50">
        <f t="array" ref="L3121">_xlfn.SUM(_xlfn.NORM.DIST($Q$3:$Q$1003,$F3121,$O3121,FALSE)*WindSpeedStep*$R$3:$R$1003)</f>
        <v>2000.7459347507024</v>
      </c>
      <c r="N3121" s="42">
        <f t="shared" si="145"/>
        <v>1.5732172080317381</v>
      </c>
      <c r="O3121" s="42">
        <f t="shared" si="146"/>
        <v>1.91</v>
      </c>
    </row>
    <row r="3122" spans="5:15" x14ac:dyDescent="0.2">
      <c r="E3122" s="15">
        <v>41286.5</v>
      </c>
      <c r="F3122" s="21">
        <v>16.063305948658716</v>
      </c>
      <c r="G3122" s="24">
        <v>0.11516931856449356</v>
      </c>
      <c r="H3122" s="3">
        <f t="shared" si="144"/>
        <v>2000</v>
      </c>
      <c r="I3122" s="3">
        <f>MIN(H3122-K3122+L3122,'Power Look Up'!$F$4)</f>
        <v>2000</v>
      </c>
      <c r="K3122" s="50">
        <f t="array" ref="K3122">_xlfn.SUM(_xlfn.NORM.DIST($Q$3:$Q$1003,$F3122,$N3122,FALSE)*WindSpeedStep*$R$3:$R$1003)</f>
        <v>2000.8754142356149</v>
      </c>
      <c r="L3122" s="50">
        <f t="array" ref="L3122">_xlfn.SUM(_xlfn.NORM.DIST($Q$3:$Q$1003,$F3122,$O3122,FALSE)*WindSpeedStep*$R$3:$R$1003)</f>
        <v>2000.8791071545566</v>
      </c>
      <c r="N3122" s="42">
        <f t="shared" si="145"/>
        <v>1.6063305948658717</v>
      </c>
      <c r="O3122" s="42">
        <f t="shared" si="146"/>
        <v>1.85</v>
      </c>
    </row>
    <row r="3123" spans="5:15" x14ac:dyDescent="0.2">
      <c r="E3123" s="15">
        <v>41286.506944444445</v>
      </c>
      <c r="F3123" s="21">
        <v>16.26771172934431</v>
      </c>
      <c r="G3123" s="24">
        <v>0.13646664244704318</v>
      </c>
      <c r="H3123" s="3">
        <f t="shared" si="144"/>
        <v>2000</v>
      </c>
      <c r="I3123" s="3">
        <f>MIN(H3123-K3123+L3123,'Power Look Up'!$F$4)</f>
        <v>1998.9240311336152</v>
      </c>
      <c r="K3123" s="50">
        <f t="array" ref="K3123">_xlfn.SUM(_xlfn.NORM.DIST($Q$3:$Q$1003,$F3123,$N3123,FALSE)*WindSpeedStep*$R$3:$R$1003)</f>
        <v>2000.7290541553862</v>
      </c>
      <c r="L3123" s="50">
        <f t="array" ref="L3123">_xlfn.SUM(_xlfn.NORM.DIST($Q$3:$Q$1003,$F3123,$O3123,FALSE)*WindSpeedStep*$R$3:$R$1003)</f>
        <v>1999.6530852890014</v>
      </c>
      <c r="N3123" s="42">
        <f t="shared" si="145"/>
        <v>1.626771172934431</v>
      </c>
      <c r="O3123" s="42">
        <f t="shared" si="146"/>
        <v>2.2200000000000002</v>
      </c>
    </row>
    <row r="3124" spans="5:15" x14ac:dyDescent="0.2">
      <c r="E3124" s="15">
        <v>41286.513888888891</v>
      </c>
      <c r="F3124" s="21">
        <v>15.976921108562157</v>
      </c>
      <c r="G3124" s="24">
        <v>0.12392875864792888</v>
      </c>
      <c r="H3124" s="3">
        <f t="shared" si="144"/>
        <v>2000</v>
      </c>
      <c r="I3124" s="3">
        <f>MIN(H3124-K3124+L3124,'Power Look Up'!$F$4)</f>
        <v>1999.6323920631114</v>
      </c>
      <c r="K3124" s="50">
        <f t="array" ref="K3124">_xlfn.SUM(_xlfn.NORM.DIST($Q$3:$Q$1003,$F3124,$N3124,FALSE)*WindSpeedStep*$R$3:$R$1003)</f>
        <v>2000.9445347853205</v>
      </c>
      <c r="L3124" s="50">
        <f t="array" ref="L3124">_xlfn.SUM(_xlfn.NORM.DIST($Q$3:$Q$1003,$F3124,$O3124,FALSE)*WindSpeedStep*$R$3:$R$1003)</f>
        <v>2000.5769268484319</v>
      </c>
      <c r="N3124" s="42">
        <f t="shared" si="145"/>
        <v>1.5976921108562159</v>
      </c>
      <c r="O3124" s="42">
        <f t="shared" si="146"/>
        <v>1.98</v>
      </c>
    </row>
    <row r="3125" spans="5:15" x14ac:dyDescent="0.2">
      <c r="E3125" s="15">
        <v>41286.520833333336</v>
      </c>
      <c r="F3125" s="21">
        <v>14.893467171973901</v>
      </c>
      <c r="G3125" s="24">
        <v>0.14637290127461131</v>
      </c>
      <c r="H3125" s="3">
        <f t="shared" si="144"/>
        <v>2000</v>
      </c>
      <c r="I3125" s="3">
        <f>MIN(H3125-K3125+L3125,'Power Look Up'!$F$4)</f>
        <v>1991.2856976016869</v>
      </c>
      <c r="K3125" s="50">
        <f t="array" ref="K3125">_xlfn.SUM(_xlfn.NORM.DIST($Q$3:$Q$1003,$F3125,$N3125,FALSE)*WindSpeedStep*$R$3:$R$1003)</f>
        <v>2002.2208540669128</v>
      </c>
      <c r="L3125" s="50">
        <f t="array" ref="L3125">_xlfn.SUM(_xlfn.NORM.DIST($Q$3:$Q$1003,$F3125,$O3125,FALSE)*WindSpeedStep*$R$3:$R$1003)</f>
        <v>1993.5065516685997</v>
      </c>
      <c r="N3125" s="42">
        <f t="shared" si="145"/>
        <v>1.4893467171973902</v>
      </c>
      <c r="O3125" s="42">
        <f t="shared" si="146"/>
        <v>2.1800000000000002</v>
      </c>
    </row>
    <row r="3126" spans="5:15" x14ac:dyDescent="0.2">
      <c r="E3126" s="15">
        <v>41286.527777777781</v>
      </c>
      <c r="F3126" s="21">
        <v>14.699331902853061</v>
      </c>
      <c r="G3126" s="24">
        <v>0.14286363583588457</v>
      </c>
      <c r="H3126" s="3">
        <f t="shared" si="144"/>
        <v>2000</v>
      </c>
      <c r="I3126" s="3">
        <f>MIN(H3126-K3126+L3126,'Power Look Up'!$F$4)</f>
        <v>1991.1636027030077</v>
      </c>
      <c r="K3126" s="50">
        <f t="array" ref="K3126">_xlfn.SUM(_xlfn.NORM.DIST($Q$3:$Q$1003,$F3126,$N3126,FALSE)*WindSpeedStep*$R$3:$R$1003)</f>
        <v>2002.5153868313942</v>
      </c>
      <c r="L3126" s="50">
        <f t="array" ref="L3126">_xlfn.SUM(_xlfn.NORM.DIST($Q$3:$Q$1003,$F3126,$O3126,FALSE)*WindSpeedStep*$R$3:$R$1003)</f>
        <v>1993.6789895344018</v>
      </c>
      <c r="N3126" s="42">
        <f t="shared" si="145"/>
        <v>1.4699331902853061</v>
      </c>
      <c r="O3126" s="42">
        <f t="shared" si="146"/>
        <v>2.1</v>
      </c>
    </row>
    <row r="3127" spans="5:15" x14ac:dyDescent="0.2">
      <c r="E3127" s="15">
        <v>41286.534722222219</v>
      </c>
      <c r="F3127" s="21">
        <v>14.014719418779391</v>
      </c>
      <c r="G3127" s="24">
        <v>0.19122751729220236</v>
      </c>
      <c r="H3127" s="3">
        <f t="shared" si="144"/>
        <v>2000</v>
      </c>
      <c r="I3127" s="3">
        <f>MIN(H3127-K3127+L3127,'Power Look Up'!$F$4)</f>
        <v>1941.8112933329119</v>
      </c>
      <c r="K3127" s="50">
        <f t="array" ref="K3127">_xlfn.SUM(_xlfn.NORM.DIST($Q$3:$Q$1003,$F3127,$N3127,FALSE)*WindSpeedStep*$R$3:$R$1003)</f>
        <v>2003.3982641066593</v>
      </c>
      <c r="L3127" s="50">
        <f t="array" ref="L3127">_xlfn.SUM(_xlfn.NORM.DIST($Q$3:$Q$1003,$F3127,$O3127,FALSE)*WindSpeedStep*$R$3:$R$1003)</f>
        <v>1945.2095574395712</v>
      </c>
      <c r="N3127" s="42">
        <f t="shared" si="145"/>
        <v>1.4014719418779391</v>
      </c>
      <c r="O3127" s="42">
        <f t="shared" si="146"/>
        <v>2.68</v>
      </c>
    </row>
    <row r="3128" spans="5:15" x14ac:dyDescent="0.2">
      <c r="E3128" s="15">
        <v>41286.541666666664</v>
      </c>
      <c r="F3128" s="21">
        <v>15.034178842767284</v>
      </c>
      <c r="G3128" s="24">
        <v>0.10509386754835061</v>
      </c>
      <c r="H3128" s="3">
        <f t="shared" si="144"/>
        <v>2000</v>
      </c>
      <c r="I3128" s="3">
        <f>MIN(H3128-K3128+L3128,'Power Look Up'!$F$4)</f>
        <v>1999.8979203953213</v>
      </c>
      <c r="K3128" s="50">
        <f t="array" ref="K3128">_xlfn.SUM(_xlfn.NORM.DIST($Q$3:$Q$1003,$F3128,$N3128,FALSE)*WindSpeedStep*$R$3:$R$1003)</f>
        <v>2002.0148202703936</v>
      </c>
      <c r="L3128" s="50">
        <f t="array" ref="L3128">_xlfn.SUM(_xlfn.NORM.DIST($Q$3:$Q$1003,$F3128,$O3128,FALSE)*WindSpeedStep*$R$3:$R$1003)</f>
        <v>2001.9127406657149</v>
      </c>
      <c r="N3128" s="42">
        <f t="shared" si="145"/>
        <v>1.5034178842767285</v>
      </c>
      <c r="O3128" s="42">
        <f t="shared" si="146"/>
        <v>1.58</v>
      </c>
    </row>
    <row r="3129" spans="5:15" x14ac:dyDescent="0.2">
      <c r="E3129" s="15">
        <v>41286.548611111109</v>
      </c>
      <c r="F3129" s="21">
        <v>16.370968412114259</v>
      </c>
      <c r="G3129" s="24">
        <v>0.11056157182861757</v>
      </c>
      <c r="H3129" s="3">
        <f t="shared" si="144"/>
        <v>2000</v>
      </c>
      <c r="I3129" s="3">
        <f>MIN(H3129-K3129+L3129,'Power Look Up'!$F$4)</f>
        <v>2000</v>
      </c>
      <c r="K3129" s="50">
        <f t="array" ref="K3129">_xlfn.SUM(_xlfn.NORM.DIST($Q$3:$Q$1003,$F3129,$N3129,FALSE)*WindSpeedStep*$R$3:$R$1003)</f>
        <v>2000.6636902720097</v>
      </c>
      <c r="L3129" s="50">
        <f t="array" ref="L3129">_xlfn.SUM(_xlfn.NORM.DIST($Q$3:$Q$1003,$F3129,$O3129,FALSE)*WindSpeedStep*$R$3:$R$1003)</f>
        <v>2000.7503753161698</v>
      </c>
      <c r="N3129" s="42">
        <f t="shared" si="145"/>
        <v>1.637096841211426</v>
      </c>
      <c r="O3129" s="42">
        <f t="shared" si="146"/>
        <v>1.81</v>
      </c>
    </row>
    <row r="3130" spans="5:15" x14ac:dyDescent="0.2">
      <c r="E3130" s="15">
        <v>41286.555555555555</v>
      </c>
      <c r="F3130" s="21">
        <v>15.758878988419566</v>
      </c>
      <c r="G3130" s="24">
        <v>0.11485588545543633</v>
      </c>
      <c r="H3130" s="3">
        <f t="shared" si="144"/>
        <v>2000</v>
      </c>
      <c r="I3130" s="3">
        <f>MIN(H3130-K3130+L3130,'Power Look Up'!$F$4)</f>
        <v>1999.9023903589689</v>
      </c>
      <c r="K3130" s="50">
        <f t="array" ref="K3130">_xlfn.SUM(_xlfn.NORM.DIST($Q$3:$Q$1003,$F3130,$N3130,FALSE)*WindSpeedStep*$R$3:$R$1003)</f>
        <v>2001.1397176434305</v>
      </c>
      <c r="L3130" s="50">
        <f t="array" ref="L3130">_xlfn.SUM(_xlfn.NORM.DIST($Q$3:$Q$1003,$F3130,$O3130,FALSE)*WindSpeedStep*$R$3:$R$1003)</f>
        <v>2001.0421080023993</v>
      </c>
      <c r="N3130" s="42">
        <f t="shared" si="145"/>
        <v>1.5758878988419567</v>
      </c>
      <c r="O3130" s="42">
        <f t="shared" si="146"/>
        <v>1.81</v>
      </c>
    </row>
    <row r="3131" spans="5:15" x14ac:dyDescent="0.2">
      <c r="E3131" s="15">
        <v>41286.5625</v>
      </c>
      <c r="F3131" s="21">
        <v>16.175656426712369</v>
      </c>
      <c r="G3131" s="24">
        <v>0.12487901243155645</v>
      </c>
      <c r="H3131" s="3">
        <f t="shared" si="144"/>
        <v>2000</v>
      </c>
      <c r="I3131" s="3">
        <f>MIN(H3131-K3131+L3131,'Power Look Up'!$F$4)</f>
        <v>1999.7231056638877</v>
      </c>
      <c r="K3131" s="50">
        <f t="array" ref="K3131">_xlfn.SUM(_xlfn.NORM.DIST($Q$3:$Q$1003,$F3131,$N3131,FALSE)*WindSpeedStep*$R$3:$R$1003)</f>
        <v>2000.7920761858356</v>
      </c>
      <c r="L3131" s="50">
        <f t="array" ref="L3131">_xlfn.SUM(_xlfn.NORM.DIST($Q$3:$Q$1003,$F3131,$O3131,FALSE)*WindSpeedStep*$R$3:$R$1003)</f>
        <v>2000.5151818497234</v>
      </c>
      <c r="N3131" s="42">
        <f t="shared" si="145"/>
        <v>1.617565642671237</v>
      </c>
      <c r="O3131" s="42">
        <f t="shared" si="146"/>
        <v>2.02</v>
      </c>
    </row>
    <row r="3132" spans="5:15" x14ac:dyDescent="0.2">
      <c r="E3132" s="15">
        <v>41286.569444444445</v>
      </c>
      <c r="F3132" s="21">
        <v>15.604238505435658</v>
      </c>
      <c r="G3132" s="24">
        <v>0.13137456206439632</v>
      </c>
      <c r="H3132" s="3">
        <f t="shared" si="144"/>
        <v>2000</v>
      </c>
      <c r="I3132" s="3">
        <f>MIN(H3132-K3132+L3132,'Power Look Up'!$F$4)</f>
        <v>1998.4087657508355</v>
      </c>
      <c r="K3132" s="50">
        <f t="array" ref="K3132">_xlfn.SUM(_xlfn.NORM.DIST($Q$3:$Q$1003,$F3132,$N3132,FALSE)*WindSpeedStep*$R$3:$R$1003)</f>
        <v>2001.297076509097</v>
      </c>
      <c r="L3132" s="50">
        <f t="array" ref="L3132">_xlfn.SUM(_xlfn.NORM.DIST($Q$3:$Q$1003,$F3132,$O3132,FALSE)*WindSpeedStep*$R$3:$R$1003)</f>
        <v>1999.7058422599325</v>
      </c>
      <c r="N3132" s="42">
        <f t="shared" si="145"/>
        <v>1.5604238505435659</v>
      </c>
      <c r="O3132" s="42">
        <f t="shared" si="146"/>
        <v>2.0499999999999998</v>
      </c>
    </row>
    <row r="3133" spans="5:15" x14ac:dyDescent="0.2">
      <c r="E3133" s="15">
        <v>41286.576388888891</v>
      </c>
      <c r="F3133" s="21">
        <v>15.350557940280655</v>
      </c>
      <c r="G3133" s="24">
        <v>0.14071149781025541</v>
      </c>
      <c r="H3133" s="3">
        <f t="shared" si="144"/>
        <v>2000</v>
      </c>
      <c r="I3133" s="3">
        <f>MIN(H3133-K3133+L3133,'Power Look Up'!$F$4)</f>
        <v>1995.8225527966015</v>
      </c>
      <c r="K3133" s="50">
        <f t="array" ref="K3133">_xlfn.SUM(_xlfn.NORM.DIST($Q$3:$Q$1003,$F3133,$N3133,FALSE)*WindSpeedStep*$R$3:$R$1003)</f>
        <v>2001.5904227352021</v>
      </c>
      <c r="L3133" s="50">
        <f t="array" ref="L3133">_xlfn.SUM(_xlfn.NORM.DIST($Q$3:$Q$1003,$F3133,$O3133,FALSE)*WindSpeedStep*$R$3:$R$1003)</f>
        <v>1997.4129755318036</v>
      </c>
      <c r="N3133" s="42">
        <f t="shared" si="145"/>
        <v>1.5350557940280656</v>
      </c>
      <c r="O3133" s="42">
        <f t="shared" si="146"/>
        <v>2.16</v>
      </c>
    </row>
    <row r="3134" spans="5:15" x14ac:dyDescent="0.2">
      <c r="E3134" s="15">
        <v>41286.583333333336</v>
      </c>
      <c r="F3134" s="21">
        <v>14.091977578646169</v>
      </c>
      <c r="G3134" s="24">
        <v>0.13908622754055638</v>
      </c>
      <c r="H3134" s="3">
        <f t="shared" si="144"/>
        <v>2000</v>
      </c>
      <c r="I3134" s="3">
        <f>MIN(H3134-K3134+L3134,'Power Look Up'!$F$4)</f>
        <v>1986.9616038071779</v>
      </c>
      <c r="K3134" s="50">
        <f t="array" ref="K3134">_xlfn.SUM(_xlfn.NORM.DIST($Q$3:$Q$1003,$F3134,$N3134,FALSE)*WindSpeedStep*$R$3:$R$1003)</f>
        <v>2003.335561030997</v>
      </c>
      <c r="L3134" s="50">
        <f t="array" ref="L3134">_xlfn.SUM(_xlfn.NORM.DIST($Q$3:$Q$1003,$F3134,$O3134,FALSE)*WindSpeedStep*$R$3:$R$1003)</f>
        <v>1990.2971648381749</v>
      </c>
      <c r="N3134" s="42">
        <f t="shared" si="145"/>
        <v>1.4091977578646171</v>
      </c>
      <c r="O3134" s="42">
        <f t="shared" si="146"/>
        <v>1.96</v>
      </c>
    </row>
    <row r="3135" spans="5:15" x14ac:dyDescent="0.2">
      <c r="E3135" s="15">
        <v>41286.590277777781</v>
      </c>
      <c r="F3135" s="21">
        <v>13.097080026279313</v>
      </c>
      <c r="G3135" s="24">
        <v>0.1328540404814422</v>
      </c>
      <c r="H3135" s="3">
        <f t="shared" si="144"/>
        <v>1999.0999999999997</v>
      </c>
      <c r="I3135" s="3">
        <f>MIN(H3135-K3135+L3135,'Power Look Up'!$F$4)</f>
        <v>1975.4728928756967</v>
      </c>
      <c r="K3135" s="50">
        <f t="array" ref="K3135">_xlfn.SUM(_xlfn.NORM.DIST($Q$3:$Q$1003,$F3135,$N3135,FALSE)*WindSpeedStep*$R$3:$R$1003)</f>
        <v>2001.2231160202875</v>
      </c>
      <c r="L3135" s="50">
        <f t="array" ref="L3135">_xlfn.SUM(_xlfn.NORM.DIST($Q$3:$Q$1003,$F3135,$O3135,FALSE)*WindSpeedStep*$R$3:$R$1003)</f>
        <v>1977.5960088959846</v>
      </c>
      <c r="N3135" s="42">
        <f t="shared" si="145"/>
        <v>1.3097080026279313</v>
      </c>
      <c r="O3135" s="42">
        <f t="shared" si="146"/>
        <v>1.74</v>
      </c>
    </row>
    <row r="3136" spans="5:15" x14ac:dyDescent="0.2">
      <c r="E3136" s="15">
        <v>41286.597222222219</v>
      </c>
      <c r="F3136" s="21">
        <v>13.140990770618195</v>
      </c>
      <c r="G3136" s="24">
        <v>0.16208823498776398</v>
      </c>
      <c r="H3136" s="3">
        <f t="shared" si="144"/>
        <v>1999.1399999999999</v>
      </c>
      <c r="I3136" s="3">
        <f>MIN(H3136-K3136+L3136,'Power Look Up'!$F$4)</f>
        <v>1945.6634575607357</v>
      </c>
      <c r="K3136" s="50">
        <f t="array" ref="K3136">_xlfn.SUM(_xlfn.NORM.DIST($Q$3:$Q$1003,$F3136,$N3136,FALSE)*WindSpeedStep*$R$3:$R$1003)</f>
        <v>2001.5458444828678</v>
      </c>
      <c r="L3136" s="50">
        <f t="array" ref="L3136">_xlfn.SUM(_xlfn.NORM.DIST($Q$3:$Q$1003,$F3136,$O3136,FALSE)*WindSpeedStep*$R$3:$R$1003)</f>
        <v>1948.0693020436036</v>
      </c>
      <c r="N3136" s="42">
        <f t="shared" si="145"/>
        <v>1.3140990770618197</v>
      </c>
      <c r="O3136" s="42">
        <f t="shared" si="146"/>
        <v>2.13</v>
      </c>
    </row>
    <row r="3137" spans="5:15" x14ac:dyDescent="0.2">
      <c r="E3137" s="15">
        <v>41286.618055555555</v>
      </c>
      <c r="F3137" s="21">
        <v>13.167418390912575</v>
      </c>
      <c r="G3137" s="24">
        <v>0.15340896294402648</v>
      </c>
      <c r="H3137" s="3">
        <f t="shared" si="144"/>
        <v>1999.1699999999998</v>
      </c>
      <c r="I3137" s="3">
        <f>MIN(H3137-K3137+L3137,'Power Look Up'!$F$4)</f>
        <v>1956.3136240232045</v>
      </c>
      <c r="K3137" s="50">
        <f t="array" ref="K3137">_xlfn.SUM(_xlfn.NORM.DIST($Q$3:$Q$1003,$F3137,$N3137,FALSE)*WindSpeedStep*$R$3:$R$1003)</f>
        <v>2001.7238985413628</v>
      </c>
      <c r="L3137" s="50">
        <f t="array" ref="L3137">_xlfn.SUM(_xlfn.NORM.DIST($Q$3:$Q$1003,$F3137,$O3137,FALSE)*WindSpeedStep*$R$3:$R$1003)</f>
        <v>1958.8675225645675</v>
      </c>
      <c r="N3137" s="42">
        <f t="shared" si="145"/>
        <v>1.3167418390912575</v>
      </c>
      <c r="O3137" s="42">
        <f t="shared" si="146"/>
        <v>2.02</v>
      </c>
    </row>
    <row r="3138" spans="5:15" x14ac:dyDescent="0.2">
      <c r="E3138" s="15">
        <v>41286.638888888891</v>
      </c>
      <c r="F3138" s="21">
        <v>12.585082025364873</v>
      </c>
      <c r="G3138" s="24">
        <v>0.14223188981941526</v>
      </c>
      <c r="H3138" s="3">
        <f t="shared" si="144"/>
        <v>1994.4899999999975</v>
      </c>
      <c r="I3138" s="3">
        <f>MIN(H3138-K3138+L3138,'Power Look Up'!$F$4)</f>
        <v>1948.6333359609719</v>
      </c>
      <c r="K3138" s="50">
        <f t="array" ref="K3138">_xlfn.SUM(_xlfn.NORM.DIST($Q$3:$Q$1003,$F3138,$N3138,FALSE)*WindSpeedStep*$R$3:$R$1003)</f>
        <v>1994.0869656473139</v>
      </c>
      <c r="L3138" s="50">
        <f t="array" ref="L3138">_xlfn.SUM(_xlfn.NORM.DIST($Q$3:$Q$1003,$F3138,$O3138,FALSE)*WindSpeedStep*$R$3:$R$1003)</f>
        <v>1948.2303016082883</v>
      </c>
      <c r="N3138" s="42">
        <f t="shared" si="145"/>
        <v>1.2585082025364873</v>
      </c>
      <c r="O3138" s="42">
        <f t="shared" si="146"/>
        <v>1.79</v>
      </c>
    </row>
    <row r="3139" spans="5:15" x14ac:dyDescent="0.2">
      <c r="E3139" s="15">
        <v>41286.645833333336</v>
      </c>
      <c r="F3139" s="21">
        <v>12.68326117177849</v>
      </c>
      <c r="G3139" s="24">
        <v>0.13640025042214071</v>
      </c>
      <c r="H3139" s="3">
        <f t="shared" ref="H3139:H3202" si="147">INDEX(PowerArray,MIN(MaximumPowerIndex,ROUND(F3139*100,0)))</f>
        <v>1995.4799999999975</v>
      </c>
      <c r="I3139" s="3">
        <f>MIN(H3139-K3139+L3139,'Power Look Up'!$F$4)</f>
        <v>1959.3470473121572</v>
      </c>
      <c r="K3139" s="50">
        <f t="array" ref="K3139">_xlfn.SUM(_xlfn.NORM.DIST($Q$3:$Q$1003,$F3139,$N3139,FALSE)*WindSpeedStep*$R$3:$R$1003)</f>
        <v>1996.0515094794166</v>
      </c>
      <c r="L3139" s="50">
        <f t="array" ref="L3139">_xlfn.SUM(_xlfn.NORM.DIST($Q$3:$Q$1003,$F3139,$O3139,FALSE)*WindSpeedStep*$R$3:$R$1003)</f>
        <v>1959.9185567915763</v>
      </c>
      <c r="N3139" s="42">
        <f t="shared" ref="N3139:N3202" si="148">ReferenceTurbulence*F3139</f>
        <v>1.268326117177849</v>
      </c>
      <c r="O3139" s="42">
        <f t="shared" ref="O3139:O3202" si="149">F3139*G3139</f>
        <v>1.73</v>
      </c>
    </row>
    <row r="3140" spans="5:15" x14ac:dyDescent="0.2">
      <c r="E3140" s="15">
        <v>41286.659722222219</v>
      </c>
      <c r="F3140" s="21">
        <v>12.812343073772833</v>
      </c>
      <c r="G3140" s="24">
        <v>0.14907499658745593</v>
      </c>
      <c r="H3140" s="3">
        <f t="shared" si="147"/>
        <v>1996.9099999999976</v>
      </c>
      <c r="I3140" s="3">
        <f>MIN(H3140-K3140+L3140,'Power Look Up'!$F$4)</f>
        <v>1948.9006566852217</v>
      </c>
      <c r="K3140" s="50">
        <f t="array" ref="K3140">_xlfn.SUM(_xlfn.NORM.DIST($Q$3:$Q$1003,$F3140,$N3140,FALSE)*WindSpeedStep*$R$3:$R$1003)</f>
        <v>1998.1479948555543</v>
      </c>
      <c r="L3140" s="50">
        <f t="array" ref="L3140">_xlfn.SUM(_xlfn.NORM.DIST($Q$3:$Q$1003,$F3140,$O3140,FALSE)*WindSpeedStep*$R$3:$R$1003)</f>
        <v>1950.1386515407785</v>
      </c>
      <c r="N3140" s="42">
        <f t="shared" si="148"/>
        <v>1.2812343073772834</v>
      </c>
      <c r="O3140" s="42">
        <f t="shared" si="149"/>
        <v>1.9099999999999997</v>
      </c>
    </row>
    <row r="3141" spans="5:15" x14ac:dyDescent="0.2">
      <c r="E3141" s="15">
        <v>41286.666666666664</v>
      </c>
      <c r="F3141" s="21">
        <v>12.848004450842472</v>
      </c>
      <c r="G3141" s="24">
        <v>0.15021788071325315</v>
      </c>
      <c r="H3141" s="3">
        <f t="shared" si="147"/>
        <v>1997.3499999999974</v>
      </c>
      <c r="I3141" s="3">
        <f>MIN(H3141-K3141+L3141,'Power Look Up'!$F$4)</f>
        <v>1948.9941178454819</v>
      </c>
      <c r="K3141" s="50">
        <f t="array" ref="K3141">_xlfn.SUM(_xlfn.NORM.DIST($Q$3:$Q$1003,$F3141,$N3141,FALSE)*WindSpeedStep*$R$3:$R$1003)</f>
        <v>1998.6407763058985</v>
      </c>
      <c r="L3141" s="50">
        <f t="array" ref="L3141">_xlfn.SUM(_xlfn.NORM.DIST($Q$3:$Q$1003,$F3141,$O3141,FALSE)*WindSpeedStep*$R$3:$R$1003)</f>
        <v>1950.284894151383</v>
      </c>
      <c r="N3141" s="42">
        <f t="shared" si="148"/>
        <v>1.2848004450842474</v>
      </c>
      <c r="O3141" s="42">
        <f t="shared" si="149"/>
        <v>1.93</v>
      </c>
    </row>
    <row r="3142" spans="5:15" x14ac:dyDescent="0.2">
      <c r="E3142" s="15">
        <v>41286.673611111109</v>
      </c>
      <c r="F3142" s="21">
        <v>13.153015946899304</v>
      </c>
      <c r="G3142" s="24">
        <v>0.13685074261803298</v>
      </c>
      <c r="H3142" s="3">
        <f t="shared" si="147"/>
        <v>1999.1499999999999</v>
      </c>
      <c r="I3142" s="3">
        <f>MIN(H3142-K3142+L3142,'Power Look Up'!$F$4)</f>
        <v>1972.8606974305467</v>
      </c>
      <c r="K3142" s="50">
        <f t="array" ref="K3142">_xlfn.SUM(_xlfn.NORM.DIST($Q$3:$Q$1003,$F3142,$N3142,FALSE)*WindSpeedStep*$R$3:$R$1003)</f>
        <v>2001.6283264210449</v>
      </c>
      <c r="L3142" s="50">
        <f t="array" ref="L3142">_xlfn.SUM(_xlfn.NORM.DIST($Q$3:$Q$1003,$F3142,$O3142,FALSE)*WindSpeedStep*$R$3:$R$1003)</f>
        <v>1975.3390238515917</v>
      </c>
      <c r="N3142" s="42">
        <f t="shared" si="148"/>
        <v>1.3153015946899305</v>
      </c>
      <c r="O3142" s="42">
        <f t="shared" si="149"/>
        <v>1.8</v>
      </c>
    </row>
    <row r="3143" spans="5:15" x14ac:dyDescent="0.2">
      <c r="E3143" s="15">
        <v>41286.680555555555</v>
      </c>
      <c r="F3143" s="21">
        <v>13.649705370490105</v>
      </c>
      <c r="G3143" s="24">
        <v>0.11868388042296861</v>
      </c>
      <c r="H3143" s="3">
        <f t="shared" si="147"/>
        <v>1999.6499999999999</v>
      </c>
      <c r="I3143" s="3">
        <f>MIN(H3143-K3143+L3143,'Power Look Up'!$F$4)</f>
        <v>1992.925051439895</v>
      </c>
      <c r="K3143" s="50">
        <f t="array" ref="K3143">_xlfn.SUM(_xlfn.NORM.DIST($Q$3:$Q$1003,$F3143,$N3143,FALSE)*WindSpeedStep*$R$3:$R$1003)</f>
        <v>2003.3720282582744</v>
      </c>
      <c r="L3143" s="50">
        <f t="array" ref="L3143">_xlfn.SUM(_xlfn.NORM.DIST($Q$3:$Q$1003,$F3143,$O3143,FALSE)*WindSpeedStep*$R$3:$R$1003)</f>
        <v>1996.6470796981696</v>
      </c>
      <c r="N3143" s="42">
        <f t="shared" si="148"/>
        <v>1.3649705370490106</v>
      </c>
      <c r="O3143" s="42">
        <f t="shared" si="149"/>
        <v>1.62</v>
      </c>
    </row>
    <row r="3144" spans="5:15" x14ac:dyDescent="0.2">
      <c r="E3144" s="15">
        <v>41286.6875</v>
      </c>
      <c r="F3144" s="21">
        <v>12.858060526562575</v>
      </c>
      <c r="G3144" s="24">
        <v>0.16798800997536184</v>
      </c>
      <c r="H3144" s="3">
        <f t="shared" si="147"/>
        <v>1997.4599999999975</v>
      </c>
      <c r="I3144" s="3">
        <f>MIN(H3144-K3144+L3144,'Power Look Up'!$F$4)</f>
        <v>1926.8858287187929</v>
      </c>
      <c r="K3144" s="50">
        <f t="array" ref="K3144">_xlfn.SUM(_xlfn.NORM.DIST($Q$3:$Q$1003,$F3144,$N3144,FALSE)*WindSpeedStep*$R$3:$R$1003)</f>
        <v>1998.7735070384517</v>
      </c>
      <c r="L3144" s="50">
        <f t="array" ref="L3144">_xlfn.SUM(_xlfn.NORM.DIST($Q$3:$Q$1003,$F3144,$O3144,FALSE)*WindSpeedStep*$R$3:$R$1003)</f>
        <v>1928.1993357572471</v>
      </c>
      <c r="N3144" s="42">
        <f t="shared" si="148"/>
        <v>1.2858060526562576</v>
      </c>
      <c r="O3144" s="42">
        <f t="shared" si="149"/>
        <v>2.16</v>
      </c>
    </row>
    <row r="3145" spans="5:15" x14ac:dyDescent="0.2">
      <c r="E3145" s="15">
        <v>41286.694444444445</v>
      </c>
      <c r="F3145" s="21">
        <v>12.815484431481302</v>
      </c>
      <c r="G3145" s="24">
        <v>0.13733386431156291</v>
      </c>
      <c r="H3145" s="3">
        <f t="shared" si="147"/>
        <v>1997.0199999999975</v>
      </c>
      <c r="I3145" s="3">
        <f>MIN(H3145-K3145+L3145,'Power Look Up'!$F$4)</f>
        <v>1962.9060252142804</v>
      </c>
      <c r="K3145" s="50">
        <f t="array" ref="K3145">_xlfn.SUM(_xlfn.NORM.DIST($Q$3:$Q$1003,$F3145,$N3145,FALSE)*WindSpeedStep*$R$3:$R$1003)</f>
        <v>1998.1928150265278</v>
      </c>
      <c r="L3145" s="50">
        <f t="array" ref="L3145">_xlfn.SUM(_xlfn.NORM.DIST($Q$3:$Q$1003,$F3145,$O3145,FALSE)*WindSpeedStep*$R$3:$R$1003)</f>
        <v>1964.0788402408107</v>
      </c>
      <c r="N3145" s="42">
        <f t="shared" si="148"/>
        <v>1.2815484431481303</v>
      </c>
      <c r="O3145" s="42">
        <f t="shared" si="149"/>
        <v>1.76</v>
      </c>
    </row>
    <row r="3146" spans="5:15" x14ac:dyDescent="0.2">
      <c r="E3146" s="15">
        <v>41286.701388888891</v>
      </c>
      <c r="F3146" s="21">
        <v>11.985782468866503</v>
      </c>
      <c r="G3146" s="24">
        <v>0.12765124045711904</v>
      </c>
      <c r="H3146" s="3">
        <f t="shared" si="147"/>
        <v>1987.1599999999823</v>
      </c>
      <c r="I3146" s="3">
        <f>MIN(H3146-K3146+L3146,'Power Look Up'!$F$4)</f>
        <v>1947.5892220227252</v>
      </c>
      <c r="K3146" s="50">
        <f t="array" ref="K3146">_xlfn.SUM(_xlfn.NORM.DIST($Q$3:$Q$1003,$F3146,$N3146,FALSE)*WindSpeedStep*$R$3:$R$1003)</f>
        <v>1972.1665415210637</v>
      </c>
      <c r="L3146" s="50">
        <f t="array" ref="L3146">_xlfn.SUM(_xlfn.NORM.DIST($Q$3:$Q$1003,$F3146,$O3146,FALSE)*WindSpeedStep*$R$3:$R$1003)</f>
        <v>1932.5957635438065</v>
      </c>
      <c r="N3146" s="42">
        <f t="shared" si="148"/>
        <v>1.1985782468866504</v>
      </c>
      <c r="O3146" s="42">
        <f t="shared" si="149"/>
        <v>1.5299999999999998</v>
      </c>
    </row>
    <row r="3147" spans="5:15" x14ac:dyDescent="0.2">
      <c r="E3147" s="15">
        <v>41286.708333333336</v>
      </c>
      <c r="F3147" s="21">
        <v>12.686013594535952</v>
      </c>
      <c r="G3147" s="24">
        <v>0.11902872314833232</v>
      </c>
      <c r="H3147" s="3">
        <f t="shared" si="147"/>
        <v>1995.5899999999974</v>
      </c>
      <c r="I3147" s="3">
        <f>MIN(H3147-K3147+L3147,'Power Look Up'!$F$4)</f>
        <v>1978.7051500468801</v>
      </c>
      <c r="K3147" s="50">
        <f t="array" ref="K3147">_xlfn.SUM(_xlfn.NORM.DIST($Q$3:$Q$1003,$F3147,$N3147,FALSE)*WindSpeedStep*$R$3:$R$1003)</f>
        <v>1996.1017185974845</v>
      </c>
      <c r="L3147" s="50">
        <f t="array" ref="L3147">_xlfn.SUM(_xlfn.NORM.DIST($Q$3:$Q$1003,$F3147,$O3147,FALSE)*WindSpeedStep*$R$3:$R$1003)</f>
        <v>1979.2168686443672</v>
      </c>
      <c r="N3147" s="42">
        <f t="shared" si="148"/>
        <v>1.2686013594535952</v>
      </c>
      <c r="O3147" s="42">
        <f t="shared" si="149"/>
        <v>1.51</v>
      </c>
    </row>
    <row r="3148" spans="5:15" x14ac:dyDescent="0.2">
      <c r="E3148" s="15">
        <v>41286.715277777781</v>
      </c>
      <c r="F3148" s="21">
        <v>12.100276814725532</v>
      </c>
      <c r="G3148" s="24">
        <v>0.13470766206078508</v>
      </c>
      <c r="H3148" s="3">
        <f t="shared" si="147"/>
        <v>1989.0999999999976</v>
      </c>
      <c r="I3148" s="3">
        <f>MIN(H3148-K3148+L3148,'Power Look Up'!$F$4)</f>
        <v>1941.3040813236205</v>
      </c>
      <c r="K3148" s="50">
        <f t="array" ref="K3148">_xlfn.SUM(_xlfn.NORM.DIST($Q$3:$Q$1003,$F3148,$N3148,FALSE)*WindSpeedStep*$R$3:$R$1003)</f>
        <v>1977.9954173822177</v>
      </c>
      <c r="L3148" s="50">
        <f t="array" ref="L3148">_xlfn.SUM(_xlfn.NORM.DIST($Q$3:$Q$1003,$F3148,$O3148,FALSE)*WindSpeedStep*$R$3:$R$1003)</f>
        <v>1930.1994987058406</v>
      </c>
      <c r="N3148" s="42">
        <f t="shared" si="148"/>
        <v>1.2100276814725532</v>
      </c>
      <c r="O3148" s="42">
        <f t="shared" si="149"/>
        <v>1.63</v>
      </c>
    </row>
    <row r="3149" spans="5:15" x14ac:dyDescent="0.2">
      <c r="E3149" s="15">
        <v>41286.722222222219</v>
      </c>
      <c r="F3149" s="21">
        <v>11.049340875694995</v>
      </c>
      <c r="G3149" s="24">
        <v>0.18915155424314309</v>
      </c>
      <c r="H3149" s="3">
        <f t="shared" si="147"/>
        <v>1908.1999999999839</v>
      </c>
      <c r="I3149" s="3">
        <f>MIN(H3149-K3149+L3149,'Power Look Up'!$F$4)</f>
        <v>1754.7681554967112</v>
      </c>
      <c r="K3149" s="50">
        <f t="array" ref="K3149">_xlfn.SUM(_xlfn.NORM.DIST($Q$3:$Q$1003,$F3149,$N3149,FALSE)*WindSpeedStep*$R$3:$R$1003)</f>
        <v>1876.9204619108045</v>
      </c>
      <c r="L3149" s="50">
        <f t="array" ref="L3149">_xlfn.SUM(_xlfn.NORM.DIST($Q$3:$Q$1003,$F3149,$O3149,FALSE)*WindSpeedStep*$R$3:$R$1003)</f>
        <v>1723.4886174075318</v>
      </c>
      <c r="N3149" s="42">
        <f t="shared" si="148"/>
        <v>1.1049340875694995</v>
      </c>
      <c r="O3149" s="42">
        <f t="shared" si="149"/>
        <v>2.09</v>
      </c>
    </row>
    <row r="3150" spans="5:15" x14ac:dyDescent="0.2">
      <c r="E3150" s="15">
        <v>41286.729166666664</v>
      </c>
      <c r="F3150" s="21">
        <v>12.047996622557479</v>
      </c>
      <c r="G3150" s="24">
        <v>0.14940243232056172</v>
      </c>
      <c r="H3150" s="3">
        <f t="shared" si="147"/>
        <v>1988.5499999999977</v>
      </c>
      <c r="I3150" s="3">
        <f>MIN(H3150-K3150+L3150,'Power Look Up'!$F$4)</f>
        <v>1916.8981190658228</v>
      </c>
      <c r="K3150" s="50">
        <f t="array" ref="K3150">_xlfn.SUM(_xlfn.NORM.DIST($Q$3:$Q$1003,$F3150,$N3150,FALSE)*WindSpeedStep*$R$3:$R$1003)</f>
        <v>1975.44937254811</v>
      </c>
      <c r="L3150" s="50">
        <f t="array" ref="L3150">_xlfn.SUM(_xlfn.NORM.DIST($Q$3:$Q$1003,$F3150,$O3150,FALSE)*WindSpeedStep*$R$3:$R$1003)</f>
        <v>1903.7974916139351</v>
      </c>
      <c r="N3150" s="42">
        <f t="shared" si="148"/>
        <v>1.204799662255748</v>
      </c>
      <c r="O3150" s="42">
        <f t="shared" si="149"/>
        <v>1.7999999999999998</v>
      </c>
    </row>
    <row r="3151" spans="5:15" x14ac:dyDescent="0.2">
      <c r="E3151" s="15">
        <v>41286.736111111109</v>
      </c>
      <c r="F3151" s="21">
        <v>11.512548929337738</v>
      </c>
      <c r="G3151" s="24">
        <v>0.1650373007456393</v>
      </c>
      <c r="H3151" s="3">
        <f t="shared" si="147"/>
        <v>1946.8399999999831</v>
      </c>
      <c r="I3151" s="3">
        <f>MIN(H3151-K3151+L3151,'Power Look Up'!$F$4)</f>
        <v>1835.8149012844151</v>
      </c>
      <c r="K3151" s="50">
        <f t="array" ref="K3151">_xlfn.SUM(_xlfn.NORM.DIST($Q$3:$Q$1003,$F3151,$N3151,FALSE)*WindSpeedStep*$R$3:$R$1003)</f>
        <v>1936.3168230360209</v>
      </c>
      <c r="L3151" s="50">
        <f t="array" ref="L3151">_xlfn.SUM(_xlfn.NORM.DIST($Q$3:$Q$1003,$F3151,$O3151,FALSE)*WindSpeedStep*$R$3:$R$1003)</f>
        <v>1825.2917243204529</v>
      </c>
      <c r="N3151" s="42">
        <f t="shared" si="148"/>
        <v>1.1512548929337738</v>
      </c>
      <c r="O3151" s="42">
        <f t="shared" si="149"/>
        <v>1.9</v>
      </c>
    </row>
    <row r="3152" spans="5:15" x14ac:dyDescent="0.2">
      <c r="E3152" s="15">
        <v>41286.743055555555</v>
      </c>
      <c r="F3152" s="21">
        <v>11.240220614994213</v>
      </c>
      <c r="G3152" s="24">
        <v>0.15747021883528317</v>
      </c>
      <c r="H3152" s="3">
        <f t="shared" si="147"/>
        <v>1924.1599999999837</v>
      </c>
      <c r="I3152" s="3">
        <f>MIN(H3152-K3152+L3152,'Power Look Up'!$F$4)</f>
        <v>1822.5489821050442</v>
      </c>
      <c r="K3152" s="50">
        <f t="array" ref="K3152">_xlfn.SUM(_xlfn.NORM.DIST($Q$3:$Q$1003,$F3152,$N3152,FALSE)*WindSpeedStep*$R$3:$R$1003)</f>
        <v>1904.8081718232838</v>
      </c>
      <c r="L3152" s="50">
        <f t="array" ref="L3152">_xlfn.SUM(_xlfn.NORM.DIST($Q$3:$Q$1003,$F3152,$O3152,FALSE)*WindSpeedStep*$R$3:$R$1003)</f>
        <v>1803.1971539283443</v>
      </c>
      <c r="N3152" s="42">
        <f t="shared" si="148"/>
        <v>1.1240220614994214</v>
      </c>
      <c r="O3152" s="42">
        <f t="shared" si="149"/>
        <v>1.7699999999999998</v>
      </c>
    </row>
    <row r="3153" spans="5:15" x14ac:dyDescent="0.2">
      <c r="E3153" s="15">
        <v>41286.75</v>
      </c>
      <c r="F3153" s="21">
        <v>10.635840075572524</v>
      </c>
      <c r="G3153" s="24">
        <v>0.14573366927168319</v>
      </c>
      <c r="H3153" s="3">
        <f t="shared" si="147"/>
        <v>1807.8799999999512</v>
      </c>
      <c r="I3153" s="3">
        <f>MIN(H3153-K3153+L3153,'Power Look Up'!$F$4)</f>
        <v>1731.5560376896731</v>
      </c>
      <c r="K3153" s="50">
        <f t="array" ref="K3153">_xlfn.SUM(_xlfn.NORM.DIST($Q$3:$Q$1003,$F3153,$N3153,FALSE)*WindSpeedStep*$R$3:$R$1003)</f>
        <v>1797.8859961978433</v>
      </c>
      <c r="L3153" s="50">
        <f t="array" ref="L3153">_xlfn.SUM(_xlfn.NORM.DIST($Q$3:$Q$1003,$F3153,$O3153,FALSE)*WindSpeedStep*$R$3:$R$1003)</f>
        <v>1721.5620338875651</v>
      </c>
      <c r="N3153" s="42">
        <f t="shared" si="148"/>
        <v>1.0635840075572525</v>
      </c>
      <c r="O3153" s="42">
        <f t="shared" si="149"/>
        <v>1.55</v>
      </c>
    </row>
    <row r="3154" spans="5:15" x14ac:dyDescent="0.2">
      <c r="E3154" s="15">
        <v>41286.756944444445</v>
      </c>
      <c r="F3154" s="21">
        <v>11.99906708140424</v>
      </c>
      <c r="G3154" s="24">
        <v>0.12417632053321487</v>
      </c>
      <c r="H3154" s="3">
        <f t="shared" si="147"/>
        <v>1987.9999999999823</v>
      </c>
      <c r="I3154" s="3">
        <f>MIN(H3154-K3154+L3154,'Power Look Up'!$F$4)</f>
        <v>1953.8996547224774</v>
      </c>
      <c r="K3154" s="50">
        <f t="array" ref="K3154">_xlfn.SUM(_xlfn.NORM.DIST($Q$3:$Q$1003,$F3154,$N3154,FALSE)*WindSpeedStep*$R$3:$R$1003)</f>
        <v>1972.8914048456247</v>
      </c>
      <c r="L3154" s="50">
        <f t="array" ref="L3154">_xlfn.SUM(_xlfn.NORM.DIST($Q$3:$Q$1003,$F3154,$O3154,FALSE)*WindSpeedStep*$R$3:$R$1003)</f>
        <v>1938.7910595681199</v>
      </c>
      <c r="N3154" s="42">
        <f t="shared" si="148"/>
        <v>1.199906708140424</v>
      </c>
      <c r="O3154" s="42">
        <f t="shared" si="149"/>
        <v>1.49</v>
      </c>
    </row>
    <row r="3155" spans="5:15" x14ac:dyDescent="0.2">
      <c r="E3155" s="15">
        <v>41286.763888888891</v>
      </c>
      <c r="F3155" s="21">
        <v>12.651934660629999</v>
      </c>
      <c r="G3155" s="24">
        <v>0.11460697821275324</v>
      </c>
      <c r="H3155" s="3">
        <f t="shared" si="147"/>
        <v>1995.1499999999976</v>
      </c>
      <c r="I3155" s="3">
        <f>MIN(H3155-K3155+L3155,'Power Look Up'!$F$4)</f>
        <v>1982.2669801778429</v>
      </c>
      <c r="K3155" s="50">
        <f t="array" ref="K3155">_xlfn.SUM(_xlfn.NORM.DIST($Q$3:$Q$1003,$F3155,$N3155,FALSE)*WindSpeedStep*$R$3:$R$1003)</f>
        <v>1995.4619062220593</v>
      </c>
      <c r="L3155" s="50">
        <f t="array" ref="L3155">_xlfn.SUM(_xlfn.NORM.DIST($Q$3:$Q$1003,$F3155,$O3155,FALSE)*WindSpeedStep*$R$3:$R$1003)</f>
        <v>1982.5788863999046</v>
      </c>
      <c r="N3155" s="42">
        <f t="shared" si="148"/>
        <v>1.265193466063</v>
      </c>
      <c r="O3155" s="42">
        <f t="shared" si="149"/>
        <v>1.45</v>
      </c>
    </row>
    <row r="3156" spans="5:15" x14ac:dyDescent="0.2">
      <c r="E3156" s="15">
        <v>41286.770833333336</v>
      </c>
      <c r="F3156" s="21">
        <v>14.38398392981575</v>
      </c>
      <c r="G3156" s="24">
        <v>0.11610135329325215</v>
      </c>
      <c r="H3156" s="3">
        <f t="shared" si="147"/>
        <v>2000</v>
      </c>
      <c r="I3156" s="3">
        <f>MIN(H3156-K3156+L3156,'Power Look Up'!$F$4)</f>
        <v>1997.78201120669</v>
      </c>
      <c r="K3156" s="50">
        <f t="array" ref="K3156">_xlfn.SUM(_xlfn.NORM.DIST($Q$3:$Q$1003,$F3156,$N3156,FALSE)*WindSpeedStep*$R$3:$R$1003)</f>
        <v>2002.985777969991</v>
      </c>
      <c r="L3156" s="50">
        <f t="array" ref="L3156">_xlfn.SUM(_xlfn.NORM.DIST($Q$3:$Q$1003,$F3156,$O3156,FALSE)*WindSpeedStep*$R$3:$R$1003)</f>
        <v>2000.7677891766809</v>
      </c>
      <c r="N3156" s="42">
        <f t="shared" si="148"/>
        <v>1.4383983929815751</v>
      </c>
      <c r="O3156" s="42">
        <f t="shared" si="149"/>
        <v>1.67</v>
      </c>
    </row>
    <row r="3157" spans="5:15" x14ac:dyDescent="0.2">
      <c r="E3157" s="15">
        <v>41286.777777777781</v>
      </c>
      <c r="F3157" s="21">
        <v>14.329534959557549</v>
      </c>
      <c r="G3157" s="24">
        <v>0.12072966812130356</v>
      </c>
      <c r="H3157" s="3">
        <f t="shared" si="147"/>
        <v>2000</v>
      </c>
      <c r="I3157" s="3">
        <f>MIN(H3157-K3157+L3157,'Power Look Up'!$F$4)</f>
        <v>1996.4502289862387</v>
      </c>
      <c r="K3157" s="50">
        <f t="array" ref="K3157">_xlfn.SUM(_xlfn.NORM.DIST($Q$3:$Q$1003,$F3157,$N3157,FALSE)*WindSpeedStep*$R$3:$R$1003)</f>
        <v>2003.060625469825</v>
      </c>
      <c r="L3157" s="50">
        <f t="array" ref="L3157">_xlfn.SUM(_xlfn.NORM.DIST($Q$3:$Q$1003,$F3157,$O3157,FALSE)*WindSpeedStep*$R$3:$R$1003)</f>
        <v>1999.5108544560637</v>
      </c>
      <c r="N3157" s="42">
        <f t="shared" si="148"/>
        <v>1.4329534959557551</v>
      </c>
      <c r="O3157" s="42">
        <f t="shared" si="149"/>
        <v>1.73</v>
      </c>
    </row>
    <row r="3158" spans="5:15" x14ac:dyDescent="0.2">
      <c r="E3158" s="15">
        <v>41286.784722222219</v>
      </c>
      <c r="F3158" s="21">
        <v>14.176822114161338</v>
      </c>
      <c r="G3158" s="24">
        <v>9.5931231206003886E-2</v>
      </c>
      <c r="H3158" s="3">
        <f t="shared" si="147"/>
        <v>2000</v>
      </c>
      <c r="I3158" s="3">
        <f>MIN(H3158-K3158+L3158,'Power Look Up'!$F$4)</f>
        <v>2000</v>
      </c>
      <c r="K3158" s="50">
        <f t="array" ref="K3158">_xlfn.SUM(_xlfn.NORM.DIST($Q$3:$Q$1003,$F3158,$N3158,FALSE)*WindSpeedStep*$R$3:$R$1003)</f>
        <v>2003.2493959578057</v>
      </c>
      <c r="L3158" s="50">
        <f t="array" ref="L3158">_xlfn.SUM(_xlfn.NORM.DIST($Q$3:$Q$1003,$F3158,$O3158,FALSE)*WindSpeedStep*$R$3:$R$1003)</f>
        <v>2003.602553647389</v>
      </c>
      <c r="N3158" s="42">
        <f t="shared" si="148"/>
        <v>1.4176822114161338</v>
      </c>
      <c r="O3158" s="42">
        <f t="shared" si="149"/>
        <v>1.36</v>
      </c>
    </row>
    <row r="3159" spans="5:15" x14ac:dyDescent="0.2">
      <c r="E3159" s="15">
        <v>41286.791666666664</v>
      </c>
      <c r="F3159" s="21">
        <v>13.857521747884674</v>
      </c>
      <c r="G3159" s="24">
        <v>0.13061498534370283</v>
      </c>
      <c r="H3159" s="3">
        <f t="shared" si="147"/>
        <v>1999.8599999999997</v>
      </c>
      <c r="I3159" s="3">
        <f>MIN(H3159-K3159+L3159,'Power Look Up'!$F$4)</f>
        <v>1988.8698392237216</v>
      </c>
      <c r="K3159" s="50">
        <f t="array" ref="K3159">_xlfn.SUM(_xlfn.NORM.DIST($Q$3:$Q$1003,$F3159,$N3159,FALSE)*WindSpeedStep*$R$3:$R$1003)</f>
        <v>2003.4644048009673</v>
      </c>
      <c r="L3159" s="50">
        <f t="array" ref="L3159">_xlfn.SUM(_xlfn.NORM.DIST($Q$3:$Q$1003,$F3159,$O3159,FALSE)*WindSpeedStep*$R$3:$R$1003)</f>
        <v>1992.4742440246891</v>
      </c>
      <c r="N3159" s="42">
        <f t="shared" si="148"/>
        <v>1.3857521747884674</v>
      </c>
      <c r="O3159" s="42">
        <f t="shared" si="149"/>
        <v>1.8099999999999998</v>
      </c>
    </row>
    <row r="3160" spans="5:15" x14ac:dyDescent="0.2">
      <c r="E3160" s="15">
        <v>41286.798611111109</v>
      </c>
      <c r="F3160" s="21">
        <v>13.908759074706904</v>
      </c>
      <c r="G3160" s="24">
        <v>0.11215953857715906</v>
      </c>
      <c r="H3160" s="3">
        <f t="shared" si="147"/>
        <v>1999.9099999999999</v>
      </c>
      <c r="I3160" s="3">
        <f>MIN(H3160-K3160+L3160,'Power Look Up'!$F$4)</f>
        <v>1997.1000506883997</v>
      </c>
      <c r="K3160" s="50">
        <f t="array" ref="K3160">_xlfn.SUM(_xlfn.NORM.DIST($Q$3:$Q$1003,$F3160,$N3160,FALSE)*WindSpeedStep*$R$3:$R$1003)</f>
        <v>2003.4533178344197</v>
      </c>
      <c r="L3160" s="50">
        <f t="array" ref="L3160">_xlfn.SUM(_xlfn.NORM.DIST($Q$3:$Q$1003,$F3160,$O3160,FALSE)*WindSpeedStep*$R$3:$R$1003)</f>
        <v>2000.6433685228196</v>
      </c>
      <c r="N3160" s="42">
        <f t="shared" si="148"/>
        <v>1.3908759074706905</v>
      </c>
      <c r="O3160" s="42">
        <f t="shared" si="149"/>
        <v>1.56</v>
      </c>
    </row>
    <row r="3161" spans="5:15" x14ac:dyDescent="0.2">
      <c r="E3161" s="15">
        <v>41286.805555555555</v>
      </c>
      <c r="F3161" s="21">
        <v>14.426208890589614</v>
      </c>
      <c r="G3161" s="24">
        <v>0.10259105571148505</v>
      </c>
      <c r="H3161" s="3">
        <f t="shared" si="147"/>
        <v>2000</v>
      </c>
      <c r="I3161" s="3">
        <f>MIN(H3161-K3161+L3161,'Power Look Up'!$F$4)</f>
        <v>1999.8101723502375</v>
      </c>
      <c r="K3161" s="50">
        <f t="array" ref="K3161">_xlfn.SUM(_xlfn.NORM.DIST($Q$3:$Q$1003,$F3161,$N3161,FALSE)*WindSpeedStep*$R$3:$R$1003)</f>
        <v>2002.9257800989305</v>
      </c>
      <c r="L3161" s="50">
        <f t="array" ref="L3161">_xlfn.SUM(_xlfn.NORM.DIST($Q$3:$Q$1003,$F3161,$O3161,FALSE)*WindSpeedStep*$R$3:$R$1003)</f>
        <v>2002.7359524491681</v>
      </c>
      <c r="N3161" s="42">
        <f t="shared" si="148"/>
        <v>1.4426208890589614</v>
      </c>
      <c r="O3161" s="42">
        <f t="shared" si="149"/>
        <v>1.48</v>
      </c>
    </row>
    <row r="3162" spans="5:15" x14ac:dyDescent="0.2">
      <c r="E3162" s="15">
        <v>41286.8125</v>
      </c>
      <c r="F3162" s="21">
        <v>14.781868450624925</v>
      </c>
      <c r="G3162" s="24">
        <v>0.11703527235265455</v>
      </c>
      <c r="H3162" s="3">
        <f t="shared" si="147"/>
        <v>2000</v>
      </c>
      <c r="I3162" s="3">
        <f>MIN(H3162-K3162+L3162,'Power Look Up'!$F$4)</f>
        <v>1998.6398369619562</v>
      </c>
      <c r="K3162" s="50">
        <f t="array" ref="K3162">_xlfn.SUM(_xlfn.NORM.DIST($Q$3:$Q$1003,$F3162,$N3162,FALSE)*WindSpeedStep*$R$3:$R$1003)</f>
        <v>2002.3892823262197</v>
      </c>
      <c r="L3162" s="50">
        <f t="array" ref="L3162">_xlfn.SUM(_xlfn.NORM.DIST($Q$3:$Q$1003,$F3162,$O3162,FALSE)*WindSpeedStep*$R$3:$R$1003)</f>
        <v>2001.0291192881759</v>
      </c>
      <c r="N3162" s="42">
        <f t="shared" si="148"/>
        <v>1.4781868450624926</v>
      </c>
      <c r="O3162" s="42">
        <f t="shared" si="149"/>
        <v>1.73</v>
      </c>
    </row>
    <row r="3163" spans="5:15" x14ac:dyDescent="0.2">
      <c r="E3163" s="15">
        <v>41286.819444444445</v>
      </c>
      <c r="F3163" s="21">
        <v>14.066158065064819</v>
      </c>
      <c r="G3163" s="24">
        <v>0.10948263149585924</v>
      </c>
      <c r="H3163" s="3">
        <f t="shared" si="147"/>
        <v>2000</v>
      </c>
      <c r="I3163" s="3">
        <f>MIN(H3163-K3163+L3163,'Power Look Up'!$F$4)</f>
        <v>1998.3523599680589</v>
      </c>
      <c r="K3163" s="50">
        <f t="array" ref="K3163">_xlfn.SUM(_xlfn.NORM.DIST($Q$3:$Q$1003,$F3163,$N3163,FALSE)*WindSpeedStep*$R$3:$R$1003)</f>
        <v>2003.3583593441197</v>
      </c>
      <c r="L3163" s="50">
        <f t="array" ref="L3163">_xlfn.SUM(_xlfn.NORM.DIST($Q$3:$Q$1003,$F3163,$O3163,FALSE)*WindSpeedStep*$R$3:$R$1003)</f>
        <v>2001.7107193121785</v>
      </c>
      <c r="N3163" s="42">
        <f t="shared" si="148"/>
        <v>1.406615806506482</v>
      </c>
      <c r="O3163" s="42">
        <f t="shared" si="149"/>
        <v>1.54</v>
      </c>
    </row>
    <row r="3164" spans="5:15" x14ac:dyDescent="0.2">
      <c r="E3164" s="15">
        <v>41286.826388888891</v>
      </c>
      <c r="F3164" s="21">
        <v>13.392750269667992</v>
      </c>
      <c r="G3164" s="24">
        <v>0.14112112612750549</v>
      </c>
      <c r="H3164" s="3">
        <f t="shared" si="147"/>
        <v>1999.3899999999999</v>
      </c>
      <c r="I3164" s="3">
        <f>MIN(H3164-K3164+L3164,'Power Look Up'!$F$4)</f>
        <v>1973.9986534418133</v>
      </c>
      <c r="K3164" s="50">
        <f t="array" ref="K3164">_xlfn.SUM(_xlfn.NORM.DIST($Q$3:$Q$1003,$F3164,$N3164,FALSE)*WindSpeedStep*$R$3:$R$1003)</f>
        <v>2002.8195729617744</v>
      </c>
      <c r="L3164" s="50">
        <f t="array" ref="L3164">_xlfn.SUM(_xlfn.NORM.DIST($Q$3:$Q$1003,$F3164,$O3164,FALSE)*WindSpeedStep*$R$3:$R$1003)</f>
        <v>1977.4282264035878</v>
      </c>
      <c r="N3164" s="42">
        <f t="shared" si="148"/>
        <v>1.3392750269667992</v>
      </c>
      <c r="O3164" s="42">
        <f t="shared" si="149"/>
        <v>1.89</v>
      </c>
    </row>
    <row r="3165" spans="5:15" x14ac:dyDescent="0.2">
      <c r="E3165" s="15">
        <v>41286.833333333336</v>
      </c>
      <c r="F3165" s="21">
        <v>12.454694314158701</v>
      </c>
      <c r="G3165" s="24">
        <v>0.14853837062037642</v>
      </c>
      <c r="H3165" s="3">
        <f t="shared" si="147"/>
        <v>1992.9499999999975</v>
      </c>
      <c r="I3165" s="3">
        <f>MIN(H3165-K3165+L3165,'Power Look Up'!$F$4)</f>
        <v>1934.8733821374622</v>
      </c>
      <c r="K3165" s="50">
        <f t="array" ref="K3165">_xlfn.SUM(_xlfn.NORM.DIST($Q$3:$Q$1003,$F3165,$N3165,FALSE)*WindSpeedStep*$R$3:$R$1003)</f>
        <v>1990.9004150819426</v>
      </c>
      <c r="L3165" s="50">
        <f t="array" ref="L3165">_xlfn.SUM(_xlfn.NORM.DIST($Q$3:$Q$1003,$F3165,$O3165,FALSE)*WindSpeedStep*$R$3:$R$1003)</f>
        <v>1932.8237972194072</v>
      </c>
      <c r="N3165" s="42">
        <f t="shared" si="148"/>
        <v>1.2454694314158701</v>
      </c>
      <c r="O3165" s="42">
        <f t="shared" si="149"/>
        <v>1.85</v>
      </c>
    </row>
    <row r="3166" spans="5:15" x14ac:dyDescent="0.2">
      <c r="E3166" s="15">
        <v>41286.840277777781</v>
      </c>
      <c r="F3166" s="21">
        <v>12.789232881927681</v>
      </c>
      <c r="G3166" s="24">
        <v>0.1728016074461296</v>
      </c>
      <c r="H3166" s="3">
        <f t="shared" si="147"/>
        <v>1996.6899999999976</v>
      </c>
      <c r="I3166" s="3">
        <f>MIN(H3166-K3166+L3166,'Power Look Up'!$F$4)</f>
        <v>1917.0475571673669</v>
      </c>
      <c r="K3166" s="50">
        <f t="array" ref="K3166">_xlfn.SUM(_xlfn.NORM.DIST($Q$3:$Q$1003,$F3166,$N3166,FALSE)*WindSpeedStep*$R$3:$R$1003)</f>
        <v>1997.8096465069555</v>
      </c>
      <c r="L3166" s="50">
        <f t="array" ref="L3166">_xlfn.SUM(_xlfn.NORM.DIST($Q$3:$Q$1003,$F3166,$O3166,FALSE)*WindSpeedStep*$R$3:$R$1003)</f>
        <v>1918.1672036743248</v>
      </c>
      <c r="N3166" s="42">
        <f t="shared" si="148"/>
        <v>1.2789232881927681</v>
      </c>
      <c r="O3166" s="42">
        <f t="shared" si="149"/>
        <v>2.21</v>
      </c>
    </row>
    <row r="3167" spans="5:15" x14ac:dyDescent="0.2">
      <c r="E3167" s="15">
        <v>41286.847222222219</v>
      </c>
      <c r="F3167" s="21">
        <v>12.950190045282858</v>
      </c>
      <c r="G3167" s="24">
        <v>0.11968936321244118</v>
      </c>
      <c r="H3167" s="3">
        <f t="shared" si="147"/>
        <v>1998.4499999999975</v>
      </c>
      <c r="I3167" s="3">
        <f>MIN(H3167-K3167+L3167,'Power Look Up'!$F$4)</f>
        <v>1984.3028462488476</v>
      </c>
      <c r="K3167" s="50">
        <f t="array" ref="K3167">_xlfn.SUM(_xlfn.NORM.DIST($Q$3:$Q$1003,$F3167,$N3167,FALSE)*WindSpeedStep*$R$3:$R$1003)</f>
        <v>1999.8700563429284</v>
      </c>
      <c r="L3167" s="50">
        <f t="array" ref="L3167">_xlfn.SUM(_xlfn.NORM.DIST($Q$3:$Q$1003,$F3167,$O3167,FALSE)*WindSpeedStep*$R$3:$R$1003)</f>
        <v>1985.7229025917784</v>
      </c>
      <c r="N3167" s="42">
        <f t="shared" si="148"/>
        <v>1.2950190045282859</v>
      </c>
      <c r="O3167" s="42">
        <f t="shared" si="149"/>
        <v>1.55</v>
      </c>
    </row>
    <row r="3168" spans="5:15" x14ac:dyDescent="0.2">
      <c r="E3168" s="15">
        <v>41286.854166666664</v>
      </c>
      <c r="F3168" s="21">
        <v>14.071500206287217</v>
      </c>
      <c r="G3168" s="24">
        <v>0.11512631746799648</v>
      </c>
      <c r="H3168" s="3">
        <f t="shared" si="147"/>
        <v>2000</v>
      </c>
      <c r="I3168" s="3">
        <f>MIN(H3168-K3168+L3168,'Power Look Up'!$F$4)</f>
        <v>1996.9338982748652</v>
      </c>
      <c r="K3168" s="50">
        <f t="array" ref="K3168">_xlfn.SUM(_xlfn.NORM.DIST($Q$3:$Q$1003,$F3168,$N3168,FALSE)*WindSpeedStep*$R$3:$R$1003)</f>
        <v>2003.3537865113658</v>
      </c>
      <c r="L3168" s="50">
        <f t="array" ref="L3168">_xlfn.SUM(_xlfn.NORM.DIST($Q$3:$Q$1003,$F3168,$O3168,FALSE)*WindSpeedStep*$R$3:$R$1003)</f>
        <v>2000.287684786231</v>
      </c>
      <c r="N3168" s="42">
        <f t="shared" si="148"/>
        <v>1.4071500206287217</v>
      </c>
      <c r="O3168" s="42">
        <f t="shared" si="149"/>
        <v>1.62</v>
      </c>
    </row>
    <row r="3169" spans="5:15" x14ac:dyDescent="0.2">
      <c r="E3169" s="15">
        <v>41286.861111111109</v>
      </c>
      <c r="F3169" s="21">
        <v>12.844944710039748</v>
      </c>
      <c r="G3169" s="24">
        <v>0.14558256514240875</v>
      </c>
      <c r="H3169" s="3">
        <f t="shared" si="147"/>
        <v>1997.2399999999975</v>
      </c>
      <c r="I3169" s="3">
        <f>MIN(H3169-K3169+L3169,'Power Look Up'!$F$4)</f>
        <v>1954.3509929943386</v>
      </c>
      <c r="K3169" s="50">
        <f t="array" ref="K3169">_xlfn.SUM(_xlfn.NORM.DIST($Q$3:$Q$1003,$F3169,$N3169,FALSE)*WindSpeedStep*$R$3:$R$1003)</f>
        <v>1998.5998553346108</v>
      </c>
      <c r="L3169" s="50">
        <f t="array" ref="L3169">_xlfn.SUM(_xlfn.NORM.DIST($Q$3:$Q$1003,$F3169,$O3169,FALSE)*WindSpeedStep*$R$3:$R$1003)</f>
        <v>1955.7108483289519</v>
      </c>
      <c r="N3169" s="42">
        <f t="shared" si="148"/>
        <v>1.284494471003975</v>
      </c>
      <c r="O3169" s="42">
        <f t="shared" si="149"/>
        <v>1.8700000000000003</v>
      </c>
    </row>
    <row r="3170" spans="5:15" x14ac:dyDescent="0.2">
      <c r="E3170" s="15">
        <v>41286.868055555555</v>
      </c>
      <c r="F3170" s="21">
        <v>11.021138263211354</v>
      </c>
      <c r="G3170" s="24">
        <v>0.205967836151487</v>
      </c>
      <c r="H3170" s="3">
        <f t="shared" si="147"/>
        <v>1905.6799999999839</v>
      </c>
      <c r="I3170" s="3">
        <f>MIN(H3170-K3170+L3170,'Power Look Up'!$F$4)</f>
        <v>1726.781885725137</v>
      </c>
      <c r="K3170" s="50">
        <f t="array" ref="K3170">_xlfn.SUM(_xlfn.NORM.DIST($Q$3:$Q$1003,$F3170,$N3170,FALSE)*WindSpeedStep*$R$3:$R$1003)</f>
        <v>1872.3598426008016</v>
      </c>
      <c r="L3170" s="50">
        <f t="array" ref="L3170">_xlfn.SUM(_xlfn.NORM.DIST($Q$3:$Q$1003,$F3170,$O3170,FALSE)*WindSpeedStep*$R$3:$R$1003)</f>
        <v>1693.4617283259547</v>
      </c>
      <c r="N3170" s="42">
        <f t="shared" si="148"/>
        <v>1.1021138263211354</v>
      </c>
      <c r="O3170" s="42">
        <f t="shared" si="149"/>
        <v>2.27</v>
      </c>
    </row>
    <row r="3171" spans="5:15" x14ac:dyDescent="0.2">
      <c r="E3171" s="15">
        <v>41286.875</v>
      </c>
      <c r="F3171" s="21">
        <v>11.776811843250867</v>
      </c>
      <c r="G3171" s="24">
        <v>0.12482155778369146</v>
      </c>
      <c r="H3171" s="3">
        <f t="shared" si="147"/>
        <v>1969.5199999999827</v>
      </c>
      <c r="I3171" s="3">
        <f>MIN(H3171-K3171+L3171,'Power Look Up'!$F$4)</f>
        <v>1930.8231615007585</v>
      </c>
      <c r="K3171" s="50">
        <f t="array" ref="K3171">_xlfn.SUM(_xlfn.NORM.DIST($Q$3:$Q$1003,$F3171,$N3171,FALSE)*WindSpeedStep*$R$3:$R$1003)</f>
        <v>1958.9009439907929</v>
      </c>
      <c r="L3171" s="50">
        <f t="array" ref="L3171">_xlfn.SUM(_xlfn.NORM.DIST($Q$3:$Q$1003,$F3171,$O3171,FALSE)*WindSpeedStep*$R$3:$R$1003)</f>
        <v>1920.2041054915687</v>
      </c>
      <c r="N3171" s="42">
        <f t="shared" si="148"/>
        <v>1.1776811843250867</v>
      </c>
      <c r="O3171" s="42">
        <f t="shared" si="149"/>
        <v>1.47</v>
      </c>
    </row>
    <row r="3172" spans="5:15" x14ac:dyDescent="0.2">
      <c r="E3172" s="15">
        <v>41286.881944444445</v>
      </c>
      <c r="F3172" s="21">
        <v>9.3997752227755171</v>
      </c>
      <c r="G3172" s="24">
        <v>0.19787707215521999</v>
      </c>
      <c r="H3172" s="3">
        <f t="shared" si="147"/>
        <v>1408.3999999999405</v>
      </c>
      <c r="I3172" s="3">
        <f>MIN(H3172-K3172+L3172,'Power Look Up'!$F$4)</f>
        <v>1361.2615847733641</v>
      </c>
      <c r="K3172" s="50">
        <f t="array" ref="K3172">_xlfn.SUM(_xlfn.NORM.DIST($Q$3:$Q$1003,$F3172,$N3172,FALSE)*WindSpeedStep*$R$3:$R$1003)</f>
        <v>1412.8751095315906</v>
      </c>
      <c r="L3172" s="50">
        <f t="array" ref="L3172">_xlfn.SUM(_xlfn.NORM.DIST($Q$3:$Q$1003,$F3172,$O3172,FALSE)*WindSpeedStep*$R$3:$R$1003)</f>
        <v>1365.7366943050142</v>
      </c>
      <c r="N3172" s="42">
        <f t="shared" si="148"/>
        <v>0.93997752227755171</v>
      </c>
      <c r="O3172" s="42">
        <f t="shared" si="149"/>
        <v>1.86</v>
      </c>
    </row>
    <row r="3173" spans="5:15" x14ac:dyDescent="0.2">
      <c r="E3173" s="15">
        <v>41286.888888888891</v>
      </c>
      <c r="F3173" s="21">
        <v>8.9747464768687415</v>
      </c>
      <c r="G3173" s="24">
        <v>0.15376478918449374</v>
      </c>
      <c r="H3173" s="3">
        <f t="shared" si="147"/>
        <v>1244.9899999999461</v>
      </c>
      <c r="I3173" s="3">
        <f>MIN(H3173-K3173+L3173,'Power Look Up'!$F$4)</f>
        <v>1247.9482751678727</v>
      </c>
      <c r="K3173" s="50">
        <f t="array" ref="K3173">_xlfn.SUM(_xlfn.NORM.DIST($Q$3:$Q$1003,$F3173,$N3173,FALSE)*WindSpeedStep*$R$3:$R$1003)</f>
        <v>1250.0588085417746</v>
      </c>
      <c r="L3173" s="50">
        <f t="array" ref="L3173">_xlfn.SUM(_xlfn.NORM.DIST($Q$3:$Q$1003,$F3173,$O3173,FALSE)*WindSpeedStep*$R$3:$R$1003)</f>
        <v>1253.0170837097012</v>
      </c>
      <c r="N3173" s="42">
        <f t="shared" si="148"/>
        <v>0.89747464768687424</v>
      </c>
      <c r="O3173" s="42">
        <f t="shared" si="149"/>
        <v>1.38</v>
      </c>
    </row>
    <row r="3174" spans="5:15" x14ac:dyDescent="0.2">
      <c r="E3174" s="15">
        <v>41286.895833333336</v>
      </c>
      <c r="F3174" s="21">
        <v>10.059373850026487</v>
      </c>
      <c r="G3174" s="24">
        <v>0.1540851372171558</v>
      </c>
      <c r="H3174" s="3">
        <f t="shared" si="147"/>
        <v>1653.0199999999545</v>
      </c>
      <c r="I3174" s="3">
        <f>MIN(H3174-K3174+L3174,'Power Look Up'!$F$4)</f>
        <v>1588.8174230059321</v>
      </c>
      <c r="K3174" s="50">
        <f t="array" ref="K3174">_xlfn.SUM(_xlfn.NORM.DIST($Q$3:$Q$1003,$F3174,$N3174,FALSE)*WindSpeedStep*$R$3:$R$1003)</f>
        <v>1642.9034284199954</v>
      </c>
      <c r="L3174" s="50">
        <f t="array" ref="L3174">_xlfn.SUM(_xlfn.NORM.DIST($Q$3:$Q$1003,$F3174,$O3174,FALSE)*WindSpeedStep*$R$3:$R$1003)</f>
        <v>1578.700851425973</v>
      </c>
      <c r="N3174" s="42">
        <f t="shared" si="148"/>
        <v>1.0059373850026487</v>
      </c>
      <c r="O3174" s="42">
        <f t="shared" si="149"/>
        <v>1.5500000000000003</v>
      </c>
    </row>
    <row r="3175" spans="5:15" x14ac:dyDescent="0.2">
      <c r="E3175" s="15">
        <v>41286.902777777781</v>
      </c>
      <c r="F3175" s="21">
        <v>8.7866586266141322</v>
      </c>
      <c r="G3175" s="24">
        <v>0.17754189234971263</v>
      </c>
      <c r="H3175" s="3">
        <f t="shared" si="147"/>
        <v>1178.9299999999475</v>
      </c>
      <c r="I3175" s="3">
        <f>MIN(H3175-K3175+L3175,'Power Look Up'!$F$4)</f>
        <v>1191.1472934255421</v>
      </c>
      <c r="K3175" s="50">
        <f t="array" ref="K3175">_xlfn.SUM(_xlfn.NORM.DIST($Q$3:$Q$1003,$F3175,$N3175,FALSE)*WindSpeedStep*$R$3:$R$1003)</f>
        <v>1177.8096600306628</v>
      </c>
      <c r="L3175" s="50">
        <f t="array" ref="L3175">_xlfn.SUM(_xlfn.NORM.DIST($Q$3:$Q$1003,$F3175,$O3175,FALSE)*WindSpeedStep*$R$3:$R$1003)</f>
        <v>1190.0269534562574</v>
      </c>
      <c r="N3175" s="42">
        <f t="shared" si="148"/>
        <v>0.87866586266141322</v>
      </c>
      <c r="O3175" s="42">
        <f t="shared" si="149"/>
        <v>1.56</v>
      </c>
    </row>
    <row r="3176" spans="5:15" x14ac:dyDescent="0.2">
      <c r="E3176" s="15">
        <v>41286.909722222219</v>
      </c>
      <c r="F3176" s="21">
        <v>8.9815146672723145</v>
      </c>
      <c r="G3176" s="24">
        <v>0.14585513118110255</v>
      </c>
      <c r="H3176" s="3">
        <f t="shared" si="147"/>
        <v>1248.659999999946</v>
      </c>
      <c r="I3176" s="3">
        <f>MIN(H3176-K3176+L3176,'Power Look Up'!$F$4)</f>
        <v>1251.8693192140054</v>
      </c>
      <c r="K3176" s="50">
        <f t="array" ref="K3176">_xlfn.SUM(_xlfn.NORM.DIST($Q$3:$Q$1003,$F3176,$N3176,FALSE)*WindSpeedStep*$R$3:$R$1003)</f>
        <v>1252.6684763657411</v>
      </c>
      <c r="L3176" s="50">
        <f t="array" ref="L3176">_xlfn.SUM(_xlfn.NORM.DIST($Q$3:$Q$1003,$F3176,$O3176,FALSE)*WindSpeedStep*$R$3:$R$1003)</f>
        <v>1255.8777955798005</v>
      </c>
      <c r="N3176" s="42">
        <f t="shared" si="148"/>
        <v>0.89815146672723145</v>
      </c>
      <c r="O3176" s="42">
        <f t="shared" si="149"/>
        <v>1.31</v>
      </c>
    </row>
    <row r="3177" spans="5:15" x14ac:dyDescent="0.2">
      <c r="E3177" s="15">
        <v>41286.916666666664</v>
      </c>
      <c r="F3177" s="21">
        <v>10.100409192581061</v>
      </c>
      <c r="G3177" s="24">
        <v>0.15444918817208406</v>
      </c>
      <c r="H3177" s="3">
        <f t="shared" si="147"/>
        <v>1663.6999999999543</v>
      </c>
      <c r="I3177" s="3">
        <f>MIN(H3177-K3177+L3177,'Power Look Up'!$F$4)</f>
        <v>1596.7109722162686</v>
      </c>
      <c r="K3177" s="50">
        <f t="array" ref="K3177">_xlfn.SUM(_xlfn.NORM.DIST($Q$3:$Q$1003,$F3177,$N3177,FALSE)*WindSpeedStep*$R$3:$R$1003)</f>
        <v>1655.5827098676662</v>
      </c>
      <c r="L3177" s="50">
        <f t="array" ref="L3177">_xlfn.SUM(_xlfn.NORM.DIST($Q$3:$Q$1003,$F3177,$O3177,FALSE)*WindSpeedStep*$R$3:$R$1003)</f>
        <v>1588.5936820839804</v>
      </c>
      <c r="N3177" s="42">
        <f t="shared" si="148"/>
        <v>1.0100409192581061</v>
      </c>
      <c r="O3177" s="42">
        <f t="shared" si="149"/>
        <v>1.5599999999999998</v>
      </c>
    </row>
    <row r="3178" spans="5:15" x14ac:dyDescent="0.2">
      <c r="E3178" s="15">
        <v>41286.923611111109</v>
      </c>
      <c r="F3178" s="21">
        <v>10.911560506059336</v>
      </c>
      <c r="G3178" s="24">
        <v>0.12188907345209085</v>
      </c>
      <c r="H3178" s="3">
        <f t="shared" si="147"/>
        <v>1879.9699999999498</v>
      </c>
      <c r="I3178" s="3">
        <f>MIN(H3178-K3178+L3178,'Power Look Up'!$F$4)</f>
        <v>1840.5272725905695</v>
      </c>
      <c r="K3178" s="50">
        <f t="array" ref="K3178">_xlfn.SUM(_xlfn.NORM.DIST($Q$3:$Q$1003,$F3178,$N3178,FALSE)*WindSpeedStep*$R$3:$R$1003)</f>
        <v>1853.5166223340541</v>
      </c>
      <c r="L3178" s="50">
        <f t="array" ref="L3178">_xlfn.SUM(_xlfn.NORM.DIST($Q$3:$Q$1003,$F3178,$O3178,FALSE)*WindSpeedStep*$R$3:$R$1003)</f>
        <v>1814.0738949246738</v>
      </c>
      <c r="N3178" s="42">
        <f t="shared" si="148"/>
        <v>1.0911560506059337</v>
      </c>
      <c r="O3178" s="42">
        <f t="shared" si="149"/>
        <v>1.33</v>
      </c>
    </row>
    <row r="3179" spans="5:15" x14ac:dyDescent="0.2">
      <c r="E3179" s="15">
        <v>41286.930555555555</v>
      </c>
      <c r="F3179" s="21">
        <v>11.753833440190499</v>
      </c>
      <c r="G3179" s="24">
        <v>0.15824624446693319</v>
      </c>
      <c r="H3179" s="3">
        <f t="shared" si="147"/>
        <v>1966.9999999999827</v>
      </c>
      <c r="I3179" s="3">
        <f>MIN(H3179-K3179+L3179,'Power Look Up'!$F$4)</f>
        <v>1872.8261116213753</v>
      </c>
      <c r="K3179" s="50">
        <f t="array" ref="K3179">_xlfn.SUM(_xlfn.NORM.DIST($Q$3:$Q$1003,$F3179,$N3179,FALSE)*WindSpeedStep*$R$3:$R$1003)</f>
        <v>1957.2116890109035</v>
      </c>
      <c r="L3179" s="50">
        <f t="array" ref="L3179">_xlfn.SUM(_xlfn.NORM.DIST($Q$3:$Q$1003,$F3179,$O3179,FALSE)*WindSpeedStep*$R$3:$R$1003)</f>
        <v>1863.037800632296</v>
      </c>
      <c r="N3179" s="42">
        <f t="shared" si="148"/>
        <v>1.17538334401905</v>
      </c>
      <c r="O3179" s="42">
        <f t="shared" si="149"/>
        <v>1.86</v>
      </c>
    </row>
    <row r="3180" spans="5:15" x14ac:dyDescent="0.2">
      <c r="E3180" s="15">
        <v>41286.9375</v>
      </c>
      <c r="F3180" s="21">
        <v>11.760905556545323</v>
      </c>
      <c r="G3180" s="24">
        <v>0.11818817805457336</v>
      </c>
      <c r="H3180" s="3">
        <f t="shared" si="147"/>
        <v>1967.8399999999826</v>
      </c>
      <c r="I3180" s="3">
        <f>MIN(H3180-K3180+L3180,'Power Look Up'!$F$4)</f>
        <v>1939.586993546701</v>
      </c>
      <c r="K3180" s="50">
        <f t="array" ref="K3180">_xlfn.SUM(_xlfn.NORM.DIST($Q$3:$Q$1003,$F3180,$N3180,FALSE)*WindSpeedStep*$R$3:$R$1003)</f>
        <v>1957.7367913961168</v>
      </c>
      <c r="L3180" s="50">
        <f t="array" ref="L3180">_xlfn.SUM(_xlfn.NORM.DIST($Q$3:$Q$1003,$F3180,$O3180,FALSE)*WindSpeedStep*$R$3:$R$1003)</f>
        <v>1929.4837849428352</v>
      </c>
      <c r="N3180" s="42">
        <f t="shared" si="148"/>
        <v>1.1760905556545322</v>
      </c>
      <c r="O3180" s="42">
        <f t="shared" si="149"/>
        <v>1.39</v>
      </c>
    </row>
    <row r="3181" spans="5:15" x14ac:dyDescent="0.2">
      <c r="E3181" s="15">
        <v>41286.944444444445</v>
      </c>
      <c r="F3181" s="21">
        <v>12.553636379478375</v>
      </c>
      <c r="G3181" s="24">
        <v>0.13143601982109984</v>
      </c>
      <c r="H3181" s="3">
        <f t="shared" si="147"/>
        <v>1994.0499999999975</v>
      </c>
      <c r="I3181" s="3">
        <f>MIN(H3181-K3181+L3181,'Power Look Up'!$F$4)</f>
        <v>1960.9717486967788</v>
      </c>
      <c r="K3181" s="50">
        <f t="array" ref="K3181">_xlfn.SUM(_xlfn.NORM.DIST($Q$3:$Q$1003,$F3181,$N3181,FALSE)*WindSpeedStep*$R$3:$R$1003)</f>
        <v>1993.3820989122785</v>
      </c>
      <c r="L3181" s="50">
        <f t="array" ref="L3181">_xlfn.SUM(_xlfn.NORM.DIST($Q$3:$Q$1003,$F3181,$O3181,FALSE)*WindSpeedStep*$R$3:$R$1003)</f>
        <v>1960.3038476090599</v>
      </c>
      <c r="N3181" s="42">
        <f t="shared" si="148"/>
        <v>1.2553636379478377</v>
      </c>
      <c r="O3181" s="42">
        <f t="shared" si="149"/>
        <v>1.6499999999999997</v>
      </c>
    </row>
    <row r="3182" spans="5:15" x14ac:dyDescent="0.2">
      <c r="E3182" s="15">
        <v>41286.951388888891</v>
      </c>
      <c r="F3182" s="21">
        <v>11.999648820201134</v>
      </c>
      <c r="G3182" s="24">
        <v>0.15250446304055473</v>
      </c>
      <c r="H3182" s="3">
        <f t="shared" si="147"/>
        <v>1987.9999999999823</v>
      </c>
      <c r="I3182" s="3">
        <f>MIN(H3182-K3182+L3182,'Power Look Up'!$F$4)</f>
        <v>1910.0515581735535</v>
      </c>
      <c r="K3182" s="50">
        <f t="array" ref="K3182">_xlfn.SUM(_xlfn.NORM.DIST($Q$3:$Q$1003,$F3182,$N3182,FALSE)*WindSpeedStep*$R$3:$R$1003)</f>
        <v>1972.9228458265732</v>
      </c>
      <c r="L3182" s="50">
        <f t="array" ref="L3182">_xlfn.SUM(_xlfn.NORM.DIST($Q$3:$Q$1003,$F3182,$O3182,FALSE)*WindSpeedStep*$R$3:$R$1003)</f>
        <v>1894.9744040001444</v>
      </c>
      <c r="N3182" s="42">
        <f t="shared" si="148"/>
        <v>1.1999648820201134</v>
      </c>
      <c r="O3182" s="42">
        <f t="shared" si="149"/>
        <v>1.83</v>
      </c>
    </row>
    <row r="3183" spans="5:15" x14ac:dyDescent="0.2">
      <c r="E3183" s="15">
        <v>41286.958333333336</v>
      </c>
      <c r="F3183" s="21">
        <v>11.456772598913055</v>
      </c>
      <c r="G3183" s="24">
        <v>0.11085146266414413</v>
      </c>
      <c r="H3183" s="3">
        <f t="shared" si="147"/>
        <v>1942.6399999999833</v>
      </c>
      <c r="I3183" s="3">
        <f>MIN(H3183-K3183+L3183,'Power Look Up'!$F$4)</f>
        <v>1924.037268912525</v>
      </c>
      <c r="K3183" s="50">
        <f t="array" ref="K3183">_xlfn.SUM(_xlfn.NORM.DIST($Q$3:$Q$1003,$F3183,$N3183,FALSE)*WindSpeedStep*$R$3:$R$1003)</f>
        <v>1930.5952720487348</v>
      </c>
      <c r="L3183" s="50">
        <f t="array" ref="L3183">_xlfn.SUM(_xlfn.NORM.DIST($Q$3:$Q$1003,$F3183,$O3183,FALSE)*WindSpeedStep*$R$3:$R$1003)</f>
        <v>1911.9925409612765</v>
      </c>
      <c r="N3183" s="42">
        <f t="shared" si="148"/>
        <v>1.1456772598913056</v>
      </c>
      <c r="O3183" s="42">
        <f t="shared" si="149"/>
        <v>1.27</v>
      </c>
    </row>
    <row r="3184" spans="5:15" x14ac:dyDescent="0.2">
      <c r="E3184" s="15">
        <v>41286.965277777781</v>
      </c>
      <c r="F3184" s="21">
        <v>11.065390187011809</v>
      </c>
      <c r="G3184" s="24">
        <v>0.14369127279996774</v>
      </c>
      <c r="H3184" s="3">
        <f t="shared" si="147"/>
        <v>1909.879999999984</v>
      </c>
      <c r="I3184" s="3">
        <f>MIN(H3184-K3184+L3184,'Power Look Up'!$F$4)</f>
        <v>1831.6209763416971</v>
      </c>
      <c r="K3184" s="50">
        <f t="array" ref="K3184">_xlfn.SUM(_xlfn.NORM.DIST($Q$3:$Q$1003,$F3184,$N3184,FALSE)*WindSpeedStep*$R$3:$R$1003)</f>
        <v>1879.4639165429717</v>
      </c>
      <c r="L3184" s="50">
        <f t="array" ref="L3184">_xlfn.SUM(_xlfn.NORM.DIST($Q$3:$Q$1003,$F3184,$O3184,FALSE)*WindSpeedStep*$R$3:$R$1003)</f>
        <v>1801.2048928846848</v>
      </c>
      <c r="N3184" s="42">
        <f t="shared" si="148"/>
        <v>1.106539018701181</v>
      </c>
      <c r="O3184" s="42">
        <f t="shared" si="149"/>
        <v>1.5899999999999999</v>
      </c>
    </row>
    <row r="3185" spans="5:15" x14ac:dyDescent="0.2">
      <c r="E3185" s="15">
        <v>41286.972222222219</v>
      </c>
      <c r="F3185" s="21">
        <v>9.9305677115392612</v>
      </c>
      <c r="G3185" s="24">
        <v>0.11278307872555632</v>
      </c>
      <c r="H3185" s="3">
        <f t="shared" si="147"/>
        <v>1610.3299999999363</v>
      </c>
      <c r="I3185" s="3">
        <f>MIN(H3185-K3185+L3185,'Power Look Up'!$F$4)</f>
        <v>1597.5783201572131</v>
      </c>
      <c r="K3185" s="50">
        <f t="array" ref="K3185">_xlfn.SUM(_xlfn.NORM.DIST($Q$3:$Q$1003,$F3185,$N3185,FALSE)*WindSpeedStep*$R$3:$R$1003)</f>
        <v>1601.6418877306803</v>
      </c>
      <c r="L3185" s="50">
        <f t="array" ref="L3185">_xlfn.SUM(_xlfn.NORM.DIST($Q$3:$Q$1003,$F3185,$O3185,FALSE)*WindSpeedStep*$R$3:$R$1003)</f>
        <v>1588.8902078879571</v>
      </c>
      <c r="N3185" s="42">
        <f t="shared" si="148"/>
        <v>0.99305677115392621</v>
      </c>
      <c r="O3185" s="42">
        <f t="shared" si="149"/>
        <v>1.1200000000000001</v>
      </c>
    </row>
    <row r="3186" spans="5:15" x14ac:dyDescent="0.2">
      <c r="E3186" s="15">
        <v>41286.979166666664</v>
      </c>
      <c r="F3186" s="21">
        <v>8.8055753222627491</v>
      </c>
      <c r="G3186" s="24">
        <v>0.161261467653326</v>
      </c>
      <c r="H3186" s="3">
        <f t="shared" si="147"/>
        <v>1186.2699999999475</v>
      </c>
      <c r="I3186" s="3">
        <f>MIN(H3186-K3186+L3186,'Power Look Up'!$F$4)</f>
        <v>1197.3425378247596</v>
      </c>
      <c r="K3186" s="50">
        <f t="array" ref="K3186">_xlfn.SUM(_xlfn.NORM.DIST($Q$3:$Q$1003,$F3186,$N3186,FALSE)*WindSpeedStep*$R$3:$R$1003)</f>
        <v>1185.0410732520986</v>
      </c>
      <c r="L3186" s="50">
        <f t="array" ref="L3186">_xlfn.SUM(_xlfn.NORM.DIST($Q$3:$Q$1003,$F3186,$O3186,FALSE)*WindSpeedStep*$R$3:$R$1003)</f>
        <v>1196.1136110769107</v>
      </c>
      <c r="N3186" s="42">
        <f t="shared" si="148"/>
        <v>0.88055753222627497</v>
      </c>
      <c r="O3186" s="42">
        <f t="shared" si="149"/>
        <v>1.42</v>
      </c>
    </row>
    <row r="3187" spans="5:15" x14ac:dyDescent="0.2">
      <c r="E3187" s="15">
        <v>41286.986111111109</v>
      </c>
      <c r="F3187" s="21">
        <v>8.2025081771644803</v>
      </c>
      <c r="G3187" s="24">
        <v>0.17311777926088928</v>
      </c>
      <c r="H3187" s="3">
        <f t="shared" si="147"/>
        <v>962.39999999995212</v>
      </c>
      <c r="I3187" s="3">
        <f>MIN(H3187-K3187+L3187,'Power Look Up'!$F$4)</f>
        <v>997.16510842471178</v>
      </c>
      <c r="K3187" s="50">
        <f t="array" ref="K3187">_xlfn.SUM(_xlfn.NORM.DIST($Q$3:$Q$1003,$F3187,$N3187,FALSE)*WindSpeedStep*$R$3:$R$1003)</f>
        <v>962.61946203161733</v>
      </c>
      <c r="L3187" s="50">
        <f t="array" ref="L3187">_xlfn.SUM(_xlfn.NORM.DIST($Q$3:$Q$1003,$F3187,$O3187,FALSE)*WindSpeedStep*$R$3:$R$1003)</f>
        <v>997.38457045637699</v>
      </c>
      <c r="N3187" s="42">
        <f t="shared" si="148"/>
        <v>0.82025081771644803</v>
      </c>
      <c r="O3187" s="42">
        <f t="shared" si="149"/>
        <v>1.42</v>
      </c>
    </row>
    <row r="3188" spans="5:15" x14ac:dyDescent="0.2">
      <c r="E3188" s="15">
        <v>41286.993055555555</v>
      </c>
      <c r="F3188" s="21">
        <v>9.7017018369975645</v>
      </c>
      <c r="G3188" s="24">
        <v>0.15151980803967158</v>
      </c>
      <c r="H3188" s="3">
        <f t="shared" si="147"/>
        <v>1522.6999999999382</v>
      </c>
      <c r="I3188" s="3">
        <f>MIN(H3188-K3188+L3188,'Power Look Up'!$F$4)</f>
        <v>1483.1452358052125</v>
      </c>
      <c r="K3188" s="50">
        <f t="array" ref="K3188">_xlfn.SUM(_xlfn.NORM.DIST($Q$3:$Q$1003,$F3188,$N3188,FALSE)*WindSpeedStep*$R$3:$R$1003)</f>
        <v>1523.4286134100591</v>
      </c>
      <c r="L3188" s="50">
        <f t="array" ref="L3188">_xlfn.SUM(_xlfn.NORM.DIST($Q$3:$Q$1003,$F3188,$O3188,FALSE)*WindSpeedStep*$R$3:$R$1003)</f>
        <v>1483.8738492153334</v>
      </c>
      <c r="N3188" s="42">
        <f t="shared" si="148"/>
        <v>0.97017018369975649</v>
      </c>
      <c r="O3188" s="42">
        <f t="shared" si="149"/>
        <v>1.4700000000000002</v>
      </c>
    </row>
    <row r="3189" spans="5:15" x14ac:dyDescent="0.2">
      <c r="E3189" s="15">
        <v>41287</v>
      </c>
      <c r="F3189" s="21">
        <v>10.070015690186226</v>
      </c>
      <c r="G3189" s="24">
        <v>0.10923518233164319</v>
      </c>
      <c r="H3189" s="3">
        <f t="shared" si="147"/>
        <v>1655.6899999999546</v>
      </c>
      <c r="I3189" s="3">
        <f>MIN(H3189-K3189+L3189,'Power Look Up'!$F$4)</f>
        <v>1644.8626673613373</v>
      </c>
      <c r="K3189" s="50">
        <f t="array" ref="K3189">_xlfn.SUM(_xlfn.NORM.DIST($Q$3:$Q$1003,$F3189,$N3189,FALSE)*WindSpeedStep*$R$3:$R$1003)</f>
        <v>1646.2139066324528</v>
      </c>
      <c r="L3189" s="50">
        <f t="array" ref="L3189">_xlfn.SUM(_xlfn.NORM.DIST($Q$3:$Q$1003,$F3189,$O3189,FALSE)*WindSpeedStep*$R$3:$R$1003)</f>
        <v>1635.3865739938356</v>
      </c>
      <c r="N3189" s="42">
        <f t="shared" si="148"/>
        <v>1.0070015690186227</v>
      </c>
      <c r="O3189" s="42">
        <f t="shared" si="149"/>
        <v>1.1000000000000001</v>
      </c>
    </row>
    <row r="3190" spans="5:15" x14ac:dyDescent="0.2">
      <c r="E3190" s="15">
        <v>41287.006944444445</v>
      </c>
      <c r="F3190" s="21">
        <v>10.204984240020048</v>
      </c>
      <c r="G3190" s="24">
        <v>0.10681055201687002</v>
      </c>
      <c r="H3190" s="3">
        <f t="shared" si="147"/>
        <v>1690.3999999999537</v>
      </c>
      <c r="I3190" s="3">
        <f>MIN(H3190-K3190+L3190,'Power Look Up'!$F$4)</f>
        <v>1681.3235019114506</v>
      </c>
      <c r="K3190" s="50">
        <f t="array" ref="K3190">_xlfn.SUM(_xlfn.NORM.DIST($Q$3:$Q$1003,$F3190,$N3190,FALSE)*WindSpeedStep*$R$3:$R$1003)</f>
        <v>1686.8163139780502</v>
      </c>
      <c r="L3190" s="50">
        <f t="array" ref="L3190">_xlfn.SUM(_xlfn.NORM.DIST($Q$3:$Q$1003,$F3190,$O3190,FALSE)*WindSpeedStep*$R$3:$R$1003)</f>
        <v>1677.7398158895471</v>
      </c>
      <c r="N3190" s="42">
        <f t="shared" si="148"/>
        <v>1.0204984240020047</v>
      </c>
      <c r="O3190" s="42">
        <f t="shared" si="149"/>
        <v>1.0900000000000001</v>
      </c>
    </row>
    <row r="3191" spans="5:15" x14ac:dyDescent="0.2">
      <c r="E3191" s="15">
        <v>41287.013888888891</v>
      </c>
      <c r="F3191" s="21">
        <v>9.9105253122463211</v>
      </c>
      <c r="G3191" s="24">
        <v>0.13319172883488742</v>
      </c>
      <c r="H3191" s="3">
        <f t="shared" si="147"/>
        <v>1602.7099999999364</v>
      </c>
      <c r="I3191" s="3">
        <f>MIN(H3191-K3191+L3191,'Power Look Up'!$F$4)</f>
        <v>1569.4268871617908</v>
      </c>
      <c r="K3191" s="50">
        <f t="array" ref="K3191">_xlfn.SUM(_xlfn.NORM.DIST($Q$3:$Q$1003,$F3191,$N3191,FALSE)*WindSpeedStep*$R$3:$R$1003)</f>
        <v>1595.0313805067531</v>
      </c>
      <c r="L3191" s="50">
        <f t="array" ref="L3191">_xlfn.SUM(_xlfn.NORM.DIST($Q$3:$Q$1003,$F3191,$O3191,FALSE)*WindSpeedStep*$R$3:$R$1003)</f>
        <v>1561.7482676686075</v>
      </c>
      <c r="N3191" s="42">
        <f t="shared" si="148"/>
        <v>0.99105253122463211</v>
      </c>
      <c r="O3191" s="42">
        <f t="shared" si="149"/>
        <v>1.32</v>
      </c>
    </row>
    <row r="3192" spans="5:15" x14ac:dyDescent="0.2">
      <c r="E3192" s="15">
        <v>41287.020833333336</v>
      </c>
      <c r="F3192" s="21">
        <v>9.5979973924974544</v>
      </c>
      <c r="G3192" s="24">
        <v>0.10210463286498125</v>
      </c>
      <c r="H3192" s="3">
        <f t="shared" si="147"/>
        <v>1484.599999999939</v>
      </c>
      <c r="I3192" s="3">
        <f>MIN(H3192-K3192+L3192,'Power Look Up'!$F$4)</f>
        <v>1483.5268373072054</v>
      </c>
      <c r="K3192" s="50">
        <f t="array" ref="K3192">_xlfn.SUM(_xlfn.NORM.DIST($Q$3:$Q$1003,$F3192,$N3192,FALSE)*WindSpeedStep*$R$3:$R$1003)</f>
        <v>1486.2459156198763</v>
      </c>
      <c r="L3192" s="50">
        <f t="array" ref="L3192">_xlfn.SUM(_xlfn.NORM.DIST($Q$3:$Q$1003,$F3192,$O3192,FALSE)*WindSpeedStep*$R$3:$R$1003)</f>
        <v>1485.1727529271427</v>
      </c>
      <c r="N3192" s="42">
        <f t="shared" si="148"/>
        <v>0.95979973924974549</v>
      </c>
      <c r="O3192" s="42">
        <f t="shared" si="149"/>
        <v>0.98</v>
      </c>
    </row>
    <row r="3193" spans="5:15" x14ac:dyDescent="0.2">
      <c r="E3193" s="15">
        <v>41287.027777777781</v>
      </c>
      <c r="F3193" s="21">
        <v>8.8108179692229331</v>
      </c>
      <c r="G3193" s="24">
        <v>0.15435570281336147</v>
      </c>
      <c r="H3193" s="3">
        <f t="shared" si="147"/>
        <v>1186.2699999999475</v>
      </c>
      <c r="I3193" s="3">
        <f>MIN(H3193-K3193+L3193,'Power Look Up'!$F$4)</f>
        <v>1196.7785226535757</v>
      </c>
      <c r="K3193" s="50">
        <f t="array" ref="K3193">_xlfn.SUM(_xlfn.NORM.DIST($Q$3:$Q$1003,$F3193,$N3193,FALSE)*WindSpeedStep*$R$3:$R$1003)</f>
        <v>1187.0469906814715</v>
      </c>
      <c r="L3193" s="50">
        <f t="array" ref="L3193">_xlfn.SUM(_xlfn.NORM.DIST($Q$3:$Q$1003,$F3193,$O3193,FALSE)*WindSpeedStep*$R$3:$R$1003)</f>
        <v>1197.5555133350997</v>
      </c>
      <c r="N3193" s="42">
        <f t="shared" si="148"/>
        <v>0.88108179692229338</v>
      </c>
      <c r="O3193" s="42">
        <f t="shared" si="149"/>
        <v>1.36</v>
      </c>
    </row>
    <row r="3194" spans="5:15" x14ac:dyDescent="0.2">
      <c r="E3194" s="15">
        <v>41287.034722222219</v>
      </c>
      <c r="F3194" s="21">
        <v>9.6528548399492902</v>
      </c>
      <c r="G3194" s="24">
        <v>0.12845940610938619</v>
      </c>
      <c r="H3194" s="3">
        <f t="shared" si="147"/>
        <v>1503.6499999999385</v>
      </c>
      <c r="I3194" s="3">
        <f>MIN(H3194-K3194+L3194,'Power Look Up'!$F$4)</f>
        <v>1484.8227822058459</v>
      </c>
      <c r="K3194" s="50">
        <f t="array" ref="K3194">_xlfn.SUM(_xlfn.NORM.DIST($Q$3:$Q$1003,$F3194,$N3194,FALSE)*WindSpeedStep*$R$3:$R$1003)</f>
        <v>1506.0337681475369</v>
      </c>
      <c r="L3194" s="50">
        <f t="array" ref="L3194">_xlfn.SUM(_xlfn.NORM.DIST($Q$3:$Q$1003,$F3194,$O3194,FALSE)*WindSpeedStep*$R$3:$R$1003)</f>
        <v>1487.2065503534443</v>
      </c>
      <c r="N3194" s="42">
        <f t="shared" si="148"/>
        <v>0.96528548399492908</v>
      </c>
      <c r="O3194" s="42">
        <f t="shared" si="149"/>
        <v>1.24</v>
      </c>
    </row>
    <row r="3195" spans="5:15" x14ac:dyDescent="0.2">
      <c r="E3195" s="15">
        <v>41287.041666666664</v>
      </c>
      <c r="F3195" s="21">
        <v>8.6484365571645991</v>
      </c>
      <c r="G3195" s="24">
        <v>0.12719061910545326</v>
      </c>
      <c r="H3195" s="3">
        <f t="shared" si="147"/>
        <v>1127.5499999999486</v>
      </c>
      <c r="I3195" s="3">
        <f>MIN(H3195-K3195+L3195,'Power Look Up'!$F$4)</f>
        <v>1137.3354633949705</v>
      </c>
      <c r="K3195" s="50">
        <f t="array" ref="K3195">_xlfn.SUM(_xlfn.NORM.DIST($Q$3:$Q$1003,$F3195,$N3195,FALSE)*WindSpeedStep*$R$3:$R$1003)</f>
        <v>1125.3358403131253</v>
      </c>
      <c r="L3195" s="50">
        <f t="array" ref="L3195">_xlfn.SUM(_xlfn.NORM.DIST($Q$3:$Q$1003,$F3195,$O3195,FALSE)*WindSpeedStep*$R$3:$R$1003)</f>
        <v>1135.1213037081473</v>
      </c>
      <c r="N3195" s="42">
        <f t="shared" si="148"/>
        <v>0.86484365571645994</v>
      </c>
      <c r="O3195" s="42">
        <f t="shared" si="149"/>
        <v>1.1000000000000001</v>
      </c>
    </row>
    <row r="3196" spans="5:15" x14ac:dyDescent="0.2">
      <c r="E3196" s="15">
        <v>41287.048611111109</v>
      </c>
      <c r="F3196" s="21">
        <v>8.4497834940981971</v>
      </c>
      <c r="G3196" s="24">
        <v>0.11716276525800591</v>
      </c>
      <c r="H3196" s="3">
        <f t="shared" si="147"/>
        <v>1054.1499999999501</v>
      </c>
      <c r="I3196" s="3">
        <f>MIN(H3196-K3196+L3196,'Power Look Up'!$F$4)</f>
        <v>1061.9175493268053</v>
      </c>
      <c r="K3196" s="50">
        <f t="array" ref="K3196">_xlfn.SUM(_xlfn.NORM.DIST($Q$3:$Q$1003,$F3196,$N3196,FALSE)*WindSpeedStep*$R$3:$R$1003)</f>
        <v>1051.4103904359279</v>
      </c>
      <c r="L3196" s="50">
        <f t="array" ref="L3196">_xlfn.SUM(_xlfn.NORM.DIST($Q$3:$Q$1003,$F3196,$O3196,FALSE)*WindSpeedStep*$R$3:$R$1003)</f>
        <v>1059.1779397627831</v>
      </c>
      <c r="N3196" s="42">
        <f t="shared" si="148"/>
        <v>0.84497834940981975</v>
      </c>
      <c r="O3196" s="42">
        <f t="shared" si="149"/>
        <v>0.99</v>
      </c>
    </row>
    <row r="3197" spans="5:15" x14ac:dyDescent="0.2">
      <c r="E3197" s="15">
        <v>41287.055555555555</v>
      </c>
      <c r="F3197" s="21">
        <v>7.4278290775906086</v>
      </c>
      <c r="G3197" s="24">
        <v>0.12520481964316652</v>
      </c>
      <c r="H3197" s="3">
        <f t="shared" si="147"/>
        <v>717.42999999996573</v>
      </c>
      <c r="I3197" s="3">
        <f>MIN(H3197-K3197+L3197,'Power Look Up'!$F$4)</f>
        <v>728.7633447292518</v>
      </c>
      <c r="K3197" s="50">
        <f t="array" ref="K3197">_xlfn.SUM(_xlfn.NORM.DIST($Q$3:$Q$1003,$F3197,$N3197,FALSE)*WindSpeedStep*$R$3:$R$1003)</f>
        <v>712.99088010978789</v>
      </c>
      <c r="L3197" s="50">
        <f t="array" ref="L3197">_xlfn.SUM(_xlfn.NORM.DIST($Q$3:$Q$1003,$F3197,$O3197,FALSE)*WindSpeedStep*$R$3:$R$1003)</f>
        <v>724.32422483907396</v>
      </c>
      <c r="N3197" s="42">
        <f t="shared" si="148"/>
        <v>0.74278290775906086</v>
      </c>
      <c r="O3197" s="42">
        <f t="shared" si="149"/>
        <v>0.93</v>
      </c>
    </row>
    <row r="3198" spans="5:15" x14ac:dyDescent="0.2">
      <c r="E3198" s="15">
        <v>41287.0625</v>
      </c>
      <c r="F3198" s="21">
        <v>7.3135861204800729</v>
      </c>
      <c r="G3198" s="24">
        <v>0.15860892056110171</v>
      </c>
      <c r="H3198" s="3">
        <f t="shared" si="147"/>
        <v>681.30999999996652</v>
      </c>
      <c r="I3198" s="3">
        <f>MIN(H3198-K3198+L3198,'Power Look Up'!$F$4)</f>
        <v>709.54014923394584</v>
      </c>
      <c r="K3198" s="50">
        <f t="array" ref="K3198">_xlfn.SUM(_xlfn.NORM.DIST($Q$3:$Q$1003,$F3198,$N3198,FALSE)*WindSpeedStep*$R$3:$R$1003)</f>
        <v>679.98790862509668</v>
      </c>
      <c r="L3198" s="50">
        <f t="array" ref="L3198">_xlfn.SUM(_xlfn.NORM.DIST($Q$3:$Q$1003,$F3198,$O3198,FALSE)*WindSpeedStep*$R$3:$R$1003)</f>
        <v>708.218057859076</v>
      </c>
      <c r="N3198" s="42">
        <f t="shared" si="148"/>
        <v>0.73135861204800734</v>
      </c>
      <c r="O3198" s="42">
        <f t="shared" si="149"/>
        <v>1.1599999999999999</v>
      </c>
    </row>
    <row r="3199" spans="5:15" x14ac:dyDescent="0.2">
      <c r="E3199" s="15">
        <v>41287.069444444445</v>
      </c>
      <c r="F3199" s="21">
        <v>7.4542856424310253</v>
      </c>
      <c r="G3199" s="24">
        <v>0.14085856785836412</v>
      </c>
      <c r="H3199" s="3">
        <f t="shared" si="147"/>
        <v>723.4499999999656</v>
      </c>
      <c r="I3199" s="3">
        <f>MIN(H3199-K3199+L3199,'Power Look Up'!$F$4)</f>
        <v>742.98786736326622</v>
      </c>
      <c r="K3199" s="50">
        <f t="array" ref="K3199">_xlfn.SUM(_xlfn.NORM.DIST($Q$3:$Q$1003,$F3199,$N3199,FALSE)*WindSpeedStep*$R$3:$R$1003)</f>
        <v>720.77221547445879</v>
      </c>
      <c r="L3199" s="50">
        <f t="array" ref="L3199">_xlfn.SUM(_xlfn.NORM.DIST($Q$3:$Q$1003,$F3199,$O3199,FALSE)*WindSpeedStep*$R$3:$R$1003)</f>
        <v>740.31008283775941</v>
      </c>
      <c r="N3199" s="42">
        <f t="shared" si="148"/>
        <v>0.74542856424310255</v>
      </c>
      <c r="O3199" s="42">
        <f t="shared" si="149"/>
        <v>1.05</v>
      </c>
    </row>
    <row r="3200" spans="5:15" x14ac:dyDescent="0.2">
      <c r="E3200" s="15">
        <v>41287.076388888891</v>
      </c>
      <c r="F3200" s="21">
        <v>6.6359154458378118</v>
      </c>
      <c r="G3200" s="24">
        <v>0.14768120660950812</v>
      </c>
      <c r="H3200" s="3">
        <f t="shared" si="147"/>
        <v>506.63999999997804</v>
      </c>
      <c r="I3200" s="3">
        <f>MIN(H3200-K3200+L3200,'Power Look Up'!$F$4)</f>
        <v>523.41296513538578</v>
      </c>
      <c r="K3200" s="50">
        <f t="array" ref="K3200">_xlfn.SUM(_xlfn.NORM.DIST($Q$3:$Q$1003,$F3200,$N3200,FALSE)*WindSpeedStep*$R$3:$R$1003)</f>
        <v>503.77298260592647</v>
      </c>
      <c r="L3200" s="50">
        <f t="array" ref="L3200">_xlfn.SUM(_xlfn.NORM.DIST($Q$3:$Q$1003,$F3200,$O3200,FALSE)*WindSpeedStep*$R$3:$R$1003)</f>
        <v>520.5459477413342</v>
      </c>
      <c r="N3200" s="42">
        <f t="shared" si="148"/>
        <v>0.66359154458378122</v>
      </c>
      <c r="O3200" s="42">
        <f t="shared" si="149"/>
        <v>0.98000000000000009</v>
      </c>
    </row>
    <row r="3201" spans="5:15" x14ac:dyDescent="0.2">
      <c r="E3201" s="15">
        <v>41287.083333333336</v>
      </c>
      <c r="F3201" s="21">
        <v>6.3486435383647235</v>
      </c>
      <c r="G3201" s="24">
        <v>0.17799077758444506</v>
      </c>
      <c r="H3201" s="3">
        <f t="shared" si="147"/>
        <v>441.09999999997945</v>
      </c>
      <c r="I3201" s="3">
        <f>MIN(H3201-K3201+L3201,'Power Look Up'!$F$4)</f>
        <v>466.79604349006934</v>
      </c>
      <c r="K3201" s="50">
        <f t="array" ref="K3201">_xlfn.SUM(_xlfn.NORM.DIST($Q$3:$Q$1003,$F3201,$N3201,FALSE)*WindSpeedStep*$R$3:$R$1003)</f>
        <v>438.85207231684706</v>
      </c>
      <c r="L3201" s="50">
        <f t="array" ref="L3201">_xlfn.SUM(_xlfn.NORM.DIST($Q$3:$Q$1003,$F3201,$O3201,FALSE)*WindSpeedStep*$R$3:$R$1003)</f>
        <v>464.54811580693695</v>
      </c>
      <c r="N3201" s="42">
        <f t="shared" si="148"/>
        <v>0.63486435383647244</v>
      </c>
      <c r="O3201" s="42">
        <f t="shared" si="149"/>
        <v>1.1299999999999999</v>
      </c>
    </row>
    <row r="3202" spans="5:15" x14ac:dyDescent="0.2">
      <c r="E3202" s="15">
        <v>41287.090277777781</v>
      </c>
      <c r="F3202" s="21">
        <v>6.8430820539285708</v>
      </c>
      <c r="G3202" s="24">
        <v>0.16220761219175445</v>
      </c>
      <c r="H3202" s="3">
        <f t="shared" si="147"/>
        <v>551.83999999997707</v>
      </c>
      <c r="I3202" s="3">
        <f>MIN(H3202-K3202+L3202,'Power Look Up'!$F$4)</f>
        <v>577.16639194183665</v>
      </c>
      <c r="K3202" s="50">
        <f t="array" ref="K3202">_xlfn.SUM(_xlfn.NORM.DIST($Q$3:$Q$1003,$F3202,$N3202,FALSE)*WindSpeedStep*$R$3:$R$1003)</f>
        <v>554.14439797851708</v>
      </c>
      <c r="L3202" s="50">
        <f t="array" ref="L3202">_xlfn.SUM(_xlfn.NORM.DIST($Q$3:$Q$1003,$F3202,$O3202,FALSE)*WindSpeedStep*$R$3:$R$1003)</f>
        <v>579.47078992037666</v>
      </c>
      <c r="N3202" s="42">
        <f t="shared" si="148"/>
        <v>0.68430820539285708</v>
      </c>
      <c r="O3202" s="42">
        <f t="shared" si="149"/>
        <v>1.1100000000000001</v>
      </c>
    </row>
    <row r="3203" spans="5:15" x14ac:dyDescent="0.2">
      <c r="E3203" s="15">
        <v>41287.097222222219</v>
      </c>
      <c r="F3203" s="21">
        <v>7.968845962816828</v>
      </c>
      <c r="G3203" s="24">
        <v>0.15184130872223425</v>
      </c>
      <c r="H3203" s="3">
        <f t="shared" ref="H3203:H3266" si="150">INDEX(PowerArray,MIN(MaximumPowerIndex,ROUND(F3203*100,0)))</f>
        <v>879.96999999996228</v>
      </c>
      <c r="I3203" s="3">
        <f>MIN(H3203-K3203+L3203,'Power Look Up'!$F$4)</f>
        <v>907.04395054490601</v>
      </c>
      <c r="K3203" s="50">
        <f t="array" ref="K3203">_xlfn.SUM(_xlfn.NORM.DIST($Q$3:$Q$1003,$F3203,$N3203,FALSE)*WindSpeedStep*$R$3:$R$1003)</f>
        <v>882.59601153773372</v>
      </c>
      <c r="L3203" s="50">
        <f t="array" ref="L3203">_xlfn.SUM(_xlfn.NORM.DIST($Q$3:$Q$1003,$F3203,$O3203,FALSE)*WindSpeedStep*$R$3:$R$1003)</f>
        <v>909.66996208267744</v>
      </c>
      <c r="N3203" s="42">
        <f t="shared" ref="N3203:N3266" si="151">ReferenceTurbulence*F3203</f>
        <v>0.79688459628168284</v>
      </c>
      <c r="O3203" s="42">
        <f t="shared" ref="O3203:O3266" si="152">F3203*G3203</f>
        <v>1.21</v>
      </c>
    </row>
    <row r="3204" spans="5:15" x14ac:dyDescent="0.2">
      <c r="E3204" s="15">
        <v>41287.104166666664</v>
      </c>
      <c r="F3204" s="21">
        <v>8.2651956945321352</v>
      </c>
      <c r="G3204" s="24">
        <v>0.12098927078781123</v>
      </c>
      <c r="H3204" s="3">
        <f t="shared" si="150"/>
        <v>988.0899999999516</v>
      </c>
      <c r="I3204" s="3">
        <f>MIN(H3204-K3204+L3204,'Power Look Up'!$F$4)</f>
        <v>998.37787193078395</v>
      </c>
      <c r="K3204" s="50">
        <f t="array" ref="K3204">_xlfn.SUM(_xlfn.NORM.DIST($Q$3:$Q$1003,$F3204,$N3204,FALSE)*WindSpeedStep*$R$3:$R$1003)</f>
        <v>984.74962437767101</v>
      </c>
      <c r="L3204" s="50">
        <f t="array" ref="L3204">_xlfn.SUM(_xlfn.NORM.DIST($Q$3:$Q$1003,$F3204,$O3204,FALSE)*WindSpeedStep*$R$3:$R$1003)</f>
        <v>995.03749630850336</v>
      </c>
      <c r="N3204" s="42">
        <f t="shared" si="151"/>
        <v>0.82651956945321359</v>
      </c>
      <c r="O3204" s="42">
        <f t="shared" si="152"/>
        <v>1</v>
      </c>
    </row>
    <row r="3205" spans="5:15" x14ac:dyDescent="0.2">
      <c r="E3205" s="15">
        <v>41287.111111111109</v>
      </c>
      <c r="F3205" s="21">
        <v>7.9345469577622003</v>
      </c>
      <c r="G3205" s="24">
        <v>0.1524976796332754</v>
      </c>
      <c r="H3205" s="3">
        <f t="shared" si="150"/>
        <v>867.92999999996255</v>
      </c>
      <c r="I3205" s="3">
        <f>MIN(H3205-K3205+L3205,'Power Look Up'!$F$4)</f>
        <v>895.43254666766074</v>
      </c>
      <c r="K3205" s="50">
        <f t="array" ref="K3205">_xlfn.SUM(_xlfn.NORM.DIST($Q$3:$Q$1003,$F3205,$N3205,FALSE)*WindSpeedStep*$R$3:$R$1003)</f>
        <v>871.18766511527815</v>
      </c>
      <c r="L3205" s="50">
        <f t="array" ref="L3205">_xlfn.SUM(_xlfn.NORM.DIST($Q$3:$Q$1003,$F3205,$O3205,FALSE)*WindSpeedStep*$R$3:$R$1003)</f>
        <v>898.69021178297635</v>
      </c>
      <c r="N3205" s="42">
        <f t="shared" si="151"/>
        <v>0.79345469577622008</v>
      </c>
      <c r="O3205" s="42">
        <f t="shared" si="152"/>
        <v>1.21</v>
      </c>
    </row>
    <row r="3206" spans="5:15" x14ac:dyDescent="0.2">
      <c r="E3206" s="15">
        <v>41287.118055555555</v>
      </c>
      <c r="F3206" s="21">
        <v>7.4194814157580824</v>
      </c>
      <c r="G3206" s="24">
        <v>0.11995447526962565</v>
      </c>
      <c r="H3206" s="3">
        <f t="shared" si="150"/>
        <v>714.41999999996574</v>
      </c>
      <c r="I3206" s="3">
        <f>MIN(H3206-K3206+L3206,'Power Look Up'!$F$4)</f>
        <v>723.18533608154416</v>
      </c>
      <c r="K3206" s="50">
        <f t="array" ref="K3206">_xlfn.SUM(_xlfn.NORM.DIST($Q$3:$Q$1003,$F3206,$N3206,FALSE)*WindSpeedStep*$R$3:$R$1003)</f>
        <v>710.54652298573683</v>
      </c>
      <c r="L3206" s="50">
        <f t="array" ref="L3206">_xlfn.SUM(_xlfn.NORM.DIST($Q$3:$Q$1003,$F3206,$O3206,FALSE)*WindSpeedStep*$R$3:$R$1003)</f>
        <v>719.31185906731525</v>
      </c>
      <c r="N3206" s="42">
        <f t="shared" si="151"/>
        <v>0.74194814157580824</v>
      </c>
      <c r="O3206" s="42">
        <f t="shared" si="152"/>
        <v>0.89</v>
      </c>
    </row>
    <row r="3207" spans="5:15" x14ac:dyDescent="0.2">
      <c r="E3207" s="15">
        <v>41287.125</v>
      </c>
      <c r="F3207" s="21">
        <v>8.0745947866886674</v>
      </c>
      <c r="G3207" s="24">
        <v>0.1535680777497585</v>
      </c>
      <c r="H3207" s="3">
        <f t="shared" si="150"/>
        <v>914.68999999995322</v>
      </c>
      <c r="I3207" s="3">
        <f>MIN(H3207-K3207+L3207,'Power Look Up'!$F$4)</f>
        <v>942.17592782254155</v>
      </c>
      <c r="K3207" s="50">
        <f t="array" ref="K3207">_xlfn.SUM(_xlfn.NORM.DIST($Q$3:$Q$1003,$F3207,$N3207,FALSE)*WindSpeedStep*$R$3:$R$1003)</f>
        <v>918.32010795640417</v>
      </c>
      <c r="L3207" s="50">
        <f t="array" ref="L3207">_xlfn.SUM(_xlfn.NORM.DIST($Q$3:$Q$1003,$F3207,$O3207,FALSE)*WindSpeedStep*$R$3:$R$1003)</f>
        <v>945.80603577899251</v>
      </c>
      <c r="N3207" s="42">
        <f t="shared" si="151"/>
        <v>0.8074594786688668</v>
      </c>
      <c r="O3207" s="42">
        <f t="shared" si="152"/>
        <v>1.24</v>
      </c>
    </row>
    <row r="3208" spans="5:15" x14ac:dyDescent="0.2">
      <c r="E3208" s="15">
        <v>41287.131944444445</v>
      </c>
      <c r="F3208" s="21">
        <v>7.5907212623242248</v>
      </c>
      <c r="G3208" s="24">
        <v>0.13305718456729962</v>
      </c>
      <c r="H3208" s="3">
        <f t="shared" si="150"/>
        <v>765.58999999996468</v>
      </c>
      <c r="I3208" s="3">
        <f>MIN(H3208-K3208+L3208,'Power Look Up'!$F$4)</f>
        <v>781.62267580026901</v>
      </c>
      <c r="K3208" s="50">
        <f t="array" ref="K3208">_xlfn.SUM(_xlfn.NORM.DIST($Q$3:$Q$1003,$F3208,$N3208,FALSE)*WindSpeedStep*$R$3:$R$1003)</f>
        <v>761.7325396684696</v>
      </c>
      <c r="L3208" s="50">
        <f t="array" ref="L3208">_xlfn.SUM(_xlfn.NORM.DIST($Q$3:$Q$1003,$F3208,$O3208,FALSE)*WindSpeedStep*$R$3:$R$1003)</f>
        <v>777.76521546877393</v>
      </c>
      <c r="N3208" s="42">
        <f t="shared" si="151"/>
        <v>0.75907212623242248</v>
      </c>
      <c r="O3208" s="42">
        <f t="shared" si="152"/>
        <v>1.01</v>
      </c>
    </row>
    <row r="3209" spans="5:15" x14ac:dyDescent="0.2">
      <c r="E3209" s="15">
        <v>41287.138888888891</v>
      </c>
      <c r="F3209" s="21">
        <v>7.2573645737642192</v>
      </c>
      <c r="G3209" s="24">
        <v>0.13227942323174088</v>
      </c>
      <c r="H3209" s="3">
        <f t="shared" si="150"/>
        <v>666.25999999996679</v>
      </c>
      <c r="I3209" s="3">
        <f>MIN(H3209-K3209+L3209,'Power Look Up'!$F$4)</f>
        <v>680.31364476986573</v>
      </c>
      <c r="K3209" s="50">
        <f t="array" ref="K3209">_xlfn.SUM(_xlfn.NORM.DIST($Q$3:$Q$1003,$F3209,$N3209,FALSE)*WindSpeedStep*$R$3:$R$1003)</f>
        <v>664.1010842589925</v>
      </c>
      <c r="L3209" s="50">
        <f t="array" ref="L3209">_xlfn.SUM(_xlfn.NORM.DIST($Q$3:$Q$1003,$F3209,$O3209,FALSE)*WindSpeedStep*$R$3:$R$1003)</f>
        <v>678.15472902889144</v>
      </c>
      <c r="N3209" s="42">
        <f t="shared" si="151"/>
        <v>0.72573645737642201</v>
      </c>
      <c r="O3209" s="42">
        <f t="shared" si="152"/>
        <v>0.96</v>
      </c>
    </row>
    <row r="3210" spans="5:15" x14ac:dyDescent="0.2">
      <c r="E3210" s="15">
        <v>41287.145833333336</v>
      </c>
      <c r="F3210" s="21">
        <v>8.6059313394170243</v>
      </c>
      <c r="G3210" s="24">
        <v>0.13014279986991742</v>
      </c>
      <c r="H3210" s="3">
        <f t="shared" si="150"/>
        <v>1112.869999999949</v>
      </c>
      <c r="I3210" s="3">
        <f>MIN(H3210-K3210+L3210,'Power Look Up'!$F$4)</f>
        <v>1124.2272380283509</v>
      </c>
      <c r="K3210" s="50">
        <f t="array" ref="K3210">_xlfn.SUM(_xlfn.NORM.DIST($Q$3:$Q$1003,$F3210,$N3210,FALSE)*WindSpeedStep*$R$3:$R$1003)</f>
        <v>1109.3533839728382</v>
      </c>
      <c r="L3210" s="50">
        <f t="array" ref="L3210">_xlfn.SUM(_xlfn.NORM.DIST($Q$3:$Q$1003,$F3210,$O3210,FALSE)*WindSpeedStep*$R$3:$R$1003)</f>
        <v>1120.7106220012402</v>
      </c>
      <c r="N3210" s="42">
        <f t="shared" si="151"/>
        <v>0.86059313394170245</v>
      </c>
      <c r="O3210" s="42">
        <f t="shared" si="152"/>
        <v>1.1200000000000001</v>
      </c>
    </row>
    <row r="3211" spans="5:15" x14ac:dyDescent="0.2">
      <c r="E3211" s="15">
        <v>41287.152777777781</v>
      </c>
      <c r="F3211" s="21">
        <v>6.7950961959626417</v>
      </c>
      <c r="G3211" s="24">
        <v>0.11037371339137454</v>
      </c>
      <c r="H3211" s="3">
        <f t="shared" si="150"/>
        <v>542.79999999997722</v>
      </c>
      <c r="I3211" s="3">
        <f>MIN(H3211-K3211+L3211,'Power Look Up'!$F$4)</f>
        <v>546.25030465922771</v>
      </c>
      <c r="K3211" s="50">
        <f t="array" ref="K3211">_xlfn.SUM(_xlfn.NORM.DIST($Q$3:$Q$1003,$F3211,$N3211,FALSE)*WindSpeedStep*$R$3:$R$1003)</f>
        <v>542.20681275664606</v>
      </c>
      <c r="L3211" s="50">
        <f t="array" ref="L3211">_xlfn.SUM(_xlfn.NORM.DIST($Q$3:$Q$1003,$F3211,$O3211,FALSE)*WindSpeedStep*$R$3:$R$1003)</f>
        <v>545.65711741589655</v>
      </c>
      <c r="N3211" s="42">
        <f t="shared" si="151"/>
        <v>0.67950961959626421</v>
      </c>
      <c r="O3211" s="42">
        <f t="shared" si="152"/>
        <v>0.75</v>
      </c>
    </row>
    <row r="3212" spans="5:15" x14ac:dyDescent="0.2">
      <c r="E3212" s="15">
        <v>41287.159722222219</v>
      </c>
      <c r="F3212" s="21">
        <v>5.3793379928756684</v>
      </c>
      <c r="G3212" s="24">
        <v>0.12826857150709395</v>
      </c>
      <c r="H3212" s="3">
        <f t="shared" si="150"/>
        <v>261.55999999998863</v>
      </c>
      <c r="I3212" s="3">
        <f>MIN(H3212-K3212+L3212,'Power Look Up'!$F$4)</f>
        <v>264.05699457192952</v>
      </c>
      <c r="K3212" s="50">
        <f t="array" ref="K3212">_xlfn.SUM(_xlfn.NORM.DIST($Q$3:$Q$1003,$F3212,$N3212,FALSE)*WindSpeedStep*$R$3:$R$1003)</f>
        <v>256.34813426494225</v>
      </c>
      <c r="L3212" s="50">
        <f t="array" ref="L3212">_xlfn.SUM(_xlfn.NORM.DIST($Q$3:$Q$1003,$F3212,$O3212,FALSE)*WindSpeedStep*$R$3:$R$1003)</f>
        <v>258.84512883688313</v>
      </c>
      <c r="N3212" s="42">
        <f t="shared" si="151"/>
        <v>0.53793379928756691</v>
      </c>
      <c r="O3212" s="42">
        <f t="shared" si="152"/>
        <v>0.69</v>
      </c>
    </row>
    <row r="3213" spans="5:15" x14ac:dyDescent="0.2">
      <c r="E3213" s="15">
        <v>41287.166666666664</v>
      </c>
      <c r="F3213" s="21">
        <v>5.0944088101756586</v>
      </c>
      <c r="G3213" s="24">
        <v>0.12170205083690996</v>
      </c>
      <c r="H3213" s="3">
        <f t="shared" si="150"/>
        <v>214.57999999998961</v>
      </c>
      <c r="I3213" s="3">
        <f>MIN(H3213-K3213+L3213,'Power Look Up'!$F$4)</f>
        <v>215.72286194341868</v>
      </c>
      <c r="K3213" s="50">
        <f t="array" ref="K3213">_xlfn.SUM(_xlfn.NORM.DIST($Q$3:$Q$1003,$F3213,$N3213,FALSE)*WindSpeedStep*$R$3:$R$1003)</f>
        <v>209.74593804069605</v>
      </c>
      <c r="L3213" s="50">
        <f t="array" ref="L3213">_xlfn.SUM(_xlfn.NORM.DIST($Q$3:$Q$1003,$F3213,$O3213,FALSE)*WindSpeedStep*$R$3:$R$1003)</f>
        <v>210.88879998412511</v>
      </c>
      <c r="N3213" s="42">
        <f t="shared" si="151"/>
        <v>0.50944088101756591</v>
      </c>
      <c r="O3213" s="42">
        <f t="shared" si="152"/>
        <v>0.62</v>
      </c>
    </row>
    <row r="3214" spans="5:15" x14ac:dyDescent="0.2">
      <c r="E3214" s="15">
        <v>41287.173611111109</v>
      </c>
      <c r="F3214" s="21">
        <v>5.7226015568936166</v>
      </c>
      <c r="G3214" s="24">
        <v>0.13455418699777116</v>
      </c>
      <c r="H3214" s="3">
        <f t="shared" si="150"/>
        <v>316.63999999998742</v>
      </c>
      <c r="I3214" s="3">
        <f>MIN(H3214-K3214+L3214,'Power Look Up'!$F$4)</f>
        <v>322.14098551785509</v>
      </c>
      <c r="K3214" s="50">
        <f t="array" ref="K3214">_xlfn.SUM(_xlfn.NORM.DIST($Q$3:$Q$1003,$F3214,$N3214,FALSE)*WindSpeedStep*$R$3:$R$1003)</f>
        <v>315.53829201679332</v>
      </c>
      <c r="L3214" s="50">
        <f t="array" ref="L3214">_xlfn.SUM(_xlfn.NORM.DIST($Q$3:$Q$1003,$F3214,$O3214,FALSE)*WindSpeedStep*$R$3:$R$1003)</f>
        <v>321.03927753466098</v>
      </c>
      <c r="N3214" s="42">
        <f t="shared" si="151"/>
        <v>0.57226015568936173</v>
      </c>
      <c r="O3214" s="42">
        <f t="shared" si="152"/>
        <v>0.77000000000000013</v>
      </c>
    </row>
    <row r="3215" spans="5:15" x14ac:dyDescent="0.2">
      <c r="E3215" s="15">
        <v>41287.180555555555</v>
      </c>
      <c r="F3215" s="21">
        <v>6.1990118557053391</v>
      </c>
      <c r="G3215" s="24">
        <v>9.1950138710477414E-2</v>
      </c>
      <c r="H3215" s="3">
        <f t="shared" si="150"/>
        <v>407.19999999998015</v>
      </c>
      <c r="I3215" s="3">
        <f>MIN(H3215-K3215+L3215,'Power Look Up'!$F$4)</f>
        <v>405.40954370208362</v>
      </c>
      <c r="K3215" s="50">
        <f t="array" ref="K3215">_xlfn.SUM(_xlfn.NORM.DIST($Q$3:$Q$1003,$F3215,$N3215,FALSE)*WindSpeedStep*$R$3:$R$1003)</f>
        <v>407.21992923945135</v>
      </c>
      <c r="L3215" s="50">
        <f t="array" ref="L3215">_xlfn.SUM(_xlfn.NORM.DIST($Q$3:$Q$1003,$F3215,$O3215,FALSE)*WindSpeedStep*$R$3:$R$1003)</f>
        <v>405.42947294155482</v>
      </c>
      <c r="N3215" s="42">
        <f t="shared" si="151"/>
        <v>0.61990118557053397</v>
      </c>
      <c r="O3215" s="42">
        <f t="shared" si="152"/>
        <v>0.56999999999999995</v>
      </c>
    </row>
    <row r="3216" spans="5:15" x14ac:dyDescent="0.2">
      <c r="E3216" s="15">
        <v>41287.1875</v>
      </c>
      <c r="F3216" s="21">
        <v>6.2685166325007016</v>
      </c>
      <c r="G3216" s="24">
        <v>8.933532968494319E-2</v>
      </c>
      <c r="H3216" s="3">
        <f t="shared" si="150"/>
        <v>423.01999999997986</v>
      </c>
      <c r="I3216" s="3">
        <f>MIN(H3216-K3216+L3216,'Power Look Up'!$F$4)</f>
        <v>420.55526863694479</v>
      </c>
      <c r="K3216" s="50">
        <f t="array" ref="K3216">_xlfn.SUM(_xlfn.NORM.DIST($Q$3:$Q$1003,$F3216,$N3216,FALSE)*WindSpeedStep*$R$3:$R$1003)</f>
        <v>421.73257466090428</v>
      </c>
      <c r="L3216" s="50">
        <f t="array" ref="L3216">_xlfn.SUM(_xlfn.NORM.DIST($Q$3:$Q$1003,$F3216,$O3216,FALSE)*WindSpeedStep*$R$3:$R$1003)</f>
        <v>419.26784329786921</v>
      </c>
      <c r="N3216" s="42">
        <f t="shared" si="151"/>
        <v>0.62685166325007025</v>
      </c>
      <c r="O3216" s="42">
        <f t="shared" si="152"/>
        <v>0.56000000000000005</v>
      </c>
    </row>
    <row r="3217" spans="5:15" x14ac:dyDescent="0.2">
      <c r="E3217" s="15">
        <v>41287.194444444445</v>
      </c>
      <c r="F3217" s="21">
        <v>6.6404737378095051</v>
      </c>
      <c r="G3217" s="24">
        <v>8.8849082655151568E-2</v>
      </c>
      <c r="H3217" s="3">
        <f t="shared" si="150"/>
        <v>506.63999999997804</v>
      </c>
      <c r="I3217" s="3">
        <f>MIN(H3217-K3217+L3217,'Power Look Up'!$F$4)</f>
        <v>503.48170549145942</v>
      </c>
      <c r="K3217" s="50">
        <f t="array" ref="K3217">_xlfn.SUM(_xlfn.NORM.DIST($Q$3:$Q$1003,$F3217,$N3217,FALSE)*WindSpeedStep*$R$3:$R$1003)</f>
        <v>504.84883291613227</v>
      </c>
      <c r="L3217" s="50">
        <f t="array" ref="L3217">_xlfn.SUM(_xlfn.NORM.DIST($Q$3:$Q$1003,$F3217,$O3217,FALSE)*WindSpeedStep*$R$3:$R$1003)</f>
        <v>501.69053840761364</v>
      </c>
      <c r="N3217" s="42">
        <f t="shared" si="151"/>
        <v>0.66404737378095058</v>
      </c>
      <c r="O3217" s="42">
        <f t="shared" si="152"/>
        <v>0.59</v>
      </c>
    </row>
    <row r="3218" spans="5:15" x14ac:dyDescent="0.2">
      <c r="E3218" s="15">
        <v>41287.201388888891</v>
      </c>
      <c r="F3218" s="21">
        <v>6.7961996134709866</v>
      </c>
      <c r="G3218" s="24">
        <v>0.11182720391166517</v>
      </c>
      <c r="H3218" s="3">
        <f t="shared" si="150"/>
        <v>542.79999999997722</v>
      </c>
      <c r="I3218" s="3">
        <f>MIN(H3218-K3218+L3218,'Power Look Up'!$F$4)</f>
        <v>546.75842522563562</v>
      </c>
      <c r="K3218" s="50">
        <f t="array" ref="K3218">_xlfn.SUM(_xlfn.NORM.DIST($Q$3:$Q$1003,$F3218,$N3218,FALSE)*WindSpeedStep*$R$3:$R$1003)</f>
        <v>542.479474185904</v>
      </c>
      <c r="L3218" s="50">
        <f t="array" ref="L3218">_xlfn.SUM(_xlfn.NORM.DIST($Q$3:$Q$1003,$F3218,$O3218,FALSE)*WindSpeedStep*$R$3:$R$1003)</f>
        <v>546.4378994115624</v>
      </c>
      <c r="N3218" s="42">
        <f t="shared" si="151"/>
        <v>0.67961996134709868</v>
      </c>
      <c r="O3218" s="42">
        <f t="shared" si="152"/>
        <v>0.76</v>
      </c>
    </row>
    <row r="3219" spans="5:15" x14ac:dyDescent="0.2">
      <c r="E3219" s="15">
        <v>41287.208333333336</v>
      </c>
      <c r="F3219" s="21">
        <v>6.0458226093587637</v>
      </c>
      <c r="G3219" s="24">
        <v>0.13563084016568117</v>
      </c>
      <c r="H3219" s="3">
        <f t="shared" si="150"/>
        <v>373.29999999998091</v>
      </c>
      <c r="I3219" s="3">
        <f>MIN(H3219-K3219+L3219,'Power Look Up'!$F$4)</f>
        <v>381.39081921902749</v>
      </c>
      <c r="K3219" s="50">
        <f t="array" ref="K3219">_xlfn.SUM(_xlfn.NORM.DIST($Q$3:$Q$1003,$F3219,$N3219,FALSE)*WindSpeedStep*$R$3:$R$1003)</f>
        <v>376.30581684593807</v>
      </c>
      <c r="L3219" s="50">
        <f t="array" ref="L3219">_xlfn.SUM(_xlfn.NORM.DIST($Q$3:$Q$1003,$F3219,$O3219,FALSE)*WindSpeedStep*$R$3:$R$1003)</f>
        <v>384.39663606498465</v>
      </c>
      <c r="N3219" s="42">
        <f t="shared" si="151"/>
        <v>0.60458226093587641</v>
      </c>
      <c r="O3219" s="42">
        <f t="shared" si="152"/>
        <v>0.82</v>
      </c>
    </row>
    <row r="3220" spans="5:15" x14ac:dyDescent="0.2">
      <c r="E3220" s="15">
        <v>41287.215277777781</v>
      </c>
      <c r="F3220" s="21">
        <v>4.9243617008796798</v>
      </c>
      <c r="G3220" s="24">
        <v>8.325952172172045E-2</v>
      </c>
      <c r="H3220" s="3">
        <f t="shared" si="150"/>
        <v>191.27999999999341</v>
      </c>
      <c r="I3220" s="3">
        <f>MIN(H3220-K3220+L3220,'Power Look Up'!$F$4)</f>
        <v>191.0412221072159</v>
      </c>
      <c r="K3220" s="50">
        <f t="array" ref="K3220">_xlfn.SUM(_xlfn.NORM.DIST($Q$3:$Q$1003,$F3220,$N3220,FALSE)*WindSpeedStep*$R$3:$R$1003)</f>
        <v>182.4446594544834</v>
      </c>
      <c r="L3220" s="50">
        <f t="array" ref="L3220">_xlfn.SUM(_xlfn.NORM.DIST($Q$3:$Q$1003,$F3220,$O3220,FALSE)*WindSpeedStep*$R$3:$R$1003)</f>
        <v>182.20588156170589</v>
      </c>
      <c r="N3220" s="42">
        <f t="shared" si="151"/>
        <v>0.49243617008796803</v>
      </c>
      <c r="O3220" s="42">
        <f t="shared" si="152"/>
        <v>0.41</v>
      </c>
    </row>
    <row r="3221" spans="5:15" x14ac:dyDescent="0.2">
      <c r="E3221" s="15">
        <v>41287.222222222219</v>
      </c>
      <c r="F3221" s="21">
        <v>4.5589559524136964</v>
      </c>
      <c r="G3221" s="24">
        <v>5.2643632117773419E-2</v>
      </c>
      <c r="H3221" s="3">
        <f t="shared" si="150"/>
        <v>152.03999999999425</v>
      </c>
      <c r="I3221" s="3">
        <f>MIN(H3221-K3221+L3221,'Power Look Up'!$F$4)</f>
        <v>149.28788269062161</v>
      </c>
      <c r="K3221" s="50">
        <f t="array" ref="K3221">_xlfn.SUM(_xlfn.NORM.DIST($Q$3:$Q$1003,$F3221,$N3221,FALSE)*WindSpeedStep*$R$3:$R$1003)</f>
        <v>124.9441893073915</v>
      </c>
      <c r="L3221" s="50">
        <f t="array" ref="L3221">_xlfn.SUM(_xlfn.NORM.DIST($Q$3:$Q$1003,$F3221,$O3221,FALSE)*WindSpeedStep*$R$3:$R$1003)</f>
        <v>122.19207199801886</v>
      </c>
      <c r="N3221" s="42">
        <f t="shared" si="151"/>
        <v>0.45589559524136969</v>
      </c>
      <c r="O3221" s="42">
        <f t="shared" si="152"/>
        <v>0.23999999999999996</v>
      </c>
    </row>
    <row r="3222" spans="5:15" x14ac:dyDescent="0.2">
      <c r="E3222" s="15">
        <v>41287.229166666664</v>
      </c>
      <c r="F3222" s="21">
        <v>4.7311053788862729</v>
      </c>
      <c r="G3222" s="24">
        <v>8.6660508943581405E-2</v>
      </c>
      <c r="H3222" s="3">
        <f t="shared" si="150"/>
        <v>170.56999999999385</v>
      </c>
      <c r="I3222" s="3">
        <f>MIN(H3222-K3222+L3222,'Power Look Up'!$F$4)</f>
        <v>169.94146327349085</v>
      </c>
      <c r="K3222" s="50">
        <f t="array" ref="K3222">_xlfn.SUM(_xlfn.NORM.DIST($Q$3:$Q$1003,$F3222,$N3222,FALSE)*WindSpeedStep*$R$3:$R$1003)</f>
        <v>151.74679503470824</v>
      </c>
      <c r="L3222" s="50">
        <f t="array" ref="L3222">_xlfn.SUM(_xlfn.NORM.DIST($Q$3:$Q$1003,$F3222,$O3222,FALSE)*WindSpeedStep*$R$3:$R$1003)</f>
        <v>151.11825830820524</v>
      </c>
      <c r="N3222" s="42">
        <f t="shared" si="151"/>
        <v>0.47311053788862734</v>
      </c>
      <c r="O3222" s="42">
        <f t="shared" si="152"/>
        <v>0.40999999999999992</v>
      </c>
    </row>
    <row r="3223" spans="5:15" x14ac:dyDescent="0.2">
      <c r="E3223" s="15">
        <v>41287.236111111109</v>
      </c>
      <c r="F3223" s="21">
        <v>4.5634214313529045</v>
      </c>
      <c r="G3223" s="24">
        <v>9.641888364221371E-2</v>
      </c>
      <c r="H3223" s="3">
        <f t="shared" si="150"/>
        <v>152.03999999999425</v>
      </c>
      <c r="I3223" s="3">
        <f>MIN(H3223-K3223+L3223,'Power Look Up'!$F$4)</f>
        <v>151.67857155271054</v>
      </c>
      <c r="K3223" s="50">
        <f t="array" ref="K3223">_xlfn.SUM(_xlfn.NORM.DIST($Q$3:$Q$1003,$F3223,$N3223,FALSE)*WindSpeedStep*$R$3:$R$1003)</f>
        <v>125.62879248968088</v>
      </c>
      <c r="L3223" s="50">
        <f t="array" ref="L3223">_xlfn.SUM(_xlfn.NORM.DIST($Q$3:$Q$1003,$F3223,$O3223,FALSE)*WindSpeedStep*$R$3:$R$1003)</f>
        <v>125.26736404239716</v>
      </c>
      <c r="N3223" s="42">
        <f t="shared" si="151"/>
        <v>0.45634214313529048</v>
      </c>
      <c r="O3223" s="42">
        <f t="shared" si="152"/>
        <v>0.44000000000000006</v>
      </c>
    </row>
    <row r="3224" spans="5:15" x14ac:dyDescent="0.2">
      <c r="E3224" s="15">
        <v>41287.243055555555</v>
      </c>
      <c r="F3224" s="21">
        <v>4.3102507458416683</v>
      </c>
      <c r="G3224" s="24">
        <v>7.6561671108895196E-2</v>
      </c>
      <c r="H3224" s="3">
        <f t="shared" si="150"/>
        <v>124.78999999999482</v>
      </c>
      <c r="I3224" s="3">
        <f>MIN(H3224-K3224+L3224,'Power Look Up'!$F$4)</f>
        <v>120.84167782519197</v>
      </c>
      <c r="K3224" s="50">
        <f t="array" ref="K3224">_xlfn.SUM(_xlfn.NORM.DIST($Q$3:$Q$1003,$F3224,$N3224,FALSE)*WindSpeedStep*$R$3:$R$1003)</f>
        <v>88.375724432524748</v>
      </c>
      <c r="L3224" s="50">
        <f t="array" ref="L3224">_xlfn.SUM(_xlfn.NORM.DIST($Q$3:$Q$1003,$F3224,$O3224,FALSE)*WindSpeedStep*$R$3:$R$1003)</f>
        <v>84.427402257721894</v>
      </c>
      <c r="N3224" s="42">
        <f t="shared" si="151"/>
        <v>0.43102507458416683</v>
      </c>
      <c r="O3224" s="42">
        <f t="shared" si="152"/>
        <v>0.33</v>
      </c>
    </row>
    <row r="3225" spans="5:15" x14ac:dyDescent="0.2">
      <c r="E3225" s="15">
        <v>41287.25</v>
      </c>
      <c r="F3225" s="21">
        <v>3.9327278421099954</v>
      </c>
      <c r="G3225" s="24">
        <v>7.3740165005775876E-2</v>
      </c>
      <c r="H3225" s="3">
        <f t="shared" si="150"/>
        <v>84.629999999996372</v>
      </c>
      <c r="I3225" s="3">
        <f>MIN(H3225-K3225+L3225,'Power Look Up'!$F$4)</f>
        <v>78.888505235166448</v>
      </c>
      <c r="K3225" s="50">
        <f t="array" ref="K3225">_xlfn.SUM(_xlfn.NORM.DIST($Q$3:$Q$1003,$F3225,$N3225,FALSE)*WindSpeedStep*$R$3:$R$1003)</f>
        <v>43.614211353295723</v>
      </c>
      <c r="L3225" s="50">
        <f t="array" ref="L3225">_xlfn.SUM(_xlfn.NORM.DIST($Q$3:$Q$1003,$F3225,$O3225,FALSE)*WindSpeedStep*$R$3:$R$1003)</f>
        <v>37.872716588465799</v>
      </c>
      <c r="N3225" s="42">
        <f t="shared" si="151"/>
        <v>0.39327278421099954</v>
      </c>
      <c r="O3225" s="42">
        <f t="shared" si="152"/>
        <v>0.28999999999999998</v>
      </c>
    </row>
    <row r="3226" spans="5:15" x14ac:dyDescent="0.2">
      <c r="E3226" s="15">
        <v>41287.256944444445</v>
      </c>
      <c r="F3226" s="21">
        <v>4.7694821663193032</v>
      </c>
      <c r="G3226" s="24">
        <v>7.9673219596762421E-2</v>
      </c>
      <c r="H3226" s="3">
        <f t="shared" si="150"/>
        <v>174.92999999999375</v>
      </c>
      <c r="I3226" s="3">
        <f>MIN(H3226-K3226+L3226,'Power Look Up'!$F$4)</f>
        <v>174.27506058727832</v>
      </c>
      <c r="K3226" s="50">
        <f t="array" ref="K3226">_xlfn.SUM(_xlfn.NORM.DIST($Q$3:$Q$1003,$F3226,$N3226,FALSE)*WindSpeedStep*$R$3:$R$1003)</f>
        <v>157.80675978844707</v>
      </c>
      <c r="L3226" s="50">
        <f t="array" ref="L3226">_xlfn.SUM(_xlfn.NORM.DIST($Q$3:$Q$1003,$F3226,$O3226,FALSE)*WindSpeedStep*$R$3:$R$1003)</f>
        <v>157.15182037573163</v>
      </c>
      <c r="N3226" s="42">
        <f t="shared" si="151"/>
        <v>0.47694821663193032</v>
      </c>
      <c r="O3226" s="42">
        <f t="shared" si="152"/>
        <v>0.38</v>
      </c>
    </row>
    <row r="3227" spans="5:15" x14ac:dyDescent="0.2">
      <c r="E3227" s="15">
        <v>41287.263888888891</v>
      </c>
      <c r="F3227" s="21">
        <v>4.6127769738180735</v>
      </c>
      <c r="G3227" s="24">
        <v>9.9723009070445096E-2</v>
      </c>
      <c r="H3227" s="3">
        <f t="shared" si="150"/>
        <v>157.48999999999413</v>
      </c>
      <c r="I3227" s="3">
        <f>MIN(H3227-K3227+L3227,'Power Look Up'!$F$4)</f>
        <v>157.46509764078743</v>
      </c>
      <c r="K3227" s="50">
        <f t="array" ref="K3227">_xlfn.SUM(_xlfn.NORM.DIST($Q$3:$Q$1003,$F3227,$N3227,FALSE)*WindSpeedStep*$R$3:$R$1003)</f>
        <v>133.23970480367402</v>
      </c>
      <c r="L3227" s="50">
        <f t="array" ref="L3227">_xlfn.SUM(_xlfn.NORM.DIST($Q$3:$Q$1003,$F3227,$O3227,FALSE)*WindSpeedStep*$R$3:$R$1003)</f>
        <v>133.21480244446732</v>
      </c>
      <c r="N3227" s="42">
        <f t="shared" si="151"/>
        <v>0.46127769738180735</v>
      </c>
      <c r="O3227" s="42">
        <f t="shared" si="152"/>
        <v>0.46</v>
      </c>
    </row>
    <row r="3228" spans="5:15" x14ac:dyDescent="0.2">
      <c r="E3228" s="15">
        <v>41287.270833333336</v>
      </c>
      <c r="F3228" s="21">
        <v>4.8303445851349878</v>
      </c>
      <c r="G3228" s="24">
        <v>7.6599090081201748E-2</v>
      </c>
      <c r="H3228" s="3">
        <f t="shared" si="150"/>
        <v>181.4699999999936</v>
      </c>
      <c r="I3228" s="3">
        <f>MIN(H3228-K3228+L3228,'Power Look Up'!$F$4)</f>
        <v>181.02478789853981</v>
      </c>
      <c r="K3228" s="50">
        <f t="array" ref="K3228">_xlfn.SUM(_xlfn.NORM.DIST($Q$3:$Q$1003,$F3228,$N3228,FALSE)*WindSpeedStep*$R$3:$R$1003)</f>
        <v>167.45846378787357</v>
      </c>
      <c r="L3228" s="50">
        <f t="array" ref="L3228">_xlfn.SUM(_xlfn.NORM.DIST($Q$3:$Q$1003,$F3228,$O3228,FALSE)*WindSpeedStep*$R$3:$R$1003)</f>
        <v>167.01325168641978</v>
      </c>
      <c r="N3228" s="42">
        <f t="shared" si="151"/>
        <v>0.4830344585134988</v>
      </c>
      <c r="O3228" s="42">
        <f t="shared" si="152"/>
        <v>0.37</v>
      </c>
    </row>
    <row r="3229" spans="5:15" x14ac:dyDescent="0.2">
      <c r="E3229" s="15">
        <v>41287.277777777781</v>
      </c>
      <c r="F3229" s="21">
        <v>4.5433627260099945</v>
      </c>
      <c r="G3229" s="24">
        <v>7.7035451736289576E-2</v>
      </c>
      <c r="H3229" s="3">
        <f t="shared" si="150"/>
        <v>149.8599999999943</v>
      </c>
      <c r="I3229" s="3">
        <f>MIN(H3229-K3229+L3229,'Power Look Up'!$F$4)</f>
        <v>147.82943932654598</v>
      </c>
      <c r="K3229" s="50">
        <f t="array" ref="K3229">_xlfn.SUM(_xlfn.NORM.DIST($Q$3:$Q$1003,$F3229,$N3229,FALSE)*WindSpeedStep*$R$3:$R$1003)</f>
        <v>122.55930541392262</v>
      </c>
      <c r="L3229" s="50">
        <f t="array" ref="L3229">_xlfn.SUM(_xlfn.NORM.DIST($Q$3:$Q$1003,$F3229,$O3229,FALSE)*WindSpeedStep*$R$3:$R$1003)</f>
        <v>120.52874474047431</v>
      </c>
      <c r="N3229" s="42">
        <f t="shared" si="151"/>
        <v>0.45433627260099946</v>
      </c>
      <c r="O3229" s="42">
        <f t="shared" si="152"/>
        <v>0.35</v>
      </c>
    </row>
    <row r="3230" spans="5:15" x14ac:dyDescent="0.2">
      <c r="E3230" s="15">
        <v>41287.284722222219</v>
      </c>
      <c r="F3230" s="21">
        <v>4.5781441080044436</v>
      </c>
      <c r="G3230" s="24">
        <v>4.3685824491701622E-2</v>
      </c>
      <c r="H3230" s="3">
        <f t="shared" si="150"/>
        <v>154.2199999999942</v>
      </c>
      <c r="I3230" s="3">
        <f>MIN(H3230-K3230+L3230,'Power Look Up'!$F$4)</f>
        <v>151.69052400450582</v>
      </c>
      <c r="K3230" s="50">
        <f t="array" ref="K3230">_xlfn.SUM(_xlfn.NORM.DIST($Q$3:$Q$1003,$F3230,$N3230,FALSE)*WindSpeedStep*$R$3:$R$1003)</f>
        <v>127.89085411863793</v>
      </c>
      <c r="L3230" s="50">
        <f t="array" ref="L3230">_xlfn.SUM(_xlfn.NORM.DIST($Q$3:$Q$1003,$F3230,$O3230,FALSE)*WindSpeedStep*$R$3:$R$1003)</f>
        <v>125.36137812314955</v>
      </c>
      <c r="N3230" s="42">
        <f t="shared" si="151"/>
        <v>0.45781441080044438</v>
      </c>
      <c r="O3230" s="42">
        <f t="shared" si="152"/>
        <v>0.2</v>
      </c>
    </row>
    <row r="3231" spans="5:15" x14ac:dyDescent="0.2">
      <c r="E3231" s="15">
        <v>41287.291666666664</v>
      </c>
      <c r="F3231" s="21">
        <v>4.4732067463710825</v>
      </c>
      <c r="G3231" s="24">
        <v>3.8004056069600091E-2</v>
      </c>
      <c r="H3231" s="3">
        <f t="shared" si="150"/>
        <v>142.22999999999445</v>
      </c>
      <c r="I3231" s="3">
        <f>MIN(H3231-K3231+L3231,'Power Look Up'!$F$4)</f>
        <v>137.97185545899174</v>
      </c>
      <c r="K3231" s="50">
        <f t="array" ref="K3231">_xlfn.SUM(_xlfn.NORM.DIST($Q$3:$Q$1003,$F3231,$N3231,FALSE)*WindSpeedStep*$R$3:$R$1003)</f>
        <v>111.95325924676658</v>
      </c>
      <c r="L3231" s="50">
        <f t="array" ref="L3231">_xlfn.SUM(_xlfn.NORM.DIST($Q$3:$Q$1003,$F3231,$O3231,FALSE)*WindSpeedStep*$R$3:$R$1003)</f>
        <v>107.69511470576387</v>
      </c>
      <c r="N3231" s="42">
        <f t="shared" si="151"/>
        <v>0.44732067463710828</v>
      </c>
      <c r="O3231" s="42">
        <f t="shared" si="152"/>
        <v>0.17</v>
      </c>
    </row>
    <row r="3232" spans="5:15" x14ac:dyDescent="0.2">
      <c r="E3232" s="15">
        <v>41287.298611111109</v>
      </c>
      <c r="F3232" s="21">
        <v>4.9183385415091996</v>
      </c>
      <c r="G3232" s="24">
        <v>3.6597724715543213E-2</v>
      </c>
      <c r="H3232" s="3">
        <f t="shared" si="150"/>
        <v>191.27999999999341</v>
      </c>
      <c r="I3232" s="3">
        <f>MIN(H3232-K3232+L3232,'Power Look Up'!$F$4)</f>
        <v>191.98156723750651</v>
      </c>
      <c r="K3232" s="50">
        <f t="array" ref="K3232">_xlfn.SUM(_xlfn.NORM.DIST($Q$3:$Q$1003,$F3232,$N3232,FALSE)*WindSpeedStep*$R$3:$R$1003)</f>
        <v>181.48219045269465</v>
      </c>
      <c r="L3232" s="50">
        <f t="array" ref="L3232">_xlfn.SUM(_xlfn.NORM.DIST($Q$3:$Q$1003,$F3232,$O3232,FALSE)*WindSpeedStep*$R$3:$R$1003)</f>
        <v>182.18375769020776</v>
      </c>
      <c r="N3232" s="42">
        <f t="shared" si="151"/>
        <v>0.49183385415091996</v>
      </c>
      <c r="O3232" s="42">
        <f t="shared" si="152"/>
        <v>0.18</v>
      </c>
    </row>
    <row r="3233" spans="5:15" x14ac:dyDescent="0.2">
      <c r="E3233" s="15">
        <v>41287.305555555555</v>
      </c>
      <c r="F3233" s="21">
        <v>4.6771553320872092</v>
      </c>
      <c r="G3233" s="24">
        <v>8.5522068778822777E-2</v>
      </c>
      <c r="H3233" s="3">
        <f t="shared" si="150"/>
        <v>165.11999999999398</v>
      </c>
      <c r="I3233" s="3">
        <f>MIN(H3233-K3233+L3233,'Power Look Up'!$F$4)</f>
        <v>164.27110679275754</v>
      </c>
      <c r="K3233" s="50">
        <f t="array" ref="K3233">_xlfn.SUM(_xlfn.NORM.DIST($Q$3:$Q$1003,$F3233,$N3233,FALSE)*WindSpeedStep*$R$3:$R$1003)</f>
        <v>143.27057306654871</v>
      </c>
      <c r="L3233" s="50">
        <f t="array" ref="L3233">_xlfn.SUM(_xlfn.NORM.DIST($Q$3:$Q$1003,$F3233,$O3233,FALSE)*WindSpeedStep*$R$3:$R$1003)</f>
        <v>142.42167985931226</v>
      </c>
      <c r="N3233" s="42">
        <f t="shared" si="151"/>
        <v>0.46771553320872095</v>
      </c>
      <c r="O3233" s="42">
        <f t="shared" si="152"/>
        <v>0.39999999999999997</v>
      </c>
    </row>
    <row r="3234" spans="5:15" x14ac:dyDescent="0.2">
      <c r="E3234" s="15">
        <v>41287.3125</v>
      </c>
      <c r="F3234" s="21">
        <v>4.7452137845166584</v>
      </c>
      <c r="G3234" s="24">
        <v>7.5865918027688856E-2</v>
      </c>
      <c r="H3234" s="3">
        <f t="shared" si="150"/>
        <v>172.7499999999938</v>
      </c>
      <c r="I3234" s="3">
        <f>MIN(H3234-K3234+L3234,'Power Look Up'!$F$4)</f>
        <v>171.94458733606382</v>
      </c>
      <c r="K3234" s="50">
        <f t="array" ref="K3234">_xlfn.SUM(_xlfn.NORM.DIST($Q$3:$Q$1003,$F3234,$N3234,FALSE)*WindSpeedStep*$R$3:$R$1003)</f>
        <v>153.97197031047514</v>
      </c>
      <c r="L3234" s="50">
        <f t="array" ref="L3234">_xlfn.SUM(_xlfn.NORM.DIST($Q$3:$Q$1003,$F3234,$O3234,FALSE)*WindSpeedStep*$R$3:$R$1003)</f>
        <v>153.16655764654516</v>
      </c>
      <c r="N3234" s="42">
        <f t="shared" si="151"/>
        <v>0.47452137845166587</v>
      </c>
      <c r="O3234" s="42">
        <f t="shared" si="152"/>
        <v>0.36000000000000004</v>
      </c>
    </row>
    <row r="3235" spans="5:15" x14ac:dyDescent="0.2">
      <c r="E3235" s="15">
        <v>41287.319444444445</v>
      </c>
      <c r="F3235" s="21">
        <v>5.3030389608821071</v>
      </c>
      <c r="G3235" s="24">
        <v>2.82856681058683E-2</v>
      </c>
      <c r="H3235" s="3">
        <f t="shared" si="150"/>
        <v>248.59999999998888</v>
      </c>
      <c r="I3235" s="3">
        <f>MIN(H3235-K3235+L3235,'Power Look Up'!$F$4)</f>
        <v>248.19909649223777</v>
      </c>
      <c r="K3235" s="50">
        <f t="array" ref="K3235">_xlfn.SUM(_xlfn.NORM.DIST($Q$3:$Q$1003,$F3235,$N3235,FALSE)*WindSpeedStep*$R$3:$R$1003)</f>
        <v>243.71522536375375</v>
      </c>
      <c r="L3235" s="50">
        <f t="array" ref="L3235">_xlfn.SUM(_xlfn.NORM.DIST($Q$3:$Q$1003,$F3235,$O3235,FALSE)*WindSpeedStep*$R$3:$R$1003)</f>
        <v>243.31432185600264</v>
      </c>
      <c r="N3235" s="42">
        <f t="shared" si="151"/>
        <v>0.53030389608821071</v>
      </c>
      <c r="O3235" s="42">
        <f t="shared" si="152"/>
        <v>0.15</v>
      </c>
    </row>
    <row r="3236" spans="5:15" x14ac:dyDescent="0.2">
      <c r="E3236" s="15">
        <v>41287.326388888891</v>
      </c>
      <c r="F3236" s="21">
        <v>6.0627459033676718</v>
      </c>
      <c r="G3236" s="24">
        <v>3.2988352668533588E-2</v>
      </c>
      <c r="H3236" s="3">
        <f t="shared" si="150"/>
        <v>375.55999999998085</v>
      </c>
      <c r="I3236" s="3">
        <f>MIN(H3236-K3236+L3236,'Power Look Up'!$F$4)</f>
        <v>364.11445496308522</v>
      </c>
      <c r="K3236" s="50">
        <f t="array" ref="K3236">_xlfn.SUM(_xlfn.NORM.DIST($Q$3:$Q$1003,$F3236,$N3236,FALSE)*WindSpeedStep*$R$3:$R$1003)</f>
        <v>379.65034498520026</v>
      </c>
      <c r="L3236" s="50">
        <f t="array" ref="L3236">_xlfn.SUM(_xlfn.NORM.DIST($Q$3:$Q$1003,$F3236,$O3236,FALSE)*WindSpeedStep*$R$3:$R$1003)</f>
        <v>368.20479994830464</v>
      </c>
      <c r="N3236" s="42">
        <f t="shared" si="151"/>
        <v>0.60627459033676723</v>
      </c>
      <c r="O3236" s="42">
        <f t="shared" si="152"/>
        <v>0.2</v>
      </c>
    </row>
    <row r="3237" spans="5:15" x14ac:dyDescent="0.2">
      <c r="E3237" s="15">
        <v>41287.333333333336</v>
      </c>
      <c r="F3237" s="21">
        <v>5.7420272085990476</v>
      </c>
      <c r="G3237" s="24">
        <v>6.9661808533574135E-2</v>
      </c>
      <c r="H3237" s="3">
        <f t="shared" si="150"/>
        <v>319.87999999998738</v>
      </c>
      <c r="I3237" s="3">
        <f>MIN(H3237-K3237+L3237,'Power Look Up'!$F$4)</f>
        <v>316.0401742466205</v>
      </c>
      <c r="K3237" s="50">
        <f t="array" ref="K3237">_xlfn.SUM(_xlfn.NORM.DIST($Q$3:$Q$1003,$F3237,$N3237,FALSE)*WindSpeedStep*$R$3:$R$1003)</f>
        <v>319.03499868915065</v>
      </c>
      <c r="L3237" s="50">
        <f t="array" ref="L3237">_xlfn.SUM(_xlfn.NORM.DIST($Q$3:$Q$1003,$F3237,$O3237,FALSE)*WindSpeedStep*$R$3:$R$1003)</f>
        <v>315.19517293578377</v>
      </c>
      <c r="N3237" s="42">
        <f t="shared" si="151"/>
        <v>0.57420272085990476</v>
      </c>
      <c r="O3237" s="42">
        <f t="shared" si="152"/>
        <v>0.4</v>
      </c>
    </row>
    <row r="3238" spans="5:15" x14ac:dyDescent="0.2">
      <c r="E3238" s="15">
        <v>41287.340277777781</v>
      </c>
      <c r="F3238" s="21">
        <v>4.5754312926401113</v>
      </c>
      <c r="G3238" s="24">
        <v>6.1196416707294643E-2</v>
      </c>
      <c r="H3238" s="3">
        <f t="shared" si="150"/>
        <v>154.2199999999942</v>
      </c>
      <c r="I3238" s="3">
        <f>MIN(H3238-K3238+L3238,'Power Look Up'!$F$4)</f>
        <v>151.81741397903784</v>
      </c>
      <c r="K3238" s="50">
        <f t="array" ref="K3238">_xlfn.SUM(_xlfn.NORM.DIST($Q$3:$Q$1003,$F3238,$N3238,FALSE)*WindSpeedStep*$R$3:$R$1003)</f>
        <v>127.47348886847894</v>
      </c>
      <c r="L3238" s="50">
        <f t="array" ref="L3238">_xlfn.SUM(_xlfn.NORM.DIST($Q$3:$Q$1003,$F3238,$O3238,FALSE)*WindSpeedStep*$R$3:$R$1003)</f>
        <v>125.07090284752258</v>
      </c>
      <c r="N3238" s="42">
        <f t="shared" si="151"/>
        <v>0.45754312926401114</v>
      </c>
      <c r="O3238" s="42">
        <f t="shared" si="152"/>
        <v>0.28000000000000003</v>
      </c>
    </row>
    <row r="3239" spans="5:15" x14ac:dyDescent="0.2">
      <c r="E3239" s="15">
        <v>41287.347222222219</v>
      </c>
      <c r="F3239" s="21">
        <v>4.2138803545639005</v>
      </c>
      <c r="G3239" s="24">
        <v>8.5431946260670896E-2</v>
      </c>
      <c r="H3239" s="3">
        <f t="shared" si="150"/>
        <v>113.88999999999506</v>
      </c>
      <c r="I3239" s="3">
        <f>MIN(H3239-K3239+L3239,'Power Look Up'!$F$4)</f>
        <v>110.95675192393688</v>
      </c>
      <c r="K3239" s="50">
        <f t="array" ref="K3239">_xlfn.SUM(_xlfn.NORM.DIST($Q$3:$Q$1003,$F3239,$N3239,FALSE)*WindSpeedStep*$R$3:$R$1003)</f>
        <v>75.399858316975028</v>
      </c>
      <c r="L3239" s="50">
        <f t="array" ref="L3239">_xlfn.SUM(_xlfn.NORM.DIST($Q$3:$Q$1003,$F3239,$O3239,FALSE)*WindSpeedStep*$R$3:$R$1003)</f>
        <v>72.46661024091685</v>
      </c>
      <c r="N3239" s="42">
        <f t="shared" si="151"/>
        <v>0.42138803545639009</v>
      </c>
      <c r="O3239" s="42">
        <f t="shared" si="152"/>
        <v>0.36</v>
      </c>
    </row>
    <row r="3240" spans="5:15" x14ac:dyDescent="0.2">
      <c r="E3240" s="15">
        <v>41287.354166666664</v>
      </c>
      <c r="F3240" s="21">
        <v>4.4698025638711805</v>
      </c>
      <c r="G3240" s="24">
        <v>8.0540470156295521E-2</v>
      </c>
      <c r="H3240" s="3">
        <f t="shared" si="150"/>
        <v>142.22999999999445</v>
      </c>
      <c r="I3240" s="3">
        <f>MIN(H3240-K3240+L3240,'Power Look Up'!$F$4)</f>
        <v>139.96652568442659</v>
      </c>
      <c r="K3240" s="50">
        <f t="array" ref="K3240">_xlfn.SUM(_xlfn.NORM.DIST($Q$3:$Q$1003,$F3240,$N3240,FALSE)*WindSpeedStep*$R$3:$R$1003)</f>
        <v>111.44438123217751</v>
      </c>
      <c r="L3240" s="50">
        <f t="array" ref="L3240">_xlfn.SUM(_xlfn.NORM.DIST($Q$3:$Q$1003,$F3240,$O3240,FALSE)*WindSpeedStep*$R$3:$R$1003)</f>
        <v>109.18090691660963</v>
      </c>
      <c r="N3240" s="42">
        <f t="shared" si="151"/>
        <v>0.44698025638711808</v>
      </c>
      <c r="O3240" s="42">
        <f t="shared" si="152"/>
        <v>0.36000000000000004</v>
      </c>
    </row>
    <row r="3241" spans="5:15" x14ac:dyDescent="0.2">
      <c r="E3241" s="15">
        <v>41287.361111111109</v>
      </c>
      <c r="F3241" s="21">
        <v>5.4287688662990456</v>
      </c>
      <c r="G3241" s="24">
        <v>6.6313377648995905E-2</v>
      </c>
      <c r="H3241" s="3">
        <f t="shared" si="150"/>
        <v>269.65999999998843</v>
      </c>
      <c r="I3241" s="3">
        <f>MIN(H3241-K3241+L3241,'Power Look Up'!$F$4)</f>
        <v>268.08789834651446</v>
      </c>
      <c r="K3241" s="50">
        <f t="array" ref="K3241">_xlfn.SUM(_xlfn.NORM.DIST($Q$3:$Q$1003,$F3241,$N3241,FALSE)*WindSpeedStep*$R$3:$R$1003)</f>
        <v>264.6142508210757</v>
      </c>
      <c r="L3241" s="50">
        <f t="array" ref="L3241">_xlfn.SUM(_xlfn.NORM.DIST($Q$3:$Q$1003,$F3241,$O3241,FALSE)*WindSpeedStep*$R$3:$R$1003)</f>
        <v>263.04214916760174</v>
      </c>
      <c r="N3241" s="42">
        <f t="shared" si="151"/>
        <v>0.54287688662990463</v>
      </c>
      <c r="O3241" s="42">
        <f t="shared" si="152"/>
        <v>0.36</v>
      </c>
    </row>
    <row r="3242" spans="5:15" x14ac:dyDescent="0.2">
      <c r="E3242" s="15">
        <v>41287.368055555555</v>
      </c>
      <c r="F3242" s="21">
        <v>4.7472158514787823</v>
      </c>
      <c r="G3242" s="24">
        <v>7.7940420569825808E-2</v>
      </c>
      <c r="H3242" s="3">
        <f t="shared" si="150"/>
        <v>172.7499999999938</v>
      </c>
      <c r="I3242" s="3">
        <f>MIN(H3242-K3242+L3242,'Power Look Up'!$F$4)</f>
        <v>171.97892131972074</v>
      </c>
      <c r="K3242" s="50">
        <f t="array" ref="K3242">_xlfn.SUM(_xlfn.NORM.DIST($Q$3:$Q$1003,$F3242,$N3242,FALSE)*WindSpeedStep*$R$3:$R$1003)</f>
        <v>154.2879933896881</v>
      </c>
      <c r="L3242" s="50">
        <f t="array" ref="L3242">_xlfn.SUM(_xlfn.NORM.DIST($Q$3:$Q$1003,$F3242,$O3242,FALSE)*WindSpeedStep*$R$3:$R$1003)</f>
        <v>153.51691470941503</v>
      </c>
      <c r="N3242" s="42">
        <f t="shared" si="151"/>
        <v>0.47472158514787827</v>
      </c>
      <c r="O3242" s="42">
        <f t="shared" si="152"/>
        <v>0.37000000000000005</v>
      </c>
    </row>
    <row r="3243" spans="5:15" x14ac:dyDescent="0.2">
      <c r="E3243" s="15">
        <v>41287.375</v>
      </c>
      <c r="F3243" s="21">
        <v>4.9593534304373463</v>
      </c>
      <c r="G3243" s="24">
        <v>5.8475364594941966E-2</v>
      </c>
      <c r="H3243" s="3">
        <f t="shared" si="150"/>
        <v>195.63999999999334</v>
      </c>
      <c r="I3243" s="3">
        <f>MIN(H3243-K3243+L3243,'Power Look Up'!$F$4)</f>
        <v>195.88566564976637</v>
      </c>
      <c r="K3243" s="50">
        <f t="array" ref="K3243">_xlfn.SUM(_xlfn.NORM.DIST($Q$3:$Q$1003,$F3243,$N3243,FALSE)*WindSpeedStep*$R$3:$R$1003)</f>
        <v>188.04215178289462</v>
      </c>
      <c r="L3243" s="50">
        <f t="array" ref="L3243">_xlfn.SUM(_xlfn.NORM.DIST($Q$3:$Q$1003,$F3243,$O3243,FALSE)*WindSpeedStep*$R$3:$R$1003)</f>
        <v>188.28781743266765</v>
      </c>
      <c r="N3243" s="42">
        <f t="shared" si="151"/>
        <v>0.49593534304373466</v>
      </c>
      <c r="O3243" s="42">
        <f t="shared" si="152"/>
        <v>0.28999999999999998</v>
      </c>
    </row>
    <row r="3244" spans="5:15" x14ac:dyDescent="0.2">
      <c r="E3244" s="15">
        <v>41287.381944444445</v>
      </c>
      <c r="F3244" s="21">
        <v>5.1257438817625829</v>
      </c>
      <c r="G3244" s="24">
        <v>5.8528090150465999E-2</v>
      </c>
      <c r="H3244" s="3">
        <f t="shared" si="150"/>
        <v>221.05999999998949</v>
      </c>
      <c r="I3244" s="3">
        <f>MIN(H3244-K3244+L3244,'Power Look Up'!$F$4)</f>
        <v>221.2494283547602</v>
      </c>
      <c r="K3244" s="50">
        <f t="array" ref="K3244">_xlfn.SUM(_xlfn.NORM.DIST($Q$3:$Q$1003,$F3244,$N3244,FALSE)*WindSpeedStep*$R$3:$R$1003)</f>
        <v>214.80753011580333</v>
      </c>
      <c r="L3244" s="50">
        <f t="array" ref="L3244">_xlfn.SUM(_xlfn.NORM.DIST($Q$3:$Q$1003,$F3244,$O3244,FALSE)*WindSpeedStep*$R$3:$R$1003)</f>
        <v>214.99695847057404</v>
      </c>
      <c r="N3244" s="42">
        <f t="shared" si="151"/>
        <v>0.51257438817625833</v>
      </c>
      <c r="O3244" s="42">
        <f t="shared" si="152"/>
        <v>0.3</v>
      </c>
    </row>
    <row r="3245" spans="5:15" x14ac:dyDescent="0.2">
      <c r="E3245" s="15">
        <v>41287.388888888891</v>
      </c>
      <c r="F3245" s="21">
        <v>5.2271144651463395</v>
      </c>
      <c r="G3245" s="24">
        <v>5.1653737793637744E-2</v>
      </c>
      <c r="H3245" s="3">
        <f t="shared" si="150"/>
        <v>237.25999999998913</v>
      </c>
      <c r="I3245" s="3">
        <f>MIN(H3245-K3245+L3245,'Power Look Up'!$F$4)</f>
        <v>237.17603959779834</v>
      </c>
      <c r="K3245" s="50">
        <f t="array" ref="K3245">_xlfn.SUM(_xlfn.NORM.DIST($Q$3:$Q$1003,$F3245,$N3245,FALSE)*WindSpeedStep*$R$3:$R$1003)</f>
        <v>231.27104136512705</v>
      </c>
      <c r="L3245" s="50">
        <f t="array" ref="L3245">_xlfn.SUM(_xlfn.NORM.DIST($Q$3:$Q$1003,$F3245,$O3245,FALSE)*WindSpeedStep*$R$3:$R$1003)</f>
        <v>231.18708096293625</v>
      </c>
      <c r="N3245" s="42">
        <f t="shared" si="151"/>
        <v>0.52271144651463397</v>
      </c>
      <c r="O3245" s="42">
        <f t="shared" si="152"/>
        <v>0.27</v>
      </c>
    </row>
    <row r="3246" spans="5:15" x14ac:dyDescent="0.2">
      <c r="E3246" s="15">
        <v>41287.395833333336</v>
      </c>
      <c r="F3246" s="21">
        <v>5.0109014578012241</v>
      </c>
      <c r="G3246" s="24">
        <v>9.5791147369843357E-2</v>
      </c>
      <c r="H3246" s="3">
        <f t="shared" si="150"/>
        <v>201.61999999998989</v>
      </c>
      <c r="I3246" s="3">
        <f>MIN(H3246-K3246+L3246,'Power Look Up'!$F$4)</f>
        <v>201.52575800048095</v>
      </c>
      <c r="K3246" s="50">
        <f t="array" ref="K3246">_xlfn.SUM(_xlfn.NORM.DIST($Q$3:$Q$1003,$F3246,$N3246,FALSE)*WindSpeedStep*$R$3:$R$1003)</f>
        <v>196.30668576843246</v>
      </c>
      <c r="L3246" s="50">
        <f t="array" ref="L3246">_xlfn.SUM(_xlfn.NORM.DIST($Q$3:$Q$1003,$F3246,$O3246,FALSE)*WindSpeedStep*$R$3:$R$1003)</f>
        <v>196.21244376892352</v>
      </c>
      <c r="N3246" s="42">
        <f t="shared" si="151"/>
        <v>0.50109014578012245</v>
      </c>
      <c r="O3246" s="42">
        <f t="shared" si="152"/>
        <v>0.48</v>
      </c>
    </row>
    <row r="3247" spans="5:15" x14ac:dyDescent="0.2">
      <c r="E3247" s="15">
        <v>41287.402777777781</v>
      </c>
      <c r="F3247" s="21">
        <v>5.3499368419267279</v>
      </c>
      <c r="G3247" s="24">
        <v>6.1682971173385615E-2</v>
      </c>
      <c r="H3247" s="3">
        <f t="shared" si="150"/>
        <v>256.69999999998873</v>
      </c>
      <c r="I3247" s="3">
        <f>MIN(H3247-K3247+L3247,'Power Look Up'!$F$4)</f>
        <v>255.67653416415516</v>
      </c>
      <c r="K3247" s="50">
        <f t="array" ref="K3247">_xlfn.SUM(_xlfn.NORM.DIST($Q$3:$Q$1003,$F3247,$N3247,FALSE)*WindSpeedStep*$R$3:$R$1003)</f>
        <v>251.46321430696204</v>
      </c>
      <c r="L3247" s="50">
        <f t="array" ref="L3247">_xlfn.SUM(_xlfn.NORM.DIST($Q$3:$Q$1003,$F3247,$O3247,FALSE)*WindSpeedStep*$R$3:$R$1003)</f>
        <v>250.43974847112847</v>
      </c>
      <c r="N3247" s="42">
        <f t="shared" si="151"/>
        <v>0.53499368419267279</v>
      </c>
      <c r="O3247" s="42">
        <f t="shared" si="152"/>
        <v>0.33</v>
      </c>
    </row>
    <row r="3248" spans="5:15" x14ac:dyDescent="0.2">
      <c r="E3248" s="15">
        <v>41287.409722222219</v>
      </c>
      <c r="F3248" s="21">
        <v>5.3178874756187788</v>
      </c>
      <c r="G3248" s="24">
        <v>6.769605442960433E-2</v>
      </c>
      <c r="H3248" s="3">
        <f t="shared" si="150"/>
        <v>251.83999999998883</v>
      </c>
      <c r="I3248" s="3">
        <f>MIN(H3248-K3248+L3248,'Power Look Up'!$F$4)</f>
        <v>251.04805535890935</v>
      </c>
      <c r="K3248" s="50">
        <f t="array" ref="K3248">_xlfn.SUM(_xlfn.NORM.DIST($Q$3:$Q$1003,$F3248,$N3248,FALSE)*WindSpeedStep*$R$3:$R$1003)</f>
        <v>246.16281916667077</v>
      </c>
      <c r="L3248" s="50">
        <f t="array" ref="L3248">_xlfn.SUM(_xlfn.NORM.DIST($Q$3:$Q$1003,$F3248,$O3248,FALSE)*WindSpeedStep*$R$3:$R$1003)</f>
        <v>245.37087452559129</v>
      </c>
      <c r="N3248" s="42">
        <f t="shared" si="151"/>
        <v>0.53178874756187788</v>
      </c>
      <c r="O3248" s="42">
        <f t="shared" si="152"/>
        <v>0.36000000000000004</v>
      </c>
    </row>
    <row r="3249" spans="5:15" x14ac:dyDescent="0.2">
      <c r="E3249" s="15">
        <v>41287.416666666664</v>
      </c>
      <c r="F3249" s="21">
        <v>5.5336968186107125</v>
      </c>
      <c r="G3249" s="24">
        <v>9.5776840938868346E-2</v>
      </c>
      <c r="H3249" s="3">
        <f t="shared" si="150"/>
        <v>285.85999999998808</v>
      </c>
      <c r="I3249" s="3">
        <f>MIN(H3249-K3249+L3249,'Power Look Up'!$F$4)</f>
        <v>285.48108868384969</v>
      </c>
      <c r="K3249" s="50">
        <f t="array" ref="K3249">_xlfn.SUM(_xlfn.NORM.DIST($Q$3:$Q$1003,$F3249,$N3249,FALSE)*WindSpeedStep*$R$3:$R$1003)</f>
        <v>282.41560661623112</v>
      </c>
      <c r="L3249" s="50">
        <f t="array" ref="L3249">_xlfn.SUM(_xlfn.NORM.DIST($Q$3:$Q$1003,$F3249,$O3249,FALSE)*WindSpeedStep*$R$3:$R$1003)</f>
        <v>282.03669530009273</v>
      </c>
      <c r="N3249" s="42">
        <f t="shared" si="151"/>
        <v>0.55336968186107127</v>
      </c>
      <c r="O3249" s="42">
        <f t="shared" si="152"/>
        <v>0.53</v>
      </c>
    </row>
    <row r="3250" spans="5:15" x14ac:dyDescent="0.2">
      <c r="E3250" s="15">
        <v>41287.423611111109</v>
      </c>
      <c r="F3250" s="21">
        <v>5.0224095857737936</v>
      </c>
      <c r="G3250" s="24">
        <v>0.10154488424134075</v>
      </c>
      <c r="H3250" s="3">
        <f t="shared" si="150"/>
        <v>203.23999999998986</v>
      </c>
      <c r="I3250" s="3">
        <f>MIN(H3250-K3250+L3250,'Power Look Up'!$F$4)</f>
        <v>203.2840541711891</v>
      </c>
      <c r="K3250" s="50">
        <f t="array" ref="K3250">_xlfn.SUM(_xlfn.NORM.DIST($Q$3:$Q$1003,$F3250,$N3250,FALSE)*WindSpeedStep*$R$3:$R$1003)</f>
        <v>198.15485428735391</v>
      </c>
      <c r="L3250" s="50">
        <f t="array" ref="L3250">_xlfn.SUM(_xlfn.NORM.DIST($Q$3:$Q$1003,$F3250,$O3250,FALSE)*WindSpeedStep*$R$3:$R$1003)</f>
        <v>198.19890845855315</v>
      </c>
      <c r="N3250" s="42">
        <f t="shared" si="151"/>
        <v>0.50224095857737938</v>
      </c>
      <c r="O3250" s="42">
        <f t="shared" si="152"/>
        <v>0.51</v>
      </c>
    </row>
    <row r="3251" spans="5:15" x14ac:dyDescent="0.2">
      <c r="E3251" s="15">
        <v>41287.430555555555</v>
      </c>
      <c r="F3251" s="21">
        <v>4.7363831170217017</v>
      </c>
      <c r="G3251" s="24">
        <v>8.6563943386786926E-2</v>
      </c>
      <c r="H3251" s="3">
        <f t="shared" si="150"/>
        <v>171.65999999999383</v>
      </c>
      <c r="I3251" s="3">
        <f>MIN(H3251-K3251+L3251,'Power Look Up'!$F$4)</f>
        <v>171.04362294946404</v>
      </c>
      <c r="K3251" s="50">
        <f t="array" ref="K3251">_xlfn.SUM(_xlfn.NORM.DIST($Q$3:$Q$1003,$F3251,$N3251,FALSE)*WindSpeedStep*$R$3:$R$1003)</f>
        <v>152.57882068198452</v>
      </c>
      <c r="L3251" s="50">
        <f t="array" ref="L3251">_xlfn.SUM(_xlfn.NORM.DIST($Q$3:$Q$1003,$F3251,$O3251,FALSE)*WindSpeedStep*$R$3:$R$1003)</f>
        <v>151.96244363145473</v>
      </c>
      <c r="N3251" s="42">
        <f t="shared" si="151"/>
        <v>0.47363831170217019</v>
      </c>
      <c r="O3251" s="42">
        <f t="shared" si="152"/>
        <v>0.41</v>
      </c>
    </row>
    <row r="3252" spans="5:15" x14ac:dyDescent="0.2">
      <c r="E3252" s="15">
        <v>41287.4375</v>
      </c>
      <c r="F3252" s="21">
        <v>4.6388276093249221</v>
      </c>
      <c r="G3252" s="24">
        <v>0.11209728918459948</v>
      </c>
      <c r="H3252" s="3">
        <f t="shared" si="150"/>
        <v>160.75999999999408</v>
      </c>
      <c r="I3252" s="3">
        <f>MIN(H3252-K3252+L3252,'Power Look Up'!$F$4)</f>
        <v>161.90668315765691</v>
      </c>
      <c r="K3252" s="50">
        <f t="array" ref="K3252">_xlfn.SUM(_xlfn.NORM.DIST($Q$3:$Q$1003,$F3252,$N3252,FALSE)*WindSpeedStep*$R$3:$R$1003)</f>
        <v>137.28610476606727</v>
      </c>
      <c r="L3252" s="50">
        <f t="array" ref="L3252">_xlfn.SUM(_xlfn.NORM.DIST($Q$3:$Q$1003,$F3252,$O3252,FALSE)*WindSpeedStep*$R$3:$R$1003)</f>
        <v>138.4327879237301</v>
      </c>
      <c r="N3252" s="42">
        <f t="shared" si="151"/>
        <v>0.46388276093249226</v>
      </c>
      <c r="O3252" s="42">
        <f t="shared" si="152"/>
        <v>0.52</v>
      </c>
    </row>
    <row r="3253" spans="5:15" x14ac:dyDescent="0.2">
      <c r="E3253" s="15">
        <v>41287.444444444445</v>
      </c>
      <c r="F3253" s="21">
        <v>3.9529243490787649</v>
      </c>
      <c r="G3253" s="24">
        <v>0.14419704240806919</v>
      </c>
      <c r="H3253" s="3">
        <f t="shared" si="150"/>
        <v>86.449999999996336</v>
      </c>
      <c r="I3253" s="3">
        <f>MIN(H3253-K3253+L3253,'Power Look Up'!$F$4)</f>
        <v>96.420658396653863</v>
      </c>
      <c r="K3253" s="50">
        <f t="array" ref="K3253">_xlfn.SUM(_xlfn.NORM.DIST($Q$3:$Q$1003,$F3253,$N3253,FALSE)*WindSpeedStep*$R$3:$R$1003)</f>
        <v>45.54178752806061</v>
      </c>
      <c r="L3253" s="50">
        <f t="array" ref="L3253">_xlfn.SUM(_xlfn.NORM.DIST($Q$3:$Q$1003,$F3253,$O3253,FALSE)*WindSpeedStep*$R$3:$R$1003)</f>
        <v>55.512445924718129</v>
      </c>
      <c r="N3253" s="42">
        <f t="shared" si="151"/>
        <v>0.39529243490787652</v>
      </c>
      <c r="O3253" s="42">
        <f t="shared" si="152"/>
        <v>0.56999999999999995</v>
      </c>
    </row>
    <row r="3254" spans="5:15" x14ac:dyDescent="0.2">
      <c r="E3254" s="15">
        <v>41287.451388888891</v>
      </c>
      <c r="F3254" s="21">
        <v>4.0487272522445918</v>
      </c>
      <c r="G3254" s="24">
        <v>9.8796479752554886E-2</v>
      </c>
      <c r="H3254" s="3">
        <f t="shared" si="150"/>
        <v>96.449999999995427</v>
      </c>
      <c r="I3254" s="3">
        <f>MIN(H3254-K3254+L3254,'Power Look Up'!$F$4)</f>
        <v>96.177246734786223</v>
      </c>
      <c r="K3254" s="50">
        <f t="array" ref="K3254">_xlfn.SUM(_xlfn.NORM.DIST($Q$3:$Q$1003,$F3254,$N3254,FALSE)*WindSpeedStep*$R$3:$R$1003)</f>
        <v>55.478362837575887</v>
      </c>
      <c r="L3254" s="50">
        <f t="array" ref="L3254">_xlfn.SUM(_xlfn.NORM.DIST($Q$3:$Q$1003,$F3254,$O3254,FALSE)*WindSpeedStep*$R$3:$R$1003)</f>
        <v>55.20560957236669</v>
      </c>
      <c r="N3254" s="42">
        <f t="shared" si="151"/>
        <v>0.40487272522445922</v>
      </c>
      <c r="O3254" s="42">
        <f t="shared" si="152"/>
        <v>0.4</v>
      </c>
    </row>
    <row r="3255" spans="5:15" x14ac:dyDescent="0.2">
      <c r="E3255" s="15">
        <v>41287.458333333336</v>
      </c>
      <c r="F3255" s="21">
        <v>4.0498425044130268</v>
      </c>
      <c r="G3255" s="24">
        <v>0.13827698222579768</v>
      </c>
      <c r="H3255" s="3">
        <f t="shared" si="150"/>
        <v>96.449999999995427</v>
      </c>
      <c r="I3255" s="3">
        <f>MIN(H3255-K3255+L3255,'Power Look Up'!$F$4)</f>
        <v>105.16987529618248</v>
      </c>
      <c r="K3255" s="50">
        <f t="array" ref="K3255">_xlfn.SUM(_xlfn.NORM.DIST($Q$3:$Q$1003,$F3255,$N3255,FALSE)*WindSpeedStep*$R$3:$R$1003)</f>
        <v>55.601510528219158</v>
      </c>
      <c r="L3255" s="50">
        <f t="array" ref="L3255">_xlfn.SUM(_xlfn.NORM.DIST($Q$3:$Q$1003,$F3255,$O3255,FALSE)*WindSpeedStep*$R$3:$R$1003)</f>
        <v>64.321385824406207</v>
      </c>
      <c r="N3255" s="42">
        <f t="shared" si="151"/>
        <v>0.40498425044130271</v>
      </c>
      <c r="O3255" s="42">
        <f t="shared" si="152"/>
        <v>0.56000000000000005</v>
      </c>
    </row>
    <row r="3256" spans="5:15" x14ac:dyDescent="0.2">
      <c r="E3256" s="15">
        <v>41287.465277777781</v>
      </c>
      <c r="F3256" s="21">
        <v>3.3881179214815913</v>
      </c>
      <c r="G3256" s="24">
        <v>0.10625368075812883</v>
      </c>
      <c r="H3256" s="3">
        <f t="shared" si="150"/>
        <v>35.489999999997423</v>
      </c>
      <c r="I3256" s="3">
        <f>MIN(H3256-K3256+L3256,'Power Look Up'!$F$4)</f>
        <v>35.870147859570011</v>
      </c>
      <c r="K3256" s="50">
        <f t="array" ref="K3256">_xlfn.SUM(_xlfn.NORM.DIST($Q$3:$Q$1003,$F3256,$N3256,FALSE)*WindSpeedStep*$R$3:$R$1003)</f>
        <v>12.052370079230144</v>
      </c>
      <c r="L3256" s="50">
        <f t="array" ref="L3256">_xlfn.SUM(_xlfn.NORM.DIST($Q$3:$Q$1003,$F3256,$O3256,FALSE)*WindSpeedStep*$R$3:$R$1003)</f>
        <v>12.432517938802734</v>
      </c>
      <c r="N3256" s="42">
        <f t="shared" si="151"/>
        <v>0.33881179214815915</v>
      </c>
      <c r="O3256" s="42">
        <f t="shared" si="152"/>
        <v>0.36</v>
      </c>
    </row>
    <row r="3257" spans="5:15" x14ac:dyDescent="0.2">
      <c r="E3257" s="15">
        <v>41287.472222222219</v>
      </c>
      <c r="F3257" s="21">
        <v>3.4561310439438895</v>
      </c>
      <c r="G3257" s="24">
        <v>0.10416271704477784</v>
      </c>
      <c r="H3257" s="3">
        <f t="shared" si="150"/>
        <v>41.859999999997292</v>
      </c>
      <c r="I3257" s="3">
        <f>MIN(H3257-K3257+L3257,'Power Look Up'!$F$4)</f>
        <v>42.172831739387256</v>
      </c>
      <c r="K3257" s="50">
        <f t="array" ref="K3257">_xlfn.SUM(_xlfn.NORM.DIST($Q$3:$Q$1003,$F3257,$N3257,FALSE)*WindSpeedStep*$R$3:$R$1003)</f>
        <v>14.304719417760637</v>
      </c>
      <c r="L3257" s="50">
        <f t="array" ref="L3257">_xlfn.SUM(_xlfn.NORM.DIST($Q$3:$Q$1003,$F3257,$O3257,FALSE)*WindSpeedStep*$R$3:$R$1003)</f>
        <v>14.617551157150599</v>
      </c>
      <c r="N3257" s="42">
        <f t="shared" si="151"/>
        <v>0.34561310439438897</v>
      </c>
      <c r="O3257" s="42">
        <f t="shared" si="152"/>
        <v>0.36</v>
      </c>
    </row>
    <row r="3258" spans="5:15" x14ac:dyDescent="0.2">
      <c r="E3258" s="15">
        <v>41287.618055555555</v>
      </c>
      <c r="F3258" s="21">
        <v>1.6918731485349234</v>
      </c>
      <c r="G3258" s="24">
        <v>0.23642434442935617</v>
      </c>
      <c r="H3258" s="3">
        <f t="shared" si="150"/>
        <v>0</v>
      </c>
      <c r="I3258" s="3">
        <f>MIN(H3258-K3258+L3258,'Power Look Up'!$F$4)</f>
        <v>2.3235044299887297E-4</v>
      </c>
      <c r="K3258" s="50">
        <f t="array" ref="K3258">_xlfn.SUM(_xlfn.NORM.DIST($Q$3:$Q$1003,$F3258,$N3258,FALSE)*WindSpeedStep*$R$3:$R$1003)</f>
        <v>-5.0370006244559781E-5</v>
      </c>
      <c r="L3258" s="50">
        <f t="array" ref="L3258">_xlfn.SUM(_xlfn.NORM.DIST($Q$3:$Q$1003,$F3258,$O3258,FALSE)*WindSpeedStep*$R$3:$R$1003)</f>
        <v>1.8198043675431318E-4</v>
      </c>
      <c r="N3258" s="42">
        <f t="shared" si="151"/>
        <v>0.16918731485349237</v>
      </c>
      <c r="O3258" s="42">
        <f t="shared" si="152"/>
        <v>0.4</v>
      </c>
    </row>
    <row r="3259" spans="5:15" x14ac:dyDescent="0.2">
      <c r="E3259" s="15">
        <v>41287.625</v>
      </c>
      <c r="F3259" s="21">
        <v>1.959962384876927</v>
      </c>
      <c r="G3259" s="24">
        <v>0.18367699440446439</v>
      </c>
      <c r="H3259" s="3">
        <f t="shared" si="150"/>
        <v>0</v>
      </c>
      <c r="I3259" s="3">
        <f>MIN(H3259-K3259+L3259,'Power Look Up'!$F$4)</f>
        <v>3.5752655940411533E-3</v>
      </c>
      <c r="K3259" s="50">
        <f t="array" ref="K3259">_xlfn.SUM(_xlfn.NORM.DIST($Q$3:$Q$1003,$F3259,$N3259,FALSE)*WindSpeedStep*$R$3:$R$1003)</f>
        <v>-1.5161436055532516E-3</v>
      </c>
      <c r="L3259" s="50">
        <f t="array" ref="L3259">_xlfn.SUM(_xlfn.NORM.DIST($Q$3:$Q$1003,$F3259,$O3259,FALSE)*WindSpeedStep*$R$3:$R$1003)</f>
        <v>2.0591219884879019E-3</v>
      </c>
      <c r="N3259" s="42">
        <f t="shared" si="151"/>
        <v>0.19599623848769271</v>
      </c>
      <c r="O3259" s="42">
        <f t="shared" si="152"/>
        <v>0.36</v>
      </c>
    </row>
    <row r="3260" spans="5:15" x14ac:dyDescent="0.2">
      <c r="E3260" s="15">
        <v>41287.638888888891</v>
      </c>
      <c r="F3260" s="21">
        <v>2.5935655098038848</v>
      </c>
      <c r="G3260" s="24">
        <v>0.10024809437709564</v>
      </c>
      <c r="H3260" s="3">
        <f t="shared" si="150"/>
        <v>0</v>
      </c>
      <c r="I3260" s="3">
        <f>MIN(H3260-K3260+L3260,'Power Look Up'!$F$4)</f>
        <v>2.0719937959403356E-3</v>
      </c>
      <c r="K3260" s="50">
        <f t="array" ref="K3260">_xlfn.SUM(_xlfn.NORM.DIST($Q$3:$Q$1003,$F3260,$N3260,FALSE)*WindSpeedStep*$R$3:$R$1003)</f>
        <v>0.15639145244943167</v>
      </c>
      <c r="L3260" s="50">
        <f t="array" ref="L3260">_xlfn.SUM(_xlfn.NORM.DIST($Q$3:$Q$1003,$F3260,$O3260,FALSE)*WindSpeedStep*$R$3:$R$1003)</f>
        <v>0.15846344624537201</v>
      </c>
      <c r="N3260" s="42">
        <f t="shared" si="151"/>
        <v>0.25935655098038851</v>
      </c>
      <c r="O3260" s="42">
        <f t="shared" si="152"/>
        <v>0.26</v>
      </c>
    </row>
    <row r="3261" spans="5:15" x14ac:dyDescent="0.2">
      <c r="E3261" s="15">
        <v>41287.645833333336</v>
      </c>
      <c r="F3261" s="21">
        <v>2.3258403426849803</v>
      </c>
      <c r="G3261" s="24">
        <v>0.10748803149204848</v>
      </c>
      <c r="H3261" s="3">
        <f t="shared" si="150"/>
        <v>0</v>
      </c>
      <c r="I3261" s="3">
        <f>MIN(H3261-K3261+L3261,'Power Look Up'!$F$4)</f>
        <v>3.5119272708528902E-3</v>
      </c>
      <c r="K3261" s="50">
        <f t="array" ref="K3261">_xlfn.SUM(_xlfn.NORM.DIST($Q$3:$Q$1003,$F3261,$N3261,FALSE)*WindSpeedStep*$R$3:$R$1003)</f>
        <v>-5.7240172077251189E-3</v>
      </c>
      <c r="L3261" s="50">
        <f t="array" ref="L3261">_xlfn.SUM(_xlfn.NORM.DIST($Q$3:$Q$1003,$F3261,$O3261,FALSE)*WindSpeedStep*$R$3:$R$1003)</f>
        <v>-2.2120899368722287E-3</v>
      </c>
      <c r="N3261" s="42">
        <f t="shared" si="151"/>
        <v>0.23258403426849805</v>
      </c>
      <c r="O3261" s="42">
        <f t="shared" si="152"/>
        <v>0.25</v>
      </c>
    </row>
    <row r="3262" spans="5:15" x14ac:dyDescent="0.2">
      <c r="E3262" s="15">
        <v>41287.652777777781</v>
      </c>
      <c r="F3262" s="21">
        <v>2.3528046500163584</v>
      </c>
      <c r="G3262" s="24">
        <v>5.9503452613044877E-2</v>
      </c>
      <c r="H3262" s="3">
        <f t="shared" si="150"/>
        <v>0</v>
      </c>
      <c r="I3262" s="3">
        <f>MIN(H3262-K3262+L3262,'Power Look Up'!$F$4)</f>
        <v>-4.8968865552419336E-3</v>
      </c>
      <c r="K3262" s="50">
        <f t="array" ref="K3262">_xlfn.SUM(_xlfn.NORM.DIST($Q$3:$Q$1003,$F3262,$N3262,FALSE)*WindSpeedStep*$R$3:$R$1003)</f>
        <v>-4.3114907525553942E-3</v>
      </c>
      <c r="L3262" s="50">
        <f t="array" ref="L3262">_xlfn.SUM(_xlfn.NORM.DIST($Q$3:$Q$1003,$F3262,$O3262,FALSE)*WindSpeedStep*$R$3:$R$1003)</f>
        <v>-9.2083773077973278E-3</v>
      </c>
      <c r="N3262" s="42">
        <f t="shared" si="151"/>
        <v>0.23528046500163585</v>
      </c>
      <c r="O3262" s="42">
        <f t="shared" si="152"/>
        <v>0.14000000000000001</v>
      </c>
    </row>
    <row r="3263" spans="5:15" x14ac:dyDescent="0.2">
      <c r="E3263" s="15">
        <v>41287.659722222219</v>
      </c>
      <c r="F3263" s="21">
        <v>2.5016317040204554</v>
      </c>
      <c r="G3263" s="24">
        <v>6.7955646599292513E-2</v>
      </c>
      <c r="H3263" s="3">
        <f t="shared" si="150"/>
        <v>0</v>
      </c>
      <c r="I3263" s="3">
        <f>MIN(H3263-K3263+L3263,'Power Look Up'!$F$4)</f>
        <v>-5.4023052596093205E-2</v>
      </c>
      <c r="K3263" s="50">
        <f t="array" ref="K3263">_xlfn.SUM(_xlfn.NORM.DIST($Q$3:$Q$1003,$F3263,$N3263,FALSE)*WindSpeedStep*$R$3:$R$1003)</f>
        <v>4.2594017746215199E-2</v>
      </c>
      <c r="L3263" s="50">
        <f t="array" ref="L3263">_xlfn.SUM(_xlfn.NORM.DIST($Q$3:$Q$1003,$F3263,$O3263,FALSE)*WindSpeedStep*$R$3:$R$1003)</f>
        <v>-1.1429034849878009E-2</v>
      </c>
      <c r="N3263" s="42">
        <f t="shared" si="151"/>
        <v>0.25016317040204555</v>
      </c>
      <c r="O3263" s="42">
        <f t="shared" si="152"/>
        <v>0.16999999999999998</v>
      </c>
    </row>
    <row r="3264" spans="5:15" x14ac:dyDescent="0.2">
      <c r="E3264" s="15">
        <v>41287.666666666664</v>
      </c>
      <c r="F3264" s="21">
        <v>2.9667368877631888</v>
      </c>
      <c r="G3264" s="24">
        <v>9.7750495231361548E-2</v>
      </c>
      <c r="H3264" s="3">
        <f t="shared" si="150"/>
        <v>0</v>
      </c>
      <c r="I3264" s="3">
        <f>MIN(H3264-K3264+L3264,'Power Look Up'!$F$4)</f>
        <v>-7.5456455202345563E-2</v>
      </c>
      <c r="K3264" s="50">
        <f t="array" ref="K3264">_xlfn.SUM(_xlfn.NORM.DIST($Q$3:$Q$1003,$F3264,$N3264,FALSE)*WindSpeedStep*$R$3:$R$1003)</f>
        <v>2.8143151539048494</v>
      </c>
      <c r="L3264" s="50">
        <f t="array" ref="L3264">_xlfn.SUM(_xlfn.NORM.DIST($Q$3:$Q$1003,$F3264,$O3264,FALSE)*WindSpeedStep*$R$3:$R$1003)</f>
        <v>2.7388586987025039</v>
      </c>
      <c r="N3264" s="42">
        <f t="shared" si="151"/>
        <v>0.29667368877631889</v>
      </c>
      <c r="O3264" s="42">
        <f t="shared" si="152"/>
        <v>0.28999999999999998</v>
      </c>
    </row>
    <row r="3265" spans="5:15" x14ac:dyDescent="0.2">
      <c r="E3265" s="15">
        <v>41287.75</v>
      </c>
      <c r="F3265" s="21">
        <v>4.0242153122867643</v>
      </c>
      <c r="G3265" s="24">
        <v>6.2123912514496463E-2</v>
      </c>
      <c r="H3265" s="3">
        <f t="shared" si="150"/>
        <v>93.179999999995502</v>
      </c>
      <c r="I3265" s="3">
        <f>MIN(H3265-K3265+L3265,'Power Look Up'!$F$4)</f>
        <v>84.582654762931753</v>
      </c>
      <c r="K3265" s="50">
        <f t="array" ref="K3265">_xlfn.SUM(_xlfn.NORM.DIST($Q$3:$Q$1003,$F3265,$N3265,FALSE)*WindSpeedStep*$R$3:$R$1003)</f>
        <v>52.814183973843697</v>
      </c>
      <c r="L3265" s="50">
        <f t="array" ref="L3265">_xlfn.SUM(_xlfn.NORM.DIST($Q$3:$Q$1003,$F3265,$O3265,FALSE)*WindSpeedStep*$R$3:$R$1003)</f>
        <v>44.216838736779948</v>
      </c>
      <c r="N3265" s="42">
        <f t="shared" si="151"/>
        <v>0.40242153122867647</v>
      </c>
      <c r="O3265" s="42">
        <f t="shared" si="152"/>
        <v>0.25</v>
      </c>
    </row>
    <row r="3266" spans="5:15" x14ac:dyDescent="0.2">
      <c r="E3266" s="15">
        <v>41287.756944444445</v>
      </c>
      <c r="F3266" s="21">
        <v>3.9635585861253189</v>
      </c>
      <c r="G3266" s="24">
        <v>5.0459705755356396E-2</v>
      </c>
      <c r="H3266" s="3">
        <f t="shared" si="150"/>
        <v>87.359999999996319</v>
      </c>
      <c r="I3266" s="3">
        <f>MIN(H3266-K3266+L3266,'Power Look Up'!$F$4)</f>
        <v>76.309020725260851</v>
      </c>
      <c r="K3266" s="50">
        <f t="array" ref="K3266">_xlfn.SUM(_xlfn.NORM.DIST($Q$3:$Q$1003,$F3266,$N3266,FALSE)*WindSpeedStep*$R$3:$R$1003)</f>
        <v>46.580570007161512</v>
      </c>
      <c r="L3266" s="50">
        <f t="array" ref="L3266">_xlfn.SUM(_xlfn.NORM.DIST($Q$3:$Q$1003,$F3266,$O3266,FALSE)*WindSpeedStep*$R$3:$R$1003)</f>
        <v>35.529590732426044</v>
      </c>
      <c r="N3266" s="42">
        <f t="shared" si="151"/>
        <v>0.39635585861253192</v>
      </c>
      <c r="O3266" s="42">
        <f t="shared" si="152"/>
        <v>0.2</v>
      </c>
    </row>
    <row r="3267" spans="5:15" x14ac:dyDescent="0.2">
      <c r="E3267" s="15">
        <v>41287.763888888891</v>
      </c>
      <c r="F3267" s="21">
        <v>4.4145248804864776</v>
      </c>
      <c r="G3267" s="24">
        <v>4.5304988739345409E-2</v>
      </c>
      <c r="H3267" s="3">
        <f t="shared" ref="H3267:H3330" si="153">INDEX(PowerArray,MIN(MaximumPowerIndex,ROUND(F3267*100,0)))</f>
        <v>135.6899999999946</v>
      </c>
      <c r="I3267" s="3">
        <f>MIN(H3267-K3267+L3267,'Power Look Up'!$F$4)</f>
        <v>130.3840889439299</v>
      </c>
      <c r="K3267" s="50">
        <f t="array" ref="K3267">_xlfn.SUM(_xlfn.NORM.DIST($Q$3:$Q$1003,$F3267,$N3267,FALSE)*WindSpeedStep*$R$3:$R$1003)</f>
        <v>103.26790355629073</v>
      </c>
      <c r="L3267" s="50">
        <f t="array" ref="L3267">_xlfn.SUM(_xlfn.NORM.DIST($Q$3:$Q$1003,$F3267,$O3267,FALSE)*WindSpeedStep*$R$3:$R$1003)</f>
        <v>97.961992500226017</v>
      </c>
      <c r="N3267" s="42">
        <f t="shared" ref="N3267:N3330" si="154">ReferenceTurbulence*F3267</f>
        <v>0.44145248804864778</v>
      </c>
      <c r="O3267" s="42">
        <f t="shared" ref="O3267:O3330" si="155">F3267*G3267</f>
        <v>0.2</v>
      </c>
    </row>
    <row r="3268" spans="5:15" x14ac:dyDescent="0.2">
      <c r="E3268" s="15">
        <v>41287.770833333336</v>
      </c>
      <c r="F3268" s="21">
        <v>4.5838974559770023</v>
      </c>
      <c r="G3268" s="24">
        <v>4.3630993476788504E-2</v>
      </c>
      <c r="H3268" s="3">
        <f t="shared" si="153"/>
        <v>154.2199999999942</v>
      </c>
      <c r="I3268" s="3">
        <f>MIN(H3268-K3268+L3268,'Power Look Up'!$F$4)</f>
        <v>151.77153598842335</v>
      </c>
      <c r="K3268" s="50">
        <f t="array" ref="K3268">_xlfn.SUM(_xlfn.NORM.DIST($Q$3:$Q$1003,$F3268,$N3268,FALSE)*WindSpeedStep*$R$3:$R$1003)</f>
        <v>128.7768110984118</v>
      </c>
      <c r="L3268" s="50">
        <f t="array" ref="L3268">_xlfn.SUM(_xlfn.NORM.DIST($Q$3:$Q$1003,$F3268,$O3268,FALSE)*WindSpeedStep*$R$3:$R$1003)</f>
        <v>126.32834708684094</v>
      </c>
      <c r="N3268" s="42">
        <f t="shared" si="154"/>
        <v>0.45838974559770024</v>
      </c>
      <c r="O3268" s="42">
        <f t="shared" si="155"/>
        <v>0.2</v>
      </c>
    </row>
    <row r="3269" spans="5:15" x14ac:dyDescent="0.2">
      <c r="E3269" s="15">
        <v>41287.777777777781</v>
      </c>
      <c r="F3269" s="21">
        <v>4.381951433808478</v>
      </c>
      <c r="G3269" s="24">
        <v>6.8462648327268547E-2</v>
      </c>
      <c r="H3269" s="3">
        <f t="shared" si="153"/>
        <v>132.41999999999467</v>
      </c>
      <c r="I3269" s="3">
        <f>MIN(H3269-K3269+L3269,'Power Look Up'!$F$4)</f>
        <v>128.12443979390309</v>
      </c>
      <c r="K3269" s="50">
        <f t="array" ref="K3269">_xlfn.SUM(_xlfn.NORM.DIST($Q$3:$Q$1003,$F3269,$N3269,FALSE)*WindSpeedStep*$R$3:$R$1003)</f>
        <v>98.534443024245107</v>
      </c>
      <c r="L3269" s="50">
        <f t="array" ref="L3269">_xlfn.SUM(_xlfn.NORM.DIST($Q$3:$Q$1003,$F3269,$O3269,FALSE)*WindSpeedStep*$R$3:$R$1003)</f>
        <v>94.238882818153513</v>
      </c>
      <c r="N3269" s="42">
        <f t="shared" si="154"/>
        <v>0.43819514338084781</v>
      </c>
      <c r="O3269" s="42">
        <f t="shared" si="155"/>
        <v>0.3</v>
      </c>
    </row>
    <row r="3270" spans="5:15" x14ac:dyDescent="0.2">
      <c r="E3270" s="15">
        <v>41287.784722222219</v>
      </c>
      <c r="F3270" s="21">
        <v>4.3660279863173503</v>
      </c>
      <c r="G3270" s="24">
        <v>7.3293162802172754E-2</v>
      </c>
      <c r="H3270" s="3">
        <f t="shared" si="153"/>
        <v>131.3299999999947</v>
      </c>
      <c r="I3270" s="3">
        <f>MIN(H3270-K3270+L3270,'Power Look Up'!$F$4)</f>
        <v>127.41970242141412</v>
      </c>
      <c r="K3270" s="50">
        <f t="array" ref="K3270">_xlfn.SUM(_xlfn.NORM.DIST($Q$3:$Q$1003,$F3270,$N3270,FALSE)*WindSpeedStep*$R$3:$R$1003)</f>
        <v>96.245953939265164</v>
      </c>
      <c r="L3270" s="50">
        <f t="array" ref="L3270">_xlfn.SUM(_xlfn.NORM.DIST($Q$3:$Q$1003,$F3270,$O3270,FALSE)*WindSpeedStep*$R$3:$R$1003)</f>
        <v>92.335656360684581</v>
      </c>
      <c r="N3270" s="42">
        <f t="shared" si="154"/>
        <v>0.43660279863173507</v>
      </c>
      <c r="O3270" s="42">
        <f t="shared" si="155"/>
        <v>0.32000000000000006</v>
      </c>
    </row>
    <row r="3271" spans="5:15" x14ac:dyDescent="0.2">
      <c r="E3271" s="15">
        <v>41287.791666666664</v>
      </c>
      <c r="F3271" s="21">
        <v>5.0969517428403686</v>
      </c>
      <c r="G3271" s="24">
        <v>3.7277182438874547E-2</v>
      </c>
      <c r="H3271" s="3">
        <f t="shared" si="153"/>
        <v>216.19999999998959</v>
      </c>
      <c r="I3271" s="3">
        <f>MIN(H3271-K3271+L3271,'Power Look Up'!$F$4)</f>
        <v>217.00126982197872</v>
      </c>
      <c r="K3271" s="50">
        <f t="array" ref="K3271">_xlfn.SUM(_xlfn.NORM.DIST($Q$3:$Q$1003,$F3271,$N3271,FALSE)*WindSpeedStep*$R$3:$R$1003)</f>
        <v>210.1562862338254</v>
      </c>
      <c r="L3271" s="50">
        <f t="array" ref="L3271">_xlfn.SUM(_xlfn.NORM.DIST($Q$3:$Q$1003,$F3271,$O3271,FALSE)*WindSpeedStep*$R$3:$R$1003)</f>
        <v>210.95755605581454</v>
      </c>
      <c r="N3271" s="42">
        <f t="shared" si="154"/>
        <v>0.50969517428403688</v>
      </c>
      <c r="O3271" s="42">
        <f t="shared" si="155"/>
        <v>0.19</v>
      </c>
    </row>
    <row r="3272" spans="5:15" x14ac:dyDescent="0.2">
      <c r="E3272" s="15">
        <v>41287.798611111109</v>
      </c>
      <c r="F3272" s="21">
        <v>5.4426507576988969</v>
      </c>
      <c r="G3272" s="24">
        <v>4.4096160250684503E-2</v>
      </c>
      <c r="H3272" s="3">
        <f t="shared" si="153"/>
        <v>271.27999999998838</v>
      </c>
      <c r="I3272" s="3">
        <f>MIN(H3272-K3272+L3272,'Power Look Up'!$F$4)</f>
        <v>269.26438922120644</v>
      </c>
      <c r="K3272" s="50">
        <f t="array" ref="K3272">_xlfn.SUM(_xlfn.NORM.DIST($Q$3:$Q$1003,$F3272,$N3272,FALSE)*WindSpeedStep*$R$3:$R$1003)</f>
        <v>266.94859581250017</v>
      </c>
      <c r="L3272" s="50">
        <f t="array" ref="L3272">_xlfn.SUM(_xlfn.NORM.DIST($Q$3:$Q$1003,$F3272,$O3272,FALSE)*WindSpeedStep*$R$3:$R$1003)</f>
        <v>264.93298503371824</v>
      </c>
      <c r="N3272" s="42">
        <f t="shared" si="154"/>
        <v>0.54426507576988969</v>
      </c>
      <c r="O3272" s="42">
        <f t="shared" si="155"/>
        <v>0.24</v>
      </c>
    </row>
    <row r="3273" spans="5:15" x14ac:dyDescent="0.2">
      <c r="E3273" s="15">
        <v>41287.805555555555</v>
      </c>
      <c r="F3273" s="21">
        <v>5.5314724769284567</v>
      </c>
      <c r="G3273" s="24">
        <v>5.0619432920957025E-2</v>
      </c>
      <c r="H3273" s="3">
        <f t="shared" si="153"/>
        <v>285.85999999998808</v>
      </c>
      <c r="I3273" s="3">
        <f>MIN(H3273-K3273+L3273,'Power Look Up'!$F$4)</f>
        <v>282.78532810463417</v>
      </c>
      <c r="K3273" s="50">
        <f t="array" ref="K3273">_xlfn.SUM(_xlfn.NORM.DIST($Q$3:$Q$1003,$F3273,$N3273,FALSE)*WindSpeedStep*$R$3:$R$1003)</f>
        <v>282.03426649947357</v>
      </c>
      <c r="L3273" s="50">
        <f t="array" ref="L3273">_xlfn.SUM(_xlfn.NORM.DIST($Q$3:$Q$1003,$F3273,$O3273,FALSE)*WindSpeedStep*$R$3:$R$1003)</f>
        <v>278.95959460411967</v>
      </c>
      <c r="N3273" s="42">
        <f t="shared" si="154"/>
        <v>0.55314724769284573</v>
      </c>
      <c r="O3273" s="42">
        <f t="shared" si="155"/>
        <v>0.28000000000000003</v>
      </c>
    </row>
    <row r="3274" spans="5:15" x14ac:dyDescent="0.2">
      <c r="E3274" s="15">
        <v>41287.8125</v>
      </c>
      <c r="F3274" s="21">
        <v>4.442699383733407</v>
      </c>
      <c r="G3274" s="24">
        <v>7.6530048655752664E-2</v>
      </c>
      <c r="H3274" s="3">
        <f t="shared" si="153"/>
        <v>138.95999999999452</v>
      </c>
      <c r="I3274" s="3">
        <f>MIN(H3274-K3274+L3274,'Power Look Up'!$F$4)</f>
        <v>136.09780255819965</v>
      </c>
      <c r="K3274" s="50">
        <f t="array" ref="K3274">_xlfn.SUM(_xlfn.NORM.DIST($Q$3:$Q$1003,$F3274,$N3274,FALSE)*WindSpeedStep*$R$3:$R$1003)</f>
        <v>107.41424037949166</v>
      </c>
      <c r="L3274" s="50">
        <f t="array" ref="L3274">_xlfn.SUM(_xlfn.NORM.DIST($Q$3:$Q$1003,$F3274,$O3274,FALSE)*WindSpeedStep*$R$3:$R$1003)</f>
        <v>104.55204293769677</v>
      </c>
      <c r="N3274" s="42">
        <f t="shared" si="154"/>
        <v>0.44426993837334072</v>
      </c>
      <c r="O3274" s="42">
        <f t="shared" si="155"/>
        <v>0.34</v>
      </c>
    </row>
    <row r="3275" spans="5:15" x14ac:dyDescent="0.2">
      <c r="E3275" s="15">
        <v>41287.819444444445</v>
      </c>
      <c r="F3275" s="21">
        <v>4.1930356679635272</v>
      </c>
      <c r="G3275" s="24">
        <v>0.1240151625642034</v>
      </c>
      <c r="H3275" s="3">
        <f t="shared" si="153"/>
        <v>111.70999999999511</v>
      </c>
      <c r="I3275" s="3">
        <f>MIN(H3275-K3275+L3275,'Power Look Up'!$F$4)</f>
        <v>116.83182764653249</v>
      </c>
      <c r="K3275" s="50">
        <f t="array" ref="K3275">_xlfn.SUM(_xlfn.NORM.DIST($Q$3:$Q$1003,$F3275,$N3275,FALSE)*WindSpeedStep*$R$3:$R$1003)</f>
        <v>72.712010588465986</v>
      </c>
      <c r="L3275" s="50">
        <f t="array" ref="L3275">_xlfn.SUM(_xlfn.NORM.DIST($Q$3:$Q$1003,$F3275,$O3275,FALSE)*WindSpeedStep*$R$3:$R$1003)</f>
        <v>77.83383823500337</v>
      </c>
      <c r="N3275" s="42">
        <f t="shared" si="154"/>
        <v>0.41930356679635272</v>
      </c>
      <c r="O3275" s="42">
        <f t="shared" si="155"/>
        <v>0.52</v>
      </c>
    </row>
    <row r="3276" spans="5:15" x14ac:dyDescent="0.2">
      <c r="E3276" s="15">
        <v>41287.826388888891</v>
      </c>
      <c r="F3276" s="21">
        <v>4.8606183042425615</v>
      </c>
      <c r="G3276" s="24">
        <v>0.13989989697534286</v>
      </c>
      <c r="H3276" s="3">
        <f t="shared" si="153"/>
        <v>184.73999999999353</v>
      </c>
      <c r="I3276" s="3">
        <f>MIN(H3276-K3276+L3276,'Power Look Up'!$F$4)</f>
        <v>188.09561659311299</v>
      </c>
      <c r="K3276" s="50">
        <f t="array" ref="K3276">_xlfn.SUM(_xlfn.NORM.DIST($Q$3:$Q$1003,$F3276,$N3276,FALSE)*WindSpeedStep*$R$3:$R$1003)</f>
        <v>172.27493608543605</v>
      </c>
      <c r="L3276" s="50">
        <f t="array" ref="L3276">_xlfn.SUM(_xlfn.NORM.DIST($Q$3:$Q$1003,$F3276,$O3276,FALSE)*WindSpeedStep*$R$3:$R$1003)</f>
        <v>175.63055267855552</v>
      </c>
      <c r="N3276" s="42">
        <f t="shared" si="154"/>
        <v>0.48606183042425616</v>
      </c>
      <c r="O3276" s="42">
        <f t="shared" si="155"/>
        <v>0.68</v>
      </c>
    </row>
    <row r="3277" spans="5:15" x14ac:dyDescent="0.2">
      <c r="E3277" s="15">
        <v>41287.833333333336</v>
      </c>
      <c r="F3277" s="21">
        <v>6.1536317092539132</v>
      </c>
      <c r="G3277" s="24">
        <v>9.4253284467412671E-2</v>
      </c>
      <c r="H3277" s="3">
        <f t="shared" si="153"/>
        <v>395.89999999998042</v>
      </c>
      <c r="I3277" s="3">
        <f>MIN(H3277-K3277+L3277,'Power Look Up'!$F$4)</f>
        <v>394.654821538801</v>
      </c>
      <c r="K3277" s="50">
        <f t="array" ref="K3277">_xlfn.SUM(_xlfn.NORM.DIST($Q$3:$Q$1003,$F3277,$N3277,FALSE)*WindSpeedStep*$R$3:$R$1003)</f>
        <v>397.91039350693717</v>
      </c>
      <c r="L3277" s="50">
        <f t="array" ref="L3277">_xlfn.SUM(_xlfn.NORM.DIST($Q$3:$Q$1003,$F3277,$O3277,FALSE)*WindSpeedStep*$R$3:$R$1003)</f>
        <v>396.66521504575775</v>
      </c>
      <c r="N3277" s="42">
        <f t="shared" si="154"/>
        <v>0.61536317092539139</v>
      </c>
      <c r="O3277" s="42">
        <f t="shared" si="155"/>
        <v>0.57999999999999996</v>
      </c>
    </row>
    <row r="3278" spans="5:15" x14ac:dyDescent="0.2">
      <c r="E3278" s="15">
        <v>41287.840277777781</v>
      </c>
      <c r="F3278" s="21">
        <v>6.6207984640861364</v>
      </c>
      <c r="G3278" s="24">
        <v>6.9478024817584208E-2</v>
      </c>
      <c r="H3278" s="3">
        <f t="shared" si="153"/>
        <v>502.11999999997818</v>
      </c>
      <c r="I3278" s="3">
        <f>MIN(H3278-K3278+L3278,'Power Look Up'!$F$4)</f>
        <v>494.37256403681005</v>
      </c>
      <c r="K3278" s="50">
        <f t="array" ref="K3278">_xlfn.SUM(_xlfn.NORM.DIST($Q$3:$Q$1003,$F3278,$N3278,FALSE)*WindSpeedStep*$R$3:$R$1003)</f>
        <v>500.21543121796662</v>
      </c>
      <c r="L3278" s="50">
        <f t="array" ref="L3278">_xlfn.SUM(_xlfn.NORM.DIST($Q$3:$Q$1003,$F3278,$O3278,FALSE)*WindSpeedStep*$R$3:$R$1003)</f>
        <v>492.4679952547985</v>
      </c>
      <c r="N3278" s="42">
        <f t="shared" si="154"/>
        <v>0.66207984640861373</v>
      </c>
      <c r="O3278" s="42">
        <f t="shared" si="155"/>
        <v>0.45999999999999996</v>
      </c>
    </row>
    <row r="3279" spans="5:15" x14ac:dyDescent="0.2">
      <c r="E3279" s="15">
        <v>41287.847222222219</v>
      </c>
      <c r="F3279" s="21">
        <v>5.6457982561623545</v>
      </c>
      <c r="G3279" s="24">
        <v>8.1476520968122232E-2</v>
      </c>
      <c r="H3279" s="3">
        <f t="shared" si="153"/>
        <v>305.29999999998768</v>
      </c>
      <c r="I3279" s="3">
        <f>MIN(H3279-K3279+L3279,'Power Look Up'!$F$4)</f>
        <v>303.29752714453173</v>
      </c>
      <c r="K3279" s="50">
        <f t="array" ref="K3279">_xlfn.SUM(_xlfn.NORM.DIST($Q$3:$Q$1003,$F3279,$N3279,FALSE)*WindSpeedStep*$R$3:$R$1003)</f>
        <v>301.88627914048703</v>
      </c>
      <c r="L3279" s="50">
        <f t="array" ref="L3279">_xlfn.SUM(_xlfn.NORM.DIST($Q$3:$Q$1003,$F3279,$O3279,FALSE)*WindSpeedStep*$R$3:$R$1003)</f>
        <v>299.88380628503108</v>
      </c>
      <c r="N3279" s="42">
        <f t="shared" si="154"/>
        <v>0.56457982561623543</v>
      </c>
      <c r="O3279" s="42">
        <f t="shared" si="155"/>
        <v>0.46</v>
      </c>
    </row>
    <row r="3280" spans="5:15" x14ac:dyDescent="0.2">
      <c r="E3280" s="15">
        <v>41287.854166666664</v>
      </c>
      <c r="F3280" s="21">
        <v>5.957056938081756</v>
      </c>
      <c r="G3280" s="24">
        <v>6.2111207572097579E-2</v>
      </c>
      <c r="H3280" s="3">
        <f t="shared" si="153"/>
        <v>355.51999999998662</v>
      </c>
      <c r="I3280" s="3">
        <f>MIN(H3280-K3280+L3280,'Power Look Up'!$F$4)</f>
        <v>349.17399576142168</v>
      </c>
      <c r="K3280" s="50">
        <f t="array" ref="K3280">_xlfn.SUM(_xlfn.NORM.DIST($Q$3:$Q$1003,$F3280,$N3280,FALSE)*WindSpeedStep*$R$3:$R$1003)</f>
        <v>359.04064850257583</v>
      </c>
      <c r="L3280" s="50">
        <f t="array" ref="L3280">_xlfn.SUM(_xlfn.NORM.DIST($Q$3:$Q$1003,$F3280,$O3280,FALSE)*WindSpeedStep*$R$3:$R$1003)</f>
        <v>352.69464426401089</v>
      </c>
      <c r="N3280" s="42">
        <f t="shared" si="154"/>
        <v>0.59570569380817562</v>
      </c>
      <c r="O3280" s="42">
        <f t="shared" si="155"/>
        <v>0.37</v>
      </c>
    </row>
    <row r="3281" spans="5:15" x14ac:dyDescent="0.2">
      <c r="E3281" s="15">
        <v>41288.125</v>
      </c>
      <c r="F3281" s="21">
        <v>9.165120787078207</v>
      </c>
      <c r="G3281" s="24">
        <v>7.9649795890220906E-2</v>
      </c>
      <c r="H3281" s="3">
        <f t="shared" si="153"/>
        <v>1320.7699999999425</v>
      </c>
      <c r="I3281" s="3">
        <f>MIN(H3281-K3281+L3281,'Power Look Up'!$F$4)</f>
        <v>1318.8879207334414</v>
      </c>
      <c r="K3281" s="50">
        <f t="array" ref="K3281">_xlfn.SUM(_xlfn.NORM.DIST($Q$3:$Q$1003,$F3281,$N3281,FALSE)*WindSpeedStep*$R$3:$R$1003)</f>
        <v>1323.4436300948726</v>
      </c>
      <c r="L3281" s="50">
        <f t="array" ref="L3281">_xlfn.SUM(_xlfn.NORM.DIST($Q$3:$Q$1003,$F3281,$O3281,FALSE)*WindSpeedStep*$R$3:$R$1003)</f>
        <v>1321.5615508283715</v>
      </c>
      <c r="N3281" s="42">
        <f t="shared" si="154"/>
        <v>0.9165120787078207</v>
      </c>
      <c r="O3281" s="42">
        <f t="shared" si="155"/>
        <v>0.73</v>
      </c>
    </row>
    <row r="3282" spans="5:15" x14ac:dyDescent="0.2">
      <c r="E3282" s="15">
        <v>41288.131944444445</v>
      </c>
      <c r="F3282" s="21">
        <v>8.1917429262115835</v>
      </c>
      <c r="G3282" s="24">
        <v>9.5217831788176582E-2</v>
      </c>
      <c r="H3282" s="3">
        <f t="shared" si="153"/>
        <v>958.72999999995227</v>
      </c>
      <c r="I3282" s="3">
        <f>MIN(H3282-K3282+L3282,'Power Look Up'!$F$4)</f>
        <v>956.4467220960488</v>
      </c>
      <c r="K3282" s="50">
        <f t="array" ref="K3282">_xlfn.SUM(_xlfn.NORM.DIST($Q$3:$Q$1003,$F3282,$N3282,FALSE)*WindSpeedStep*$R$3:$R$1003)</f>
        <v>958.84640294265353</v>
      </c>
      <c r="L3282" s="50">
        <f t="array" ref="L3282">_xlfn.SUM(_xlfn.NORM.DIST($Q$3:$Q$1003,$F3282,$O3282,FALSE)*WindSpeedStep*$R$3:$R$1003)</f>
        <v>956.56312503875006</v>
      </c>
      <c r="N3282" s="42">
        <f t="shared" si="154"/>
        <v>0.81917429262115837</v>
      </c>
      <c r="O3282" s="42">
        <f t="shared" si="155"/>
        <v>0.78</v>
      </c>
    </row>
    <row r="3283" spans="5:15" x14ac:dyDescent="0.2">
      <c r="E3283" s="15">
        <v>41288.138888888891</v>
      </c>
      <c r="F3283" s="21">
        <v>7.3259002581412043</v>
      </c>
      <c r="G3283" s="24">
        <v>6.4155937623869966E-2</v>
      </c>
      <c r="H3283" s="3">
        <f t="shared" si="153"/>
        <v>687.32999999996628</v>
      </c>
      <c r="I3283" s="3">
        <f>MIN(H3283-K3283+L3283,'Power Look Up'!$F$4)</f>
        <v>675.90818218712252</v>
      </c>
      <c r="K3283" s="50">
        <f t="array" ref="K3283">_xlfn.SUM(_xlfn.NORM.DIST($Q$3:$Q$1003,$F3283,$N3283,FALSE)*WindSpeedStep*$R$3:$R$1003)</f>
        <v>683.4987333753553</v>
      </c>
      <c r="L3283" s="50">
        <f t="array" ref="L3283">_xlfn.SUM(_xlfn.NORM.DIST($Q$3:$Q$1003,$F3283,$O3283,FALSE)*WindSpeedStep*$R$3:$R$1003)</f>
        <v>672.07691556251154</v>
      </c>
      <c r="N3283" s="42">
        <f t="shared" si="154"/>
        <v>0.73259002581412047</v>
      </c>
      <c r="O3283" s="42">
        <f t="shared" si="155"/>
        <v>0.47</v>
      </c>
    </row>
    <row r="3284" spans="5:15" x14ac:dyDescent="0.2">
      <c r="E3284" s="15">
        <v>41288.145833333336</v>
      </c>
      <c r="F3284" s="21">
        <v>8.0653708394952055</v>
      </c>
      <c r="G3284" s="24">
        <v>8.6790801555234068E-2</v>
      </c>
      <c r="H3284" s="3">
        <f t="shared" si="153"/>
        <v>914.68999999995322</v>
      </c>
      <c r="I3284" s="3">
        <f>MIN(H3284-K3284+L3284,'Power Look Up'!$F$4)</f>
        <v>908.65082316055941</v>
      </c>
      <c r="K3284" s="50">
        <f t="array" ref="K3284">_xlfn.SUM(_xlfn.NORM.DIST($Q$3:$Q$1003,$F3284,$N3284,FALSE)*WindSpeedStep*$R$3:$R$1003)</f>
        <v>915.17126035073738</v>
      </c>
      <c r="L3284" s="50">
        <f t="array" ref="L3284">_xlfn.SUM(_xlfn.NORM.DIST($Q$3:$Q$1003,$F3284,$O3284,FALSE)*WindSpeedStep*$R$3:$R$1003)</f>
        <v>909.13208351134358</v>
      </c>
      <c r="N3284" s="42">
        <f t="shared" si="154"/>
        <v>0.80653708394952062</v>
      </c>
      <c r="O3284" s="42">
        <f t="shared" si="155"/>
        <v>0.7</v>
      </c>
    </row>
    <row r="3285" spans="5:15" x14ac:dyDescent="0.2">
      <c r="E3285" s="15">
        <v>41288.152777777781</v>
      </c>
      <c r="F3285" s="21">
        <v>7.2147565792447352</v>
      </c>
      <c r="G3285" s="24">
        <v>9.4251274111757308E-2</v>
      </c>
      <c r="H3285" s="3">
        <f t="shared" si="153"/>
        <v>651.20999999996707</v>
      </c>
      <c r="I3285" s="3">
        <f>MIN(H3285-K3285+L3285,'Power Look Up'!$F$4)</f>
        <v>649.12102929064145</v>
      </c>
      <c r="K3285" s="50">
        <f t="array" ref="K3285">_xlfn.SUM(_xlfn.NORM.DIST($Q$3:$Q$1003,$F3285,$N3285,FALSE)*WindSpeedStep*$R$3:$R$1003)</f>
        <v>652.21611412976506</v>
      </c>
      <c r="L3285" s="50">
        <f t="array" ref="L3285">_xlfn.SUM(_xlfn.NORM.DIST($Q$3:$Q$1003,$F3285,$O3285,FALSE)*WindSpeedStep*$R$3:$R$1003)</f>
        <v>650.12714342043944</v>
      </c>
      <c r="N3285" s="42">
        <f t="shared" si="154"/>
        <v>0.72147565792447355</v>
      </c>
      <c r="O3285" s="42">
        <f t="shared" si="155"/>
        <v>0.68</v>
      </c>
    </row>
    <row r="3286" spans="5:15" x14ac:dyDescent="0.2">
      <c r="E3286" s="15">
        <v>41288.159722222219</v>
      </c>
      <c r="F3286" s="21">
        <v>7.5045631145319041</v>
      </c>
      <c r="G3286" s="24">
        <v>8.6613969405005625E-2</v>
      </c>
      <c r="H3286" s="3">
        <f t="shared" si="153"/>
        <v>738.49999999996521</v>
      </c>
      <c r="I3286" s="3">
        <f>MIN(H3286-K3286+L3286,'Power Look Up'!$F$4)</f>
        <v>733.33892254889406</v>
      </c>
      <c r="K3286" s="50">
        <f t="array" ref="K3286">_xlfn.SUM(_xlfn.NORM.DIST($Q$3:$Q$1003,$F3286,$N3286,FALSE)*WindSpeedStep*$R$3:$R$1003)</f>
        <v>735.70387515982725</v>
      </c>
      <c r="L3286" s="50">
        <f t="array" ref="L3286">_xlfn.SUM(_xlfn.NORM.DIST($Q$3:$Q$1003,$F3286,$O3286,FALSE)*WindSpeedStep*$R$3:$R$1003)</f>
        <v>730.5427977087561</v>
      </c>
      <c r="N3286" s="42">
        <f t="shared" si="154"/>
        <v>0.75045631145319047</v>
      </c>
      <c r="O3286" s="42">
        <f t="shared" si="155"/>
        <v>0.65</v>
      </c>
    </row>
    <row r="3287" spans="5:15" x14ac:dyDescent="0.2">
      <c r="E3287" s="15">
        <v>41288.166666666664</v>
      </c>
      <c r="F3287" s="21">
        <v>7.6216596377808781</v>
      </c>
      <c r="G3287" s="24">
        <v>9.3155563714824127E-2</v>
      </c>
      <c r="H3287" s="3">
        <f t="shared" si="153"/>
        <v>774.61999999996442</v>
      </c>
      <c r="I3287" s="3">
        <f>MIN(H3287-K3287+L3287,'Power Look Up'!$F$4)</f>
        <v>771.77613877531485</v>
      </c>
      <c r="K3287" s="50">
        <f t="array" ref="K3287">_xlfn.SUM(_xlfn.NORM.DIST($Q$3:$Q$1003,$F3287,$N3287,FALSE)*WindSpeedStep*$R$3:$R$1003)</f>
        <v>771.2155133560409</v>
      </c>
      <c r="L3287" s="50">
        <f t="array" ref="L3287">_xlfn.SUM(_xlfn.NORM.DIST($Q$3:$Q$1003,$F3287,$O3287,FALSE)*WindSpeedStep*$R$3:$R$1003)</f>
        <v>768.37165213139133</v>
      </c>
      <c r="N3287" s="42">
        <f t="shared" si="154"/>
        <v>0.76216596377808787</v>
      </c>
      <c r="O3287" s="42">
        <f t="shared" si="155"/>
        <v>0.71</v>
      </c>
    </row>
    <row r="3288" spans="5:15" x14ac:dyDescent="0.2">
      <c r="E3288" s="15">
        <v>41288.173611111109</v>
      </c>
      <c r="F3288" s="21">
        <v>7.7485979898816604</v>
      </c>
      <c r="G3288" s="24">
        <v>0.10453503989466495</v>
      </c>
      <c r="H3288" s="3">
        <f t="shared" si="153"/>
        <v>813.74999999996362</v>
      </c>
      <c r="I3288" s="3">
        <f>MIN(H3288-K3288+L3288,'Power Look Up'!$F$4)</f>
        <v>815.81962162486172</v>
      </c>
      <c r="K3288" s="50">
        <f t="array" ref="K3288">_xlfn.SUM(_xlfn.NORM.DIST($Q$3:$Q$1003,$F3288,$N3288,FALSE)*WindSpeedStep*$R$3:$R$1003)</f>
        <v>810.88103889811509</v>
      </c>
      <c r="L3288" s="50">
        <f t="array" ref="L3288">_xlfn.SUM(_xlfn.NORM.DIST($Q$3:$Q$1003,$F3288,$O3288,FALSE)*WindSpeedStep*$R$3:$R$1003)</f>
        <v>812.9506605230132</v>
      </c>
      <c r="N3288" s="42">
        <f t="shared" si="154"/>
        <v>0.77485979898816604</v>
      </c>
      <c r="O3288" s="42">
        <f t="shared" si="155"/>
        <v>0.81</v>
      </c>
    </row>
    <row r="3289" spans="5:15" x14ac:dyDescent="0.2">
      <c r="E3289" s="15">
        <v>41288.180555555555</v>
      </c>
      <c r="F3289" s="21">
        <v>8.8085445748046158</v>
      </c>
      <c r="G3289" s="24">
        <v>9.4226690113378961E-2</v>
      </c>
      <c r="H3289" s="3">
        <f t="shared" si="153"/>
        <v>1186.2699999999475</v>
      </c>
      <c r="I3289" s="3">
        <f>MIN(H3289-K3289+L3289,'Power Look Up'!$F$4)</f>
        <v>1184.3728991365347</v>
      </c>
      <c r="K3289" s="50">
        <f t="array" ref="K3289">_xlfn.SUM(_xlfn.NORM.DIST($Q$3:$Q$1003,$F3289,$N3289,FALSE)*WindSpeedStep*$R$3:$R$1003)</f>
        <v>1186.1770630362566</v>
      </c>
      <c r="L3289" s="50">
        <f t="array" ref="L3289">_xlfn.SUM(_xlfn.NORM.DIST($Q$3:$Q$1003,$F3289,$O3289,FALSE)*WindSpeedStep*$R$3:$R$1003)</f>
        <v>1184.2799621728439</v>
      </c>
      <c r="N3289" s="42">
        <f t="shared" si="154"/>
        <v>0.88085445748046165</v>
      </c>
      <c r="O3289" s="42">
        <f t="shared" si="155"/>
        <v>0.83</v>
      </c>
    </row>
    <row r="3290" spans="5:15" x14ac:dyDescent="0.2">
      <c r="E3290" s="15">
        <v>41288.1875</v>
      </c>
      <c r="F3290" s="21">
        <v>8.8175256107540179</v>
      </c>
      <c r="G3290" s="24">
        <v>8.1655560957132306E-2</v>
      </c>
      <c r="H3290" s="3">
        <f t="shared" si="153"/>
        <v>1189.9399999999473</v>
      </c>
      <c r="I3290" s="3">
        <f>MIN(H3290-K3290+L3290,'Power Look Up'!$F$4)</f>
        <v>1183.6615726012126</v>
      </c>
      <c r="K3290" s="50">
        <f t="array" ref="K3290">_xlfn.SUM(_xlfn.NORM.DIST($Q$3:$Q$1003,$F3290,$N3290,FALSE)*WindSpeedStep*$R$3:$R$1003)</f>
        <v>1189.6145162982182</v>
      </c>
      <c r="L3290" s="50">
        <f t="array" ref="L3290">_xlfn.SUM(_xlfn.NORM.DIST($Q$3:$Q$1003,$F3290,$O3290,FALSE)*WindSpeedStep*$R$3:$R$1003)</f>
        <v>1183.3360888994835</v>
      </c>
      <c r="N3290" s="42">
        <f t="shared" si="154"/>
        <v>0.88175256107540179</v>
      </c>
      <c r="O3290" s="42">
        <f t="shared" si="155"/>
        <v>0.72</v>
      </c>
    </row>
    <row r="3291" spans="5:15" x14ac:dyDescent="0.2">
      <c r="E3291" s="15">
        <v>41288.194444444445</v>
      </c>
      <c r="F3291" s="21">
        <v>8.202057286660736</v>
      </c>
      <c r="G3291" s="24">
        <v>9.6317298500804421E-2</v>
      </c>
      <c r="H3291" s="3">
        <f t="shared" si="153"/>
        <v>962.39999999995212</v>
      </c>
      <c r="I3291" s="3">
        <f>MIN(H3291-K3291+L3291,'Power Look Up'!$F$4)</f>
        <v>960.63647818338859</v>
      </c>
      <c r="K3291" s="50">
        <f t="array" ref="K3291">_xlfn.SUM(_xlfn.NORM.DIST($Q$3:$Q$1003,$F3291,$N3291,FALSE)*WindSpeedStep*$R$3:$R$1003)</f>
        <v>962.46126929226966</v>
      </c>
      <c r="L3291" s="50">
        <f t="array" ref="L3291">_xlfn.SUM(_xlfn.NORM.DIST($Q$3:$Q$1003,$F3291,$O3291,FALSE)*WindSpeedStep*$R$3:$R$1003)</f>
        <v>960.69774747570614</v>
      </c>
      <c r="N3291" s="42">
        <f t="shared" si="154"/>
        <v>0.82020572866607366</v>
      </c>
      <c r="O3291" s="42">
        <f t="shared" si="155"/>
        <v>0.79</v>
      </c>
    </row>
    <row r="3292" spans="5:15" x14ac:dyDescent="0.2">
      <c r="E3292" s="15">
        <v>41288.201388888891</v>
      </c>
      <c r="F3292" s="21">
        <v>8.8466720892484982</v>
      </c>
      <c r="G3292" s="24">
        <v>9.4950959131950355E-2</v>
      </c>
      <c r="H3292" s="3">
        <f t="shared" si="153"/>
        <v>1200.9499999999471</v>
      </c>
      <c r="I3292" s="3">
        <f>MIN(H3292-K3292+L3292,'Power Look Up'!$F$4)</f>
        <v>1199.4110165800955</v>
      </c>
      <c r="K3292" s="50">
        <f t="array" ref="K3292">_xlfn.SUM(_xlfn.NORM.DIST($Q$3:$Q$1003,$F3292,$N3292,FALSE)*WindSpeedStep*$R$3:$R$1003)</f>
        <v>1200.7843672969748</v>
      </c>
      <c r="L3292" s="50">
        <f t="array" ref="L3292">_xlfn.SUM(_xlfn.NORM.DIST($Q$3:$Q$1003,$F3292,$O3292,FALSE)*WindSpeedStep*$R$3:$R$1003)</f>
        <v>1199.2453838771232</v>
      </c>
      <c r="N3292" s="42">
        <f t="shared" si="154"/>
        <v>0.88466720892484985</v>
      </c>
      <c r="O3292" s="42">
        <f t="shared" si="155"/>
        <v>0.84</v>
      </c>
    </row>
    <row r="3293" spans="5:15" x14ac:dyDescent="0.2">
      <c r="E3293" s="15">
        <v>41288.208333333336</v>
      </c>
      <c r="F3293" s="21">
        <v>9.2843591519074025</v>
      </c>
      <c r="G3293" s="24">
        <v>8.8320581591410874E-2</v>
      </c>
      <c r="H3293" s="3">
        <f t="shared" si="153"/>
        <v>1362.6799999999416</v>
      </c>
      <c r="I3293" s="3">
        <f>MIN(H3293-K3293+L3293,'Power Look Up'!$F$4)</f>
        <v>1363.3775299277481</v>
      </c>
      <c r="K3293" s="50">
        <f t="array" ref="K3293">_xlfn.SUM(_xlfn.NORM.DIST($Q$3:$Q$1003,$F3293,$N3293,FALSE)*WindSpeedStep*$R$3:$R$1003)</f>
        <v>1369.1306273470018</v>
      </c>
      <c r="L3293" s="50">
        <f t="array" ref="L3293">_xlfn.SUM(_xlfn.NORM.DIST($Q$3:$Q$1003,$F3293,$O3293,FALSE)*WindSpeedStep*$R$3:$R$1003)</f>
        <v>1369.8281572748083</v>
      </c>
      <c r="N3293" s="42">
        <f t="shared" si="154"/>
        <v>0.92843591519074031</v>
      </c>
      <c r="O3293" s="42">
        <f t="shared" si="155"/>
        <v>0.82</v>
      </c>
    </row>
    <row r="3294" spans="5:15" x14ac:dyDescent="0.2">
      <c r="E3294" s="15">
        <v>41288.215277777781</v>
      </c>
      <c r="F3294" s="21">
        <v>9.3988037628885035</v>
      </c>
      <c r="G3294" s="24">
        <v>0.10533255347973629</v>
      </c>
      <c r="H3294" s="3">
        <f t="shared" si="153"/>
        <v>1408.3999999999405</v>
      </c>
      <c r="I3294" s="3">
        <f>MIN(H3294-K3294+L3294,'Power Look Up'!$F$4)</f>
        <v>1407.0237596143172</v>
      </c>
      <c r="K3294" s="50">
        <f t="array" ref="K3294">_xlfn.SUM(_xlfn.NORM.DIST($Q$3:$Q$1003,$F3294,$N3294,FALSE)*WindSpeedStep*$R$3:$R$1003)</f>
        <v>1412.5095108804026</v>
      </c>
      <c r="L3294" s="50">
        <f t="array" ref="L3294">_xlfn.SUM(_xlfn.NORM.DIST($Q$3:$Q$1003,$F3294,$O3294,FALSE)*WindSpeedStep*$R$3:$R$1003)</f>
        <v>1411.1332704947793</v>
      </c>
      <c r="N3294" s="42">
        <f t="shared" si="154"/>
        <v>0.93988037628885035</v>
      </c>
      <c r="O3294" s="42">
        <f t="shared" si="155"/>
        <v>0.99</v>
      </c>
    </row>
    <row r="3295" spans="5:15" x14ac:dyDescent="0.2">
      <c r="E3295" s="15">
        <v>41288.222222222219</v>
      </c>
      <c r="F3295" s="21">
        <v>8.8580215554574711</v>
      </c>
      <c r="G3295" s="24">
        <v>0.10047390316539324</v>
      </c>
      <c r="H3295" s="3">
        <f t="shared" si="153"/>
        <v>1204.6199999999469</v>
      </c>
      <c r="I3295" s="3">
        <f>MIN(H3295-K3295+L3295,'Power Look Up'!$F$4)</f>
        <v>1204.7558587348303</v>
      </c>
      <c r="K3295" s="50">
        <f t="array" ref="K3295">_xlfn.SUM(_xlfn.NORM.DIST($Q$3:$Q$1003,$F3295,$N3295,FALSE)*WindSpeedStep*$R$3:$R$1003)</f>
        <v>1205.1392733837672</v>
      </c>
      <c r="L3295" s="50">
        <f t="array" ref="L3295">_xlfn.SUM(_xlfn.NORM.DIST($Q$3:$Q$1003,$F3295,$O3295,FALSE)*WindSpeedStep*$R$3:$R$1003)</f>
        <v>1205.2751321186506</v>
      </c>
      <c r="N3295" s="42">
        <f t="shared" si="154"/>
        <v>0.88580215554574715</v>
      </c>
      <c r="O3295" s="42">
        <f t="shared" si="155"/>
        <v>0.89</v>
      </c>
    </row>
    <row r="3296" spans="5:15" x14ac:dyDescent="0.2">
      <c r="E3296" s="15">
        <v>41288.229166666664</v>
      </c>
      <c r="F3296" s="21">
        <v>8.6629770891090487</v>
      </c>
      <c r="G3296" s="24">
        <v>0.12697713369032246</v>
      </c>
      <c r="H3296" s="3">
        <f t="shared" si="153"/>
        <v>1131.2199999999486</v>
      </c>
      <c r="I3296" s="3">
        <f>MIN(H3296-K3296+L3296,'Power Look Up'!$F$4)</f>
        <v>1140.7272934462421</v>
      </c>
      <c r="K3296" s="50">
        <f t="array" ref="K3296">_xlfn.SUM(_xlfn.NORM.DIST($Q$3:$Q$1003,$F3296,$N3296,FALSE)*WindSpeedStep*$R$3:$R$1003)</f>
        <v>1130.8214554390909</v>
      </c>
      <c r="L3296" s="50">
        <f t="array" ref="L3296">_xlfn.SUM(_xlfn.NORM.DIST($Q$3:$Q$1003,$F3296,$O3296,FALSE)*WindSpeedStep*$R$3:$R$1003)</f>
        <v>1140.3287488853844</v>
      </c>
      <c r="N3296" s="42">
        <f t="shared" si="154"/>
        <v>0.86629770891090496</v>
      </c>
      <c r="O3296" s="42">
        <f t="shared" si="155"/>
        <v>1.1000000000000001</v>
      </c>
    </row>
    <row r="3297" spans="5:15" x14ac:dyDescent="0.2">
      <c r="E3297" s="15">
        <v>41288.236111111109</v>
      </c>
      <c r="F3297" s="21">
        <v>9.4532345516357985</v>
      </c>
      <c r="G3297" s="24">
        <v>8.7800635376848429E-2</v>
      </c>
      <c r="H3297" s="3">
        <f t="shared" si="153"/>
        <v>1427.4499999999402</v>
      </c>
      <c r="I3297" s="3">
        <f>MIN(H3297-K3297+L3297,'Power Look Up'!$F$4)</f>
        <v>1430.6500644698999</v>
      </c>
      <c r="K3297" s="50">
        <f t="array" ref="K3297">_xlfn.SUM(_xlfn.NORM.DIST($Q$3:$Q$1003,$F3297,$N3297,FALSE)*WindSpeedStep*$R$3:$R$1003)</f>
        <v>1432.9137930641707</v>
      </c>
      <c r="L3297" s="50">
        <f t="array" ref="L3297">_xlfn.SUM(_xlfn.NORM.DIST($Q$3:$Q$1003,$F3297,$O3297,FALSE)*WindSpeedStep*$R$3:$R$1003)</f>
        <v>1436.1138575341304</v>
      </c>
      <c r="N3297" s="42">
        <f t="shared" si="154"/>
        <v>0.94532345516357985</v>
      </c>
      <c r="O3297" s="42">
        <f t="shared" si="155"/>
        <v>0.83</v>
      </c>
    </row>
    <row r="3298" spans="5:15" x14ac:dyDescent="0.2">
      <c r="E3298" s="15">
        <v>41288.243055555555</v>
      </c>
      <c r="F3298" s="21">
        <v>8.8263488129582672</v>
      </c>
      <c r="G3298" s="24">
        <v>0.10763227469610902</v>
      </c>
      <c r="H3298" s="3">
        <f t="shared" si="153"/>
        <v>1193.6099999999471</v>
      </c>
      <c r="I3298" s="3">
        <f>MIN(H3298-K3298+L3298,'Power Look Up'!$F$4)</f>
        <v>1195.8419753779774</v>
      </c>
      <c r="K3298" s="50">
        <f t="array" ref="K3298">_xlfn.SUM(_xlfn.NORM.DIST($Q$3:$Q$1003,$F3298,$N3298,FALSE)*WindSpeedStep*$R$3:$R$1003)</f>
        <v>1192.9936201624373</v>
      </c>
      <c r="L3298" s="50">
        <f t="array" ref="L3298">_xlfn.SUM(_xlfn.NORM.DIST($Q$3:$Q$1003,$F3298,$O3298,FALSE)*WindSpeedStep*$R$3:$R$1003)</f>
        <v>1195.2255955404676</v>
      </c>
      <c r="N3298" s="42">
        <f t="shared" si="154"/>
        <v>0.88263488129582679</v>
      </c>
      <c r="O3298" s="42">
        <f t="shared" si="155"/>
        <v>0.95</v>
      </c>
    </row>
    <row r="3299" spans="5:15" x14ac:dyDescent="0.2">
      <c r="E3299" s="15">
        <v>41288.25</v>
      </c>
      <c r="F3299" s="21">
        <v>8.802227334811068</v>
      </c>
      <c r="G3299" s="24">
        <v>0.16018672846856941</v>
      </c>
      <c r="H3299" s="3">
        <f t="shared" si="153"/>
        <v>1182.5999999999474</v>
      </c>
      <c r="I3299" s="3">
        <f>MIN(H3299-K3299+L3299,'Power Look Up'!$F$4)</f>
        <v>1193.7908967702867</v>
      </c>
      <c r="K3299" s="50">
        <f t="array" ref="K3299">_xlfn.SUM(_xlfn.NORM.DIST($Q$3:$Q$1003,$F3299,$N3299,FALSE)*WindSpeedStep*$R$3:$R$1003)</f>
        <v>1183.7604767707032</v>
      </c>
      <c r="L3299" s="50">
        <f t="array" ref="L3299">_xlfn.SUM(_xlfn.NORM.DIST($Q$3:$Q$1003,$F3299,$O3299,FALSE)*WindSpeedStep*$R$3:$R$1003)</f>
        <v>1194.9513735410426</v>
      </c>
      <c r="N3299" s="42">
        <f t="shared" si="154"/>
        <v>0.8802227334811068</v>
      </c>
      <c r="O3299" s="42">
        <f t="shared" si="155"/>
        <v>1.41</v>
      </c>
    </row>
    <row r="3300" spans="5:15" x14ac:dyDescent="0.2">
      <c r="E3300" s="15">
        <v>41288.256944444445</v>
      </c>
      <c r="F3300" s="21">
        <v>8.525121573664828</v>
      </c>
      <c r="G3300" s="24">
        <v>0.14779847877973945</v>
      </c>
      <c r="H3300" s="3">
        <f t="shared" si="153"/>
        <v>1083.5099999999495</v>
      </c>
      <c r="I3300" s="3">
        <f>MIN(H3300-K3300+L3300,'Power Look Up'!$F$4)</f>
        <v>1102.0268048517823</v>
      </c>
      <c r="K3300" s="50">
        <f t="array" ref="K3300">_xlfn.SUM(_xlfn.NORM.DIST($Q$3:$Q$1003,$F3300,$N3300,FALSE)*WindSpeedStep*$R$3:$R$1003)</f>
        <v>1079.2058756010695</v>
      </c>
      <c r="L3300" s="50">
        <f t="array" ref="L3300">_xlfn.SUM(_xlfn.NORM.DIST($Q$3:$Q$1003,$F3300,$O3300,FALSE)*WindSpeedStep*$R$3:$R$1003)</f>
        <v>1097.7226804529023</v>
      </c>
      <c r="N3300" s="42">
        <f t="shared" si="154"/>
        <v>0.85251215736648289</v>
      </c>
      <c r="O3300" s="42">
        <f t="shared" si="155"/>
        <v>1.26</v>
      </c>
    </row>
    <row r="3301" spans="5:15" x14ac:dyDescent="0.2">
      <c r="E3301" s="15">
        <v>41288.465277777781</v>
      </c>
      <c r="F3301" s="21">
        <v>12.053175533540921</v>
      </c>
      <c r="G3301" s="24">
        <v>0.15016789517112983</v>
      </c>
      <c r="H3301" s="3">
        <f t="shared" si="153"/>
        <v>1988.5499999999977</v>
      </c>
      <c r="I3301" s="3">
        <f>MIN(H3301-K3301+L3301,'Power Look Up'!$F$4)</f>
        <v>1915.8536929203358</v>
      </c>
      <c r="K3301" s="50">
        <f t="array" ref="K3301">_xlfn.SUM(_xlfn.NORM.DIST($Q$3:$Q$1003,$F3301,$N3301,FALSE)*WindSpeedStep*$R$3:$R$1003)</f>
        <v>1975.7100529537222</v>
      </c>
      <c r="L3301" s="50">
        <f t="array" ref="L3301">_xlfn.SUM(_xlfn.NORM.DIST($Q$3:$Q$1003,$F3301,$O3301,FALSE)*WindSpeedStep*$R$3:$R$1003)</f>
        <v>1903.0137458740603</v>
      </c>
      <c r="N3301" s="42">
        <f t="shared" si="154"/>
        <v>1.2053175533540923</v>
      </c>
      <c r="O3301" s="42">
        <f t="shared" si="155"/>
        <v>1.8099999999999998</v>
      </c>
    </row>
    <row r="3302" spans="5:15" x14ac:dyDescent="0.2">
      <c r="E3302" s="15">
        <v>41288.472222222219</v>
      </c>
      <c r="F3302" s="21">
        <v>12.211150523408293</v>
      </c>
      <c r="G3302" s="24">
        <v>0.12120070071717637</v>
      </c>
      <c r="H3302" s="3">
        <f t="shared" si="153"/>
        <v>1990.3099999999977</v>
      </c>
      <c r="I3302" s="3">
        <f>MIN(H3302-K3302+L3302,'Power Look Up'!$F$4)</f>
        <v>1963.909669189092</v>
      </c>
      <c r="K3302" s="50">
        <f t="array" ref="K3302">_xlfn.SUM(_xlfn.NORM.DIST($Q$3:$Q$1003,$F3302,$N3302,FALSE)*WindSpeedStep*$R$3:$R$1003)</f>
        <v>1982.8002170695427</v>
      </c>
      <c r="L3302" s="50">
        <f t="array" ref="L3302">_xlfn.SUM(_xlfn.NORM.DIST($Q$3:$Q$1003,$F3302,$O3302,FALSE)*WindSpeedStep*$R$3:$R$1003)</f>
        <v>1956.399886258637</v>
      </c>
      <c r="N3302" s="42">
        <f t="shared" si="154"/>
        <v>1.2211150523408294</v>
      </c>
      <c r="O3302" s="42">
        <f t="shared" si="155"/>
        <v>1.48</v>
      </c>
    </row>
    <row r="3303" spans="5:15" x14ac:dyDescent="0.2">
      <c r="E3303" s="15">
        <v>41288.479166666664</v>
      </c>
      <c r="F3303" s="21">
        <v>11.797480027777482</v>
      </c>
      <c r="G3303" s="24">
        <v>0.16528953602029187</v>
      </c>
      <c r="H3303" s="3">
        <f t="shared" si="153"/>
        <v>1971.1999999999825</v>
      </c>
      <c r="I3303" s="3">
        <f>MIN(H3303-K3303+L3303,'Power Look Up'!$F$4)</f>
        <v>1866.6132378600441</v>
      </c>
      <c r="K3303" s="50">
        <f t="array" ref="K3303">_xlfn.SUM(_xlfn.NORM.DIST($Q$3:$Q$1003,$F3303,$N3303,FALSE)*WindSpeedStep*$R$3:$R$1003)</f>
        <v>1960.3791274568987</v>
      </c>
      <c r="L3303" s="50">
        <f t="array" ref="L3303">_xlfn.SUM(_xlfn.NORM.DIST($Q$3:$Q$1003,$F3303,$O3303,FALSE)*WindSpeedStep*$R$3:$R$1003)</f>
        <v>1855.7923653169603</v>
      </c>
      <c r="N3303" s="42">
        <f t="shared" si="154"/>
        <v>1.1797480027777483</v>
      </c>
      <c r="O3303" s="42">
        <f t="shared" si="155"/>
        <v>1.95</v>
      </c>
    </row>
    <row r="3304" spans="5:15" x14ac:dyDescent="0.2">
      <c r="E3304" s="15">
        <v>41288.486111111109</v>
      </c>
      <c r="F3304" s="21">
        <v>11.651255327010585</v>
      </c>
      <c r="G3304" s="24">
        <v>0.16822221683325569</v>
      </c>
      <c r="H3304" s="3">
        <f t="shared" si="153"/>
        <v>1958.5999999999829</v>
      </c>
      <c r="I3304" s="3">
        <f>MIN(H3304-K3304+L3304,'Power Look Up'!$F$4)</f>
        <v>1845.2641892564964</v>
      </c>
      <c r="K3304" s="50">
        <f t="array" ref="K3304">_xlfn.SUM(_xlfn.NORM.DIST($Q$3:$Q$1003,$F3304,$N3304,FALSE)*WindSpeedStep*$R$3:$R$1003)</f>
        <v>1949.0569358489568</v>
      </c>
      <c r="L3304" s="50">
        <f t="array" ref="L3304">_xlfn.SUM(_xlfn.NORM.DIST($Q$3:$Q$1003,$F3304,$O3304,FALSE)*WindSpeedStep*$R$3:$R$1003)</f>
        <v>1835.7211251054703</v>
      </c>
      <c r="N3304" s="42">
        <f t="shared" si="154"/>
        <v>1.1651255327010586</v>
      </c>
      <c r="O3304" s="42">
        <f t="shared" si="155"/>
        <v>1.96</v>
      </c>
    </row>
    <row r="3305" spans="5:15" x14ac:dyDescent="0.2">
      <c r="E3305" s="15">
        <v>41288.534722222219</v>
      </c>
      <c r="F3305" s="21">
        <v>9.7821302365409863</v>
      </c>
      <c r="G3305" s="24">
        <v>0.12369493870364401</v>
      </c>
      <c r="H3305" s="3">
        <f t="shared" si="153"/>
        <v>1553.1799999999375</v>
      </c>
      <c r="I3305" s="3">
        <f>MIN(H3305-K3305+L3305,'Power Look Up'!$F$4)</f>
        <v>1533.7038980649122</v>
      </c>
      <c r="K3305" s="50">
        <f t="array" ref="K3305">_xlfn.SUM(_xlfn.NORM.DIST($Q$3:$Q$1003,$F3305,$N3305,FALSE)*WindSpeedStep*$R$3:$R$1003)</f>
        <v>1551.5648840021768</v>
      </c>
      <c r="L3305" s="50">
        <f t="array" ref="L3305">_xlfn.SUM(_xlfn.NORM.DIST($Q$3:$Q$1003,$F3305,$O3305,FALSE)*WindSpeedStep*$R$3:$R$1003)</f>
        <v>1532.0887820671514</v>
      </c>
      <c r="N3305" s="42">
        <f t="shared" si="154"/>
        <v>0.97821302365409868</v>
      </c>
      <c r="O3305" s="42">
        <f t="shared" si="155"/>
        <v>1.21</v>
      </c>
    </row>
    <row r="3306" spans="5:15" x14ac:dyDescent="0.2">
      <c r="E3306" s="15">
        <v>41288.541666666664</v>
      </c>
      <c r="F3306" s="21">
        <v>10.168126136708686</v>
      </c>
      <c r="G3306" s="24">
        <v>0.14653634110820513</v>
      </c>
      <c r="H3306" s="3">
        <f t="shared" si="153"/>
        <v>1682.3899999999539</v>
      </c>
      <c r="I3306" s="3">
        <f>MIN(H3306-K3306+L3306,'Power Look Up'!$F$4)</f>
        <v>1621.8269860505952</v>
      </c>
      <c r="K3306" s="50">
        <f t="array" ref="K3306">_xlfn.SUM(_xlfn.NORM.DIST($Q$3:$Q$1003,$F3306,$N3306,FALSE)*WindSpeedStep*$R$3:$R$1003)</f>
        <v>1675.9881151826426</v>
      </c>
      <c r="L3306" s="50">
        <f t="array" ref="L3306">_xlfn.SUM(_xlfn.NORM.DIST($Q$3:$Q$1003,$F3306,$O3306,FALSE)*WindSpeedStep*$R$3:$R$1003)</f>
        <v>1615.4251012332838</v>
      </c>
      <c r="N3306" s="42">
        <f t="shared" si="154"/>
        <v>1.0168126136708686</v>
      </c>
      <c r="O3306" s="42">
        <f t="shared" si="155"/>
        <v>1.49</v>
      </c>
    </row>
    <row r="3307" spans="5:15" x14ac:dyDescent="0.2">
      <c r="E3307" s="15">
        <v>41288.548611111109</v>
      </c>
      <c r="F3307" s="21">
        <v>11.474134321978209</v>
      </c>
      <c r="G3307" s="24">
        <v>0.20829458091858472</v>
      </c>
      <c r="H3307" s="3">
        <f t="shared" si="153"/>
        <v>1943.4799999999832</v>
      </c>
      <c r="I3307" s="3">
        <f>MIN(H3307-K3307+L3307,'Power Look Up'!$F$4)</f>
        <v>1761.5556176909527</v>
      </c>
      <c r="K3307" s="50">
        <f t="array" ref="K3307">_xlfn.SUM(_xlfn.NORM.DIST($Q$3:$Q$1003,$F3307,$N3307,FALSE)*WindSpeedStep*$R$3:$R$1003)</f>
        <v>1932.4146191645727</v>
      </c>
      <c r="L3307" s="50">
        <f t="array" ref="L3307">_xlfn.SUM(_xlfn.NORM.DIST($Q$3:$Q$1003,$F3307,$O3307,FALSE)*WindSpeedStep*$R$3:$R$1003)</f>
        <v>1750.4902368555422</v>
      </c>
      <c r="N3307" s="42">
        <f t="shared" si="154"/>
        <v>1.1474134321978209</v>
      </c>
      <c r="O3307" s="42">
        <f t="shared" si="155"/>
        <v>2.39</v>
      </c>
    </row>
    <row r="3308" spans="5:15" x14ac:dyDescent="0.2">
      <c r="E3308" s="15">
        <v>41288.555555555555</v>
      </c>
      <c r="F3308" s="21">
        <v>12.421840299520266</v>
      </c>
      <c r="G3308" s="24">
        <v>0.14168593039052124</v>
      </c>
      <c r="H3308" s="3">
        <f t="shared" si="153"/>
        <v>1992.6199999999976</v>
      </c>
      <c r="I3308" s="3">
        <f>MIN(H3308-K3308+L3308,'Power Look Up'!$F$4)</f>
        <v>1943.027444432912</v>
      </c>
      <c r="K3308" s="50">
        <f t="array" ref="K3308">_xlfn.SUM(_xlfn.NORM.DIST($Q$3:$Q$1003,$F3308,$N3308,FALSE)*WindSpeedStep*$R$3:$R$1003)</f>
        <v>1989.981605076327</v>
      </c>
      <c r="L3308" s="50">
        <f t="array" ref="L3308">_xlfn.SUM(_xlfn.NORM.DIST($Q$3:$Q$1003,$F3308,$O3308,FALSE)*WindSpeedStep*$R$3:$R$1003)</f>
        <v>1940.3890495092414</v>
      </c>
      <c r="N3308" s="42">
        <f t="shared" si="154"/>
        <v>1.2421840299520266</v>
      </c>
      <c r="O3308" s="42">
        <f t="shared" si="155"/>
        <v>1.76</v>
      </c>
    </row>
    <row r="3309" spans="5:15" x14ac:dyDescent="0.2">
      <c r="E3309" s="15">
        <v>41288.5625</v>
      </c>
      <c r="F3309" s="21">
        <v>10.349780481822277</v>
      </c>
      <c r="G3309" s="24">
        <v>0.1623222833518691</v>
      </c>
      <c r="H3309" s="3">
        <f t="shared" si="153"/>
        <v>1730.449999999953</v>
      </c>
      <c r="I3309" s="3">
        <f>MIN(H3309-K3309+L3309,'Power Look Up'!$F$4)</f>
        <v>1639.7393576146369</v>
      </c>
      <c r="K3309" s="50">
        <f t="array" ref="K3309">_xlfn.SUM(_xlfn.NORM.DIST($Q$3:$Q$1003,$F3309,$N3309,FALSE)*WindSpeedStep*$R$3:$R$1003)</f>
        <v>1727.3835763025238</v>
      </c>
      <c r="L3309" s="50">
        <f t="array" ref="L3309">_xlfn.SUM(_xlfn.NORM.DIST($Q$3:$Q$1003,$F3309,$O3309,FALSE)*WindSpeedStep*$R$3:$R$1003)</f>
        <v>1636.6729339172077</v>
      </c>
      <c r="N3309" s="42">
        <f t="shared" si="154"/>
        <v>1.0349780481822277</v>
      </c>
      <c r="O3309" s="42">
        <f t="shared" si="155"/>
        <v>1.68</v>
      </c>
    </row>
    <row r="3310" spans="5:15" x14ac:dyDescent="0.2">
      <c r="E3310" s="15">
        <v>41288.569444444445</v>
      </c>
      <c r="F3310" s="21">
        <v>11.814720257935688</v>
      </c>
      <c r="G3310" s="24">
        <v>0.15404512000845269</v>
      </c>
      <c r="H3310" s="3">
        <f t="shared" si="153"/>
        <v>1972.0399999999827</v>
      </c>
      <c r="I3310" s="3">
        <f>MIN(H3310-K3310+L3310,'Power Look Up'!$F$4)</f>
        <v>1886.3969137862512</v>
      </c>
      <c r="K3310" s="50">
        <f t="array" ref="K3310">_xlfn.SUM(_xlfn.NORM.DIST($Q$3:$Q$1003,$F3310,$N3310,FALSE)*WindSpeedStep*$R$3:$R$1003)</f>
        <v>1961.5827938300415</v>
      </c>
      <c r="L3310" s="50">
        <f t="array" ref="L3310">_xlfn.SUM(_xlfn.NORM.DIST($Q$3:$Q$1003,$F3310,$O3310,FALSE)*WindSpeedStep*$R$3:$R$1003)</f>
        <v>1875.93970761631</v>
      </c>
      <c r="N3310" s="42">
        <f t="shared" si="154"/>
        <v>1.1814720257935689</v>
      </c>
      <c r="O3310" s="42">
        <f t="shared" si="155"/>
        <v>1.8200000000000003</v>
      </c>
    </row>
    <row r="3311" spans="5:15" x14ac:dyDescent="0.2">
      <c r="E3311" s="15">
        <v>41288.576388888891</v>
      </c>
      <c r="F3311" s="21">
        <v>12.733104944909861</v>
      </c>
      <c r="G3311" s="24">
        <v>0.20733356172135819</v>
      </c>
      <c r="H3311" s="3">
        <f t="shared" si="153"/>
        <v>1996.0299999999975</v>
      </c>
      <c r="I3311" s="3">
        <f>MIN(H3311-K3311+L3311,'Power Look Up'!$F$4)</f>
        <v>1864.9929834269533</v>
      </c>
      <c r="K3311" s="50">
        <f t="array" ref="K3311">_xlfn.SUM(_xlfn.NORM.DIST($Q$3:$Q$1003,$F3311,$N3311,FALSE)*WindSpeedStep*$R$3:$R$1003)</f>
        <v>1996.9222550956499</v>
      </c>
      <c r="L3311" s="50">
        <f t="array" ref="L3311">_xlfn.SUM(_xlfn.NORM.DIST($Q$3:$Q$1003,$F3311,$O3311,FALSE)*WindSpeedStep*$R$3:$R$1003)</f>
        <v>1865.8852385226057</v>
      </c>
      <c r="N3311" s="42">
        <f t="shared" si="154"/>
        <v>1.2733104944909863</v>
      </c>
      <c r="O3311" s="42">
        <f t="shared" si="155"/>
        <v>2.64</v>
      </c>
    </row>
    <row r="3312" spans="5:15" x14ac:dyDescent="0.2">
      <c r="E3312" s="15">
        <v>41288.583333333336</v>
      </c>
      <c r="F3312" s="21">
        <v>11.565418528108056</v>
      </c>
      <c r="G3312" s="24">
        <v>0.1737939699384842</v>
      </c>
      <c r="H3312" s="3">
        <f t="shared" si="153"/>
        <v>1951.8799999999831</v>
      </c>
      <c r="I3312" s="3">
        <f>MIN(H3312-K3312+L3312,'Power Look Up'!$F$4)</f>
        <v>1827.3130770816269</v>
      </c>
      <c r="K3312" s="50">
        <f t="array" ref="K3312">_xlfn.SUM(_xlfn.NORM.DIST($Q$3:$Q$1003,$F3312,$N3312,FALSE)*WindSpeedStep*$R$3:$R$1003)</f>
        <v>1941.4166628989724</v>
      </c>
      <c r="L3312" s="50">
        <f t="array" ref="L3312">_xlfn.SUM(_xlfn.NORM.DIST($Q$3:$Q$1003,$F3312,$O3312,FALSE)*WindSpeedStep*$R$3:$R$1003)</f>
        <v>1816.8497399806163</v>
      </c>
      <c r="N3312" s="42">
        <f t="shared" si="154"/>
        <v>1.1565418528108056</v>
      </c>
      <c r="O3312" s="42">
        <f t="shared" si="155"/>
        <v>2.0099999999999998</v>
      </c>
    </row>
    <row r="3313" spans="5:15" x14ac:dyDescent="0.2">
      <c r="E3313" s="15">
        <v>41288.590277777781</v>
      </c>
      <c r="F3313" s="21">
        <v>12.570891614379425</v>
      </c>
      <c r="G3313" s="24">
        <v>0.14398342261813801</v>
      </c>
      <c r="H3313" s="3">
        <f t="shared" si="153"/>
        <v>1994.2699999999975</v>
      </c>
      <c r="I3313" s="3">
        <f>MIN(H3313-K3313+L3313,'Power Look Up'!$F$4)</f>
        <v>1945.7502311633486</v>
      </c>
      <c r="K3313" s="50">
        <f t="array" ref="K3313">_xlfn.SUM(_xlfn.NORM.DIST($Q$3:$Q$1003,$F3313,$N3313,FALSE)*WindSpeedStep*$R$3:$R$1003)</f>
        <v>1993.7736482771877</v>
      </c>
      <c r="L3313" s="50">
        <f t="array" ref="L3313">_xlfn.SUM(_xlfn.NORM.DIST($Q$3:$Q$1003,$F3313,$O3313,FALSE)*WindSpeedStep*$R$3:$R$1003)</f>
        <v>1945.2538794405389</v>
      </c>
      <c r="N3313" s="42">
        <f t="shared" si="154"/>
        <v>1.2570891614379427</v>
      </c>
      <c r="O3313" s="42">
        <f t="shared" si="155"/>
        <v>1.81</v>
      </c>
    </row>
    <row r="3314" spans="5:15" x14ac:dyDescent="0.2">
      <c r="E3314" s="15">
        <v>41288.597222222219</v>
      </c>
      <c r="F3314" s="21">
        <v>11.86878172816642</v>
      </c>
      <c r="G3314" s="24">
        <v>0.14070525840380368</v>
      </c>
      <c r="H3314" s="3">
        <f t="shared" si="153"/>
        <v>1977.0799999999824</v>
      </c>
      <c r="I3314" s="3">
        <f>MIN(H3314-K3314+L3314,'Power Look Up'!$F$4)</f>
        <v>1914.5296767716591</v>
      </c>
      <c r="K3314" s="50">
        <f t="array" ref="K3314">_xlfn.SUM(_xlfn.NORM.DIST($Q$3:$Q$1003,$F3314,$N3314,FALSE)*WindSpeedStep*$R$3:$R$1003)</f>
        <v>1965.1887433773047</v>
      </c>
      <c r="L3314" s="50">
        <f t="array" ref="L3314">_xlfn.SUM(_xlfn.NORM.DIST($Q$3:$Q$1003,$F3314,$O3314,FALSE)*WindSpeedStep*$R$3:$R$1003)</f>
        <v>1902.6384201489814</v>
      </c>
      <c r="N3314" s="42">
        <f t="shared" si="154"/>
        <v>1.186878172816642</v>
      </c>
      <c r="O3314" s="42">
        <f t="shared" si="155"/>
        <v>1.6699999999999997</v>
      </c>
    </row>
    <row r="3315" spans="5:15" x14ac:dyDescent="0.2">
      <c r="E3315" s="15">
        <v>41288.604166666664</v>
      </c>
      <c r="F3315" s="21">
        <v>12.443370435212849</v>
      </c>
      <c r="G3315" s="24">
        <v>0.17037184668236846</v>
      </c>
      <c r="H3315" s="3">
        <f t="shared" si="153"/>
        <v>1992.8399999999976</v>
      </c>
      <c r="I3315" s="3">
        <f>MIN(H3315-K3315+L3315,'Power Look Up'!$F$4)</f>
        <v>1903.037018105782</v>
      </c>
      <c r="K3315" s="50">
        <f t="array" ref="K3315">_xlfn.SUM(_xlfn.NORM.DIST($Q$3:$Q$1003,$F3315,$N3315,FALSE)*WindSpeedStep*$R$3:$R$1003)</f>
        <v>1990.589304682627</v>
      </c>
      <c r="L3315" s="50">
        <f t="array" ref="L3315">_xlfn.SUM(_xlfn.NORM.DIST($Q$3:$Q$1003,$F3315,$O3315,FALSE)*WindSpeedStep*$R$3:$R$1003)</f>
        <v>1900.7863227884113</v>
      </c>
      <c r="N3315" s="42">
        <f t="shared" si="154"/>
        <v>1.244337043521285</v>
      </c>
      <c r="O3315" s="42">
        <f t="shared" si="155"/>
        <v>2.12</v>
      </c>
    </row>
    <row r="3316" spans="5:15" x14ac:dyDescent="0.2">
      <c r="E3316" s="15">
        <v>41288.611111111109</v>
      </c>
      <c r="F3316" s="21">
        <v>11.882756421994049</v>
      </c>
      <c r="G3316" s="24">
        <v>0.14138133782583071</v>
      </c>
      <c r="H3316" s="3">
        <f t="shared" si="153"/>
        <v>1977.9199999999823</v>
      </c>
      <c r="I3316" s="3">
        <f>MIN(H3316-K3316+L3316,'Power Look Up'!$F$4)</f>
        <v>1914.610050111987</v>
      </c>
      <c r="K3316" s="50">
        <f t="array" ref="K3316">_xlfn.SUM(_xlfn.NORM.DIST($Q$3:$Q$1003,$F3316,$N3316,FALSE)*WindSpeedStep*$R$3:$R$1003)</f>
        <v>1966.0803645991418</v>
      </c>
      <c r="L3316" s="50">
        <f t="array" ref="L3316">_xlfn.SUM(_xlfn.NORM.DIST($Q$3:$Q$1003,$F3316,$O3316,FALSE)*WindSpeedStep*$R$3:$R$1003)</f>
        <v>1902.7704147111465</v>
      </c>
      <c r="N3316" s="42">
        <f t="shared" si="154"/>
        <v>1.188275642199405</v>
      </c>
      <c r="O3316" s="42">
        <f t="shared" si="155"/>
        <v>1.68</v>
      </c>
    </row>
    <row r="3317" spans="5:15" x14ac:dyDescent="0.2">
      <c r="E3317" s="15">
        <v>41288.618055555555</v>
      </c>
      <c r="F3317" s="21">
        <v>13.18897079852988</v>
      </c>
      <c r="G3317" s="24">
        <v>0.15922394795461056</v>
      </c>
      <c r="H3317" s="3">
        <f t="shared" si="153"/>
        <v>1999.1899999999998</v>
      </c>
      <c r="I3317" s="3">
        <f>MIN(H3317-K3317+L3317,'Power Look Up'!$F$4)</f>
        <v>1950.493520171882</v>
      </c>
      <c r="K3317" s="50">
        <f t="array" ref="K3317">_xlfn.SUM(_xlfn.NORM.DIST($Q$3:$Q$1003,$F3317,$N3317,FALSE)*WindSpeedStep*$R$3:$R$1003)</f>
        <v>2001.8605346920349</v>
      </c>
      <c r="L3317" s="50">
        <f t="array" ref="L3317">_xlfn.SUM(_xlfn.NORM.DIST($Q$3:$Q$1003,$F3317,$O3317,FALSE)*WindSpeedStep*$R$3:$R$1003)</f>
        <v>1953.164054863917</v>
      </c>
      <c r="N3317" s="42">
        <f t="shared" si="154"/>
        <v>1.318897079852988</v>
      </c>
      <c r="O3317" s="42">
        <f t="shared" si="155"/>
        <v>2.1</v>
      </c>
    </row>
    <row r="3318" spans="5:15" x14ac:dyDescent="0.2">
      <c r="E3318" s="15">
        <v>41288.625</v>
      </c>
      <c r="F3318" s="21">
        <v>12.493260837898823</v>
      </c>
      <c r="G3318" s="24">
        <v>0.18089752782109506</v>
      </c>
      <c r="H3318" s="3">
        <f t="shared" si="153"/>
        <v>1993.3899999999976</v>
      </c>
      <c r="I3318" s="3">
        <f>MIN(H3318-K3318+L3318,'Power Look Up'!$F$4)</f>
        <v>1890.0937834046886</v>
      </c>
      <c r="K3318" s="50">
        <f t="array" ref="K3318">_xlfn.SUM(_xlfn.NORM.DIST($Q$3:$Q$1003,$F3318,$N3318,FALSE)*WindSpeedStep*$R$3:$R$1003)</f>
        <v>1991.9172184219854</v>
      </c>
      <c r="L3318" s="50">
        <f t="array" ref="L3318">_xlfn.SUM(_xlfn.NORM.DIST($Q$3:$Q$1003,$F3318,$O3318,FALSE)*WindSpeedStep*$R$3:$R$1003)</f>
        <v>1888.6210018266763</v>
      </c>
      <c r="N3318" s="42">
        <f t="shared" si="154"/>
        <v>1.2493260837898825</v>
      </c>
      <c r="O3318" s="42">
        <f t="shared" si="155"/>
        <v>2.2599999999999998</v>
      </c>
    </row>
    <row r="3319" spans="5:15" x14ac:dyDescent="0.2">
      <c r="E3319" s="15">
        <v>41288.631944444445</v>
      </c>
      <c r="F3319" s="21">
        <v>14.293106235040607</v>
      </c>
      <c r="G3319" s="24">
        <v>0.1518214420515594</v>
      </c>
      <c r="H3319" s="3">
        <f t="shared" si="153"/>
        <v>2000</v>
      </c>
      <c r="I3319" s="3">
        <f>MIN(H3319-K3319+L3319,'Power Look Up'!$F$4)</f>
        <v>1981.9941313625807</v>
      </c>
      <c r="K3319" s="50">
        <f t="array" ref="K3319">_xlfn.SUM(_xlfn.NORM.DIST($Q$3:$Q$1003,$F3319,$N3319,FALSE)*WindSpeedStep*$R$3:$R$1003)</f>
        <v>2003.1087998019225</v>
      </c>
      <c r="L3319" s="50">
        <f t="array" ref="L3319">_xlfn.SUM(_xlfn.NORM.DIST($Q$3:$Q$1003,$F3319,$O3319,FALSE)*WindSpeedStep*$R$3:$R$1003)</f>
        <v>1985.1029311645032</v>
      </c>
      <c r="N3319" s="42">
        <f t="shared" si="154"/>
        <v>1.4293106235040609</v>
      </c>
      <c r="O3319" s="42">
        <f t="shared" si="155"/>
        <v>2.17</v>
      </c>
    </row>
    <row r="3320" spans="5:15" x14ac:dyDescent="0.2">
      <c r="E3320" s="15">
        <v>41288.638888888891</v>
      </c>
      <c r="F3320" s="21">
        <v>14.104205999627185</v>
      </c>
      <c r="G3320" s="24">
        <v>0.14180167249775463</v>
      </c>
      <c r="H3320" s="3">
        <f t="shared" si="153"/>
        <v>2000</v>
      </c>
      <c r="I3320" s="3">
        <f>MIN(H3320-K3320+L3320,'Power Look Up'!$F$4)</f>
        <v>1985.5540637581082</v>
      </c>
      <c r="K3320" s="50">
        <f t="array" ref="K3320">_xlfn.SUM(_xlfn.NORM.DIST($Q$3:$Q$1003,$F3320,$N3320,FALSE)*WindSpeedStep*$R$3:$R$1003)</f>
        <v>2003.3241680445549</v>
      </c>
      <c r="L3320" s="50">
        <f t="array" ref="L3320">_xlfn.SUM(_xlfn.NORM.DIST($Q$3:$Q$1003,$F3320,$O3320,FALSE)*WindSpeedStep*$R$3:$R$1003)</f>
        <v>1988.8782318026631</v>
      </c>
      <c r="N3320" s="42">
        <f t="shared" si="154"/>
        <v>1.4104205999627186</v>
      </c>
      <c r="O3320" s="42">
        <f t="shared" si="155"/>
        <v>2</v>
      </c>
    </row>
    <row r="3321" spans="5:15" x14ac:dyDescent="0.2">
      <c r="E3321" s="15">
        <v>41288.645833333336</v>
      </c>
      <c r="F3321" s="21">
        <v>14.476602087508011</v>
      </c>
      <c r="G3321" s="24">
        <v>0.15335090282792657</v>
      </c>
      <c r="H3321" s="3">
        <f t="shared" si="153"/>
        <v>2000</v>
      </c>
      <c r="I3321" s="3">
        <f>MIN(H3321-K3321+L3321,'Power Look Up'!$F$4)</f>
        <v>1983.5600904775172</v>
      </c>
      <c r="K3321" s="50">
        <f t="array" ref="K3321">_xlfn.SUM(_xlfn.NORM.DIST($Q$3:$Q$1003,$F3321,$N3321,FALSE)*WindSpeedStep*$R$3:$R$1003)</f>
        <v>2002.8523943930159</v>
      </c>
      <c r="L3321" s="50">
        <f t="array" ref="L3321">_xlfn.SUM(_xlfn.NORM.DIST($Q$3:$Q$1003,$F3321,$O3321,FALSE)*WindSpeedStep*$R$3:$R$1003)</f>
        <v>1986.412484870533</v>
      </c>
      <c r="N3321" s="42">
        <f t="shared" si="154"/>
        <v>1.4476602087508013</v>
      </c>
      <c r="O3321" s="42">
        <f t="shared" si="155"/>
        <v>2.2200000000000002</v>
      </c>
    </row>
    <row r="3322" spans="5:15" x14ac:dyDescent="0.2">
      <c r="E3322" s="15">
        <v>41288.652777777781</v>
      </c>
      <c r="F3322" s="21">
        <v>12.878106087581282</v>
      </c>
      <c r="G3322" s="24">
        <v>0.14520768716164664</v>
      </c>
      <c r="H3322" s="3">
        <f t="shared" si="153"/>
        <v>1997.6799999999976</v>
      </c>
      <c r="I3322" s="3">
        <f>MIN(H3322-K3322+L3322,'Power Look Up'!$F$4)</f>
        <v>1956.1268804040758</v>
      </c>
      <c r="K3322" s="50">
        <f t="array" ref="K3322">_xlfn.SUM(_xlfn.NORM.DIST($Q$3:$Q$1003,$F3322,$N3322,FALSE)*WindSpeedStep*$R$3:$R$1003)</f>
        <v>1999.0301667355063</v>
      </c>
      <c r="L3322" s="50">
        <f t="array" ref="L3322">_xlfn.SUM(_xlfn.NORM.DIST($Q$3:$Q$1003,$F3322,$O3322,FALSE)*WindSpeedStep*$R$3:$R$1003)</f>
        <v>1957.4770471395846</v>
      </c>
      <c r="N3322" s="42">
        <f t="shared" si="154"/>
        <v>1.2878106087581283</v>
      </c>
      <c r="O3322" s="42">
        <f t="shared" si="155"/>
        <v>1.8699999999999999</v>
      </c>
    </row>
    <row r="3323" spans="5:15" x14ac:dyDescent="0.2">
      <c r="E3323" s="15">
        <v>41288.659722222219</v>
      </c>
      <c r="F3323" s="21">
        <v>11.909454927969588</v>
      </c>
      <c r="G3323" s="24">
        <v>0.15533876329262047</v>
      </c>
      <c r="H3323" s="3">
        <f t="shared" si="153"/>
        <v>1980.4399999999823</v>
      </c>
      <c r="I3323" s="3">
        <f>MIN(H3323-K3323+L3323,'Power Look Up'!$F$4)</f>
        <v>1895.3182629298465</v>
      </c>
      <c r="K3323" s="50">
        <f t="array" ref="K3323">_xlfn.SUM(_xlfn.NORM.DIST($Q$3:$Q$1003,$F3323,$N3323,FALSE)*WindSpeedStep*$R$3:$R$1003)</f>
        <v>1967.7388612097247</v>
      </c>
      <c r="L3323" s="50">
        <f t="array" ref="L3323">_xlfn.SUM(_xlfn.NORM.DIST($Q$3:$Q$1003,$F3323,$O3323,FALSE)*WindSpeedStep*$R$3:$R$1003)</f>
        <v>1882.6171241395889</v>
      </c>
      <c r="N3323" s="42">
        <f t="shared" si="154"/>
        <v>1.1909454927969587</v>
      </c>
      <c r="O3323" s="42">
        <f t="shared" si="155"/>
        <v>1.85</v>
      </c>
    </row>
    <row r="3324" spans="5:15" x14ac:dyDescent="0.2">
      <c r="E3324" s="15">
        <v>41288.666666666664</v>
      </c>
      <c r="F3324" s="21">
        <v>11.433000978604127</v>
      </c>
      <c r="G3324" s="24">
        <v>0.16793491084214143</v>
      </c>
      <c r="H3324" s="3">
        <f t="shared" si="153"/>
        <v>1940.1199999999833</v>
      </c>
      <c r="I3324" s="3">
        <f>MIN(H3324-K3324+L3324,'Power Look Up'!$F$4)</f>
        <v>1822.8648758456059</v>
      </c>
      <c r="K3324" s="50">
        <f t="array" ref="K3324">_xlfn.SUM(_xlfn.NORM.DIST($Q$3:$Q$1003,$F3324,$N3324,FALSE)*WindSpeedStep*$R$3:$R$1003)</f>
        <v>1928.0469337273141</v>
      </c>
      <c r="L3324" s="50">
        <f t="array" ref="L3324">_xlfn.SUM(_xlfn.NORM.DIST($Q$3:$Q$1003,$F3324,$O3324,FALSE)*WindSpeedStep*$R$3:$R$1003)</f>
        <v>1810.7918095729367</v>
      </c>
      <c r="N3324" s="42">
        <f t="shared" si="154"/>
        <v>1.1433000978604129</v>
      </c>
      <c r="O3324" s="42">
        <f t="shared" si="155"/>
        <v>1.92</v>
      </c>
    </row>
    <row r="3325" spans="5:15" x14ac:dyDescent="0.2">
      <c r="E3325" s="15">
        <v>41288.673611111109</v>
      </c>
      <c r="F3325" s="21">
        <v>13.79035943810066</v>
      </c>
      <c r="G3325" s="24">
        <v>0.17621005535840353</v>
      </c>
      <c r="H3325" s="3">
        <f t="shared" si="153"/>
        <v>1999.7899999999997</v>
      </c>
      <c r="I3325" s="3">
        <f>MIN(H3325-K3325+L3325,'Power Look Up'!$F$4)</f>
        <v>1950.6529994837292</v>
      </c>
      <c r="K3325" s="50">
        <f t="array" ref="K3325">_xlfn.SUM(_xlfn.NORM.DIST($Q$3:$Q$1003,$F3325,$N3325,FALSE)*WindSpeedStep*$R$3:$R$1003)</f>
        <v>2003.4607274617956</v>
      </c>
      <c r="L3325" s="50">
        <f t="array" ref="L3325">_xlfn.SUM(_xlfn.NORM.DIST($Q$3:$Q$1003,$F3325,$O3325,FALSE)*WindSpeedStep*$R$3:$R$1003)</f>
        <v>1954.3237269455251</v>
      </c>
      <c r="N3325" s="42">
        <f t="shared" si="154"/>
        <v>1.3790359438100661</v>
      </c>
      <c r="O3325" s="42">
        <f t="shared" si="155"/>
        <v>2.4300000000000002</v>
      </c>
    </row>
    <row r="3326" spans="5:15" x14ac:dyDescent="0.2">
      <c r="E3326" s="15">
        <v>41288.680555555555</v>
      </c>
      <c r="F3326" s="21">
        <v>11.746193490109684</v>
      </c>
      <c r="G3326" s="24">
        <v>0.13025496313237669</v>
      </c>
      <c r="H3326" s="3">
        <f t="shared" si="153"/>
        <v>1966.9999999999827</v>
      </c>
      <c r="I3326" s="3">
        <f>MIN(H3326-K3326+L3326,'Power Look Up'!$F$4)</f>
        <v>1918.9564902083662</v>
      </c>
      <c r="K3326" s="50">
        <f t="array" ref="K3326">_xlfn.SUM(_xlfn.NORM.DIST($Q$3:$Q$1003,$F3326,$N3326,FALSE)*WindSpeedStep*$R$3:$R$1003)</f>
        <v>1956.6391873437681</v>
      </c>
      <c r="L3326" s="50">
        <f t="array" ref="L3326">_xlfn.SUM(_xlfn.NORM.DIST($Q$3:$Q$1003,$F3326,$O3326,FALSE)*WindSpeedStep*$R$3:$R$1003)</f>
        <v>1908.5956775521515</v>
      </c>
      <c r="N3326" s="42">
        <f t="shared" si="154"/>
        <v>1.1746193490109684</v>
      </c>
      <c r="O3326" s="42">
        <f t="shared" si="155"/>
        <v>1.53</v>
      </c>
    </row>
    <row r="3327" spans="5:15" x14ac:dyDescent="0.2">
      <c r="E3327" s="15">
        <v>41288.6875</v>
      </c>
      <c r="F3327" s="21">
        <v>11.11183699309751</v>
      </c>
      <c r="G3327" s="24">
        <v>0.12779165145079796</v>
      </c>
      <c r="H3327" s="3">
        <f t="shared" si="153"/>
        <v>1913.2399999999839</v>
      </c>
      <c r="I3327" s="3">
        <f>MIN(H3327-K3327+L3327,'Power Look Up'!$F$4)</f>
        <v>1862.9901608944656</v>
      </c>
      <c r="K3327" s="50">
        <f t="array" ref="K3327">_xlfn.SUM(_xlfn.NORM.DIST($Q$3:$Q$1003,$F3327,$N3327,FALSE)*WindSpeedStep*$R$3:$R$1003)</f>
        <v>1886.61528443266</v>
      </c>
      <c r="L3327" s="50">
        <f t="array" ref="L3327">_xlfn.SUM(_xlfn.NORM.DIST($Q$3:$Q$1003,$F3327,$O3327,FALSE)*WindSpeedStep*$R$3:$R$1003)</f>
        <v>1836.3654453271417</v>
      </c>
      <c r="N3327" s="42">
        <f t="shared" si="154"/>
        <v>1.111183699309751</v>
      </c>
      <c r="O3327" s="42">
        <f t="shared" si="155"/>
        <v>1.42</v>
      </c>
    </row>
    <row r="3328" spans="5:15" x14ac:dyDescent="0.2">
      <c r="E3328" s="15">
        <v>41288.694444444445</v>
      </c>
      <c r="F3328" s="21">
        <v>10.682906262944499</v>
      </c>
      <c r="G3328" s="24">
        <v>0.15258020241682133</v>
      </c>
      <c r="H3328" s="3">
        <f t="shared" si="153"/>
        <v>1818.5599999999511</v>
      </c>
      <c r="I3328" s="3">
        <f>MIN(H3328-K3328+L3328,'Power Look Up'!$F$4)</f>
        <v>1730.1249052000062</v>
      </c>
      <c r="K3328" s="50">
        <f t="array" ref="K3328">_xlfn.SUM(_xlfn.NORM.DIST($Q$3:$Q$1003,$F3328,$N3328,FALSE)*WindSpeedStep*$R$3:$R$1003)</f>
        <v>1808.2338420068058</v>
      </c>
      <c r="L3328" s="50">
        <f t="array" ref="L3328">_xlfn.SUM(_xlfn.NORM.DIST($Q$3:$Q$1003,$F3328,$O3328,FALSE)*WindSpeedStep*$R$3:$R$1003)</f>
        <v>1719.798747206861</v>
      </c>
      <c r="N3328" s="42">
        <f t="shared" si="154"/>
        <v>1.06829062629445</v>
      </c>
      <c r="O3328" s="42">
        <f t="shared" si="155"/>
        <v>1.63</v>
      </c>
    </row>
    <row r="3329" spans="5:15" x14ac:dyDescent="0.2">
      <c r="E3329" s="15">
        <v>41288.701388888891</v>
      </c>
      <c r="F3329" s="21">
        <v>10.280551409229176</v>
      </c>
      <c r="G3329" s="24">
        <v>0.1634153590722586</v>
      </c>
      <c r="H3329" s="3">
        <f t="shared" si="153"/>
        <v>1711.7599999999534</v>
      </c>
      <c r="I3329" s="3">
        <f>MIN(H3329-K3329+L3329,'Power Look Up'!$F$4)</f>
        <v>1623.1729672983267</v>
      </c>
      <c r="K3329" s="50">
        <f t="array" ref="K3329">_xlfn.SUM(_xlfn.NORM.DIST($Q$3:$Q$1003,$F3329,$N3329,FALSE)*WindSpeedStep*$R$3:$R$1003)</f>
        <v>1708.3854852248692</v>
      </c>
      <c r="L3329" s="50">
        <f t="array" ref="L3329">_xlfn.SUM(_xlfn.NORM.DIST($Q$3:$Q$1003,$F3329,$O3329,FALSE)*WindSpeedStep*$R$3:$R$1003)</f>
        <v>1619.7984525232425</v>
      </c>
      <c r="N3329" s="42">
        <f t="shared" si="154"/>
        <v>1.0280551409229177</v>
      </c>
      <c r="O3329" s="42">
        <f t="shared" si="155"/>
        <v>1.68</v>
      </c>
    </row>
    <row r="3330" spans="5:15" x14ac:dyDescent="0.2">
      <c r="E3330" s="15">
        <v>41288.708333333336</v>
      </c>
      <c r="F3330" s="21">
        <v>11.146664886339071</v>
      </c>
      <c r="G3330" s="24">
        <v>0.15968902072058347</v>
      </c>
      <c r="H3330" s="3">
        <f t="shared" si="153"/>
        <v>1916.5999999999838</v>
      </c>
      <c r="I3330" s="3">
        <f>MIN(H3330-K3330+L3330,'Power Look Up'!$F$4)</f>
        <v>1810.8870255416066</v>
      </c>
      <c r="K3330" s="50">
        <f t="array" ref="K3330">_xlfn.SUM(_xlfn.NORM.DIST($Q$3:$Q$1003,$F3330,$N3330,FALSE)*WindSpeedStep*$R$3:$R$1003)</f>
        <v>1891.7763109298314</v>
      </c>
      <c r="L3330" s="50">
        <f t="array" ref="L3330">_xlfn.SUM(_xlfn.NORM.DIST($Q$3:$Q$1003,$F3330,$O3330,FALSE)*WindSpeedStep*$R$3:$R$1003)</f>
        <v>1786.0633364714542</v>
      </c>
      <c r="N3330" s="42">
        <f t="shared" si="154"/>
        <v>1.114666488633907</v>
      </c>
      <c r="O3330" s="42">
        <f t="shared" si="155"/>
        <v>1.78</v>
      </c>
    </row>
    <row r="3331" spans="5:15" x14ac:dyDescent="0.2">
      <c r="E3331" s="15">
        <v>41288.715277777781</v>
      </c>
      <c r="F3331" s="21">
        <v>13.61354510706115</v>
      </c>
      <c r="G3331" s="24">
        <v>0.20714663064048663</v>
      </c>
      <c r="H3331" s="3">
        <f t="shared" ref="H3331:H3394" si="156">INDEX(PowerArray,MIN(MaximumPowerIndex,ROUND(F3331*100,0)))</f>
        <v>1999.6099999999997</v>
      </c>
      <c r="I3331" s="3">
        <f>MIN(H3331-K3331+L3331,'Power Look Up'!$F$4)</f>
        <v>1908.7674622002551</v>
      </c>
      <c r="K3331" s="50">
        <f t="array" ref="K3331">_xlfn.SUM(_xlfn.NORM.DIST($Q$3:$Q$1003,$F3331,$N3331,FALSE)*WindSpeedStep*$R$3:$R$1003)</f>
        <v>2003.3282699669776</v>
      </c>
      <c r="L3331" s="50">
        <f t="array" ref="L3331">_xlfn.SUM(_xlfn.NORM.DIST($Q$3:$Q$1003,$F3331,$O3331,FALSE)*WindSpeedStep*$R$3:$R$1003)</f>
        <v>1912.485732167233</v>
      </c>
      <c r="N3331" s="42">
        <f t="shared" ref="N3331:N3394" si="157">ReferenceTurbulence*F3331</f>
        <v>1.3613545107061151</v>
      </c>
      <c r="O3331" s="42">
        <f t="shared" ref="O3331:O3394" si="158">F3331*G3331</f>
        <v>2.82</v>
      </c>
    </row>
    <row r="3332" spans="5:15" x14ac:dyDescent="0.2">
      <c r="E3332" s="15">
        <v>41288.75</v>
      </c>
      <c r="F3332" s="21">
        <v>11.045808900244397</v>
      </c>
      <c r="G3332" s="24">
        <v>0.10954381077272012</v>
      </c>
      <c r="H3332" s="3">
        <f t="shared" si="156"/>
        <v>1908.1999999999839</v>
      </c>
      <c r="I3332" s="3">
        <f>MIN(H3332-K3332+L3332,'Power Look Up'!$F$4)</f>
        <v>1890.7901234215669</v>
      </c>
      <c r="K3332" s="50">
        <f t="array" ref="K3332">_xlfn.SUM(_xlfn.NORM.DIST($Q$3:$Q$1003,$F3332,$N3332,FALSE)*WindSpeedStep*$R$3:$R$1003)</f>
        <v>1876.3556889392873</v>
      </c>
      <c r="L3332" s="50">
        <f t="array" ref="L3332">_xlfn.SUM(_xlfn.NORM.DIST($Q$3:$Q$1003,$F3332,$O3332,FALSE)*WindSpeedStep*$R$3:$R$1003)</f>
        <v>1858.9458123608704</v>
      </c>
      <c r="N3332" s="42">
        <f t="shared" si="157"/>
        <v>1.1045808900244398</v>
      </c>
      <c r="O3332" s="42">
        <f t="shared" si="158"/>
        <v>1.21</v>
      </c>
    </row>
    <row r="3333" spans="5:15" x14ac:dyDescent="0.2">
      <c r="E3333" s="15">
        <v>41288.763888888891</v>
      </c>
      <c r="F3333" s="21">
        <v>12.766137904792345</v>
      </c>
      <c r="G3333" s="24">
        <v>0.13394810652625602</v>
      </c>
      <c r="H3333" s="3">
        <f t="shared" si="156"/>
        <v>1996.4699999999975</v>
      </c>
      <c r="I3333" s="3">
        <f>MIN(H3333-K3333+L3333,'Power Look Up'!$F$4)</f>
        <v>1965.0502383527867</v>
      </c>
      <c r="K3333" s="50">
        <f t="array" ref="K3333">_xlfn.SUM(_xlfn.NORM.DIST($Q$3:$Q$1003,$F3333,$N3333,FALSE)*WindSpeedStep*$R$3:$R$1003)</f>
        <v>1997.4560116017301</v>
      </c>
      <c r="L3333" s="50">
        <f t="array" ref="L3333">_xlfn.SUM(_xlfn.NORM.DIST($Q$3:$Q$1003,$F3333,$O3333,FALSE)*WindSpeedStep*$R$3:$R$1003)</f>
        <v>1966.0362499545192</v>
      </c>
      <c r="N3333" s="42">
        <f t="shared" si="157"/>
        <v>1.2766137904792345</v>
      </c>
      <c r="O3333" s="42">
        <f t="shared" si="158"/>
        <v>1.7099999999999997</v>
      </c>
    </row>
    <row r="3334" spans="5:15" x14ac:dyDescent="0.2">
      <c r="E3334" s="15">
        <v>41288.770833333336</v>
      </c>
      <c r="F3334" s="21">
        <v>11.470211356626185</v>
      </c>
      <c r="G3334" s="24">
        <v>0.1246707628603468</v>
      </c>
      <c r="H3334" s="3">
        <f t="shared" si="156"/>
        <v>1943.4799999999832</v>
      </c>
      <c r="I3334" s="3">
        <f>MIN(H3334-K3334+L3334,'Power Look Up'!$F$4)</f>
        <v>1901.0385714758709</v>
      </c>
      <c r="K3334" s="50">
        <f t="array" ref="K3334">_xlfn.SUM(_xlfn.NORM.DIST($Q$3:$Q$1003,$F3334,$N3334,FALSE)*WindSpeedStep*$R$3:$R$1003)</f>
        <v>1932.0065920480502</v>
      </c>
      <c r="L3334" s="50">
        <f t="array" ref="L3334">_xlfn.SUM(_xlfn.NORM.DIST($Q$3:$Q$1003,$F3334,$O3334,FALSE)*WindSpeedStep*$R$3:$R$1003)</f>
        <v>1889.5651635239378</v>
      </c>
      <c r="N3334" s="42">
        <f t="shared" si="157"/>
        <v>1.1470211356626185</v>
      </c>
      <c r="O3334" s="42">
        <f t="shared" si="158"/>
        <v>1.43</v>
      </c>
    </row>
    <row r="3335" spans="5:15" x14ac:dyDescent="0.2">
      <c r="E3335" s="15">
        <v>41288.777777777781</v>
      </c>
      <c r="F3335" s="21">
        <v>11.522318505183499</v>
      </c>
      <c r="G3335" s="24">
        <v>0.13625729919665999</v>
      </c>
      <c r="H3335" s="3">
        <f t="shared" si="156"/>
        <v>1947.679999999983</v>
      </c>
      <c r="I3335" s="3">
        <f>MIN(H3335-K3335+L3335,'Power Look Up'!$F$4)</f>
        <v>1885.8730751291707</v>
      </c>
      <c r="K3335" s="50">
        <f t="array" ref="K3335">_xlfn.SUM(_xlfn.NORM.DIST($Q$3:$Q$1003,$F3335,$N3335,FALSE)*WindSpeedStep*$R$3:$R$1003)</f>
        <v>1937.2825520109911</v>
      </c>
      <c r="L3335" s="50">
        <f t="array" ref="L3335">_xlfn.SUM(_xlfn.NORM.DIST($Q$3:$Q$1003,$F3335,$O3335,FALSE)*WindSpeedStep*$R$3:$R$1003)</f>
        <v>1875.4756271401789</v>
      </c>
      <c r="N3335" s="42">
        <f t="shared" si="157"/>
        <v>1.15223185051835</v>
      </c>
      <c r="O3335" s="42">
        <f t="shared" si="158"/>
        <v>1.57</v>
      </c>
    </row>
    <row r="3336" spans="5:15" x14ac:dyDescent="0.2">
      <c r="E3336" s="15">
        <v>41288.784722222219</v>
      </c>
      <c r="F3336" s="21">
        <v>12.140919939885254</v>
      </c>
      <c r="G3336" s="24">
        <v>9.8839297676098614E-2</v>
      </c>
      <c r="H3336" s="3">
        <f t="shared" si="156"/>
        <v>1989.5399999999977</v>
      </c>
      <c r="I3336" s="3">
        <f>MIN(H3336-K3336+L3336,'Power Look Up'!$F$4)</f>
        <v>1990.910105991607</v>
      </c>
      <c r="K3336" s="50">
        <f t="array" ref="K3336">_xlfn.SUM(_xlfn.NORM.DIST($Q$3:$Q$1003,$F3336,$N3336,FALSE)*WindSpeedStep*$R$3:$R$1003)</f>
        <v>1979.847524017503</v>
      </c>
      <c r="L3336" s="50">
        <f t="array" ref="L3336">_xlfn.SUM(_xlfn.NORM.DIST($Q$3:$Q$1003,$F3336,$O3336,FALSE)*WindSpeedStep*$R$3:$R$1003)</f>
        <v>1981.2176300091123</v>
      </c>
      <c r="N3336" s="42">
        <f t="shared" si="157"/>
        <v>1.2140919939885255</v>
      </c>
      <c r="O3336" s="42">
        <f t="shared" si="158"/>
        <v>1.2</v>
      </c>
    </row>
    <row r="3337" spans="5:15" x14ac:dyDescent="0.2">
      <c r="E3337" s="15">
        <v>41288.791666666664</v>
      </c>
      <c r="F3337" s="21">
        <v>12.297596442670036</v>
      </c>
      <c r="G3337" s="24">
        <v>0.13986472950372375</v>
      </c>
      <c r="H3337" s="3">
        <f t="shared" si="156"/>
        <v>1991.2999999999977</v>
      </c>
      <c r="I3337" s="3">
        <f>MIN(H3337-K3337+L3337,'Power Look Up'!$F$4)</f>
        <v>1940.8990433693805</v>
      </c>
      <c r="K3337" s="50">
        <f t="array" ref="K3337">_xlfn.SUM(_xlfn.NORM.DIST($Q$3:$Q$1003,$F3337,$N3337,FALSE)*WindSpeedStep*$R$3:$R$1003)</f>
        <v>1986.0333254412758</v>
      </c>
      <c r="L3337" s="50">
        <f t="array" ref="L3337">_xlfn.SUM(_xlfn.NORM.DIST($Q$3:$Q$1003,$F3337,$O3337,FALSE)*WindSpeedStep*$R$3:$R$1003)</f>
        <v>1935.6323688106586</v>
      </c>
      <c r="N3337" s="42">
        <f t="shared" si="157"/>
        <v>1.2297596442670038</v>
      </c>
      <c r="O3337" s="42">
        <f t="shared" si="158"/>
        <v>1.72</v>
      </c>
    </row>
    <row r="3338" spans="5:15" x14ac:dyDescent="0.2">
      <c r="E3338" s="15">
        <v>41288.798611111109</v>
      </c>
      <c r="F3338" s="21">
        <v>12.087730433430295</v>
      </c>
      <c r="G3338" s="24">
        <v>0.14891132871575713</v>
      </c>
      <c r="H3338" s="3">
        <f t="shared" si="156"/>
        <v>1988.9899999999977</v>
      </c>
      <c r="I3338" s="3">
        <f>MIN(H3338-K3338+L3338,'Power Look Up'!$F$4)</f>
        <v>1919.2589054567686</v>
      </c>
      <c r="K3338" s="50">
        <f t="array" ref="K3338">_xlfn.SUM(_xlfn.NORM.DIST($Q$3:$Q$1003,$F3338,$N3338,FALSE)*WindSpeedStep*$R$3:$R$1003)</f>
        <v>1977.4015100096676</v>
      </c>
      <c r="L3338" s="50">
        <f t="array" ref="L3338">_xlfn.SUM(_xlfn.NORM.DIST($Q$3:$Q$1003,$F3338,$O3338,FALSE)*WindSpeedStep*$R$3:$R$1003)</f>
        <v>1907.6704154664385</v>
      </c>
      <c r="N3338" s="42">
        <f t="shared" si="157"/>
        <v>1.2087730433430295</v>
      </c>
      <c r="O3338" s="42">
        <f t="shared" si="158"/>
        <v>1.8</v>
      </c>
    </row>
    <row r="3339" spans="5:15" x14ac:dyDescent="0.2">
      <c r="E3339" s="15">
        <v>41288.805555555555</v>
      </c>
      <c r="F3339" s="21">
        <v>12.798291690049673</v>
      </c>
      <c r="G3339" s="24">
        <v>0.13517429059262873</v>
      </c>
      <c r="H3339" s="3">
        <f t="shared" si="156"/>
        <v>1996.7999999999975</v>
      </c>
      <c r="I3339" s="3">
        <f>MIN(H3339-K3339+L3339,'Power Look Up'!$F$4)</f>
        <v>1964.7151835892448</v>
      </c>
      <c r="K3339" s="50">
        <f t="array" ref="K3339">_xlfn.SUM(_xlfn.NORM.DIST($Q$3:$Q$1003,$F3339,$N3339,FALSE)*WindSpeedStep*$R$3:$R$1003)</f>
        <v>1997.9440959407957</v>
      </c>
      <c r="L3339" s="50">
        <f t="array" ref="L3339">_xlfn.SUM(_xlfn.NORM.DIST($Q$3:$Q$1003,$F3339,$O3339,FALSE)*WindSpeedStep*$R$3:$R$1003)</f>
        <v>1965.8592795300431</v>
      </c>
      <c r="N3339" s="42">
        <f t="shared" si="157"/>
        <v>1.2798291690049675</v>
      </c>
      <c r="O3339" s="42">
        <f t="shared" si="158"/>
        <v>1.73</v>
      </c>
    </row>
    <row r="3340" spans="5:15" x14ac:dyDescent="0.2">
      <c r="E3340" s="15">
        <v>41288.8125</v>
      </c>
      <c r="F3340" s="21">
        <v>12.088233676363524</v>
      </c>
      <c r="G3340" s="24">
        <v>9.6788334120950614E-2</v>
      </c>
      <c r="H3340" s="3">
        <f t="shared" si="156"/>
        <v>1988.9899999999977</v>
      </c>
      <c r="I3340" s="3">
        <f>MIN(H3340-K3340+L3340,'Power Look Up'!$F$4)</f>
        <v>1992.8851445881376</v>
      </c>
      <c r="K3340" s="50">
        <f t="array" ref="K3340">_xlfn.SUM(_xlfn.NORM.DIST($Q$3:$Q$1003,$F3340,$N3340,FALSE)*WindSpeedStep*$R$3:$R$1003)</f>
        <v>1977.425537033457</v>
      </c>
      <c r="L3340" s="50">
        <f t="array" ref="L3340">_xlfn.SUM(_xlfn.NORM.DIST($Q$3:$Q$1003,$F3340,$O3340,FALSE)*WindSpeedStep*$R$3:$R$1003)</f>
        <v>1981.3206816215968</v>
      </c>
      <c r="N3340" s="42">
        <f t="shared" si="157"/>
        <v>1.2088233676363525</v>
      </c>
      <c r="O3340" s="42">
        <f t="shared" si="158"/>
        <v>1.17</v>
      </c>
    </row>
    <row r="3341" spans="5:15" x14ac:dyDescent="0.2">
      <c r="E3341" s="15">
        <v>41288.819444444445</v>
      </c>
      <c r="F3341" s="21">
        <v>12.062730979119904</v>
      </c>
      <c r="G3341" s="24">
        <v>0.11191495543892964</v>
      </c>
      <c r="H3341" s="3">
        <f t="shared" si="156"/>
        <v>1988.6599999999976</v>
      </c>
      <c r="I3341" s="3">
        <f>MIN(H3341-K3341+L3341,'Power Look Up'!$F$4)</f>
        <v>1973.0017550123875</v>
      </c>
      <c r="K3341" s="50">
        <f t="array" ref="K3341">_xlfn.SUM(_xlfn.NORM.DIST($Q$3:$Q$1003,$F3341,$N3341,FALSE)*WindSpeedStep*$R$3:$R$1003)</f>
        <v>1976.1860762900783</v>
      </c>
      <c r="L3341" s="50">
        <f t="array" ref="L3341">_xlfn.SUM(_xlfn.NORM.DIST($Q$3:$Q$1003,$F3341,$O3341,FALSE)*WindSpeedStep*$R$3:$R$1003)</f>
        <v>1960.5278313024683</v>
      </c>
      <c r="N3341" s="42">
        <f t="shared" si="157"/>
        <v>1.2062730979119904</v>
      </c>
      <c r="O3341" s="42">
        <f t="shared" si="158"/>
        <v>1.35</v>
      </c>
    </row>
    <row r="3342" spans="5:15" x14ac:dyDescent="0.2">
      <c r="E3342" s="15">
        <v>41288.826388888891</v>
      </c>
      <c r="F3342" s="21">
        <v>12.470272305023462</v>
      </c>
      <c r="G3342" s="24">
        <v>0.17321193532637427</v>
      </c>
      <c r="H3342" s="3">
        <f t="shared" si="156"/>
        <v>1993.1699999999976</v>
      </c>
      <c r="I3342" s="3">
        <f>MIN(H3342-K3342+L3342,'Power Look Up'!$F$4)</f>
        <v>1900.2542178805331</v>
      </c>
      <c r="K3342" s="50">
        <f t="array" ref="K3342">_xlfn.SUM(_xlfn.NORM.DIST($Q$3:$Q$1003,$F3342,$N3342,FALSE)*WindSpeedStep*$R$3:$R$1003)</f>
        <v>1991.3190002032627</v>
      </c>
      <c r="L3342" s="50">
        <f t="array" ref="L3342">_xlfn.SUM(_xlfn.NORM.DIST($Q$3:$Q$1003,$F3342,$O3342,FALSE)*WindSpeedStep*$R$3:$R$1003)</f>
        <v>1898.4032180837983</v>
      </c>
      <c r="N3342" s="42">
        <f t="shared" si="157"/>
        <v>1.2470272305023462</v>
      </c>
      <c r="O3342" s="42">
        <f t="shared" si="158"/>
        <v>2.16</v>
      </c>
    </row>
    <row r="3343" spans="5:15" x14ac:dyDescent="0.2">
      <c r="E3343" s="15">
        <v>41288.847222222219</v>
      </c>
      <c r="F3343" s="21">
        <v>10.775524424150699</v>
      </c>
      <c r="G3343" s="24">
        <v>0.17632552488504552</v>
      </c>
      <c r="H3343" s="3">
        <f t="shared" si="156"/>
        <v>1845.2599999999504</v>
      </c>
      <c r="I3343" s="3">
        <f>MIN(H3343-K3343+L3343,'Power Look Up'!$F$4)</f>
        <v>1717.0168498356679</v>
      </c>
      <c r="K3343" s="50">
        <f t="array" ref="K3343">_xlfn.SUM(_xlfn.NORM.DIST($Q$3:$Q$1003,$F3343,$N3343,FALSE)*WindSpeedStep*$R$3:$R$1003)</f>
        <v>1827.5660131549985</v>
      </c>
      <c r="L3343" s="50">
        <f t="array" ref="L3343">_xlfn.SUM(_xlfn.NORM.DIST($Q$3:$Q$1003,$F3343,$O3343,FALSE)*WindSpeedStep*$R$3:$R$1003)</f>
        <v>1699.322862990716</v>
      </c>
      <c r="N3343" s="42">
        <f t="shared" si="157"/>
        <v>1.07755244241507</v>
      </c>
      <c r="O3343" s="42">
        <f t="shared" si="158"/>
        <v>1.9</v>
      </c>
    </row>
    <row r="3344" spans="5:15" x14ac:dyDescent="0.2">
      <c r="E3344" s="15">
        <v>41288.875</v>
      </c>
      <c r="F3344" s="21">
        <v>14.187016615132242</v>
      </c>
      <c r="G3344" s="24">
        <v>0.16141519123600845</v>
      </c>
      <c r="H3344" s="3">
        <f t="shared" si="156"/>
        <v>2000</v>
      </c>
      <c r="I3344" s="3">
        <f>MIN(H3344-K3344+L3344,'Power Look Up'!$F$4)</f>
        <v>1973.5417455357876</v>
      </c>
      <c r="K3344" s="50">
        <f t="array" ref="K3344">_xlfn.SUM(_xlfn.NORM.DIST($Q$3:$Q$1003,$F3344,$N3344,FALSE)*WindSpeedStep*$R$3:$R$1003)</f>
        <v>2003.2380093554671</v>
      </c>
      <c r="L3344" s="50">
        <f t="array" ref="L3344">_xlfn.SUM(_xlfn.NORM.DIST($Q$3:$Q$1003,$F3344,$O3344,FALSE)*WindSpeedStep*$R$3:$R$1003)</f>
        <v>1976.7797548912547</v>
      </c>
      <c r="N3344" s="42">
        <f t="shared" si="157"/>
        <v>1.4187016615132242</v>
      </c>
      <c r="O3344" s="42">
        <f t="shared" si="158"/>
        <v>2.29</v>
      </c>
    </row>
    <row r="3345" spans="5:15" x14ac:dyDescent="0.2">
      <c r="E3345" s="15">
        <v>41288.881944444445</v>
      </c>
      <c r="F3345" s="21">
        <v>14.720728731997719</v>
      </c>
      <c r="G3345" s="24">
        <v>0.15352500824823637</v>
      </c>
      <c r="H3345" s="3">
        <f t="shared" si="156"/>
        <v>2000</v>
      </c>
      <c r="I3345" s="3">
        <f>MIN(H3345-K3345+L3345,'Power Look Up'!$F$4)</f>
        <v>1986.3787187679713</v>
      </c>
      <c r="K3345" s="50">
        <f t="array" ref="K3345">_xlfn.SUM(_xlfn.NORM.DIST($Q$3:$Q$1003,$F3345,$N3345,FALSE)*WindSpeedStep*$R$3:$R$1003)</f>
        <v>2002.4826371785575</v>
      </c>
      <c r="L3345" s="50">
        <f t="array" ref="L3345">_xlfn.SUM(_xlfn.NORM.DIST($Q$3:$Q$1003,$F3345,$O3345,FALSE)*WindSpeedStep*$R$3:$R$1003)</f>
        <v>1988.8613559465289</v>
      </c>
      <c r="N3345" s="42">
        <f t="shared" si="157"/>
        <v>1.4720728731997719</v>
      </c>
      <c r="O3345" s="42">
        <f t="shared" si="158"/>
        <v>2.2599999999999998</v>
      </c>
    </row>
    <row r="3346" spans="5:15" x14ac:dyDescent="0.2">
      <c r="E3346" s="15">
        <v>41288.888888888891</v>
      </c>
      <c r="F3346" s="21">
        <v>13.245340689957693</v>
      </c>
      <c r="G3346" s="24">
        <v>0.13589684419100809</v>
      </c>
      <c r="H3346" s="3">
        <f t="shared" si="156"/>
        <v>1999.2499999999998</v>
      </c>
      <c r="I3346" s="3">
        <f>MIN(H3346-K3346+L3346,'Power Look Up'!$F$4)</f>
        <v>1975.6198162689736</v>
      </c>
      <c r="K3346" s="50">
        <f t="array" ref="K3346">_xlfn.SUM(_xlfn.NORM.DIST($Q$3:$Q$1003,$F3346,$N3346,FALSE)*WindSpeedStep*$R$3:$R$1003)</f>
        <v>2002.1834737490967</v>
      </c>
      <c r="L3346" s="50">
        <f t="array" ref="L3346">_xlfn.SUM(_xlfn.NORM.DIST($Q$3:$Q$1003,$F3346,$O3346,FALSE)*WindSpeedStep*$R$3:$R$1003)</f>
        <v>1978.5532900180706</v>
      </c>
      <c r="N3346" s="42">
        <f t="shared" si="157"/>
        <v>1.3245340689957694</v>
      </c>
      <c r="O3346" s="42">
        <f t="shared" si="158"/>
        <v>1.8000000000000003</v>
      </c>
    </row>
    <row r="3347" spans="5:15" x14ac:dyDescent="0.2">
      <c r="E3347" s="15">
        <v>41288.902777777781</v>
      </c>
      <c r="F3347" s="21">
        <v>12.418292377947106</v>
      </c>
      <c r="G3347" s="24">
        <v>0.16749484846191465</v>
      </c>
      <c r="H3347" s="3">
        <f t="shared" si="156"/>
        <v>1992.6199999999976</v>
      </c>
      <c r="I3347" s="3">
        <f>MIN(H3347-K3347+L3347,'Power Look Up'!$F$4)</f>
        <v>1906.0857270799961</v>
      </c>
      <c r="K3347" s="50">
        <f t="array" ref="K3347">_xlfn.SUM(_xlfn.NORM.DIST($Q$3:$Q$1003,$F3347,$N3347,FALSE)*WindSpeedStep*$R$3:$R$1003)</f>
        <v>1989.8793972870399</v>
      </c>
      <c r="L3347" s="50">
        <f t="array" ref="L3347">_xlfn.SUM(_xlfn.NORM.DIST($Q$3:$Q$1003,$F3347,$O3347,FALSE)*WindSpeedStep*$R$3:$R$1003)</f>
        <v>1903.3451243670384</v>
      </c>
      <c r="N3347" s="42">
        <f t="shared" si="157"/>
        <v>1.2418292377947107</v>
      </c>
      <c r="O3347" s="42">
        <f t="shared" si="158"/>
        <v>2.08</v>
      </c>
    </row>
    <row r="3348" spans="5:15" x14ac:dyDescent="0.2">
      <c r="E3348" s="15">
        <v>41288.909722222219</v>
      </c>
      <c r="F3348" s="21">
        <v>13.576281458342137</v>
      </c>
      <c r="G3348" s="24">
        <v>0.13037443319300063</v>
      </c>
      <c r="H3348" s="3">
        <f t="shared" si="156"/>
        <v>1999.5799999999997</v>
      </c>
      <c r="I3348" s="3">
        <f>MIN(H3348-K3348+L3348,'Power Look Up'!$F$4)</f>
        <v>1985.4279106650051</v>
      </c>
      <c r="K3348" s="50">
        <f t="array" ref="K3348">_xlfn.SUM(_xlfn.NORM.DIST($Q$3:$Q$1003,$F3348,$N3348,FALSE)*WindSpeedStep*$R$3:$R$1003)</f>
        <v>2003.2728616606068</v>
      </c>
      <c r="L3348" s="50">
        <f t="array" ref="L3348">_xlfn.SUM(_xlfn.NORM.DIST($Q$3:$Q$1003,$F3348,$O3348,FALSE)*WindSpeedStep*$R$3:$R$1003)</f>
        <v>1989.1207723256123</v>
      </c>
      <c r="N3348" s="42">
        <f t="shared" si="157"/>
        <v>1.3576281458342139</v>
      </c>
      <c r="O3348" s="42">
        <f t="shared" si="158"/>
        <v>1.77</v>
      </c>
    </row>
    <row r="3349" spans="5:15" x14ac:dyDescent="0.2">
      <c r="E3349" s="15">
        <v>41288.923611111109</v>
      </c>
      <c r="F3349" s="21">
        <v>14.881709647906346</v>
      </c>
      <c r="G3349" s="24">
        <v>0.1558960667080608</v>
      </c>
      <c r="H3349" s="3">
        <f t="shared" si="156"/>
        <v>2000</v>
      </c>
      <c r="I3349" s="3">
        <f>MIN(H3349-K3349+L3349,'Power Look Up'!$F$4)</f>
        <v>1986.8755843261431</v>
      </c>
      <c r="K3349" s="50">
        <f t="array" ref="K3349">_xlfn.SUM(_xlfn.NORM.DIST($Q$3:$Q$1003,$F3349,$N3349,FALSE)*WindSpeedStep*$R$3:$R$1003)</f>
        <v>2002.2384284398352</v>
      </c>
      <c r="L3349" s="50">
        <f t="array" ref="L3349">_xlfn.SUM(_xlfn.NORM.DIST($Q$3:$Q$1003,$F3349,$O3349,FALSE)*WindSpeedStep*$R$3:$R$1003)</f>
        <v>1989.1140127659783</v>
      </c>
      <c r="N3349" s="42">
        <f t="shared" si="157"/>
        <v>1.4881709647906347</v>
      </c>
      <c r="O3349" s="42">
        <f t="shared" si="158"/>
        <v>2.3199999999999998</v>
      </c>
    </row>
    <row r="3350" spans="5:15" x14ac:dyDescent="0.2">
      <c r="E3350" s="15">
        <v>41288.930555555555</v>
      </c>
      <c r="F3350" s="21">
        <v>15.721127952431837</v>
      </c>
      <c r="G3350" s="24">
        <v>0.12403690154422808</v>
      </c>
      <c r="H3350" s="3">
        <f t="shared" si="156"/>
        <v>2000</v>
      </c>
      <c r="I3350" s="3">
        <f>MIN(H3350-K3350+L3350,'Power Look Up'!$F$4)</f>
        <v>1999.3821621474633</v>
      </c>
      <c r="K3350" s="50">
        <f t="array" ref="K3350">_xlfn.SUM(_xlfn.NORM.DIST($Q$3:$Q$1003,$F3350,$N3350,FALSE)*WindSpeedStep*$R$3:$R$1003)</f>
        <v>2001.1766501023733</v>
      </c>
      <c r="L3350" s="50">
        <f t="array" ref="L3350">_xlfn.SUM(_xlfn.NORM.DIST($Q$3:$Q$1003,$F3350,$O3350,FALSE)*WindSpeedStep*$R$3:$R$1003)</f>
        <v>2000.5588122498366</v>
      </c>
      <c r="N3350" s="42">
        <f t="shared" si="157"/>
        <v>1.5721127952431839</v>
      </c>
      <c r="O3350" s="42">
        <f t="shared" si="158"/>
        <v>1.95</v>
      </c>
    </row>
    <row r="3351" spans="5:15" x14ac:dyDescent="0.2">
      <c r="E3351" s="15">
        <v>41288.958333333336</v>
      </c>
      <c r="F3351" s="21">
        <v>9.8618541500260015</v>
      </c>
      <c r="G3351" s="24">
        <v>0.10951287491887644</v>
      </c>
      <c r="H3351" s="3">
        <f t="shared" si="156"/>
        <v>1583.6599999999369</v>
      </c>
      <c r="I3351" s="3">
        <f>MIN(H3351-K3351+L3351,'Power Look Up'!$F$4)</f>
        <v>1575.1167186008092</v>
      </c>
      <c r="K3351" s="50">
        <f t="array" ref="K3351">_xlfn.SUM(_xlfn.NORM.DIST($Q$3:$Q$1003,$F3351,$N3351,FALSE)*WindSpeedStep*$R$3:$R$1003)</f>
        <v>1578.7769420221662</v>
      </c>
      <c r="L3351" s="50">
        <f t="array" ref="L3351">_xlfn.SUM(_xlfn.NORM.DIST($Q$3:$Q$1003,$F3351,$O3351,FALSE)*WindSpeedStep*$R$3:$R$1003)</f>
        <v>1570.2336606230385</v>
      </c>
      <c r="N3351" s="42">
        <f t="shared" si="157"/>
        <v>0.98618541500260015</v>
      </c>
      <c r="O3351" s="42">
        <f t="shared" si="158"/>
        <v>1.08</v>
      </c>
    </row>
    <row r="3352" spans="5:15" x14ac:dyDescent="0.2">
      <c r="E3352" s="15">
        <v>41288.965277777781</v>
      </c>
      <c r="F3352" s="21">
        <v>9.5927226180478122</v>
      </c>
      <c r="G3352" s="24">
        <v>0.1334344847615837</v>
      </c>
      <c r="H3352" s="3">
        <f t="shared" si="156"/>
        <v>1480.789999999939</v>
      </c>
      <c r="I3352" s="3">
        <f>MIN(H3352-K3352+L3352,'Power Look Up'!$F$4)</f>
        <v>1460.8984686161568</v>
      </c>
      <c r="K3352" s="50">
        <f t="array" ref="K3352">_xlfn.SUM(_xlfn.NORM.DIST($Q$3:$Q$1003,$F3352,$N3352,FALSE)*WindSpeedStep*$R$3:$R$1003)</f>
        <v>1484.3299472084361</v>
      </c>
      <c r="L3352" s="50">
        <f t="array" ref="L3352">_xlfn.SUM(_xlfn.NORM.DIST($Q$3:$Q$1003,$F3352,$O3352,FALSE)*WindSpeedStep*$R$3:$R$1003)</f>
        <v>1464.4384158246539</v>
      </c>
      <c r="N3352" s="42">
        <f t="shared" si="157"/>
        <v>0.95927226180478131</v>
      </c>
      <c r="O3352" s="42">
        <f t="shared" si="158"/>
        <v>1.2800000000000002</v>
      </c>
    </row>
    <row r="3353" spans="5:15" x14ac:dyDescent="0.2">
      <c r="E3353" s="15">
        <v>41288.972222222219</v>
      </c>
      <c r="F3353" s="21">
        <v>10.272485584149281</v>
      </c>
      <c r="G3353" s="24">
        <v>8.7612680750676741E-2</v>
      </c>
      <c r="H3353" s="3">
        <f t="shared" si="156"/>
        <v>1709.0899999999533</v>
      </c>
      <c r="I3353" s="3">
        <f>MIN(H3353-K3353+L3353,'Power Look Up'!$F$4)</f>
        <v>1726.2956536730414</v>
      </c>
      <c r="K3353" s="50">
        <f t="array" ref="K3353">_xlfn.SUM(_xlfn.NORM.DIST($Q$3:$Q$1003,$F3353,$N3353,FALSE)*WindSpeedStep*$R$3:$R$1003)</f>
        <v>1706.1242681764386</v>
      </c>
      <c r="L3353" s="50">
        <f t="array" ref="L3353">_xlfn.SUM(_xlfn.NORM.DIST($Q$3:$Q$1003,$F3353,$O3353,FALSE)*WindSpeedStep*$R$3:$R$1003)</f>
        <v>1723.3299218495267</v>
      </c>
      <c r="N3353" s="42">
        <f t="shared" si="157"/>
        <v>1.0272485584149282</v>
      </c>
      <c r="O3353" s="42">
        <f t="shared" si="158"/>
        <v>0.9</v>
      </c>
    </row>
    <row r="3354" spans="5:15" x14ac:dyDescent="0.2">
      <c r="E3354" s="15">
        <v>41288.979166666664</v>
      </c>
      <c r="F3354" s="21">
        <v>10.071612130041757</v>
      </c>
      <c r="G3354" s="24">
        <v>0.10623919847036085</v>
      </c>
      <c r="H3354" s="3">
        <f t="shared" si="156"/>
        <v>1655.6899999999546</v>
      </c>
      <c r="I3354" s="3">
        <f>MIN(H3354-K3354+L3354,'Power Look Up'!$F$4)</f>
        <v>1648.3895045746401</v>
      </c>
      <c r="K3354" s="50">
        <f t="array" ref="K3354">_xlfn.SUM(_xlfn.NORM.DIST($Q$3:$Q$1003,$F3354,$N3354,FALSE)*WindSpeedStep*$R$3:$R$1003)</f>
        <v>1646.7091894945604</v>
      </c>
      <c r="L3354" s="50">
        <f t="array" ref="L3354">_xlfn.SUM(_xlfn.NORM.DIST($Q$3:$Q$1003,$F3354,$O3354,FALSE)*WindSpeedStep*$R$3:$R$1003)</f>
        <v>1639.4086940692459</v>
      </c>
      <c r="N3354" s="42">
        <f t="shared" si="157"/>
        <v>1.0071612130041758</v>
      </c>
      <c r="O3354" s="42">
        <f t="shared" si="158"/>
        <v>1.07</v>
      </c>
    </row>
    <row r="3355" spans="5:15" x14ac:dyDescent="0.2">
      <c r="E3355" s="15">
        <v>41288.986111111109</v>
      </c>
      <c r="F3355" s="21">
        <v>9.9184709949560244</v>
      </c>
      <c r="G3355" s="24">
        <v>0.11191241075005245</v>
      </c>
      <c r="H3355" s="3">
        <f t="shared" si="156"/>
        <v>1606.5199999999363</v>
      </c>
      <c r="I3355" s="3">
        <f>MIN(H3355-K3355+L3355,'Power Look Up'!$F$4)</f>
        <v>1594.8486098819822</v>
      </c>
      <c r="K3355" s="50">
        <f t="array" ref="K3355">_xlfn.SUM(_xlfn.NORM.DIST($Q$3:$Q$1003,$F3355,$N3355,FALSE)*WindSpeedStep*$R$3:$R$1003)</f>
        <v>1597.6579643343607</v>
      </c>
      <c r="L3355" s="50">
        <f t="array" ref="L3355">_xlfn.SUM(_xlfn.NORM.DIST($Q$3:$Q$1003,$F3355,$O3355,FALSE)*WindSpeedStep*$R$3:$R$1003)</f>
        <v>1585.9865742164066</v>
      </c>
      <c r="N3355" s="42">
        <f t="shared" si="157"/>
        <v>0.99184709949560246</v>
      </c>
      <c r="O3355" s="42">
        <f t="shared" si="158"/>
        <v>1.1100000000000001</v>
      </c>
    </row>
    <row r="3356" spans="5:15" x14ac:dyDescent="0.2">
      <c r="E3356" s="15">
        <v>41289.006944444445</v>
      </c>
      <c r="F3356" s="21">
        <v>8.659142342314091</v>
      </c>
      <c r="G3356" s="24">
        <v>0.10740093686362298</v>
      </c>
      <c r="H3356" s="3">
        <f t="shared" si="156"/>
        <v>1131.2199999999486</v>
      </c>
      <c r="I3356" s="3">
        <f>MIN(H3356-K3356+L3356,'Power Look Up'!$F$4)</f>
        <v>1134.070568460997</v>
      </c>
      <c r="K3356" s="50">
        <f t="array" ref="K3356">_xlfn.SUM(_xlfn.NORM.DIST($Q$3:$Q$1003,$F3356,$N3356,FALSE)*WindSpeedStep*$R$3:$R$1003)</f>
        <v>1129.3738756496614</v>
      </c>
      <c r="L3356" s="50">
        <f t="array" ref="L3356">_xlfn.SUM(_xlfn.NORM.DIST($Q$3:$Q$1003,$F3356,$O3356,FALSE)*WindSpeedStep*$R$3:$R$1003)</f>
        <v>1132.2244441107098</v>
      </c>
      <c r="N3356" s="42">
        <f t="shared" si="157"/>
        <v>0.86591423423140912</v>
      </c>
      <c r="O3356" s="42">
        <f t="shared" si="158"/>
        <v>0.93</v>
      </c>
    </row>
    <row r="3357" spans="5:15" x14ac:dyDescent="0.2">
      <c r="E3357" s="15">
        <v>41289.013888888891</v>
      </c>
      <c r="F3357" s="21">
        <v>8.2530512170339154</v>
      </c>
      <c r="G3357" s="24">
        <v>0.14297742361813223</v>
      </c>
      <c r="H3357" s="3">
        <f t="shared" si="156"/>
        <v>980.7499999999518</v>
      </c>
      <c r="I3357" s="3">
        <f>MIN(H3357-K3357+L3357,'Power Look Up'!$F$4)</f>
        <v>1001.6725656587943</v>
      </c>
      <c r="K3357" s="50">
        <f t="array" ref="K3357">_xlfn.SUM(_xlfn.NORM.DIST($Q$3:$Q$1003,$F3357,$N3357,FALSE)*WindSpeedStep*$R$3:$R$1003)</f>
        <v>980.44134780895683</v>
      </c>
      <c r="L3357" s="50">
        <f t="array" ref="L3357">_xlfn.SUM(_xlfn.NORM.DIST($Q$3:$Q$1003,$F3357,$O3357,FALSE)*WindSpeedStep*$R$3:$R$1003)</f>
        <v>1001.3639134677993</v>
      </c>
      <c r="N3357" s="42">
        <f t="shared" si="157"/>
        <v>0.82530512170339154</v>
      </c>
      <c r="O3357" s="42">
        <f t="shared" si="158"/>
        <v>1.18</v>
      </c>
    </row>
    <row r="3358" spans="5:15" x14ac:dyDescent="0.2">
      <c r="E3358" s="15">
        <v>41289.034722222219</v>
      </c>
      <c r="F3358" s="21">
        <v>14.338488902091697</v>
      </c>
      <c r="G3358" s="24">
        <v>0.11298261700113146</v>
      </c>
      <c r="H3358" s="3">
        <f t="shared" si="156"/>
        <v>2000</v>
      </c>
      <c r="I3358" s="3">
        <f>MIN(H3358-K3358+L3358,'Power Look Up'!$F$4)</f>
        <v>1998.2878277483201</v>
      </c>
      <c r="K3358" s="50">
        <f t="array" ref="K3358">_xlfn.SUM(_xlfn.NORM.DIST($Q$3:$Q$1003,$F3358,$N3358,FALSE)*WindSpeedStep*$R$3:$R$1003)</f>
        <v>2003.0485372184535</v>
      </c>
      <c r="L3358" s="50">
        <f t="array" ref="L3358">_xlfn.SUM(_xlfn.NORM.DIST($Q$3:$Q$1003,$F3358,$O3358,FALSE)*WindSpeedStep*$R$3:$R$1003)</f>
        <v>2001.3363649667735</v>
      </c>
      <c r="N3358" s="42">
        <f t="shared" si="157"/>
        <v>1.4338488902091697</v>
      </c>
      <c r="O3358" s="42">
        <f t="shared" si="158"/>
        <v>1.62</v>
      </c>
    </row>
    <row r="3359" spans="5:15" x14ac:dyDescent="0.2">
      <c r="E3359" s="15">
        <v>41289.0625</v>
      </c>
      <c r="F3359" s="21">
        <v>14.457777151231957</v>
      </c>
      <c r="G3359" s="24">
        <v>8.3691980263846791E-2</v>
      </c>
      <c r="H3359" s="3">
        <f t="shared" si="156"/>
        <v>2000</v>
      </c>
      <c r="I3359" s="3">
        <f>MIN(H3359-K3359+L3359,'Power Look Up'!$F$4)</f>
        <v>2000</v>
      </c>
      <c r="K3359" s="50">
        <f t="array" ref="K3359">_xlfn.SUM(_xlfn.NORM.DIST($Q$3:$Q$1003,$F3359,$N3359,FALSE)*WindSpeedStep*$R$3:$R$1003)</f>
        <v>2002.8800081236334</v>
      </c>
      <c r="L3359" s="50">
        <f t="array" ref="L3359">_xlfn.SUM(_xlfn.NORM.DIST($Q$3:$Q$1003,$F3359,$O3359,FALSE)*WindSpeedStep*$R$3:$R$1003)</f>
        <v>2003.095758498619</v>
      </c>
      <c r="N3359" s="42">
        <f t="shared" si="157"/>
        <v>1.4457777151231959</v>
      </c>
      <c r="O3359" s="42">
        <f t="shared" si="158"/>
        <v>1.21</v>
      </c>
    </row>
    <row r="3360" spans="5:15" x14ac:dyDescent="0.2">
      <c r="E3360" s="15">
        <v>41289.069444444445</v>
      </c>
      <c r="F3360" s="21">
        <v>13.44107920346678</v>
      </c>
      <c r="G3360" s="24">
        <v>8.3326642380853244E-2</v>
      </c>
      <c r="H3360" s="3">
        <f t="shared" si="156"/>
        <v>1999.4399999999998</v>
      </c>
      <c r="I3360" s="3">
        <f>MIN(H3360-K3360+L3360,'Power Look Up'!$F$4)</f>
        <v>2000</v>
      </c>
      <c r="K3360" s="50">
        <f t="array" ref="K3360">_xlfn.SUM(_xlfn.NORM.DIST($Q$3:$Q$1003,$F3360,$N3360,FALSE)*WindSpeedStep*$R$3:$R$1003)</f>
        <v>2002.971237772789</v>
      </c>
      <c r="L3360" s="50">
        <f t="array" ref="L3360">_xlfn.SUM(_xlfn.NORM.DIST($Q$3:$Q$1003,$F3360,$O3360,FALSE)*WindSpeedStep*$R$3:$R$1003)</f>
        <v>2006.5292973046514</v>
      </c>
      <c r="N3360" s="42">
        <f t="shared" si="157"/>
        <v>1.3441079203466781</v>
      </c>
      <c r="O3360" s="42">
        <f t="shared" si="158"/>
        <v>1.1200000000000001</v>
      </c>
    </row>
    <row r="3361" spans="5:15" x14ac:dyDescent="0.2">
      <c r="E3361" s="15">
        <v>41289.076388888891</v>
      </c>
      <c r="F3361" s="21">
        <v>13.30237882755304</v>
      </c>
      <c r="G3361" s="24">
        <v>9.1712919607508867E-2</v>
      </c>
      <c r="H3361" s="3">
        <f t="shared" si="156"/>
        <v>1999.2999999999997</v>
      </c>
      <c r="I3361" s="3">
        <f>MIN(H3361-K3361+L3361,'Power Look Up'!$F$4)</f>
        <v>2000</v>
      </c>
      <c r="K3361" s="50">
        <f t="array" ref="K3361">_xlfn.SUM(_xlfn.NORM.DIST($Q$3:$Q$1003,$F3361,$N3361,FALSE)*WindSpeedStep*$R$3:$R$1003)</f>
        <v>2002.463125253304</v>
      </c>
      <c r="L3361" s="50">
        <f t="array" ref="L3361">_xlfn.SUM(_xlfn.NORM.DIST($Q$3:$Q$1003,$F3361,$O3361,FALSE)*WindSpeedStep*$R$3:$R$1003)</f>
        <v>2005.1476005105587</v>
      </c>
      <c r="N3361" s="42">
        <f t="shared" si="157"/>
        <v>1.3302378827553041</v>
      </c>
      <c r="O3361" s="42">
        <f t="shared" si="158"/>
        <v>1.22</v>
      </c>
    </row>
    <row r="3362" spans="5:15" x14ac:dyDescent="0.2">
      <c r="E3362" s="15">
        <v>41289.083333333336</v>
      </c>
      <c r="F3362" s="21">
        <v>14.304103838132574</v>
      </c>
      <c r="G3362" s="24">
        <v>8.1794708234776456E-2</v>
      </c>
      <c r="H3362" s="3">
        <f t="shared" si="156"/>
        <v>2000</v>
      </c>
      <c r="I3362" s="3">
        <f>MIN(H3362-K3362+L3362,'Power Look Up'!$F$4)</f>
        <v>2000</v>
      </c>
      <c r="K3362" s="50">
        <f t="array" ref="K3362">_xlfn.SUM(_xlfn.NORM.DIST($Q$3:$Q$1003,$F3362,$N3362,FALSE)*WindSpeedStep*$R$3:$R$1003)</f>
        <v>2003.0944339808268</v>
      </c>
      <c r="L3362" s="50">
        <f t="array" ref="L3362">_xlfn.SUM(_xlfn.NORM.DIST($Q$3:$Q$1003,$F3362,$O3362,FALSE)*WindSpeedStep*$R$3:$R$1003)</f>
        <v>2003.5124018276422</v>
      </c>
      <c r="N3362" s="42">
        <f t="shared" si="157"/>
        <v>1.4304103838132576</v>
      </c>
      <c r="O3362" s="42">
        <f t="shared" si="158"/>
        <v>1.17</v>
      </c>
    </row>
    <row r="3363" spans="5:15" x14ac:dyDescent="0.2">
      <c r="E3363" s="15">
        <v>41289.090277777781</v>
      </c>
      <c r="F3363" s="21">
        <v>14.300464964994715</v>
      </c>
      <c r="G3363" s="24">
        <v>8.3913355470427775E-2</v>
      </c>
      <c r="H3363" s="3">
        <f t="shared" si="156"/>
        <v>2000</v>
      </c>
      <c r="I3363" s="3">
        <f>MIN(H3363-K3363+L3363,'Power Look Up'!$F$4)</f>
        <v>2000</v>
      </c>
      <c r="K3363" s="50">
        <f t="array" ref="K3363">_xlfn.SUM(_xlfn.NORM.DIST($Q$3:$Q$1003,$F3363,$N3363,FALSE)*WindSpeedStep*$R$3:$R$1003)</f>
        <v>2003.0992049567433</v>
      </c>
      <c r="L3363" s="50">
        <f t="array" ref="L3363">_xlfn.SUM(_xlfn.NORM.DIST($Q$3:$Q$1003,$F3363,$O3363,FALSE)*WindSpeedStep*$R$3:$R$1003)</f>
        <v>2003.5621951882652</v>
      </c>
      <c r="N3363" s="42">
        <f t="shared" si="157"/>
        <v>1.4300464964994717</v>
      </c>
      <c r="O3363" s="42">
        <f t="shared" si="158"/>
        <v>1.2</v>
      </c>
    </row>
    <row r="3364" spans="5:15" x14ac:dyDescent="0.2">
      <c r="E3364" s="15">
        <v>41289.097222222219</v>
      </c>
      <c r="F3364" s="21">
        <v>14.535156973287691</v>
      </c>
      <c r="G3364" s="24">
        <v>9.4254228042927102E-2</v>
      </c>
      <c r="H3364" s="3">
        <f t="shared" si="156"/>
        <v>2000</v>
      </c>
      <c r="I3364" s="3">
        <f>MIN(H3364-K3364+L3364,'Power Look Up'!$F$4)</f>
        <v>2000</v>
      </c>
      <c r="K3364" s="50">
        <f t="array" ref="K3364">_xlfn.SUM(_xlfn.NORM.DIST($Q$3:$Q$1003,$F3364,$N3364,FALSE)*WindSpeedStep*$R$3:$R$1003)</f>
        <v>2002.7652629291783</v>
      </c>
      <c r="L3364" s="50">
        <f t="array" ref="L3364">_xlfn.SUM(_xlfn.NORM.DIST($Q$3:$Q$1003,$F3364,$O3364,FALSE)*WindSpeedStep*$R$3:$R$1003)</f>
        <v>2002.9523126674314</v>
      </c>
      <c r="N3364" s="42">
        <f t="shared" si="157"/>
        <v>1.4535156973287693</v>
      </c>
      <c r="O3364" s="42">
        <f t="shared" si="158"/>
        <v>1.37</v>
      </c>
    </row>
    <row r="3365" spans="5:15" x14ac:dyDescent="0.2">
      <c r="E3365" s="15">
        <v>41289.104166666664</v>
      </c>
      <c r="F3365" s="21">
        <v>15.346721668008154</v>
      </c>
      <c r="G3365" s="24">
        <v>7.2979755822037043E-2</v>
      </c>
      <c r="H3365" s="3">
        <f t="shared" si="156"/>
        <v>2000</v>
      </c>
      <c r="I3365" s="3">
        <f>MIN(H3365-K3365+L3365,'Power Look Up'!$F$4)</f>
        <v>1999.3877616109392</v>
      </c>
      <c r="K3365" s="50">
        <f t="array" ref="K3365">_xlfn.SUM(_xlfn.NORM.DIST($Q$3:$Q$1003,$F3365,$N3365,FALSE)*WindSpeedStep*$R$3:$R$1003)</f>
        <v>2001.5951929786654</v>
      </c>
      <c r="L3365" s="50">
        <f t="array" ref="L3365">_xlfn.SUM(_xlfn.NORM.DIST($Q$3:$Q$1003,$F3365,$O3365,FALSE)*WindSpeedStep*$R$3:$R$1003)</f>
        <v>2000.9829545896046</v>
      </c>
      <c r="N3365" s="42">
        <f t="shared" si="157"/>
        <v>1.5346721668008154</v>
      </c>
      <c r="O3365" s="42">
        <f t="shared" si="158"/>
        <v>1.1200000000000001</v>
      </c>
    </row>
    <row r="3366" spans="5:15" x14ac:dyDescent="0.2">
      <c r="E3366" s="15">
        <v>41289.111111111109</v>
      </c>
      <c r="F3366" s="21">
        <v>13.580192876512662</v>
      </c>
      <c r="G3366" s="24">
        <v>0.10750951869948124</v>
      </c>
      <c r="H3366" s="3">
        <f t="shared" si="156"/>
        <v>1999.5799999999997</v>
      </c>
      <c r="I3366" s="3">
        <f>MIN(H3366-K3366+L3366,'Power Look Up'!$F$4)</f>
        <v>1997.2216545396593</v>
      </c>
      <c r="K3366" s="50">
        <f t="array" ref="K3366">_xlfn.SUM(_xlfn.NORM.DIST($Q$3:$Q$1003,$F3366,$N3366,FALSE)*WindSpeedStep*$R$3:$R$1003)</f>
        <v>2003.2791919432718</v>
      </c>
      <c r="L3366" s="50">
        <f t="array" ref="L3366">_xlfn.SUM(_xlfn.NORM.DIST($Q$3:$Q$1003,$F3366,$O3366,FALSE)*WindSpeedStep*$R$3:$R$1003)</f>
        <v>2000.9208464829314</v>
      </c>
      <c r="N3366" s="42">
        <f t="shared" si="157"/>
        <v>1.3580192876512662</v>
      </c>
      <c r="O3366" s="42">
        <f t="shared" si="158"/>
        <v>1.46</v>
      </c>
    </row>
    <row r="3367" spans="5:15" x14ac:dyDescent="0.2">
      <c r="E3367" s="15">
        <v>41289.118055555555</v>
      </c>
      <c r="F3367" s="21">
        <v>12.382458837511928</v>
      </c>
      <c r="G3367" s="24">
        <v>0.12356188864242014</v>
      </c>
      <c r="H3367" s="3">
        <f t="shared" si="156"/>
        <v>1992.1799999999976</v>
      </c>
      <c r="I3367" s="3">
        <f>MIN(H3367-K3367+L3367,'Power Look Up'!$F$4)</f>
        <v>1965.5283914653533</v>
      </c>
      <c r="K3367" s="50">
        <f t="array" ref="K3367">_xlfn.SUM(_xlfn.NORM.DIST($Q$3:$Q$1003,$F3367,$N3367,FALSE)*WindSpeedStep*$R$3:$R$1003)</f>
        <v>1988.8135384425614</v>
      </c>
      <c r="L3367" s="50">
        <f t="array" ref="L3367">_xlfn.SUM(_xlfn.NORM.DIST($Q$3:$Q$1003,$F3367,$O3367,FALSE)*WindSpeedStep*$R$3:$R$1003)</f>
        <v>1962.1619299079171</v>
      </c>
      <c r="N3367" s="42">
        <f t="shared" si="157"/>
        <v>1.2382458837511929</v>
      </c>
      <c r="O3367" s="42">
        <f t="shared" si="158"/>
        <v>1.53</v>
      </c>
    </row>
    <row r="3368" spans="5:15" x14ac:dyDescent="0.2">
      <c r="E3368" s="15">
        <v>41289.125</v>
      </c>
      <c r="F3368" s="21">
        <v>12.507453586613215</v>
      </c>
      <c r="G3368" s="24">
        <v>0.10153945335118308</v>
      </c>
      <c r="H3368" s="3">
        <f t="shared" si="156"/>
        <v>1993.6099999999976</v>
      </c>
      <c r="I3368" s="3">
        <f>MIN(H3368-K3368+L3368,'Power Look Up'!$F$4)</f>
        <v>1992.2272631730393</v>
      </c>
      <c r="K3368" s="50">
        <f t="array" ref="K3368">_xlfn.SUM(_xlfn.NORM.DIST($Q$3:$Q$1003,$F3368,$N3368,FALSE)*WindSpeedStep*$R$3:$R$1003)</f>
        <v>1992.2751966200906</v>
      </c>
      <c r="L3368" s="50">
        <f t="array" ref="L3368">_xlfn.SUM(_xlfn.NORM.DIST($Q$3:$Q$1003,$F3368,$O3368,FALSE)*WindSpeedStep*$R$3:$R$1003)</f>
        <v>1990.8924597931323</v>
      </c>
      <c r="N3368" s="42">
        <f t="shared" si="157"/>
        <v>1.2507453586613215</v>
      </c>
      <c r="O3368" s="42">
        <f t="shared" si="158"/>
        <v>1.27</v>
      </c>
    </row>
    <row r="3369" spans="5:15" x14ac:dyDescent="0.2">
      <c r="E3369" s="15">
        <v>41289.131944444445</v>
      </c>
      <c r="F3369" s="21">
        <v>12.147357797627947</v>
      </c>
      <c r="G3369" s="24">
        <v>0.122660419230506</v>
      </c>
      <c r="H3369" s="3">
        <f t="shared" si="156"/>
        <v>1989.6499999999976</v>
      </c>
      <c r="I3369" s="3">
        <f>MIN(H3369-K3369+L3369,'Power Look Up'!$F$4)</f>
        <v>1960.2209741125262</v>
      </c>
      <c r="K3369" s="50">
        <f t="array" ref="K3369">_xlfn.SUM(_xlfn.NORM.DIST($Q$3:$Q$1003,$F3369,$N3369,FALSE)*WindSpeedStep*$R$3:$R$1003)</f>
        <v>1980.1310361104554</v>
      </c>
      <c r="L3369" s="50">
        <f t="array" ref="L3369">_xlfn.SUM(_xlfn.NORM.DIST($Q$3:$Q$1003,$F3369,$O3369,FALSE)*WindSpeedStep*$R$3:$R$1003)</f>
        <v>1950.702010222984</v>
      </c>
      <c r="N3369" s="42">
        <f t="shared" si="157"/>
        <v>1.2147357797627949</v>
      </c>
      <c r="O3369" s="42">
        <f t="shared" si="158"/>
        <v>1.49</v>
      </c>
    </row>
    <row r="3370" spans="5:15" x14ac:dyDescent="0.2">
      <c r="E3370" s="15">
        <v>41289.138888888891</v>
      </c>
      <c r="F3370" s="21">
        <v>11.45190380960106</v>
      </c>
      <c r="G3370" s="24">
        <v>0.11701111206300645</v>
      </c>
      <c r="H3370" s="3">
        <f t="shared" si="156"/>
        <v>1941.7999999999831</v>
      </c>
      <c r="I3370" s="3">
        <f>MIN(H3370-K3370+L3370,'Power Look Up'!$F$4)</f>
        <v>1912.4950353349361</v>
      </c>
      <c r="K3370" s="50">
        <f t="array" ref="K3370">_xlfn.SUM(_xlfn.NORM.DIST($Q$3:$Q$1003,$F3370,$N3370,FALSE)*WindSpeedStep*$R$3:$R$1003)</f>
        <v>1930.0787532197405</v>
      </c>
      <c r="L3370" s="50">
        <f t="array" ref="L3370">_xlfn.SUM(_xlfn.NORM.DIST($Q$3:$Q$1003,$F3370,$O3370,FALSE)*WindSpeedStep*$R$3:$R$1003)</f>
        <v>1900.7737885546935</v>
      </c>
      <c r="N3370" s="42">
        <f t="shared" si="157"/>
        <v>1.1451903809601061</v>
      </c>
      <c r="O3370" s="42">
        <f t="shared" si="158"/>
        <v>1.34</v>
      </c>
    </row>
    <row r="3371" spans="5:15" x14ac:dyDescent="0.2">
      <c r="E3371" s="15">
        <v>41289.145833333336</v>
      </c>
      <c r="F3371" s="21">
        <v>10.489012172140058</v>
      </c>
      <c r="G3371" s="24">
        <v>0.12679935709604978</v>
      </c>
      <c r="H3371" s="3">
        <f t="shared" si="156"/>
        <v>1767.8299999999522</v>
      </c>
      <c r="I3371" s="3">
        <f>MIN(H3371-K3371+L3371,'Power Look Up'!$F$4)</f>
        <v>1724.9747073496169</v>
      </c>
      <c r="K3371" s="50">
        <f t="array" ref="K3371">_xlfn.SUM(_xlfn.NORM.DIST($Q$3:$Q$1003,$F3371,$N3371,FALSE)*WindSpeedStep*$R$3:$R$1003)</f>
        <v>1763.325638304291</v>
      </c>
      <c r="L3371" s="50">
        <f t="array" ref="L3371">_xlfn.SUM(_xlfn.NORM.DIST($Q$3:$Q$1003,$F3371,$O3371,FALSE)*WindSpeedStep*$R$3:$R$1003)</f>
        <v>1720.4703456539557</v>
      </c>
      <c r="N3371" s="42">
        <f t="shared" si="157"/>
        <v>1.0489012172140058</v>
      </c>
      <c r="O3371" s="42">
        <f t="shared" si="158"/>
        <v>1.3299999999999998</v>
      </c>
    </row>
    <row r="3372" spans="5:15" x14ac:dyDescent="0.2">
      <c r="E3372" s="15">
        <v>41289.152777777781</v>
      </c>
      <c r="F3372" s="21">
        <v>10.320271787039813</v>
      </c>
      <c r="G3372" s="24">
        <v>0.11143117388092132</v>
      </c>
      <c r="H3372" s="3">
        <f t="shared" si="156"/>
        <v>1722.4399999999532</v>
      </c>
      <c r="I3372" s="3">
        <f>MIN(H3372-K3372+L3372,'Power Look Up'!$F$4)</f>
        <v>1705.7615593886946</v>
      </c>
      <c r="K3372" s="50">
        <f t="array" ref="K3372">_xlfn.SUM(_xlfn.NORM.DIST($Q$3:$Q$1003,$F3372,$N3372,FALSE)*WindSpeedStep*$R$3:$R$1003)</f>
        <v>1719.3759413159221</v>
      </c>
      <c r="L3372" s="50">
        <f t="array" ref="L3372">_xlfn.SUM(_xlfn.NORM.DIST($Q$3:$Q$1003,$F3372,$O3372,FALSE)*WindSpeedStep*$R$3:$R$1003)</f>
        <v>1702.6975007046635</v>
      </c>
      <c r="N3372" s="42">
        <f t="shared" si="157"/>
        <v>1.0320271787039814</v>
      </c>
      <c r="O3372" s="42">
        <f t="shared" si="158"/>
        <v>1.1499999999999999</v>
      </c>
    </row>
    <row r="3373" spans="5:15" x14ac:dyDescent="0.2">
      <c r="E3373" s="15">
        <v>41289.159722222219</v>
      </c>
      <c r="F3373" s="21">
        <v>11.563948571795679</v>
      </c>
      <c r="G3373" s="24">
        <v>8.9069922233324064E-2</v>
      </c>
      <c r="H3373" s="3">
        <f t="shared" si="156"/>
        <v>1951.0399999999831</v>
      </c>
      <c r="I3373" s="3">
        <f>MIN(H3373-K3373+L3373,'Power Look Up'!$F$4)</f>
        <v>1968.5733735548504</v>
      </c>
      <c r="K3373" s="50">
        <f t="array" ref="K3373">_xlfn.SUM(_xlfn.NORM.DIST($Q$3:$Q$1003,$F3373,$N3373,FALSE)*WindSpeedStep*$R$3:$R$1003)</f>
        <v>1941.2790173099145</v>
      </c>
      <c r="L3373" s="50">
        <f t="array" ref="L3373">_xlfn.SUM(_xlfn.NORM.DIST($Q$3:$Q$1003,$F3373,$O3373,FALSE)*WindSpeedStep*$R$3:$R$1003)</f>
        <v>1958.8123908647817</v>
      </c>
      <c r="N3373" s="42">
        <f t="shared" si="157"/>
        <v>1.1563948571795679</v>
      </c>
      <c r="O3373" s="42">
        <f t="shared" si="158"/>
        <v>1.03</v>
      </c>
    </row>
    <row r="3374" spans="5:15" x14ac:dyDescent="0.2">
      <c r="E3374" s="15">
        <v>41289.166666666664</v>
      </c>
      <c r="F3374" s="21">
        <v>11.325689289501897</v>
      </c>
      <c r="G3374" s="24">
        <v>9.624138294261278E-2</v>
      </c>
      <c r="H3374" s="3">
        <f t="shared" si="156"/>
        <v>1931.7199999999834</v>
      </c>
      <c r="I3374" s="3">
        <f>MIN(H3374-K3374+L3374,'Power Look Up'!$F$4)</f>
        <v>1938.3265199265902</v>
      </c>
      <c r="K3374" s="50">
        <f t="array" ref="K3374">_xlfn.SUM(_xlfn.NORM.DIST($Q$3:$Q$1003,$F3374,$N3374,FALSE)*WindSpeedStep*$R$3:$R$1003)</f>
        <v>1915.6915369691103</v>
      </c>
      <c r="L3374" s="50">
        <f t="array" ref="L3374">_xlfn.SUM(_xlfn.NORM.DIST($Q$3:$Q$1003,$F3374,$O3374,FALSE)*WindSpeedStep*$R$3:$R$1003)</f>
        <v>1922.2980568957171</v>
      </c>
      <c r="N3374" s="42">
        <f t="shared" si="157"/>
        <v>1.1325689289501897</v>
      </c>
      <c r="O3374" s="42">
        <f t="shared" si="158"/>
        <v>1.0900000000000001</v>
      </c>
    </row>
    <row r="3375" spans="5:15" x14ac:dyDescent="0.2">
      <c r="E3375" s="15">
        <v>41289.173611111109</v>
      </c>
      <c r="F3375" s="21">
        <v>10.117963306399069</v>
      </c>
      <c r="G3375" s="24">
        <v>0.1225543088514431</v>
      </c>
      <c r="H3375" s="3">
        <f t="shared" si="156"/>
        <v>1669.0399999999543</v>
      </c>
      <c r="I3375" s="3">
        <f>MIN(H3375-K3375+L3375,'Power Look Up'!$F$4)</f>
        <v>1640.9968950083796</v>
      </c>
      <c r="K3375" s="50">
        <f t="array" ref="K3375">_xlfn.SUM(_xlfn.NORM.DIST($Q$3:$Q$1003,$F3375,$N3375,FALSE)*WindSpeedStep*$R$3:$R$1003)</f>
        <v>1660.9350008119334</v>
      </c>
      <c r="L3375" s="50">
        <f t="array" ref="L3375">_xlfn.SUM(_xlfn.NORM.DIST($Q$3:$Q$1003,$F3375,$O3375,FALSE)*WindSpeedStep*$R$3:$R$1003)</f>
        <v>1632.8918958203587</v>
      </c>
      <c r="N3375" s="42">
        <f t="shared" si="157"/>
        <v>1.0117963306399069</v>
      </c>
      <c r="O3375" s="42">
        <f t="shared" si="158"/>
        <v>1.24</v>
      </c>
    </row>
    <row r="3376" spans="5:15" x14ac:dyDescent="0.2">
      <c r="E3376" s="15">
        <v>41289.180555555555</v>
      </c>
      <c r="F3376" s="21">
        <v>11.37281804595532</v>
      </c>
      <c r="G3376" s="24">
        <v>7.9136059010464874E-2</v>
      </c>
      <c r="H3376" s="3">
        <f t="shared" si="156"/>
        <v>1935.0799999999833</v>
      </c>
      <c r="I3376" s="3">
        <f>MIN(H3376-K3376+L3376,'Power Look Up'!$F$4)</f>
        <v>1970.5917261458781</v>
      </c>
      <c r="K3376" s="50">
        <f t="array" ref="K3376">_xlfn.SUM(_xlfn.NORM.DIST($Q$3:$Q$1003,$F3376,$N3376,FALSE)*WindSpeedStep*$R$3:$R$1003)</f>
        <v>1921.2925069163371</v>
      </c>
      <c r="L3376" s="50">
        <f t="array" ref="L3376">_xlfn.SUM(_xlfn.NORM.DIST($Q$3:$Q$1003,$F3376,$O3376,FALSE)*WindSpeedStep*$R$3:$R$1003)</f>
        <v>1956.8042330622318</v>
      </c>
      <c r="N3376" s="42">
        <f t="shared" si="157"/>
        <v>1.137281804595532</v>
      </c>
      <c r="O3376" s="42">
        <f t="shared" si="158"/>
        <v>0.9</v>
      </c>
    </row>
    <row r="3377" spans="5:15" x14ac:dyDescent="0.2">
      <c r="E3377" s="15">
        <v>41289.1875</v>
      </c>
      <c r="F3377" s="21">
        <v>10.207541375747299</v>
      </c>
      <c r="G3377" s="24">
        <v>0.11462113715060436</v>
      </c>
      <c r="H3377" s="3">
        <f t="shared" si="156"/>
        <v>1693.0699999999538</v>
      </c>
      <c r="I3377" s="3">
        <f>MIN(H3377-K3377+L3377,'Power Look Up'!$F$4)</f>
        <v>1673.4676100083739</v>
      </c>
      <c r="K3377" s="50">
        <f t="array" ref="K3377">_xlfn.SUM(_xlfn.NORM.DIST($Q$3:$Q$1003,$F3377,$N3377,FALSE)*WindSpeedStep*$R$3:$R$1003)</f>
        <v>1687.560143073887</v>
      </c>
      <c r="L3377" s="50">
        <f t="array" ref="L3377">_xlfn.SUM(_xlfn.NORM.DIST($Q$3:$Q$1003,$F3377,$O3377,FALSE)*WindSpeedStep*$R$3:$R$1003)</f>
        <v>1667.9577530823071</v>
      </c>
      <c r="N3377" s="42">
        <f t="shared" si="157"/>
        <v>1.02075413757473</v>
      </c>
      <c r="O3377" s="42">
        <f t="shared" si="158"/>
        <v>1.17</v>
      </c>
    </row>
    <row r="3378" spans="5:15" x14ac:dyDescent="0.2">
      <c r="E3378" s="15">
        <v>41289.194444444445</v>
      </c>
      <c r="F3378" s="21">
        <v>10.243008035219948</v>
      </c>
      <c r="G3378" s="24">
        <v>0.10153267442767053</v>
      </c>
      <c r="H3378" s="3">
        <f t="shared" si="156"/>
        <v>1701.0799999999535</v>
      </c>
      <c r="I3378" s="3">
        <f>MIN(H3378-K3378+L3378,'Power Look Up'!$F$4)</f>
        <v>1698.9776595129888</v>
      </c>
      <c r="K3378" s="50">
        <f t="array" ref="K3378">_xlfn.SUM(_xlfn.NORM.DIST($Q$3:$Q$1003,$F3378,$N3378,FALSE)*WindSpeedStep*$R$3:$R$1003)</f>
        <v>1697.776598719963</v>
      </c>
      <c r="L3378" s="50">
        <f t="array" ref="L3378">_xlfn.SUM(_xlfn.NORM.DIST($Q$3:$Q$1003,$F3378,$O3378,FALSE)*WindSpeedStep*$R$3:$R$1003)</f>
        <v>1695.6742582329982</v>
      </c>
      <c r="N3378" s="42">
        <f t="shared" si="157"/>
        <v>1.0243008035219947</v>
      </c>
      <c r="O3378" s="42">
        <f t="shared" si="158"/>
        <v>1.04</v>
      </c>
    </row>
    <row r="3379" spans="5:15" x14ac:dyDescent="0.2">
      <c r="E3379" s="15">
        <v>41289.201388888891</v>
      </c>
      <c r="F3379" s="21">
        <v>8.6020936258190979</v>
      </c>
      <c r="G3379" s="24">
        <v>5.8125384557458783E-2</v>
      </c>
      <c r="H3379" s="3">
        <f t="shared" si="156"/>
        <v>1109.1999999999491</v>
      </c>
      <c r="I3379" s="3">
        <f>MIN(H3379-K3379+L3379,'Power Look Up'!$F$4)</f>
        <v>1091.9082672964505</v>
      </c>
      <c r="K3379" s="50">
        <f t="array" ref="K3379">_xlfn.SUM(_xlfn.NORM.DIST($Q$3:$Q$1003,$F3379,$N3379,FALSE)*WindSpeedStep*$R$3:$R$1003)</f>
        <v>1107.9144184469226</v>
      </c>
      <c r="L3379" s="50">
        <f t="array" ref="L3379">_xlfn.SUM(_xlfn.NORM.DIST($Q$3:$Q$1003,$F3379,$O3379,FALSE)*WindSpeedStep*$R$3:$R$1003)</f>
        <v>1090.622685743424</v>
      </c>
      <c r="N3379" s="42">
        <f t="shared" si="157"/>
        <v>0.86020936258190983</v>
      </c>
      <c r="O3379" s="42">
        <f t="shared" si="158"/>
        <v>0.5</v>
      </c>
    </row>
    <row r="3380" spans="5:15" x14ac:dyDescent="0.2">
      <c r="E3380" s="15">
        <v>41289.208333333336</v>
      </c>
      <c r="F3380" s="21">
        <v>8.4032772910722358</v>
      </c>
      <c r="G3380" s="24">
        <v>4.879048802014304E-2</v>
      </c>
      <c r="H3380" s="3">
        <f t="shared" si="156"/>
        <v>1035.7999999999506</v>
      </c>
      <c r="I3380" s="3">
        <f>MIN(H3380-K3380+L3380,'Power Look Up'!$F$4)</f>
        <v>1015.3498481812636</v>
      </c>
      <c r="K3380" s="50">
        <f t="array" ref="K3380">_xlfn.SUM(_xlfn.NORM.DIST($Q$3:$Q$1003,$F3380,$N3380,FALSE)*WindSpeedStep*$R$3:$R$1003)</f>
        <v>1034.4150169166364</v>
      </c>
      <c r="L3380" s="50">
        <f t="array" ref="L3380">_xlfn.SUM(_xlfn.NORM.DIST($Q$3:$Q$1003,$F3380,$O3380,FALSE)*WindSpeedStep*$R$3:$R$1003)</f>
        <v>1013.9648650979494</v>
      </c>
      <c r="N3380" s="42">
        <f t="shared" si="157"/>
        <v>0.84032772910722364</v>
      </c>
      <c r="O3380" s="42">
        <f t="shared" si="158"/>
        <v>0.41</v>
      </c>
    </row>
    <row r="3381" spans="5:15" x14ac:dyDescent="0.2">
      <c r="E3381" s="15">
        <v>41289.215277777781</v>
      </c>
      <c r="F3381" s="21">
        <v>8.7145927377020254</v>
      </c>
      <c r="G3381" s="24">
        <v>7.1145034387859352E-2</v>
      </c>
      <c r="H3381" s="3">
        <f t="shared" si="156"/>
        <v>1149.5699999999481</v>
      </c>
      <c r="I3381" s="3">
        <f>MIN(H3381-K3381+L3381,'Power Look Up'!$F$4)</f>
        <v>1138.2199718429979</v>
      </c>
      <c r="K3381" s="50">
        <f t="array" ref="K3381">_xlfn.SUM(_xlfn.NORM.DIST($Q$3:$Q$1003,$F3381,$N3381,FALSE)*WindSpeedStep*$R$3:$R$1003)</f>
        <v>1150.3635463009177</v>
      </c>
      <c r="L3381" s="50">
        <f t="array" ref="L3381">_xlfn.SUM(_xlfn.NORM.DIST($Q$3:$Q$1003,$F3381,$O3381,FALSE)*WindSpeedStep*$R$3:$R$1003)</f>
        <v>1139.0135181439675</v>
      </c>
      <c r="N3381" s="42">
        <f t="shared" si="157"/>
        <v>0.8714592737702026</v>
      </c>
      <c r="O3381" s="42">
        <f t="shared" si="158"/>
        <v>0.62</v>
      </c>
    </row>
    <row r="3382" spans="5:15" x14ac:dyDescent="0.2">
      <c r="E3382" s="15">
        <v>41289.222222222219</v>
      </c>
      <c r="F3382" s="21">
        <v>9.5874684180356997</v>
      </c>
      <c r="G3382" s="24">
        <v>8.3442256612294083E-2</v>
      </c>
      <c r="H3382" s="3">
        <f t="shared" si="156"/>
        <v>1480.789999999939</v>
      </c>
      <c r="I3382" s="3">
        <f>MIN(H3382-K3382+L3382,'Power Look Up'!$F$4)</f>
        <v>1487.8300676323574</v>
      </c>
      <c r="K3382" s="50">
        <f t="array" ref="K3382">_xlfn.SUM(_xlfn.NORM.DIST($Q$3:$Q$1003,$F3382,$N3382,FALSE)*WindSpeedStep*$R$3:$R$1003)</f>
        <v>1482.4192204449826</v>
      </c>
      <c r="L3382" s="50">
        <f t="array" ref="L3382">_xlfn.SUM(_xlfn.NORM.DIST($Q$3:$Q$1003,$F3382,$O3382,FALSE)*WindSpeedStep*$R$3:$R$1003)</f>
        <v>1489.459288077401</v>
      </c>
      <c r="N3382" s="42">
        <f t="shared" si="157"/>
        <v>0.95874684180357006</v>
      </c>
      <c r="O3382" s="42">
        <f t="shared" si="158"/>
        <v>0.8</v>
      </c>
    </row>
    <row r="3383" spans="5:15" x14ac:dyDescent="0.2">
      <c r="E3383" s="15">
        <v>41289.229166666664</v>
      </c>
      <c r="F3383" s="21">
        <v>10.275240127909047</v>
      </c>
      <c r="G3383" s="24">
        <v>7.3964208187770664E-2</v>
      </c>
      <c r="H3383" s="3">
        <f t="shared" si="156"/>
        <v>1711.7599999999534</v>
      </c>
      <c r="I3383" s="3">
        <f>MIN(H3383-K3383+L3383,'Power Look Up'!$F$4)</f>
        <v>1747.2663753289021</v>
      </c>
      <c r="K3383" s="50">
        <f t="array" ref="K3383">_xlfn.SUM(_xlfn.NORM.DIST($Q$3:$Q$1003,$F3383,$N3383,FALSE)*WindSpeedStep*$R$3:$R$1003)</f>
        <v>1706.8976036472664</v>
      </c>
      <c r="L3383" s="50">
        <f t="array" ref="L3383">_xlfn.SUM(_xlfn.NORM.DIST($Q$3:$Q$1003,$F3383,$O3383,FALSE)*WindSpeedStep*$R$3:$R$1003)</f>
        <v>1742.4039789762151</v>
      </c>
      <c r="N3383" s="42">
        <f t="shared" si="157"/>
        <v>1.0275240127909047</v>
      </c>
      <c r="O3383" s="42">
        <f t="shared" si="158"/>
        <v>0.76</v>
      </c>
    </row>
    <row r="3384" spans="5:15" x14ac:dyDescent="0.2">
      <c r="E3384" s="15">
        <v>41289.236111111109</v>
      </c>
      <c r="F3384" s="21">
        <v>10.05912402298063</v>
      </c>
      <c r="G3384" s="24">
        <v>7.4559176155556212E-2</v>
      </c>
      <c r="H3384" s="3">
        <f t="shared" si="156"/>
        <v>1653.0199999999545</v>
      </c>
      <c r="I3384" s="3">
        <f>MIN(H3384-K3384+L3384,'Power Look Up'!$F$4)</f>
        <v>1680.3738010631137</v>
      </c>
      <c r="K3384" s="50">
        <f t="array" ref="K3384">_xlfn.SUM(_xlfn.NORM.DIST($Q$3:$Q$1003,$F3384,$N3384,FALSE)*WindSpeedStep*$R$3:$R$1003)</f>
        <v>1642.8255257808455</v>
      </c>
      <c r="L3384" s="50">
        <f t="array" ref="L3384">_xlfn.SUM(_xlfn.NORM.DIST($Q$3:$Q$1003,$F3384,$O3384,FALSE)*WindSpeedStep*$R$3:$R$1003)</f>
        <v>1670.1793268440047</v>
      </c>
      <c r="N3384" s="42">
        <f t="shared" si="157"/>
        <v>1.005912402298063</v>
      </c>
      <c r="O3384" s="42">
        <f t="shared" si="158"/>
        <v>0.75</v>
      </c>
    </row>
    <row r="3385" spans="5:15" x14ac:dyDescent="0.2">
      <c r="E3385" s="15">
        <v>41289.243055555555</v>
      </c>
      <c r="F3385" s="21">
        <v>9.8791259378437264</v>
      </c>
      <c r="G3385" s="24">
        <v>8.401552983756784E-2</v>
      </c>
      <c r="H3385" s="3">
        <f t="shared" si="156"/>
        <v>1591.2799999999368</v>
      </c>
      <c r="I3385" s="3">
        <f>MIN(H3385-K3385+L3385,'Power Look Up'!$F$4)</f>
        <v>1604.8319212967046</v>
      </c>
      <c r="K3385" s="50">
        <f t="array" ref="K3385">_xlfn.SUM(_xlfn.NORM.DIST($Q$3:$Q$1003,$F3385,$N3385,FALSE)*WindSpeedStep*$R$3:$R$1003)</f>
        <v>1584.5772419617881</v>
      </c>
      <c r="L3385" s="50">
        <f t="array" ref="L3385">_xlfn.SUM(_xlfn.NORM.DIST($Q$3:$Q$1003,$F3385,$O3385,FALSE)*WindSpeedStep*$R$3:$R$1003)</f>
        <v>1598.129163258556</v>
      </c>
      <c r="N3385" s="42">
        <f t="shared" si="157"/>
        <v>0.98791259378437268</v>
      </c>
      <c r="O3385" s="42">
        <f t="shared" si="158"/>
        <v>0.83</v>
      </c>
    </row>
    <row r="3386" spans="5:15" x14ac:dyDescent="0.2">
      <c r="E3386" s="15">
        <v>41289.25</v>
      </c>
      <c r="F3386" s="21">
        <v>9.0387742961732975</v>
      </c>
      <c r="G3386" s="24">
        <v>6.4167992362144918E-2</v>
      </c>
      <c r="H3386" s="3">
        <f t="shared" si="156"/>
        <v>1271.2399999999434</v>
      </c>
      <c r="I3386" s="3">
        <f>MIN(H3386-K3386+L3386,'Power Look Up'!$F$4)</f>
        <v>1262.8051592846346</v>
      </c>
      <c r="K3386" s="50">
        <f t="array" ref="K3386">_xlfn.SUM(_xlfn.NORM.DIST($Q$3:$Q$1003,$F3386,$N3386,FALSE)*WindSpeedStep*$R$3:$R$1003)</f>
        <v>1274.7547798961132</v>
      </c>
      <c r="L3386" s="50">
        <f t="array" ref="L3386">_xlfn.SUM(_xlfn.NORM.DIST($Q$3:$Q$1003,$F3386,$O3386,FALSE)*WindSpeedStep*$R$3:$R$1003)</f>
        <v>1266.3199391808043</v>
      </c>
      <c r="N3386" s="42">
        <f t="shared" si="157"/>
        <v>0.90387742961732975</v>
      </c>
      <c r="O3386" s="42">
        <f t="shared" si="158"/>
        <v>0.57999999999999996</v>
      </c>
    </row>
    <row r="3387" spans="5:15" x14ac:dyDescent="0.2">
      <c r="E3387" s="15">
        <v>41289.256944444445</v>
      </c>
      <c r="F3387" s="21">
        <v>8.8416823870934049</v>
      </c>
      <c r="G3387" s="24">
        <v>8.1432465958177352E-2</v>
      </c>
      <c r="H3387" s="3">
        <f t="shared" si="156"/>
        <v>1197.2799999999472</v>
      </c>
      <c r="I3387" s="3">
        <f>MIN(H3387-K3387+L3387,'Power Look Up'!$F$4)</f>
        <v>1191.1548153221661</v>
      </c>
      <c r="K3387" s="50">
        <f t="array" ref="K3387">_xlfn.SUM(_xlfn.NORM.DIST($Q$3:$Q$1003,$F3387,$N3387,FALSE)*WindSpeedStep*$R$3:$R$1003)</f>
        <v>1198.8706941548953</v>
      </c>
      <c r="L3387" s="50">
        <f t="array" ref="L3387">_xlfn.SUM(_xlfn.NORM.DIST($Q$3:$Q$1003,$F3387,$O3387,FALSE)*WindSpeedStep*$R$3:$R$1003)</f>
        <v>1192.7455094771142</v>
      </c>
      <c r="N3387" s="42">
        <f t="shared" si="157"/>
        <v>0.88416823870934058</v>
      </c>
      <c r="O3387" s="42">
        <f t="shared" si="158"/>
        <v>0.72</v>
      </c>
    </row>
    <row r="3388" spans="5:15" x14ac:dyDescent="0.2">
      <c r="E3388" s="15">
        <v>41289.263888888891</v>
      </c>
      <c r="F3388" s="21">
        <v>9.1293166540253949</v>
      </c>
      <c r="G3388" s="24">
        <v>8.2152917728984906E-2</v>
      </c>
      <c r="H3388" s="3">
        <f t="shared" si="156"/>
        <v>1305.5299999999427</v>
      </c>
      <c r="I3388" s="3">
        <f>MIN(H3388-K3388+L3388,'Power Look Up'!$F$4)</f>
        <v>1303.4099222552038</v>
      </c>
      <c r="K3388" s="50">
        <f t="array" ref="K3388">_xlfn.SUM(_xlfn.NORM.DIST($Q$3:$Q$1003,$F3388,$N3388,FALSE)*WindSpeedStep*$R$3:$R$1003)</f>
        <v>1309.6634198019456</v>
      </c>
      <c r="L3388" s="50">
        <f t="array" ref="L3388">_xlfn.SUM(_xlfn.NORM.DIST($Q$3:$Q$1003,$F3388,$O3388,FALSE)*WindSpeedStep*$R$3:$R$1003)</f>
        <v>1307.5433420572067</v>
      </c>
      <c r="N3388" s="42">
        <f t="shared" si="157"/>
        <v>0.91293166540253956</v>
      </c>
      <c r="O3388" s="42">
        <f t="shared" si="158"/>
        <v>0.75</v>
      </c>
    </row>
    <row r="3389" spans="5:15" x14ac:dyDescent="0.2">
      <c r="E3389" s="15">
        <v>41289.270833333336</v>
      </c>
      <c r="F3389" s="21">
        <v>8.9960713932759475</v>
      </c>
      <c r="G3389" s="24">
        <v>7.447695451825638E-2</v>
      </c>
      <c r="H3389" s="3">
        <f t="shared" si="156"/>
        <v>1255.9999999999459</v>
      </c>
      <c r="I3389" s="3">
        <f>MIN(H3389-K3389+L3389,'Power Look Up'!$F$4)</f>
        <v>1249.7277667516555</v>
      </c>
      <c r="K3389" s="50">
        <f t="array" ref="K3389">_xlfn.SUM(_xlfn.NORM.DIST($Q$3:$Q$1003,$F3389,$N3389,FALSE)*WindSpeedStep*$R$3:$R$1003)</f>
        <v>1258.2822175635479</v>
      </c>
      <c r="L3389" s="50">
        <f t="array" ref="L3389">_xlfn.SUM(_xlfn.NORM.DIST($Q$3:$Q$1003,$F3389,$O3389,FALSE)*WindSpeedStep*$R$3:$R$1003)</f>
        <v>1252.0099843152575</v>
      </c>
      <c r="N3389" s="42">
        <f t="shared" si="157"/>
        <v>0.89960713932759484</v>
      </c>
      <c r="O3389" s="42">
        <f t="shared" si="158"/>
        <v>0.67</v>
      </c>
    </row>
    <row r="3390" spans="5:15" x14ac:dyDescent="0.2">
      <c r="E3390" s="15">
        <v>41289.277777777781</v>
      </c>
      <c r="F3390" s="21">
        <v>8.7643397070066005</v>
      </c>
      <c r="G3390" s="24">
        <v>7.0741210487807155E-2</v>
      </c>
      <c r="H3390" s="3">
        <f t="shared" si="156"/>
        <v>1167.9199999999478</v>
      </c>
      <c r="I3390" s="3">
        <f>MIN(H3390-K3390+L3390,'Power Look Up'!$F$4)</f>
        <v>1156.9171885540461</v>
      </c>
      <c r="K3390" s="50">
        <f t="array" ref="K3390">_xlfn.SUM(_xlfn.NORM.DIST($Q$3:$Q$1003,$F3390,$N3390,FALSE)*WindSpeedStep*$R$3:$R$1003)</f>
        <v>1169.2913188631685</v>
      </c>
      <c r="L3390" s="50">
        <f t="array" ref="L3390">_xlfn.SUM(_xlfn.NORM.DIST($Q$3:$Q$1003,$F3390,$O3390,FALSE)*WindSpeedStep*$R$3:$R$1003)</f>
        <v>1158.2885074172668</v>
      </c>
      <c r="N3390" s="42">
        <f t="shared" si="157"/>
        <v>0.87643397070066009</v>
      </c>
      <c r="O3390" s="42">
        <f t="shared" si="158"/>
        <v>0.62</v>
      </c>
    </row>
    <row r="3391" spans="5:15" x14ac:dyDescent="0.2">
      <c r="E3391" s="15">
        <v>41289.284722222219</v>
      </c>
      <c r="F3391" s="21">
        <v>8.2866679773897491</v>
      </c>
      <c r="G3391" s="24">
        <v>6.5164913264703625E-2</v>
      </c>
      <c r="H3391" s="3">
        <f t="shared" si="156"/>
        <v>995.42999999995141</v>
      </c>
      <c r="I3391" s="3">
        <f>MIN(H3391-K3391+L3391,'Power Look Up'!$F$4)</f>
        <v>980.42601944018304</v>
      </c>
      <c r="K3391" s="50">
        <f t="array" ref="K3391">_xlfn.SUM(_xlfn.NORM.DIST($Q$3:$Q$1003,$F3391,$N3391,FALSE)*WindSpeedStep*$R$3:$R$1003)</f>
        <v>992.39125882686369</v>
      </c>
      <c r="L3391" s="50">
        <f t="array" ref="L3391">_xlfn.SUM(_xlfn.NORM.DIST($Q$3:$Q$1003,$F3391,$O3391,FALSE)*WindSpeedStep*$R$3:$R$1003)</f>
        <v>977.38727826709533</v>
      </c>
      <c r="N3391" s="42">
        <f t="shared" si="157"/>
        <v>0.828666797738975</v>
      </c>
      <c r="O3391" s="42">
        <f t="shared" si="158"/>
        <v>0.54</v>
      </c>
    </row>
    <row r="3392" spans="5:15" x14ac:dyDescent="0.2">
      <c r="E3392" s="15">
        <v>41289.291666666664</v>
      </c>
      <c r="F3392" s="21">
        <v>8.2836278011790281</v>
      </c>
      <c r="G3392" s="24">
        <v>7.846803545512801E-2</v>
      </c>
      <c r="H3392" s="3">
        <f t="shared" si="156"/>
        <v>991.75999999995156</v>
      </c>
      <c r="I3392" s="3">
        <f>MIN(H3392-K3392+L3392,'Power Look Up'!$F$4)</f>
        <v>981.96372480964715</v>
      </c>
      <c r="K3392" s="50">
        <f t="array" ref="K3392">_xlfn.SUM(_xlfn.NORM.DIST($Q$3:$Q$1003,$F3392,$N3392,FALSE)*WindSpeedStep*$R$3:$R$1003)</f>
        <v>991.30743476993712</v>
      </c>
      <c r="L3392" s="50">
        <f t="array" ref="L3392">_xlfn.SUM(_xlfn.NORM.DIST($Q$3:$Q$1003,$F3392,$O3392,FALSE)*WindSpeedStep*$R$3:$R$1003)</f>
        <v>981.5111595796327</v>
      </c>
      <c r="N3392" s="42">
        <f t="shared" si="157"/>
        <v>0.82836278011790287</v>
      </c>
      <c r="O3392" s="42">
        <f t="shared" si="158"/>
        <v>0.65</v>
      </c>
    </row>
    <row r="3393" spans="5:15" x14ac:dyDescent="0.2">
      <c r="E3393" s="15">
        <v>41289.298611111109</v>
      </c>
      <c r="F3393" s="21">
        <v>8.6568807271485113</v>
      </c>
      <c r="G3393" s="24">
        <v>7.0464179792497597E-2</v>
      </c>
      <c r="H3393" s="3">
        <f t="shared" si="156"/>
        <v>1131.2199999999486</v>
      </c>
      <c r="I3393" s="3">
        <f>MIN(H3393-K3393+L3393,'Power Look Up'!$F$4)</f>
        <v>1119.1112639573805</v>
      </c>
      <c r="K3393" s="50">
        <f t="array" ref="K3393">_xlfn.SUM(_xlfn.NORM.DIST($Q$3:$Q$1003,$F3393,$N3393,FALSE)*WindSpeedStep*$R$3:$R$1003)</f>
        <v>1128.5204279084953</v>
      </c>
      <c r="L3393" s="50">
        <f t="array" ref="L3393">_xlfn.SUM(_xlfn.NORM.DIST($Q$3:$Q$1003,$F3393,$O3393,FALSE)*WindSpeedStep*$R$3:$R$1003)</f>
        <v>1116.4116918659272</v>
      </c>
      <c r="N3393" s="42">
        <f t="shared" si="157"/>
        <v>0.86568807271485115</v>
      </c>
      <c r="O3393" s="42">
        <f t="shared" si="158"/>
        <v>0.61</v>
      </c>
    </row>
    <row r="3394" spans="5:15" x14ac:dyDescent="0.2">
      <c r="E3394" s="15">
        <v>41289.305555555555</v>
      </c>
      <c r="F3394" s="21">
        <v>8.3343702922250174</v>
      </c>
      <c r="G3394" s="24">
        <v>7.9190145968880465E-2</v>
      </c>
      <c r="H3394" s="3">
        <f t="shared" si="156"/>
        <v>1010.1099999999511</v>
      </c>
      <c r="I3394" s="3">
        <f>MIN(H3394-K3394+L3394,'Power Look Up'!$F$4)</f>
        <v>1000.6176532563896</v>
      </c>
      <c r="K3394" s="50">
        <f t="array" ref="K3394">_xlfn.SUM(_xlfn.NORM.DIST($Q$3:$Q$1003,$F3394,$N3394,FALSE)*WindSpeedStep*$R$3:$R$1003)</f>
        <v>1009.4769563925713</v>
      </c>
      <c r="L3394" s="50">
        <f t="array" ref="L3394">_xlfn.SUM(_xlfn.NORM.DIST($Q$3:$Q$1003,$F3394,$O3394,FALSE)*WindSpeedStep*$R$3:$R$1003)</f>
        <v>999.98460964900983</v>
      </c>
      <c r="N3394" s="42">
        <f t="shared" si="157"/>
        <v>0.83343702922250174</v>
      </c>
      <c r="O3394" s="42">
        <f t="shared" si="158"/>
        <v>0.66</v>
      </c>
    </row>
    <row r="3395" spans="5:15" x14ac:dyDescent="0.2">
      <c r="E3395" s="15">
        <v>41289.3125</v>
      </c>
      <c r="F3395" s="21">
        <v>7.9634157592516139</v>
      </c>
      <c r="G3395" s="24">
        <v>9.543643368325444E-2</v>
      </c>
      <c r="H3395" s="3">
        <f t="shared" ref="H3395:H3458" si="159">INDEX(PowerArray,MIN(MaximumPowerIndex,ROUND(F3395*100,0)))</f>
        <v>876.95999999996229</v>
      </c>
      <c r="I3395" s="3">
        <f>MIN(H3395-K3395+L3395,'Power Look Up'!$F$4)</f>
        <v>874.84279578534893</v>
      </c>
      <c r="K3395" s="50">
        <f t="array" ref="K3395">_xlfn.SUM(_xlfn.NORM.DIST($Q$3:$Q$1003,$F3395,$N3395,FALSE)*WindSpeedStep*$R$3:$R$1003)</f>
        <v>880.78398315190066</v>
      </c>
      <c r="L3395" s="50">
        <f t="array" ref="L3395">_xlfn.SUM(_xlfn.NORM.DIST($Q$3:$Q$1003,$F3395,$O3395,FALSE)*WindSpeedStep*$R$3:$R$1003)</f>
        <v>878.66677893728729</v>
      </c>
      <c r="N3395" s="42">
        <f t="shared" ref="N3395:N3458" si="160">ReferenceTurbulence*F3395</f>
        <v>0.79634157592516142</v>
      </c>
      <c r="O3395" s="42">
        <f t="shared" ref="O3395:O3458" si="161">F3395*G3395</f>
        <v>0.76</v>
      </c>
    </row>
    <row r="3396" spans="5:15" x14ac:dyDescent="0.2">
      <c r="E3396" s="15">
        <v>41289.319444444445</v>
      </c>
      <c r="F3396" s="21">
        <v>7.8757263311344508</v>
      </c>
      <c r="G3396" s="24">
        <v>8.1262346238459487E-2</v>
      </c>
      <c r="H3396" s="3">
        <f t="shared" si="159"/>
        <v>852.87999999996282</v>
      </c>
      <c r="I3396" s="3">
        <f>MIN(H3396-K3396+L3396,'Power Look Up'!$F$4)</f>
        <v>844.94227503933257</v>
      </c>
      <c r="K3396" s="50">
        <f t="array" ref="K3396">_xlfn.SUM(_xlfn.NORM.DIST($Q$3:$Q$1003,$F3396,$N3396,FALSE)*WindSpeedStep*$R$3:$R$1003)</f>
        <v>851.82869543631102</v>
      </c>
      <c r="L3396" s="50">
        <f t="array" ref="L3396">_xlfn.SUM(_xlfn.NORM.DIST($Q$3:$Q$1003,$F3396,$O3396,FALSE)*WindSpeedStep*$R$3:$R$1003)</f>
        <v>843.89097047568077</v>
      </c>
      <c r="N3396" s="42">
        <f t="shared" si="160"/>
        <v>0.78757263311344516</v>
      </c>
      <c r="O3396" s="42">
        <f t="shared" si="161"/>
        <v>0.64</v>
      </c>
    </row>
    <row r="3397" spans="5:15" x14ac:dyDescent="0.2">
      <c r="E3397" s="15">
        <v>41289.326388888891</v>
      </c>
      <c r="F3397" s="21">
        <v>6.998056087517881</v>
      </c>
      <c r="G3397" s="24">
        <v>7.1448412780204432E-2</v>
      </c>
      <c r="H3397" s="3">
        <f t="shared" si="159"/>
        <v>587.99999999997635</v>
      </c>
      <c r="I3397" s="3">
        <f>MIN(H3397-K3397+L3397,'Power Look Up'!$F$4)</f>
        <v>579.43254979874359</v>
      </c>
      <c r="K3397" s="50">
        <f t="array" ref="K3397">_xlfn.SUM(_xlfn.NORM.DIST($Q$3:$Q$1003,$F3397,$N3397,FALSE)*WindSpeedStep*$R$3:$R$1003)</f>
        <v>593.82247894511011</v>
      </c>
      <c r="L3397" s="50">
        <f t="array" ref="L3397">_xlfn.SUM(_xlfn.NORM.DIST($Q$3:$Q$1003,$F3397,$O3397,FALSE)*WindSpeedStep*$R$3:$R$1003)</f>
        <v>585.25502874387735</v>
      </c>
      <c r="N3397" s="42">
        <f t="shared" si="160"/>
        <v>0.6998056087517881</v>
      </c>
      <c r="O3397" s="42">
        <f t="shared" si="161"/>
        <v>0.5</v>
      </c>
    </row>
    <row r="3398" spans="5:15" x14ac:dyDescent="0.2">
      <c r="E3398" s="15">
        <v>41289.333333333336</v>
      </c>
      <c r="F3398" s="21">
        <v>6.6732630923186314</v>
      </c>
      <c r="G3398" s="24">
        <v>7.6424380838070641E-2</v>
      </c>
      <c r="H3398" s="3">
        <f t="shared" si="159"/>
        <v>513.4199999999779</v>
      </c>
      <c r="I3398" s="3">
        <f>MIN(H3398-K3398+L3398,'Power Look Up'!$F$4)</f>
        <v>507.04387387613991</v>
      </c>
      <c r="K3398" s="50">
        <f t="array" ref="K3398">_xlfn.SUM(_xlfn.NORM.DIST($Q$3:$Q$1003,$F3398,$N3398,FALSE)*WindSpeedStep*$R$3:$R$1003)</f>
        <v>512.63056931951053</v>
      </c>
      <c r="L3398" s="50">
        <f t="array" ref="L3398">_xlfn.SUM(_xlfn.NORM.DIST($Q$3:$Q$1003,$F3398,$O3398,FALSE)*WindSpeedStep*$R$3:$R$1003)</f>
        <v>506.25444319567254</v>
      </c>
      <c r="N3398" s="42">
        <f t="shared" si="160"/>
        <v>0.6673263092318632</v>
      </c>
      <c r="O3398" s="42">
        <f t="shared" si="161"/>
        <v>0.51</v>
      </c>
    </row>
    <row r="3399" spans="5:15" x14ac:dyDescent="0.2">
      <c r="E3399" s="15">
        <v>41289.340277777781</v>
      </c>
      <c r="F3399" s="21">
        <v>6.9183758894175984</v>
      </c>
      <c r="G3399" s="24">
        <v>6.6489593417960943E-2</v>
      </c>
      <c r="H3399" s="3">
        <f t="shared" si="159"/>
        <v>569.91999999997665</v>
      </c>
      <c r="I3399" s="3">
        <f>MIN(H3399-K3399+L3399,'Power Look Up'!$F$4)</f>
        <v>560.39159801849462</v>
      </c>
      <c r="K3399" s="50">
        <f t="array" ref="K3399">_xlfn.SUM(_xlfn.NORM.DIST($Q$3:$Q$1003,$F3399,$N3399,FALSE)*WindSpeedStep*$R$3:$R$1003)</f>
        <v>573.20665390696365</v>
      </c>
      <c r="L3399" s="50">
        <f t="array" ref="L3399">_xlfn.SUM(_xlfn.NORM.DIST($Q$3:$Q$1003,$F3399,$O3399,FALSE)*WindSpeedStep*$R$3:$R$1003)</f>
        <v>563.67825192548162</v>
      </c>
      <c r="N3399" s="42">
        <f t="shared" si="160"/>
        <v>0.69183758894175984</v>
      </c>
      <c r="O3399" s="42">
        <f t="shared" si="161"/>
        <v>0.46</v>
      </c>
    </row>
    <row r="3400" spans="5:15" x14ac:dyDescent="0.2">
      <c r="E3400" s="15">
        <v>41289.347222222219</v>
      </c>
      <c r="F3400" s="21">
        <v>7.5306096886864982</v>
      </c>
      <c r="G3400" s="24">
        <v>9.0298133632073396E-2</v>
      </c>
      <c r="H3400" s="3">
        <f t="shared" si="159"/>
        <v>747.52999999996507</v>
      </c>
      <c r="I3400" s="3">
        <f>MIN(H3400-K3400+L3400,'Power Look Up'!$F$4)</f>
        <v>743.6797122036794</v>
      </c>
      <c r="K3400" s="50">
        <f t="array" ref="K3400">_xlfn.SUM(_xlfn.NORM.DIST($Q$3:$Q$1003,$F3400,$N3400,FALSE)*WindSpeedStep*$R$3:$R$1003)</f>
        <v>743.51379651619959</v>
      </c>
      <c r="L3400" s="50">
        <f t="array" ref="L3400">_xlfn.SUM(_xlfn.NORM.DIST($Q$3:$Q$1003,$F3400,$O3400,FALSE)*WindSpeedStep*$R$3:$R$1003)</f>
        <v>739.66350871991392</v>
      </c>
      <c r="N3400" s="42">
        <f t="shared" si="160"/>
        <v>0.75306096886864982</v>
      </c>
      <c r="O3400" s="42">
        <f t="shared" si="161"/>
        <v>0.68</v>
      </c>
    </row>
    <row r="3401" spans="5:15" x14ac:dyDescent="0.2">
      <c r="E3401" s="15">
        <v>41289.354166666664</v>
      </c>
      <c r="F3401" s="21">
        <v>8.0678450306375975</v>
      </c>
      <c r="G3401" s="24">
        <v>6.1974417964308033E-2</v>
      </c>
      <c r="H3401" s="3">
        <f t="shared" si="159"/>
        <v>914.68999999995322</v>
      </c>
      <c r="I3401" s="3">
        <f>MIN(H3401-K3401+L3401,'Power Look Up'!$F$4)</f>
        <v>899.38875836918976</v>
      </c>
      <c r="K3401" s="50">
        <f t="array" ref="K3401">_xlfn.SUM(_xlfn.NORM.DIST($Q$3:$Q$1003,$F3401,$N3401,FALSE)*WindSpeedStep*$R$3:$R$1003)</f>
        <v>916.01528274316854</v>
      </c>
      <c r="L3401" s="50">
        <f t="array" ref="L3401">_xlfn.SUM(_xlfn.NORM.DIST($Q$3:$Q$1003,$F3401,$O3401,FALSE)*WindSpeedStep*$R$3:$R$1003)</f>
        <v>900.71404111240508</v>
      </c>
      <c r="N3401" s="42">
        <f t="shared" si="160"/>
        <v>0.80678450306375982</v>
      </c>
      <c r="O3401" s="42">
        <f t="shared" si="161"/>
        <v>0.5</v>
      </c>
    </row>
    <row r="3402" spans="5:15" x14ac:dyDescent="0.2">
      <c r="E3402" s="15">
        <v>41289.361111111109</v>
      </c>
      <c r="F3402" s="21">
        <v>7.7688527413912283</v>
      </c>
      <c r="G3402" s="24">
        <v>6.693394987776273E-2</v>
      </c>
      <c r="H3402" s="3">
        <f t="shared" si="159"/>
        <v>819.76999999996349</v>
      </c>
      <c r="I3402" s="3">
        <f>MIN(H3402-K3402+L3402,'Power Look Up'!$F$4)</f>
        <v>807.34986715001241</v>
      </c>
      <c r="K3402" s="50">
        <f t="array" ref="K3402">_xlfn.SUM(_xlfn.NORM.DIST($Q$3:$Q$1003,$F3402,$N3402,FALSE)*WindSpeedStep*$R$3:$R$1003)</f>
        <v>817.32308890862828</v>
      </c>
      <c r="L3402" s="50">
        <f t="array" ref="L3402">_xlfn.SUM(_xlfn.NORM.DIST($Q$3:$Q$1003,$F3402,$O3402,FALSE)*WindSpeedStep*$R$3:$R$1003)</f>
        <v>804.9029560586772</v>
      </c>
      <c r="N3402" s="42">
        <f t="shared" si="160"/>
        <v>0.77688527413912289</v>
      </c>
      <c r="O3402" s="42">
        <f t="shared" si="161"/>
        <v>0.52</v>
      </c>
    </row>
    <row r="3403" spans="5:15" x14ac:dyDescent="0.2">
      <c r="E3403" s="15">
        <v>41289.368055555555</v>
      </c>
      <c r="F3403" s="21">
        <v>7.374346265710817</v>
      </c>
      <c r="G3403" s="24">
        <v>7.8651039577145962E-2</v>
      </c>
      <c r="H3403" s="3">
        <f t="shared" si="159"/>
        <v>699.36999999996613</v>
      </c>
      <c r="I3403" s="3">
        <f>MIN(H3403-K3403+L3403,'Power Look Up'!$F$4)</f>
        <v>691.8364759143609</v>
      </c>
      <c r="K3403" s="50">
        <f t="array" ref="K3403">_xlfn.SUM(_xlfn.NORM.DIST($Q$3:$Q$1003,$F3403,$N3403,FALSE)*WindSpeedStep*$R$3:$R$1003)</f>
        <v>697.41992279634235</v>
      </c>
      <c r="L3403" s="50">
        <f t="array" ref="L3403">_xlfn.SUM(_xlfn.NORM.DIST($Q$3:$Q$1003,$F3403,$O3403,FALSE)*WindSpeedStep*$R$3:$R$1003)</f>
        <v>689.88639871073713</v>
      </c>
      <c r="N3403" s="42">
        <f t="shared" si="160"/>
        <v>0.73743462657108172</v>
      </c>
      <c r="O3403" s="42">
        <f t="shared" si="161"/>
        <v>0.57999999999999996</v>
      </c>
    </row>
    <row r="3404" spans="5:15" x14ac:dyDescent="0.2">
      <c r="E3404" s="15">
        <v>41289.375</v>
      </c>
      <c r="F3404" s="21">
        <v>7.6151918055383758</v>
      </c>
      <c r="G3404" s="24">
        <v>8.1416202747393238E-2</v>
      </c>
      <c r="H3404" s="3">
        <f t="shared" si="159"/>
        <v>774.61999999996442</v>
      </c>
      <c r="I3404" s="3">
        <f>MIN(H3404-K3404+L3404,'Power Look Up'!$F$4)</f>
        <v>767.39369350333584</v>
      </c>
      <c r="K3404" s="50">
        <f t="array" ref="K3404">_xlfn.SUM(_xlfn.NORM.DIST($Q$3:$Q$1003,$F3404,$N3404,FALSE)*WindSpeedStep*$R$3:$R$1003)</f>
        <v>769.22707628230648</v>
      </c>
      <c r="L3404" s="50">
        <f t="array" ref="L3404">_xlfn.SUM(_xlfn.NORM.DIST($Q$3:$Q$1003,$F3404,$O3404,FALSE)*WindSpeedStep*$R$3:$R$1003)</f>
        <v>762.0007697856779</v>
      </c>
      <c r="N3404" s="42">
        <f t="shared" si="160"/>
        <v>0.7615191805538376</v>
      </c>
      <c r="O3404" s="42">
        <f t="shared" si="161"/>
        <v>0.62</v>
      </c>
    </row>
    <row r="3405" spans="5:15" x14ac:dyDescent="0.2">
      <c r="E3405" s="15">
        <v>41289.381944444445</v>
      </c>
      <c r="F3405" s="21">
        <v>7.9213600101954578</v>
      </c>
      <c r="G3405" s="24">
        <v>8.2056616434980259E-2</v>
      </c>
      <c r="H3405" s="3">
        <f t="shared" si="159"/>
        <v>864.91999999996256</v>
      </c>
      <c r="I3405" s="3">
        <f>MIN(H3405-K3405+L3405,'Power Look Up'!$F$4)</f>
        <v>857.18062323249092</v>
      </c>
      <c r="K3405" s="50">
        <f t="array" ref="K3405">_xlfn.SUM(_xlfn.NORM.DIST($Q$3:$Q$1003,$F3405,$N3405,FALSE)*WindSpeedStep*$R$3:$R$1003)</f>
        <v>866.82496237804162</v>
      </c>
      <c r="L3405" s="50">
        <f t="array" ref="L3405">_xlfn.SUM(_xlfn.NORM.DIST($Q$3:$Q$1003,$F3405,$O3405,FALSE)*WindSpeedStep*$R$3:$R$1003)</f>
        <v>859.08558561056998</v>
      </c>
      <c r="N3405" s="42">
        <f t="shared" si="160"/>
        <v>0.79213600101954584</v>
      </c>
      <c r="O3405" s="42">
        <f t="shared" si="161"/>
        <v>0.65</v>
      </c>
    </row>
    <row r="3406" spans="5:15" x14ac:dyDescent="0.2">
      <c r="E3406" s="15">
        <v>41289.388888888891</v>
      </c>
      <c r="F3406" s="21">
        <v>6.0985648686123737</v>
      </c>
      <c r="G3406" s="24">
        <v>0.11314137257951278</v>
      </c>
      <c r="H3406" s="3">
        <f t="shared" si="159"/>
        <v>384.59999999998064</v>
      </c>
      <c r="I3406" s="3">
        <f>MIN(H3406-K3406+L3406,'Power Look Up'!$F$4)</f>
        <v>387.49467967114617</v>
      </c>
      <c r="K3406" s="50">
        <f t="array" ref="K3406">_xlfn.SUM(_xlfn.NORM.DIST($Q$3:$Q$1003,$F3406,$N3406,FALSE)*WindSpeedStep*$R$3:$R$1003)</f>
        <v>386.78629882230638</v>
      </c>
      <c r="L3406" s="50">
        <f t="array" ref="L3406">_xlfn.SUM(_xlfn.NORM.DIST($Q$3:$Q$1003,$F3406,$O3406,FALSE)*WindSpeedStep*$R$3:$R$1003)</f>
        <v>389.68097849347191</v>
      </c>
      <c r="N3406" s="42">
        <f t="shared" si="160"/>
        <v>0.60985648686123739</v>
      </c>
      <c r="O3406" s="42">
        <f t="shared" si="161"/>
        <v>0.69</v>
      </c>
    </row>
    <row r="3407" spans="5:15" x14ac:dyDescent="0.2">
      <c r="E3407" s="15">
        <v>41289.395833333336</v>
      </c>
      <c r="F3407" s="21">
        <v>5.767497852192319</v>
      </c>
      <c r="G3407" s="24">
        <v>9.3628123293489796E-2</v>
      </c>
      <c r="H3407" s="3">
        <f t="shared" si="159"/>
        <v>324.73999999998728</v>
      </c>
      <c r="I3407" s="3">
        <f>MIN(H3407-K3407+L3407,'Power Look Up'!$F$4)</f>
        <v>323.83826179537289</v>
      </c>
      <c r="K3407" s="50">
        <f t="array" ref="K3407">_xlfn.SUM(_xlfn.NORM.DIST($Q$3:$Q$1003,$F3407,$N3407,FALSE)*WindSpeedStep*$R$3:$R$1003)</f>
        <v>323.64773753938272</v>
      </c>
      <c r="L3407" s="50">
        <f t="array" ref="L3407">_xlfn.SUM(_xlfn.NORM.DIST($Q$3:$Q$1003,$F3407,$O3407,FALSE)*WindSpeedStep*$R$3:$R$1003)</f>
        <v>322.74599933476833</v>
      </c>
      <c r="N3407" s="42">
        <f t="shared" si="160"/>
        <v>0.57674978521923193</v>
      </c>
      <c r="O3407" s="42">
        <f t="shared" si="161"/>
        <v>0.54</v>
      </c>
    </row>
    <row r="3408" spans="5:15" x14ac:dyDescent="0.2">
      <c r="E3408" s="15">
        <v>41289.402777777781</v>
      </c>
      <c r="F3408" s="21">
        <v>5.9489981221824886</v>
      </c>
      <c r="G3408" s="24">
        <v>0.15128597816228931</v>
      </c>
      <c r="H3408" s="3">
        <f t="shared" si="159"/>
        <v>353.89999999998668</v>
      </c>
      <c r="I3408" s="3">
        <f>MIN(H3408-K3408+L3408,'Power Look Up'!$F$4)</f>
        <v>365.22682861820851</v>
      </c>
      <c r="K3408" s="50">
        <f t="array" ref="K3408">_xlfn.SUM(_xlfn.NORM.DIST($Q$3:$Q$1003,$F3408,$N3408,FALSE)*WindSpeedStep*$R$3:$R$1003)</f>
        <v>357.49582929713699</v>
      </c>
      <c r="L3408" s="50">
        <f t="array" ref="L3408">_xlfn.SUM(_xlfn.NORM.DIST($Q$3:$Q$1003,$F3408,$O3408,FALSE)*WindSpeedStep*$R$3:$R$1003)</f>
        <v>368.82265791535883</v>
      </c>
      <c r="N3408" s="42">
        <f t="shared" si="160"/>
        <v>0.59489981221824884</v>
      </c>
      <c r="O3408" s="42">
        <f t="shared" si="161"/>
        <v>0.9</v>
      </c>
    </row>
    <row r="3409" spans="5:15" x14ac:dyDescent="0.2">
      <c r="E3409" s="15">
        <v>41289.409722222219</v>
      </c>
      <c r="F3409" s="21">
        <v>6.0017960507684842</v>
      </c>
      <c r="G3409" s="24">
        <v>0.12662876138596676</v>
      </c>
      <c r="H3409" s="3">
        <f t="shared" si="159"/>
        <v>361.99999999998647</v>
      </c>
      <c r="I3409" s="3">
        <f>MIN(H3409-K3409+L3409,'Power Look Up'!$F$4)</f>
        <v>367.6182174614267</v>
      </c>
      <c r="K3409" s="50">
        <f t="array" ref="K3409">_xlfn.SUM(_xlfn.NORM.DIST($Q$3:$Q$1003,$F3409,$N3409,FALSE)*WindSpeedStep*$R$3:$R$1003)</f>
        <v>367.68484703380096</v>
      </c>
      <c r="L3409" s="50">
        <f t="array" ref="L3409">_xlfn.SUM(_xlfn.NORM.DIST($Q$3:$Q$1003,$F3409,$O3409,FALSE)*WindSpeedStep*$R$3:$R$1003)</f>
        <v>373.30306449524119</v>
      </c>
      <c r="N3409" s="42">
        <f t="shared" si="160"/>
        <v>0.60017960507684842</v>
      </c>
      <c r="O3409" s="42">
        <f t="shared" si="161"/>
        <v>0.76</v>
      </c>
    </row>
    <row r="3410" spans="5:15" x14ac:dyDescent="0.2">
      <c r="E3410" s="15">
        <v>41289.416666666664</v>
      </c>
      <c r="F3410" s="21">
        <v>5.5672770332460413</v>
      </c>
      <c r="G3410" s="24">
        <v>0.14010439849536557</v>
      </c>
      <c r="H3410" s="3">
        <f t="shared" si="159"/>
        <v>292.33999999998798</v>
      </c>
      <c r="I3410" s="3">
        <f>MIN(H3410-K3410+L3410,'Power Look Up'!$F$4)</f>
        <v>297.68509557315258</v>
      </c>
      <c r="K3410" s="50">
        <f t="array" ref="K3410">_xlfn.SUM(_xlfn.NORM.DIST($Q$3:$Q$1003,$F3410,$N3410,FALSE)*WindSpeedStep*$R$3:$R$1003)</f>
        <v>288.1952715472404</v>
      </c>
      <c r="L3410" s="50">
        <f t="array" ref="L3410">_xlfn.SUM(_xlfn.NORM.DIST($Q$3:$Q$1003,$F3410,$O3410,FALSE)*WindSpeedStep*$R$3:$R$1003)</f>
        <v>293.54036712040499</v>
      </c>
      <c r="N3410" s="42">
        <f t="shared" si="160"/>
        <v>0.5567277033246042</v>
      </c>
      <c r="O3410" s="42">
        <f t="shared" si="161"/>
        <v>0.78</v>
      </c>
    </row>
    <row r="3411" spans="5:15" x14ac:dyDescent="0.2">
      <c r="E3411" s="15">
        <v>41289.423611111109</v>
      </c>
      <c r="F3411" s="21">
        <v>4.5452569042964877</v>
      </c>
      <c r="G3411" s="24">
        <v>0.1628070790235204</v>
      </c>
      <c r="H3411" s="3">
        <f t="shared" si="159"/>
        <v>150.94999999999428</v>
      </c>
      <c r="I3411" s="3">
        <f>MIN(H3411-K3411+L3411,'Power Look Up'!$F$4)</f>
        <v>160.73634960738289</v>
      </c>
      <c r="K3411" s="50">
        <f t="array" ref="K3411">_xlfn.SUM(_xlfn.NORM.DIST($Q$3:$Q$1003,$F3411,$N3411,FALSE)*WindSpeedStep*$R$3:$R$1003)</f>
        <v>122.84852206163438</v>
      </c>
      <c r="L3411" s="50">
        <f t="array" ref="L3411">_xlfn.SUM(_xlfn.NORM.DIST($Q$3:$Q$1003,$F3411,$O3411,FALSE)*WindSpeedStep*$R$3:$R$1003)</f>
        <v>132.634871669023</v>
      </c>
      <c r="N3411" s="42">
        <f t="shared" si="160"/>
        <v>0.4545256904296488</v>
      </c>
      <c r="O3411" s="42">
        <f t="shared" si="161"/>
        <v>0.74</v>
      </c>
    </row>
    <row r="3412" spans="5:15" x14ac:dyDescent="0.2">
      <c r="E3412" s="15">
        <v>41289.430555555555</v>
      </c>
      <c r="F3412" s="21">
        <v>3.8087131025417329</v>
      </c>
      <c r="G3412" s="24">
        <v>0.23630028720183407</v>
      </c>
      <c r="H3412" s="3">
        <f t="shared" si="159"/>
        <v>73.709999999996612</v>
      </c>
      <c r="I3412" s="3">
        <f>MIN(H3412-K3412+L3412,'Power Look Up'!$F$4)</f>
        <v>103.44846875306914</v>
      </c>
      <c r="K3412" s="50">
        <f t="array" ref="K3412">_xlfn.SUM(_xlfn.NORM.DIST($Q$3:$Q$1003,$F3412,$N3412,FALSE)*WindSpeedStep*$R$3:$R$1003)</f>
        <v>33.096114062956495</v>
      </c>
      <c r="L3412" s="50">
        <f t="array" ref="L3412">_xlfn.SUM(_xlfn.NORM.DIST($Q$3:$Q$1003,$F3412,$O3412,FALSE)*WindSpeedStep*$R$3:$R$1003)</f>
        <v>62.834582816029013</v>
      </c>
      <c r="N3412" s="42">
        <f t="shared" si="160"/>
        <v>0.38087131025417331</v>
      </c>
      <c r="O3412" s="42">
        <f t="shared" si="161"/>
        <v>0.9</v>
      </c>
    </row>
    <row r="3413" spans="5:15" x14ac:dyDescent="0.2">
      <c r="E3413" s="15">
        <v>41289.4375</v>
      </c>
      <c r="F3413" s="21">
        <v>2.7499166703572886</v>
      </c>
      <c r="G3413" s="24">
        <v>0.20364253434895571</v>
      </c>
      <c r="H3413" s="3">
        <f t="shared" si="159"/>
        <v>0</v>
      </c>
      <c r="I3413" s="3">
        <f>MIN(H3413-K3413+L3413,'Power Look Up'!$F$4)</f>
        <v>2.9579100322277783</v>
      </c>
      <c r="K3413" s="50">
        <f t="array" ref="K3413">_xlfn.SUM(_xlfn.NORM.DIST($Q$3:$Q$1003,$F3413,$N3413,FALSE)*WindSpeedStep*$R$3:$R$1003)</f>
        <v>0.71795151766315213</v>
      </c>
      <c r="L3413" s="50">
        <f t="array" ref="L3413">_xlfn.SUM(_xlfn.NORM.DIST($Q$3:$Q$1003,$F3413,$O3413,FALSE)*WindSpeedStep*$R$3:$R$1003)</f>
        <v>3.6758615498909304</v>
      </c>
      <c r="N3413" s="42">
        <f t="shared" si="160"/>
        <v>0.27499166703572886</v>
      </c>
      <c r="O3413" s="42">
        <f t="shared" si="161"/>
        <v>0.56000000000000005</v>
      </c>
    </row>
    <row r="3414" spans="5:15" x14ac:dyDescent="0.2">
      <c r="E3414" s="15">
        <v>41289.444444444445</v>
      </c>
      <c r="F3414" s="21">
        <v>1.7093620204715052</v>
      </c>
      <c r="G3414" s="24">
        <v>0.20475475400082718</v>
      </c>
      <c r="H3414" s="3">
        <f t="shared" si="159"/>
        <v>0</v>
      </c>
      <c r="I3414" s="3">
        <f>MIN(H3414-K3414+L3414,'Power Look Up'!$F$4)</f>
        <v>-7.1320028870168386E-4</v>
      </c>
      <c r="K3414" s="50">
        <f t="array" ref="K3414">_xlfn.SUM(_xlfn.NORM.DIST($Q$3:$Q$1003,$F3414,$N3414,FALSE)*WindSpeedStep*$R$3:$R$1003)</f>
        <v>-6.9948808887558323E-5</v>
      </c>
      <c r="L3414" s="50">
        <f t="array" ref="L3414">_xlfn.SUM(_xlfn.NORM.DIST($Q$3:$Q$1003,$F3414,$O3414,FALSE)*WindSpeedStep*$R$3:$R$1003)</f>
        <v>-7.8314909758924215E-4</v>
      </c>
      <c r="N3414" s="42">
        <f t="shared" si="160"/>
        <v>0.17093620204715054</v>
      </c>
      <c r="O3414" s="42">
        <f t="shared" si="161"/>
        <v>0.35</v>
      </c>
    </row>
    <row r="3415" spans="5:15" x14ac:dyDescent="0.2">
      <c r="E3415" s="15">
        <v>41289.451388888891</v>
      </c>
      <c r="F3415" s="21">
        <v>2.6494364584669068</v>
      </c>
      <c r="G3415" s="24">
        <v>0.19626815292671612</v>
      </c>
      <c r="H3415" s="3">
        <f t="shared" si="159"/>
        <v>0</v>
      </c>
      <c r="I3415" s="3">
        <f>MIN(H3415-K3415+L3415,'Power Look Up'!$F$4)</f>
        <v>1.9556223213923301</v>
      </c>
      <c r="K3415" s="50">
        <f t="array" ref="K3415">_xlfn.SUM(_xlfn.NORM.DIST($Q$3:$Q$1003,$F3415,$N3415,FALSE)*WindSpeedStep*$R$3:$R$1003)</f>
        <v>0.28988425264548834</v>
      </c>
      <c r="L3415" s="50">
        <f t="array" ref="L3415">_xlfn.SUM(_xlfn.NORM.DIST($Q$3:$Q$1003,$F3415,$O3415,FALSE)*WindSpeedStep*$R$3:$R$1003)</f>
        <v>2.2455065740378184</v>
      </c>
      <c r="N3415" s="42">
        <f t="shared" si="160"/>
        <v>0.26494364584669067</v>
      </c>
      <c r="O3415" s="42">
        <f t="shared" si="161"/>
        <v>0.52</v>
      </c>
    </row>
    <row r="3416" spans="5:15" x14ac:dyDescent="0.2">
      <c r="E3416" s="15">
        <v>41289.458333333336</v>
      </c>
      <c r="F3416" s="21">
        <v>3.1648216658807899</v>
      </c>
      <c r="G3416" s="24">
        <v>0.12954916367646085</v>
      </c>
      <c r="H3416" s="3">
        <f t="shared" si="159"/>
        <v>14.559999999997871</v>
      </c>
      <c r="I3416" s="3">
        <f>MIN(H3416-K3416+L3416,'Power Look Up'!$F$4)</f>
        <v>15.881076453779391</v>
      </c>
      <c r="K3416" s="50">
        <f t="array" ref="K3416">_xlfn.SUM(_xlfn.NORM.DIST($Q$3:$Q$1003,$F3416,$N3416,FALSE)*WindSpeedStep*$R$3:$R$1003)</f>
        <v>6.3075018729154131</v>
      </c>
      <c r="L3416" s="50">
        <f t="array" ref="L3416">_xlfn.SUM(_xlfn.NORM.DIST($Q$3:$Q$1003,$F3416,$O3416,FALSE)*WindSpeedStep*$R$3:$R$1003)</f>
        <v>7.6285783266969336</v>
      </c>
      <c r="N3416" s="42">
        <f t="shared" si="160"/>
        <v>0.31648216658807904</v>
      </c>
      <c r="O3416" s="42">
        <f t="shared" si="161"/>
        <v>0.41</v>
      </c>
    </row>
    <row r="3417" spans="5:15" x14ac:dyDescent="0.2">
      <c r="E3417" s="15">
        <v>41289.465277777781</v>
      </c>
      <c r="F3417" s="21">
        <v>2.0595949212012332</v>
      </c>
      <c r="G3417" s="24">
        <v>0.46611107364747817</v>
      </c>
      <c r="H3417" s="3">
        <f t="shared" si="159"/>
        <v>0</v>
      </c>
      <c r="I3417" s="3">
        <f>MIN(H3417-K3417+L3417,'Power Look Up'!$F$4)</f>
        <v>3.3856187867332226</v>
      </c>
      <c r="K3417" s="50">
        <f t="array" ref="K3417">_xlfn.SUM(_xlfn.NORM.DIST($Q$3:$Q$1003,$F3417,$N3417,FALSE)*WindSpeedStep*$R$3:$R$1003)</f>
        <v>-2.9674627563907765E-3</v>
      </c>
      <c r="L3417" s="50">
        <f t="array" ref="L3417">_xlfn.SUM(_xlfn.NORM.DIST($Q$3:$Q$1003,$F3417,$O3417,FALSE)*WindSpeedStep*$R$3:$R$1003)</f>
        <v>3.3826513239768317</v>
      </c>
      <c r="N3417" s="42">
        <f t="shared" si="160"/>
        <v>0.20595949212012332</v>
      </c>
      <c r="O3417" s="42">
        <f t="shared" si="161"/>
        <v>0.96</v>
      </c>
    </row>
    <row r="3418" spans="5:15" x14ac:dyDescent="0.2">
      <c r="E3418" s="15">
        <v>41289.472222222219</v>
      </c>
      <c r="F3418" s="21">
        <v>1.276164566996612</v>
      </c>
      <c r="G3418" s="24">
        <v>0.2272434194615669</v>
      </c>
      <c r="H3418" s="3">
        <f t="shared" si="159"/>
        <v>0</v>
      </c>
      <c r="I3418" s="3">
        <f>MIN(H3418-K3418+L3418,'Power Look Up'!$F$4)</f>
        <v>-1.4065134938464745E-5</v>
      </c>
      <c r="K3418" s="50">
        <f t="array" ref="K3418">_xlfn.SUM(_xlfn.NORM.DIST($Q$3:$Q$1003,$F3418,$N3418,FALSE)*WindSpeedStep*$R$3:$R$1003)</f>
        <v>-7.3463585446726707E-13</v>
      </c>
      <c r="L3418" s="50">
        <f t="array" ref="L3418">_xlfn.SUM(_xlfn.NORM.DIST($Q$3:$Q$1003,$F3418,$O3418,FALSE)*WindSpeedStep*$R$3:$R$1003)</f>
        <v>-1.4065135673100599E-5</v>
      </c>
      <c r="N3418" s="42">
        <f t="shared" si="160"/>
        <v>0.12761645669966121</v>
      </c>
      <c r="O3418" s="42">
        <f t="shared" si="161"/>
        <v>0.28999999999999998</v>
      </c>
    </row>
    <row r="3419" spans="5:15" x14ac:dyDescent="0.2">
      <c r="E3419" s="15">
        <v>41289.479166666664</v>
      </c>
      <c r="F3419" s="21">
        <v>0.96240448802245249</v>
      </c>
      <c r="G3419" s="24">
        <v>0.14546898081041978</v>
      </c>
      <c r="H3419" s="3">
        <f t="shared" si="159"/>
        <v>0</v>
      </c>
      <c r="I3419" s="3">
        <f>MIN(H3419-K3419+L3419,'Power Look Up'!$F$4)</f>
        <v>-3.4335888933172353E-18</v>
      </c>
      <c r="K3419" s="50">
        <f t="array" ref="K3419">_xlfn.SUM(_xlfn.NORM.DIST($Q$3:$Q$1003,$F3419,$N3419,FALSE)*WindSpeedStep*$R$3:$R$1003)</f>
        <v>-5.1038006971220939E-25</v>
      </c>
      <c r="L3419" s="50">
        <f t="array" ref="L3419">_xlfn.SUM(_xlfn.NORM.DIST($Q$3:$Q$1003,$F3419,$O3419,FALSE)*WindSpeedStep*$R$3:$R$1003)</f>
        <v>-3.4335894036973048E-18</v>
      </c>
      <c r="N3419" s="42">
        <f t="shared" si="160"/>
        <v>9.6240448802245249E-2</v>
      </c>
      <c r="O3419" s="42">
        <f t="shared" si="161"/>
        <v>0.14000000000000001</v>
      </c>
    </row>
    <row r="3420" spans="5:15" x14ac:dyDescent="0.2">
      <c r="E3420" s="15">
        <v>41289.486111111109</v>
      </c>
      <c r="F3420" s="21">
        <v>0.70695254273570596</v>
      </c>
      <c r="G3420" s="24">
        <v>0.15559743172339571</v>
      </c>
      <c r="H3420" s="3">
        <f t="shared" si="159"/>
        <v>0</v>
      </c>
      <c r="I3420" s="3">
        <f>MIN(H3420-K3420+L3420,'Power Look Up'!$F$4)</f>
        <v>-1.7197450432583066E-27</v>
      </c>
      <c r="K3420" s="50">
        <f t="array" ref="K3420">_xlfn.SUM(_xlfn.NORM.DIST($Q$3:$Q$1003,$F3420,$N3420,FALSE)*WindSpeedStep*$R$3:$R$1003)</f>
        <v>-2.9226544687850882E-31</v>
      </c>
      <c r="L3420" s="50">
        <f t="array" ref="L3420">_xlfn.SUM(_xlfn.NORM.DIST($Q$3:$Q$1003,$F3420,$O3420,FALSE)*WindSpeedStep*$R$3:$R$1003)</f>
        <v>-1.7200373087051853E-27</v>
      </c>
      <c r="N3420" s="42">
        <f t="shared" si="160"/>
        <v>7.0695254273570596E-2</v>
      </c>
      <c r="O3420" s="42">
        <f t="shared" si="161"/>
        <v>0.11</v>
      </c>
    </row>
    <row r="3421" spans="5:15" x14ac:dyDescent="0.2">
      <c r="E3421" s="15">
        <v>41289.493055555555</v>
      </c>
      <c r="F3421" s="21">
        <v>1.0082512413419928</v>
      </c>
      <c r="G3421" s="24">
        <v>0.1785269312045856</v>
      </c>
      <c r="H3421" s="3">
        <f t="shared" si="159"/>
        <v>0</v>
      </c>
      <c r="I3421" s="3">
        <f>MIN(H3421-K3421+L3421,'Power Look Up'!$F$4)</f>
        <v>-6.3018923837762196E-12</v>
      </c>
      <c r="K3421" s="50">
        <f t="array" ref="K3421">_xlfn.SUM(_xlfn.NORM.DIST($Q$3:$Q$1003,$F3421,$N3421,FALSE)*WindSpeedStep*$R$3:$R$1003)</f>
        <v>-1.0946198333123881E-24</v>
      </c>
      <c r="L3421" s="50">
        <f t="array" ref="L3421">_xlfn.SUM(_xlfn.NORM.DIST($Q$3:$Q$1003,$F3421,$O3421,FALSE)*WindSpeedStep*$R$3:$R$1003)</f>
        <v>-6.3018923837773141E-12</v>
      </c>
      <c r="N3421" s="42">
        <f t="shared" si="160"/>
        <v>0.10082512413419929</v>
      </c>
      <c r="O3421" s="42">
        <f t="shared" si="161"/>
        <v>0.18</v>
      </c>
    </row>
    <row r="3422" spans="5:15" x14ac:dyDescent="0.2">
      <c r="E3422" s="15">
        <v>41289.5</v>
      </c>
      <c r="F3422" s="21">
        <v>1.5856144522929989</v>
      </c>
      <c r="G3422" s="24">
        <v>0.18920110091464043</v>
      </c>
      <c r="H3422" s="3">
        <f t="shared" si="159"/>
        <v>0</v>
      </c>
      <c r="I3422" s="3">
        <f>MIN(H3422-K3422+L3422,'Power Look Up'!$F$4)</f>
        <v>-2.8215501922256394E-4</v>
      </c>
      <c r="K3422" s="50">
        <f t="array" ref="K3422">_xlfn.SUM(_xlfn.NORM.DIST($Q$3:$Q$1003,$F3422,$N3422,FALSE)*WindSpeedStep*$R$3:$R$1003)</f>
        <v>-4.2065694273199208E-6</v>
      </c>
      <c r="L3422" s="50">
        <f t="array" ref="L3422">_xlfn.SUM(_xlfn.NORM.DIST($Q$3:$Q$1003,$F3422,$O3422,FALSE)*WindSpeedStep*$R$3:$R$1003)</f>
        <v>-2.8636158864988389E-4</v>
      </c>
      <c r="N3422" s="42">
        <f t="shared" si="160"/>
        <v>0.15856144522929991</v>
      </c>
      <c r="O3422" s="42">
        <f t="shared" si="161"/>
        <v>0.3</v>
      </c>
    </row>
    <row r="3423" spans="5:15" x14ac:dyDescent="0.2">
      <c r="E3423" s="15">
        <v>41289.506944444445</v>
      </c>
      <c r="F3423" s="21">
        <v>2.0167055934275937</v>
      </c>
      <c r="G3423" s="24">
        <v>0.18346753299332494</v>
      </c>
      <c r="H3423" s="3">
        <f t="shared" si="159"/>
        <v>0</v>
      </c>
      <c r="I3423" s="3">
        <f>MIN(H3423-K3423+L3423,'Power Look Up'!$F$4)</f>
        <v>1.0117767465201339E-2</v>
      </c>
      <c r="K3423" s="50">
        <f t="array" ref="K3423">_xlfn.SUM(_xlfn.NORM.DIST($Q$3:$Q$1003,$F3423,$N3423,FALSE)*WindSpeedStep*$R$3:$R$1003)</f>
        <v>-2.2803524323089424E-3</v>
      </c>
      <c r="L3423" s="50">
        <f t="array" ref="L3423">_xlfn.SUM(_xlfn.NORM.DIST($Q$3:$Q$1003,$F3423,$O3423,FALSE)*WindSpeedStep*$R$3:$R$1003)</f>
        <v>7.8374150328923975E-3</v>
      </c>
      <c r="N3423" s="42">
        <f t="shared" si="160"/>
        <v>0.20167055934275938</v>
      </c>
      <c r="O3423" s="42">
        <f t="shared" si="161"/>
        <v>0.37</v>
      </c>
    </row>
    <row r="3424" spans="5:15" x14ac:dyDescent="0.2">
      <c r="E3424" s="15">
        <v>41289.513888888891</v>
      </c>
      <c r="F3424" s="21">
        <v>1.9898668439912566</v>
      </c>
      <c r="G3424" s="24">
        <v>9.0458314104554682E-2</v>
      </c>
      <c r="H3424" s="3">
        <f t="shared" si="159"/>
        <v>0</v>
      </c>
      <c r="I3424" s="3">
        <f>MIN(H3424-K3424+L3424,'Power Look Up'!$F$4)</f>
        <v>2.020053678063198E-4</v>
      </c>
      <c r="K3424" s="50">
        <f t="array" ref="K3424">_xlfn.SUM(_xlfn.NORM.DIST($Q$3:$Q$1003,$F3424,$N3424,FALSE)*WindSpeedStep*$R$3:$R$1003)</f>
        <v>-1.8973437921722311E-3</v>
      </c>
      <c r="L3424" s="50">
        <f t="array" ref="L3424">_xlfn.SUM(_xlfn.NORM.DIST($Q$3:$Q$1003,$F3424,$O3424,FALSE)*WindSpeedStep*$R$3:$R$1003)</f>
        <v>-1.6953384243659113E-3</v>
      </c>
      <c r="N3424" s="42">
        <f t="shared" si="160"/>
        <v>0.19898668439912567</v>
      </c>
      <c r="O3424" s="42">
        <f t="shared" si="161"/>
        <v>0.18</v>
      </c>
    </row>
    <row r="3425" spans="5:15" x14ac:dyDescent="0.2">
      <c r="E3425" s="15">
        <v>41289.520833333336</v>
      </c>
      <c r="F3425" s="21">
        <v>2.0198082428048538</v>
      </c>
      <c r="G3425" s="24">
        <v>0.17823474148222981</v>
      </c>
      <c r="H3425" s="3">
        <f t="shared" si="159"/>
        <v>0</v>
      </c>
      <c r="I3425" s="3">
        <f>MIN(H3425-K3425+L3425,'Power Look Up'!$F$4)</f>
        <v>7.6367895350232511E-3</v>
      </c>
      <c r="K3425" s="50">
        <f t="array" ref="K3425">_xlfn.SUM(_xlfn.NORM.DIST($Q$3:$Q$1003,$F3425,$N3425,FALSE)*WindSpeedStep*$R$3:$R$1003)</f>
        <v>-2.3270412897325628E-3</v>
      </c>
      <c r="L3425" s="50">
        <f t="array" ref="L3425">_xlfn.SUM(_xlfn.NORM.DIST($Q$3:$Q$1003,$F3425,$O3425,FALSE)*WindSpeedStep*$R$3:$R$1003)</f>
        <v>5.3097482452906884E-3</v>
      </c>
      <c r="N3425" s="42">
        <f t="shared" si="160"/>
        <v>0.20198082428048539</v>
      </c>
      <c r="O3425" s="42">
        <f t="shared" si="161"/>
        <v>0.36</v>
      </c>
    </row>
    <row r="3426" spans="5:15" x14ac:dyDescent="0.2">
      <c r="E3426" s="15">
        <v>41289.527777777781</v>
      </c>
      <c r="F3426" s="21">
        <v>1.8633201802452153</v>
      </c>
      <c r="G3426" s="24">
        <v>0.14490263287143043</v>
      </c>
      <c r="H3426" s="3">
        <f t="shared" si="159"/>
        <v>0</v>
      </c>
      <c r="I3426" s="3">
        <f>MIN(H3426-K3426+L3426,'Power Look Up'!$F$4)</f>
        <v>-7.1471953964976709E-4</v>
      </c>
      <c r="K3426" s="50">
        <f t="array" ref="K3426">_xlfn.SUM(_xlfn.NORM.DIST($Q$3:$Q$1003,$F3426,$N3426,FALSE)*WindSpeedStep*$R$3:$R$1003)</f>
        <v>-6.2016924948949184E-4</v>
      </c>
      <c r="L3426" s="50">
        <f t="array" ref="L3426">_xlfn.SUM(_xlfn.NORM.DIST($Q$3:$Q$1003,$F3426,$O3426,FALSE)*WindSpeedStep*$R$3:$R$1003)</f>
        <v>-1.3348887891392589E-3</v>
      </c>
      <c r="N3426" s="42">
        <f t="shared" si="160"/>
        <v>0.18633201802452154</v>
      </c>
      <c r="O3426" s="42">
        <f t="shared" si="161"/>
        <v>0.27</v>
      </c>
    </row>
    <row r="3427" spans="5:15" x14ac:dyDescent="0.2">
      <c r="E3427" s="15">
        <v>41289.534722222219</v>
      </c>
      <c r="F3427" s="21">
        <v>1.2334671213205715</v>
      </c>
      <c r="G3427" s="24">
        <v>0.3080746891681761</v>
      </c>
      <c r="H3427" s="3">
        <f t="shared" si="159"/>
        <v>0</v>
      </c>
      <c r="I3427" s="3">
        <f>MIN(H3427-K3427+L3427,'Power Look Up'!$F$4)</f>
        <v>-7.4357288152183747E-5</v>
      </c>
      <c r="K3427" s="50">
        <f t="array" ref="K3427">_xlfn.SUM(_xlfn.NORM.DIST($Q$3:$Q$1003,$F3427,$N3427,FALSE)*WindSpeedStep*$R$3:$R$1003)</f>
        <v>-1.6271848158369088E-14</v>
      </c>
      <c r="L3427" s="50">
        <f t="array" ref="L3427">_xlfn.SUM(_xlfn.NORM.DIST($Q$3:$Q$1003,$F3427,$O3427,FALSE)*WindSpeedStep*$R$3:$R$1003)</f>
        <v>-7.4357288168455589E-5</v>
      </c>
      <c r="N3427" s="42">
        <f t="shared" si="160"/>
        <v>0.12334671213205715</v>
      </c>
      <c r="O3427" s="42">
        <f t="shared" si="161"/>
        <v>0.38</v>
      </c>
    </row>
    <row r="3428" spans="5:15" x14ac:dyDescent="0.2">
      <c r="E3428" s="15">
        <v>41289.541666666664</v>
      </c>
      <c r="F3428" s="21">
        <v>1.5692836825734917</v>
      </c>
      <c r="G3428" s="24">
        <v>0.15293601957704703</v>
      </c>
      <c r="H3428" s="3">
        <f t="shared" si="159"/>
        <v>0</v>
      </c>
      <c r="I3428" s="3">
        <f>MIN(H3428-K3428+L3428,'Power Look Up'!$F$4)</f>
        <v>-8.0883181643536195E-5</v>
      </c>
      <c r="K3428" s="50">
        <f t="array" ref="K3428">_xlfn.SUM(_xlfn.NORM.DIST($Q$3:$Q$1003,$F3428,$N3428,FALSE)*WindSpeedStep*$R$3:$R$1003)</f>
        <v>-2.6315225870753305E-6</v>
      </c>
      <c r="L3428" s="50">
        <f t="array" ref="L3428">_xlfn.SUM(_xlfn.NORM.DIST($Q$3:$Q$1003,$F3428,$O3428,FALSE)*WindSpeedStep*$R$3:$R$1003)</f>
        <v>-8.3514704230611529E-5</v>
      </c>
      <c r="N3428" s="42">
        <f t="shared" si="160"/>
        <v>0.15692836825734918</v>
      </c>
      <c r="O3428" s="42">
        <f t="shared" si="161"/>
        <v>0.24</v>
      </c>
    </row>
    <row r="3429" spans="5:15" x14ac:dyDescent="0.2">
      <c r="E3429" s="15">
        <v>41289.548611111109</v>
      </c>
      <c r="F3429" s="21">
        <v>1.6625568980580734</v>
      </c>
      <c r="G3429" s="24">
        <v>0.16240045698007075</v>
      </c>
      <c r="H3429" s="3">
        <f t="shared" si="159"/>
        <v>0</v>
      </c>
      <c r="I3429" s="3">
        <f>MIN(H3429-K3429+L3429,'Power Look Up'!$F$4)</f>
        <v>-3.1372483797674836E-4</v>
      </c>
      <c r="K3429" s="50">
        <f t="array" ref="K3429">_xlfn.SUM(_xlfn.NORM.DIST($Q$3:$Q$1003,$F3429,$N3429,FALSE)*WindSpeedStep*$R$3:$R$1003)</f>
        <v>-2.7734185235041585E-5</v>
      </c>
      <c r="L3429" s="50">
        <f t="array" ref="L3429">_xlfn.SUM(_xlfn.NORM.DIST($Q$3:$Q$1003,$F3429,$O3429,FALSE)*WindSpeedStep*$R$3:$R$1003)</f>
        <v>-3.4145902321178992E-4</v>
      </c>
      <c r="N3429" s="42">
        <f t="shared" si="160"/>
        <v>0.16625568980580735</v>
      </c>
      <c r="O3429" s="42">
        <f t="shared" si="161"/>
        <v>0.27</v>
      </c>
    </row>
    <row r="3430" spans="5:15" x14ac:dyDescent="0.2">
      <c r="E3430" s="15">
        <v>41289.555555555555</v>
      </c>
      <c r="F3430" s="21">
        <v>1.7745080047291444</v>
      </c>
      <c r="G3430" s="24">
        <v>0.20850849870157429</v>
      </c>
      <c r="H3430" s="3">
        <f t="shared" si="159"/>
        <v>0</v>
      </c>
      <c r="I3430" s="3">
        <f>MIN(H3430-K3430+L3430,'Power Look Up'!$F$4)</f>
        <v>-2.2295579699359297E-4</v>
      </c>
      <c r="K3430" s="50">
        <f t="array" ref="K3430">_xlfn.SUM(_xlfn.NORM.DIST($Q$3:$Q$1003,$F3430,$N3430,FALSE)*WindSpeedStep*$R$3:$R$1003)</f>
        <v>-2.0266401268326955E-4</v>
      </c>
      <c r="L3430" s="50">
        <f t="array" ref="L3430">_xlfn.SUM(_xlfn.NORM.DIST($Q$3:$Q$1003,$F3430,$O3430,FALSE)*WindSpeedStep*$R$3:$R$1003)</f>
        <v>-4.2561980967686252E-4</v>
      </c>
      <c r="N3430" s="42">
        <f t="shared" si="160"/>
        <v>0.17745080047291445</v>
      </c>
      <c r="O3430" s="42">
        <f t="shared" si="161"/>
        <v>0.37</v>
      </c>
    </row>
    <row r="3431" spans="5:15" x14ac:dyDescent="0.2">
      <c r="E3431" s="15">
        <v>41289.5625</v>
      </c>
      <c r="F3431" s="21">
        <v>1.939477728542222</v>
      </c>
      <c r="G3431" s="24">
        <v>0.1856169806448813</v>
      </c>
      <c r="H3431" s="3">
        <f t="shared" si="159"/>
        <v>0</v>
      </c>
      <c r="I3431" s="3">
        <f>MIN(H3431-K3431+L3431,'Power Look Up'!$F$4)</f>
        <v>2.626339961824431E-3</v>
      </c>
      <c r="K3431" s="50">
        <f t="array" ref="K3431">_xlfn.SUM(_xlfn.NORM.DIST($Q$3:$Q$1003,$F3431,$N3431,FALSE)*WindSpeedStep*$R$3:$R$1003)</f>
        <v>-1.2834840767914767E-3</v>
      </c>
      <c r="L3431" s="50">
        <f t="array" ref="L3431">_xlfn.SUM(_xlfn.NORM.DIST($Q$3:$Q$1003,$F3431,$O3431,FALSE)*WindSpeedStep*$R$3:$R$1003)</f>
        <v>1.3428558850329543E-3</v>
      </c>
      <c r="N3431" s="42">
        <f t="shared" si="160"/>
        <v>0.19394777285422221</v>
      </c>
      <c r="O3431" s="42">
        <f t="shared" si="161"/>
        <v>0.36</v>
      </c>
    </row>
    <row r="3432" spans="5:15" x14ac:dyDescent="0.2">
      <c r="E3432" s="15">
        <v>41289.569444444445</v>
      </c>
      <c r="F3432" s="21">
        <v>2.1627027757679578</v>
      </c>
      <c r="G3432" s="24">
        <v>0.13871531648331681</v>
      </c>
      <c r="H3432" s="3">
        <f t="shared" si="159"/>
        <v>0</v>
      </c>
      <c r="I3432" s="3">
        <f>MIN(H3432-K3432+L3432,'Power Look Up'!$F$4)</f>
        <v>5.2087510993496546E-3</v>
      </c>
      <c r="K3432" s="50">
        <f t="array" ref="K3432">_xlfn.SUM(_xlfn.NORM.DIST($Q$3:$Q$1003,$F3432,$N3432,FALSE)*WindSpeedStep*$R$3:$R$1003)</f>
        <v>-4.8962655852271752E-3</v>
      </c>
      <c r="L3432" s="50">
        <f t="array" ref="L3432">_xlfn.SUM(_xlfn.NORM.DIST($Q$3:$Q$1003,$F3432,$O3432,FALSE)*WindSpeedStep*$R$3:$R$1003)</f>
        <v>3.1248551412247955E-4</v>
      </c>
      <c r="N3432" s="42">
        <f t="shared" si="160"/>
        <v>0.21627027757679579</v>
      </c>
      <c r="O3432" s="42">
        <f t="shared" si="161"/>
        <v>0.3</v>
      </c>
    </row>
    <row r="3433" spans="5:15" x14ac:dyDescent="0.2">
      <c r="E3433" s="15">
        <v>41289.576388888891</v>
      </c>
      <c r="F3433" s="21">
        <v>2.2528820127466687</v>
      </c>
      <c r="G3433" s="24">
        <v>0.15979531904606722</v>
      </c>
      <c r="H3433" s="3">
        <f t="shared" si="159"/>
        <v>0</v>
      </c>
      <c r="I3433" s="3">
        <f>MIN(H3433-K3433+L3433,'Power Look Up'!$F$4)</f>
        <v>6.5258326945532463E-2</v>
      </c>
      <c r="K3433" s="50">
        <f t="array" ref="K3433">_xlfn.SUM(_xlfn.NORM.DIST($Q$3:$Q$1003,$F3433,$N3433,FALSE)*WindSpeedStep*$R$3:$R$1003)</f>
        <v>-6.3613245553574985E-3</v>
      </c>
      <c r="L3433" s="50">
        <f t="array" ref="L3433">_xlfn.SUM(_xlfn.NORM.DIST($Q$3:$Q$1003,$F3433,$O3433,FALSE)*WindSpeedStep*$R$3:$R$1003)</f>
        <v>5.8897002390174959E-2</v>
      </c>
      <c r="N3433" s="42">
        <f t="shared" si="160"/>
        <v>0.22528820127466687</v>
      </c>
      <c r="O3433" s="42">
        <f t="shared" si="161"/>
        <v>0.36</v>
      </c>
    </row>
    <row r="3434" spans="5:15" x14ac:dyDescent="0.2">
      <c r="E3434" s="15">
        <v>41289.583333333336</v>
      </c>
      <c r="F3434" s="21">
        <v>2.2431472983877296</v>
      </c>
      <c r="G3434" s="24">
        <v>9.3618461948949253E-2</v>
      </c>
      <c r="H3434" s="3">
        <f t="shared" si="159"/>
        <v>0</v>
      </c>
      <c r="I3434" s="3">
        <f>MIN(H3434-K3434+L3434,'Power Look Up'!$F$4)</f>
        <v>-2.2875626633050029E-4</v>
      </c>
      <c r="K3434" s="50">
        <f t="array" ref="K3434">_xlfn.SUM(_xlfn.NORM.DIST($Q$3:$Q$1003,$F3434,$N3434,FALSE)*WindSpeedStep*$R$3:$R$1003)</f>
        <v>-6.2608973251158107E-3</v>
      </c>
      <c r="L3434" s="50">
        <f t="array" ref="L3434">_xlfn.SUM(_xlfn.NORM.DIST($Q$3:$Q$1003,$F3434,$O3434,FALSE)*WindSpeedStep*$R$3:$R$1003)</f>
        <v>-6.4896535914463109E-3</v>
      </c>
      <c r="N3434" s="42">
        <f t="shared" si="160"/>
        <v>0.22431472983877299</v>
      </c>
      <c r="O3434" s="42">
        <f t="shared" si="161"/>
        <v>0.21</v>
      </c>
    </row>
    <row r="3435" spans="5:15" x14ac:dyDescent="0.2">
      <c r="E3435" s="15">
        <v>41289.590277777781</v>
      </c>
      <c r="F3435" s="21">
        <v>1.2912423783895528</v>
      </c>
      <c r="G3435" s="24">
        <v>0.29429021720456455</v>
      </c>
      <c r="H3435" s="3">
        <f t="shared" si="159"/>
        <v>0</v>
      </c>
      <c r="I3435" s="3">
        <f>MIN(H3435-K3435+L3435,'Power Look Up'!$F$4)</f>
        <v>-1.0936912912626032E-4</v>
      </c>
      <c r="K3435" s="50">
        <f t="array" ref="K3435">_xlfn.SUM(_xlfn.NORM.DIST($Q$3:$Q$1003,$F3435,$N3435,FALSE)*WindSpeedStep*$R$3:$R$1003)</f>
        <v>-2.4696966312598536E-12</v>
      </c>
      <c r="L3435" s="50">
        <f t="array" ref="L3435">_xlfn.SUM(_xlfn.NORM.DIST($Q$3:$Q$1003,$F3435,$O3435,FALSE)*WindSpeedStep*$R$3:$R$1003)</f>
        <v>-1.0936913159595695E-4</v>
      </c>
      <c r="N3435" s="42">
        <f t="shared" si="160"/>
        <v>0.1291242378389553</v>
      </c>
      <c r="O3435" s="42">
        <f t="shared" si="161"/>
        <v>0.38</v>
      </c>
    </row>
    <row r="3436" spans="5:15" x14ac:dyDescent="0.2">
      <c r="E3436" s="15">
        <v>41289.597222222219</v>
      </c>
      <c r="F3436" s="21">
        <v>1.2630828244757997</v>
      </c>
      <c r="G3436" s="24">
        <v>0.16625988092835756</v>
      </c>
      <c r="H3436" s="3">
        <f t="shared" si="159"/>
        <v>0</v>
      </c>
      <c r="I3436" s="3">
        <f>MIN(H3436-K3436+L3436,'Power Look Up'!$F$4)</f>
        <v>-2.319715045501694E-7</v>
      </c>
      <c r="K3436" s="50">
        <f t="array" ref="K3436">_xlfn.SUM(_xlfn.NORM.DIST($Q$3:$Q$1003,$F3436,$N3436,FALSE)*WindSpeedStep*$R$3:$R$1003)</f>
        <v>-2.4305546462888288E-13</v>
      </c>
      <c r="L3436" s="50">
        <f t="array" ref="L3436">_xlfn.SUM(_xlfn.NORM.DIST($Q$3:$Q$1003,$F3436,$O3436,FALSE)*WindSpeedStep*$R$3:$R$1003)</f>
        <v>-2.3197174760563403E-7</v>
      </c>
      <c r="N3436" s="42">
        <f t="shared" si="160"/>
        <v>0.12630828244757997</v>
      </c>
      <c r="O3436" s="42">
        <f t="shared" si="161"/>
        <v>0.21</v>
      </c>
    </row>
    <row r="3437" spans="5:15" x14ac:dyDescent="0.2">
      <c r="E3437" s="15">
        <v>41289.604166666664</v>
      </c>
      <c r="F3437" s="21">
        <v>1.5525807344810605</v>
      </c>
      <c r="G3437" s="24">
        <v>0.21899022218232195</v>
      </c>
      <c r="H3437" s="3">
        <f t="shared" si="159"/>
        <v>0</v>
      </c>
      <c r="I3437" s="3">
        <f>MIN(H3437-K3437+L3437,'Power Look Up'!$F$4)</f>
        <v>-3.5991262823519953E-4</v>
      </c>
      <c r="K3437" s="50">
        <f t="array" ref="K3437">_xlfn.SUM(_xlfn.NORM.DIST($Q$3:$Q$1003,$F3437,$N3437,FALSE)*WindSpeedStep*$R$3:$R$1003)</f>
        <v>-1.5832779271734264E-6</v>
      </c>
      <c r="L3437" s="50">
        <f t="array" ref="L3437">_xlfn.SUM(_xlfn.NORM.DIST($Q$3:$Q$1003,$F3437,$O3437,FALSE)*WindSpeedStep*$R$3:$R$1003)</f>
        <v>-3.6149590616237298E-4</v>
      </c>
      <c r="N3437" s="42">
        <f t="shared" si="160"/>
        <v>0.15525807344810605</v>
      </c>
      <c r="O3437" s="42">
        <f t="shared" si="161"/>
        <v>0.34</v>
      </c>
    </row>
    <row r="3438" spans="5:15" x14ac:dyDescent="0.2">
      <c r="E3438" s="15">
        <v>41289.625</v>
      </c>
      <c r="F3438" s="21">
        <v>2.6726001554785928</v>
      </c>
      <c r="G3438" s="24">
        <v>0.11973358579061236</v>
      </c>
      <c r="H3438" s="3">
        <f t="shared" si="159"/>
        <v>0</v>
      </c>
      <c r="I3438" s="3">
        <f>MIN(H3438-K3438+L3438,'Power Look Up'!$F$4)</f>
        <v>0.31468098033094255</v>
      </c>
      <c r="K3438" s="50">
        <f t="array" ref="K3438">_xlfn.SUM(_xlfn.NORM.DIST($Q$3:$Q$1003,$F3438,$N3438,FALSE)*WindSpeedStep*$R$3:$R$1003)</f>
        <v>0.36472718756839856</v>
      </c>
      <c r="L3438" s="50">
        <f t="array" ref="L3438">_xlfn.SUM(_xlfn.NORM.DIST($Q$3:$Q$1003,$F3438,$O3438,FALSE)*WindSpeedStep*$R$3:$R$1003)</f>
        <v>0.67940816789934111</v>
      </c>
      <c r="N3438" s="42">
        <f t="shared" si="160"/>
        <v>0.26726001554785928</v>
      </c>
      <c r="O3438" s="42">
        <f t="shared" si="161"/>
        <v>0.32</v>
      </c>
    </row>
    <row r="3439" spans="5:15" x14ac:dyDescent="0.2">
      <c r="E3439" s="15">
        <v>41289.631944444445</v>
      </c>
      <c r="F3439" s="21">
        <v>1.9256501785725113</v>
      </c>
      <c r="G3439" s="24">
        <v>0.22849425347140309</v>
      </c>
      <c r="H3439" s="3">
        <f t="shared" si="159"/>
        <v>0</v>
      </c>
      <c r="I3439" s="3">
        <f>MIN(H3439-K3439+L3439,'Power Look Up'!$F$4)</f>
        <v>2.5969159848539383E-2</v>
      </c>
      <c r="K3439" s="50">
        <f t="array" ref="K3439">_xlfn.SUM(_xlfn.NORM.DIST($Q$3:$Q$1003,$F3439,$N3439,FALSE)*WindSpeedStep*$R$3:$R$1003)</f>
        <v>-1.1396134125672658E-3</v>
      </c>
      <c r="L3439" s="50">
        <f t="array" ref="L3439">_xlfn.SUM(_xlfn.NORM.DIST($Q$3:$Q$1003,$F3439,$O3439,FALSE)*WindSpeedStep*$R$3:$R$1003)</f>
        <v>2.4829546435972117E-2</v>
      </c>
      <c r="N3439" s="42">
        <f t="shared" si="160"/>
        <v>0.19256501785725114</v>
      </c>
      <c r="O3439" s="42">
        <f t="shared" si="161"/>
        <v>0.44</v>
      </c>
    </row>
    <row r="3440" spans="5:15" x14ac:dyDescent="0.2">
      <c r="E3440" s="15">
        <v>41289.638888888891</v>
      </c>
      <c r="F3440" s="21">
        <v>1.2205594333417109</v>
      </c>
      <c r="G3440" s="24">
        <v>0.17205225265028767</v>
      </c>
      <c r="H3440" s="3">
        <f t="shared" si="159"/>
        <v>0</v>
      </c>
      <c r="I3440" s="3">
        <f>MIN(H3440-K3440+L3440,'Power Look Up'!$F$4)</f>
        <v>-9.8824291902435039E-8</v>
      </c>
      <c r="K3440" s="50">
        <f t="array" ref="K3440">_xlfn.SUM(_xlfn.NORM.DIST($Q$3:$Q$1003,$F3440,$N3440,FALSE)*WindSpeedStep*$R$3:$R$1003)</f>
        <v>-4.562928641906256E-15</v>
      </c>
      <c r="L3440" s="50">
        <f t="array" ref="L3440">_xlfn.SUM(_xlfn.NORM.DIST($Q$3:$Q$1003,$F3440,$O3440,FALSE)*WindSpeedStep*$R$3:$R$1003)</f>
        <v>-9.8824296465363687E-8</v>
      </c>
      <c r="N3440" s="42">
        <f t="shared" si="160"/>
        <v>0.12205594333417109</v>
      </c>
      <c r="O3440" s="42">
        <f t="shared" si="161"/>
        <v>0.21</v>
      </c>
    </row>
    <row r="3441" spans="5:15" x14ac:dyDescent="0.2">
      <c r="E3441" s="15">
        <v>41289.645833333336</v>
      </c>
      <c r="F3441" s="21">
        <v>1.1557488578386865</v>
      </c>
      <c r="G3441" s="24">
        <v>0.1297859816020136</v>
      </c>
      <c r="H3441" s="3">
        <f t="shared" si="159"/>
        <v>0</v>
      </c>
      <c r="I3441" s="3">
        <f>MIN(H3441-K3441+L3441,'Power Look Up'!$F$4)</f>
        <v>-1.7652783640447669E-12</v>
      </c>
      <c r="K3441" s="50">
        <f t="array" ref="K3441">_xlfn.SUM(_xlfn.NORM.DIST($Q$3:$Q$1003,$F3441,$N3441,FALSE)*WindSpeedStep*$R$3:$R$1003)</f>
        <v>-2.8876123707927593E-18</v>
      </c>
      <c r="L3441" s="50">
        <f t="array" ref="L3441">_xlfn.SUM(_xlfn.NORM.DIST($Q$3:$Q$1003,$F3441,$O3441,FALSE)*WindSpeedStep*$R$3:$R$1003)</f>
        <v>-1.7652812516571377E-12</v>
      </c>
      <c r="N3441" s="42">
        <f t="shared" si="160"/>
        <v>0.11557488578386865</v>
      </c>
      <c r="O3441" s="42">
        <f t="shared" si="161"/>
        <v>0.15</v>
      </c>
    </row>
    <row r="3442" spans="5:15" x14ac:dyDescent="0.2">
      <c r="E3442" s="15">
        <v>41289.652777777781</v>
      </c>
      <c r="F3442" s="21">
        <v>0.79488102337849564</v>
      </c>
      <c r="G3442" s="24">
        <v>0.20128798561569558</v>
      </c>
      <c r="H3442" s="3">
        <f t="shared" si="159"/>
        <v>0</v>
      </c>
      <c r="I3442" s="3">
        <f>MIN(H3442-K3442+L3442,'Power Look Up'!$F$4)</f>
        <v>-2.3409016019139958E-18</v>
      </c>
      <c r="K3442" s="50">
        <f t="array" ref="K3442">_xlfn.SUM(_xlfn.NORM.DIST($Q$3:$Q$1003,$F3442,$N3442,FALSE)*WindSpeedStep*$R$3:$R$1003)</f>
        <v>-8.5215346348975058E-28</v>
      </c>
      <c r="L3442" s="50">
        <f t="array" ref="L3442">_xlfn.SUM(_xlfn.NORM.DIST($Q$3:$Q$1003,$F3442,$O3442,FALSE)*WindSpeedStep*$R$3:$R$1003)</f>
        <v>-2.3409016027661493E-18</v>
      </c>
      <c r="N3442" s="42">
        <f t="shared" si="160"/>
        <v>7.9488102337849573E-2</v>
      </c>
      <c r="O3442" s="42">
        <f t="shared" si="161"/>
        <v>0.16</v>
      </c>
    </row>
    <row r="3443" spans="5:15" x14ac:dyDescent="0.2">
      <c r="E3443" s="15">
        <v>41289.659722222219</v>
      </c>
      <c r="F3443" s="21">
        <v>0.27689087535029572</v>
      </c>
      <c r="G3443" s="24">
        <v>0.18057655362151176</v>
      </c>
      <c r="H3443" s="3">
        <f t="shared" si="159"/>
        <v>0</v>
      </c>
      <c r="I3443" s="3">
        <f>MIN(H3443-K3443+L3443,'Power Look Up'!$F$4)</f>
        <v>-2.9337408148041568E-83</v>
      </c>
      <c r="K3443" s="50">
        <f t="array" ref="K3443">_xlfn.SUM(_xlfn.NORM.DIST($Q$3:$Q$1003,$F3443,$N3443,FALSE)*WindSpeedStep*$R$3:$R$1003)</f>
        <v>3.4186775803414974E-187</v>
      </c>
      <c r="L3443" s="50">
        <f t="array" ref="L3443">_xlfn.SUM(_xlfn.NORM.DIST($Q$3:$Q$1003,$F3443,$O3443,FALSE)*WindSpeedStep*$R$3:$R$1003)</f>
        <v>-2.9337408148041568E-83</v>
      </c>
      <c r="N3443" s="42">
        <f t="shared" si="160"/>
        <v>2.7689087535029574E-2</v>
      </c>
      <c r="O3443" s="42">
        <f t="shared" si="161"/>
        <v>0.05</v>
      </c>
    </row>
    <row r="3444" spans="5:15" x14ac:dyDescent="0.2">
      <c r="E3444" s="15">
        <v>41289.673611111109</v>
      </c>
      <c r="F3444" s="21">
        <v>0.62153171146656827</v>
      </c>
      <c r="G3444" s="24">
        <v>0.41832137476381237</v>
      </c>
      <c r="H3444" s="3">
        <f t="shared" si="159"/>
        <v>0</v>
      </c>
      <c r="I3444" s="3">
        <f>MIN(H3444-K3444+L3444,'Power Look Up'!$F$4)</f>
        <v>-4.7228477384430233E-11</v>
      </c>
      <c r="K3444" s="50">
        <f t="array" ref="K3444">_xlfn.SUM(_xlfn.NORM.DIST($Q$3:$Q$1003,$F3444,$N3444,FALSE)*WindSpeedStep*$R$3:$R$1003)</f>
        <v>-2.3178434548264135E-37</v>
      </c>
      <c r="L3444" s="50">
        <f t="array" ref="L3444">_xlfn.SUM(_xlfn.NORM.DIST($Q$3:$Q$1003,$F3444,$O3444,FALSE)*WindSpeedStep*$R$3:$R$1003)</f>
        <v>-4.7228477384430233E-11</v>
      </c>
      <c r="N3444" s="42">
        <f t="shared" si="160"/>
        <v>6.2153171146656833E-2</v>
      </c>
      <c r="O3444" s="42">
        <f t="shared" si="161"/>
        <v>0.26</v>
      </c>
    </row>
    <row r="3445" spans="5:15" x14ac:dyDescent="0.2">
      <c r="E3445" s="15">
        <v>41289.680555555555</v>
      </c>
      <c r="F3445" s="21">
        <v>1.2224764534929837</v>
      </c>
      <c r="G3445" s="24">
        <v>0.13088186651189213</v>
      </c>
      <c r="H3445" s="3">
        <f t="shared" si="159"/>
        <v>0</v>
      </c>
      <c r="I3445" s="3">
        <f>MIN(H3445-K3445+L3445,'Power Look Up'!$F$4)</f>
        <v>-2.0167246663698269E-10</v>
      </c>
      <c r="K3445" s="50">
        <f t="array" ref="K3445">_xlfn.SUM(_xlfn.NORM.DIST($Q$3:$Q$1003,$F3445,$N3445,FALSE)*WindSpeedStep*$R$3:$R$1003)</f>
        <v>-5.5320515487619863E-15</v>
      </c>
      <c r="L3445" s="50">
        <f t="array" ref="L3445">_xlfn.SUM(_xlfn.NORM.DIST($Q$3:$Q$1003,$F3445,$O3445,FALSE)*WindSpeedStep*$R$3:$R$1003)</f>
        <v>-2.0167799868853146E-10</v>
      </c>
      <c r="N3445" s="42">
        <f t="shared" si="160"/>
        <v>0.12224764534929838</v>
      </c>
      <c r="O3445" s="42">
        <f t="shared" si="161"/>
        <v>0.16</v>
      </c>
    </row>
    <row r="3446" spans="5:15" x14ac:dyDescent="0.2">
      <c r="E3446" s="15">
        <v>41289.6875</v>
      </c>
      <c r="F3446" s="21">
        <v>1.146054992906421</v>
      </c>
      <c r="G3446" s="24">
        <v>0.16578611076782254</v>
      </c>
      <c r="H3446" s="3">
        <f t="shared" si="159"/>
        <v>0</v>
      </c>
      <c r="I3446" s="3">
        <f>MIN(H3446-K3446+L3446,'Power Look Up'!$F$4)</f>
        <v>-2.0846109021064073E-9</v>
      </c>
      <c r="K3446" s="50">
        <f t="array" ref="K3446">_xlfn.SUM(_xlfn.NORM.DIST($Q$3:$Q$1003,$F3446,$N3446,FALSE)*WindSpeedStep*$R$3:$R$1003)</f>
        <v>-8.1969373760766302E-19</v>
      </c>
      <c r="L3446" s="50">
        <f t="array" ref="L3446">_xlfn.SUM(_xlfn.NORM.DIST($Q$3:$Q$1003,$F3446,$O3446,FALSE)*WindSpeedStep*$R$3:$R$1003)</f>
        <v>-2.0846109029261011E-9</v>
      </c>
      <c r="N3446" s="42">
        <f t="shared" si="160"/>
        <v>0.11460549929064211</v>
      </c>
      <c r="O3446" s="42">
        <f t="shared" si="161"/>
        <v>0.18999999999999997</v>
      </c>
    </row>
    <row r="3447" spans="5:15" x14ac:dyDescent="0.2">
      <c r="E3447" s="15">
        <v>41289.694444444445</v>
      </c>
      <c r="F3447" s="21">
        <v>1.3309486494251357</v>
      </c>
      <c r="G3447" s="24">
        <v>0.17280907125856568</v>
      </c>
      <c r="H3447" s="3">
        <f t="shared" si="159"/>
        <v>0</v>
      </c>
      <c r="I3447" s="3">
        <f>MIN(H3447-K3447+L3447,'Power Look Up'!$F$4)</f>
        <v>-2.6412356272658078E-6</v>
      </c>
      <c r="K3447" s="50">
        <f t="array" ref="K3447">_xlfn.SUM(_xlfn.NORM.DIST($Q$3:$Q$1003,$F3447,$N3447,FALSE)*WindSpeedStep*$R$3:$R$1003)</f>
        <v>-4.4837908093061908E-11</v>
      </c>
      <c r="L3447" s="50">
        <f t="array" ref="L3447">_xlfn.SUM(_xlfn.NORM.DIST($Q$3:$Q$1003,$F3447,$O3447,FALSE)*WindSpeedStep*$R$3:$R$1003)</f>
        <v>-2.6412804651739007E-6</v>
      </c>
      <c r="N3447" s="42">
        <f t="shared" si="160"/>
        <v>0.13309486494251357</v>
      </c>
      <c r="O3447" s="42">
        <f t="shared" si="161"/>
        <v>0.23</v>
      </c>
    </row>
    <row r="3448" spans="5:15" x14ac:dyDescent="0.2">
      <c r="E3448" s="15">
        <v>41289.701388888891</v>
      </c>
      <c r="F3448" s="21">
        <v>1.1613748920904849</v>
      </c>
      <c r="G3448" s="24">
        <v>0.25831452190256787</v>
      </c>
      <c r="H3448" s="3">
        <f t="shared" si="159"/>
        <v>0</v>
      </c>
      <c r="I3448" s="3">
        <f>MIN(H3448-K3448+L3448,'Power Look Up'!$F$4)</f>
        <v>-5.4893942019577088E-6</v>
      </c>
      <c r="K3448" s="50">
        <f t="array" ref="K3448">_xlfn.SUM(_xlfn.NORM.DIST($Q$3:$Q$1003,$F3448,$N3448,FALSE)*WindSpeedStep*$R$3:$R$1003)</f>
        <v>-5.8765755119022043E-18</v>
      </c>
      <c r="L3448" s="50">
        <f t="array" ref="L3448">_xlfn.SUM(_xlfn.NORM.DIST($Q$3:$Q$1003,$F3448,$O3448,FALSE)*WindSpeedStep*$R$3:$R$1003)</f>
        <v>-5.4893942019635855E-6</v>
      </c>
      <c r="N3448" s="42">
        <f t="shared" si="160"/>
        <v>0.1161374892090485</v>
      </c>
      <c r="O3448" s="42">
        <f t="shared" si="161"/>
        <v>0.3</v>
      </c>
    </row>
    <row r="3449" spans="5:15" x14ac:dyDescent="0.2">
      <c r="E3449" s="15">
        <v>41289.708333333336</v>
      </c>
      <c r="F3449" s="21">
        <v>1.1956506345572313</v>
      </c>
      <c r="G3449" s="24">
        <v>0.3178185909972942</v>
      </c>
      <c r="H3449" s="3">
        <f t="shared" si="159"/>
        <v>0</v>
      </c>
      <c r="I3449" s="3">
        <f>MIN(H3449-K3449+L3449,'Power Look Up'!$F$4)</f>
        <v>-5.6986754537449163E-5</v>
      </c>
      <c r="K3449" s="50">
        <f t="array" ref="K3449">_xlfn.SUM(_xlfn.NORM.DIST($Q$3:$Q$1003,$F3449,$N3449,FALSE)*WindSpeedStep*$R$3:$R$1003)</f>
        <v>-3.2968076092123189E-16</v>
      </c>
      <c r="L3449" s="50">
        <f t="array" ref="L3449">_xlfn.SUM(_xlfn.NORM.DIST($Q$3:$Q$1003,$F3449,$O3449,FALSE)*WindSpeedStep*$R$3:$R$1003)</f>
        <v>-5.6986754537778842E-5</v>
      </c>
      <c r="N3449" s="42">
        <f t="shared" si="160"/>
        <v>0.11956506345572314</v>
      </c>
      <c r="O3449" s="42">
        <f t="shared" si="161"/>
        <v>0.37999999999999995</v>
      </c>
    </row>
    <row r="3450" spans="5:15" x14ac:dyDescent="0.2">
      <c r="E3450" s="15">
        <v>41289.715277777781</v>
      </c>
      <c r="F3450" s="21">
        <v>1.6797255600420278</v>
      </c>
      <c r="G3450" s="24">
        <v>0.1071603625508302</v>
      </c>
      <c r="H3450" s="3">
        <f t="shared" si="159"/>
        <v>0</v>
      </c>
      <c r="I3450" s="3">
        <f>MIN(H3450-K3450+L3450,'Power Look Up'!$F$4)</f>
        <v>-2.1434065021615586E-5</v>
      </c>
      <c r="K3450" s="50">
        <f t="array" ref="K3450">_xlfn.SUM(_xlfn.NORM.DIST($Q$3:$Q$1003,$F3450,$N3450,FALSE)*WindSpeedStep*$R$3:$R$1003)</f>
        <v>-3.9623252211937611E-5</v>
      </c>
      <c r="L3450" s="50">
        <f t="array" ref="L3450">_xlfn.SUM(_xlfn.NORM.DIST($Q$3:$Q$1003,$F3450,$O3450,FALSE)*WindSpeedStep*$R$3:$R$1003)</f>
        <v>-6.1057317233553196E-5</v>
      </c>
      <c r="N3450" s="42">
        <f t="shared" si="160"/>
        <v>0.1679725560042028</v>
      </c>
      <c r="O3450" s="42">
        <f t="shared" si="161"/>
        <v>0.18</v>
      </c>
    </row>
    <row r="3451" spans="5:15" x14ac:dyDescent="0.2">
      <c r="E3451" s="15">
        <v>41289.722222222219</v>
      </c>
      <c r="F3451" s="21">
        <v>1.1438969955036584</v>
      </c>
      <c r="G3451" s="24">
        <v>0.25351933009694883</v>
      </c>
      <c r="H3451" s="3">
        <f t="shared" si="159"/>
        <v>0</v>
      </c>
      <c r="I3451" s="3">
        <f>MIN(H3451-K3451+L3451,'Power Look Up'!$F$4)</f>
        <v>-3.055161783998393E-6</v>
      </c>
      <c r="K3451" s="50">
        <f t="array" ref="K3451">_xlfn.SUM(_xlfn.NORM.DIST($Q$3:$Q$1003,$F3451,$N3451,FALSE)*WindSpeedStep*$R$3:$R$1003)</f>
        <v>-6.1550317425230349E-19</v>
      </c>
      <c r="L3451" s="50">
        <f t="array" ref="L3451">_xlfn.SUM(_xlfn.NORM.DIST($Q$3:$Q$1003,$F3451,$O3451,FALSE)*WindSpeedStep*$R$3:$R$1003)</f>
        <v>-3.0551617839990084E-6</v>
      </c>
      <c r="N3451" s="42">
        <f t="shared" si="160"/>
        <v>0.11438969955036585</v>
      </c>
      <c r="O3451" s="42">
        <f t="shared" si="161"/>
        <v>0.28999999999999998</v>
      </c>
    </row>
    <row r="3452" spans="5:15" x14ac:dyDescent="0.2">
      <c r="E3452" s="15">
        <v>41289.729166666664</v>
      </c>
      <c r="F3452" s="21">
        <v>1.4546478718576334</v>
      </c>
      <c r="G3452" s="24">
        <v>0.12374128714060127</v>
      </c>
      <c r="H3452" s="3">
        <f t="shared" si="159"/>
        <v>0</v>
      </c>
      <c r="I3452" s="3">
        <f>MIN(H3452-K3452+L3452,'Power Look Up'!$F$4)</f>
        <v>-1.1433381077197415E-6</v>
      </c>
      <c r="K3452" s="50">
        <f t="array" ref="K3452">_xlfn.SUM(_xlfn.NORM.DIST($Q$3:$Q$1003,$F3452,$N3452,FALSE)*WindSpeedStep*$R$3:$R$1003)</f>
        <v>-4.1023579076426412E-8</v>
      </c>
      <c r="L3452" s="50">
        <f t="array" ref="L3452">_xlfn.SUM(_xlfn.NORM.DIST($Q$3:$Q$1003,$F3452,$O3452,FALSE)*WindSpeedStep*$R$3:$R$1003)</f>
        <v>-1.184361686796168E-6</v>
      </c>
      <c r="N3452" s="42">
        <f t="shared" si="160"/>
        <v>0.14546478718576336</v>
      </c>
      <c r="O3452" s="42">
        <f t="shared" si="161"/>
        <v>0.18</v>
      </c>
    </row>
    <row r="3453" spans="5:15" x14ac:dyDescent="0.2">
      <c r="E3453" s="15">
        <v>41289.736111111109</v>
      </c>
      <c r="F3453" s="21">
        <v>1.8273946155311473</v>
      </c>
      <c r="G3453" s="24">
        <v>6.5667261455250051E-2</v>
      </c>
      <c r="H3453" s="3">
        <f t="shared" si="159"/>
        <v>0</v>
      </c>
      <c r="I3453" s="3">
        <f>MIN(H3453-K3453+L3453,'Power Look Up'!$F$4)</f>
        <v>3.2969704759147828E-4</v>
      </c>
      <c r="K3453" s="50">
        <f t="array" ref="K3453">_xlfn.SUM(_xlfn.NORM.DIST($Q$3:$Q$1003,$F3453,$N3453,FALSE)*WindSpeedStep*$R$3:$R$1003)</f>
        <v>-4.105348598633274E-4</v>
      </c>
      <c r="L3453" s="50">
        <f t="array" ref="L3453">_xlfn.SUM(_xlfn.NORM.DIST($Q$3:$Q$1003,$F3453,$O3453,FALSE)*WindSpeedStep*$R$3:$R$1003)</f>
        <v>-8.0837812271849105E-5</v>
      </c>
      <c r="N3453" s="42">
        <f t="shared" si="160"/>
        <v>0.18273946155311474</v>
      </c>
      <c r="O3453" s="42">
        <f t="shared" si="161"/>
        <v>0.12</v>
      </c>
    </row>
    <row r="3454" spans="5:15" x14ac:dyDescent="0.2">
      <c r="E3454" s="15">
        <v>41289.743055555555</v>
      </c>
      <c r="F3454" s="21">
        <v>1.9265991584864155</v>
      </c>
      <c r="G3454" s="24">
        <v>8.3047892601437662E-2</v>
      </c>
      <c r="H3454" s="3">
        <f t="shared" si="159"/>
        <v>0</v>
      </c>
      <c r="I3454" s="3">
        <f>MIN(H3454-K3454+L3454,'Power Look Up'!$F$4)</f>
        <v>3.186975733466816E-4</v>
      </c>
      <c r="K3454" s="50">
        <f t="array" ref="K3454">_xlfn.SUM(_xlfn.NORM.DIST($Q$3:$Q$1003,$F3454,$N3454,FALSE)*WindSpeedStep*$R$3:$R$1003)</f>
        <v>-1.1491482869551185E-3</v>
      </c>
      <c r="L3454" s="50">
        <f t="array" ref="L3454">_xlfn.SUM(_xlfn.NORM.DIST($Q$3:$Q$1003,$F3454,$O3454,FALSE)*WindSpeedStep*$R$3:$R$1003)</f>
        <v>-8.3045071360843693E-4</v>
      </c>
      <c r="N3454" s="42">
        <f t="shared" si="160"/>
        <v>0.19265991584864156</v>
      </c>
      <c r="O3454" s="42">
        <f t="shared" si="161"/>
        <v>0.16</v>
      </c>
    </row>
    <row r="3455" spans="5:15" x14ac:dyDescent="0.2">
      <c r="E3455" s="15">
        <v>41289.75</v>
      </c>
      <c r="F3455" s="21">
        <v>2.2038036809221326</v>
      </c>
      <c r="G3455" s="24">
        <v>3.1763264852479989E-2</v>
      </c>
      <c r="H3455" s="3">
        <f t="shared" si="159"/>
        <v>0</v>
      </c>
      <c r="I3455" s="3">
        <f>MIN(H3455-K3455+L3455,'Power Look Up'!$F$4)</f>
        <v>3.5108132249525581E-4</v>
      </c>
      <c r="K3455" s="50">
        <f t="array" ref="K3455">_xlfn.SUM(_xlfn.NORM.DIST($Q$3:$Q$1003,$F3455,$N3455,FALSE)*WindSpeedStep*$R$3:$R$1003)</f>
        <v>-5.6686256134928729E-3</v>
      </c>
      <c r="L3455" s="50">
        <f t="array" ref="L3455">_xlfn.SUM(_xlfn.NORM.DIST($Q$3:$Q$1003,$F3455,$O3455,FALSE)*WindSpeedStep*$R$3:$R$1003)</f>
        <v>-5.3175442909976171E-3</v>
      </c>
      <c r="N3455" s="42">
        <f t="shared" si="160"/>
        <v>0.22038036809221329</v>
      </c>
      <c r="O3455" s="42">
        <f t="shared" si="161"/>
        <v>6.9999999999999993E-2</v>
      </c>
    </row>
    <row r="3456" spans="5:15" x14ac:dyDescent="0.2">
      <c r="E3456" s="15">
        <v>41289.763888888891</v>
      </c>
      <c r="F3456" s="21">
        <v>2.1597779054806363</v>
      </c>
      <c r="G3456" s="24">
        <v>9.7232219788481747E-2</v>
      </c>
      <c r="H3456" s="3">
        <f t="shared" si="159"/>
        <v>0</v>
      </c>
      <c r="I3456" s="3">
        <f>MIN(H3456-K3456+L3456,'Power Look Up'!$F$4)</f>
        <v>2.5939621933072747E-5</v>
      </c>
      <c r="K3456" s="50">
        <f t="array" ref="K3456">_xlfn.SUM(_xlfn.NORM.DIST($Q$3:$Q$1003,$F3456,$N3456,FALSE)*WindSpeedStep*$R$3:$R$1003)</f>
        <v>-4.8392575381863675E-3</v>
      </c>
      <c r="L3456" s="50">
        <f t="array" ref="L3456">_xlfn.SUM(_xlfn.NORM.DIST($Q$3:$Q$1003,$F3456,$O3456,FALSE)*WindSpeedStep*$R$3:$R$1003)</f>
        <v>-4.8133179162532947E-3</v>
      </c>
      <c r="N3456" s="42">
        <f t="shared" si="160"/>
        <v>0.21597779054806365</v>
      </c>
      <c r="O3456" s="42">
        <f t="shared" si="161"/>
        <v>0.21</v>
      </c>
    </row>
    <row r="3457" spans="5:15" x14ac:dyDescent="0.2">
      <c r="E3457" s="15">
        <v>41289.770833333336</v>
      </c>
      <c r="F3457" s="21">
        <v>2.2412812523667878</v>
      </c>
      <c r="G3457" s="24">
        <v>7.1387738522793773E-2</v>
      </c>
      <c r="H3457" s="3">
        <f t="shared" si="159"/>
        <v>0</v>
      </c>
      <c r="I3457" s="3">
        <f>MIN(H3457-K3457+L3457,'Power Look Up'!$F$4)</f>
        <v>-1.5859864836843558E-4</v>
      </c>
      <c r="K3457" s="50">
        <f t="array" ref="K3457">_xlfn.SUM(_xlfn.NORM.DIST($Q$3:$Q$1003,$F3457,$N3457,FALSE)*WindSpeedStep*$R$3:$R$1003)</f>
        <v>-6.2389425852350227E-3</v>
      </c>
      <c r="L3457" s="50">
        <f t="array" ref="L3457">_xlfn.SUM(_xlfn.NORM.DIST($Q$3:$Q$1003,$F3457,$O3457,FALSE)*WindSpeedStep*$R$3:$R$1003)</f>
        <v>-6.3975412336034583E-3</v>
      </c>
      <c r="N3457" s="42">
        <f t="shared" si="160"/>
        <v>0.2241281252366788</v>
      </c>
      <c r="O3457" s="42">
        <f t="shared" si="161"/>
        <v>0.16</v>
      </c>
    </row>
    <row r="3458" spans="5:15" x14ac:dyDescent="0.2">
      <c r="E3458" s="15">
        <v>41289.777777777781</v>
      </c>
      <c r="F3458" s="21">
        <v>2.1558086530413836</v>
      </c>
      <c r="G3458" s="24">
        <v>8.8133981525656629E-2</v>
      </c>
      <c r="H3458" s="3">
        <f t="shared" si="159"/>
        <v>0</v>
      </c>
      <c r="I3458" s="3">
        <f>MIN(H3458-K3458+L3458,'Power Look Up'!$F$4)</f>
        <v>1.5746726037667389E-4</v>
      </c>
      <c r="K3458" s="50">
        <f t="array" ref="K3458">_xlfn.SUM(_xlfn.NORM.DIST($Q$3:$Q$1003,$F3458,$N3458,FALSE)*WindSpeedStep*$R$3:$R$1003)</f>
        <v>-4.7617728928679914E-3</v>
      </c>
      <c r="L3458" s="50">
        <f t="array" ref="L3458">_xlfn.SUM(_xlfn.NORM.DIST($Q$3:$Q$1003,$F3458,$O3458,FALSE)*WindSpeedStep*$R$3:$R$1003)</f>
        <v>-4.6043056324913175E-3</v>
      </c>
      <c r="N3458" s="42">
        <f t="shared" si="160"/>
        <v>0.21558086530413836</v>
      </c>
      <c r="O3458" s="42">
        <f t="shared" si="161"/>
        <v>0.19</v>
      </c>
    </row>
    <row r="3459" spans="5:15" x14ac:dyDescent="0.2">
      <c r="E3459" s="15">
        <v>41289.784722222219</v>
      </c>
      <c r="F3459" s="21">
        <v>2.3188625149674382</v>
      </c>
      <c r="G3459" s="24">
        <v>0.12506131697250372</v>
      </c>
      <c r="H3459" s="3">
        <f t="shared" ref="H3459:H3522" si="162">INDEX(PowerArray,MIN(MaximumPowerIndex,ROUND(F3459*100,0)))</f>
        <v>0</v>
      </c>
      <c r="I3459" s="3">
        <f>MIN(H3459-K3459+L3459,'Power Look Up'!$F$4)</f>
        <v>2.0892742735845845E-2</v>
      </c>
      <c r="K3459" s="50">
        <f t="array" ref="K3459">_xlfn.SUM(_xlfn.NORM.DIST($Q$3:$Q$1003,$F3459,$N3459,FALSE)*WindSpeedStep*$R$3:$R$1003)</f>
        <v>-5.9487777126524905E-3</v>
      </c>
      <c r="L3459" s="50">
        <f t="array" ref="L3459">_xlfn.SUM(_xlfn.NORM.DIST($Q$3:$Q$1003,$F3459,$O3459,FALSE)*WindSpeedStep*$R$3:$R$1003)</f>
        <v>1.4943965023193355E-2</v>
      </c>
      <c r="N3459" s="42">
        <f t="shared" ref="N3459:N3522" si="163">ReferenceTurbulence*F3459</f>
        <v>0.23188625149674383</v>
      </c>
      <c r="O3459" s="42">
        <f t="shared" ref="O3459:O3522" si="164">F3459*G3459</f>
        <v>0.28999999999999992</v>
      </c>
    </row>
    <row r="3460" spans="5:15" x14ac:dyDescent="0.2">
      <c r="E3460" s="15">
        <v>41289.791666666664</v>
      </c>
      <c r="F3460" s="21">
        <v>2.8440253243538831</v>
      </c>
      <c r="G3460" s="24">
        <v>4.5709860206513429E-2</v>
      </c>
      <c r="H3460" s="3">
        <f t="shared" si="162"/>
        <v>0</v>
      </c>
      <c r="I3460" s="3">
        <f>MIN(H3460-K3460+L3460,'Power Look Up'!$F$4)</f>
        <v>-1.2610813108579566</v>
      </c>
      <c r="K3460" s="50">
        <f t="array" ref="K3460">_xlfn.SUM(_xlfn.NORM.DIST($Q$3:$Q$1003,$F3460,$N3460,FALSE)*WindSpeedStep*$R$3:$R$1003)</f>
        <v>1.4090189467265233</v>
      </c>
      <c r="L3460" s="50">
        <f t="array" ref="L3460">_xlfn.SUM(_xlfn.NORM.DIST($Q$3:$Q$1003,$F3460,$O3460,FALSE)*WindSpeedStep*$R$3:$R$1003)</f>
        <v>0.14793763586856659</v>
      </c>
      <c r="N3460" s="42">
        <f t="shared" si="163"/>
        <v>0.28440253243538832</v>
      </c>
      <c r="O3460" s="42">
        <f t="shared" si="164"/>
        <v>0.13</v>
      </c>
    </row>
    <row r="3461" spans="5:15" x14ac:dyDescent="0.2">
      <c r="E3461" s="15">
        <v>41289.798611111109</v>
      </c>
      <c r="F3461" s="21">
        <v>3.5178008132330421</v>
      </c>
      <c r="G3461" s="24">
        <v>6.5381757584113478E-2</v>
      </c>
      <c r="H3461" s="3">
        <f t="shared" si="162"/>
        <v>47.319999999997172</v>
      </c>
      <c r="I3461" s="3">
        <f>MIN(H3461-K3461+L3461,'Power Look Up'!$F$4)</f>
        <v>45.35357565320318</v>
      </c>
      <c r="K3461" s="50">
        <f t="array" ref="K3461">_xlfn.SUM(_xlfn.NORM.DIST($Q$3:$Q$1003,$F3461,$N3461,FALSE)*WindSpeedStep*$R$3:$R$1003)</f>
        <v>16.636265609310939</v>
      </c>
      <c r="L3461" s="50">
        <f t="array" ref="L3461">_xlfn.SUM(_xlfn.NORM.DIST($Q$3:$Q$1003,$F3461,$O3461,FALSE)*WindSpeedStep*$R$3:$R$1003)</f>
        <v>14.669841262516943</v>
      </c>
      <c r="N3461" s="42">
        <f t="shared" si="163"/>
        <v>0.35178008132330424</v>
      </c>
      <c r="O3461" s="42">
        <f t="shared" si="164"/>
        <v>0.23</v>
      </c>
    </row>
    <row r="3462" spans="5:15" x14ac:dyDescent="0.2">
      <c r="E3462" s="15">
        <v>41289.805555555555</v>
      </c>
      <c r="F3462" s="21">
        <v>4.0971729966128656</v>
      </c>
      <c r="G3462" s="24">
        <v>5.3695560373426772E-2</v>
      </c>
      <c r="H3462" s="3">
        <f t="shared" si="162"/>
        <v>101.89999999999532</v>
      </c>
      <c r="I3462" s="3">
        <f>MIN(H3462-K3462+L3462,'Power Look Up'!$F$4)</f>
        <v>91.735139361220604</v>
      </c>
      <c r="K3462" s="50">
        <f t="array" ref="K3462">_xlfn.SUM(_xlfn.NORM.DIST($Q$3:$Q$1003,$F3462,$N3462,FALSE)*WindSpeedStep*$R$3:$R$1003)</f>
        <v>60.97846590385678</v>
      </c>
      <c r="L3462" s="50">
        <f t="array" ref="L3462">_xlfn.SUM(_xlfn.NORM.DIST($Q$3:$Q$1003,$F3462,$O3462,FALSE)*WindSpeedStep*$R$3:$R$1003)</f>
        <v>50.81360526508206</v>
      </c>
      <c r="N3462" s="42">
        <f t="shared" si="163"/>
        <v>0.40971729966128656</v>
      </c>
      <c r="O3462" s="42">
        <f t="shared" si="164"/>
        <v>0.22</v>
      </c>
    </row>
    <row r="3463" spans="5:15" x14ac:dyDescent="0.2">
      <c r="E3463" s="15">
        <v>41289.979166666664</v>
      </c>
      <c r="F3463" s="21">
        <v>6.7753522822161072</v>
      </c>
      <c r="G3463" s="24">
        <v>8.2652528853722304E-2</v>
      </c>
      <c r="H3463" s="3">
        <f t="shared" si="162"/>
        <v>538.27999999997735</v>
      </c>
      <c r="I3463" s="3">
        <f>MIN(H3463-K3463+L3463,'Power Look Up'!$F$4)</f>
        <v>533.2179635757642</v>
      </c>
      <c r="K3463" s="50">
        <f t="array" ref="K3463">_xlfn.SUM(_xlfn.NORM.DIST($Q$3:$Q$1003,$F3463,$N3463,FALSE)*WindSpeedStep*$R$3:$R$1003)</f>
        <v>537.34256863231644</v>
      </c>
      <c r="L3463" s="50">
        <f t="array" ref="L3463">_xlfn.SUM(_xlfn.NORM.DIST($Q$3:$Q$1003,$F3463,$O3463,FALSE)*WindSpeedStep*$R$3:$R$1003)</f>
        <v>532.2805322081033</v>
      </c>
      <c r="N3463" s="42">
        <f t="shared" si="163"/>
        <v>0.67753522822161072</v>
      </c>
      <c r="O3463" s="42">
        <f t="shared" si="164"/>
        <v>0.56000000000000005</v>
      </c>
    </row>
    <row r="3464" spans="5:15" x14ac:dyDescent="0.2">
      <c r="E3464" s="15">
        <v>41289.986111111109</v>
      </c>
      <c r="F3464" s="21">
        <v>6.4702170269431267</v>
      </c>
      <c r="G3464" s="24">
        <v>0.1004603087181288</v>
      </c>
      <c r="H3464" s="3">
        <f t="shared" si="162"/>
        <v>468.21999999997888</v>
      </c>
      <c r="I3464" s="3">
        <f>MIN(H3464-K3464+L3464,'Power Look Up'!$F$4)</f>
        <v>468.34562022396523</v>
      </c>
      <c r="K3464" s="50">
        <f t="array" ref="K3464">_xlfn.SUM(_xlfn.NORM.DIST($Q$3:$Q$1003,$F3464,$N3464,FALSE)*WindSpeedStep*$R$3:$R$1003)</f>
        <v>465.64087909327947</v>
      </c>
      <c r="L3464" s="50">
        <f t="array" ref="L3464">_xlfn.SUM(_xlfn.NORM.DIST($Q$3:$Q$1003,$F3464,$O3464,FALSE)*WindSpeedStep*$R$3:$R$1003)</f>
        <v>465.76649931726581</v>
      </c>
      <c r="N3464" s="42">
        <f t="shared" si="163"/>
        <v>0.64702170269431269</v>
      </c>
      <c r="O3464" s="42">
        <f t="shared" si="164"/>
        <v>0.65</v>
      </c>
    </row>
    <row r="3465" spans="5:15" x14ac:dyDescent="0.2">
      <c r="E3465" s="15">
        <v>41289.993055555555</v>
      </c>
      <c r="F3465" s="21">
        <v>6.6334767575631632</v>
      </c>
      <c r="G3465" s="24">
        <v>0.10100284126813275</v>
      </c>
      <c r="H3465" s="3">
        <f t="shared" si="162"/>
        <v>504.37999999997811</v>
      </c>
      <c r="I3465" s="3">
        <f>MIN(H3465-K3465+L3465,'Power Look Up'!$F$4)</f>
        <v>504.67838194353556</v>
      </c>
      <c r="K3465" s="50">
        <f t="array" ref="K3465">_xlfn.SUM(_xlfn.NORM.DIST($Q$3:$Q$1003,$F3465,$N3465,FALSE)*WindSpeedStep*$R$3:$R$1003)</f>
        <v>503.19799723035351</v>
      </c>
      <c r="L3465" s="50">
        <f t="array" ref="L3465">_xlfn.SUM(_xlfn.NORM.DIST($Q$3:$Q$1003,$F3465,$O3465,FALSE)*WindSpeedStep*$R$3:$R$1003)</f>
        <v>503.49637917391095</v>
      </c>
      <c r="N3465" s="42">
        <f t="shared" si="163"/>
        <v>0.66334767575631637</v>
      </c>
      <c r="O3465" s="42">
        <f t="shared" si="164"/>
        <v>0.67</v>
      </c>
    </row>
    <row r="3466" spans="5:15" x14ac:dyDescent="0.2">
      <c r="E3466" s="15">
        <v>41290</v>
      </c>
      <c r="F3466" s="21">
        <v>6.4202204389514677</v>
      </c>
      <c r="G3466" s="24">
        <v>0.10591536637502991</v>
      </c>
      <c r="H3466" s="3">
        <f t="shared" si="162"/>
        <v>456.9199999999791</v>
      </c>
      <c r="I3466" s="3">
        <f>MIN(H3466-K3466+L3466,'Power Look Up'!$F$4)</f>
        <v>458.5212762513525</v>
      </c>
      <c r="K3466" s="50">
        <f t="array" ref="K3466">_xlfn.SUM(_xlfn.NORM.DIST($Q$3:$Q$1003,$F3466,$N3466,FALSE)*WindSpeedStep*$R$3:$R$1003)</f>
        <v>454.50392323512318</v>
      </c>
      <c r="L3466" s="50">
        <f t="array" ref="L3466">_xlfn.SUM(_xlfn.NORM.DIST($Q$3:$Q$1003,$F3466,$O3466,FALSE)*WindSpeedStep*$R$3:$R$1003)</f>
        <v>456.10519948649659</v>
      </c>
      <c r="N3466" s="42">
        <f t="shared" si="163"/>
        <v>0.64202204389514683</v>
      </c>
      <c r="O3466" s="42">
        <f t="shared" si="164"/>
        <v>0.68</v>
      </c>
    </row>
    <row r="3467" spans="5:15" x14ac:dyDescent="0.2">
      <c r="E3467" s="15">
        <v>41290.006944444445</v>
      </c>
      <c r="F3467" s="21">
        <v>6.6857596156714942</v>
      </c>
      <c r="G3467" s="24">
        <v>0.101708712111945</v>
      </c>
      <c r="H3467" s="3">
        <f t="shared" si="162"/>
        <v>517.93999999997777</v>
      </c>
      <c r="I3467" s="3">
        <f>MIN(H3467-K3467+L3467,'Power Look Up'!$F$4)</f>
        <v>518.46255752434422</v>
      </c>
      <c r="K3467" s="50">
        <f t="array" ref="K3467">_xlfn.SUM(_xlfn.NORM.DIST($Q$3:$Q$1003,$F3467,$N3467,FALSE)*WindSpeedStep*$R$3:$R$1003)</f>
        <v>515.61611706177598</v>
      </c>
      <c r="L3467" s="50">
        <f t="array" ref="L3467">_xlfn.SUM(_xlfn.NORM.DIST($Q$3:$Q$1003,$F3467,$O3467,FALSE)*WindSpeedStep*$R$3:$R$1003)</f>
        <v>516.13867458614243</v>
      </c>
      <c r="N3467" s="42">
        <f t="shared" si="163"/>
        <v>0.66857596156714949</v>
      </c>
      <c r="O3467" s="42">
        <f t="shared" si="164"/>
        <v>0.68</v>
      </c>
    </row>
    <row r="3468" spans="5:15" x14ac:dyDescent="0.2">
      <c r="E3468" s="15">
        <v>41290.013888888891</v>
      </c>
      <c r="F3468" s="21">
        <v>6.5980242502271143</v>
      </c>
      <c r="G3468" s="24">
        <v>8.1842681918213991E-2</v>
      </c>
      <c r="H3468" s="3">
        <f t="shared" si="162"/>
        <v>497.59999999997825</v>
      </c>
      <c r="I3468" s="3">
        <f>MIN(H3468-K3468+L3468,'Power Look Up'!$F$4)</f>
        <v>492.72536323137979</v>
      </c>
      <c r="K3468" s="50">
        <f t="array" ref="K3468">_xlfn.SUM(_xlfn.NORM.DIST($Q$3:$Q$1003,$F3468,$N3468,FALSE)*WindSpeedStep*$R$3:$R$1003)</f>
        <v>494.88588485747579</v>
      </c>
      <c r="L3468" s="50">
        <f t="array" ref="L3468">_xlfn.SUM(_xlfn.NORM.DIST($Q$3:$Q$1003,$F3468,$O3468,FALSE)*WindSpeedStep*$R$3:$R$1003)</f>
        <v>490.01124808887732</v>
      </c>
      <c r="N3468" s="42">
        <f t="shared" si="163"/>
        <v>0.65980242502271147</v>
      </c>
      <c r="O3468" s="42">
        <f t="shared" si="164"/>
        <v>0.54</v>
      </c>
    </row>
    <row r="3469" spans="5:15" x14ac:dyDescent="0.2">
      <c r="E3469" s="15">
        <v>41290.020833333336</v>
      </c>
      <c r="F3469" s="21">
        <v>6.8052408381301115</v>
      </c>
      <c r="G3469" s="24">
        <v>9.6984076787111836E-2</v>
      </c>
      <c r="H3469" s="3">
        <f t="shared" si="162"/>
        <v>545.05999999997721</v>
      </c>
      <c r="I3469" s="3">
        <f>MIN(H3469-K3469+L3469,'Power Look Up'!$F$4)</f>
        <v>544.10758067812594</v>
      </c>
      <c r="K3469" s="50">
        <f t="array" ref="K3469">_xlfn.SUM(_xlfn.NORM.DIST($Q$3:$Q$1003,$F3469,$N3469,FALSE)*WindSpeedStep*$R$3:$R$1003)</f>
        <v>544.71687467787956</v>
      </c>
      <c r="L3469" s="50">
        <f t="array" ref="L3469">_xlfn.SUM(_xlfn.NORM.DIST($Q$3:$Q$1003,$F3469,$O3469,FALSE)*WindSpeedStep*$R$3:$R$1003)</f>
        <v>543.76445535602829</v>
      </c>
      <c r="N3469" s="42">
        <f t="shared" si="163"/>
        <v>0.68052408381301122</v>
      </c>
      <c r="O3469" s="42">
        <f t="shared" si="164"/>
        <v>0.66</v>
      </c>
    </row>
    <row r="3470" spans="5:15" x14ac:dyDescent="0.2">
      <c r="E3470" s="15">
        <v>41290.027777777781</v>
      </c>
      <c r="F3470" s="21">
        <v>7.1329382575884255</v>
      </c>
      <c r="G3470" s="24">
        <v>0.1219693720290435</v>
      </c>
      <c r="H3470" s="3">
        <f t="shared" si="162"/>
        <v>627.12999999996759</v>
      </c>
      <c r="I3470" s="3">
        <f>MIN(H3470-K3470+L3470,'Power Look Up'!$F$4)</f>
        <v>635.90774864702735</v>
      </c>
      <c r="K3470" s="50">
        <f t="array" ref="K3470">_xlfn.SUM(_xlfn.NORM.DIST($Q$3:$Q$1003,$F3470,$N3470,FALSE)*WindSpeedStep*$R$3:$R$1003)</f>
        <v>629.76695042686356</v>
      </c>
      <c r="L3470" s="50">
        <f t="array" ref="L3470">_xlfn.SUM(_xlfn.NORM.DIST($Q$3:$Q$1003,$F3470,$O3470,FALSE)*WindSpeedStep*$R$3:$R$1003)</f>
        <v>638.54469907392331</v>
      </c>
      <c r="N3470" s="42">
        <f t="shared" si="163"/>
        <v>0.71329382575884259</v>
      </c>
      <c r="O3470" s="42">
        <f t="shared" si="164"/>
        <v>0.87</v>
      </c>
    </row>
    <row r="3471" spans="5:15" x14ac:dyDescent="0.2">
      <c r="E3471" s="15">
        <v>41290.034722222219</v>
      </c>
      <c r="F3471" s="21">
        <v>7.0446428095571028</v>
      </c>
      <c r="G3471" s="24">
        <v>9.6527250335173731E-2</v>
      </c>
      <c r="H3471" s="3">
        <f t="shared" si="162"/>
        <v>600.03999999996824</v>
      </c>
      <c r="I3471" s="3">
        <f>MIN(H3471-K3471+L3471,'Power Look Up'!$F$4)</f>
        <v>598.83908393723743</v>
      </c>
      <c r="K3471" s="50">
        <f t="array" ref="K3471">_xlfn.SUM(_xlfn.NORM.DIST($Q$3:$Q$1003,$F3471,$N3471,FALSE)*WindSpeedStep*$R$3:$R$1003)</f>
        <v>606.08812627576344</v>
      </c>
      <c r="L3471" s="50">
        <f t="array" ref="L3471">_xlfn.SUM(_xlfn.NORM.DIST($Q$3:$Q$1003,$F3471,$O3471,FALSE)*WindSpeedStep*$R$3:$R$1003)</f>
        <v>604.88721021303263</v>
      </c>
      <c r="N3471" s="42">
        <f t="shared" si="163"/>
        <v>0.70446428095571034</v>
      </c>
      <c r="O3471" s="42">
        <f t="shared" si="164"/>
        <v>0.68</v>
      </c>
    </row>
    <row r="3472" spans="5:15" x14ac:dyDescent="0.2">
      <c r="E3472" s="15">
        <v>41290.041666666664</v>
      </c>
      <c r="F3472" s="21">
        <v>6.7441063208953578</v>
      </c>
      <c r="G3472" s="24">
        <v>0.11713931578337253</v>
      </c>
      <c r="H3472" s="3">
        <f t="shared" si="162"/>
        <v>529.2399999999775</v>
      </c>
      <c r="I3472" s="3">
        <f>MIN(H3472-K3472+L3472,'Power Look Up'!$F$4)</f>
        <v>534.96010423077985</v>
      </c>
      <c r="K3472" s="50">
        <f t="array" ref="K3472">_xlfn.SUM(_xlfn.NORM.DIST($Q$3:$Q$1003,$F3472,$N3472,FALSE)*WindSpeedStep*$R$3:$R$1003)</f>
        <v>529.70102437916501</v>
      </c>
      <c r="L3472" s="50">
        <f t="array" ref="L3472">_xlfn.SUM(_xlfn.NORM.DIST($Q$3:$Q$1003,$F3472,$O3472,FALSE)*WindSpeedStep*$R$3:$R$1003)</f>
        <v>535.42112860996735</v>
      </c>
      <c r="N3472" s="42">
        <f t="shared" si="163"/>
        <v>0.67441063208953578</v>
      </c>
      <c r="O3472" s="42">
        <f t="shared" si="164"/>
        <v>0.79</v>
      </c>
    </row>
    <row r="3473" spans="5:15" x14ac:dyDescent="0.2">
      <c r="E3473" s="15">
        <v>41290.048611111109</v>
      </c>
      <c r="F3473" s="21">
        <v>6.765562613026777</v>
      </c>
      <c r="G3473" s="24">
        <v>0.11085552568176811</v>
      </c>
      <c r="H3473" s="3">
        <f t="shared" si="162"/>
        <v>536.01999999997747</v>
      </c>
      <c r="I3473" s="3">
        <f>MIN(H3473-K3473+L3473,'Power Look Up'!$F$4)</f>
        <v>539.59078215240186</v>
      </c>
      <c r="K3473" s="50">
        <f t="array" ref="K3473">_xlfn.SUM(_xlfn.NORM.DIST($Q$3:$Q$1003,$F3473,$N3473,FALSE)*WindSpeedStep*$R$3:$R$1003)</f>
        <v>534.94096580172209</v>
      </c>
      <c r="L3473" s="50">
        <f t="array" ref="L3473">_xlfn.SUM(_xlfn.NORM.DIST($Q$3:$Q$1003,$F3473,$O3473,FALSE)*WindSpeedStep*$R$3:$R$1003)</f>
        <v>538.51174795414647</v>
      </c>
      <c r="N3473" s="42">
        <f t="shared" si="163"/>
        <v>0.67655626130267776</v>
      </c>
      <c r="O3473" s="42">
        <f t="shared" si="164"/>
        <v>0.75</v>
      </c>
    </row>
    <row r="3474" spans="5:15" x14ac:dyDescent="0.2">
      <c r="E3474" s="15">
        <v>41290.055555555555</v>
      </c>
      <c r="F3474" s="21">
        <v>6.7156733702370603</v>
      </c>
      <c r="G3474" s="24">
        <v>8.9343237367546402E-2</v>
      </c>
      <c r="H3474" s="3">
        <f t="shared" si="162"/>
        <v>524.71999999997763</v>
      </c>
      <c r="I3474" s="3">
        <f>MIN(H3474-K3474+L3474,'Power Look Up'!$F$4)</f>
        <v>521.59027595045802</v>
      </c>
      <c r="K3474" s="50">
        <f t="array" ref="K3474">_xlfn.SUM(_xlfn.NORM.DIST($Q$3:$Q$1003,$F3474,$N3474,FALSE)*WindSpeedStep*$R$3:$R$1003)</f>
        <v>522.80736172661932</v>
      </c>
      <c r="L3474" s="50">
        <f t="array" ref="L3474">_xlfn.SUM(_xlfn.NORM.DIST($Q$3:$Q$1003,$F3474,$O3474,FALSE)*WindSpeedStep*$R$3:$R$1003)</f>
        <v>519.67763767709971</v>
      </c>
      <c r="N3474" s="42">
        <f t="shared" si="163"/>
        <v>0.67156733702370608</v>
      </c>
      <c r="O3474" s="42">
        <f t="shared" si="164"/>
        <v>0.6</v>
      </c>
    </row>
    <row r="3475" spans="5:15" x14ac:dyDescent="0.2">
      <c r="E3475" s="15">
        <v>41290.0625</v>
      </c>
      <c r="F3475" s="21">
        <v>6.8490894886534885</v>
      </c>
      <c r="G3475" s="24">
        <v>9.6363173688033404E-2</v>
      </c>
      <c r="H3475" s="3">
        <f t="shared" si="162"/>
        <v>554.09999999997706</v>
      </c>
      <c r="I3475" s="3">
        <f>MIN(H3475-K3475+L3475,'Power Look Up'!$F$4)</f>
        <v>552.93390769621067</v>
      </c>
      <c r="K3475" s="50">
        <f t="array" ref="K3475">_xlfn.SUM(_xlfn.NORM.DIST($Q$3:$Q$1003,$F3475,$N3475,FALSE)*WindSpeedStep*$R$3:$R$1003)</f>
        <v>555.65043515620505</v>
      </c>
      <c r="L3475" s="50">
        <f t="array" ref="L3475">_xlfn.SUM(_xlfn.NORM.DIST($Q$3:$Q$1003,$F3475,$O3475,FALSE)*WindSpeedStep*$R$3:$R$1003)</f>
        <v>554.48434285243866</v>
      </c>
      <c r="N3475" s="42">
        <f t="shared" si="163"/>
        <v>0.68490894886534892</v>
      </c>
      <c r="O3475" s="42">
        <f t="shared" si="164"/>
        <v>0.66</v>
      </c>
    </row>
    <row r="3476" spans="5:15" x14ac:dyDescent="0.2">
      <c r="E3476" s="15">
        <v>41290.069444444445</v>
      </c>
      <c r="F3476" s="21">
        <v>6.8292375115658235</v>
      </c>
      <c r="G3476" s="24">
        <v>9.9571877365279698E-2</v>
      </c>
      <c r="H3476" s="3">
        <f t="shared" si="162"/>
        <v>549.57999999997719</v>
      </c>
      <c r="I3476" s="3">
        <f>MIN(H3476-K3476+L3476,'Power Look Up'!$F$4)</f>
        <v>549.44189279768068</v>
      </c>
      <c r="K3476" s="50">
        <f t="array" ref="K3476">_xlfn.SUM(_xlfn.NORM.DIST($Q$3:$Q$1003,$F3476,$N3476,FALSE)*WindSpeedStep*$R$3:$R$1003)</f>
        <v>550.68342923481964</v>
      </c>
      <c r="L3476" s="50">
        <f t="array" ref="L3476">_xlfn.SUM(_xlfn.NORM.DIST($Q$3:$Q$1003,$F3476,$O3476,FALSE)*WindSpeedStep*$R$3:$R$1003)</f>
        <v>550.54532203252313</v>
      </c>
      <c r="N3476" s="42">
        <f t="shared" si="163"/>
        <v>0.68292375115658244</v>
      </c>
      <c r="O3476" s="42">
        <f t="shared" si="164"/>
        <v>0.68</v>
      </c>
    </row>
    <row r="3477" spans="5:15" x14ac:dyDescent="0.2">
      <c r="E3477" s="15">
        <v>41290.076388888891</v>
      </c>
      <c r="F3477" s="21">
        <v>6.9787598818859964</v>
      </c>
      <c r="G3477" s="24">
        <v>0.10317019243903565</v>
      </c>
      <c r="H3477" s="3">
        <f t="shared" si="162"/>
        <v>583.47999999997637</v>
      </c>
      <c r="I3477" s="3">
        <f>MIN(H3477-K3477+L3477,'Power Look Up'!$F$4)</f>
        <v>584.5825076698676</v>
      </c>
      <c r="K3477" s="50">
        <f t="array" ref="K3477">_xlfn.SUM(_xlfn.NORM.DIST($Q$3:$Q$1003,$F3477,$N3477,FALSE)*WindSpeedStep*$R$3:$R$1003)</f>
        <v>588.78797461950069</v>
      </c>
      <c r="L3477" s="50">
        <f t="array" ref="L3477">_xlfn.SUM(_xlfn.NORM.DIST($Q$3:$Q$1003,$F3477,$O3477,FALSE)*WindSpeedStep*$R$3:$R$1003)</f>
        <v>589.89048228939191</v>
      </c>
      <c r="N3477" s="42">
        <f t="shared" si="163"/>
        <v>0.69787598818859964</v>
      </c>
      <c r="O3477" s="42">
        <f t="shared" si="164"/>
        <v>0.72</v>
      </c>
    </row>
    <row r="3478" spans="5:15" x14ac:dyDescent="0.2">
      <c r="E3478" s="15">
        <v>41290.083333333336</v>
      </c>
      <c r="F3478" s="21">
        <v>7.2655662970524286</v>
      </c>
      <c r="G3478" s="24">
        <v>0.10047393006325661</v>
      </c>
      <c r="H3478" s="3">
        <f t="shared" si="162"/>
        <v>669.26999999996679</v>
      </c>
      <c r="I3478" s="3">
        <f>MIN(H3478-K3478+L3478,'Power Look Up'!$F$4)</f>
        <v>669.45076339547472</v>
      </c>
      <c r="K3478" s="50">
        <f t="array" ref="K3478">_xlfn.SUM(_xlfn.NORM.DIST($Q$3:$Q$1003,$F3478,$N3478,FALSE)*WindSpeedStep*$R$3:$R$1003)</f>
        <v>666.40417364265761</v>
      </c>
      <c r="L3478" s="50">
        <f t="array" ref="L3478">_xlfn.SUM(_xlfn.NORM.DIST($Q$3:$Q$1003,$F3478,$O3478,FALSE)*WindSpeedStep*$R$3:$R$1003)</f>
        <v>666.58493703816555</v>
      </c>
      <c r="N3478" s="42">
        <f t="shared" si="163"/>
        <v>0.72655662970524293</v>
      </c>
      <c r="O3478" s="42">
        <f t="shared" si="164"/>
        <v>0.73</v>
      </c>
    </row>
    <row r="3479" spans="5:15" x14ac:dyDescent="0.2">
      <c r="E3479" s="15">
        <v>41290.090277777781</v>
      </c>
      <c r="F3479" s="21">
        <v>7.5196541107590242</v>
      </c>
      <c r="G3479" s="24">
        <v>8.9099842909180174E-2</v>
      </c>
      <c r="H3479" s="3">
        <f t="shared" si="162"/>
        <v>744.51999999996508</v>
      </c>
      <c r="I3479" s="3">
        <f>MIN(H3479-K3479+L3479,'Power Look Up'!$F$4)</f>
        <v>740.23799147087254</v>
      </c>
      <c r="K3479" s="50">
        <f t="array" ref="K3479">_xlfn.SUM(_xlfn.NORM.DIST($Q$3:$Q$1003,$F3479,$N3479,FALSE)*WindSpeedStep*$R$3:$R$1003)</f>
        <v>740.22262375925743</v>
      </c>
      <c r="L3479" s="50">
        <f t="array" ref="L3479">_xlfn.SUM(_xlfn.NORM.DIST($Q$3:$Q$1003,$F3479,$O3479,FALSE)*WindSpeedStep*$R$3:$R$1003)</f>
        <v>735.94061523016489</v>
      </c>
      <c r="N3479" s="42">
        <f t="shared" si="163"/>
        <v>0.75196541107590242</v>
      </c>
      <c r="O3479" s="42">
        <f t="shared" si="164"/>
        <v>0.67</v>
      </c>
    </row>
    <row r="3480" spans="5:15" x14ac:dyDescent="0.2">
      <c r="E3480" s="15">
        <v>41290.097222222219</v>
      </c>
      <c r="F3480" s="21">
        <v>6.9402398279421993</v>
      </c>
      <c r="G3480" s="24">
        <v>0.12103328138864365</v>
      </c>
      <c r="H3480" s="3">
        <f t="shared" si="162"/>
        <v>574.43999999997664</v>
      </c>
      <c r="I3480" s="3">
        <f>MIN(H3480-K3480+L3480,'Power Look Up'!$F$4)</f>
        <v>582.19807923654321</v>
      </c>
      <c r="K3480" s="50">
        <f t="array" ref="K3480">_xlfn.SUM(_xlfn.NORM.DIST($Q$3:$Q$1003,$F3480,$N3480,FALSE)*WindSpeedStep*$R$3:$R$1003)</f>
        <v>578.81808347228537</v>
      </c>
      <c r="L3480" s="50">
        <f t="array" ref="L3480">_xlfn.SUM(_xlfn.NORM.DIST($Q$3:$Q$1003,$F3480,$O3480,FALSE)*WindSpeedStep*$R$3:$R$1003)</f>
        <v>586.57616270885194</v>
      </c>
      <c r="N3480" s="42">
        <f t="shared" si="163"/>
        <v>0.69402398279421995</v>
      </c>
      <c r="O3480" s="42">
        <f t="shared" si="164"/>
        <v>0.84</v>
      </c>
    </row>
    <row r="3481" spans="5:15" x14ac:dyDescent="0.2">
      <c r="E3481" s="15">
        <v>41290.104166666664</v>
      </c>
      <c r="F3481" s="21">
        <v>7.1039625134133422</v>
      </c>
      <c r="G3481" s="24">
        <v>9.0090565482515483E-2</v>
      </c>
      <c r="H3481" s="3">
        <f t="shared" si="162"/>
        <v>618.09999999996785</v>
      </c>
      <c r="I3481" s="3">
        <f>MIN(H3481-K3481+L3481,'Power Look Up'!$F$4)</f>
        <v>614.7069982531259</v>
      </c>
      <c r="K3481" s="50">
        <f t="array" ref="K3481">_xlfn.SUM(_xlfn.NORM.DIST($Q$3:$Q$1003,$F3481,$N3481,FALSE)*WindSpeedStep*$R$3:$R$1003)</f>
        <v>621.93383104060399</v>
      </c>
      <c r="L3481" s="50">
        <f t="array" ref="L3481">_xlfn.SUM(_xlfn.NORM.DIST($Q$3:$Q$1003,$F3481,$O3481,FALSE)*WindSpeedStep*$R$3:$R$1003)</f>
        <v>618.54082929376204</v>
      </c>
      <c r="N3481" s="42">
        <f t="shared" si="163"/>
        <v>0.71039625134133422</v>
      </c>
      <c r="O3481" s="42">
        <f t="shared" si="164"/>
        <v>0.64</v>
      </c>
    </row>
    <row r="3482" spans="5:15" x14ac:dyDescent="0.2">
      <c r="E3482" s="15">
        <v>41290.111111111109</v>
      </c>
      <c r="F3482" s="21">
        <v>7.1200702720798201</v>
      </c>
      <c r="G3482" s="24">
        <v>8.0055389654672487E-2</v>
      </c>
      <c r="H3482" s="3">
        <f t="shared" si="162"/>
        <v>624.11999999996772</v>
      </c>
      <c r="I3482" s="3">
        <f>MIN(H3482-K3482+L3482,'Power Look Up'!$F$4)</f>
        <v>617.5968957553772</v>
      </c>
      <c r="K3482" s="50">
        <f t="array" ref="K3482">_xlfn.SUM(_xlfn.NORM.DIST($Q$3:$Q$1003,$F3482,$N3482,FALSE)*WindSpeedStep*$R$3:$R$1003)</f>
        <v>626.28075159059642</v>
      </c>
      <c r="L3482" s="50">
        <f t="array" ref="L3482">_xlfn.SUM(_xlfn.NORM.DIST($Q$3:$Q$1003,$F3482,$O3482,FALSE)*WindSpeedStep*$R$3:$R$1003)</f>
        <v>619.75764734600591</v>
      </c>
      <c r="N3482" s="42">
        <f t="shared" si="163"/>
        <v>0.71200702720798204</v>
      </c>
      <c r="O3482" s="42">
        <f t="shared" si="164"/>
        <v>0.56999999999999995</v>
      </c>
    </row>
    <row r="3483" spans="5:15" x14ac:dyDescent="0.2">
      <c r="E3483" s="15">
        <v>41290.118055555555</v>
      </c>
      <c r="F3483" s="21">
        <v>6.7498854426709993</v>
      </c>
      <c r="G3483" s="24">
        <v>8.5927384238759466E-2</v>
      </c>
      <c r="H3483" s="3">
        <f t="shared" si="162"/>
        <v>531.49999999997749</v>
      </c>
      <c r="I3483" s="3">
        <f>MIN(H3483-K3483+L3483,'Power Look Up'!$F$4)</f>
        <v>527.37238618158631</v>
      </c>
      <c r="K3483" s="50">
        <f t="array" ref="K3483">_xlfn.SUM(_xlfn.NORM.DIST($Q$3:$Q$1003,$F3483,$N3483,FALSE)*WindSpeedStep*$R$3:$R$1003)</f>
        <v>531.10916817795851</v>
      </c>
      <c r="L3483" s="50">
        <f t="array" ref="L3483">_xlfn.SUM(_xlfn.NORM.DIST($Q$3:$Q$1003,$F3483,$O3483,FALSE)*WindSpeedStep*$R$3:$R$1003)</f>
        <v>526.98155435956733</v>
      </c>
      <c r="N3483" s="42">
        <f t="shared" si="163"/>
        <v>0.67498854426709998</v>
      </c>
      <c r="O3483" s="42">
        <f t="shared" si="164"/>
        <v>0.57999999999999996</v>
      </c>
    </row>
    <row r="3484" spans="5:15" x14ac:dyDescent="0.2">
      <c r="E3484" s="15">
        <v>41290.125</v>
      </c>
      <c r="F3484" s="21">
        <v>6.7072601689338027</v>
      </c>
      <c r="G3484" s="24">
        <v>0.11927373917972968</v>
      </c>
      <c r="H3484" s="3">
        <f t="shared" si="162"/>
        <v>522.45999999997775</v>
      </c>
      <c r="I3484" s="3">
        <f>MIN(H3484-K3484+L3484,'Power Look Up'!$F$4)</f>
        <v>528.83328271753339</v>
      </c>
      <c r="K3484" s="50">
        <f t="array" ref="K3484">_xlfn.SUM(_xlfn.NORM.DIST($Q$3:$Q$1003,$F3484,$N3484,FALSE)*WindSpeedStep*$R$3:$R$1003)</f>
        <v>520.77847506884029</v>
      </c>
      <c r="L3484" s="50">
        <f t="array" ref="L3484">_xlfn.SUM(_xlfn.NORM.DIST($Q$3:$Q$1003,$F3484,$O3484,FALSE)*WindSpeedStep*$R$3:$R$1003)</f>
        <v>527.15175778639593</v>
      </c>
      <c r="N3484" s="42">
        <f t="shared" si="163"/>
        <v>0.67072601689338029</v>
      </c>
      <c r="O3484" s="42">
        <f t="shared" si="164"/>
        <v>0.8</v>
      </c>
    </row>
    <row r="3485" spans="5:15" x14ac:dyDescent="0.2">
      <c r="E3485" s="15">
        <v>41290.131944444445</v>
      </c>
      <c r="F3485" s="21">
        <v>6.7299794600044152</v>
      </c>
      <c r="G3485" s="24">
        <v>7.8752097706944912E-2</v>
      </c>
      <c r="H3485" s="3">
        <f t="shared" si="162"/>
        <v>526.97999999997762</v>
      </c>
      <c r="I3485" s="3">
        <f>MIN(H3485-K3485+L3485,'Power Look Up'!$F$4)</f>
        <v>521.01519881949707</v>
      </c>
      <c r="K3485" s="50">
        <f t="array" ref="K3485">_xlfn.SUM(_xlfn.NORM.DIST($Q$3:$Q$1003,$F3485,$N3485,FALSE)*WindSpeedStep*$R$3:$R$1003)</f>
        <v>526.26879405834757</v>
      </c>
      <c r="L3485" s="50">
        <f t="array" ref="L3485">_xlfn.SUM(_xlfn.NORM.DIST($Q$3:$Q$1003,$F3485,$O3485,FALSE)*WindSpeedStep*$R$3:$R$1003)</f>
        <v>520.30399287786702</v>
      </c>
      <c r="N3485" s="42">
        <f t="shared" si="163"/>
        <v>0.6729979460004416</v>
      </c>
      <c r="O3485" s="42">
        <f t="shared" si="164"/>
        <v>0.53</v>
      </c>
    </row>
    <row r="3486" spans="5:15" x14ac:dyDescent="0.2">
      <c r="E3486" s="15">
        <v>41290.138888888891</v>
      </c>
      <c r="F3486" s="21">
        <v>6.9120047101688531</v>
      </c>
      <c r="G3486" s="24">
        <v>8.1018463308645497E-2</v>
      </c>
      <c r="H3486" s="3">
        <f t="shared" si="162"/>
        <v>567.65999999997678</v>
      </c>
      <c r="I3486" s="3">
        <f>MIN(H3486-K3486+L3486,'Power Look Up'!$F$4)</f>
        <v>561.8615571222399</v>
      </c>
      <c r="K3486" s="50">
        <f t="array" ref="K3486">_xlfn.SUM(_xlfn.NORM.DIST($Q$3:$Q$1003,$F3486,$N3486,FALSE)*WindSpeedStep*$R$3:$R$1003)</f>
        <v>571.57793301048764</v>
      </c>
      <c r="L3486" s="50">
        <f t="array" ref="L3486">_xlfn.SUM(_xlfn.NORM.DIST($Q$3:$Q$1003,$F3486,$O3486,FALSE)*WindSpeedStep*$R$3:$R$1003)</f>
        <v>565.77949013275077</v>
      </c>
      <c r="N3486" s="42">
        <f t="shared" si="163"/>
        <v>0.69120047101688531</v>
      </c>
      <c r="O3486" s="42">
        <f t="shared" si="164"/>
        <v>0.56000000000000005</v>
      </c>
    </row>
    <row r="3487" spans="5:15" x14ac:dyDescent="0.2">
      <c r="E3487" s="15">
        <v>41290.145833333336</v>
      </c>
      <c r="F3487" s="21">
        <v>7.3105194611737501</v>
      </c>
      <c r="G3487" s="24">
        <v>0.11079923995851718</v>
      </c>
      <c r="H3487" s="3">
        <f t="shared" si="162"/>
        <v>681.30999999996652</v>
      </c>
      <c r="I3487" s="3">
        <f>MIN(H3487-K3487+L3487,'Power Look Up'!$F$4)</f>
        <v>685.70177325816996</v>
      </c>
      <c r="K3487" s="50">
        <f t="array" ref="K3487">_xlfn.SUM(_xlfn.NORM.DIST($Q$3:$Q$1003,$F3487,$N3487,FALSE)*WindSpeedStep*$R$3:$R$1003)</f>
        <v>679.11533153526466</v>
      </c>
      <c r="L3487" s="50">
        <f t="array" ref="L3487">_xlfn.SUM(_xlfn.NORM.DIST($Q$3:$Q$1003,$F3487,$O3487,FALSE)*WindSpeedStep*$R$3:$R$1003)</f>
        <v>683.5071047934681</v>
      </c>
      <c r="N3487" s="42">
        <f t="shared" si="163"/>
        <v>0.73105194611737501</v>
      </c>
      <c r="O3487" s="42">
        <f t="shared" si="164"/>
        <v>0.81</v>
      </c>
    </row>
    <row r="3488" spans="5:15" x14ac:dyDescent="0.2">
      <c r="E3488" s="15">
        <v>41290.152777777781</v>
      </c>
      <c r="F3488" s="21">
        <v>7.1349851297911826</v>
      </c>
      <c r="G3488" s="24">
        <v>0.12333592628324856</v>
      </c>
      <c r="H3488" s="3">
        <f t="shared" si="162"/>
        <v>627.12999999996759</v>
      </c>
      <c r="I3488" s="3">
        <f>MIN(H3488-K3488+L3488,'Power Look Up'!$F$4)</f>
        <v>636.51209765117414</v>
      </c>
      <c r="K3488" s="50">
        <f t="array" ref="K3488">_xlfn.SUM(_xlfn.NORM.DIST($Q$3:$Q$1003,$F3488,$N3488,FALSE)*WindSpeedStep*$R$3:$R$1003)</f>
        <v>630.32260242634015</v>
      </c>
      <c r="L3488" s="50">
        <f t="array" ref="L3488">_xlfn.SUM(_xlfn.NORM.DIST($Q$3:$Q$1003,$F3488,$O3488,FALSE)*WindSpeedStep*$R$3:$R$1003)</f>
        <v>639.7047000775467</v>
      </c>
      <c r="N3488" s="42">
        <f t="shared" si="163"/>
        <v>0.71349851297911826</v>
      </c>
      <c r="O3488" s="42">
        <f t="shared" si="164"/>
        <v>0.88</v>
      </c>
    </row>
    <row r="3489" spans="5:15" x14ac:dyDescent="0.2">
      <c r="E3489" s="15">
        <v>41290.159722222219</v>
      </c>
      <c r="F3489" s="21">
        <v>7.1873185254514089</v>
      </c>
      <c r="G3489" s="24">
        <v>9.4611084452708563E-2</v>
      </c>
      <c r="H3489" s="3">
        <f t="shared" si="162"/>
        <v>645.1899999999672</v>
      </c>
      <c r="I3489" s="3">
        <f>MIN(H3489-K3489+L3489,'Power Look Up'!$F$4)</f>
        <v>643.24700589060069</v>
      </c>
      <c r="K3489" s="50">
        <f t="array" ref="K3489">_xlfn.SUM(_xlfn.NORM.DIST($Q$3:$Q$1003,$F3489,$N3489,FALSE)*WindSpeedStep*$R$3:$R$1003)</f>
        <v>644.63313044855011</v>
      </c>
      <c r="L3489" s="50">
        <f t="array" ref="L3489">_xlfn.SUM(_xlfn.NORM.DIST($Q$3:$Q$1003,$F3489,$O3489,FALSE)*WindSpeedStep*$R$3:$R$1003)</f>
        <v>642.6901363391836</v>
      </c>
      <c r="N3489" s="42">
        <f t="shared" si="163"/>
        <v>0.71873185254514094</v>
      </c>
      <c r="O3489" s="42">
        <f t="shared" si="164"/>
        <v>0.68</v>
      </c>
    </row>
    <row r="3490" spans="5:15" x14ac:dyDescent="0.2">
      <c r="E3490" s="15">
        <v>41290.166666666664</v>
      </c>
      <c r="F3490" s="21">
        <v>7.4791078108794817</v>
      </c>
      <c r="G3490" s="24">
        <v>0.10562757216185957</v>
      </c>
      <c r="H3490" s="3">
        <f t="shared" si="162"/>
        <v>732.47999999996534</v>
      </c>
      <c r="I3490" s="3">
        <f>MIN(H3490-K3490+L3490,'Power Look Up'!$F$4)</f>
        <v>734.84975235347656</v>
      </c>
      <c r="K3490" s="50">
        <f t="array" ref="K3490">_xlfn.SUM(_xlfn.NORM.DIST($Q$3:$Q$1003,$F3490,$N3490,FALSE)*WindSpeedStep*$R$3:$R$1003)</f>
        <v>728.12038633623115</v>
      </c>
      <c r="L3490" s="50">
        <f t="array" ref="L3490">_xlfn.SUM(_xlfn.NORM.DIST($Q$3:$Q$1003,$F3490,$O3490,FALSE)*WindSpeedStep*$R$3:$R$1003)</f>
        <v>730.49013868974237</v>
      </c>
      <c r="N3490" s="42">
        <f t="shared" si="163"/>
        <v>0.74791078108794817</v>
      </c>
      <c r="O3490" s="42">
        <f t="shared" si="164"/>
        <v>0.79</v>
      </c>
    </row>
    <row r="3491" spans="5:15" x14ac:dyDescent="0.2">
      <c r="E3491" s="15">
        <v>41290.173611111109</v>
      </c>
      <c r="F3491" s="21">
        <v>7.2126104482978546</v>
      </c>
      <c r="G3491" s="24">
        <v>0.13310021480871131</v>
      </c>
      <c r="H3491" s="3">
        <f t="shared" si="162"/>
        <v>651.20999999996707</v>
      </c>
      <c r="I3491" s="3">
        <f>MIN(H3491-K3491+L3491,'Power Look Up'!$F$4)</f>
        <v>665.43118195523402</v>
      </c>
      <c r="K3491" s="50">
        <f t="array" ref="K3491">_xlfn.SUM(_xlfn.NORM.DIST($Q$3:$Q$1003,$F3491,$N3491,FALSE)*WindSpeedStep*$R$3:$R$1003)</f>
        <v>651.62100405636181</v>
      </c>
      <c r="L3491" s="50">
        <f t="array" ref="L3491">_xlfn.SUM(_xlfn.NORM.DIST($Q$3:$Q$1003,$F3491,$O3491,FALSE)*WindSpeedStep*$R$3:$R$1003)</f>
        <v>665.84218601162877</v>
      </c>
      <c r="N3491" s="42">
        <f t="shared" si="163"/>
        <v>0.72126104482978548</v>
      </c>
      <c r="O3491" s="42">
        <f t="shared" si="164"/>
        <v>0.96000000000000008</v>
      </c>
    </row>
    <row r="3492" spans="5:15" x14ac:dyDescent="0.2">
      <c r="E3492" s="15">
        <v>41290.180555555555</v>
      </c>
      <c r="F3492" s="21">
        <v>6.918396489840366</v>
      </c>
      <c r="G3492" s="24">
        <v>0.12430626103359443</v>
      </c>
      <c r="H3492" s="3">
        <f t="shared" si="162"/>
        <v>569.91999999997665</v>
      </c>
      <c r="I3492" s="3">
        <f>MIN(H3492-K3492+L3492,'Power Look Up'!$F$4)</f>
        <v>578.9164682777722</v>
      </c>
      <c r="K3492" s="50">
        <f t="array" ref="K3492">_xlfn.SUM(_xlfn.NORM.DIST($Q$3:$Q$1003,$F3492,$N3492,FALSE)*WindSpeedStep*$R$3:$R$1003)</f>
        <v>573.21192489858208</v>
      </c>
      <c r="L3492" s="50">
        <f t="array" ref="L3492">_xlfn.SUM(_xlfn.NORM.DIST($Q$3:$Q$1003,$F3492,$O3492,FALSE)*WindSpeedStep*$R$3:$R$1003)</f>
        <v>582.20839317637763</v>
      </c>
      <c r="N3492" s="42">
        <f t="shared" si="163"/>
        <v>0.6918396489840366</v>
      </c>
      <c r="O3492" s="42">
        <f t="shared" si="164"/>
        <v>0.86</v>
      </c>
    </row>
    <row r="3493" spans="5:15" x14ac:dyDescent="0.2">
      <c r="E3493" s="15">
        <v>41290.1875</v>
      </c>
      <c r="F3493" s="21">
        <v>6.5673233973147358</v>
      </c>
      <c r="G3493" s="24">
        <v>0.10811101525627725</v>
      </c>
      <c r="H3493" s="3">
        <f t="shared" si="162"/>
        <v>490.81999999997839</v>
      </c>
      <c r="I3493" s="3">
        <f>MIN(H3493-K3493+L3493,'Power Look Up'!$F$4)</f>
        <v>493.22116751010014</v>
      </c>
      <c r="K3493" s="50">
        <f t="array" ref="K3493">_xlfn.SUM(_xlfn.NORM.DIST($Q$3:$Q$1003,$F3493,$N3493,FALSE)*WindSpeedStep*$R$3:$R$1003)</f>
        <v>487.75829829157396</v>
      </c>
      <c r="L3493" s="50">
        <f t="array" ref="L3493">_xlfn.SUM(_xlfn.NORM.DIST($Q$3:$Q$1003,$F3493,$O3493,FALSE)*WindSpeedStep*$R$3:$R$1003)</f>
        <v>490.15946580169572</v>
      </c>
      <c r="N3493" s="42">
        <f t="shared" si="163"/>
        <v>0.6567323397314736</v>
      </c>
      <c r="O3493" s="42">
        <f t="shared" si="164"/>
        <v>0.71</v>
      </c>
    </row>
    <row r="3494" spans="5:15" x14ac:dyDescent="0.2">
      <c r="E3494" s="15">
        <v>41290.194444444445</v>
      </c>
      <c r="F3494" s="21">
        <v>6.3920189477748552</v>
      </c>
      <c r="G3494" s="24">
        <v>8.1351448462307629E-2</v>
      </c>
      <c r="H3494" s="3">
        <f t="shared" si="162"/>
        <v>450.13999999997924</v>
      </c>
      <c r="I3494" s="3">
        <f>MIN(H3494-K3494+L3494,'Power Look Up'!$F$4)</f>
        <v>445.65317616299444</v>
      </c>
      <c r="K3494" s="50">
        <f t="array" ref="K3494">_xlfn.SUM(_xlfn.NORM.DIST($Q$3:$Q$1003,$F3494,$N3494,FALSE)*WindSpeedStep*$R$3:$R$1003)</f>
        <v>448.2962025832897</v>
      </c>
      <c r="L3494" s="50">
        <f t="array" ref="L3494">_xlfn.SUM(_xlfn.NORM.DIST($Q$3:$Q$1003,$F3494,$O3494,FALSE)*WindSpeedStep*$R$3:$R$1003)</f>
        <v>443.8093787463049</v>
      </c>
      <c r="N3494" s="42">
        <f t="shared" si="163"/>
        <v>0.63920189477748557</v>
      </c>
      <c r="O3494" s="42">
        <f t="shared" si="164"/>
        <v>0.52</v>
      </c>
    </row>
    <row r="3495" spans="5:15" x14ac:dyDescent="0.2">
      <c r="E3495" s="15">
        <v>41290.201388888891</v>
      </c>
      <c r="F3495" s="21">
        <v>6.3287403546927132</v>
      </c>
      <c r="G3495" s="24">
        <v>7.2684290114527053E-2</v>
      </c>
      <c r="H3495" s="3">
        <f t="shared" si="162"/>
        <v>436.57999999997958</v>
      </c>
      <c r="I3495" s="3">
        <f>MIN(H3495-K3495+L3495,'Power Look Up'!$F$4)</f>
        <v>430.50885787341463</v>
      </c>
      <c r="K3495" s="50">
        <f t="array" ref="K3495">_xlfn.SUM(_xlfn.NORM.DIST($Q$3:$Q$1003,$F3495,$N3495,FALSE)*WindSpeedStep*$R$3:$R$1003)</f>
        <v>434.56031603620636</v>
      </c>
      <c r="L3495" s="50">
        <f t="array" ref="L3495">_xlfn.SUM(_xlfn.NORM.DIST($Q$3:$Q$1003,$F3495,$O3495,FALSE)*WindSpeedStep*$R$3:$R$1003)</f>
        <v>428.48917390964141</v>
      </c>
      <c r="N3495" s="42">
        <f t="shared" si="163"/>
        <v>0.63287403546927135</v>
      </c>
      <c r="O3495" s="42">
        <f t="shared" si="164"/>
        <v>0.46</v>
      </c>
    </row>
    <row r="3496" spans="5:15" x14ac:dyDescent="0.2">
      <c r="E3496" s="15">
        <v>41290.208333333336</v>
      </c>
      <c r="F3496" s="21">
        <v>6.1356408352154901</v>
      </c>
      <c r="G3496" s="24">
        <v>6.0303399422662787E-2</v>
      </c>
      <c r="H3496" s="3">
        <f t="shared" si="162"/>
        <v>393.63999999998043</v>
      </c>
      <c r="I3496" s="3">
        <f>MIN(H3496-K3496+L3496,'Power Look Up'!$F$4)</f>
        <v>386.14180728977084</v>
      </c>
      <c r="K3496" s="50">
        <f t="array" ref="K3496">_xlfn.SUM(_xlfn.NORM.DIST($Q$3:$Q$1003,$F3496,$N3496,FALSE)*WindSpeedStep*$R$3:$R$1003)</f>
        <v>394.25538622683501</v>
      </c>
      <c r="L3496" s="50">
        <f t="array" ref="L3496">_xlfn.SUM(_xlfn.NORM.DIST($Q$3:$Q$1003,$F3496,$O3496,FALSE)*WindSpeedStep*$R$3:$R$1003)</f>
        <v>386.75719351662542</v>
      </c>
      <c r="N3496" s="42">
        <f t="shared" si="163"/>
        <v>0.61356408352154901</v>
      </c>
      <c r="O3496" s="42">
        <f t="shared" si="164"/>
        <v>0.37</v>
      </c>
    </row>
    <row r="3497" spans="5:15" x14ac:dyDescent="0.2">
      <c r="E3497" s="15">
        <v>41290.215277777781</v>
      </c>
      <c r="F3497" s="21">
        <v>6.5955300806416242</v>
      </c>
      <c r="G3497" s="24">
        <v>8.1873631595577215E-2</v>
      </c>
      <c r="H3497" s="3">
        <f t="shared" si="162"/>
        <v>497.59999999997825</v>
      </c>
      <c r="I3497" s="3">
        <f>MIN(H3497-K3497+L3497,'Power Look Up'!$F$4)</f>
        <v>492.73875584824947</v>
      </c>
      <c r="K3497" s="50">
        <f t="array" ref="K3497">_xlfn.SUM(_xlfn.NORM.DIST($Q$3:$Q$1003,$F3497,$N3497,FALSE)*WindSpeedStep*$R$3:$R$1003)</f>
        <v>494.30439576372305</v>
      </c>
      <c r="L3497" s="50">
        <f t="array" ref="L3497">_xlfn.SUM(_xlfn.NORM.DIST($Q$3:$Q$1003,$F3497,$O3497,FALSE)*WindSpeedStep*$R$3:$R$1003)</f>
        <v>489.44315161199427</v>
      </c>
      <c r="N3497" s="42">
        <f t="shared" si="163"/>
        <v>0.6595530080641625</v>
      </c>
      <c r="O3497" s="42">
        <f t="shared" si="164"/>
        <v>0.54</v>
      </c>
    </row>
    <row r="3498" spans="5:15" x14ac:dyDescent="0.2">
      <c r="E3498" s="15">
        <v>41290.222222222219</v>
      </c>
      <c r="F3498" s="21">
        <v>6.8846496362113214</v>
      </c>
      <c r="G3498" s="24">
        <v>9.29604313680365E-2</v>
      </c>
      <c r="H3498" s="3">
        <f t="shared" si="162"/>
        <v>560.87999999997692</v>
      </c>
      <c r="I3498" s="3">
        <f>MIN(H3498-K3498+L3498,'Power Look Up'!$F$4)</f>
        <v>558.6259594669649</v>
      </c>
      <c r="K3498" s="50">
        <f t="array" ref="K3498">_xlfn.SUM(_xlfn.NORM.DIST($Q$3:$Q$1003,$F3498,$N3498,FALSE)*WindSpeedStep*$R$3:$R$1003)</f>
        <v>564.61797824006749</v>
      </c>
      <c r="L3498" s="50">
        <f t="array" ref="L3498">_xlfn.SUM(_xlfn.NORM.DIST($Q$3:$Q$1003,$F3498,$O3498,FALSE)*WindSpeedStep*$R$3:$R$1003)</f>
        <v>562.36393770705547</v>
      </c>
      <c r="N3498" s="42">
        <f t="shared" si="163"/>
        <v>0.68846496362113219</v>
      </c>
      <c r="O3498" s="42">
        <f t="shared" si="164"/>
        <v>0.64</v>
      </c>
    </row>
    <row r="3499" spans="5:15" x14ac:dyDescent="0.2">
      <c r="E3499" s="15">
        <v>41290.229166666664</v>
      </c>
      <c r="F3499" s="21">
        <v>6.6318003517203357</v>
      </c>
      <c r="G3499" s="24">
        <v>8.5949511410146409E-2</v>
      </c>
      <c r="H3499" s="3">
        <f t="shared" si="162"/>
        <v>504.37999999997811</v>
      </c>
      <c r="I3499" s="3">
        <f>MIN(H3499-K3499+L3499,'Power Look Up'!$F$4)</f>
        <v>500.46981881311297</v>
      </c>
      <c r="K3499" s="50">
        <f t="array" ref="K3499">_xlfn.SUM(_xlfn.NORM.DIST($Q$3:$Q$1003,$F3499,$N3499,FALSE)*WindSpeedStep*$R$3:$R$1003)</f>
        <v>502.80298060750607</v>
      </c>
      <c r="L3499" s="50">
        <f t="array" ref="L3499">_xlfn.SUM(_xlfn.NORM.DIST($Q$3:$Q$1003,$F3499,$O3499,FALSE)*WindSpeedStep*$R$3:$R$1003)</f>
        <v>498.89279942064093</v>
      </c>
      <c r="N3499" s="42">
        <f t="shared" si="163"/>
        <v>0.66318003517203361</v>
      </c>
      <c r="O3499" s="42">
        <f t="shared" si="164"/>
        <v>0.56999999999999995</v>
      </c>
    </row>
    <row r="3500" spans="5:15" x14ac:dyDescent="0.2">
      <c r="E3500" s="15">
        <v>41290.236111111109</v>
      </c>
      <c r="F3500" s="21">
        <v>6.111008135031744</v>
      </c>
      <c r="G3500" s="24">
        <v>6.8728430844711724E-2</v>
      </c>
      <c r="H3500" s="3">
        <f t="shared" si="162"/>
        <v>386.85999999998057</v>
      </c>
      <c r="I3500" s="3">
        <f>MIN(H3500-K3500+L3500,'Power Look Up'!$F$4)</f>
        <v>380.85704973460497</v>
      </c>
      <c r="K3500" s="50">
        <f t="array" ref="K3500">_xlfn.SUM(_xlfn.NORM.DIST($Q$3:$Q$1003,$F3500,$N3500,FALSE)*WindSpeedStep*$R$3:$R$1003)</f>
        <v>389.28359891581545</v>
      </c>
      <c r="L3500" s="50">
        <f t="array" ref="L3500">_xlfn.SUM(_xlfn.NORM.DIST($Q$3:$Q$1003,$F3500,$O3500,FALSE)*WindSpeedStep*$R$3:$R$1003)</f>
        <v>383.28064865043984</v>
      </c>
      <c r="N3500" s="42">
        <f t="shared" si="163"/>
        <v>0.61110081350317447</v>
      </c>
      <c r="O3500" s="42">
        <f t="shared" si="164"/>
        <v>0.42</v>
      </c>
    </row>
    <row r="3501" spans="5:15" x14ac:dyDescent="0.2">
      <c r="E3501" s="15">
        <v>41290.243055555555</v>
      </c>
      <c r="F3501" s="21">
        <v>6.2748935140532316</v>
      </c>
      <c r="G3501" s="24">
        <v>8.1276279646468205E-2</v>
      </c>
      <c r="H3501" s="3">
        <f t="shared" si="162"/>
        <v>423.01999999997986</v>
      </c>
      <c r="I3501" s="3">
        <f>MIN(H3501-K3501+L3501,'Power Look Up'!$F$4)</f>
        <v>418.81761092870244</v>
      </c>
      <c r="K3501" s="50">
        <f t="array" ref="K3501">_xlfn.SUM(_xlfn.NORM.DIST($Q$3:$Q$1003,$F3501,$N3501,FALSE)*WindSpeedStep*$R$3:$R$1003)</f>
        <v>423.07966108420129</v>
      </c>
      <c r="L3501" s="50">
        <f t="array" ref="L3501">_xlfn.SUM(_xlfn.NORM.DIST($Q$3:$Q$1003,$F3501,$O3501,FALSE)*WindSpeedStep*$R$3:$R$1003)</f>
        <v>418.87727201292387</v>
      </c>
      <c r="N3501" s="42">
        <f t="shared" si="163"/>
        <v>0.62748935140532325</v>
      </c>
      <c r="O3501" s="42">
        <f t="shared" si="164"/>
        <v>0.51</v>
      </c>
    </row>
    <row r="3502" spans="5:15" x14ac:dyDescent="0.2">
      <c r="E3502" s="15">
        <v>41290.25</v>
      </c>
      <c r="F3502" s="21">
        <v>6.2590600030580701</v>
      </c>
      <c r="G3502" s="24">
        <v>0.11024019575828922</v>
      </c>
      <c r="H3502" s="3">
        <f t="shared" si="162"/>
        <v>420.75999999997987</v>
      </c>
      <c r="I3502" s="3">
        <f>MIN(H3502-K3502+L3502,'Power Look Up'!$F$4)</f>
        <v>423.29480047986772</v>
      </c>
      <c r="K3502" s="50">
        <f t="array" ref="K3502">_xlfn.SUM(_xlfn.NORM.DIST($Q$3:$Q$1003,$F3502,$N3502,FALSE)*WindSpeedStep*$R$3:$R$1003)</f>
        <v>419.73975808147719</v>
      </c>
      <c r="L3502" s="50">
        <f t="array" ref="L3502">_xlfn.SUM(_xlfn.NORM.DIST($Q$3:$Q$1003,$F3502,$O3502,FALSE)*WindSpeedStep*$R$3:$R$1003)</f>
        <v>422.27455856136504</v>
      </c>
      <c r="N3502" s="42">
        <f t="shared" si="163"/>
        <v>0.62590600030580701</v>
      </c>
      <c r="O3502" s="42">
        <f t="shared" si="164"/>
        <v>0.69</v>
      </c>
    </row>
    <row r="3503" spans="5:15" x14ac:dyDescent="0.2">
      <c r="E3503" s="15">
        <v>41290.256944444445</v>
      </c>
      <c r="F3503" s="21">
        <v>5.8839411773482873</v>
      </c>
      <c r="G3503" s="24">
        <v>9.1775220676723612E-2</v>
      </c>
      <c r="H3503" s="3">
        <f t="shared" si="162"/>
        <v>342.55999999998687</v>
      </c>
      <c r="I3503" s="3">
        <f>MIN(H3503-K3503+L3503,'Power Look Up'!$F$4)</f>
        <v>341.19978559495053</v>
      </c>
      <c r="K3503" s="50">
        <f t="array" ref="K3503">_xlfn.SUM(_xlfn.NORM.DIST($Q$3:$Q$1003,$F3503,$N3503,FALSE)*WindSpeedStep*$R$3:$R$1003)</f>
        <v>345.15878511907511</v>
      </c>
      <c r="L3503" s="50">
        <f t="array" ref="L3503">_xlfn.SUM(_xlfn.NORM.DIST($Q$3:$Q$1003,$F3503,$O3503,FALSE)*WindSpeedStep*$R$3:$R$1003)</f>
        <v>343.79857071403876</v>
      </c>
      <c r="N3503" s="42">
        <f t="shared" si="163"/>
        <v>0.58839411773482875</v>
      </c>
      <c r="O3503" s="42">
        <f t="shared" si="164"/>
        <v>0.54</v>
      </c>
    </row>
    <row r="3504" spans="5:15" x14ac:dyDescent="0.2">
      <c r="E3504" s="15">
        <v>41290.263888888891</v>
      </c>
      <c r="F3504" s="21">
        <v>5.8426364717441794</v>
      </c>
      <c r="G3504" s="24">
        <v>0.10782803329400513</v>
      </c>
      <c r="H3504" s="3">
        <f t="shared" si="162"/>
        <v>336.07999999998702</v>
      </c>
      <c r="I3504" s="3">
        <f>MIN(H3504-K3504+L3504,'Power Look Up'!$F$4)</f>
        <v>337.37354607032375</v>
      </c>
      <c r="K3504" s="50">
        <f t="array" ref="K3504">_xlfn.SUM(_xlfn.NORM.DIST($Q$3:$Q$1003,$F3504,$N3504,FALSE)*WindSpeedStep*$R$3:$R$1003)</f>
        <v>337.44672334478395</v>
      </c>
      <c r="L3504" s="50">
        <f t="array" ref="L3504">_xlfn.SUM(_xlfn.NORM.DIST($Q$3:$Q$1003,$F3504,$O3504,FALSE)*WindSpeedStep*$R$3:$R$1003)</f>
        <v>338.74026941512068</v>
      </c>
      <c r="N3504" s="42">
        <f t="shared" si="163"/>
        <v>0.58426364717441792</v>
      </c>
      <c r="O3504" s="42">
        <f t="shared" si="164"/>
        <v>0.63</v>
      </c>
    </row>
    <row r="3505" spans="5:15" x14ac:dyDescent="0.2">
      <c r="E3505" s="15">
        <v>41290.270833333336</v>
      </c>
      <c r="F3505" s="21">
        <v>5.3551903960302152</v>
      </c>
      <c r="G3505" s="24">
        <v>0.12697961224760221</v>
      </c>
      <c r="H3505" s="3">
        <f t="shared" si="162"/>
        <v>258.31999999998868</v>
      </c>
      <c r="I3505" s="3">
        <f>MIN(H3505-K3505+L3505,'Power Look Up'!$F$4)</f>
        <v>260.56679787887106</v>
      </c>
      <c r="K3505" s="50">
        <f t="array" ref="K3505">_xlfn.SUM(_xlfn.NORM.DIST($Q$3:$Q$1003,$F3505,$N3505,FALSE)*WindSpeedStep*$R$3:$R$1003)</f>
        <v>252.3344461717457</v>
      </c>
      <c r="L3505" s="50">
        <f t="array" ref="L3505">_xlfn.SUM(_xlfn.NORM.DIST($Q$3:$Q$1003,$F3505,$O3505,FALSE)*WindSpeedStep*$R$3:$R$1003)</f>
        <v>254.5812440506281</v>
      </c>
      <c r="N3505" s="42">
        <f t="shared" si="163"/>
        <v>0.5355190396030215</v>
      </c>
      <c r="O3505" s="42">
        <f t="shared" si="164"/>
        <v>0.68</v>
      </c>
    </row>
    <row r="3506" spans="5:15" x14ac:dyDescent="0.2">
      <c r="E3506" s="15">
        <v>41290.277777777781</v>
      </c>
      <c r="F3506" s="21">
        <v>5.1098584900169204</v>
      </c>
      <c r="G3506" s="24">
        <v>0.11546308007407192</v>
      </c>
      <c r="H3506" s="3">
        <f t="shared" si="162"/>
        <v>217.81999999998953</v>
      </c>
      <c r="I3506" s="3">
        <f>MIN(H3506-K3506+L3506,'Power Look Up'!$F$4)</f>
        <v>218.52715532992269</v>
      </c>
      <c r="K3506" s="50">
        <f t="array" ref="K3506">_xlfn.SUM(_xlfn.NORM.DIST($Q$3:$Q$1003,$F3506,$N3506,FALSE)*WindSpeedStep*$R$3:$R$1003)</f>
        <v>212.24013285840795</v>
      </c>
      <c r="L3506" s="50">
        <f t="array" ref="L3506">_xlfn.SUM(_xlfn.NORM.DIST($Q$3:$Q$1003,$F3506,$O3506,FALSE)*WindSpeedStep*$R$3:$R$1003)</f>
        <v>212.9472881883411</v>
      </c>
      <c r="N3506" s="42">
        <f t="shared" si="163"/>
        <v>0.51098584900169208</v>
      </c>
      <c r="O3506" s="42">
        <f t="shared" si="164"/>
        <v>0.59</v>
      </c>
    </row>
    <row r="3507" spans="5:15" x14ac:dyDescent="0.2">
      <c r="E3507" s="15">
        <v>41290.284722222219</v>
      </c>
      <c r="F3507" s="21">
        <v>5.1991526836877711</v>
      </c>
      <c r="G3507" s="24">
        <v>0.10001629720002045</v>
      </c>
      <c r="H3507" s="3">
        <f t="shared" si="162"/>
        <v>232.39999999998923</v>
      </c>
      <c r="I3507" s="3">
        <f>MIN(H3507-K3507+L3507,'Power Look Up'!$F$4)</f>
        <v>232.40056554792884</v>
      </c>
      <c r="K3507" s="50">
        <f t="array" ref="K3507">_xlfn.SUM(_xlfn.NORM.DIST($Q$3:$Q$1003,$F3507,$N3507,FALSE)*WindSpeedStep*$R$3:$R$1003)</f>
        <v>226.71448448255396</v>
      </c>
      <c r="L3507" s="50">
        <f t="array" ref="L3507">_xlfn.SUM(_xlfn.NORM.DIST($Q$3:$Q$1003,$F3507,$O3507,FALSE)*WindSpeedStep*$R$3:$R$1003)</f>
        <v>226.71505003049356</v>
      </c>
      <c r="N3507" s="42">
        <f t="shared" si="163"/>
        <v>0.51991526836877711</v>
      </c>
      <c r="O3507" s="42">
        <f t="shared" si="164"/>
        <v>0.52</v>
      </c>
    </row>
    <row r="3508" spans="5:15" x14ac:dyDescent="0.2">
      <c r="E3508" s="15">
        <v>41290.291666666664</v>
      </c>
      <c r="F3508" s="21">
        <v>5.1934243592032203</v>
      </c>
      <c r="G3508" s="24">
        <v>8.8573543809266839E-2</v>
      </c>
      <c r="H3508" s="3">
        <f t="shared" si="162"/>
        <v>230.77999999998929</v>
      </c>
      <c r="I3508" s="3">
        <f>MIN(H3508-K3508+L3508,'Power Look Up'!$F$4)</f>
        <v>230.51888444890744</v>
      </c>
      <c r="K3508" s="50">
        <f t="array" ref="K3508">_xlfn.SUM(_xlfn.NORM.DIST($Q$3:$Q$1003,$F3508,$N3508,FALSE)*WindSpeedStep*$R$3:$R$1003)</f>
        <v>225.78256887662747</v>
      </c>
      <c r="L3508" s="50">
        <f t="array" ref="L3508">_xlfn.SUM(_xlfn.NORM.DIST($Q$3:$Q$1003,$F3508,$O3508,FALSE)*WindSpeedStep*$R$3:$R$1003)</f>
        <v>225.52145332554562</v>
      </c>
      <c r="N3508" s="42">
        <f t="shared" si="163"/>
        <v>0.51934243592032203</v>
      </c>
      <c r="O3508" s="42">
        <f t="shared" si="164"/>
        <v>0.46</v>
      </c>
    </row>
    <row r="3509" spans="5:15" x14ac:dyDescent="0.2">
      <c r="E3509" s="15">
        <v>41290.298611111109</v>
      </c>
      <c r="F3509" s="21">
        <v>5.2477940462212604</v>
      </c>
      <c r="G3509" s="24">
        <v>7.8128066076683322E-2</v>
      </c>
      <c r="H3509" s="3">
        <f t="shared" si="162"/>
        <v>240.49999999998906</v>
      </c>
      <c r="I3509" s="3">
        <f>MIN(H3509-K3509+L3509,'Power Look Up'!$F$4)</f>
        <v>240.04841745876823</v>
      </c>
      <c r="K3509" s="50">
        <f t="array" ref="K3509">_xlfn.SUM(_xlfn.NORM.DIST($Q$3:$Q$1003,$F3509,$N3509,FALSE)*WindSpeedStep*$R$3:$R$1003)</f>
        <v>234.64952138298744</v>
      </c>
      <c r="L3509" s="50">
        <f t="array" ref="L3509">_xlfn.SUM(_xlfn.NORM.DIST($Q$3:$Q$1003,$F3509,$O3509,FALSE)*WindSpeedStep*$R$3:$R$1003)</f>
        <v>234.19793884176661</v>
      </c>
      <c r="N3509" s="42">
        <f t="shared" si="163"/>
        <v>0.52477940462212602</v>
      </c>
      <c r="O3509" s="42">
        <f t="shared" si="164"/>
        <v>0.41</v>
      </c>
    </row>
    <row r="3510" spans="5:15" x14ac:dyDescent="0.2">
      <c r="E3510" s="15">
        <v>41290.305555555555</v>
      </c>
      <c r="F3510" s="21">
        <v>5.0782624451216369</v>
      </c>
      <c r="G3510" s="24">
        <v>9.6489696090975324E-2</v>
      </c>
      <c r="H3510" s="3">
        <f t="shared" si="162"/>
        <v>212.95999999998966</v>
      </c>
      <c r="I3510" s="3">
        <f>MIN(H3510-K3510+L3510,'Power Look Up'!$F$4)</f>
        <v>212.87844496979008</v>
      </c>
      <c r="K3510" s="50">
        <f t="array" ref="K3510">_xlfn.SUM(_xlfn.NORM.DIST($Q$3:$Q$1003,$F3510,$N3510,FALSE)*WindSpeedStep*$R$3:$R$1003)</f>
        <v>207.1420518076944</v>
      </c>
      <c r="L3510" s="50">
        <f t="array" ref="L3510">_xlfn.SUM(_xlfn.NORM.DIST($Q$3:$Q$1003,$F3510,$O3510,FALSE)*WindSpeedStep*$R$3:$R$1003)</f>
        <v>207.06049677749482</v>
      </c>
      <c r="N3510" s="42">
        <f t="shared" si="163"/>
        <v>0.50782624451216374</v>
      </c>
      <c r="O3510" s="42">
        <f t="shared" si="164"/>
        <v>0.49</v>
      </c>
    </row>
    <row r="3511" spans="5:15" x14ac:dyDescent="0.2">
      <c r="E3511" s="15">
        <v>41290.3125</v>
      </c>
      <c r="F3511" s="21">
        <v>4.4993989363009863</v>
      </c>
      <c r="G3511" s="24">
        <v>6.000801525324858E-2</v>
      </c>
      <c r="H3511" s="3">
        <f t="shared" si="162"/>
        <v>145.49999999999437</v>
      </c>
      <c r="I3511" s="3">
        <f>MIN(H3511-K3511+L3511,'Power Look Up'!$F$4)</f>
        <v>142.11097622179352</v>
      </c>
      <c r="K3511" s="50">
        <f t="array" ref="K3511">_xlfn.SUM(_xlfn.NORM.DIST($Q$3:$Q$1003,$F3511,$N3511,FALSE)*WindSpeedStep*$R$3:$R$1003)</f>
        <v>115.88740983952691</v>
      </c>
      <c r="L3511" s="50">
        <f t="array" ref="L3511">_xlfn.SUM(_xlfn.NORM.DIST($Q$3:$Q$1003,$F3511,$O3511,FALSE)*WindSpeedStep*$R$3:$R$1003)</f>
        <v>112.49838606132606</v>
      </c>
      <c r="N3511" s="42">
        <f t="shared" si="163"/>
        <v>0.44993989363009868</v>
      </c>
      <c r="O3511" s="42">
        <f t="shared" si="164"/>
        <v>0.27</v>
      </c>
    </row>
    <row r="3512" spans="5:15" x14ac:dyDescent="0.2">
      <c r="E3512" s="15">
        <v>41290.319444444445</v>
      </c>
      <c r="F3512" s="21">
        <v>4.984179814790819</v>
      </c>
      <c r="G3512" s="24">
        <v>6.6209489276592204E-2</v>
      </c>
      <c r="H3512" s="3">
        <f t="shared" si="162"/>
        <v>197.81999999999329</v>
      </c>
      <c r="I3512" s="3">
        <f>MIN(H3512-K3512+L3512,'Power Look Up'!$F$4)</f>
        <v>197.90926184755094</v>
      </c>
      <c r="K3512" s="50">
        <f t="array" ref="K3512">_xlfn.SUM(_xlfn.NORM.DIST($Q$3:$Q$1003,$F3512,$N3512,FALSE)*WindSpeedStep*$R$3:$R$1003)</f>
        <v>192.01969566795523</v>
      </c>
      <c r="L3512" s="50">
        <f t="array" ref="L3512">_xlfn.SUM(_xlfn.NORM.DIST($Q$3:$Q$1003,$F3512,$O3512,FALSE)*WindSpeedStep*$R$3:$R$1003)</f>
        <v>192.10895751551288</v>
      </c>
      <c r="N3512" s="42">
        <f t="shared" si="163"/>
        <v>0.4984179814790819</v>
      </c>
      <c r="O3512" s="42">
        <f t="shared" si="164"/>
        <v>0.33000000000000007</v>
      </c>
    </row>
    <row r="3513" spans="5:15" x14ac:dyDescent="0.2">
      <c r="E3513" s="15">
        <v>41290.326388888891</v>
      </c>
      <c r="F3513" s="21">
        <v>4.9258386941674308</v>
      </c>
      <c r="G3513" s="24">
        <v>7.1053889851169241E-2</v>
      </c>
      <c r="H3513" s="3">
        <f t="shared" si="162"/>
        <v>192.36999999999338</v>
      </c>
      <c r="I3513" s="3">
        <f>MIN(H3513-K3513+L3513,'Power Look Up'!$F$4)</f>
        <v>192.25969474751167</v>
      </c>
      <c r="K3513" s="50">
        <f t="array" ref="K3513">_xlfn.SUM(_xlfn.NORM.DIST($Q$3:$Q$1003,$F3513,$N3513,FALSE)*WindSpeedStep*$R$3:$R$1003)</f>
        <v>182.68072192062382</v>
      </c>
      <c r="L3513" s="50">
        <f t="array" ref="L3513">_xlfn.SUM(_xlfn.NORM.DIST($Q$3:$Q$1003,$F3513,$O3513,FALSE)*WindSpeedStep*$R$3:$R$1003)</f>
        <v>182.57041666814212</v>
      </c>
      <c r="N3513" s="42">
        <f t="shared" si="163"/>
        <v>0.49258386941674309</v>
      </c>
      <c r="O3513" s="42">
        <f t="shared" si="164"/>
        <v>0.35</v>
      </c>
    </row>
    <row r="3514" spans="5:15" x14ac:dyDescent="0.2">
      <c r="E3514" s="15">
        <v>41290.333333333336</v>
      </c>
      <c r="F3514" s="21">
        <v>4.9567173187834719</v>
      </c>
      <c r="G3514" s="24">
        <v>5.8506463320198931E-2</v>
      </c>
      <c r="H3514" s="3">
        <f t="shared" si="162"/>
        <v>195.63999999999334</v>
      </c>
      <c r="I3514" s="3">
        <f>MIN(H3514-K3514+L3514,'Power Look Up'!$F$4)</f>
        <v>195.87973064150711</v>
      </c>
      <c r="K3514" s="50">
        <f t="array" ref="K3514">_xlfn.SUM(_xlfn.NORM.DIST($Q$3:$Q$1003,$F3514,$N3514,FALSE)*WindSpeedStep*$R$3:$R$1003)</f>
        <v>187.62010926240075</v>
      </c>
      <c r="L3514" s="50">
        <f t="array" ref="L3514">_xlfn.SUM(_xlfn.NORM.DIST($Q$3:$Q$1003,$F3514,$O3514,FALSE)*WindSpeedStep*$R$3:$R$1003)</f>
        <v>187.85983990391452</v>
      </c>
      <c r="N3514" s="42">
        <f t="shared" si="163"/>
        <v>0.49567173187834723</v>
      </c>
      <c r="O3514" s="42">
        <f t="shared" si="164"/>
        <v>0.28999999999999998</v>
      </c>
    </row>
    <row r="3515" spans="5:15" x14ac:dyDescent="0.2">
      <c r="E3515" s="15">
        <v>41290.340277777781</v>
      </c>
      <c r="F3515" s="21">
        <v>4.9527220957224873</v>
      </c>
      <c r="G3515" s="24">
        <v>0.10095458423395783</v>
      </c>
      <c r="H3515" s="3">
        <f t="shared" si="162"/>
        <v>194.54999999999333</v>
      </c>
      <c r="I3515" s="3">
        <f>MIN(H3515-K3515+L3515,'Power Look Up'!$F$4)</f>
        <v>194.57925638946435</v>
      </c>
      <c r="K3515" s="50">
        <f t="array" ref="K3515">_xlfn.SUM(_xlfn.NORM.DIST($Q$3:$Q$1003,$F3515,$N3515,FALSE)*WindSpeedStep*$R$3:$R$1003)</f>
        <v>186.98058211469143</v>
      </c>
      <c r="L3515" s="50">
        <f t="array" ref="L3515">_xlfn.SUM(_xlfn.NORM.DIST($Q$3:$Q$1003,$F3515,$O3515,FALSE)*WindSpeedStep*$R$3:$R$1003)</f>
        <v>187.00983850416245</v>
      </c>
      <c r="N3515" s="42">
        <f t="shared" si="163"/>
        <v>0.49527220957224877</v>
      </c>
      <c r="O3515" s="42">
        <f t="shared" si="164"/>
        <v>0.5</v>
      </c>
    </row>
    <row r="3516" spans="5:15" x14ac:dyDescent="0.2">
      <c r="E3516" s="15">
        <v>41290.347222222219</v>
      </c>
      <c r="F3516" s="21">
        <v>5.3200974689365808</v>
      </c>
      <c r="G3516" s="24">
        <v>9.3983240517573369E-2</v>
      </c>
      <c r="H3516" s="3">
        <f t="shared" si="162"/>
        <v>251.83999999998883</v>
      </c>
      <c r="I3516" s="3">
        <f>MIN(H3516-K3516+L3516,'Power Look Up'!$F$4)</f>
        <v>251.56745611829271</v>
      </c>
      <c r="K3516" s="50">
        <f t="array" ref="K3516">_xlfn.SUM(_xlfn.NORM.DIST($Q$3:$Q$1003,$F3516,$N3516,FALSE)*WindSpeedStep*$R$3:$R$1003)</f>
        <v>246.52753474996712</v>
      </c>
      <c r="L3516" s="50">
        <f t="array" ref="L3516">_xlfn.SUM(_xlfn.NORM.DIST($Q$3:$Q$1003,$F3516,$O3516,FALSE)*WindSpeedStep*$R$3:$R$1003)</f>
        <v>246.25499086827099</v>
      </c>
      <c r="N3516" s="42">
        <f t="shared" si="163"/>
        <v>0.5320097468936581</v>
      </c>
      <c r="O3516" s="42">
        <f t="shared" si="164"/>
        <v>0.5</v>
      </c>
    </row>
    <row r="3517" spans="5:15" x14ac:dyDescent="0.2">
      <c r="E3517" s="15">
        <v>41290.361111111109</v>
      </c>
      <c r="F3517" s="21">
        <v>5.729733541236274</v>
      </c>
      <c r="G3517" s="24">
        <v>9.4245220325461607E-2</v>
      </c>
      <c r="H3517" s="3">
        <f t="shared" si="162"/>
        <v>318.25999999998737</v>
      </c>
      <c r="I3517" s="3">
        <f>MIN(H3517-K3517+L3517,'Power Look Up'!$F$4)</f>
        <v>317.49219956186431</v>
      </c>
      <c r="K3517" s="50">
        <f t="array" ref="K3517">_xlfn.SUM(_xlfn.NORM.DIST($Q$3:$Q$1003,$F3517,$N3517,FALSE)*WindSpeedStep*$R$3:$R$1003)</f>
        <v>316.81996877066052</v>
      </c>
      <c r="L3517" s="50">
        <f t="array" ref="L3517">_xlfn.SUM(_xlfn.NORM.DIST($Q$3:$Q$1003,$F3517,$O3517,FALSE)*WindSpeedStep*$R$3:$R$1003)</f>
        <v>316.05216833253746</v>
      </c>
      <c r="N3517" s="42">
        <f t="shared" si="163"/>
        <v>0.57297335412362738</v>
      </c>
      <c r="O3517" s="42">
        <f t="shared" si="164"/>
        <v>0.54</v>
      </c>
    </row>
    <row r="3518" spans="5:15" x14ac:dyDescent="0.2">
      <c r="E3518" s="15">
        <v>41290.368055555555</v>
      </c>
      <c r="F3518" s="21">
        <v>5.2884659192687673</v>
      </c>
      <c r="G3518" s="24">
        <v>0.12858171166848006</v>
      </c>
      <c r="H3518" s="3">
        <f t="shared" si="162"/>
        <v>246.97999999998893</v>
      </c>
      <c r="I3518" s="3">
        <f>MIN(H3518-K3518+L3518,'Power Look Up'!$F$4)</f>
        <v>249.15057206394528</v>
      </c>
      <c r="K3518" s="50">
        <f t="array" ref="K3518">_xlfn.SUM(_xlfn.NORM.DIST($Q$3:$Q$1003,$F3518,$N3518,FALSE)*WindSpeedStep*$R$3:$R$1003)</f>
        <v>241.31773415162789</v>
      </c>
      <c r="L3518" s="50">
        <f t="array" ref="L3518">_xlfn.SUM(_xlfn.NORM.DIST($Q$3:$Q$1003,$F3518,$O3518,FALSE)*WindSpeedStep*$R$3:$R$1003)</f>
        <v>243.48830621558423</v>
      </c>
      <c r="N3518" s="42">
        <f t="shared" si="163"/>
        <v>0.52884659192687677</v>
      </c>
      <c r="O3518" s="42">
        <f t="shared" si="164"/>
        <v>0.68</v>
      </c>
    </row>
    <row r="3519" spans="5:15" x14ac:dyDescent="0.2">
      <c r="E3519" s="15">
        <v>41290.375</v>
      </c>
      <c r="F3519" s="21">
        <v>5.1625598094694007</v>
      </c>
      <c r="G3519" s="24">
        <v>0.12396950807738499</v>
      </c>
      <c r="H3519" s="3">
        <f t="shared" si="162"/>
        <v>225.91999999998939</v>
      </c>
      <c r="I3519" s="3">
        <f>MIN(H3519-K3519+L3519,'Power Look Up'!$F$4)</f>
        <v>227.32377102877365</v>
      </c>
      <c r="K3519" s="50">
        <f t="array" ref="K3519">_xlfn.SUM(_xlfn.NORM.DIST($Q$3:$Q$1003,$F3519,$N3519,FALSE)*WindSpeedStep*$R$3:$R$1003)</f>
        <v>220.76978939978201</v>
      </c>
      <c r="L3519" s="50">
        <f t="array" ref="L3519">_xlfn.SUM(_xlfn.NORM.DIST($Q$3:$Q$1003,$F3519,$O3519,FALSE)*WindSpeedStep*$R$3:$R$1003)</f>
        <v>222.17356042856628</v>
      </c>
      <c r="N3519" s="42">
        <f t="shared" si="163"/>
        <v>0.51625598094694014</v>
      </c>
      <c r="O3519" s="42">
        <f t="shared" si="164"/>
        <v>0.64</v>
      </c>
    </row>
    <row r="3520" spans="5:15" x14ac:dyDescent="0.2">
      <c r="E3520" s="15">
        <v>41290.381944444445</v>
      </c>
      <c r="F3520" s="21">
        <v>5.5442512265446879</v>
      </c>
      <c r="G3520" s="24">
        <v>0.11543488450447863</v>
      </c>
      <c r="H3520" s="3">
        <f t="shared" si="162"/>
        <v>287.47999999998808</v>
      </c>
      <c r="I3520" s="3">
        <f>MIN(H3520-K3520+L3520,'Power Look Up'!$F$4)</f>
        <v>289.12268416237151</v>
      </c>
      <c r="K3520" s="50">
        <f t="array" ref="K3520">_xlfn.SUM(_xlfn.NORM.DIST($Q$3:$Q$1003,$F3520,$N3520,FALSE)*WindSpeedStep*$R$3:$R$1003)</f>
        <v>284.22756221762495</v>
      </c>
      <c r="L3520" s="50">
        <f t="array" ref="L3520">_xlfn.SUM(_xlfn.NORM.DIST($Q$3:$Q$1003,$F3520,$O3520,FALSE)*WindSpeedStep*$R$3:$R$1003)</f>
        <v>285.87024638000838</v>
      </c>
      <c r="N3520" s="42">
        <f t="shared" si="163"/>
        <v>0.55442512265446886</v>
      </c>
      <c r="O3520" s="42">
        <f t="shared" si="164"/>
        <v>0.64</v>
      </c>
    </row>
    <row r="3521" spans="5:15" x14ac:dyDescent="0.2">
      <c r="E3521" s="15">
        <v>41290.756944444445</v>
      </c>
      <c r="F3521" s="21">
        <v>2.4340465243374294</v>
      </c>
      <c r="G3521" s="24">
        <v>8.6276083016598865E-2</v>
      </c>
      <c r="H3521" s="3">
        <f t="shared" si="162"/>
        <v>0</v>
      </c>
      <c r="I3521" s="3">
        <f>MIN(H3521-K3521+L3521,'Power Look Up'!$F$4)</f>
        <v>-1.5409737364558494E-2</v>
      </c>
      <c r="K3521" s="50">
        <f t="array" ref="K3521">_xlfn.SUM(_xlfn.NORM.DIST($Q$3:$Q$1003,$F3521,$N3521,FALSE)*WindSpeedStep*$R$3:$R$1003)</f>
        <v>9.2949937046488511E-3</v>
      </c>
      <c r="L3521" s="50">
        <f t="array" ref="L3521">_xlfn.SUM(_xlfn.NORM.DIST($Q$3:$Q$1003,$F3521,$O3521,FALSE)*WindSpeedStep*$R$3:$R$1003)</f>
        <v>-6.1147436599096423E-3</v>
      </c>
      <c r="N3521" s="42">
        <f t="shared" si="163"/>
        <v>0.24340465243374296</v>
      </c>
      <c r="O3521" s="42">
        <f t="shared" si="164"/>
        <v>0.21</v>
      </c>
    </row>
    <row r="3522" spans="5:15" x14ac:dyDescent="0.2">
      <c r="E3522" s="15">
        <v>41290.763888888891</v>
      </c>
      <c r="F3522" s="21">
        <v>1.9951874972865995</v>
      </c>
      <c r="G3522" s="24">
        <v>7.5180904152615177E-2</v>
      </c>
      <c r="H3522" s="3">
        <f t="shared" si="162"/>
        <v>0</v>
      </c>
      <c r="I3522" s="3">
        <f>MIN(H3522-K3522+L3522,'Power Look Up'!$F$4)</f>
        <v>5.3018032161250366E-4</v>
      </c>
      <c r="K3522" s="50">
        <f t="array" ref="K3522">_xlfn.SUM(_xlfn.NORM.DIST($Q$3:$Q$1003,$F3522,$N3522,FALSE)*WindSpeedStep*$R$3:$R$1003)</f>
        <v>-1.9702526504161441E-3</v>
      </c>
      <c r="L3522" s="50">
        <f t="array" ref="L3522">_xlfn.SUM(_xlfn.NORM.DIST($Q$3:$Q$1003,$F3522,$O3522,FALSE)*WindSpeedStep*$R$3:$R$1003)</f>
        <v>-1.4400723288036405E-3</v>
      </c>
      <c r="N3522" s="42">
        <f t="shared" si="163"/>
        <v>0.19951874972865996</v>
      </c>
      <c r="O3522" s="42">
        <f t="shared" si="164"/>
        <v>0.15</v>
      </c>
    </row>
    <row r="3523" spans="5:15" x14ac:dyDescent="0.2">
      <c r="E3523" s="15">
        <v>41290.770833333336</v>
      </c>
      <c r="F3523" s="21">
        <v>2.0792272983021642</v>
      </c>
      <c r="G3523" s="24">
        <v>6.252322682861762E-2</v>
      </c>
      <c r="H3523" s="3">
        <f t="shared" ref="H3523:H3586" si="165">INDEX(PowerArray,MIN(MaximumPowerIndex,ROUND(F3523*100,0)))</f>
        <v>0</v>
      </c>
      <c r="I3523" s="3">
        <f>MIN(H3523-K3523+L3523,'Power Look Up'!$F$4)</f>
        <v>7.3604241922309256E-4</v>
      </c>
      <c r="K3523" s="50">
        <f t="array" ref="K3523">_xlfn.SUM(_xlfn.NORM.DIST($Q$3:$Q$1003,$F3523,$N3523,FALSE)*WindSpeedStep*$R$3:$R$1003)</f>
        <v>-3.3098514414275893E-3</v>
      </c>
      <c r="L3523" s="50">
        <f t="array" ref="L3523">_xlfn.SUM(_xlfn.NORM.DIST($Q$3:$Q$1003,$F3523,$O3523,FALSE)*WindSpeedStep*$R$3:$R$1003)</f>
        <v>-2.5738090222044967E-3</v>
      </c>
      <c r="N3523" s="42">
        <f t="shared" ref="N3523:N3586" si="166">ReferenceTurbulence*F3523</f>
        <v>0.20792272983021642</v>
      </c>
      <c r="O3523" s="42">
        <f t="shared" ref="O3523:O3586" si="167">F3523*G3523</f>
        <v>0.13</v>
      </c>
    </row>
    <row r="3524" spans="5:15" x14ac:dyDescent="0.2">
      <c r="E3524" s="15">
        <v>41290.777777777781</v>
      </c>
      <c r="F3524" s="21">
        <v>2.0410503009631644</v>
      </c>
      <c r="G3524" s="24">
        <v>8.329045096035978E-2</v>
      </c>
      <c r="H3524" s="3">
        <f t="shared" si="165"/>
        <v>0</v>
      </c>
      <c r="I3524" s="3">
        <f>MIN(H3524-K3524+L3524,'Power Look Up'!$F$4)</f>
        <v>3.5380877143870388E-4</v>
      </c>
      <c r="K3524" s="50">
        <f t="array" ref="K3524">_xlfn.SUM(_xlfn.NORM.DIST($Q$3:$Q$1003,$F3524,$N3524,FALSE)*WindSpeedStep*$R$3:$R$1003)</f>
        <v>-2.659579442800273E-3</v>
      </c>
      <c r="L3524" s="50">
        <f t="array" ref="L3524">_xlfn.SUM(_xlfn.NORM.DIST($Q$3:$Q$1003,$F3524,$O3524,FALSE)*WindSpeedStep*$R$3:$R$1003)</f>
        <v>-2.3057706713615692E-3</v>
      </c>
      <c r="N3524" s="42">
        <f t="shared" si="166"/>
        <v>0.20410503009631645</v>
      </c>
      <c r="O3524" s="42">
        <f t="shared" si="167"/>
        <v>0.17</v>
      </c>
    </row>
    <row r="3525" spans="5:15" x14ac:dyDescent="0.2">
      <c r="E3525" s="15">
        <v>41290.784722222219</v>
      </c>
      <c r="F3525" s="21">
        <v>1.9933996855622822</v>
      </c>
      <c r="G3525" s="24">
        <v>5.0165554215883611E-2</v>
      </c>
      <c r="H3525" s="3">
        <f t="shared" si="165"/>
        <v>0</v>
      </c>
      <c r="I3525" s="3">
        <f>MIN(H3525-K3525+L3525,'Power Look Up'!$F$4)</f>
        <v>1.0801015788958926E-3</v>
      </c>
      <c r="K3525" s="50">
        <f t="array" ref="K3525">_xlfn.SUM(_xlfn.NORM.DIST($Q$3:$Q$1003,$F3525,$N3525,FALSE)*WindSpeedStep*$R$3:$R$1003)</f>
        <v>-1.9455853720852984E-3</v>
      </c>
      <c r="L3525" s="50">
        <f t="array" ref="L3525">_xlfn.SUM(_xlfn.NORM.DIST($Q$3:$Q$1003,$F3525,$O3525,FALSE)*WindSpeedStep*$R$3:$R$1003)</f>
        <v>-8.6548379318940598E-4</v>
      </c>
      <c r="N3525" s="42">
        <f t="shared" si="166"/>
        <v>0.19933996855622824</v>
      </c>
      <c r="O3525" s="42">
        <f t="shared" si="167"/>
        <v>0.1</v>
      </c>
    </row>
    <row r="3526" spans="5:15" x14ac:dyDescent="0.2">
      <c r="E3526" s="15">
        <v>41290.791666666664</v>
      </c>
      <c r="F3526" s="21">
        <v>2.4391722070117803</v>
      </c>
      <c r="G3526" s="24">
        <v>9.4294285306641815E-2</v>
      </c>
      <c r="H3526" s="3">
        <f t="shared" si="165"/>
        <v>0</v>
      </c>
      <c r="I3526" s="3">
        <f>MIN(H3526-K3526+L3526,'Power Look Up'!$F$4)</f>
        <v>-8.7967538916836324E-3</v>
      </c>
      <c r="K3526" s="50">
        <f t="array" ref="K3526">_xlfn.SUM(_xlfn.NORM.DIST($Q$3:$Q$1003,$F3526,$N3526,FALSE)*WindSpeedStep*$R$3:$R$1003)</f>
        <v>1.0900574357402885E-2</v>
      </c>
      <c r="L3526" s="50">
        <f t="array" ref="L3526">_xlfn.SUM(_xlfn.NORM.DIST($Q$3:$Q$1003,$F3526,$O3526,FALSE)*WindSpeedStep*$R$3:$R$1003)</f>
        <v>2.1038204657192528E-3</v>
      </c>
      <c r="N3526" s="42">
        <f t="shared" si="166"/>
        <v>0.24391722070117805</v>
      </c>
      <c r="O3526" s="42">
        <f t="shared" si="167"/>
        <v>0.23</v>
      </c>
    </row>
    <row r="3527" spans="5:15" x14ac:dyDescent="0.2">
      <c r="E3527" s="15">
        <v>41290.798611111109</v>
      </c>
      <c r="F3527" s="21">
        <v>2.1170145894431687</v>
      </c>
      <c r="G3527" s="24">
        <v>0.16060352238263464</v>
      </c>
      <c r="H3527" s="3">
        <f t="shared" si="165"/>
        <v>0</v>
      </c>
      <c r="I3527" s="3">
        <f>MIN(H3527-K3527+L3527,'Power Look Up'!$F$4)</f>
        <v>1.1911574734260822E-2</v>
      </c>
      <c r="K3527" s="50">
        <f t="array" ref="K3527">_xlfn.SUM(_xlfn.NORM.DIST($Q$3:$Q$1003,$F3527,$N3527,FALSE)*WindSpeedStep*$R$3:$R$1003)</f>
        <v>-4.0091395632498653E-3</v>
      </c>
      <c r="L3527" s="50">
        <f t="array" ref="L3527">_xlfn.SUM(_xlfn.NORM.DIST($Q$3:$Q$1003,$F3527,$O3527,FALSE)*WindSpeedStep*$R$3:$R$1003)</f>
        <v>7.9024351710109565E-3</v>
      </c>
      <c r="N3527" s="42">
        <f t="shared" si="166"/>
        <v>0.21170145894431688</v>
      </c>
      <c r="O3527" s="42">
        <f t="shared" si="167"/>
        <v>0.34</v>
      </c>
    </row>
    <row r="3528" spans="5:15" x14ac:dyDescent="0.2">
      <c r="E3528" s="15">
        <v>41290.805555555555</v>
      </c>
      <c r="F3528" s="21">
        <v>1.9119119510910163</v>
      </c>
      <c r="G3528" s="24">
        <v>0.12029842685420344</v>
      </c>
      <c r="H3528" s="3">
        <f t="shared" si="165"/>
        <v>0</v>
      </c>
      <c r="I3528" s="3">
        <f>MIN(H3528-K3528+L3528,'Power Look Up'!$F$4)</f>
        <v>-3.7479509197846372E-4</v>
      </c>
      <c r="K3528" s="50">
        <f t="array" ref="K3528">_xlfn.SUM(_xlfn.NORM.DIST($Q$3:$Q$1003,$F3528,$N3528,FALSE)*WindSpeedStep*$R$3:$R$1003)</f>
        <v>-1.0071467800279509E-3</v>
      </c>
      <c r="L3528" s="50">
        <f t="array" ref="L3528">_xlfn.SUM(_xlfn.NORM.DIST($Q$3:$Q$1003,$F3528,$O3528,FALSE)*WindSpeedStep*$R$3:$R$1003)</f>
        <v>-1.3819418720064146E-3</v>
      </c>
      <c r="N3528" s="42">
        <f t="shared" si="166"/>
        <v>0.19119119510910165</v>
      </c>
      <c r="O3528" s="42">
        <f t="shared" si="167"/>
        <v>0.23</v>
      </c>
    </row>
    <row r="3529" spans="5:15" x14ac:dyDescent="0.2">
      <c r="E3529" s="15">
        <v>41290.8125</v>
      </c>
      <c r="F3529" s="21">
        <v>1.7598614082943638</v>
      </c>
      <c r="G3529" s="24">
        <v>0.10796304703570134</v>
      </c>
      <c r="H3529" s="3">
        <f t="shared" si="165"/>
        <v>0</v>
      </c>
      <c r="I3529" s="3">
        <f>MIN(H3529-K3529+L3529,'Power Look Up'!$F$4)</f>
        <v>-6.0404411152262586E-5</v>
      </c>
      <c r="K3529" s="50">
        <f t="array" ref="K3529">_xlfn.SUM(_xlfn.NORM.DIST($Q$3:$Q$1003,$F3529,$N3529,FALSE)*WindSpeedStep*$R$3:$R$1003)</f>
        <v>-1.6280848001797523E-4</v>
      </c>
      <c r="L3529" s="50">
        <f t="array" ref="L3529">_xlfn.SUM(_xlfn.NORM.DIST($Q$3:$Q$1003,$F3529,$O3529,FALSE)*WindSpeedStep*$R$3:$R$1003)</f>
        <v>-2.2321289117023781E-4</v>
      </c>
      <c r="N3529" s="42">
        <f t="shared" si="166"/>
        <v>0.17598614082943639</v>
      </c>
      <c r="O3529" s="42">
        <f t="shared" si="167"/>
        <v>0.19</v>
      </c>
    </row>
    <row r="3530" spans="5:15" x14ac:dyDescent="0.2">
      <c r="E3530" s="15">
        <v>41290.819444444445</v>
      </c>
      <c r="F3530" s="21">
        <v>1.7545698714183777</v>
      </c>
      <c r="G3530" s="24">
        <v>0.1025892459070266</v>
      </c>
      <c r="H3530" s="3">
        <f t="shared" si="165"/>
        <v>0</v>
      </c>
      <c r="I3530" s="3">
        <f>MIN(H3530-K3530+L3530,'Power Look Up'!$F$4)</f>
        <v>-1.7746849301980349E-5</v>
      </c>
      <c r="K3530" s="50">
        <f t="array" ref="K3530">_xlfn.SUM(_xlfn.NORM.DIST($Q$3:$Q$1003,$F3530,$N3530,FALSE)*WindSpeedStep*$R$3:$R$1003)</f>
        <v>-1.5001508248372011E-4</v>
      </c>
      <c r="L3530" s="50">
        <f t="array" ref="L3530">_xlfn.SUM(_xlfn.NORM.DIST($Q$3:$Q$1003,$F3530,$O3530,FALSE)*WindSpeedStep*$R$3:$R$1003)</f>
        <v>-1.6776193178570046E-4</v>
      </c>
      <c r="N3530" s="42">
        <f t="shared" si="166"/>
        <v>0.17545698714183777</v>
      </c>
      <c r="O3530" s="42">
        <f t="shared" si="167"/>
        <v>0.18</v>
      </c>
    </row>
    <row r="3531" spans="5:15" x14ac:dyDescent="0.2">
      <c r="E3531" s="15">
        <v>41290.826388888891</v>
      </c>
      <c r="F3531" s="21">
        <v>2.2440445335376245</v>
      </c>
      <c r="G3531" s="24">
        <v>9.8037270077337077E-2</v>
      </c>
      <c r="H3531" s="3">
        <f t="shared" si="165"/>
        <v>0</v>
      </c>
      <c r="I3531" s="3">
        <f>MIN(H3531-K3531+L3531,'Power Look Up'!$F$4)</f>
        <v>-1.0091400890079125E-4</v>
      </c>
      <c r="K3531" s="50">
        <f t="array" ref="K3531">_xlfn.SUM(_xlfn.NORM.DIST($Q$3:$Q$1003,$F3531,$N3531,FALSE)*WindSpeedStep*$R$3:$R$1003)</f>
        <v>-6.2711633781542334E-3</v>
      </c>
      <c r="L3531" s="50">
        <f t="array" ref="L3531">_xlfn.SUM(_xlfn.NORM.DIST($Q$3:$Q$1003,$F3531,$O3531,FALSE)*WindSpeedStep*$R$3:$R$1003)</f>
        <v>-6.3720773870550246E-3</v>
      </c>
      <c r="N3531" s="42">
        <f t="shared" si="166"/>
        <v>0.22440445335376247</v>
      </c>
      <c r="O3531" s="42">
        <f t="shared" si="167"/>
        <v>0.22</v>
      </c>
    </row>
    <row r="3532" spans="5:15" x14ac:dyDescent="0.2">
      <c r="E3532" s="15">
        <v>41290.833333333336</v>
      </c>
      <c r="F3532" s="21">
        <v>3.0706284736108822</v>
      </c>
      <c r="G3532" s="24">
        <v>0.1172398429487175</v>
      </c>
      <c r="H3532" s="3">
        <f t="shared" si="165"/>
        <v>6.3699999999980452</v>
      </c>
      <c r="I3532" s="3">
        <f>MIN(H3532-K3532+L3532,'Power Look Up'!$F$4)</f>
        <v>7.0127317213373566</v>
      </c>
      <c r="K3532" s="50">
        <f t="array" ref="K3532">_xlfn.SUM(_xlfn.NORM.DIST($Q$3:$Q$1003,$F3532,$N3532,FALSE)*WindSpeedStep*$R$3:$R$1003)</f>
        <v>4.4643311939810291</v>
      </c>
      <c r="L3532" s="50">
        <f t="array" ref="L3532">_xlfn.SUM(_xlfn.NORM.DIST($Q$3:$Q$1003,$F3532,$O3532,FALSE)*WindSpeedStep*$R$3:$R$1003)</f>
        <v>5.1070629153203404</v>
      </c>
      <c r="N3532" s="42">
        <f t="shared" si="166"/>
        <v>0.30706284736108824</v>
      </c>
      <c r="O3532" s="42">
        <f t="shared" si="167"/>
        <v>0.36</v>
      </c>
    </row>
    <row r="3533" spans="5:15" x14ac:dyDescent="0.2">
      <c r="E3533" s="15">
        <v>41290.840277777781</v>
      </c>
      <c r="F3533" s="21">
        <v>3.5189061881835459</v>
      </c>
      <c r="G3533" s="24">
        <v>7.3886596031766227E-2</v>
      </c>
      <c r="H3533" s="3">
        <f t="shared" si="165"/>
        <v>47.319999999997172</v>
      </c>
      <c r="I3533" s="3">
        <f>MIN(H3533-K3533+L3533,'Power Look Up'!$F$4)</f>
        <v>45.611412085233418</v>
      </c>
      <c r="K3533" s="50">
        <f t="array" ref="K3533">_xlfn.SUM(_xlfn.NORM.DIST($Q$3:$Q$1003,$F3533,$N3533,FALSE)*WindSpeedStep*$R$3:$R$1003)</f>
        <v>16.680932434897777</v>
      </c>
      <c r="L3533" s="50">
        <f t="array" ref="L3533">_xlfn.SUM(_xlfn.NORM.DIST($Q$3:$Q$1003,$F3533,$O3533,FALSE)*WindSpeedStep*$R$3:$R$1003)</f>
        <v>14.972344520134021</v>
      </c>
      <c r="N3533" s="42">
        <f t="shared" si="166"/>
        <v>0.35189061881835459</v>
      </c>
      <c r="O3533" s="42">
        <f t="shared" si="167"/>
        <v>0.26</v>
      </c>
    </row>
    <row r="3534" spans="5:15" x14ac:dyDescent="0.2">
      <c r="E3534" s="15">
        <v>41290.847222222219</v>
      </c>
      <c r="F3534" s="21">
        <v>3.6024467625255112</v>
      </c>
      <c r="G3534" s="24">
        <v>4.9966040268089956E-2</v>
      </c>
      <c r="H3534" s="3">
        <f t="shared" si="165"/>
        <v>54.599999999997017</v>
      </c>
      <c r="I3534" s="3">
        <f>MIN(H3534-K3534+L3534,'Power Look Up'!$F$4)</f>
        <v>51.129723739986616</v>
      </c>
      <c r="K3534" s="50">
        <f t="array" ref="K3534">_xlfn.SUM(_xlfn.NORM.DIST($Q$3:$Q$1003,$F3534,$N3534,FALSE)*WindSpeedStep*$R$3:$R$1003)</f>
        <v>20.393984666543403</v>
      </c>
      <c r="L3534" s="50">
        <f t="array" ref="L3534">_xlfn.SUM(_xlfn.NORM.DIST($Q$3:$Q$1003,$F3534,$O3534,FALSE)*WindSpeedStep*$R$3:$R$1003)</f>
        <v>16.923708406532999</v>
      </c>
      <c r="N3534" s="42">
        <f t="shared" si="166"/>
        <v>0.36024467625255113</v>
      </c>
      <c r="O3534" s="42">
        <f t="shared" si="167"/>
        <v>0.18</v>
      </c>
    </row>
    <row r="3535" spans="5:15" x14ac:dyDescent="0.2">
      <c r="E3535" s="15">
        <v>41290.854166666664</v>
      </c>
      <c r="F3535" s="21">
        <v>3.6691769022607028</v>
      </c>
      <c r="G3535" s="24">
        <v>4.6331917083435613E-2</v>
      </c>
      <c r="H3535" s="3">
        <f t="shared" si="165"/>
        <v>60.96999999999688</v>
      </c>
      <c r="I3535" s="3">
        <f>MIN(H3535-K3535+L3535,'Power Look Up'!$F$4)</f>
        <v>55.953210635101911</v>
      </c>
      <c r="K3535" s="50">
        <f t="array" ref="K3535">_xlfn.SUM(_xlfn.NORM.DIST($Q$3:$Q$1003,$F3535,$N3535,FALSE)*WindSpeedStep*$R$3:$R$1003)</f>
        <v>23.902027784274203</v>
      </c>
      <c r="L3535" s="50">
        <f t="array" ref="L3535">_xlfn.SUM(_xlfn.NORM.DIST($Q$3:$Q$1003,$F3535,$O3535,FALSE)*WindSpeedStep*$R$3:$R$1003)</f>
        <v>18.885238419379238</v>
      </c>
      <c r="N3535" s="42">
        <f t="shared" si="166"/>
        <v>0.36691769022607029</v>
      </c>
      <c r="O3535" s="42">
        <f t="shared" si="167"/>
        <v>0.17</v>
      </c>
    </row>
    <row r="3536" spans="5:15" x14ac:dyDescent="0.2">
      <c r="E3536" s="15">
        <v>41290.861111111109</v>
      </c>
      <c r="F3536" s="21">
        <v>3.8424808238205861</v>
      </c>
      <c r="G3536" s="24">
        <v>4.4242250721493175E-2</v>
      </c>
      <c r="H3536" s="3">
        <f t="shared" si="165"/>
        <v>76.439999999996559</v>
      </c>
      <c r="I3536" s="3">
        <f>MIN(H3536-K3536+L3536,'Power Look Up'!$F$4)</f>
        <v>66.3479720522636</v>
      </c>
      <c r="K3536" s="50">
        <f t="array" ref="K3536">_xlfn.SUM(_xlfn.NORM.DIST($Q$3:$Q$1003,$F3536,$N3536,FALSE)*WindSpeedStep*$R$3:$R$1003)</f>
        <v>35.735103698560067</v>
      </c>
      <c r="L3536" s="50">
        <f t="array" ref="L3536">_xlfn.SUM(_xlfn.NORM.DIST($Q$3:$Q$1003,$F3536,$O3536,FALSE)*WindSpeedStep*$R$3:$R$1003)</f>
        <v>25.643075750827105</v>
      </c>
      <c r="N3536" s="42">
        <f t="shared" si="166"/>
        <v>0.38424808238205865</v>
      </c>
      <c r="O3536" s="42">
        <f t="shared" si="167"/>
        <v>0.17</v>
      </c>
    </row>
    <row r="3537" spans="5:15" x14ac:dyDescent="0.2">
      <c r="E3537" s="15">
        <v>41290.868055555555</v>
      </c>
      <c r="F3537" s="21">
        <v>3.9007936412495483</v>
      </c>
      <c r="G3537" s="24">
        <v>5.3835198504048602E-2</v>
      </c>
      <c r="H3537" s="3">
        <f t="shared" si="165"/>
        <v>81.899999999996439</v>
      </c>
      <c r="I3537" s="3">
        <f>MIN(H3537-K3537+L3537,'Power Look Up'!$F$4)</f>
        <v>72.271999997521988</v>
      </c>
      <c r="K3537" s="50">
        <f t="array" ref="K3537">_xlfn.SUM(_xlfn.NORM.DIST($Q$3:$Q$1003,$F3537,$N3537,FALSE)*WindSpeedStep*$R$3:$R$1003)</f>
        <v>40.688496684525852</v>
      </c>
      <c r="L3537" s="50">
        <f t="array" ref="L3537">_xlfn.SUM(_xlfn.NORM.DIST($Q$3:$Q$1003,$F3537,$O3537,FALSE)*WindSpeedStep*$R$3:$R$1003)</f>
        <v>31.060496682051394</v>
      </c>
      <c r="N3537" s="42">
        <f t="shared" si="166"/>
        <v>0.39007936412495486</v>
      </c>
      <c r="O3537" s="42">
        <f t="shared" si="167"/>
        <v>0.21</v>
      </c>
    </row>
    <row r="3538" spans="5:15" x14ac:dyDescent="0.2">
      <c r="E3538" s="15">
        <v>41290.875</v>
      </c>
      <c r="F3538" s="21">
        <v>4.1076338786662934</v>
      </c>
      <c r="G3538" s="24">
        <v>3.4082881808701164E-2</v>
      </c>
      <c r="H3538" s="3">
        <f t="shared" si="165"/>
        <v>102.98999999999529</v>
      </c>
      <c r="I3538" s="3">
        <f>MIN(H3538-K3538+L3538,'Power Look Up'!$F$4)</f>
        <v>89.111661233736015</v>
      </c>
      <c r="K3538" s="50">
        <f t="array" ref="K3538">_xlfn.SUM(_xlfn.NORM.DIST($Q$3:$Q$1003,$F3538,$N3538,FALSE)*WindSpeedStep*$R$3:$R$1003)</f>
        <v>62.205593035204295</v>
      </c>
      <c r="L3538" s="50">
        <f t="array" ref="L3538">_xlfn.SUM(_xlfn.NORM.DIST($Q$3:$Q$1003,$F3538,$O3538,FALSE)*WindSpeedStep*$R$3:$R$1003)</f>
        <v>48.327254268945026</v>
      </c>
      <c r="N3538" s="42">
        <f t="shared" si="166"/>
        <v>0.41076338786662936</v>
      </c>
      <c r="O3538" s="42">
        <f t="shared" si="167"/>
        <v>0.14000000000000001</v>
      </c>
    </row>
    <row r="3539" spans="5:15" x14ac:dyDescent="0.2">
      <c r="E3539" s="15">
        <v>41290.881944444445</v>
      </c>
      <c r="F3539" s="21">
        <v>4.1761806225923861</v>
      </c>
      <c r="G3539" s="24">
        <v>5.5074246251644712E-2</v>
      </c>
      <c r="H3539" s="3">
        <f t="shared" si="165"/>
        <v>110.61999999999513</v>
      </c>
      <c r="I3539" s="3">
        <f>MIN(H3539-K3539+L3539,'Power Look Up'!$F$4)</f>
        <v>101.64983065638</v>
      </c>
      <c r="K3539" s="50">
        <f t="array" ref="K3539">_xlfn.SUM(_xlfn.NORM.DIST($Q$3:$Q$1003,$F3539,$N3539,FALSE)*WindSpeedStep*$R$3:$R$1003)</f>
        <v>70.57254399197987</v>
      </c>
      <c r="L3539" s="50">
        <f t="array" ref="L3539">_xlfn.SUM(_xlfn.NORM.DIST($Q$3:$Q$1003,$F3539,$O3539,FALSE)*WindSpeedStep*$R$3:$R$1003)</f>
        <v>61.602374648364744</v>
      </c>
      <c r="N3539" s="42">
        <f t="shared" si="166"/>
        <v>0.41761806225923864</v>
      </c>
      <c r="O3539" s="42">
        <f t="shared" si="167"/>
        <v>0.23</v>
      </c>
    </row>
    <row r="3540" spans="5:15" x14ac:dyDescent="0.2">
      <c r="E3540" s="15">
        <v>41290.930555555555</v>
      </c>
      <c r="F3540" s="21">
        <v>4.6735161591223795</v>
      </c>
      <c r="G3540" s="24">
        <v>8.9868096247017165E-2</v>
      </c>
      <c r="H3540" s="3">
        <f t="shared" si="165"/>
        <v>164.029999999994</v>
      </c>
      <c r="I3540" s="3">
        <f>MIN(H3540-K3540+L3540,'Power Look Up'!$F$4)</f>
        <v>163.38151190609773</v>
      </c>
      <c r="K3540" s="50">
        <f t="array" ref="K3540">_xlfn.SUM(_xlfn.NORM.DIST($Q$3:$Q$1003,$F3540,$N3540,FALSE)*WindSpeedStep*$R$3:$R$1003)</f>
        <v>142.70090453670863</v>
      </c>
      <c r="L3540" s="50">
        <f t="array" ref="L3540">_xlfn.SUM(_xlfn.NORM.DIST($Q$3:$Q$1003,$F3540,$O3540,FALSE)*WindSpeedStep*$R$3:$R$1003)</f>
        <v>142.05241644281236</v>
      </c>
      <c r="N3540" s="42">
        <f t="shared" si="166"/>
        <v>0.46735161591223795</v>
      </c>
      <c r="O3540" s="42">
        <f t="shared" si="167"/>
        <v>0.42</v>
      </c>
    </row>
    <row r="3541" spans="5:15" x14ac:dyDescent="0.2">
      <c r="E3541" s="15">
        <v>41290.9375</v>
      </c>
      <c r="F3541" s="21">
        <v>5.2014058344202425</v>
      </c>
      <c r="G3541" s="24">
        <v>0.1076632006474493</v>
      </c>
      <c r="H3541" s="3">
        <f t="shared" si="165"/>
        <v>232.39999999998923</v>
      </c>
      <c r="I3541" s="3">
        <f>MIN(H3541-K3541+L3541,'Power Look Up'!$F$4)</f>
        <v>232.72992890334118</v>
      </c>
      <c r="K3541" s="50">
        <f t="array" ref="K3541">_xlfn.SUM(_xlfn.NORM.DIST($Q$3:$Q$1003,$F3541,$N3541,FALSE)*WindSpeedStep*$R$3:$R$1003)</f>
        <v>227.08118000470392</v>
      </c>
      <c r="L3541" s="50">
        <f t="array" ref="L3541">_xlfn.SUM(_xlfn.NORM.DIST($Q$3:$Q$1003,$F3541,$O3541,FALSE)*WindSpeedStep*$R$3:$R$1003)</f>
        <v>227.41110890805587</v>
      </c>
      <c r="N3541" s="42">
        <f t="shared" si="166"/>
        <v>0.5201405834420243</v>
      </c>
      <c r="O3541" s="42">
        <f t="shared" si="167"/>
        <v>0.56000000000000005</v>
      </c>
    </row>
    <row r="3542" spans="5:15" x14ac:dyDescent="0.2">
      <c r="E3542" s="15">
        <v>41290.944444444445</v>
      </c>
      <c r="F3542" s="21">
        <v>5.6813438324273928</v>
      </c>
      <c r="G3542" s="24">
        <v>3.872323282817465E-2</v>
      </c>
      <c r="H3542" s="3">
        <f t="shared" si="165"/>
        <v>310.15999999998758</v>
      </c>
      <c r="I3542" s="3">
        <f>MIN(H3542-K3542+L3542,'Power Look Up'!$F$4)</f>
        <v>304.27262188302393</v>
      </c>
      <c r="K3542" s="50">
        <f t="array" ref="K3542">_xlfn.SUM(_xlfn.NORM.DIST($Q$3:$Q$1003,$F3542,$N3542,FALSE)*WindSpeedStep*$R$3:$R$1003)</f>
        <v>308.17105491957977</v>
      </c>
      <c r="L3542" s="50">
        <f t="array" ref="L3542">_xlfn.SUM(_xlfn.NORM.DIST($Q$3:$Q$1003,$F3542,$O3542,FALSE)*WindSpeedStep*$R$3:$R$1003)</f>
        <v>302.28367680261613</v>
      </c>
      <c r="N3542" s="42">
        <f t="shared" si="166"/>
        <v>0.56813438324273935</v>
      </c>
      <c r="O3542" s="42">
        <f t="shared" si="167"/>
        <v>0.22</v>
      </c>
    </row>
    <row r="3543" spans="5:15" x14ac:dyDescent="0.2">
      <c r="E3543" s="15">
        <v>41290.951388888891</v>
      </c>
      <c r="F3543" s="21">
        <v>5.9631741910298528</v>
      </c>
      <c r="G3543" s="24">
        <v>4.6954858441195971E-2</v>
      </c>
      <c r="H3543" s="3">
        <f t="shared" si="165"/>
        <v>355.51999999998662</v>
      </c>
      <c r="I3543" s="3">
        <f>MIN(H3543-K3543+L3543,'Power Look Up'!$F$4)</f>
        <v>346.78452914749067</v>
      </c>
      <c r="K3543" s="50">
        <f t="array" ref="K3543">_xlfn.SUM(_xlfn.NORM.DIST($Q$3:$Q$1003,$F3543,$N3543,FALSE)*WindSpeedStep*$R$3:$R$1003)</f>
        <v>360.21576313854411</v>
      </c>
      <c r="L3543" s="50">
        <f t="array" ref="L3543">_xlfn.SUM(_xlfn.NORM.DIST($Q$3:$Q$1003,$F3543,$O3543,FALSE)*WindSpeedStep*$R$3:$R$1003)</f>
        <v>351.48029228604815</v>
      </c>
      <c r="N3543" s="42">
        <f t="shared" si="166"/>
        <v>0.5963174191029853</v>
      </c>
      <c r="O3543" s="42">
        <f t="shared" si="167"/>
        <v>0.28000000000000003</v>
      </c>
    </row>
    <row r="3544" spans="5:15" x14ac:dyDescent="0.2">
      <c r="E3544" s="15">
        <v>41290.958333333336</v>
      </c>
      <c r="F3544" s="21">
        <v>6.3613496285924889</v>
      </c>
      <c r="G3544" s="24">
        <v>3.458385607531482E-2</v>
      </c>
      <c r="H3544" s="3">
        <f t="shared" si="165"/>
        <v>443.35999999997938</v>
      </c>
      <c r="I3544" s="3">
        <f>MIN(H3544-K3544+L3544,'Power Look Up'!$F$4)</f>
        <v>432.50510681156419</v>
      </c>
      <c r="K3544" s="50">
        <f t="array" ref="K3544">_xlfn.SUM(_xlfn.NORM.DIST($Q$3:$Q$1003,$F3544,$N3544,FALSE)*WindSpeedStep*$R$3:$R$1003)</f>
        <v>441.6056142811359</v>
      </c>
      <c r="L3544" s="50">
        <f t="array" ref="L3544">_xlfn.SUM(_xlfn.NORM.DIST($Q$3:$Q$1003,$F3544,$O3544,FALSE)*WindSpeedStep*$R$3:$R$1003)</f>
        <v>430.75072109272071</v>
      </c>
      <c r="N3544" s="42">
        <f t="shared" si="166"/>
        <v>0.63613496285924898</v>
      </c>
      <c r="O3544" s="42">
        <f t="shared" si="167"/>
        <v>0.22000000000000003</v>
      </c>
    </row>
    <row r="3545" spans="5:15" x14ac:dyDescent="0.2">
      <c r="E3545" s="15">
        <v>41290.965277777781</v>
      </c>
      <c r="F3545" s="21">
        <v>6.3025650693436601</v>
      </c>
      <c r="G3545" s="24">
        <v>3.4906422635777798E-2</v>
      </c>
      <c r="H3545" s="3">
        <f t="shared" si="165"/>
        <v>429.79999999997972</v>
      </c>
      <c r="I3545" s="3">
        <f>MIN(H3545-K3545+L3545,'Power Look Up'!$F$4)</f>
        <v>418.92535738907918</v>
      </c>
      <c r="K3545" s="50">
        <f t="array" ref="K3545">_xlfn.SUM(_xlfn.NORM.DIST($Q$3:$Q$1003,$F3545,$N3545,FALSE)*WindSpeedStep*$R$3:$R$1003)</f>
        <v>428.95580340752099</v>
      </c>
      <c r="L3545" s="50">
        <f t="array" ref="L3545">_xlfn.SUM(_xlfn.NORM.DIST($Q$3:$Q$1003,$F3545,$O3545,FALSE)*WindSpeedStep*$R$3:$R$1003)</f>
        <v>418.08116079662045</v>
      </c>
      <c r="N3545" s="42">
        <f t="shared" si="166"/>
        <v>0.63025650693436608</v>
      </c>
      <c r="O3545" s="42">
        <f t="shared" si="167"/>
        <v>0.22</v>
      </c>
    </row>
    <row r="3546" spans="5:15" x14ac:dyDescent="0.2">
      <c r="E3546" s="15">
        <v>41291.027777777781</v>
      </c>
      <c r="F3546" s="21">
        <v>7.0996438795356411</v>
      </c>
      <c r="G3546" s="24">
        <v>4.5072683282380344E-2</v>
      </c>
      <c r="H3546" s="3">
        <f t="shared" si="165"/>
        <v>618.09999999996785</v>
      </c>
      <c r="I3546" s="3">
        <f>MIN(H3546-K3546+L3546,'Power Look Up'!$F$4)</f>
        <v>603.22339652395567</v>
      </c>
      <c r="K3546" s="50">
        <f t="array" ref="K3546">_xlfn.SUM(_xlfn.NORM.DIST($Q$3:$Q$1003,$F3546,$N3546,FALSE)*WindSpeedStep*$R$3:$R$1003)</f>
        <v>620.77159303985775</v>
      </c>
      <c r="L3546" s="50">
        <f t="array" ref="L3546">_xlfn.SUM(_xlfn.NORM.DIST($Q$3:$Q$1003,$F3546,$O3546,FALSE)*WindSpeedStep*$R$3:$R$1003)</f>
        <v>605.89498956384557</v>
      </c>
      <c r="N3546" s="42">
        <f t="shared" si="166"/>
        <v>0.7099643879535642</v>
      </c>
      <c r="O3546" s="42">
        <f t="shared" si="167"/>
        <v>0.32</v>
      </c>
    </row>
    <row r="3547" spans="5:15" x14ac:dyDescent="0.2">
      <c r="E3547" s="15">
        <v>41291.444444444445</v>
      </c>
      <c r="F3547" s="21">
        <v>9.9622356097512519</v>
      </c>
      <c r="G3547" s="24">
        <v>0.10640181998531023</v>
      </c>
      <c r="H3547" s="3">
        <f t="shared" si="165"/>
        <v>1621.7599999999361</v>
      </c>
      <c r="I3547" s="3">
        <f>MIN(H3547-K3547+L3547,'Power Look Up'!$F$4)</f>
        <v>1615.1835464240994</v>
      </c>
      <c r="K3547" s="50">
        <f t="array" ref="K3547">_xlfn.SUM(_xlfn.NORM.DIST($Q$3:$Q$1003,$F3547,$N3547,FALSE)*WindSpeedStep*$R$3:$R$1003)</f>
        <v>1611.9851467895078</v>
      </c>
      <c r="L3547" s="50">
        <f t="array" ref="L3547">_xlfn.SUM(_xlfn.NORM.DIST($Q$3:$Q$1003,$F3547,$O3547,FALSE)*WindSpeedStep*$R$3:$R$1003)</f>
        <v>1605.4086932136711</v>
      </c>
      <c r="N3547" s="42">
        <f t="shared" si="166"/>
        <v>0.99622356097512521</v>
      </c>
      <c r="O3547" s="42">
        <f t="shared" si="167"/>
        <v>1.06</v>
      </c>
    </row>
    <row r="3548" spans="5:15" x14ac:dyDescent="0.2">
      <c r="E3548" s="15">
        <v>41291.451388888891</v>
      </c>
      <c r="F3548" s="21">
        <v>9.4124122395704042</v>
      </c>
      <c r="G3548" s="24">
        <v>0.12642880164100348</v>
      </c>
      <c r="H3548" s="3">
        <f t="shared" si="165"/>
        <v>1412.2099999999405</v>
      </c>
      <c r="I3548" s="3">
        <f>MIN(H3548-K3548+L3548,'Power Look Up'!$F$4)</f>
        <v>1403.0862687168997</v>
      </c>
      <c r="K3548" s="50">
        <f t="array" ref="K3548">_xlfn.SUM(_xlfn.NORM.DIST($Q$3:$Q$1003,$F3548,$N3548,FALSE)*WindSpeedStep*$R$3:$R$1003)</f>
        <v>1417.6263523122109</v>
      </c>
      <c r="L3548" s="50">
        <f t="array" ref="L3548">_xlfn.SUM(_xlfn.NORM.DIST($Q$3:$Q$1003,$F3548,$O3548,FALSE)*WindSpeedStep*$R$3:$R$1003)</f>
        <v>1408.5026210291701</v>
      </c>
      <c r="N3548" s="42">
        <f t="shared" si="166"/>
        <v>0.94124122395704046</v>
      </c>
      <c r="O3548" s="42">
        <f t="shared" si="167"/>
        <v>1.19</v>
      </c>
    </row>
    <row r="3549" spans="5:15" x14ac:dyDescent="0.2">
      <c r="E3549" s="15">
        <v>41291.458333333336</v>
      </c>
      <c r="F3549" s="21">
        <v>9.3301213937378353</v>
      </c>
      <c r="G3549" s="24">
        <v>0.1221849054145364</v>
      </c>
      <c r="H3549" s="3">
        <f t="shared" si="165"/>
        <v>1381.7299999999411</v>
      </c>
      <c r="I3549" s="3">
        <f>MIN(H3549-K3549+L3549,'Power Look Up'!$F$4)</f>
        <v>1376.6080321305637</v>
      </c>
      <c r="K3549" s="50">
        <f t="array" ref="K3549">_xlfn.SUM(_xlfn.NORM.DIST($Q$3:$Q$1003,$F3549,$N3549,FALSE)*WindSpeedStep*$R$3:$R$1003)</f>
        <v>1386.5443620685955</v>
      </c>
      <c r="L3549" s="50">
        <f t="array" ref="L3549">_xlfn.SUM(_xlfn.NORM.DIST($Q$3:$Q$1003,$F3549,$O3549,FALSE)*WindSpeedStep*$R$3:$R$1003)</f>
        <v>1381.4223941992182</v>
      </c>
      <c r="N3549" s="42">
        <f t="shared" si="166"/>
        <v>0.93301213937378358</v>
      </c>
      <c r="O3549" s="42">
        <f t="shared" si="167"/>
        <v>1.1399999999999999</v>
      </c>
    </row>
    <row r="3550" spans="5:15" x14ac:dyDescent="0.2">
      <c r="E3550" s="15">
        <v>41291.465277777781</v>
      </c>
      <c r="F3550" s="21">
        <v>8.7705246821537877</v>
      </c>
      <c r="G3550" s="24">
        <v>0.12998082113829121</v>
      </c>
      <c r="H3550" s="3">
        <f t="shared" si="165"/>
        <v>1171.5899999999476</v>
      </c>
      <c r="I3550" s="3">
        <f>MIN(H3550-K3550+L3550,'Power Look Up'!$F$4)</f>
        <v>1180.0025741794163</v>
      </c>
      <c r="K3550" s="50">
        <f t="array" ref="K3550">_xlfn.SUM(_xlfn.NORM.DIST($Q$3:$Q$1003,$F3550,$N3550,FALSE)*WindSpeedStep*$R$3:$R$1003)</f>
        <v>1171.6503616783291</v>
      </c>
      <c r="L3550" s="50">
        <f t="array" ref="L3550">_xlfn.SUM(_xlfn.NORM.DIST($Q$3:$Q$1003,$F3550,$O3550,FALSE)*WindSpeedStep*$R$3:$R$1003)</f>
        <v>1180.0629358577978</v>
      </c>
      <c r="N3550" s="42">
        <f t="shared" si="166"/>
        <v>0.87705246821537886</v>
      </c>
      <c r="O3550" s="42">
        <f t="shared" si="167"/>
        <v>1.1399999999999999</v>
      </c>
    </row>
    <row r="3551" spans="5:15" x14ac:dyDescent="0.2">
      <c r="E3551" s="15">
        <v>41291.472222222219</v>
      </c>
      <c r="F3551" s="21">
        <v>9.113835551418747</v>
      </c>
      <c r="G3551" s="24">
        <v>0.11191775342503486</v>
      </c>
      <c r="H3551" s="3">
        <f t="shared" si="165"/>
        <v>1297.909999999943</v>
      </c>
      <c r="I3551" s="3">
        <f>MIN(H3551-K3551+L3551,'Power Look Up'!$F$4)</f>
        <v>1298.4179889489396</v>
      </c>
      <c r="K3551" s="50">
        <f t="array" ref="K3551">_xlfn.SUM(_xlfn.NORM.DIST($Q$3:$Q$1003,$F3551,$N3551,FALSE)*WindSpeedStep*$R$3:$R$1003)</f>
        <v>1303.6994866203306</v>
      </c>
      <c r="L3551" s="50">
        <f t="array" ref="L3551">_xlfn.SUM(_xlfn.NORM.DIST($Q$3:$Q$1003,$F3551,$O3551,FALSE)*WindSpeedStep*$R$3:$R$1003)</f>
        <v>1304.2074755693272</v>
      </c>
      <c r="N3551" s="42">
        <f t="shared" si="166"/>
        <v>0.91138355514187475</v>
      </c>
      <c r="O3551" s="42">
        <f t="shared" si="167"/>
        <v>1.02</v>
      </c>
    </row>
    <row r="3552" spans="5:15" x14ac:dyDescent="0.2">
      <c r="E3552" s="15">
        <v>41291.479166666664</v>
      </c>
      <c r="F3552" s="21">
        <v>9.0846809793594989</v>
      </c>
      <c r="G3552" s="24">
        <v>0.12878823182214694</v>
      </c>
      <c r="H3552" s="3">
        <f t="shared" si="165"/>
        <v>1286.4799999999432</v>
      </c>
      <c r="I3552" s="3">
        <f>MIN(H3552-K3552+L3552,'Power Look Up'!$F$4)</f>
        <v>1287.0456914434326</v>
      </c>
      <c r="K3552" s="50">
        <f t="array" ref="K3552">_xlfn.SUM(_xlfn.NORM.DIST($Q$3:$Q$1003,$F3552,$N3552,FALSE)*WindSpeedStep*$R$3:$R$1003)</f>
        <v>1292.4612386349277</v>
      </c>
      <c r="L3552" s="50">
        <f t="array" ref="L3552">_xlfn.SUM(_xlfn.NORM.DIST($Q$3:$Q$1003,$F3552,$O3552,FALSE)*WindSpeedStep*$R$3:$R$1003)</f>
        <v>1293.0269300784171</v>
      </c>
      <c r="N3552" s="42">
        <f t="shared" si="166"/>
        <v>0.90846809793594996</v>
      </c>
      <c r="O3552" s="42">
        <f t="shared" si="167"/>
        <v>1.17</v>
      </c>
    </row>
    <row r="3553" spans="5:15" x14ac:dyDescent="0.2">
      <c r="E3553" s="15">
        <v>41291.486111111109</v>
      </c>
      <c r="F3553" s="21">
        <v>9.3236737532793441</v>
      </c>
      <c r="G3553" s="24">
        <v>0.11690670746781791</v>
      </c>
      <c r="H3553" s="3">
        <f t="shared" si="165"/>
        <v>1377.9199999999412</v>
      </c>
      <c r="I3553" s="3">
        <f>MIN(H3553-K3553+L3553,'Power Look Up'!$F$4)</f>
        <v>1374.4405934786721</v>
      </c>
      <c r="K3553" s="50">
        <f t="array" ref="K3553">_xlfn.SUM(_xlfn.NORM.DIST($Q$3:$Q$1003,$F3553,$N3553,FALSE)*WindSpeedStep*$R$3:$R$1003)</f>
        <v>1384.0958882581326</v>
      </c>
      <c r="L3553" s="50">
        <f t="array" ref="L3553">_xlfn.SUM(_xlfn.NORM.DIST($Q$3:$Q$1003,$F3553,$O3553,FALSE)*WindSpeedStep*$R$3:$R$1003)</f>
        <v>1380.6164817368635</v>
      </c>
      <c r="N3553" s="42">
        <f t="shared" si="166"/>
        <v>0.93236737532793446</v>
      </c>
      <c r="O3553" s="42">
        <f t="shared" si="167"/>
        <v>1.0900000000000001</v>
      </c>
    </row>
    <row r="3554" spans="5:15" x14ac:dyDescent="0.2">
      <c r="E3554" s="15">
        <v>41291.493055555555</v>
      </c>
      <c r="F3554" s="21">
        <v>8.8088523771854756</v>
      </c>
      <c r="G3554" s="24">
        <v>0.10103472755486961</v>
      </c>
      <c r="H3554" s="3">
        <f t="shared" si="165"/>
        <v>1186.2699999999475</v>
      </c>
      <c r="I3554" s="3">
        <f>MIN(H3554-K3554+L3554,'Power Look Up'!$F$4)</f>
        <v>1186.5974489832254</v>
      </c>
      <c r="K3554" s="50">
        <f t="array" ref="K3554">_xlfn.SUM(_xlfn.NORM.DIST($Q$3:$Q$1003,$F3554,$N3554,FALSE)*WindSpeedStep*$R$3:$R$1003)</f>
        <v>1186.2948372092751</v>
      </c>
      <c r="L3554" s="50">
        <f t="array" ref="L3554">_xlfn.SUM(_xlfn.NORM.DIST($Q$3:$Q$1003,$F3554,$O3554,FALSE)*WindSpeedStep*$R$3:$R$1003)</f>
        <v>1186.622286192553</v>
      </c>
      <c r="N3554" s="42">
        <f t="shared" si="166"/>
        <v>0.88088523771854765</v>
      </c>
      <c r="O3554" s="42">
        <f t="shared" si="167"/>
        <v>0.89000000000000012</v>
      </c>
    </row>
    <row r="3555" spans="5:15" x14ac:dyDescent="0.2">
      <c r="E3555" s="15">
        <v>41291.5</v>
      </c>
      <c r="F3555" s="21">
        <v>9.0655157712660905</v>
      </c>
      <c r="G3555" s="24">
        <v>0.14009131218163792</v>
      </c>
      <c r="H3555" s="3">
        <f t="shared" si="165"/>
        <v>1282.6699999999432</v>
      </c>
      <c r="I3555" s="3">
        <f>MIN(H3555-K3555+L3555,'Power Look Up'!$F$4)</f>
        <v>1282.8921216339111</v>
      </c>
      <c r="K3555" s="50">
        <f t="array" ref="K3555">_xlfn.SUM(_xlfn.NORM.DIST($Q$3:$Q$1003,$F3555,$N3555,FALSE)*WindSpeedStep*$R$3:$R$1003)</f>
        <v>1285.0701516805657</v>
      </c>
      <c r="L3555" s="50">
        <f t="array" ref="L3555">_xlfn.SUM(_xlfn.NORM.DIST($Q$3:$Q$1003,$F3555,$O3555,FALSE)*WindSpeedStep*$R$3:$R$1003)</f>
        <v>1285.2922733145335</v>
      </c>
      <c r="N3555" s="42">
        <f t="shared" si="166"/>
        <v>0.90655157712660905</v>
      </c>
      <c r="O3555" s="42">
        <f t="shared" si="167"/>
        <v>1.27</v>
      </c>
    </row>
    <row r="3556" spans="5:15" x14ac:dyDescent="0.2">
      <c r="E3556" s="15">
        <v>41291.506944444445</v>
      </c>
      <c r="F3556" s="21">
        <v>9.4245039117387428</v>
      </c>
      <c r="G3556" s="24">
        <v>0.12944978445819544</v>
      </c>
      <c r="H3556" s="3">
        <f t="shared" si="165"/>
        <v>1416.0199999999404</v>
      </c>
      <c r="I3556" s="3">
        <f>MIN(H3556-K3556+L3556,'Power Look Up'!$F$4)</f>
        <v>1405.1427818795091</v>
      </c>
      <c r="K3556" s="50">
        <f t="array" ref="K3556">_xlfn.SUM(_xlfn.NORM.DIST($Q$3:$Q$1003,$F3556,$N3556,FALSE)*WindSpeedStep*$R$3:$R$1003)</f>
        <v>1422.1644307573604</v>
      </c>
      <c r="L3556" s="50">
        <f t="array" ref="L3556">_xlfn.SUM(_xlfn.NORM.DIST($Q$3:$Q$1003,$F3556,$O3556,FALSE)*WindSpeedStep*$R$3:$R$1003)</f>
        <v>1411.2872126369291</v>
      </c>
      <c r="N3556" s="42">
        <f t="shared" si="166"/>
        <v>0.9424503911738743</v>
      </c>
      <c r="O3556" s="42">
        <f t="shared" si="167"/>
        <v>1.22</v>
      </c>
    </row>
    <row r="3557" spans="5:15" x14ac:dyDescent="0.2">
      <c r="E3557" s="15">
        <v>41291.513888888891</v>
      </c>
      <c r="F3557" s="21">
        <v>9.0945509435778309</v>
      </c>
      <c r="G3557" s="24">
        <v>0.13414626049915196</v>
      </c>
      <c r="H3557" s="3">
        <f t="shared" si="165"/>
        <v>1290.2899999999431</v>
      </c>
      <c r="I3557" s="3">
        <f>MIN(H3557-K3557+L3557,'Power Look Up'!$F$4)</f>
        <v>1290.0749448451324</v>
      </c>
      <c r="K3557" s="50">
        <f t="array" ref="K3557">_xlfn.SUM(_xlfn.NORM.DIST($Q$3:$Q$1003,$F3557,$N3557,FALSE)*WindSpeedStep*$R$3:$R$1003)</f>
        <v>1296.2666610997103</v>
      </c>
      <c r="L3557" s="50">
        <f t="array" ref="L3557">_xlfn.SUM(_xlfn.NORM.DIST($Q$3:$Q$1003,$F3557,$O3557,FALSE)*WindSpeedStep*$R$3:$R$1003)</f>
        <v>1296.0516059448996</v>
      </c>
      <c r="N3557" s="42">
        <f t="shared" si="166"/>
        <v>0.90945509435778316</v>
      </c>
      <c r="O3557" s="42">
        <f t="shared" si="167"/>
        <v>1.22</v>
      </c>
    </row>
    <row r="3558" spans="5:15" x14ac:dyDescent="0.2">
      <c r="E3558" s="15">
        <v>41291.520833333336</v>
      </c>
      <c r="F3558" s="21">
        <v>8.8333491410610776</v>
      </c>
      <c r="G3558" s="24">
        <v>0.13811296038655746</v>
      </c>
      <c r="H3558" s="3">
        <f t="shared" si="165"/>
        <v>1193.6099999999471</v>
      </c>
      <c r="I3558" s="3">
        <f>MIN(H3558-K3558+L3558,'Power Look Up'!$F$4)</f>
        <v>1201.8407127337725</v>
      </c>
      <c r="K3558" s="50">
        <f t="array" ref="K3558">_xlfn.SUM(_xlfn.NORM.DIST($Q$3:$Q$1003,$F3558,$N3558,FALSE)*WindSpeedStep*$R$3:$R$1003)</f>
        <v>1195.676003442605</v>
      </c>
      <c r="L3558" s="50">
        <f t="array" ref="L3558">_xlfn.SUM(_xlfn.NORM.DIST($Q$3:$Q$1003,$F3558,$O3558,FALSE)*WindSpeedStep*$R$3:$R$1003)</f>
        <v>1203.9067161764303</v>
      </c>
      <c r="N3558" s="42">
        <f t="shared" si="166"/>
        <v>0.88333491410610776</v>
      </c>
      <c r="O3558" s="42">
        <f t="shared" si="167"/>
        <v>1.22</v>
      </c>
    </row>
    <row r="3559" spans="5:15" x14ac:dyDescent="0.2">
      <c r="E3559" s="15">
        <v>41291.527777777781</v>
      </c>
      <c r="F3559" s="21">
        <v>10.365646075292847</v>
      </c>
      <c r="G3559" s="24">
        <v>0.14084987943780941</v>
      </c>
      <c r="H3559" s="3">
        <f t="shared" si="165"/>
        <v>1735.7899999999529</v>
      </c>
      <c r="I3559" s="3">
        <f>MIN(H3559-K3559+L3559,'Power Look Up'!$F$4)</f>
        <v>1674.9692187728886</v>
      </c>
      <c r="K3559" s="50">
        <f t="array" ref="K3559">_xlfn.SUM(_xlfn.NORM.DIST($Q$3:$Q$1003,$F3559,$N3559,FALSE)*WindSpeedStep*$R$3:$R$1003)</f>
        <v>1731.6330685161067</v>
      </c>
      <c r="L3559" s="50">
        <f t="array" ref="L3559">_xlfn.SUM(_xlfn.NORM.DIST($Q$3:$Q$1003,$F3559,$O3559,FALSE)*WindSpeedStep*$R$3:$R$1003)</f>
        <v>1670.8122872890424</v>
      </c>
      <c r="N3559" s="42">
        <f t="shared" si="166"/>
        <v>1.0365646075292847</v>
      </c>
      <c r="O3559" s="42">
        <f t="shared" si="167"/>
        <v>1.4599999999999997</v>
      </c>
    </row>
    <row r="3560" spans="5:15" x14ac:dyDescent="0.2">
      <c r="E3560" s="15">
        <v>41291.534722222219</v>
      </c>
      <c r="F3560" s="21">
        <v>9.8786499190906571</v>
      </c>
      <c r="G3560" s="24">
        <v>0.12451094127984071</v>
      </c>
      <c r="H3560" s="3">
        <f t="shared" si="165"/>
        <v>1591.2799999999368</v>
      </c>
      <c r="I3560" s="3">
        <f>MIN(H3560-K3560+L3560,'Power Look Up'!$F$4)</f>
        <v>1567.9925089858743</v>
      </c>
      <c r="K3560" s="50">
        <f t="array" ref="K3560">_xlfn.SUM(_xlfn.NORM.DIST($Q$3:$Q$1003,$F3560,$N3560,FALSE)*WindSpeedStep*$R$3:$R$1003)</f>
        <v>1584.4178518138428</v>
      </c>
      <c r="L3560" s="50">
        <f t="array" ref="L3560">_xlfn.SUM(_xlfn.NORM.DIST($Q$3:$Q$1003,$F3560,$O3560,FALSE)*WindSpeedStep*$R$3:$R$1003)</f>
        <v>1561.1303607997804</v>
      </c>
      <c r="N3560" s="42">
        <f t="shared" si="166"/>
        <v>0.98786499190906574</v>
      </c>
      <c r="O3560" s="42">
        <f t="shared" si="167"/>
        <v>1.23</v>
      </c>
    </row>
    <row r="3561" spans="5:15" x14ac:dyDescent="0.2">
      <c r="E3561" s="15">
        <v>41291.541666666664</v>
      </c>
      <c r="F3561" s="21">
        <v>9.8042504317950474</v>
      </c>
      <c r="G3561" s="24">
        <v>0.11627609962950312</v>
      </c>
      <c r="H3561" s="3">
        <f t="shared" si="165"/>
        <v>1560.7999999999374</v>
      </c>
      <c r="I3561" s="3">
        <f>MIN(H3561-K3561+L3561,'Power Look Up'!$F$4)</f>
        <v>1547.2028086338642</v>
      </c>
      <c r="K3561" s="50">
        <f t="array" ref="K3561">_xlfn.SUM(_xlfn.NORM.DIST($Q$3:$Q$1003,$F3561,$N3561,FALSE)*WindSpeedStep*$R$3:$R$1003)</f>
        <v>1559.1855187056024</v>
      </c>
      <c r="L3561" s="50">
        <f t="array" ref="L3561">_xlfn.SUM(_xlfn.NORM.DIST($Q$3:$Q$1003,$F3561,$O3561,FALSE)*WindSpeedStep*$R$3:$R$1003)</f>
        <v>1545.5883273395291</v>
      </c>
      <c r="N3561" s="42">
        <f t="shared" si="166"/>
        <v>0.98042504317950474</v>
      </c>
      <c r="O3561" s="42">
        <f t="shared" si="167"/>
        <v>1.1399999999999999</v>
      </c>
    </row>
    <row r="3562" spans="5:15" x14ac:dyDescent="0.2">
      <c r="E3562" s="15">
        <v>41291.548611111109</v>
      </c>
      <c r="F3562" s="21">
        <v>9.9965487059960889</v>
      </c>
      <c r="G3562" s="24">
        <v>0.11904108457814236</v>
      </c>
      <c r="H3562" s="3">
        <f t="shared" si="165"/>
        <v>1636.9999999999357</v>
      </c>
      <c r="I3562" s="3">
        <f>MIN(H3562-K3562+L3562,'Power Look Up'!$F$4)</f>
        <v>1616.1893604725897</v>
      </c>
      <c r="K3562" s="50">
        <f t="array" ref="K3562">_xlfn.SUM(_xlfn.NORM.DIST($Q$3:$Q$1003,$F3562,$N3562,FALSE)*WindSpeedStep*$R$3:$R$1003)</f>
        <v>1623.0484195493229</v>
      </c>
      <c r="L3562" s="50">
        <f t="array" ref="L3562">_xlfn.SUM(_xlfn.NORM.DIST($Q$3:$Q$1003,$F3562,$O3562,FALSE)*WindSpeedStep*$R$3:$R$1003)</f>
        <v>1602.237780021977</v>
      </c>
      <c r="N3562" s="42">
        <f t="shared" si="166"/>
        <v>0.99965487059960889</v>
      </c>
      <c r="O3562" s="42">
        <f t="shared" si="167"/>
        <v>1.19</v>
      </c>
    </row>
    <row r="3563" spans="5:15" x14ac:dyDescent="0.2">
      <c r="E3563" s="15">
        <v>41291.555555555555</v>
      </c>
      <c r="F3563" s="21">
        <v>9.7957435372864765</v>
      </c>
      <c r="G3563" s="24">
        <v>0.11943963166721515</v>
      </c>
      <c r="H3563" s="3">
        <f t="shared" si="165"/>
        <v>1560.7999999999374</v>
      </c>
      <c r="I3563" s="3">
        <f>MIN(H3563-K3563+L3563,'Power Look Up'!$F$4)</f>
        <v>1544.6450584353322</v>
      </c>
      <c r="K3563" s="50">
        <f t="array" ref="K3563">_xlfn.SUM(_xlfn.NORM.DIST($Q$3:$Q$1003,$F3563,$N3563,FALSE)*WindSpeedStep*$R$3:$R$1003)</f>
        <v>1556.2610451466089</v>
      </c>
      <c r="L3563" s="50">
        <f t="array" ref="L3563">_xlfn.SUM(_xlfn.NORM.DIST($Q$3:$Q$1003,$F3563,$O3563,FALSE)*WindSpeedStep*$R$3:$R$1003)</f>
        <v>1540.1061035820037</v>
      </c>
      <c r="N3563" s="42">
        <f t="shared" si="166"/>
        <v>0.97957435372864765</v>
      </c>
      <c r="O3563" s="42">
        <f t="shared" si="167"/>
        <v>1.17</v>
      </c>
    </row>
    <row r="3564" spans="5:15" x14ac:dyDescent="0.2">
      <c r="E3564" s="15">
        <v>41291.5625</v>
      </c>
      <c r="F3564" s="21">
        <v>10.269299275532459</v>
      </c>
      <c r="G3564" s="24">
        <v>0.10419406147305225</v>
      </c>
      <c r="H3564" s="3">
        <f t="shared" si="165"/>
        <v>1709.0899999999533</v>
      </c>
      <c r="I3564" s="3">
        <f>MIN(H3564-K3564+L3564,'Power Look Up'!$F$4)</f>
        <v>1703.2056984075357</v>
      </c>
      <c r="K3564" s="50">
        <f t="array" ref="K3564">_xlfn.SUM(_xlfn.NORM.DIST($Q$3:$Q$1003,$F3564,$N3564,FALSE)*WindSpeedStep*$R$3:$R$1003)</f>
        <v>1705.228278570429</v>
      </c>
      <c r="L3564" s="50">
        <f t="array" ref="L3564">_xlfn.SUM(_xlfn.NORM.DIST($Q$3:$Q$1003,$F3564,$O3564,FALSE)*WindSpeedStep*$R$3:$R$1003)</f>
        <v>1699.3439769780114</v>
      </c>
      <c r="N3564" s="42">
        <f t="shared" si="166"/>
        <v>1.026929927553246</v>
      </c>
      <c r="O3564" s="42">
        <f t="shared" si="167"/>
        <v>1.07</v>
      </c>
    </row>
    <row r="3565" spans="5:15" x14ac:dyDescent="0.2">
      <c r="E3565" s="15">
        <v>41291.569444444445</v>
      </c>
      <c r="F3565" s="21">
        <v>10.159725784048268</v>
      </c>
      <c r="G3565" s="24">
        <v>0.13386188061643642</v>
      </c>
      <c r="H3565" s="3">
        <f t="shared" si="165"/>
        <v>1679.7199999999541</v>
      </c>
      <c r="I3565" s="3">
        <f>MIN(H3565-K3565+L3565,'Power Look Up'!$F$4)</f>
        <v>1635.911827493491</v>
      </c>
      <c r="K3565" s="50">
        <f t="array" ref="K3565">_xlfn.SUM(_xlfn.NORM.DIST($Q$3:$Q$1003,$F3565,$N3565,FALSE)*WindSpeedStep*$R$3:$R$1003)</f>
        <v>1673.4925187782937</v>
      </c>
      <c r="L3565" s="50">
        <f t="array" ref="L3565">_xlfn.SUM(_xlfn.NORM.DIST($Q$3:$Q$1003,$F3565,$O3565,FALSE)*WindSpeedStep*$R$3:$R$1003)</f>
        <v>1629.6843462718307</v>
      </c>
      <c r="N3565" s="42">
        <f t="shared" si="166"/>
        <v>1.0159725784048268</v>
      </c>
      <c r="O3565" s="42">
        <f t="shared" si="167"/>
        <v>1.36</v>
      </c>
    </row>
    <row r="3566" spans="5:15" x14ac:dyDescent="0.2">
      <c r="E3566" s="15">
        <v>41291.576388888891</v>
      </c>
      <c r="F3566" s="21">
        <v>9.7768030898310343</v>
      </c>
      <c r="G3566" s="24">
        <v>0.11557970326469252</v>
      </c>
      <c r="H3566" s="3">
        <f t="shared" si="165"/>
        <v>1553.1799999999375</v>
      </c>
      <c r="I3566" s="3">
        <f>MIN(H3566-K3566+L3566,'Power Look Up'!$F$4)</f>
        <v>1540.7696637803358</v>
      </c>
      <c r="K3566" s="50">
        <f t="array" ref="K3566">_xlfn.SUM(_xlfn.NORM.DIST($Q$3:$Q$1003,$F3566,$N3566,FALSE)*WindSpeedStep*$R$3:$R$1003)</f>
        <v>1549.7218078119611</v>
      </c>
      <c r="L3566" s="50">
        <f t="array" ref="L3566">_xlfn.SUM(_xlfn.NORM.DIST($Q$3:$Q$1003,$F3566,$O3566,FALSE)*WindSpeedStep*$R$3:$R$1003)</f>
        <v>1537.3114715923593</v>
      </c>
      <c r="N3566" s="42">
        <f t="shared" si="166"/>
        <v>0.97768030898310343</v>
      </c>
      <c r="O3566" s="42">
        <f t="shared" si="167"/>
        <v>1.1299999999999999</v>
      </c>
    </row>
    <row r="3567" spans="5:15" x14ac:dyDescent="0.2">
      <c r="E3567" s="15">
        <v>41291.583333333336</v>
      </c>
      <c r="F3567" s="21">
        <v>10.237709012982078</v>
      </c>
      <c r="G3567" s="24">
        <v>0.11037625689176032</v>
      </c>
      <c r="H3567" s="3">
        <f t="shared" si="165"/>
        <v>1701.0799999999535</v>
      </c>
      <c r="I3567" s="3">
        <f>MIN(H3567-K3567+L3567,'Power Look Up'!$F$4)</f>
        <v>1686.8447367172485</v>
      </c>
      <c r="K3567" s="50">
        <f t="array" ref="K3567">_xlfn.SUM(_xlfn.NORM.DIST($Q$3:$Q$1003,$F3567,$N3567,FALSE)*WindSpeedStep*$R$3:$R$1003)</f>
        <v>1696.2621068557585</v>
      </c>
      <c r="L3567" s="50">
        <f t="array" ref="L3567">_xlfn.SUM(_xlfn.NORM.DIST($Q$3:$Q$1003,$F3567,$O3567,FALSE)*WindSpeedStep*$R$3:$R$1003)</f>
        <v>1682.0268435730534</v>
      </c>
      <c r="N3567" s="42">
        <f t="shared" si="166"/>
        <v>1.0237709012982079</v>
      </c>
      <c r="O3567" s="42">
        <f t="shared" si="167"/>
        <v>1.1299999999999999</v>
      </c>
    </row>
    <row r="3568" spans="5:15" x14ac:dyDescent="0.2">
      <c r="E3568" s="15">
        <v>41291.590277777781</v>
      </c>
      <c r="F3568" s="21">
        <v>10.922944885986814</v>
      </c>
      <c r="G3568" s="24">
        <v>0.12542405132498569</v>
      </c>
      <c r="H3568" s="3">
        <f t="shared" si="165"/>
        <v>1882.6399999999496</v>
      </c>
      <c r="I3568" s="3">
        <f>MIN(H3568-K3568+L3568,'Power Look Up'!$F$4)</f>
        <v>1836.8814399421619</v>
      </c>
      <c r="K3568" s="50">
        <f t="array" ref="K3568">_xlfn.SUM(_xlfn.NORM.DIST($Q$3:$Q$1003,$F3568,$N3568,FALSE)*WindSpeedStep*$R$3:$R$1003)</f>
        <v>1855.5586836204452</v>
      </c>
      <c r="L3568" s="50">
        <f t="array" ref="L3568">_xlfn.SUM(_xlfn.NORM.DIST($Q$3:$Q$1003,$F3568,$O3568,FALSE)*WindSpeedStep*$R$3:$R$1003)</f>
        <v>1809.8001235626575</v>
      </c>
      <c r="N3568" s="42">
        <f t="shared" si="166"/>
        <v>1.0922944885986814</v>
      </c>
      <c r="O3568" s="42">
        <f t="shared" si="167"/>
        <v>1.37</v>
      </c>
    </row>
    <row r="3569" spans="5:15" x14ac:dyDescent="0.2">
      <c r="E3569" s="15">
        <v>41291.597222222219</v>
      </c>
      <c r="F3569" s="21">
        <v>10.90032174074323</v>
      </c>
      <c r="G3569" s="24">
        <v>0.11100589769541032</v>
      </c>
      <c r="H3569" s="3">
        <f t="shared" si="165"/>
        <v>1877.2999999999497</v>
      </c>
      <c r="I3569" s="3">
        <f>MIN(H3569-K3569+L3569,'Power Look Up'!$F$4)</f>
        <v>1857.3670766040682</v>
      </c>
      <c r="K3569" s="50">
        <f t="array" ref="K3569">_xlfn.SUM(_xlfn.NORM.DIST($Q$3:$Q$1003,$F3569,$N3569,FALSE)*WindSpeedStep*$R$3:$R$1003)</f>
        <v>1851.4812491098244</v>
      </c>
      <c r="L3569" s="50">
        <f t="array" ref="L3569">_xlfn.SUM(_xlfn.NORM.DIST($Q$3:$Q$1003,$F3569,$O3569,FALSE)*WindSpeedStep*$R$3:$R$1003)</f>
        <v>1831.5483257139429</v>
      </c>
      <c r="N3569" s="42">
        <f t="shared" si="166"/>
        <v>1.0900321740743231</v>
      </c>
      <c r="O3569" s="42">
        <f t="shared" si="167"/>
        <v>1.21</v>
      </c>
    </row>
    <row r="3570" spans="5:15" x14ac:dyDescent="0.2">
      <c r="E3570" s="15">
        <v>41291.604166666664</v>
      </c>
      <c r="F3570" s="21">
        <v>10.421908340945363</v>
      </c>
      <c r="G3570" s="24">
        <v>0.11130399175001546</v>
      </c>
      <c r="H3570" s="3">
        <f t="shared" si="165"/>
        <v>1749.1399999999526</v>
      </c>
      <c r="I3570" s="3">
        <f>MIN(H3570-K3570+L3570,'Power Look Up'!$F$4)</f>
        <v>1731.5679045423176</v>
      </c>
      <c r="K3570" s="50">
        <f t="array" ref="K3570">_xlfn.SUM(_xlfn.NORM.DIST($Q$3:$Q$1003,$F3570,$N3570,FALSE)*WindSpeedStep*$R$3:$R$1003)</f>
        <v>1746.3849335862672</v>
      </c>
      <c r="L3570" s="50">
        <f t="array" ref="L3570">_xlfn.SUM(_xlfn.NORM.DIST($Q$3:$Q$1003,$F3570,$O3570,FALSE)*WindSpeedStep*$R$3:$R$1003)</f>
        <v>1728.8128381286322</v>
      </c>
      <c r="N3570" s="42">
        <f t="shared" si="166"/>
        <v>1.0421908340945363</v>
      </c>
      <c r="O3570" s="42">
        <f t="shared" si="167"/>
        <v>1.1599999999999999</v>
      </c>
    </row>
    <row r="3571" spans="5:15" x14ac:dyDescent="0.2">
      <c r="E3571" s="15">
        <v>41291.611111111109</v>
      </c>
      <c r="F3571" s="21">
        <v>9.8628375268948645</v>
      </c>
      <c r="G3571" s="24">
        <v>0.11152976990652254</v>
      </c>
      <c r="H3571" s="3">
        <f t="shared" si="165"/>
        <v>1583.6599999999369</v>
      </c>
      <c r="I3571" s="3">
        <f>MIN(H3571-K3571+L3571,'Power Look Up'!$F$4)</f>
        <v>1573.2366835775317</v>
      </c>
      <c r="K3571" s="50">
        <f t="array" ref="K3571">_xlfn.SUM(_xlfn.NORM.DIST($Q$3:$Q$1003,$F3571,$N3571,FALSE)*WindSpeedStep*$R$3:$R$1003)</f>
        <v>1579.1081191667085</v>
      </c>
      <c r="L3571" s="50">
        <f t="array" ref="L3571">_xlfn.SUM(_xlfn.NORM.DIST($Q$3:$Q$1003,$F3571,$O3571,FALSE)*WindSpeedStep*$R$3:$R$1003)</f>
        <v>1568.6848027443034</v>
      </c>
      <c r="N3571" s="42">
        <f t="shared" si="166"/>
        <v>0.98628375268948654</v>
      </c>
      <c r="O3571" s="42">
        <f t="shared" si="167"/>
        <v>1.1000000000000001</v>
      </c>
    </row>
    <row r="3572" spans="5:15" x14ac:dyDescent="0.2">
      <c r="E3572" s="15">
        <v>41291.618055555555</v>
      </c>
      <c r="F3572" s="21">
        <v>9.8230006967108707</v>
      </c>
      <c r="G3572" s="24">
        <v>0.11707216923898472</v>
      </c>
      <c r="H3572" s="3">
        <f t="shared" si="165"/>
        <v>1568.4199999999371</v>
      </c>
      <c r="I3572" s="3">
        <f>MIN(H3572-K3572+L3572,'Power Look Up'!$F$4)</f>
        <v>1553.6959870205958</v>
      </c>
      <c r="K3572" s="50">
        <f t="array" ref="K3572">_xlfn.SUM(_xlfn.NORM.DIST($Q$3:$Q$1003,$F3572,$N3572,FALSE)*WindSpeedStep*$R$3:$R$1003)</f>
        <v>1565.6034589681283</v>
      </c>
      <c r="L3572" s="50">
        <f t="array" ref="L3572">_xlfn.SUM(_xlfn.NORM.DIST($Q$3:$Q$1003,$F3572,$O3572,FALSE)*WindSpeedStep*$R$3:$R$1003)</f>
        <v>1550.879445988787</v>
      </c>
      <c r="N3572" s="42">
        <f t="shared" si="166"/>
        <v>0.98230006967108707</v>
      </c>
      <c r="O3572" s="42">
        <f t="shared" si="167"/>
        <v>1.1499999999999999</v>
      </c>
    </row>
    <row r="3573" spans="5:15" x14ac:dyDescent="0.2">
      <c r="E3573" s="15">
        <v>41291.638888888891</v>
      </c>
      <c r="F3573" s="21">
        <v>9.7565377207389545</v>
      </c>
      <c r="G3573" s="24">
        <v>0.12196949717833613</v>
      </c>
      <c r="H3573" s="3">
        <f t="shared" si="165"/>
        <v>1545.5599999999376</v>
      </c>
      <c r="I3573" s="3">
        <f>MIN(H3573-K3573+L3573,'Power Look Up'!$F$4)</f>
        <v>1528.3323791555172</v>
      </c>
      <c r="K3573" s="50">
        <f t="array" ref="K3573">_xlfn.SUM(_xlfn.NORM.DIST($Q$3:$Q$1003,$F3573,$N3573,FALSE)*WindSpeedStep*$R$3:$R$1003)</f>
        <v>1542.6832198378834</v>
      </c>
      <c r="L3573" s="50">
        <f t="array" ref="L3573">_xlfn.SUM(_xlfn.NORM.DIST($Q$3:$Q$1003,$F3573,$O3573,FALSE)*WindSpeedStep*$R$3:$R$1003)</f>
        <v>1525.4555989934629</v>
      </c>
      <c r="N3573" s="42">
        <f t="shared" si="166"/>
        <v>0.97565377207389548</v>
      </c>
      <c r="O3573" s="42">
        <f t="shared" si="167"/>
        <v>1.19</v>
      </c>
    </row>
    <row r="3574" spans="5:15" x14ac:dyDescent="0.2">
      <c r="E3574" s="15">
        <v>41291.645833333336</v>
      </c>
      <c r="F3574" s="21">
        <v>9.0592023778311681</v>
      </c>
      <c r="G3574" s="24">
        <v>0.11480039374603118</v>
      </c>
      <c r="H3574" s="3">
        <f t="shared" si="165"/>
        <v>1278.8599999999433</v>
      </c>
      <c r="I3574" s="3">
        <f>MIN(H3574-K3574+L3574,'Power Look Up'!$F$4)</f>
        <v>1280.1458693350896</v>
      </c>
      <c r="K3574" s="50">
        <f t="array" ref="K3574">_xlfn.SUM(_xlfn.NORM.DIST($Q$3:$Q$1003,$F3574,$N3574,FALSE)*WindSpeedStep*$R$3:$R$1003)</f>
        <v>1282.6349836152606</v>
      </c>
      <c r="L3574" s="50">
        <f t="array" ref="L3574">_xlfn.SUM(_xlfn.NORM.DIST($Q$3:$Q$1003,$F3574,$O3574,FALSE)*WindSpeedStep*$R$3:$R$1003)</f>
        <v>1283.9208529504069</v>
      </c>
      <c r="N3574" s="42">
        <f t="shared" si="166"/>
        <v>0.90592023778311681</v>
      </c>
      <c r="O3574" s="42">
        <f t="shared" si="167"/>
        <v>1.04</v>
      </c>
    </row>
    <row r="3575" spans="5:15" x14ac:dyDescent="0.2">
      <c r="E3575" s="15">
        <v>41291.652777777781</v>
      </c>
      <c r="F3575" s="21">
        <v>9.1193247981783703</v>
      </c>
      <c r="G3575" s="24">
        <v>9.9788089594284105E-2</v>
      </c>
      <c r="H3575" s="3">
        <f t="shared" si="165"/>
        <v>1301.719999999943</v>
      </c>
      <c r="I3575" s="3">
        <f>MIN(H3575-K3575+L3575,'Power Look Up'!$F$4)</f>
        <v>1301.7040271419457</v>
      </c>
      <c r="K3575" s="50">
        <f t="array" ref="K3575">_xlfn.SUM(_xlfn.NORM.DIST($Q$3:$Q$1003,$F3575,$N3575,FALSE)*WindSpeedStep*$R$3:$R$1003)</f>
        <v>1305.8144901453491</v>
      </c>
      <c r="L3575" s="50">
        <f t="array" ref="L3575">_xlfn.SUM(_xlfn.NORM.DIST($Q$3:$Q$1003,$F3575,$O3575,FALSE)*WindSpeedStep*$R$3:$R$1003)</f>
        <v>1305.7985172873518</v>
      </c>
      <c r="N3575" s="42">
        <f t="shared" si="166"/>
        <v>0.91193247981783709</v>
      </c>
      <c r="O3575" s="42">
        <f t="shared" si="167"/>
        <v>0.91</v>
      </c>
    </row>
    <row r="3576" spans="5:15" x14ac:dyDescent="0.2">
      <c r="E3576" s="15">
        <v>41291.659722222219</v>
      </c>
      <c r="F3576" s="21">
        <v>9.7387818459427979</v>
      </c>
      <c r="G3576" s="24">
        <v>9.6521311891959713E-2</v>
      </c>
      <c r="H3576" s="3">
        <f t="shared" si="165"/>
        <v>1537.9399999999378</v>
      </c>
      <c r="I3576" s="3">
        <f>MIN(H3576-K3576+L3576,'Power Look Up'!$F$4)</f>
        <v>1540.3341909373528</v>
      </c>
      <c r="K3576" s="50">
        <f t="array" ref="K3576">_xlfn.SUM(_xlfn.NORM.DIST($Q$3:$Q$1003,$F3576,$N3576,FALSE)*WindSpeedStep*$R$3:$R$1003)</f>
        <v>1536.4814345946954</v>
      </c>
      <c r="L3576" s="50">
        <f t="array" ref="L3576">_xlfn.SUM(_xlfn.NORM.DIST($Q$3:$Q$1003,$F3576,$O3576,FALSE)*WindSpeedStep*$R$3:$R$1003)</f>
        <v>1538.8756255321105</v>
      </c>
      <c r="N3576" s="42">
        <f t="shared" si="166"/>
        <v>0.97387818459427988</v>
      </c>
      <c r="O3576" s="42">
        <f t="shared" si="167"/>
        <v>0.94</v>
      </c>
    </row>
    <row r="3577" spans="5:15" x14ac:dyDescent="0.2">
      <c r="E3577" s="15">
        <v>41291.666666666664</v>
      </c>
      <c r="F3577" s="21">
        <v>10.255069414648185</v>
      </c>
      <c r="G3577" s="24">
        <v>0.13261733733926723</v>
      </c>
      <c r="H3577" s="3">
        <f t="shared" si="165"/>
        <v>1706.4199999999535</v>
      </c>
      <c r="I3577" s="3">
        <f>MIN(H3577-K3577+L3577,'Power Look Up'!$F$4)</f>
        <v>1661.012916668805</v>
      </c>
      <c r="K3577" s="50">
        <f t="array" ref="K3577">_xlfn.SUM(_xlfn.NORM.DIST($Q$3:$Q$1003,$F3577,$N3577,FALSE)*WindSpeedStep*$R$3:$R$1003)</f>
        <v>1701.2080808002681</v>
      </c>
      <c r="L3577" s="50">
        <f t="array" ref="L3577">_xlfn.SUM(_xlfn.NORM.DIST($Q$3:$Q$1003,$F3577,$O3577,FALSE)*WindSpeedStep*$R$3:$R$1003)</f>
        <v>1655.8009974691197</v>
      </c>
      <c r="N3577" s="42">
        <f t="shared" si="166"/>
        <v>1.0255069414648186</v>
      </c>
      <c r="O3577" s="42">
        <f t="shared" si="167"/>
        <v>1.36</v>
      </c>
    </row>
    <row r="3578" spans="5:15" x14ac:dyDescent="0.2">
      <c r="E3578" s="15">
        <v>41291.673611111109</v>
      </c>
      <c r="F3578" s="21">
        <v>9.6123658213927854</v>
      </c>
      <c r="G3578" s="24">
        <v>9.6750375222948756E-2</v>
      </c>
      <c r="H3578" s="3">
        <f t="shared" si="165"/>
        <v>1488.4099999999389</v>
      </c>
      <c r="I3578" s="3">
        <f>MIN(H3578-K3578+L3578,'Power Look Up'!$F$4)</f>
        <v>1490.0696021049905</v>
      </c>
      <c r="K3578" s="50">
        <f t="array" ref="K3578">_xlfn.SUM(_xlfn.NORM.DIST($Q$3:$Q$1003,$F3578,$N3578,FALSE)*WindSpeedStep*$R$3:$R$1003)</f>
        <v>1491.4534413118715</v>
      </c>
      <c r="L3578" s="50">
        <f t="array" ref="L3578">_xlfn.SUM(_xlfn.NORM.DIST($Q$3:$Q$1003,$F3578,$O3578,FALSE)*WindSpeedStep*$R$3:$R$1003)</f>
        <v>1493.1130434169231</v>
      </c>
      <c r="N3578" s="42">
        <f t="shared" si="166"/>
        <v>0.96123658213927854</v>
      </c>
      <c r="O3578" s="42">
        <f t="shared" si="167"/>
        <v>0.93</v>
      </c>
    </row>
    <row r="3579" spans="5:15" x14ac:dyDescent="0.2">
      <c r="E3579" s="15">
        <v>41291.680555555555</v>
      </c>
      <c r="F3579" s="21">
        <v>10.976797816144922</v>
      </c>
      <c r="G3579" s="24">
        <v>0.10021137479475985</v>
      </c>
      <c r="H3579" s="3">
        <f t="shared" si="165"/>
        <v>1898.6599999999494</v>
      </c>
      <c r="I3579" s="3">
        <f>MIN(H3579-K3579+L3579,'Power Look Up'!$F$4)</f>
        <v>1898.273606134587</v>
      </c>
      <c r="K3579" s="50">
        <f t="array" ref="K3579">_xlfn.SUM(_xlfn.NORM.DIST($Q$3:$Q$1003,$F3579,$N3579,FALSE)*WindSpeedStep*$R$3:$R$1003)</f>
        <v>1864.9520432711645</v>
      </c>
      <c r="L3579" s="50">
        <f t="array" ref="L3579">_xlfn.SUM(_xlfn.NORM.DIST($Q$3:$Q$1003,$F3579,$O3579,FALSE)*WindSpeedStep*$R$3:$R$1003)</f>
        <v>1864.5656494058021</v>
      </c>
      <c r="N3579" s="42">
        <f t="shared" si="166"/>
        <v>1.0976797816144923</v>
      </c>
      <c r="O3579" s="42">
        <f t="shared" si="167"/>
        <v>1.1000000000000001</v>
      </c>
    </row>
    <row r="3580" spans="5:15" x14ac:dyDescent="0.2">
      <c r="E3580" s="15">
        <v>41291.6875</v>
      </c>
      <c r="F3580" s="21">
        <v>11.27775334646652</v>
      </c>
      <c r="G3580" s="24">
        <v>9.9310559966352865E-2</v>
      </c>
      <c r="H3580" s="3">
        <f t="shared" si="165"/>
        <v>1927.5199999999836</v>
      </c>
      <c r="I3580" s="3">
        <f>MIN(H3580-K3580+L3580,'Power Look Up'!$F$4)</f>
        <v>1928.7469630454875</v>
      </c>
      <c r="K3580" s="50">
        <f t="array" ref="K3580">_xlfn.SUM(_xlfn.NORM.DIST($Q$3:$Q$1003,$F3580,$N3580,FALSE)*WindSpeedStep*$R$3:$R$1003)</f>
        <v>1909.7048572868205</v>
      </c>
      <c r="L3580" s="50">
        <f t="array" ref="L3580">_xlfn.SUM(_xlfn.NORM.DIST($Q$3:$Q$1003,$F3580,$O3580,FALSE)*WindSpeedStep*$R$3:$R$1003)</f>
        <v>1910.9318203323244</v>
      </c>
      <c r="N3580" s="42">
        <f t="shared" si="166"/>
        <v>1.1277753346466521</v>
      </c>
      <c r="O3580" s="42">
        <f t="shared" si="167"/>
        <v>1.1200000000000001</v>
      </c>
    </row>
    <row r="3581" spans="5:15" x14ac:dyDescent="0.2">
      <c r="E3581" s="15">
        <v>41291.694444444445</v>
      </c>
      <c r="F3581" s="21">
        <v>10.702054121877774</v>
      </c>
      <c r="G3581" s="24">
        <v>0.10745600675379707</v>
      </c>
      <c r="H3581" s="3">
        <f t="shared" si="165"/>
        <v>1823.899999999951</v>
      </c>
      <c r="I3581" s="3">
        <f>MIN(H3581-K3581+L3581,'Power Look Up'!$F$4)</f>
        <v>1810.8634942975061</v>
      </c>
      <c r="K3581" s="50">
        <f t="array" ref="K3581">_xlfn.SUM(_xlfn.NORM.DIST($Q$3:$Q$1003,$F3581,$N3581,FALSE)*WindSpeedStep*$R$3:$R$1003)</f>
        <v>1812.3423859841027</v>
      </c>
      <c r="L3581" s="50">
        <f t="array" ref="L3581">_xlfn.SUM(_xlfn.NORM.DIST($Q$3:$Q$1003,$F3581,$O3581,FALSE)*WindSpeedStep*$R$3:$R$1003)</f>
        <v>1799.3058802816579</v>
      </c>
      <c r="N3581" s="42">
        <f t="shared" si="166"/>
        <v>1.0702054121877775</v>
      </c>
      <c r="O3581" s="42">
        <f t="shared" si="167"/>
        <v>1.1499999999999999</v>
      </c>
    </row>
    <row r="3582" spans="5:15" x14ac:dyDescent="0.2">
      <c r="E3582" s="15">
        <v>41291.701388888891</v>
      </c>
      <c r="F3582" s="21">
        <v>11.516671774537809</v>
      </c>
      <c r="G3582" s="24">
        <v>8.1620803162789135E-2</v>
      </c>
      <c r="H3582" s="3">
        <f t="shared" si="165"/>
        <v>1947.679999999983</v>
      </c>
      <c r="I3582" s="3">
        <f>MIN(H3582-K3582+L3582,'Power Look Up'!$F$4)</f>
        <v>1977.3310484879546</v>
      </c>
      <c r="K3582" s="50">
        <f t="array" ref="K3582">_xlfn.SUM(_xlfn.NORM.DIST($Q$3:$Q$1003,$F3582,$N3582,FALSE)*WindSpeedStep*$R$3:$R$1003)</f>
        <v>1936.7256750937065</v>
      </c>
      <c r="L3582" s="50">
        <f t="array" ref="L3582">_xlfn.SUM(_xlfn.NORM.DIST($Q$3:$Q$1003,$F3582,$O3582,FALSE)*WindSpeedStep*$R$3:$R$1003)</f>
        <v>1966.3767235816781</v>
      </c>
      <c r="N3582" s="42">
        <f t="shared" si="166"/>
        <v>1.151667177453781</v>
      </c>
      <c r="O3582" s="42">
        <f t="shared" si="167"/>
        <v>0.94</v>
      </c>
    </row>
    <row r="3583" spans="5:15" x14ac:dyDescent="0.2">
      <c r="E3583" s="15">
        <v>41291.708333333336</v>
      </c>
      <c r="F3583" s="21">
        <v>11.76058785531094</v>
      </c>
      <c r="G3583" s="24">
        <v>0.10968839448084661</v>
      </c>
      <c r="H3583" s="3">
        <f t="shared" si="165"/>
        <v>1967.8399999999826</v>
      </c>
      <c r="I3583" s="3">
        <f>MIN(H3583-K3583+L3583,'Power Look Up'!$F$4)</f>
        <v>1953.0169035225283</v>
      </c>
      <c r="K3583" s="50">
        <f t="array" ref="K3583">_xlfn.SUM(_xlfn.NORM.DIST($Q$3:$Q$1003,$F3583,$N3583,FALSE)*WindSpeedStep*$R$3:$R$1003)</f>
        <v>1957.7133017695041</v>
      </c>
      <c r="L3583" s="50">
        <f t="array" ref="L3583">_xlfn.SUM(_xlfn.NORM.DIST($Q$3:$Q$1003,$F3583,$O3583,FALSE)*WindSpeedStep*$R$3:$R$1003)</f>
        <v>1942.8902052920498</v>
      </c>
      <c r="N3583" s="42">
        <f t="shared" si="166"/>
        <v>1.176058785531094</v>
      </c>
      <c r="O3583" s="42">
        <f t="shared" si="167"/>
        <v>1.29</v>
      </c>
    </row>
    <row r="3584" spans="5:15" x14ac:dyDescent="0.2">
      <c r="E3584" s="15">
        <v>41291.715277777781</v>
      </c>
      <c r="F3584" s="21">
        <v>11.566085805476845</v>
      </c>
      <c r="G3584" s="24">
        <v>9.4241043887453829E-2</v>
      </c>
      <c r="H3584" s="3">
        <f t="shared" si="165"/>
        <v>1951.8799999999831</v>
      </c>
      <c r="I3584" s="3">
        <f>MIN(H3584-K3584+L3584,'Power Look Up'!$F$4)</f>
        <v>1961.2002916814736</v>
      </c>
      <c r="K3584" s="50">
        <f t="array" ref="K3584">_xlfn.SUM(_xlfn.NORM.DIST($Q$3:$Q$1003,$F3584,$N3584,FALSE)*WindSpeedStep*$R$3:$R$1003)</f>
        <v>1941.4790689825761</v>
      </c>
      <c r="L3584" s="50">
        <f t="array" ref="L3584">_xlfn.SUM(_xlfn.NORM.DIST($Q$3:$Q$1003,$F3584,$O3584,FALSE)*WindSpeedStep*$R$3:$R$1003)</f>
        <v>1950.7993606640666</v>
      </c>
      <c r="N3584" s="42">
        <f t="shared" si="166"/>
        <v>1.1566085805476847</v>
      </c>
      <c r="O3584" s="42">
        <f t="shared" si="167"/>
        <v>1.0900000000000001</v>
      </c>
    </row>
    <row r="3585" spans="5:15" x14ac:dyDescent="0.2">
      <c r="E3585" s="15">
        <v>41291.722222222219</v>
      </c>
      <c r="F3585" s="21">
        <v>11.057002370217695</v>
      </c>
      <c r="G3585" s="24">
        <v>7.4161148975484523E-2</v>
      </c>
      <c r="H3585" s="3">
        <f t="shared" si="165"/>
        <v>1909.0399999999838</v>
      </c>
      <c r="I3585" s="3">
        <f>MIN(H3585-K3585+L3585,'Power Look Up'!$F$4)</f>
        <v>1956.0305964579688</v>
      </c>
      <c r="K3585" s="50">
        <f t="array" ref="K3585">_xlfn.SUM(_xlfn.NORM.DIST($Q$3:$Q$1003,$F3585,$N3585,FALSE)*WindSpeedStep*$R$3:$R$1003)</f>
        <v>1878.1393072614135</v>
      </c>
      <c r="L3585" s="50">
        <f t="array" ref="L3585">_xlfn.SUM(_xlfn.NORM.DIST($Q$3:$Q$1003,$F3585,$O3585,FALSE)*WindSpeedStep*$R$3:$R$1003)</f>
        <v>1925.1299037193985</v>
      </c>
      <c r="N3585" s="42">
        <f t="shared" si="166"/>
        <v>1.1057002370217697</v>
      </c>
      <c r="O3585" s="42">
        <f t="shared" si="167"/>
        <v>0.82</v>
      </c>
    </row>
    <row r="3586" spans="5:15" x14ac:dyDescent="0.2">
      <c r="E3586" s="15">
        <v>41291.729166666664</v>
      </c>
      <c r="F3586" s="21">
        <v>10.363716252881394</v>
      </c>
      <c r="G3586" s="24">
        <v>8.684143583627886E-2</v>
      </c>
      <c r="H3586" s="3">
        <f t="shared" si="165"/>
        <v>1733.1199999999528</v>
      </c>
      <c r="I3586" s="3">
        <f>MIN(H3586-K3586+L3586,'Power Look Up'!$F$4)</f>
        <v>1752.7225504541188</v>
      </c>
      <c r="K3586" s="50">
        <f t="array" ref="K3586">_xlfn.SUM(_xlfn.NORM.DIST($Q$3:$Q$1003,$F3586,$N3586,FALSE)*WindSpeedStep*$R$3:$R$1003)</f>
        <v>1731.1182739959447</v>
      </c>
      <c r="L3586" s="50">
        <f t="array" ref="L3586">_xlfn.SUM(_xlfn.NORM.DIST($Q$3:$Q$1003,$F3586,$O3586,FALSE)*WindSpeedStep*$R$3:$R$1003)</f>
        <v>1750.7208244501107</v>
      </c>
      <c r="N3586" s="42">
        <f t="shared" si="166"/>
        <v>1.0363716252881394</v>
      </c>
      <c r="O3586" s="42">
        <f t="shared" si="167"/>
        <v>0.9</v>
      </c>
    </row>
    <row r="3587" spans="5:15" x14ac:dyDescent="0.2">
      <c r="E3587" s="15">
        <v>41291.736111111109</v>
      </c>
      <c r="F3587" s="21">
        <v>10.566315846393564</v>
      </c>
      <c r="G3587" s="24">
        <v>9.7479577079986099E-2</v>
      </c>
      <c r="H3587" s="3">
        <f t="shared" ref="H3587:H3650" si="168">INDEX(PowerArray,MIN(MaximumPowerIndex,ROUND(F3587*100,0)))</f>
        <v>1789.1899999999516</v>
      </c>
      <c r="I3587" s="3">
        <f>MIN(H3587-K3587+L3587,'Power Look Up'!$F$4)</f>
        <v>1793.4076186295597</v>
      </c>
      <c r="K3587" s="50">
        <f t="array" ref="K3587">_xlfn.SUM(_xlfn.NORM.DIST($Q$3:$Q$1003,$F3587,$N3587,FALSE)*WindSpeedStep*$R$3:$R$1003)</f>
        <v>1781.9516749755662</v>
      </c>
      <c r="L3587" s="50">
        <f t="array" ref="L3587">_xlfn.SUM(_xlfn.NORM.DIST($Q$3:$Q$1003,$F3587,$O3587,FALSE)*WindSpeedStep*$R$3:$R$1003)</f>
        <v>1786.1692936051743</v>
      </c>
      <c r="N3587" s="42">
        <f t="shared" ref="N3587:N3650" si="169">ReferenceTurbulence*F3587</f>
        <v>1.0566315846393566</v>
      </c>
      <c r="O3587" s="42">
        <f t="shared" ref="O3587:O3650" si="170">F3587*G3587</f>
        <v>1.03</v>
      </c>
    </row>
    <row r="3588" spans="5:15" x14ac:dyDescent="0.2">
      <c r="E3588" s="15">
        <v>41291.743055555555</v>
      </c>
      <c r="F3588" s="21">
        <v>10.644972271800352</v>
      </c>
      <c r="G3588" s="24">
        <v>9.6759293843214425E-2</v>
      </c>
      <c r="H3588" s="3">
        <f t="shared" si="168"/>
        <v>1807.8799999999512</v>
      </c>
      <c r="I3588" s="3">
        <f>MIN(H3588-K3588+L3588,'Power Look Up'!$F$4)</f>
        <v>1813.4691754773976</v>
      </c>
      <c r="K3588" s="50">
        <f t="array" ref="K3588">_xlfn.SUM(_xlfn.NORM.DIST($Q$3:$Q$1003,$F3588,$N3588,FALSE)*WindSpeedStep*$R$3:$R$1003)</f>
        <v>1799.9214800202726</v>
      </c>
      <c r="L3588" s="50">
        <f t="array" ref="L3588">_xlfn.SUM(_xlfn.NORM.DIST($Q$3:$Q$1003,$F3588,$O3588,FALSE)*WindSpeedStep*$R$3:$R$1003)</f>
        <v>1805.510655497719</v>
      </c>
      <c r="N3588" s="42">
        <f t="shared" si="169"/>
        <v>1.0644972271800353</v>
      </c>
      <c r="O3588" s="42">
        <f t="shared" si="170"/>
        <v>1.03</v>
      </c>
    </row>
    <row r="3589" spans="5:15" x14ac:dyDescent="0.2">
      <c r="E3589" s="15">
        <v>41291.75</v>
      </c>
      <c r="F3589" s="21">
        <v>9.8729568437180859</v>
      </c>
      <c r="G3589" s="24">
        <v>9.318383687510727E-2</v>
      </c>
      <c r="H3589" s="3">
        <f t="shared" si="168"/>
        <v>1587.4699999999368</v>
      </c>
      <c r="I3589" s="3">
        <f>MIN(H3589-K3589+L3589,'Power Look Up'!$F$4)</f>
        <v>1593.395850565799</v>
      </c>
      <c r="K3589" s="50">
        <f t="array" ref="K3589">_xlfn.SUM(_xlfn.NORM.DIST($Q$3:$Q$1003,$F3589,$N3589,FALSE)*WindSpeedStep*$R$3:$R$1003)</f>
        <v>1582.5095147908016</v>
      </c>
      <c r="L3589" s="50">
        <f t="array" ref="L3589">_xlfn.SUM(_xlfn.NORM.DIST($Q$3:$Q$1003,$F3589,$O3589,FALSE)*WindSpeedStep*$R$3:$R$1003)</f>
        <v>1588.4353653566639</v>
      </c>
      <c r="N3589" s="42">
        <f t="shared" si="169"/>
        <v>0.98729568437180859</v>
      </c>
      <c r="O3589" s="42">
        <f t="shared" si="170"/>
        <v>0.92</v>
      </c>
    </row>
    <row r="3590" spans="5:15" x14ac:dyDescent="0.2">
      <c r="E3590" s="15">
        <v>41291.756944444445</v>
      </c>
      <c r="F3590" s="21">
        <v>10.798207366638033</v>
      </c>
      <c r="G3590" s="24">
        <v>0.11298171618460415</v>
      </c>
      <c r="H3590" s="3">
        <f t="shared" si="168"/>
        <v>1850.5999999999503</v>
      </c>
      <c r="I3590" s="3">
        <f>MIN(H3590-K3590+L3590,'Power Look Up'!$F$4)</f>
        <v>1827.4602705234354</v>
      </c>
      <c r="K3590" s="50">
        <f t="array" ref="K3590">_xlfn.SUM(_xlfn.NORM.DIST($Q$3:$Q$1003,$F3590,$N3590,FALSE)*WindSpeedStep*$R$3:$R$1003)</f>
        <v>1832.0936707878791</v>
      </c>
      <c r="L3590" s="50">
        <f t="array" ref="L3590">_xlfn.SUM(_xlfn.NORM.DIST($Q$3:$Q$1003,$F3590,$O3590,FALSE)*WindSpeedStep*$R$3:$R$1003)</f>
        <v>1808.9539413113641</v>
      </c>
      <c r="N3590" s="42">
        <f t="shared" si="169"/>
        <v>1.0798207366638033</v>
      </c>
      <c r="O3590" s="42">
        <f t="shared" si="170"/>
        <v>1.22</v>
      </c>
    </row>
    <row r="3591" spans="5:15" x14ac:dyDescent="0.2">
      <c r="E3591" s="15">
        <v>41291.763888888891</v>
      </c>
      <c r="F3591" s="21">
        <v>10.505318234377915</v>
      </c>
      <c r="G3591" s="24">
        <v>9.5189881704637019E-2</v>
      </c>
      <c r="H3591" s="3">
        <f t="shared" si="168"/>
        <v>1773.1699999999521</v>
      </c>
      <c r="I3591" s="3">
        <f>MIN(H3591-K3591+L3591,'Power Look Up'!$F$4)</f>
        <v>1780.9964752588958</v>
      </c>
      <c r="K3591" s="50">
        <f t="array" ref="K3591">_xlfn.SUM(_xlfn.NORM.DIST($Q$3:$Q$1003,$F3591,$N3591,FALSE)*WindSpeedStep*$R$3:$R$1003)</f>
        <v>1767.3340089252697</v>
      </c>
      <c r="L3591" s="50">
        <f t="array" ref="L3591">_xlfn.SUM(_xlfn.NORM.DIST($Q$3:$Q$1003,$F3591,$O3591,FALSE)*WindSpeedStep*$R$3:$R$1003)</f>
        <v>1775.1604841842134</v>
      </c>
      <c r="N3591" s="42">
        <f t="shared" si="169"/>
        <v>1.0505318234377916</v>
      </c>
      <c r="O3591" s="42">
        <f t="shared" si="170"/>
        <v>1</v>
      </c>
    </row>
    <row r="3592" spans="5:15" x14ac:dyDescent="0.2">
      <c r="E3592" s="15">
        <v>41291.770833333336</v>
      </c>
      <c r="F3592" s="21">
        <v>10.60312453891485</v>
      </c>
      <c r="G3592" s="24">
        <v>9.6198059001992006E-2</v>
      </c>
      <c r="H3592" s="3">
        <f t="shared" si="168"/>
        <v>1797.1999999999516</v>
      </c>
      <c r="I3592" s="3">
        <f>MIN(H3592-K3592+L3592,'Power Look Up'!$F$4)</f>
        <v>1803.6589453832496</v>
      </c>
      <c r="K3592" s="50">
        <f t="array" ref="K3592">_xlfn.SUM(_xlfn.NORM.DIST($Q$3:$Q$1003,$F3592,$N3592,FALSE)*WindSpeedStep*$R$3:$R$1003)</f>
        <v>1790.4843716132032</v>
      </c>
      <c r="L3592" s="50">
        <f t="array" ref="L3592">_xlfn.SUM(_xlfn.NORM.DIST($Q$3:$Q$1003,$F3592,$O3592,FALSE)*WindSpeedStep*$R$3:$R$1003)</f>
        <v>1796.9433169965012</v>
      </c>
      <c r="N3592" s="42">
        <f t="shared" si="169"/>
        <v>1.060312453891485</v>
      </c>
      <c r="O3592" s="42">
        <f t="shared" si="170"/>
        <v>1.02</v>
      </c>
    </row>
    <row r="3593" spans="5:15" x14ac:dyDescent="0.2">
      <c r="E3593" s="15">
        <v>41291.777777777781</v>
      </c>
      <c r="F3593" s="21">
        <v>10.930415918917134</v>
      </c>
      <c r="G3593" s="24">
        <v>8.0509287709445251E-2</v>
      </c>
      <c r="H3593" s="3">
        <f t="shared" si="168"/>
        <v>1885.3099999999497</v>
      </c>
      <c r="I3593" s="3">
        <f>MIN(H3593-K3593+L3593,'Power Look Up'!$F$4)</f>
        <v>1920.9115228915712</v>
      </c>
      <c r="K3593" s="50">
        <f t="array" ref="K3593">_xlfn.SUM(_xlfn.NORM.DIST($Q$3:$Q$1003,$F3593,$N3593,FALSE)*WindSpeedStep*$R$3:$R$1003)</f>
        <v>1856.8880578252424</v>
      </c>
      <c r="L3593" s="50">
        <f t="array" ref="L3593">_xlfn.SUM(_xlfn.NORM.DIST($Q$3:$Q$1003,$F3593,$O3593,FALSE)*WindSpeedStep*$R$3:$R$1003)</f>
        <v>1892.4895807168639</v>
      </c>
      <c r="N3593" s="42">
        <f t="shared" si="169"/>
        <v>1.0930415918917136</v>
      </c>
      <c r="O3593" s="42">
        <f t="shared" si="170"/>
        <v>0.88</v>
      </c>
    </row>
    <row r="3594" spans="5:15" x14ac:dyDescent="0.2">
      <c r="E3594" s="15">
        <v>41291.784722222219</v>
      </c>
      <c r="F3594" s="21">
        <v>11.067275590011802</v>
      </c>
      <c r="G3594" s="24">
        <v>0.10752420415680017</v>
      </c>
      <c r="H3594" s="3">
        <f t="shared" si="168"/>
        <v>1909.879999999984</v>
      </c>
      <c r="I3594" s="3">
        <f>MIN(H3594-K3594+L3594,'Power Look Up'!$F$4)</f>
        <v>1896.1524604786196</v>
      </c>
      <c r="K3594" s="50">
        <f t="array" ref="K3594">_xlfn.SUM(_xlfn.NORM.DIST($Q$3:$Q$1003,$F3594,$N3594,FALSE)*WindSpeedStep*$R$3:$R$1003)</f>
        <v>1879.760256127533</v>
      </c>
      <c r="L3594" s="50">
        <f t="array" ref="L3594">_xlfn.SUM(_xlfn.NORM.DIST($Q$3:$Q$1003,$F3594,$O3594,FALSE)*WindSpeedStep*$R$3:$R$1003)</f>
        <v>1866.0327166061686</v>
      </c>
      <c r="N3594" s="42">
        <f t="shared" si="169"/>
        <v>1.1067275590011802</v>
      </c>
      <c r="O3594" s="42">
        <f t="shared" si="170"/>
        <v>1.19</v>
      </c>
    </row>
    <row r="3595" spans="5:15" x14ac:dyDescent="0.2">
      <c r="E3595" s="15">
        <v>41291.791666666664</v>
      </c>
      <c r="F3595" s="21">
        <v>10.917556010874769</v>
      </c>
      <c r="G3595" s="24">
        <v>9.6175371022059794E-2</v>
      </c>
      <c r="H3595" s="3">
        <f t="shared" si="168"/>
        <v>1882.6399999999496</v>
      </c>
      <c r="I3595" s="3">
        <f>MIN(H3595-K3595+L3595,'Power Look Up'!$F$4)</f>
        <v>1889.6161863050786</v>
      </c>
      <c r="K3595" s="50">
        <f t="array" ref="K3595">_xlfn.SUM(_xlfn.NORM.DIST($Q$3:$Q$1003,$F3595,$N3595,FALSE)*WindSpeedStep*$R$3:$R$1003)</f>
        <v>1854.5945248818625</v>
      </c>
      <c r="L3595" s="50">
        <f t="array" ref="L3595">_xlfn.SUM(_xlfn.NORM.DIST($Q$3:$Q$1003,$F3595,$O3595,FALSE)*WindSpeedStep*$R$3:$R$1003)</f>
        <v>1861.5707111869915</v>
      </c>
      <c r="N3595" s="42">
        <f t="shared" si="169"/>
        <v>1.0917556010874769</v>
      </c>
      <c r="O3595" s="42">
        <f t="shared" si="170"/>
        <v>1.05</v>
      </c>
    </row>
    <row r="3596" spans="5:15" x14ac:dyDescent="0.2">
      <c r="E3596" s="15">
        <v>41291.798611111109</v>
      </c>
      <c r="F3596" s="21">
        <v>10.704722116591018</v>
      </c>
      <c r="G3596" s="24">
        <v>0.1111658936158319</v>
      </c>
      <c r="H3596" s="3">
        <f t="shared" si="168"/>
        <v>1823.899999999951</v>
      </c>
      <c r="I3596" s="3">
        <f>MIN(H3596-K3596+L3596,'Power Look Up'!$F$4)</f>
        <v>1804.3993827033876</v>
      </c>
      <c r="K3596" s="50">
        <f t="array" ref="K3596">_xlfn.SUM(_xlfn.NORM.DIST($Q$3:$Q$1003,$F3596,$N3596,FALSE)*WindSpeedStep*$R$3:$R$1003)</f>
        <v>1812.9102167971812</v>
      </c>
      <c r="L3596" s="50">
        <f t="array" ref="L3596">_xlfn.SUM(_xlfn.NORM.DIST($Q$3:$Q$1003,$F3596,$O3596,FALSE)*WindSpeedStep*$R$3:$R$1003)</f>
        <v>1793.4095995006178</v>
      </c>
      <c r="N3596" s="42">
        <f t="shared" si="169"/>
        <v>1.0704722116591019</v>
      </c>
      <c r="O3596" s="42">
        <f t="shared" si="170"/>
        <v>1.19</v>
      </c>
    </row>
    <row r="3597" spans="5:15" x14ac:dyDescent="0.2">
      <c r="E3597" s="15">
        <v>41291.805555555555</v>
      </c>
      <c r="F3597" s="21">
        <v>10.92381137329256</v>
      </c>
      <c r="G3597" s="24">
        <v>0.1327375538124981</v>
      </c>
      <c r="H3597" s="3">
        <f t="shared" si="168"/>
        <v>1882.6399999999496</v>
      </c>
      <c r="I3597" s="3">
        <f>MIN(H3597-K3597+L3597,'Power Look Up'!$F$4)</f>
        <v>1824.0163006941148</v>
      </c>
      <c r="K3597" s="50">
        <f t="array" ref="K3597">_xlfn.SUM(_xlfn.NORM.DIST($Q$3:$Q$1003,$F3597,$N3597,FALSE)*WindSpeedStep*$R$3:$R$1003)</f>
        <v>1855.7132994502829</v>
      </c>
      <c r="L3597" s="50">
        <f t="array" ref="L3597">_xlfn.SUM(_xlfn.NORM.DIST($Q$3:$Q$1003,$F3597,$O3597,FALSE)*WindSpeedStep*$R$3:$R$1003)</f>
        <v>1797.089600144448</v>
      </c>
      <c r="N3597" s="42">
        <f t="shared" si="169"/>
        <v>1.092381137329256</v>
      </c>
      <c r="O3597" s="42">
        <f t="shared" si="170"/>
        <v>1.45</v>
      </c>
    </row>
    <row r="3598" spans="5:15" x14ac:dyDescent="0.2">
      <c r="E3598" s="15">
        <v>41291.8125</v>
      </c>
      <c r="F3598" s="21">
        <v>10.904495229147852</v>
      </c>
      <c r="G3598" s="24">
        <v>9.0788246424622909E-2</v>
      </c>
      <c r="H3598" s="3">
        <f t="shared" si="168"/>
        <v>1877.2999999999497</v>
      </c>
      <c r="I3598" s="3">
        <f>MIN(H3598-K3598+L3598,'Power Look Up'!$F$4)</f>
        <v>1894.1005856372456</v>
      </c>
      <c r="K3598" s="50">
        <f t="array" ref="K3598">_xlfn.SUM(_xlfn.NORM.DIST($Q$3:$Q$1003,$F3598,$N3598,FALSE)*WindSpeedStep*$R$3:$R$1003)</f>
        <v>1852.2393375230376</v>
      </c>
      <c r="L3598" s="50">
        <f t="array" ref="L3598">_xlfn.SUM(_xlfn.NORM.DIST($Q$3:$Q$1003,$F3598,$O3598,FALSE)*WindSpeedStep*$R$3:$R$1003)</f>
        <v>1869.0399231603335</v>
      </c>
      <c r="N3598" s="42">
        <f t="shared" si="169"/>
        <v>1.0904495229147853</v>
      </c>
      <c r="O3598" s="42">
        <f t="shared" si="170"/>
        <v>0.99</v>
      </c>
    </row>
    <row r="3599" spans="5:15" x14ac:dyDescent="0.2">
      <c r="E3599" s="15">
        <v>41291.819444444445</v>
      </c>
      <c r="F3599" s="21">
        <v>9.7060289377271793</v>
      </c>
      <c r="G3599" s="24">
        <v>0.12672535883537392</v>
      </c>
      <c r="H3599" s="3">
        <f t="shared" si="168"/>
        <v>1526.5099999999379</v>
      </c>
      <c r="I3599" s="3">
        <f>MIN(H3599-K3599+L3599,'Power Look Up'!$F$4)</f>
        <v>1507.0620819255369</v>
      </c>
      <c r="K3599" s="50">
        <f t="array" ref="K3599">_xlfn.SUM(_xlfn.NORM.DIST($Q$3:$Q$1003,$F3599,$N3599,FALSE)*WindSpeedStep*$R$3:$R$1003)</f>
        <v>1524.958746012268</v>
      </c>
      <c r="L3599" s="50">
        <f t="array" ref="L3599">_xlfn.SUM(_xlfn.NORM.DIST($Q$3:$Q$1003,$F3599,$O3599,FALSE)*WindSpeedStep*$R$3:$R$1003)</f>
        <v>1505.5108279378669</v>
      </c>
      <c r="N3599" s="42">
        <f t="shared" si="169"/>
        <v>0.97060289377271802</v>
      </c>
      <c r="O3599" s="42">
        <f t="shared" si="170"/>
        <v>1.23</v>
      </c>
    </row>
    <row r="3600" spans="5:15" x14ac:dyDescent="0.2">
      <c r="E3600" s="15">
        <v>41291.826388888891</v>
      </c>
      <c r="F3600" s="21">
        <v>9.5845398188345499</v>
      </c>
      <c r="G3600" s="24">
        <v>0.12833166988183728</v>
      </c>
      <c r="H3600" s="3">
        <f t="shared" si="168"/>
        <v>1476.9799999999391</v>
      </c>
      <c r="I3600" s="3">
        <f>MIN(H3600-K3600+L3600,'Power Look Up'!$F$4)</f>
        <v>1460.7867259761877</v>
      </c>
      <c r="K3600" s="50">
        <f t="array" ref="K3600">_xlfn.SUM(_xlfn.NORM.DIST($Q$3:$Q$1003,$F3600,$N3600,FALSE)*WindSpeedStep*$R$3:$R$1003)</f>
        <v>1481.3532556969217</v>
      </c>
      <c r="L3600" s="50">
        <f t="array" ref="L3600">_xlfn.SUM(_xlfn.NORM.DIST($Q$3:$Q$1003,$F3600,$O3600,FALSE)*WindSpeedStep*$R$3:$R$1003)</f>
        <v>1465.1599816731703</v>
      </c>
      <c r="N3600" s="42">
        <f t="shared" si="169"/>
        <v>0.95845398188345499</v>
      </c>
      <c r="O3600" s="42">
        <f t="shared" si="170"/>
        <v>1.23</v>
      </c>
    </row>
    <row r="3601" spans="5:15" x14ac:dyDescent="0.2">
      <c r="E3601" s="15">
        <v>41291.833333333336</v>
      </c>
      <c r="F3601" s="21">
        <v>9.3874304520688394</v>
      </c>
      <c r="G3601" s="24">
        <v>0.13209152454777695</v>
      </c>
      <c r="H3601" s="3">
        <f t="shared" si="168"/>
        <v>1404.5899999999406</v>
      </c>
      <c r="I3601" s="3">
        <f>MIN(H3601-K3601+L3601,'Power Look Up'!$F$4)</f>
        <v>1393.9638392984878</v>
      </c>
      <c r="K3601" s="50">
        <f t="array" ref="K3601">_xlfn.SUM(_xlfn.NORM.DIST($Q$3:$Q$1003,$F3601,$N3601,FALSE)*WindSpeedStep*$R$3:$R$1003)</f>
        <v>1408.2256454624489</v>
      </c>
      <c r="L3601" s="50">
        <f t="array" ref="L3601">_xlfn.SUM(_xlfn.NORM.DIST($Q$3:$Q$1003,$F3601,$O3601,FALSE)*WindSpeedStep*$R$3:$R$1003)</f>
        <v>1397.5994847609961</v>
      </c>
      <c r="N3601" s="42">
        <f t="shared" si="169"/>
        <v>0.93874304520688401</v>
      </c>
      <c r="O3601" s="42">
        <f t="shared" si="170"/>
        <v>1.24</v>
      </c>
    </row>
    <row r="3602" spans="5:15" x14ac:dyDescent="0.2">
      <c r="E3602" s="15">
        <v>41291.840277777781</v>
      </c>
      <c r="F3602" s="21">
        <v>9.3729993916503993</v>
      </c>
      <c r="G3602" s="24">
        <v>0.15363278496345281</v>
      </c>
      <c r="H3602" s="3">
        <f t="shared" si="168"/>
        <v>1396.9699999999409</v>
      </c>
      <c r="I3602" s="3">
        <f>MIN(H3602-K3602+L3602,'Power Look Up'!$F$4)</f>
        <v>1377.0989212509353</v>
      </c>
      <c r="K3602" s="50">
        <f t="array" ref="K3602">_xlfn.SUM(_xlfn.NORM.DIST($Q$3:$Q$1003,$F3602,$N3602,FALSE)*WindSpeedStep*$R$3:$R$1003)</f>
        <v>1402.7806409774278</v>
      </c>
      <c r="L3602" s="50">
        <f t="array" ref="L3602">_xlfn.SUM(_xlfn.NORM.DIST($Q$3:$Q$1003,$F3602,$O3602,FALSE)*WindSpeedStep*$R$3:$R$1003)</f>
        <v>1382.9095622284221</v>
      </c>
      <c r="N3602" s="42">
        <f t="shared" si="169"/>
        <v>0.93729993916503995</v>
      </c>
      <c r="O3602" s="42">
        <f t="shared" si="170"/>
        <v>1.4399999999999997</v>
      </c>
    </row>
    <row r="3603" spans="5:15" x14ac:dyDescent="0.2">
      <c r="E3603" s="15">
        <v>41291.847222222219</v>
      </c>
      <c r="F3603" s="21">
        <v>9.4984595801740959</v>
      </c>
      <c r="G3603" s="24">
        <v>0.14949792521767755</v>
      </c>
      <c r="H3603" s="3">
        <f t="shared" si="168"/>
        <v>1446.4999999999397</v>
      </c>
      <c r="I3603" s="3">
        <f>MIN(H3603-K3603+L3603,'Power Look Up'!$F$4)</f>
        <v>1421.1259192487439</v>
      </c>
      <c r="K3603" s="50">
        <f t="array" ref="K3603">_xlfn.SUM(_xlfn.NORM.DIST($Q$3:$Q$1003,$F3603,$N3603,FALSE)*WindSpeedStep*$R$3:$R$1003)</f>
        <v>1449.7320216214339</v>
      </c>
      <c r="L3603" s="50">
        <f t="array" ref="L3603">_xlfn.SUM(_xlfn.NORM.DIST($Q$3:$Q$1003,$F3603,$O3603,FALSE)*WindSpeedStep*$R$3:$R$1003)</f>
        <v>1424.3579408702381</v>
      </c>
      <c r="N3603" s="42">
        <f t="shared" si="169"/>
        <v>0.94984595801740968</v>
      </c>
      <c r="O3603" s="42">
        <f t="shared" si="170"/>
        <v>1.42</v>
      </c>
    </row>
    <row r="3604" spans="5:15" x14ac:dyDescent="0.2">
      <c r="E3604" s="15">
        <v>41291.854166666664</v>
      </c>
      <c r="F3604" s="21">
        <v>8.4637012712243251</v>
      </c>
      <c r="G3604" s="24">
        <v>0.17840894327566095</v>
      </c>
      <c r="H3604" s="3">
        <f t="shared" si="168"/>
        <v>1057.8199999999501</v>
      </c>
      <c r="I3604" s="3">
        <f>MIN(H3604-K3604+L3604,'Power Look Up'!$F$4)</f>
        <v>1086.4740644444921</v>
      </c>
      <c r="K3604" s="50">
        <f t="array" ref="K3604">_xlfn.SUM(_xlfn.NORM.DIST($Q$3:$Q$1003,$F3604,$N3604,FALSE)*WindSpeedStep*$R$3:$R$1003)</f>
        <v>1056.5212546437854</v>
      </c>
      <c r="L3604" s="50">
        <f t="array" ref="L3604">_xlfn.SUM(_xlfn.NORM.DIST($Q$3:$Q$1003,$F3604,$O3604,FALSE)*WindSpeedStep*$R$3:$R$1003)</f>
        <v>1085.1753190883273</v>
      </c>
      <c r="N3604" s="42">
        <f t="shared" si="169"/>
        <v>0.84637012712243254</v>
      </c>
      <c r="O3604" s="42">
        <f t="shared" si="170"/>
        <v>1.5100000000000002</v>
      </c>
    </row>
    <row r="3605" spans="5:15" x14ac:dyDescent="0.2">
      <c r="E3605" s="15">
        <v>41291.861111111109</v>
      </c>
      <c r="F3605" s="21">
        <v>9.5820046056333759</v>
      </c>
      <c r="G3605" s="24">
        <v>0.14088909946946998</v>
      </c>
      <c r="H3605" s="3">
        <f t="shared" si="168"/>
        <v>1476.9799999999391</v>
      </c>
      <c r="I3605" s="3">
        <f>MIN(H3605-K3605+L3605,'Power Look Up'!$F$4)</f>
        <v>1452.5165628296149</v>
      </c>
      <c r="K3605" s="50">
        <f t="array" ref="K3605">_xlfn.SUM(_xlfn.NORM.DIST($Q$3:$Q$1003,$F3605,$N3605,FALSE)*WindSpeedStep*$R$3:$R$1003)</f>
        <v>1480.4299265183806</v>
      </c>
      <c r="L3605" s="50">
        <f t="array" ref="L3605">_xlfn.SUM(_xlfn.NORM.DIST($Q$3:$Q$1003,$F3605,$O3605,FALSE)*WindSpeedStep*$R$3:$R$1003)</f>
        <v>1455.9664893480565</v>
      </c>
      <c r="N3605" s="42">
        <f t="shared" si="169"/>
        <v>0.95820046056333763</v>
      </c>
      <c r="O3605" s="42">
        <f t="shared" si="170"/>
        <v>1.35</v>
      </c>
    </row>
    <row r="3606" spans="5:15" x14ac:dyDescent="0.2">
      <c r="E3606" s="15">
        <v>41291.868055555555</v>
      </c>
      <c r="F3606" s="21">
        <v>9.7420563415566424</v>
      </c>
      <c r="G3606" s="24">
        <v>0.16526285042432273</v>
      </c>
      <c r="H3606" s="3">
        <f t="shared" si="168"/>
        <v>1537.9399999999378</v>
      </c>
      <c r="I3606" s="3">
        <f>MIN(H3606-K3606+L3606,'Power Look Up'!$F$4)</f>
        <v>1483.581151319012</v>
      </c>
      <c r="K3606" s="50">
        <f t="array" ref="K3606">_xlfn.SUM(_xlfn.NORM.DIST($Q$3:$Q$1003,$F3606,$N3606,FALSE)*WindSpeedStep*$R$3:$R$1003)</f>
        <v>1537.6275615229254</v>
      </c>
      <c r="L3606" s="50">
        <f t="array" ref="L3606">_xlfn.SUM(_xlfn.NORM.DIST($Q$3:$Q$1003,$F3606,$O3606,FALSE)*WindSpeedStep*$R$3:$R$1003)</f>
        <v>1483.2687128419996</v>
      </c>
      <c r="N3606" s="42">
        <f t="shared" si="169"/>
        <v>0.9742056341556643</v>
      </c>
      <c r="O3606" s="42">
        <f t="shared" si="170"/>
        <v>1.61</v>
      </c>
    </row>
    <row r="3607" spans="5:15" x14ac:dyDescent="0.2">
      <c r="E3607" s="15">
        <v>41291.875</v>
      </c>
      <c r="F3607" s="21">
        <v>9.9681537519946666</v>
      </c>
      <c r="G3607" s="24">
        <v>0.15248560945359035</v>
      </c>
      <c r="H3607" s="3">
        <f t="shared" si="168"/>
        <v>1625.569999999936</v>
      </c>
      <c r="I3607" s="3">
        <f>MIN(H3607-K3607+L3607,'Power Look Up'!$F$4)</f>
        <v>1568.560035379797</v>
      </c>
      <c r="K3607" s="50">
        <f t="array" ref="K3607">_xlfn.SUM(_xlfn.NORM.DIST($Q$3:$Q$1003,$F3607,$N3607,FALSE)*WindSpeedStep*$R$3:$R$1003)</f>
        <v>1613.9040755909934</v>
      </c>
      <c r="L3607" s="50">
        <f t="array" ref="L3607">_xlfn.SUM(_xlfn.NORM.DIST($Q$3:$Q$1003,$F3607,$O3607,FALSE)*WindSpeedStep*$R$3:$R$1003)</f>
        <v>1556.8941109708544</v>
      </c>
      <c r="N3607" s="42">
        <f t="shared" si="169"/>
        <v>0.99681537519946672</v>
      </c>
      <c r="O3607" s="42">
        <f t="shared" si="170"/>
        <v>1.52</v>
      </c>
    </row>
    <row r="3608" spans="5:15" x14ac:dyDescent="0.2">
      <c r="E3608" s="15">
        <v>41291.881944444445</v>
      </c>
      <c r="F3608" s="21">
        <v>9.9227541656916358</v>
      </c>
      <c r="G3608" s="24">
        <v>0.14814435341778298</v>
      </c>
      <c r="H3608" s="3">
        <f t="shared" si="168"/>
        <v>1606.5199999999363</v>
      </c>
      <c r="I3608" s="3">
        <f>MIN(H3608-K3608+L3608,'Power Look Up'!$F$4)</f>
        <v>1556.8619009850552</v>
      </c>
      <c r="K3608" s="50">
        <f t="array" ref="K3608">_xlfn.SUM(_xlfn.NORM.DIST($Q$3:$Q$1003,$F3608,$N3608,FALSE)*WindSpeedStep*$R$3:$R$1003)</f>
        <v>1599.0706388072074</v>
      </c>
      <c r="L3608" s="50">
        <f t="array" ref="L3608">_xlfn.SUM(_xlfn.NORM.DIST($Q$3:$Q$1003,$F3608,$O3608,FALSE)*WindSpeedStep*$R$3:$R$1003)</f>
        <v>1549.4125397923262</v>
      </c>
      <c r="N3608" s="42">
        <f t="shared" si="169"/>
        <v>0.99227541656916363</v>
      </c>
      <c r="O3608" s="42">
        <f t="shared" si="170"/>
        <v>1.47</v>
      </c>
    </row>
    <row r="3609" spans="5:15" x14ac:dyDescent="0.2">
      <c r="E3609" s="15">
        <v>41291.888888888891</v>
      </c>
      <c r="F3609" s="21">
        <v>10.526858979972042</v>
      </c>
      <c r="G3609" s="24">
        <v>0.17099117632568311</v>
      </c>
      <c r="H3609" s="3">
        <f t="shared" si="168"/>
        <v>1778.509999999952</v>
      </c>
      <c r="I3609" s="3">
        <f>MIN(H3609-K3609+L3609,'Power Look Up'!$F$4)</f>
        <v>1667.1241074882298</v>
      </c>
      <c r="K3609" s="50">
        <f t="array" ref="K3609">_xlfn.SUM(_xlfn.NORM.DIST($Q$3:$Q$1003,$F3609,$N3609,FALSE)*WindSpeedStep*$R$3:$R$1003)</f>
        <v>1772.5640848406081</v>
      </c>
      <c r="L3609" s="50">
        <f t="array" ref="L3609">_xlfn.SUM(_xlfn.NORM.DIST($Q$3:$Q$1003,$F3609,$O3609,FALSE)*WindSpeedStep*$R$3:$R$1003)</f>
        <v>1661.1781923288859</v>
      </c>
      <c r="N3609" s="42">
        <f t="shared" si="169"/>
        <v>1.0526858979972042</v>
      </c>
      <c r="O3609" s="42">
        <f t="shared" si="170"/>
        <v>1.8</v>
      </c>
    </row>
    <row r="3610" spans="5:15" x14ac:dyDescent="0.2">
      <c r="E3610" s="15">
        <v>41291.895833333336</v>
      </c>
      <c r="F3610" s="21">
        <v>10.394053708847148</v>
      </c>
      <c r="G3610" s="24">
        <v>0.17606220356956129</v>
      </c>
      <c r="H3610" s="3">
        <f t="shared" si="168"/>
        <v>1741.1299999999528</v>
      </c>
      <c r="I3610" s="3">
        <f>MIN(H3610-K3610+L3610,'Power Look Up'!$F$4)</f>
        <v>1629.0836662246129</v>
      </c>
      <c r="K3610" s="50">
        <f t="array" ref="K3610">_xlfn.SUM(_xlfn.NORM.DIST($Q$3:$Q$1003,$F3610,$N3610,FALSE)*WindSpeedStep*$R$3:$R$1003)</f>
        <v>1739.143631593457</v>
      </c>
      <c r="L3610" s="50">
        <f t="array" ref="L3610">_xlfn.SUM(_xlfn.NORM.DIST($Q$3:$Q$1003,$F3610,$O3610,FALSE)*WindSpeedStep*$R$3:$R$1003)</f>
        <v>1627.0972978181171</v>
      </c>
      <c r="N3610" s="42">
        <f t="shared" si="169"/>
        <v>1.0394053708847149</v>
      </c>
      <c r="O3610" s="42">
        <f t="shared" si="170"/>
        <v>1.83</v>
      </c>
    </row>
    <row r="3611" spans="5:15" x14ac:dyDescent="0.2">
      <c r="E3611" s="15">
        <v>41291.902777777781</v>
      </c>
      <c r="F3611" s="21">
        <v>10.517813212222775</v>
      </c>
      <c r="G3611" s="24">
        <v>0.18635052367371191</v>
      </c>
      <c r="H3611" s="3">
        <f t="shared" si="168"/>
        <v>1775.8399999999519</v>
      </c>
      <c r="I3611" s="3">
        <f>MIN(H3611-K3611+L3611,'Power Look Up'!$F$4)</f>
        <v>1642.8590129894462</v>
      </c>
      <c r="K3611" s="50">
        <f t="array" ref="K3611">_xlfn.SUM(_xlfn.NORM.DIST($Q$3:$Q$1003,$F3611,$N3611,FALSE)*WindSpeedStep*$R$3:$R$1003)</f>
        <v>1770.3768108327893</v>
      </c>
      <c r="L3611" s="50">
        <f t="array" ref="L3611">_xlfn.SUM(_xlfn.NORM.DIST($Q$3:$Q$1003,$F3611,$O3611,FALSE)*WindSpeedStep*$R$3:$R$1003)</f>
        <v>1637.3958238222835</v>
      </c>
      <c r="N3611" s="42">
        <f t="shared" si="169"/>
        <v>1.0517813212222775</v>
      </c>
      <c r="O3611" s="42">
        <f t="shared" si="170"/>
        <v>1.9600000000000002</v>
      </c>
    </row>
    <row r="3612" spans="5:15" x14ac:dyDescent="0.2">
      <c r="E3612" s="15">
        <v>41291.909722222219</v>
      </c>
      <c r="F3612" s="21">
        <v>9.7107354423214467</v>
      </c>
      <c r="G3612" s="24">
        <v>0.14417033687258152</v>
      </c>
      <c r="H3612" s="3">
        <f t="shared" si="168"/>
        <v>1526.5099999999379</v>
      </c>
      <c r="I3612" s="3">
        <f>MIN(H3612-K3612+L3612,'Power Look Up'!$F$4)</f>
        <v>1492.6051342318594</v>
      </c>
      <c r="K3612" s="50">
        <f t="array" ref="K3612">_xlfn.SUM(_xlfn.NORM.DIST($Q$3:$Q$1003,$F3612,$N3612,FALSE)*WindSpeedStep*$R$3:$R$1003)</f>
        <v>1526.6209935204517</v>
      </c>
      <c r="L3612" s="50">
        <f t="array" ref="L3612">_xlfn.SUM(_xlfn.NORM.DIST($Q$3:$Q$1003,$F3612,$O3612,FALSE)*WindSpeedStep*$R$3:$R$1003)</f>
        <v>1492.7161277523733</v>
      </c>
      <c r="N3612" s="42">
        <f t="shared" si="169"/>
        <v>0.97107354423214476</v>
      </c>
      <c r="O3612" s="42">
        <f t="shared" si="170"/>
        <v>1.4</v>
      </c>
    </row>
    <row r="3613" spans="5:15" x14ac:dyDescent="0.2">
      <c r="E3613" s="15">
        <v>41291.916666666664</v>
      </c>
      <c r="F3613" s="21">
        <v>9.7438363264386769</v>
      </c>
      <c r="G3613" s="24">
        <v>0.17241668925016021</v>
      </c>
      <c r="H3613" s="3">
        <f t="shared" si="168"/>
        <v>1537.9399999999378</v>
      </c>
      <c r="I3613" s="3">
        <f>MIN(H3613-K3613+L3613,'Power Look Up'!$F$4)</f>
        <v>1477.0147697401599</v>
      </c>
      <c r="K3613" s="50">
        <f t="array" ref="K3613">_xlfn.SUM(_xlfn.NORM.DIST($Q$3:$Q$1003,$F3613,$N3613,FALSE)*WindSpeedStep*$R$3:$R$1003)</f>
        <v>1538.2501307774896</v>
      </c>
      <c r="L3613" s="50">
        <f t="array" ref="L3613">_xlfn.SUM(_xlfn.NORM.DIST($Q$3:$Q$1003,$F3613,$O3613,FALSE)*WindSpeedStep*$R$3:$R$1003)</f>
        <v>1477.3249005177117</v>
      </c>
      <c r="N3613" s="42">
        <f t="shared" si="169"/>
        <v>0.97438363264386774</v>
      </c>
      <c r="O3613" s="42">
        <f t="shared" si="170"/>
        <v>1.68</v>
      </c>
    </row>
    <row r="3614" spans="5:15" x14ac:dyDescent="0.2">
      <c r="E3614" s="15">
        <v>41291.923611111109</v>
      </c>
      <c r="F3614" s="21">
        <v>10.794857084480459</v>
      </c>
      <c r="G3614" s="24">
        <v>0.15748239987762827</v>
      </c>
      <c r="H3614" s="3">
        <f t="shared" si="168"/>
        <v>1847.9299999999505</v>
      </c>
      <c r="I3614" s="3">
        <f>MIN(H3614-K3614+L3614,'Power Look Up'!$F$4)</f>
        <v>1749.1114221531095</v>
      </c>
      <c r="K3614" s="50">
        <f t="array" ref="K3614">_xlfn.SUM(_xlfn.NORM.DIST($Q$3:$Q$1003,$F3614,$N3614,FALSE)*WindSpeedStep*$R$3:$R$1003)</f>
        <v>1831.4300279939257</v>
      </c>
      <c r="L3614" s="50">
        <f t="array" ref="L3614">_xlfn.SUM(_xlfn.NORM.DIST($Q$3:$Q$1003,$F3614,$O3614,FALSE)*WindSpeedStep*$R$3:$R$1003)</f>
        <v>1732.6114501470847</v>
      </c>
      <c r="N3614" s="42">
        <f t="shared" si="169"/>
        <v>1.0794857084480458</v>
      </c>
      <c r="O3614" s="42">
        <f t="shared" si="170"/>
        <v>1.7</v>
      </c>
    </row>
    <row r="3615" spans="5:15" x14ac:dyDescent="0.2">
      <c r="E3615" s="15">
        <v>41291.930555555555</v>
      </c>
      <c r="F3615" s="21">
        <v>11.130110079318536</v>
      </c>
      <c r="G3615" s="24">
        <v>0.15273883078289249</v>
      </c>
      <c r="H3615" s="3">
        <f t="shared" si="168"/>
        <v>1914.9199999999837</v>
      </c>
      <c r="I3615" s="3">
        <f>MIN(H3615-K3615+L3615,'Power Look Up'!$F$4)</f>
        <v>1821.0292563151636</v>
      </c>
      <c r="K3615" s="50">
        <f t="array" ref="K3615">_xlfn.SUM(_xlfn.NORM.DIST($Q$3:$Q$1003,$F3615,$N3615,FALSE)*WindSpeedStep*$R$3:$R$1003)</f>
        <v>1889.344427818756</v>
      </c>
      <c r="L3615" s="50">
        <f t="array" ref="L3615">_xlfn.SUM(_xlfn.NORM.DIST($Q$3:$Q$1003,$F3615,$O3615,FALSE)*WindSpeedStep*$R$3:$R$1003)</f>
        <v>1795.4536841339359</v>
      </c>
      <c r="N3615" s="42">
        <f t="shared" si="169"/>
        <v>1.1130110079318536</v>
      </c>
      <c r="O3615" s="42">
        <f t="shared" si="170"/>
        <v>1.7</v>
      </c>
    </row>
    <row r="3616" spans="5:15" x14ac:dyDescent="0.2">
      <c r="E3616" s="15">
        <v>41291.9375</v>
      </c>
      <c r="F3616" s="21">
        <v>11.680692449772987</v>
      </c>
      <c r="G3616" s="24">
        <v>0.17464718027394405</v>
      </c>
      <c r="H3616" s="3">
        <f t="shared" si="168"/>
        <v>1961.1199999999828</v>
      </c>
      <c r="I3616" s="3">
        <f>MIN(H3616-K3616+L3616,'Power Look Up'!$F$4)</f>
        <v>1837.912504207236</v>
      </c>
      <c r="K3616" s="50">
        <f t="array" ref="K3616">_xlfn.SUM(_xlfn.NORM.DIST($Q$3:$Q$1003,$F3616,$N3616,FALSE)*WindSpeedStep*$R$3:$R$1003)</f>
        <v>1951.5024869667047</v>
      </c>
      <c r="L3616" s="50">
        <f t="array" ref="L3616">_xlfn.SUM(_xlfn.NORM.DIST($Q$3:$Q$1003,$F3616,$O3616,FALSE)*WindSpeedStep*$R$3:$R$1003)</f>
        <v>1828.2949911739579</v>
      </c>
      <c r="N3616" s="42">
        <f t="shared" si="169"/>
        <v>1.1680692449772987</v>
      </c>
      <c r="O3616" s="42">
        <f t="shared" si="170"/>
        <v>2.04</v>
      </c>
    </row>
    <row r="3617" spans="5:15" x14ac:dyDescent="0.2">
      <c r="E3617" s="15">
        <v>41291.944444444445</v>
      </c>
      <c r="F3617" s="21">
        <v>11.928118081954185</v>
      </c>
      <c r="G3617" s="24">
        <v>0.1567724252184497</v>
      </c>
      <c r="H3617" s="3">
        <f t="shared" si="168"/>
        <v>1982.1199999999824</v>
      </c>
      <c r="I3617" s="3">
        <f>MIN(H3617-K3617+L3617,'Power Look Up'!$F$4)</f>
        <v>1895.2311175518587</v>
      </c>
      <c r="K3617" s="50">
        <f t="array" ref="K3617">_xlfn.SUM(_xlfn.NORM.DIST($Q$3:$Q$1003,$F3617,$N3617,FALSE)*WindSpeedStep*$R$3:$R$1003)</f>
        <v>1968.8638134894995</v>
      </c>
      <c r="L3617" s="50">
        <f t="array" ref="L3617">_xlfn.SUM(_xlfn.NORM.DIST($Q$3:$Q$1003,$F3617,$O3617,FALSE)*WindSpeedStep*$R$3:$R$1003)</f>
        <v>1881.9749310413758</v>
      </c>
      <c r="N3617" s="42">
        <f t="shared" si="169"/>
        <v>1.1928118081954187</v>
      </c>
      <c r="O3617" s="42">
        <f t="shared" si="170"/>
        <v>1.87</v>
      </c>
    </row>
    <row r="3618" spans="5:15" x14ac:dyDescent="0.2">
      <c r="E3618" s="15">
        <v>41291.951388888891</v>
      </c>
      <c r="F3618" s="21">
        <v>10.093828845059985</v>
      </c>
      <c r="G3618" s="24">
        <v>0.17337325873684362</v>
      </c>
      <c r="H3618" s="3">
        <f t="shared" si="168"/>
        <v>1661.0299999999545</v>
      </c>
      <c r="I3618" s="3">
        <f>MIN(H3618-K3618+L3618,'Power Look Up'!$F$4)</f>
        <v>1571.6555646495915</v>
      </c>
      <c r="K3618" s="50">
        <f t="array" ref="K3618">_xlfn.SUM(_xlfn.NORM.DIST($Q$3:$Q$1003,$F3618,$N3618,FALSE)*WindSpeedStep*$R$3:$R$1003)</f>
        <v>1653.5652048887453</v>
      </c>
      <c r="L3618" s="50">
        <f t="array" ref="L3618">_xlfn.SUM(_xlfn.NORM.DIST($Q$3:$Q$1003,$F3618,$O3618,FALSE)*WindSpeedStep*$R$3:$R$1003)</f>
        <v>1564.1907695383823</v>
      </c>
      <c r="N3618" s="42">
        <f t="shared" si="169"/>
        <v>1.0093828845059984</v>
      </c>
      <c r="O3618" s="42">
        <f t="shared" si="170"/>
        <v>1.7500000000000002</v>
      </c>
    </row>
    <row r="3619" spans="5:15" x14ac:dyDescent="0.2">
      <c r="E3619" s="15">
        <v>41291.958333333336</v>
      </c>
      <c r="F3619" s="21">
        <v>10.909269909586914</v>
      </c>
      <c r="G3619" s="24">
        <v>0.14208100201443194</v>
      </c>
      <c r="H3619" s="3">
        <f t="shared" si="168"/>
        <v>1879.9699999999498</v>
      </c>
      <c r="I3619" s="3">
        <f>MIN(H3619-K3619+L3619,'Power Look Up'!$F$4)</f>
        <v>1805.282806576266</v>
      </c>
      <c r="K3619" s="50">
        <f t="array" ref="K3619">_xlfn.SUM(_xlfn.NORM.DIST($Q$3:$Q$1003,$F3619,$N3619,FALSE)*WindSpeedStep*$R$3:$R$1003)</f>
        <v>1853.1033571127664</v>
      </c>
      <c r="L3619" s="50">
        <f t="array" ref="L3619">_xlfn.SUM(_xlfn.NORM.DIST($Q$3:$Q$1003,$F3619,$O3619,FALSE)*WindSpeedStep*$R$3:$R$1003)</f>
        <v>1778.4161636890826</v>
      </c>
      <c r="N3619" s="42">
        <f t="shared" si="169"/>
        <v>1.0909269909586914</v>
      </c>
      <c r="O3619" s="42">
        <f t="shared" si="170"/>
        <v>1.55</v>
      </c>
    </row>
    <row r="3620" spans="5:15" x14ac:dyDescent="0.2">
      <c r="E3620" s="15">
        <v>41291.965277777781</v>
      </c>
      <c r="F3620" s="21">
        <v>10.285622653286717</v>
      </c>
      <c r="G3620" s="24">
        <v>0.1876405605238958</v>
      </c>
      <c r="H3620" s="3">
        <f t="shared" si="168"/>
        <v>1714.4299999999532</v>
      </c>
      <c r="I3620" s="3">
        <f>MIN(H3620-K3620+L3620,'Power Look Up'!$F$4)</f>
        <v>1593.7751464962298</v>
      </c>
      <c r="K3620" s="50">
        <f t="array" ref="K3620">_xlfn.SUM(_xlfn.NORM.DIST($Q$3:$Q$1003,$F3620,$N3620,FALSE)*WindSpeedStep*$R$3:$R$1003)</f>
        <v>1709.8021164834797</v>
      </c>
      <c r="L3620" s="50">
        <f t="array" ref="L3620">_xlfn.SUM(_xlfn.NORM.DIST($Q$3:$Q$1003,$F3620,$O3620,FALSE)*WindSpeedStep*$R$3:$R$1003)</f>
        <v>1589.1472629797563</v>
      </c>
      <c r="N3620" s="42">
        <f t="shared" si="169"/>
        <v>1.0285622653286717</v>
      </c>
      <c r="O3620" s="42">
        <f t="shared" si="170"/>
        <v>1.93</v>
      </c>
    </row>
    <row r="3621" spans="5:15" x14ac:dyDescent="0.2">
      <c r="E3621" s="15">
        <v>41291.972222222219</v>
      </c>
      <c r="F3621" s="21">
        <v>11.242260075745463</v>
      </c>
      <c r="G3621" s="24">
        <v>0.17878967275774563</v>
      </c>
      <c r="H3621" s="3">
        <f t="shared" si="168"/>
        <v>1924.1599999999837</v>
      </c>
      <c r="I3621" s="3">
        <f>MIN(H3621-K3621+L3621,'Power Look Up'!$F$4)</f>
        <v>1786.9067253389248</v>
      </c>
      <c r="K3621" s="50">
        <f t="array" ref="K3621">_xlfn.SUM(_xlfn.NORM.DIST($Q$3:$Q$1003,$F3621,$N3621,FALSE)*WindSpeedStep*$R$3:$R$1003)</f>
        <v>1905.079044027824</v>
      </c>
      <c r="L3621" s="50">
        <f t="array" ref="L3621">_xlfn.SUM(_xlfn.NORM.DIST($Q$3:$Q$1003,$F3621,$O3621,FALSE)*WindSpeedStep*$R$3:$R$1003)</f>
        <v>1767.8257693667651</v>
      </c>
      <c r="N3621" s="42">
        <f t="shared" si="169"/>
        <v>1.1242260075745463</v>
      </c>
      <c r="O3621" s="42">
        <f t="shared" si="170"/>
        <v>2.0099999999999998</v>
      </c>
    </row>
    <row r="3622" spans="5:15" x14ac:dyDescent="0.2">
      <c r="E3622" s="15">
        <v>41291.979166666664</v>
      </c>
      <c r="F3622" s="21">
        <v>11.556982805317443</v>
      </c>
      <c r="G3622" s="24">
        <v>0.19814860319307184</v>
      </c>
      <c r="H3622" s="3">
        <f t="shared" si="168"/>
        <v>1951.0399999999831</v>
      </c>
      <c r="I3622" s="3">
        <f>MIN(H3622-K3622+L3622,'Power Look Up'!$F$4)</f>
        <v>1786.6923057740221</v>
      </c>
      <c r="K3622" s="50">
        <f t="array" ref="K3622">_xlfn.SUM(_xlfn.NORM.DIST($Q$3:$Q$1003,$F3622,$N3622,FALSE)*WindSpeedStep*$R$3:$R$1003)</f>
        <v>1940.6235576594813</v>
      </c>
      <c r="L3622" s="50">
        <f t="array" ref="L3622">_xlfn.SUM(_xlfn.NORM.DIST($Q$3:$Q$1003,$F3622,$O3622,FALSE)*WindSpeedStep*$R$3:$R$1003)</f>
        <v>1776.2758634335203</v>
      </c>
      <c r="N3622" s="42">
        <f t="shared" si="169"/>
        <v>1.1556982805317444</v>
      </c>
      <c r="O3622" s="42">
        <f t="shared" si="170"/>
        <v>2.29</v>
      </c>
    </row>
    <row r="3623" spans="5:15" x14ac:dyDescent="0.2">
      <c r="E3623" s="15">
        <v>41291.986111111109</v>
      </c>
      <c r="F3623" s="21">
        <v>11.614279928081313</v>
      </c>
      <c r="G3623" s="24">
        <v>0.19975409705690342</v>
      </c>
      <c r="H3623" s="3">
        <f t="shared" si="168"/>
        <v>1955.239999999983</v>
      </c>
      <c r="I3623" s="3">
        <f>MIN(H3623-K3623+L3623,'Power Look Up'!$F$4)</f>
        <v>1789.6664283420107</v>
      </c>
      <c r="K3623" s="50">
        <f t="array" ref="K3623">_xlfn.SUM(_xlfn.NORM.DIST($Q$3:$Q$1003,$F3623,$N3623,FALSE)*WindSpeedStep*$R$3:$R$1003)</f>
        <v>1945.8603684072248</v>
      </c>
      <c r="L3623" s="50">
        <f t="array" ref="L3623">_xlfn.SUM(_xlfn.NORM.DIST($Q$3:$Q$1003,$F3623,$O3623,FALSE)*WindSpeedStep*$R$3:$R$1003)</f>
        <v>1780.2867967492525</v>
      </c>
      <c r="N3623" s="42">
        <f t="shared" si="169"/>
        <v>1.1614279928081312</v>
      </c>
      <c r="O3623" s="42">
        <f t="shared" si="170"/>
        <v>2.3199999999999998</v>
      </c>
    </row>
    <row r="3624" spans="5:15" x14ac:dyDescent="0.2">
      <c r="E3624" s="15">
        <v>41291.993055555555</v>
      </c>
      <c r="F3624" s="21">
        <v>12.173573749950009</v>
      </c>
      <c r="G3624" s="24">
        <v>0.16839755047349331</v>
      </c>
      <c r="H3624" s="3">
        <f t="shared" si="168"/>
        <v>1989.8699999999976</v>
      </c>
      <c r="I3624" s="3">
        <f>MIN(H3624-K3624+L3624,'Power Look Up'!$F$4)</f>
        <v>1892.7815119600368</v>
      </c>
      <c r="K3624" s="50">
        <f t="array" ref="K3624">_xlfn.SUM(_xlfn.NORM.DIST($Q$3:$Q$1003,$F3624,$N3624,FALSE)*WindSpeedStep*$R$3:$R$1003)</f>
        <v>1981.2584041817242</v>
      </c>
      <c r="L3624" s="50">
        <f t="array" ref="L3624">_xlfn.SUM(_xlfn.NORM.DIST($Q$3:$Q$1003,$F3624,$O3624,FALSE)*WindSpeedStep*$R$3:$R$1003)</f>
        <v>1884.1699161417635</v>
      </c>
      <c r="N3624" s="42">
        <f t="shared" si="169"/>
        <v>1.2173573749950011</v>
      </c>
      <c r="O3624" s="42">
        <f t="shared" si="170"/>
        <v>2.0499999999999998</v>
      </c>
    </row>
    <row r="3625" spans="5:15" x14ac:dyDescent="0.2">
      <c r="E3625" s="15">
        <v>41292</v>
      </c>
      <c r="F3625" s="21">
        <v>13.073665954551894</v>
      </c>
      <c r="G3625" s="24">
        <v>0.12314832011134888</v>
      </c>
      <c r="H3625" s="3">
        <f t="shared" si="168"/>
        <v>1999.0699999999997</v>
      </c>
      <c r="I3625" s="3">
        <f>MIN(H3625-K3625+L3625,'Power Look Up'!$F$4)</f>
        <v>1983.594843487668</v>
      </c>
      <c r="K3625" s="50">
        <f t="array" ref="K3625">_xlfn.SUM(_xlfn.NORM.DIST($Q$3:$Q$1003,$F3625,$N3625,FALSE)*WindSpeedStep*$R$3:$R$1003)</f>
        <v>2001.0366195835875</v>
      </c>
      <c r="L3625" s="50">
        <f t="array" ref="L3625">_xlfn.SUM(_xlfn.NORM.DIST($Q$3:$Q$1003,$F3625,$O3625,FALSE)*WindSpeedStep*$R$3:$R$1003)</f>
        <v>1985.5614630712557</v>
      </c>
      <c r="N3625" s="42">
        <f t="shared" si="169"/>
        <v>1.3073665954551894</v>
      </c>
      <c r="O3625" s="42">
        <f t="shared" si="170"/>
        <v>1.61</v>
      </c>
    </row>
    <row r="3626" spans="5:15" x14ac:dyDescent="0.2">
      <c r="E3626" s="15">
        <v>41292.006944444445</v>
      </c>
      <c r="F3626" s="21">
        <v>12.106082089820321</v>
      </c>
      <c r="G3626" s="24">
        <v>0.13546909626352457</v>
      </c>
      <c r="H3626" s="3">
        <f t="shared" si="168"/>
        <v>1989.2099999999978</v>
      </c>
      <c r="I3626" s="3">
        <f>MIN(H3626-K3626+L3626,'Power Look Up'!$F$4)</f>
        <v>1940.4134178366394</v>
      </c>
      <c r="K3626" s="50">
        <f t="array" ref="K3626">_xlfn.SUM(_xlfn.NORM.DIST($Q$3:$Q$1003,$F3626,$N3626,FALSE)*WindSpeedStep*$R$3:$R$1003)</f>
        <v>1978.2666392571289</v>
      </c>
      <c r="L3626" s="50">
        <f t="array" ref="L3626">_xlfn.SUM(_xlfn.NORM.DIST($Q$3:$Q$1003,$F3626,$O3626,FALSE)*WindSpeedStep*$R$3:$R$1003)</f>
        <v>1929.4700570937705</v>
      </c>
      <c r="N3626" s="42">
        <f t="shared" si="169"/>
        <v>1.2106082089820323</v>
      </c>
      <c r="O3626" s="42">
        <f t="shared" si="170"/>
        <v>1.6399999999999997</v>
      </c>
    </row>
    <row r="3627" spans="5:15" x14ac:dyDescent="0.2">
      <c r="E3627" s="15">
        <v>41292.013888888891</v>
      </c>
      <c r="F3627" s="21">
        <v>11.808611850188525</v>
      </c>
      <c r="G3627" s="24">
        <v>0.17952999276254086</v>
      </c>
      <c r="H3627" s="3">
        <f t="shared" si="168"/>
        <v>1972.0399999999827</v>
      </c>
      <c r="I3627" s="3">
        <f>MIN(H3627-K3627+L3627,'Power Look Up'!$F$4)</f>
        <v>1844.5405380222412</v>
      </c>
      <c r="K3627" s="50">
        <f t="array" ref="K3627">_xlfn.SUM(_xlfn.NORM.DIST($Q$3:$Q$1003,$F3627,$N3627,FALSE)*WindSpeedStep*$R$3:$R$1003)</f>
        <v>1961.159346639768</v>
      </c>
      <c r="L3627" s="50">
        <f t="array" ref="L3627">_xlfn.SUM(_xlfn.NORM.DIST($Q$3:$Q$1003,$F3627,$O3627,FALSE)*WindSpeedStep*$R$3:$R$1003)</f>
        <v>1833.6598846620266</v>
      </c>
      <c r="N3627" s="42">
        <f t="shared" si="169"/>
        <v>1.1808611850188526</v>
      </c>
      <c r="O3627" s="42">
        <f t="shared" si="170"/>
        <v>2.12</v>
      </c>
    </row>
    <row r="3628" spans="5:15" x14ac:dyDescent="0.2">
      <c r="E3628" s="15">
        <v>41292.020833333336</v>
      </c>
      <c r="F3628" s="21">
        <v>11.735617226242088</v>
      </c>
      <c r="G3628" s="24">
        <v>0.14997080818761307</v>
      </c>
      <c r="H3628" s="3">
        <f t="shared" si="168"/>
        <v>1966.1599999999828</v>
      </c>
      <c r="I3628" s="3">
        <f>MIN(H3628-K3628+L3628,'Power Look Up'!$F$4)</f>
        <v>1885.2607350783562</v>
      </c>
      <c r="K3628" s="50">
        <f t="array" ref="K3628">_xlfn.SUM(_xlfn.NORM.DIST($Q$3:$Q$1003,$F3628,$N3628,FALSE)*WindSpeedStep*$R$3:$R$1003)</f>
        <v>1955.8376096589302</v>
      </c>
      <c r="L3628" s="50">
        <f t="array" ref="L3628">_xlfn.SUM(_xlfn.NORM.DIST($Q$3:$Q$1003,$F3628,$O3628,FALSE)*WindSpeedStep*$R$3:$R$1003)</f>
        <v>1874.9383447373036</v>
      </c>
      <c r="N3628" s="42">
        <f t="shared" si="169"/>
        <v>1.1735617226242088</v>
      </c>
      <c r="O3628" s="42">
        <f t="shared" si="170"/>
        <v>1.76</v>
      </c>
    </row>
    <row r="3629" spans="5:15" x14ac:dyDescent="0.2">
      <c r="E3629" s="15">
        <v>41292.027777777781</v>
      </c>
      <c r="F3629" s="21">
        <v>11.322001334068457</v>
      </c>
      <c r="G3629" s="24">
        <v>0.18371310324272602</v>
      </c>
      <c r="H3629" s="3">
        <f t="shared" si="168"/>
        <v>1930.8799999999835</v>
      </c>
      <c r="I3629" s="3">
        <f>MIN(H3629-K3629+L3629,'Power Look Up'!$F$4)</f>
        <v>1786.1383549542513</v>
      </c>
      <c r="K3629" s="50">
        <f t="array" ref="K3629">_xlfn.SUM(_xlfn.NORM.DIST($Q$3:$Q$1003,$F3629,$N3629,FALSE)*WindSpeedStep*$R$3:$R$1003)</f>
        <v>1915.2414320906955</v>
      </c>
      <c r="L3629" s="50">
        <f t="array" ref="L3629">_xlfn.SUM(_xlfn.NORM.DIST($Q$3:$Q$1003,$F3629,$O3629,FALSE)*WindSpeedStep*$R$3:$R$1003)</f>
        <v>1770.4997870449633</v>
      </c>
      <c r="N3629" s="42">
        <f t="shared" si="169"/>
        <v>1.1322001334068457</v>
      </c>
      <c r="O3629" s="42">
        <f t="shared" si="170"/>
        <v>2.08</v>
      </c>
    </row>
    <row r="3630" spans="5:15" x14ac:dyDescent="0.2">
      <c r="E3630" s="15">
        <v>41292.034722222219</v>
      </c>
      <c r="F3630" s="21">
        <v>11.6032243950755</v>
      </c>
      <c r="G3630" s="24">
        <v>0.14306368156635124</v>
      </c>
      <c r="H3630" s="3">
        <f t="shared" si="168"/>
        <v>1954.399999999983</v>
      </c>
      <c r="I3630" s="3">
        <f>MIN(H3630-K3630+L3630,'Power Look Up'!$F$4)</f>
        <v>1882.3093946750919</v>
      </c>
      <c r="K3630" s="50">
        <f t="array" ref="K3630">_xlfn.SUM(_xlfn.NORM.DIST($Q$3:$Q$1003,$F3630,$N3630,FALSE)*WindSpeedStep*$R$3:$R$1003)</f>
        <v>1944.8770737836292</v>
      </c>
      <c r="L3630" s="50">
        <f t="array" ref="L3630">_xlfn.SUM(_xlfn.NORM.DIST($Q$3:$Q$1003,$F3630,$O3630,FALSE)*WindSpeedStep*$R$3:$R$1003)</f>
        <v>1872.786468458738</v>
      </c>
      <c r="N3630" s="42">
        <f t="shared" si="169"/>
        <v>1.16032243950755</v>
      </c>
      <c r="O3630" s="42">
        <f t="shared" si="170"/>
        <v>1.66</v>
      </c>
    </row>
    <row r="3631" spans="5:15" x14ac:dyDescent="0.2">
      <c r="E3631" s="15">
        <v>41292.041666666664</v>
      </c>
      <c r="F3631" s="21">
        <v>12.298098367161012</v>
      </c>
      <c r="G3631" s="24">
        <v>0.1805157133828067</v>
      </c>
      <c r="H3631" s="3">
        <f t="shared" si="168"/>
        <v>1991.2999999999977</v>
      </c>
      <c r="I3631" s="3">
        <f>MIN(H3631-K3631+L3631,'Power Look Up'!$F$4)</f>
        <v>1880.4101879418645</v>
      </c>
      <c r="K3631" s="50">
        <f t="array" ref="K3631">_xlfn.SUM(_xlfn.NORM.DIST($Q$3:$Q$1003,$F3631,$N3631,FALSE)*WindSpeedStep*$R$3:$R$1003)</f>
        <v>1986.0508779528566</v>
      </c>
      <c r="L3631" s="50">
        <f t="array" ref="L3631">_xlfn.SUM(_xlfn.NORM.DIST($Q$3:$Q$1003,$F3631,$O3631,FALSE)*WindSpeedStep*$R$3:$R$1003)</f>
        <v>1875.1610658947234</v>
      </c>
      <c r="N3631" s="42">
        <f t="shared" si="169"/>
        <v>1.2298098367161012</v>
      </c>
      <c r="O3631" s="42">
        <f t="shared" si="170"/>
        <v>2.2200000000000002</v>
      </c>
    </row>
    <row r="3632" spans="5:15" x14ac:dyDescent="0.2">
      <c r="E3632" s="15">
        <v>41292.048611111109</v>
      </c>
      <c r="F3632" s="21">
        <v>12.828336830039278</v>
      </c>
      <c r="G3632" s="24">
        <v>0.17461343817810729</v>
      </c>
      <c r="H3632" s="3">
        <f t="shared" si="168"/>
        <v>1997.1299999999974</v>
      </c>
      <c r="I3632" s="3">
        <f>MIN(H3632-K3632+L3632,'Power Look Up'!$F$4)</f>
        <v>1916.5621921006109</v>
      </c>
      <c r="K3632" s="50">
        <f t="array" ref="K3632">_xlfn.SUM(_xlfn.NORM.DIST($Q$3:$Q$1003,$F3632,$N3632,FALSE)*WindSpeedStep*$R$3:$R$1003)</f>
        <v>1998.373323150161</v>
      </c>
      <c r="L3632" s="50">
        <f t="array" ref="L3632">_xlfn.SUM(_xlfn.NORM.DIST($Q$3:$Q$1003,$F3632,$O3632,FALSE)*WindSpeedStep*$R$3:$R$1003)</f>
        <v>1917.8055152507745</v>
      </c>
      <c r="N3632" s="42">
        <f t="shared" si="169"/>
        <v>1.282833683003928</v>
      </c>
      <c r="O3632" s="42">
        <f t="shared" si="170"/>
        <v>2.2400000000000002</v>
      </c>
    </row>
    <row r="3633" spans="5:15" x14ac:dyDescent="0.2">
      <c r="E3633" s="15">
        <v>41292.055555555555</v>
      </c>
      <c r="F3633" s="21">
        <v>12.390254352954596</v>
      </c>
      <c r="G3633" s="24">
        <v>0.22921240509665322</v>
      </c>
      <c r="H3633" s="3">
        <f t="shared" si="168"/>
        <v>1992.2899999999977</v>
      </c>
      <c r="I3633" s="3">
        <f>MIN(H3633-K3633+L3633,'Power Look Up'!$F$4)</f>
        <v>1811.9046691872666</v>
      </c>
      <c r="K3633" s="50">
        <f t="array" ref="K3633">_xlfn.SUM(_xlfn.NORM.DIST($Q$3:$Q$1003,$F3633,$N3633,FALSE)*WindSpeedStep*$R$3:$R$1003)</f>
        <v>1989.0506796523093</v>
      </c>
      <c r="L3633" s="50">
        <f t="array" ref="L3633">_xlfn.SUM(_xlfn.NORM.DIST($Q$3:$Q$1003,$F3633,$O3633,FALSE)*WindSpeedStep*$R$3:$R$1003)</f>
        <v>1808.6653488395782</v>
      </c>
      <c r="N3633" s="42">
        <f t="shared" si="169"/>
        <v>1.2390254352954597</v>
      </c>
      <c r="O3633" s="42">
        <f t="shared" si="170"/>
        <v>2.84</v>
      </c>
    </row>
    <row r="3634" spans="5:15" x14ac:dyDescent="0.2">
      <c r="E3634" s="15">
        <v>41292.0625</v>
      </c>
      <c r="F3634" s="21">
        <v>12.503990250480742</v>
      </c>
      <c r="G3634" s="24">
        <v>0.16394766462019461</v>
      </c>
      <c r="H3634" s="3">
        <f t="shared" si="168"/>
        <v>1993.4999999999975</v>
      </c>
      <c r="I3634" s="3">
        <f>MIN(H3634-K3634+L3634,'Power Look Up'!$F$4)</f>
        <v>1915.3358895570566</v>
      </c>
      <c r="K3634" s="50">
        <f t="array" ref="K3634">_xlfn.SUM(_xlfn.NORM.DIST($Q$3:$Q$1003,$F3634,$N3634,FALSE)*WindSpeedStep*$R$3:$R$1003)</f>
        <v>1992.1886305381975</v>
      </c>
      <c r="L3634" s="50">
        <f t="array" ref="L3634">_xlfn.SUM(_xlfn.NORM.DIST($Q$3:$Q$1003,$F3634,$O3634,FALSE)*WindSpeedStep*$R$3:$R$1003)</f>
        <v>1914.0245200952565</v>
      </c>
      <c r="N3634" s="42">
        <f t="shared" si="169"/>
        <v>1.2503990250480743</v>
      </c>
      <c r="O3634" s="42">
        <f t="shared" si="170"/>
        <v>2.0499999999999998</v>
      </c>
    </row>
    <row r="3635" spans="5:15" x14ac:dyDescent="0.2">
      <c r="E3635" s="15">
        <v>41292.069444444445</v>
      </c>
      <c r="F3635" s="21">
        <v>11.502086504032464</v>
      </c>
      <c r="G3635" s="24">
        <v>0.18953082983993591</v>
      </c>
      <c r="H3635" s="3">
        <f t="shared" si="168"/>
        <v>1945.9999999999832</v>
      </c>
      <c r="I3635" s="3">
        <f>MIN(H3635-K3635+L3635,'Power Look Up'!$F$4)</f>
        <v>1794.3614475433503</v>
      </c>
      <c r="K3635" s="50">
        <f t="array" ref="K3635">_xlfn.SUM(_xlfn.NORM.DIST($Q$3:$Q$1003,$F3635,$N3635,FALSE)*WindSpeedStep*$R$3:$R$1003)</f>
        <v>1935.270688614127</v>
      </c>
      <c r="L3635" s="50">
        <f t="array" ref="L3635">_xlfn.SUM(_xlfn.NORM.DIST($Q$3:$Q$1003,$F3635,$O3635,FALSE)*WindSpeedStep*$R$3:$R$1003)</f>
        <v>1783.6321361574942</v>
      </c>
      <c r="N3635" s="42">
        <f t="shared" si="169"/>
        <v>1.1502086504032465</v>
      </c>
      <c r="O3635" s="42">
        <f t="shared" si="170"/>
        <v>2.1800000000000002</v>
      </c>
    </row>
    <row r="3636" spans="5:15" x14ac:dyDescent="0.2">
      <c r="E3636" s="15">
        <v>41292.076388888891</v>
      </c>
      <c r="F3636" s="21">
        <v>11.400051364328926</v>
      </c>
      <c r="G3636" s="24">
        <v>0.20701661111672748</v>
      </c>
      <c r="H3636" s="3">
        <f t="shared" si="168"/>
        <v>1937.5999999999833</v>
      </c>
      <c r="I3636" s="3">
        <f>MIN(H3636-K3636+L3636,'Power Look Up'!$F$4)</f>
        <v>1756.5991624114613</v>
      </c>
      <c r="K3636" s="50">
        <f t="array" ref="K3636">_xlfn.SUM(_xlfn.NORM.DIST($Q$3:$Q$1003,$F3636,$N3636,FALSE)*WindSpeedStep*$R$3:$R$1003)</f>
        <v>1924.4033788534093</v>
      </c>
      <c r="L3636" s="50">
        <f t="array" ref="L3636">_xlfn.SUM(_xlfn.NORM.DIST($Q$3:$Q$1003,$F3636,$O3636,FALSE)*WindSpeedStep*$R$3:$R$1003)</f>
        <v>1743.4025412648873</v>
      </c>
      <c r="N3636" s="42">
        <f t="shared" si="169"/>
        <v>1.1400051364328927</v>
      </c>
      <c r="O3636" s="42">
        <f t="shared" si="170"/>
        <v>2.36</v>
      </c>
    </row>
    <row r="3637" spans="5:15" x14ac:dyDescent="0.2">
      <c r="E3637" s="15">
        <v>41292.083333333336</v>
      </c>
      <c r="F3637" s="21">
        <v>12.795681896600266</v>
      </c>
      <c r="G3637" s="24">
        <v>0.17193300191250666</v>
      </c>
      <c r="H3637" s="3">
        <f t="shared" si="168"/>
        <v>1996.7999999999975</v>
      </c>
      <c r="I3637" s="3">
        <f>MIN(H3637-K3637+L3637,'Power Look Up'!$F$4)</f>
        <v>1918.5897564833201</v>
      </c>
      <c r="K3637" s="50">
        <f t="array" ref="K3637">_xlfn.SUM(_xlfn.NORM.DIST($Q$3:$Q$1003,$F3637,$N3637,FALSE)*WindSpeedStep*$R$3:$R$1003)</f>
        <v>1997.9056046403664</v>
      </c>
      <c r="L3637" s="50">
        <f t="array" ref="L3637">_xlfn.SUM(_xlfn.NORM.DIST($Q$3:$Q$1003,$F3637,$O3637,FALSE)*WindSpeedStep*$R$3:$R$1003)</f>
        <v>1919.6953611236891</v>
      </c>
      <c r="N3637" s="42">
        <f t="shared" si="169"/>
        <v>1.2795681896600266</v>
      </c>
      <c r="O3637" s="42">
        <f t="shared" si="170"/>
        <v>2.2000000000000002</v>
      </c>
    </row>
    <row r="3638" spans="5:15" x14ac:dyDescent="0.2">
      <c r="E3638" s="15">
        <v>41292.090277777781</v>
      </c>
      <c r="F3638" s="21">
        <v>12.190227075528988</v>
      </c>
      <c r="G3638" s="24">
        <v>0.16816749903824424</v>
      </c>
      <c r="H3638" s="3">
        <f t="shared" si="168"/>
        <v>1990.0899999999976</v>
      </c>
      <c r="I3638" s="3">
        <f>MIN(H3638-K3638+L3638,'Power Look Up'!$F$4)</f>
        <v>1893.9691870793645</v>
      </c>
      <c r="K3638" s="50">
        <f t="array" ref="K3638">_xlfn.SUM(_xlfn.NORM.DIST($Q$3:$Q$1003,$F3638,$N3638,FALSE)*WindSpeedStep*$R$3:$R$1003)</f>
        <v>1981.9523130748369</v>
      </c>
      <c r="L3638" s="50">
        <f t="array" ref="L3638">_xlfn.SUM(_xlfn.NORM.DIST($Q$3:$Q$1003,$F3638,$O3638,FALSE)*WindSpeedStep*$R$3:$R$1003)</f>
        <v>1885.8315001542037</v>
      </c>
      <c r="N3638" s="42">
        <f t="shared" si="169"/>
        <v>1.2190227075528988</v>
      </c>
      <c r="O3638" s="42">
        <f t="shared" si="170"/>
        <v>2.0499999999999998</v>
      </c>
    </row>
    <row r="3639" spans="5:15" x14ac:dyDescent="0.2">
      <c r="E3639" s="15">
        <v>41292.097222222219</v>
      </c>
      <c r="F3639" s="21">
        <v>11.040724672044993</v>
      </c>
      <c r="G3639" s="24">
        <v>0.16031556374932732</v>
      </c>
      <c r="H3639" s="3">
        <f t="shared" si="168"/>
        <v>1907.359999999984</v>
      </c>
      <c r="I3639" s="3">
        <f>MIN(H3639-K3639+L3639,'Power Look Up'!$F$4)</f>
        <v>1800.8145369968004</v>
      </c>
      <c r="K3639" s="50">
        <f t="array" ref="K3639">_xlfn.SUM(_xlfn.NORM.DIST($Q$3:$Q$1003,$F3639,$N3639,FALSE)*WindSpeedStep*$R$3:$R$1003)</f>
        <v>1875.5395071354812</v>
      </c>
      <c r="L3639" s="50">
        <f t="array" ref="L3639">_xlfn.SUM(_xlfn.NORM.DIST($Q$3:$Q$1003,$F3639,$O3639,FALSE)*WindSpeedStep*$R$3:$R$1003)</f>
        <v>1768.9940441322976</v>
      </c>
      <c r="N3639" s="42">
        <f t="shared" si="169"/>
        <v>1.1040724672044993</v>
      </c>
      <c r="O3639" s="42">
        <f t="shared" si="170"/>
        <v>1.77</v>
      </c>
    </row>
    <row r="3640" spans="5:15" x14ac:dyDescent="0.2">
      <c r="E3640" s="15">
        <v>41292.104166666664</v>
      </c>
      <c r="F3640" s="21">
        <v>9.836036999637777</v>
      </c>
      <c r="G3640" s="24">
        <v>0.14945043415901491</v>
      </c>
      <c r="H3640" s="3">
        <f t="shared" si="168"/>
        <v>1576.039999999937</v>
      </c>
      <c r="I3640" s="3">
        <f>MIN(H3640-K3640+L3640,'Power Look Up'!$F$4)</f>
        <v>1530.0880855595981</v>
      </c>
      <c r="K3640" s="50">
        <f t="array" ref="K3640">_xlfn.SUM(_xlfn.NORM.DIST($Q$3:$Q$1003,$F3640,$N3640,FALSE)*WindSpeedStep*$R$3:$R$1003)</f>
        <v>1570.0425766382489</v>
      </c>
      <c r="L3640" s="50">
        <f t="array" ref="L3640">_xlfn.SUM(_xlfn.NORM.DIST($Q$3:$Q$1003,$F3640,$O3640,FALSE)*WindSpeedStep*$R$3:$R$1003)</f>
        <v>1524.09066219791</v>
      </c>
      <c r="N3640" s="42">
        <f t="shared" si="169"/>
        <v>0.98360369996377772</v>
      </c>
      <c r="O3640" s="42">
        <f t="shared" si="170"/>
        <v>1.4700000000000002</v>
      </c>
    </row>
    <row r="3641" spans="5:15" x14ac:dyDescent="0.2">
      <c r="E3641" s="15">
        <v>41292.381944444445</v>
      </c>
      <c r="F3641" s="21">
        <v>12.381347057767869</v>
      </c>
      <c r="G3641" s="24">
        <v>0.13488031570460399</v>
      </c>
      <c r="H3641" s="3">
        <f t="shared" si="168"/>
        <v>1992.1799999999976</v>
      </c>
      <c r="I3641" s="3">
        <f>MIN(H3641-K3641+L3641,'Power Look Up'!$F$4)</f>
        <v>1950.7733568244444</v>
      </c>
      <c r="K3641" s="50">
        <f t="array" ref="K3641">_xlfn.SUM(_xlfn.NORM.DIST($Q$3:$Q$1003,$F3641,$N3641,FALSE)*WindSpeedStep*$R$3:$R$1003)</f>
        <v>1988.7794757841432</v>
      </c>
      <c r="L3641" s="50">
        <f t="array" ref="L3641">_xlfn.SUM(_xlfn.NORM.DIST($Q$3:$Q$1003,$F3641,$O3641,FALSE)*WindSpeedStep*$R$3:$R$1003)</f>
        <v>1947.37283260859</v>
      </c>
      <c r="N3641" s="42">
        <f t="shared" si="169"/>
        <v>1.2381347057767869</v>
      </c>
      <c r="O3641" s="42">
        <f t="shared" si="170"/>
        <v>1.6699999999999997</v>
      </c>
    </row>
    <row r="3642" spans="5:15" x14ac:dyDescent="0.2">
      <c r="E3642" s="15">
        <v>41292.388888888891</v>
      </c>
      <c r="F3642" s="21">
        <v>11.465990852914457</v>
      </c>
      <c r="G3642" s="24">
        <v>0.14215954128252964</v>
      </c>
      <c r="H3642" s="3">
        <f t="shared" si="168"/>
        <v>1943.4799999999832</v>
      </c>
      <c r="I3642" s="3">
        <f>MIN(H3642-K3642+L3642,'Power Look Up'!$F$4)</f>
        <v>1870.6767951305935</v>
      </c>
      <c r="K3642" s="50">
        <f t="array" ref="K3642">_xlfn.SUM(_xlfn.NORM.DIST($Q$3:$Q$1003,$F3642,$N3642,FALSE)*WindSpeedStep*$R$3:$R$1003)</f>
        <v>1931.5656252277695</v>
      </c>
      <c r="L3642" s="50">
        <f t="array" ref="L3642">_xlfn.SUM(_xlfn.NORM.DIST($Q$3:$Q$1003,$F3642,$O3642,FALSE)*WindSpeedStep*$R$3:$R$1003)</f>
        <v>1858.7624203583798</v>
      </c>
      <c r="N3642" s="42">
        <f t="shared" si="169"/>
        <v>1.1465990852914458</v>
      </c>
      <c r="O3642" s="42">
        <f t="shared" si="170"/>
        <v>1.63</v>
      </c>
    </row>
    <row r="3643" spans="5:15" x14ac:dyDescent="0.2">
      <c r="E3643" s="15">
        <v>41292.395833333336</v>
      </c>
      <c r="F3643" s="21">
        <v>11.271471449633873</v>
      </c>
      <c r="G3643" s="24">
        <v>0.15614642754182459</v>
      </c>
      <c r="H3643" s="3">
        <f t="shared" si="168"/>
        <v>1926.6799999999835</v>
      </c>
      <c r="I3643" s="3">
        <f>MIN(H3643-K3643+L3643,'Power Look Up'!$F$4)</f>
        <v>1827.5439555635596</v>
      </c>
      <c r="K3643" s="50">
        <f t="array" ref="K3643">_xlfn.SUM(_xlfn.NORM.DIST($Q$3:$Q$1003,$F3643,$N3643,FALSE)*WindSpeedStep*$R$3:$R$1003)</f>
        <v>1908.8982289804608</v>
      </c>
      <c r="L3643" s="50">
        <f t="array" ref="L3643">_xlfn.SUM(_xlfn.NORM.DIST($Q$3:$Q$1003,$F3643,$O3643,FALSE)*WindSpeedStep*$R$3:$R$1003)</f>
        <v>1809.7621845440369</v>
      </c>
      <c r="N3643" s="42">
        <f t="shared" si="169"/>
        <v>1.1271471449633874</v>
      </c>
      <c r="O3643" s="42">
        <f t="shared" si="170"/>
        <v>1.7600000000000002</v>
      </c>
    </row>
    <row r="3644" spans="5:15" x14ac:dyDescent="0.2">
      <c r="E3644" s="15">
        <v>41292.402777777781</v>
      </c>
      <c r="F3644" s="21">
        <v>11.201259872140797</v>
      </c>
      <c r="G3644" s="24">
        <v>0.15266139876399304</v>
      </c>
      <c r="H3644" s="3">
        <f t="shared" si="168"/>
        <v>1920.7999999999836</v>
      </c>
      <c r="I3644" s="3">
        <f>MIN(H3644-K3644+L3644,'Power Look Up'!$F$4)</f>
        <v>1827.2228385555982</v>
      </c>
      <c r="K3644" s="50">
        <f t="array" ref="K3644">_xlfn.SUM(_xlfn.NORM.DIST($Q$3:$Q$1003,$F3644,$N3644,FALSE)*WindSpeedStep*$R$3:$R$1003)</f>
        <v>1899.5263107004921</v>
      </c>
      <c r="L3644" s="50">
        <f t="array" ref="L3644">_xlfn.SUM(_xlfn.NORM.DIST($Q$3:$Q$1003,$F3644,$O3644,FALSE)*WindSpeedStep*$R$3:$R$1003)</f>
        <v>1805.9491492561067</v>
      </c>
      <c r="N3644" s="42">
        <f t="shared" si="169"/>
        <v>1.1201259872140799</v>
      </c>
      <c r="O3644" s="42">
        <f t="shared" si="170"/>
        <v>1.71</v>
      </c>
    </row>
    <row r="3645" spans="5:15" x14ac:dyDescent="0.2">
      <c r="E3645" s="15">
        <v>41292.423611111109</v>
      </c>
      <c r="F3645" s="21">
        <v>13.950083167697265</v>
      </c>
      <c r="G3645" s="24">
        <v>0.15483778655898511</v>
      </c>
      <c r="H3645" s="3">
        <f t="shared" si="168"/>
        <v>1999.9499999999998</v>
      </c>
      <c r="I3645" s="3">
        <f>MIN(H3645-K3645+L3645,'Power Look Up'!$F$4)</f>
        <v>1974.1216633845379</v>
      </c>
      <c r="K3645" s="50">
        <f t="array" ref="K3645">_xlfn.SUM(_xlfn.NORM.DIST($Q$3:$Q$1003,$F3645,$N3645,FALSE)*WindSpeedStep*$R$3:$R$1003)</f>
        <v>2003.4366252711077</v>
      </c>
      <c r="L3645" s="50">
        <f t="array" ref="L3645">_xlfn.SUM(_xlfn.NORM.DIST($Q$3:$Q$1003,$F3645,$O3645,FALSE)*WindSpeedStep*$R$3:$R$1003)</f>
        <v>1977.6082886556458</v>
      </c>
      <c r="N3645" s="42">
        <f t="shared" si="169"/>
        <v>1.3950083167697267</v>
      </c>
      <c r="O3645" s="42">
        <f t="shared" si="170"/>
        <v>2.16</v>
      </c>
    </row>
    <row r="3646" spans="5:15" x14ac:dyDescent="0.2">
      <c r="E3646" s="15">
        <v>41292.430555555555</v>
      </c>
      <c r="F3646" s="21">
        <v>12.7789738682522</v>
      </c>
      <c r="G3646" s="24">
        <v>0.18624343586090425</v>
      </c>
      <c r="H3646" s="3">
        <f t="shared" si="168"/>
        <v>1996.5799999999974</v>
      </c>
      <c r="I3646" s="3">
        <f>MIN(H3646-K3646+L3646,'Power Look Up'!$F$4)</f>
        <v>1897.8711869603776</v>
      </c>
      <c r="K3646" s="50">
        <f t="array" ref="K3646">_xlfn.SUM(_xlfn.NORM.DIST($Q$3:$Q$1003,$F3646,$N3646,FALSE)*WindSpeedStep*$R$3:$R$1003)</f>
        <v>1997.6545019664238</v>
      </c>
      <c r="L3646" s="50">
        <f t="array" ref="L3646">_xlfn.SUM(_xlfn.NORM.DIST($Q$3:$Q$1003,$F3646,$O3646,FALSE)*WindSpeedStep*$R$3:$R$1003)</f>
        <v>1898.945688926804</v>
      </c>
      <c r="N3646" s="42">
        <f t="shared" si="169"/>
        <v>1.2778973868252201</v>
      </c>
      <c r="O3646" s="42">
        <f t="shared" si="170"/>
        <v>2.38</v>
      </c>
    </row>
    <row r="3647" spans="5:15" x14ac:dyDescent="0.2">
      <c r="E3647" s="15">
        <v>41292.458333333336</v>
      </c>
      <c r="F3647" s="21">
        <v>12.454334007164373</v>
      </c>
      <c r="G3647" s="24">
        <v>0.17664533476735464</v>
      </c>
      <c r="H3647" s="3">
        <f t="shared" si="168"/>
        <v>1992.9499999999975</v>
      </c>
      <c r="I3647" s="3">
        <f>MIN(H3647-K3647+L3647,'Power Look Up'!$F$4)</f>
        <v>1894.321736041376</v>
      </c>
      <c r="K3647" s="50">
        <f t="array" ref="K3647">_xlfn.SUM(_xlfn.NORM.DIST($Q$3:$Q$1003,$F3647,$N3647,FALSE)*WindSpeedStep*$R$3:$R$1003)</f>
        <v>1990.8906052654049</v>
      </c>
      <c r="L3647" s="50">
        <f t="array" ref="L3647">_xlfn.SUM(_xlfn.NORM.DIST($Q$3:$Q$1003,$F3647,$O3647,FALSE)*WindSpeedStep*$R$3:$R$1003)</f>
        <v>1892.2623413067834</v>
      </c>
      <c r="N3647" s="42">
        <f t="shared" si="169"/>
        <v>1.2454334007164374</v>
      </c>
      <c r="O3647" s="42">
        <f t="shared" si="170"/>
        <v>2.2000000000000002</v>
      </c>
    </row>
    <row r="3648" spans="5:15" x14ac:dyDescent="0.2">
      <c r="E3648" s="15">
        <v>41292.465277777781</v>
      </c>
      <c r="F3648" s="21">
        <v>11.178011017938491</v>
      </c>
      <c r="G3648" s="24">
        <v>0.16460889124614075</v>
      </c>
      <c r="H3648" s="3">
        <f t="shared" si="168"/>
        <v>1919.1199999999837</v>
      </c>
      <c r="I3648" s="3">
        <f>MIN(H3648-K3648+L3648,'Power Look Up'!$F$4)</f>
        <v>1805.1625228781422</v>
      </c>
      <c r="K3648" s="50">
        <f t="array" ref="K3648">_xlfn.SUM(_xlfn.NORM.DIST($Q$3:$Q$1003,$F3648,$N3648,FALSE)*WindSpeedStep*$R$3:$R$1003)</f>
        <v>1896.2762905722755</v>
      </c>
      <c r="L3648" s="50">
        <f t="array" ref="L3648">_xlfn.SUM(_xlfn.NORM.DIST($Q$3:$Q$1003,$F3648,$O3648,FALSE)*WindSpeedStep*$R$3:$R$1003)</f>
        <v>1782.3188134504339</v>
      </c>
      <c r="N3648" s="42">
        <f t="shared" si="169"/>
        <v>1.1178011017938492</v>
      </c>
      <c r="O3648" s="42">
        <f t="shared" si="170"/>
        <v>1.8400000000000003</v>
      </c>
    </row>
    <row r="3649" spans="5:15" x14ac:dyDescent="0.2">
      <c r="E3649" s="15">
        <v>41292.472222222219</v>
      </c>
      <c r="F3649" s="21">
        <v>11.38489963133107</v>
      </c>
      <c r="G3649" s="24">
        <v>0.2081704781549234</v>
      </c>
      <c r="H3649" s="3">
        <f t="shared" si="168"/>
        <v>1935.9199999999832</v>
      </c>
      <c r="I3649" s="3">
        <f>MIN(H3649-K3649+L3649,'Power Look Up'!$F$4)</f>
        <v>1752.952359074791</v>
      </c>
      <c r="K3649" s="50">
        <f t="array" ref="K3649">_xlfn.SUM(_xlfn.NORM.DIST($Q$3:$Q$1003,$F3649,$N3649,FALSE)*WindSpeedStep*$R$3:$R$1003)</f>
        <v>1922.6838093520075</v>
      </c>
      <c r="L3649" s="50">
        <f t="array" ref="L3649">_xlfn.SUM(_xlfn.NORM.DIST($Q$3:$Q$1003,$F3649,$O3649,FALSE)*WindSpeedStep*$R$3:$R$1003)</f>
        <v>1739.7161684268153</v>
      </c>
      <c r="N3649" s="42">
        <f t="shared" si="169"/>
        <v>1.1384899631331071</v>
      </c>
      <c r="O3649" s="42">
        <f t="shared" si="170"/>
        <v>2.37</v>
      </c>
    </row>
    <row r="3650" spans="5:15" x14ac:dyDescent="0.2">
      <c r="E3650" s="15">
        <v>41292.479166666664</v>
      </c>
      <c r="F3650" s="21">
        <v>11.151935811470231</v>
      </c>
      <c r="G3650" s="24">
        <v>0.18472129277153873</v>
      </c>
      <c r="H3650" s="3">
        <f t="shared" si="168"/>
        <v>1916.5999999999838</v>
      </c>
      <c r="I3650" s="3">
        <f>MIN(H3650-K3650+L3650,'Power Look Up'!$F$4)</f>
        <v>1769.5972529081662</v>
      </c>
      <c r="K3650" s="50">
        <f t="array" ref="K3650">_xlfn.SUM(_xlfn.NORM.DIST($Q$3:$Q$1003,$F3650,$N3650,FALSE)*WindSpeedStep*$R$3:$R$1003)</f>
        <v>1892.5425468812352</v>
      </c>
      <c r="L3650" s="50">
        <f t="array" ref="L3650">_xlfn.SUM(_xlfn.NORM.DIST($Q$3:$Q$1003,$F3650,$O3650,FALSE)*WindSpeedStep*$R$3:$R$1003)</f>
        <v>1745.5397997894177</v>
      </c>
      <c r="N3650" s="42">
        <f t="shared" si="169"/>
        <v>1.1151935811470233</v>
      </c>
      <c r="O3650" s="42">
        <f t="shared" si="170"/>
        <v>2.06</v>
      </c>
    </row>
    <row r="3651" spans="5:15" x14ac:dyDescent="0.2">
      <c r="E3651" s="15">
        <v>41292.486111111109</v>
      </c>
      <c r="F3651" s="21">
        <v>11.656995007334661</v>
      </c>
      <c r="G3651" s="24">
        <v>0.16642367941131817</v>
      </c>
      <c r="H3651" s="3">
        <f t="shared" ref="H3651:H3714" si="171">INDEX(PowerArray,MIN(MaximumPowerIndex,ROUND(F3651*100,0)))</f>
        <v>1959.4399999999828</v>
      </c>
      <c r="I3651" s="3">
        <f>MIN(H3651-K3651+L3651,'Power Look Up'!$F$4)</f>
        <v>1849.2327653433513</v>
      </c>
      <c r="K3651" s="50">
        <f t="array" ref="K3651">_xlfn.SUM(_xlfn.NORM.DIST($Q$3:$Q$1003,$F3651,$N3651,FALSE)*WindSpeedStep*$R$3:$R$1003)</f>
        <v>1949.5406041555491</v>
      </c>
      <c r="L3651" s="50">
        <f t="array" ref="L3651">_xlfn.SUM(_xlfn.NORM.DIST($Q$3:$Q$1003,$F3651,$O3651,FALSE)*WindSpeedStep*$R$3:$R$1003)</f>
        <v>1839.3333694989176</v>
      </c>
      <c r="N3651" s="42">
        <f t="shared" ref="N3651:N3714" si="172">ReferenceTurbulence*F3651</f>
        <v>1.1656995007334661</v>
      </c>
      <c r="O3651" s="42">
        <f t="shared" ref="O3651:O3714" si="173">F3651*G3651</f>
        <v>1.9400000000000002</v>
      </c>
    </row>
    <row r="3652" spans="5:15" x14ac:dyDescent="0.2">
      <c r="E3652" s="15">
        <v>41292.513888888891</v>
      </c>
      <c r="F3652" s="21">
        <v>11.050534531598229</v>
      </c>
      <c r="G3652" s="24">
        <v>0.17284231767599012</v>
      </c>
      <c r="H3652" s="3">
        <f t="shared" si="171"/>
        <v>1908.1999999999839</v>
      </c>
      <c r="I3652" s="3">
        <f>MIN(H3652-K3652+L3652,'Power Look Up'!$F$4)</f>
        <v>1780.8770539596824</v>
      </c>
      <c r="K3652" s="50">
        <f t="array" ref="K3652">_xlfn.SUM(_xlfn.NORM.DIST($Q$3:$Q$1003,$F3652,$N3652,FALSE)*WindSpeedStep*$R$3:$R$1003)</f>
        <v>1877.1109194885787</v>
      </c>
      <c r="L3652" s="50">
        <f t="array" ref="L3652">_xlfn.SUM(_xlfn.NORM.DIST($Q$3:$Q$1003,$F3652,$O3652,FALSE)*WindSpeedStep*$R$3:$R$1003)</f>
        <v>1749.7879734482772</v>
      </c>
      <c r="N3652" s="42">
        <f t="shared" si="172"/>
        <v>1.1050534531598231</v>
      </c>
      <c r="O3652" s="42">
        <f t="shared" si="173"/>
        <v>1.91</v>
      </c>
    </row>
    <row r="3653" spans="5:15" x14ac:dyDescent="0.2">
      <c r="E3653" s="15">
        <v>41292.520833333336</v>
      </c>
      <c r="F3653" s="21">
        <v>12.662916727757169</v>
      </c>
      <c r="G3653" s="24">
        <v>0.21243131087670411</v>
      </c>
      <c r="H3653" s="3">
        <f t="shared" si="171"/>
        <v>1995.2599999999975</v>
      </c>
      <c r="I3653" s="3">
        <f>MIN(H3653-K3653+L3653,'Power Look Up'!$F$4)</f>
        <v>1853.3466205735483</v>
      </c>
      <c r="K3653" s="50">
        <f t="array" ref="K3653">_xlfn.SUM(_xlfn.NORM.DIST($Q$3:$Q$1003,$F3653,$N3653,FALSE)*WindSpeedStep*$R$3:$R$1003)</f>
        <v>1995.672439929923</v>
      </c>
      <c r="L3653" s="50">
        <f t="array" ref="L3653">_xlfn.SUM(_xlfn.NORM.DIST($Q$3:$Q$1003,$F3653,$O3653,FALSE)*WindSpeedStep*$R$3:$R$1003)</f>
        <v>1853.7590605034738</v>
      </c>
      <c r="N3653" s="42">
        <f t="shared" si="172"/>
        <v>1.266291672775717</v>
      </c>
      <c r="O3653" s="42">
        <f t="shared" si="173"/>
        <v>2.69</v>
      </c>
    </row>
    <row r="3654" spans="5:15" x14ac:dyDescent="0.2">
      <c r="E3654" s="15">
        <v>41292.527777777781</v>
      </c>
      <c r="F3654" s="21">
        <v>11.674103200238443</v>
      </c>
      <c r="G3654" s="24">
        <v>0.19359088755989748</v>
      </c>
      <c r="H3654" s="3">
        <f t="shared" si="171"/>
        <v>1960.2799999999829</v>
      </c>
      <c r="I3654" s="3">
        <f>MIN(H3654-K3654+L3654,'Power Look Up'!$F$4)</f>
        <v>1806.0990613188276</v>
      </c>
      <c r="K3654" s="50">
        <f t="array" ref="K3654">_xlfn.SUM(_xlfn.NORM.DIST($Q$3:$Q$1003,$F3654,$N3654,FALSE)*WindSpeedStep*$R$3:$R$1003)</f>
        <v>1950.9625989320184</v>
      </c>
      <c r="L3654" s="50">
        <f t="array" ref="L3654">_xlfn.SUM(_xlfn.NORM.DIST($Q$3:$Q$1003,$F3654,$O3654,FALSE)*WindSpeedStep*$R$3:$R$1003)</f>
        <v>1796.7816602508631</v>
      </c>
      <c r="N3654" s="42">
        <f t="shared" si="172"/>
        <v>1.1674103200238444</v>
      </c>
      <c r="O3654" s="42">
        <f t="shared" si="173"/>
        <v>2.2599999999999998</v>
      </c>
    </row>
    <row r="3655" spans="5:15" x14ac:dyDescent="0.2">
      <c r="E3655" s="15">
        <v>41292.534722222219</v>
      </c>
      <c r="F3655" s="21">
        <v>12.514915173606139</v>
      </c>
      <c r="G3655" s="24">
        <v>0.17978547747133219</v>
      </c>
      <c r="H3655" s="3">
        <f t="shared" si="171"/>
        <v>1993.6099999999976</v>
      </c>
      <c r="I3655" s="3">
        <f>MIN(H3655-K3655+L3655,'Power Look Up'!$F$4)</f>
        <v>1892.8662820706727</v>
      </c>
      <c r="K3655" s="50">
        <f t="array" ref="K3655">_xlfn.SUM(_xlfn.NORM.DIST($Q$3:$Q$1003,$F3655,$N3655,FALSE)*WindSpeedStep*$R$3:$R$1003)</f>
        <v>1992.4599851343328</v>
      </c>
      <c r="L3655" s="50">
        <f t="array" ref="L3655">_xlfn.SUM(_xlfn.NORM.DIST($Q$3:$Q$1003,$F3655,$O3655,FALSE)*WindSpeedStep*$R$3:$R$1003)</f>
        <v>1891.7162672050079</v>
      </c>
      <c r="N3655" s="42">
        <f t="shared" si="172"/>
        <v>1.251491517360614</v>
      </c>
      <c r="O3655" s="42">
        <f t="shared" si="173"/>
        <v>2.25</v>
      </c>
    </row>
    <row r="3656" spans="5:15" x14ac:dyDescent="0.2">
      <c r="E3656" s="15">
        <v>41292.631944444445</v>
      </c>
      <c r="F3656" s="21">
        <v>8.574674155833824</v>
      </c>
      <c r="G3656" s="24">
        <v>0.19359336224696191</v>
      </c>
      <c r="H3656" s="3">
        <f t="shared" si="171"/>
        <v>1098.1899999999494</v>
      </c>
      <c r="I3656" s="3">
        <f>MIN(H3656-K3656+L3656,'Power Look Up'!$F$4)</f>
        <v>1123.7950757237186</v>
      </c>
      <c r="K3656" s="50">
        <f t="array" ref="K3656">_xlfn.SUM(_xlfn.NORM.DIST($Q$3:$Q$1003,$F3656,$N3656,FALSE)*WindSpeedStep*$R$3:$R$1003)</f>
        <v>1097.6538234240716</v>
      </c>
      <c r="L3656" s="50">
        <f t="array" ref="L3656">_xlfn.SUM(_xlfn.NORM.DIST($Q$3:$Q$1003,$F3656,$O3656,FALSE)*WindSpeedStep*$R$3:$R$1003)</f>
        <v>1123.2588991478408</v>
      </c>
      <c r="N3656" s="42">
        <f t="shared" si="172"/>
        <v>0.85746741558338246</v>
      </c>
      <c r="O3656" s="42">
        <f t="shared" si="173"/>
        <v>1.66</v>
      </c>
    </row>
    <row r="3657" spans="5:15" x14ac:dyDescent="0.2">
      <c r="E3657" s="15">
        <v>41292.680555555555</v>
      </c>
      <c r="F3657" s="21">
        <v>8.2900600072823032</v>
      </c>
      <c r="G3657" s="24">
        <v>0.1531955135287783</v>
      </c>
      <c r="H3657" s="3">
        <f t="shared" si="171"/>
        <v>995.42999999995141</v>
      </c>
      <c r="I3657" s="3">
        <f>MIN(H3657-K3657+L3657,'Power Look Up'!$F$4)</f>
        <v>1020.4301189348383</v>
      </c>
      <c r="K3657" s="50">
        <f t="array" ref="K3657">_xlfn.SUM(_xlfn.NORM.DIST($Q$3:$Q$1003,$F3657,$N3657,FALSE)*WindSpeedStep*$R$3:$R$1003)</f>
        <v>993.60124518434918</v>
      </c>
      <c r="L3657" s="50">
        <f t="array" ref="L3657">_xlfn.SUM(_xlfn.NORM.DIST($Q$3:$Q$1003,$F3657,$O3657,FALSE)*WindSpeedStep*$R$3:$R$1003)</f>
        <v>1018.6013641192361</v>
      </c>
      <c r="N3657" s="42">
        <f t="shared" si="172"/>
        <v>0.82900600072823039</v>
      </c>
      <c r="O3657" s="42">
        <f t="shared" si="173"/>
        <v>1.27</v>
      </c>
    </row>
    <row r="3658" spans="5:15" x14ac:dyDescent="0.2">
      <c r="E3658" s="15">
        <v>41292.694444444445</v>
      </c>
      <c r="F3658" s="21">
        <v>8.9457135460942876</v>
      </c>
      <c r="G3658" s="24">
        <v>0.14867455716606084</v>
      </c>
      <c r="H3658" s="3">
        <f t="shared" si="171"/>
        <v>1237.6499999999462</v>
      </c>
      <c r="I3658" s="3">
        <f>MIN(H3658-K3658+L3658,'Power Look Up'!$F$4)</f>
        <v>1242.2721211233177</v>
      </c>
      <c r="K3658" s="50">
        <f t="array" ref="K3658">_xlfn.SUM(_xlfn.NORM.DIST($Q$3:$Q$1003,$F3658,$N3658,FALSE)*WindSpeedStep*$R$3:$R$1003)</f>
        <v>1238.8687375308184</v>
      </c>
      <c r="L3658" s="50">
        <f t="array" ref="L3658">_xlfn.SUM(_xlfn.NORM.DIST($Q$3:$Q$1003,$F3658,$O3658,FALSE)*WindSpeedStep*$R$3:$R$1003)</f>
        <v>1243.4908586541899</v>
      </c>
      <c r="N3658" s="42">
        <f t="shared" si="172"/>
        <v>0.89457135460942883</v>
      </c>
      <c r="O3658" s="42">
        <f t="shared" si="173"/>
        <v>1.33</v>
      </c>
    </row>
    <row r="3659" spans="5:15" x14ac:dyDescent="0.2">
      <c r="E3659" s="15">
        <v>41292.701388888891</v>
      </c>
      <c r="F3659" s="21">
        <v>8.0445362533024856</v>
      </c>
      <c r="G3659" s="24">
        <v>0.1690588440622274</v>
      </c>
      <c r="H3659" s="3">
        <f t="shared" si="171"/>
        <v>903.67999999995345</v>
      </c>
      <c r="I3659" s="3">
        <f>MIN(H3659-K3659+L3659,'Power Look Up'!$F$4)</f>
        <v>939.0537926927849</v>
      </c>
      <c r="K3659" s="50">
        <f t="array" ref="K3659">_xlfn.SUM(_xlfn.NORM.DIST($Q$3:$Q$1003,$F3659,$N3659,FALSE)*WindSpeedStep*$R$3:$R$1003)</f>
        <v>908.08174876523765</v>
      </c>
      <c r="L3659" s="50">
        <f t="array" ref="L3659">_xlfn.SUM(_xlfn.NORM.DIST($Q$3:$Q$1003,$F3659,$O3659,FALSE)*WindSpeedStep*$R$3:$R$1003)</f>
        <v>943.45554145806909</v>
      </c>
      <c r="N3659" s="42">
        <f t="shared" si="172"/>
        <v>0.80445362533024856</v>
      </c>
      <c r="O3659" s="42">
        <f t="shared" si="173"/>
        <v>1.36</v>
      </c>
    </row>
    <row r="3660" spans="5:15" x14ac:dyDescent="0.2">
      <c r="E3660" s="15">
        <v>41292.777777777781</v>
      </c>
      <c r="F3660" s="21">
        <v>8.2006309513964482</v>
      </c>
      <c r="G3660" s="24">
        <v>0.13413602032812927</v>
      </c>
      <c r="H3660" s="3">
        <f t="shared" si="171"/>
        <v>962.39999999995212</v>
      </c>
      <c r="I3660" s="3">
        <f>MIN(H3660-K3660+L3660,'Power Look Up'!$F$4)</f>
        <v>979.43811913729849</v>
      </c>
      <c r="K3660" s="50">
        <f t="array" ref="K3660">_xlfn.SUM(_xlfn.NORM.DIST($Q$3:$Q$1003,$F3660,$N3660,FALSE)*WindSpeedStep*$R$3:$R$1003)</f>
        <v>961.96093986390133</v>
      </c>
      <c r="L3660" s="50">
        <f t="array" ref="L3660">_xlfn.SUM(_xlfn.NORM.DIST($Q$3:$Q$1003,$F3660,$O3660,FALSE)*WindSpeedStep*$R$3:$R$1003)</f>
        <v>978.9990590012477</v>
      </c>
      <c r="N3660" s="42">
        <f t="shared" si="172"/>
        <v>0.82006309513964482</v>
      </c>
      <c r="O3660" s="42">
        <f t="shared" si="173"/>
        <v>1.1000000000000001</v>
      </c>
    </row>
    <row r="3661" spans="5:15" x14ac:dyDescent="0.2">
      <c r="E3661" s="15">
        <v>41292.784722222219</v>
      </c>
      <c r="F3661" s="21">
        <v>7.97037578891194</v>
      </c>
      <c r="G3661" s="24">
        <v>0.1355017666171339</v>
      </c>
      <c r="H3661" s="3">
        <f t="shared" si="171"/>
        <v>879.96999999996228</v>
      </c>
      <c r="I3661" s="3">
        <f>MIN(H3661-K3661+L3661,'Power Look Up'!$F$4)</f>
        <v>898.26730749949661</v>
      </c>
      <c r="K3661" s="50">
        <f t="array" ref="K3661">_xlfn.SUM(_xlfn.NORM.DIST($Q$3:$Q$1003,$F3661,$N3661,FALSE)*WindSpeedStep*$R$3:$R$1003)</f>
        <v>883.10690350455945</v>
      </c>
      <c r="L3661" s="50">
        <f t="array" ref="L3661">_xlfn.SUM(_xlfn.NORM.DIST($Q$3:$Q$1003,$F3661,$O3661,FALSE)*WindSpeedStep*$R$3:$R$1003)</f>
        <v>901.40421100409378</v>
      </c>
      <c r="N3661" s="42">
        <f t="shared" si="172"/>
        <v>0.79703757889119409</v>
      </c>
      <c r="O3661" s="42">
        <f t="shared" si="173"/>
        <v>1.08</v>
      </c>
    </row>
    <row r="3662" spans="5:15" x14ac:dyDescent="0.2">
      <c r="E3662" s="15">
        <v>41292.791666666664</v>
      </c>
      <c r="F3662" s="21">
        <v>7.9539915699005883</v>
      </c>
      <c r="G3662" s="24">
        <v>0.15086764795439656</v>
      </c>
      <c r="H3662" s="3">
        <f t="shared" si="171"/>
        <v>873.9499999999623</v>
      </c>
      <c r="I3662" s="3">
        <f>MIN(H3662-K3662+L3662,'Power Look Up'!$F$4)</f>
        <v>900.53909407033052</v>
      </c>
      <c r="K3662" s="50">
        <f t="array" ref="K3662">_xlfn.SUM(_xlfn.NORM.DIST($Q$3:$Q$1003,$F3662,$N3662,FALSE)*WindSpeedStep*$R$3:$R$1003)</f>
        <v>877.64441594811603</v>
      </c>
      <c r="L3662" s="50">
        <f t="array" ref="L3662">_xlfn.SUM(_xlfn.NORM.DIST($Q$3:$Q$1003,$F3662,$O3662,FALSE)*WindSpeedStep*$R$3:$R$1003)</f>
        <v>904.23351001848425</v>
      </c>
      <c r="N3662" s="42">
        <f t="shared" si="172"/>
        <v>0.79539915699005892</v>
      </c>
      <c r="O3662" s="42">
        <f t="shared" si="173"/>
        <v>1.2</v>
      </c>
    </row>
    <row r="3663" spans="5:15" x14ac:dyDescent="0.2">
      <c r="E3663" s="15">
        <v>41292.798611111109</v>
      </c>
      <c r="F3663" s="21">
        <v>8.0749533576676278</v>
      </c>
      <c r="G3663" s="24">
        <v>0.13870049155596625</v>
      </c>
      <c r="H3663" s="3">
        <f t="shared" si="171"/>
        <v>914.68999999995322</v>
      </c>
      <c r="I3663" s="3">
        <f>MIN(H3663-K3663+L3663,'Power Look Up'!$F$4)</f>
        <v>934.53991714565757</v>
      </c>
      <c r="K3663" s="50">
        <f t="array" ref="K3663">_xlfn.SUM(_xlfn.NORM.DIST($Q$3:$Q$1003,$F3663,$N3663,FALSE)*WindSpeedStep*$R$3:$R$1003)</f>
        <v>918.44264157014743</v>
      </c>
      <c r="L3663" s="50">
        <f t="array" ref="L3663">_xlfn.SUM(_xlfn.NORM.DIST($Q$3:$Q$1003,$F3663,$O3663,FALSE)*WindSpeedStep*$R$3:$R$1003)</f>
        <v>938.29255871585178</v>
      </c>
      <c r="N3663" s="42">
        <f t="shared" si="172"/>
        <v>0.8074953357667628</v>
      </c>
      <c r="O3663" s="42">
        <f t="shared" si="173"/>
        <v>1.1200000000000001</v>
      </c>
    </row>
    <row r="3664" spans="5:15" x14ac:dyDescent="0.2">
      <c r="E3664" s="15">
        <v>41292.805555555555</v>
      </c>
      <c r="F3664" s="21">
        <v>8.2436210116148079</v>
      </c>
      <c r="G3664" s="24">
        <v>0.1722544010695419</v>
      </c>
      <c r="H3664" s="3">
        <f t="shared" si="171"/>
        <v>977.07999999995184</v>
      </c>
      <c r="I3664" s="3">
        <f>MIN(H3664-K3664+L3664,'Power Look Up'!$F$4)</f>
        <v>1010.6274764402673</v>
      </c>
      <c r="K3664" s="50">
        <f t="array" ref="K3664">_xlfn.SUM(_xlfn.NORM.DIST($Q$3:$Q$1003,$F3664,$N3664,FALSE)*WindSpeedStep*$R$3:$R$1003)</f>
        <v>977.1028710045299</v>
      </c>
      <c r="L3664" s="50">
        <f t="array" ref="L3664">_xlfn.SUM(_xlfn.NORM.DIST($Q$3:$Q$1003,$F3664,$O3664,FALSE)*WindSpeedStep*$R$3:$R$1003)</f>
        <v>1010.6503474448454</v>
      </c>
      <c r="N3664" s="42">
        <f t="shared" si="172"/>
        <v>0.82436210116148079</v>
      </c>
      <c r="O3664" s="42">
        <f t="shared" si="173"/>
        <v>1.42</v>
      </c>
    </row>
    <row r="3665" spans="5:15" x14ac:dyDescent="0.2">
      <c r="E3665" s="15">
        <v>41292.8125</v>
      </c>
      <c r="F3665" s="21">
        <v>8.4276595443838218</v>
      </c>
      <c r="G3665" s="24">
        <v>0.16018682208153956</v>
      </c>
      <c r="H3665" s="3">
        <f t="shared" si="171"/>
        <v>1046.8099999999504</v>
      </c>
      <c r="I3665" s="3">
        <f>MIN(H3665-K3665+L3665,'Power Look Up'!$F$4)</f>
        <v>1071.6259966916523</v>
      </c>
      <c r="K3665" s="50">
        <f t="array" ref="K3665">_xlfn.SUM(_xlfn.NORM.DIST($Q$3:$Q$1003,$F3665,$N3665,FALSE)*WindSpeedStep*$R$3:$R$1003)</f>
        <v>1043.3092993968794</v>
      </c>
      <c r="L3665" s="50">
        <f t="array" ref="L3665">_xlfn.SUM(_xlfn.NORM.DIST($Q$3:$Q$1003,$F3665,$O3665,FALSE)*WindSpeedStep*$R$3:$R$1003)</f>
        <v>1068.1252960885813</v>
      </c>
      <c r="N3665" s="42">
        <f t="shared" si="172"/>
        <v>0.8427659544383822</v>
      </c>
      <c r="O3665" s="42">
        <f t="shared" si="173"/>
        <v>1.35</v>
      </c>
    </row>
    <row r="3666" spans="5:15" x14ac:dyDescent="0.2">
      <c r="E3666" s="15">
        <v>41292.819444444445</v>
      </c>
      <c r="F3666" s="21">
        <v>8.0747987754899633</v>
      </c>
      <c r="G3666" s="24">
        <v>0.15604104015874323</v>
      </c>
      <c r="H3666" s="3">
        <f t="shared" si="171"/>
        <v>914.68999999995322</v>
      </c>
      <c r="I3666" s="3">
        <f>MIN(H3666-K3666+L3666,'Power Look Up'!$F$4)</f>
        <v>943.41280353910713</v>
      </c>
      <c r="K3666" s="50">
        <f t="array" ref="K3666">_xlfn.SUM(_xlfn.NORM.DIST($Q$3:$Q$1003,$F3666,$N3666,FALSE)*WindSpeedStep*$R$3:$R$1003)</f>
        <v>918.38981541630642</v>
      </c>
      <c r="L3666" s="50">
        <f t="array" ref="L3666">_xlfn.SUM(_xlfn.NORM.DIST($Q$3:$Q$1003,$F3666,$O3666,FALSE)*WindSpeedStep*$R$3:$R$1003)</f>
        <v>947.11261895546033</v>
      </c>
      <c r="N3666" s="42">
        <f t="shared" si="172"/>
        <v>0.80747987754899642</v>
      </c>
      <c r="O3666" s="42">
        <f t="shared" si="173"/>
        <v>1.26</v>
      </c>
    </row>
    <row r="3667" spans="5:15" x14ac:dyDescent="0.2">
      <c r="E3667" s="15">
        <v>41292.826388888891</v>
      </c>
      <c r="F3667" s="21">
        <v>8.4224567084780073</v>
      </c>
      <c r="G3667" s="24">
        <v>0.13653973416597262</v>
      </c>
      <c r="H3667" s="3">
        <f t="shared" si="171"/>
        <v>1043.1399999999503</v>
      </c>
      <c r="I3667" s="3">
        <f>MIN(H3667-K3667+L3667,'Power Look Up'!$F$4)</f>
        <v>1059.3965226589658</v>
      </c>
      <c r="K3667" s="50">
        <f t="array" ref="K3667">_xlfn.SUM(_xlfn.NORM.DIST($Q$3:$Q$1003,$F3667,$N3667,FALSE)*WindSpeedStep*$R$3:$R$1003)</f>
        <v>1041.4083873738414</v>
      </c>
      <c r="L3667" s="50">
        <f t="array" ref="L3667">_xlfn.SUM(_xlfn.NORM.DIST($Q$3:$Q$1003,$F3667,$O3667,FALSE)*WindSpeedStep*$R$3:$R$1003)</f>
        <v>1057.6649100328568</v>
      </c>
      <c r="N3667" s="42">
        <f t="shared" si="172"/>
        <v>0.84224567084780078</v>
      </c>
      <c r="O3667" s="42">
        <f t="shared" si="173"/>
        <v>1.1499999999999999</v>
      </c>
    </row>
    <row r="3668" spans="5:15" x14ac:dyDescent="0.2">
      <c r="E3668" s="15">
        <v>41292.833333333336</v>
      </c>
      <c r="F3668" s="21">
        <v>8.1142606493889282</v>
      </c>
      <c r="G3668" s="24">
        <v>0.17130334605466224</v>
      </c>
      <c r="H3668" s="3">
        <f t="shared" si="171"/>
        <v>929.36999999995282</v>
      </c>
      <c r="I3668" s="3">
        <f>MIN(H3668-K3668+L3668,'Power Look Up'!$F$4)</f>
        <v>964.909954923388</v>
      </c>
      <c r="K3668" s="50">
        <f t="array" ref="K3668">_xlfn.SUM(_xlfn.NORM.DIST($Q$3:$Q$1003,$F3668,$N3668,FALSE)*WindSpeedStep*$R$3:$R$1003)</f>
        <v>931.93174624575136</v>
      </c>
      <c r="L3668" s="50">
        <f t="array" ref="L3668">_xlfn.SUM(_xlfn.NORM.DIST($Q$3:$Q$1003,$F3668,$O3668,FALSE)*WindSpeedStep*$R$3:$R$1003)</f>
        <v>967.47170116918653</v>
      </c>
      <c r="N3668" s="42">
        <f t="shared" si="172"/>
        <v>0.81142606493889291</v>
      </c>
      <c r="O3668" s="42">
        <f t="shared" si="173"/>
        <v>1.39</v>
      </c>
    </row>
    <row r="3669" spans="5:15" x14ac:dyDescent="0.2">
      <c r="E3669" s="15">
        <v>41292.840277777781</v>
      </c>
      <c r="F3669" s="21">
        <v>7.9598870917420532</v>
      </c>
      <c r="G3669" s="24">
        <v>0.19598267940488937</v>
      </c>
      <c r="H3669" s="3">
        <f t="shared" si="171"/>
        <v>876.95999999996229</v>
      </c>
      <c r="I3669" s="3">
        <f>MIN(H3669-K3669+L3669,'Power Look Up'!$F$4)</f>
        <v>925.99146277047339</v>
      </c>
      <c r="K3669" s="50">
        <f t="array" ref="K3669">_xlfn.SUM(_xlfn.NORM.DIST($Q$3:$Q$1003,$F3669,$N3669,FALSE)*WindSpeedStep*$R$3:$R$1003)</f>
        <v>879.60766775922195</v>
      </c>
      <c r="L3669" s="50">
        <f t="array" ref="L3669">_xlfn.SUM(_xlfn.NORM.DIST($Q$3:$Q$1003,$F3669,$O3669,FALSE)*WindSpeedStep*$R$3:$R$1003)</f>
        <v>928.63913052973305</v>
      </c>
      <c r="N3669" s="42">
        <f t="shared" si="172"/>
        <v>0.79598870917420539</v>
      </c>
      <c r="O3669" s="42">
        <f t="shared" si="173"/>
        <v>1.56</v>
      </c>
    </row>
    <row r="3670" spans="5:15" x14ac:dyDescent="0.2">
      <c r="E3670" s="15">
        <v>41292.847222222219</v>
      </c>
      <c r="F3670" s="21">
        <v>7.9800792346070972</v>
      </c>
      <c r="G3670" s="24">
        <v>0.15538692831801837</v>
      </c>
      <c r="H3670" s="3">
        <f t="shared" si="171"/>
        <v>882.97999999996216</v>
      </c>
      <c r="I3670" s="3">
        <f>MIN(H3670-K3670+L3670,'Power Look Up'!$F$4)</f>
        <v>911.8931532904794</v>
      </c>
      <c r="K3670" s="50">
        <f t="array" ref="K3670">_xlfn.SUM(_xlfn.NORM.DIST($Q$3:$Q$1003,$F3670,$N3670,FALSE)*WindSpeedStep*$R$3:$R$1003)</f>
        <v>886.35147752073237</v>
      </c>
      <c r="L3670" s="50">
        <f t="array" ref="L3670">_xlfn.SUM(_xlfn.NORM.DIST($Q$3:$Q$1003,$F3670,$O3670,FALSE)*WindSpeedStep*$R$3:$R$1003)</f>
        <v>915.26463081124962</v>
      </c>
      <c r="N3670" s="42">
        <f t="shared" si="172"/>
        <v>0.79800792346070981</v>
      </c>
      <c r="O3670" s="42">
        <f t="shared" si="173"/>
        <v>1.24</v>
      </c>
    </row>
    <row r="3671" spans="5:15" x14ac:dyDescent="0.2">
      <c r="E3671" s="15">
        <v>41292.854166666664</v>
      </c>
      <c r="F3671" s="21">
        <v>8.289226944022154</v>
      </c>
      <c r="G3671" s="24">
        <v>0.14717898402815635</v>
      </c>
      <c r="H3671" s="3">
        <f t="shared" si="171"/>
        <v>995.42999999995141</v>
      </c>
      <c r="I3671" s="3">
        <f>MIN(H3671-K3671+L3671,'Power Look Up'!$F$4)</f>
        <v>1017.8559274965152</v>
      </c>
      <c r="K3671" s="50">
        <f t="array" ref="K3671">_xlfn.SUM(_xlfn.NORM.DIST($Q$3:$Q$1003,$F3671,$N3671,FALSE)*WindSpeedStep*$R$3:$R$1003)</f>
        <v>993.30400853049468</v>
      </c>
      <c r="L3671" s="50">
        <f t="array" ref="L3671">_xlfn.SUM(_xlfn.NORM.DIST($Q$3:$Q$1003,$F3671,$O3671,FALSE)*WindSpeedStep*$R$3:$R$1003)</f>
        <v>1015.7299360270584</v>
      </c>
      <c r="N3671" s="42">
        <f t="shared" si="172"/>
        <v>0.82892269440221544</v>
      </c>
      <c r="O3671" s="42">
        <f t="shared" si="173"/>
        <v>1.22</v>
      </c>
    </row>
    <row r="3672" spans="5:15" x14ac:dyDescent="0.2">
      <c r="E3672" s="15">
        <v>41292.861111111109</v>
      </c>
      <c r="F3672" s="21">
        <v>7.9965578529417307</v>
      </c>
      <c r="G3672" s="24">
        <v>0.14881402997193713</v>
      </c>
      <c r="H3672" s="3">
        <f t="shared" si="171"/>
        <v>888.99999999996203</v>
      </c>
      <c r="I3672" s="3">
        <f>MIN(H3672-K3672+L3672,'Power Look Up'!$F$4)</f>
        <v>914.39029899479817</v>
      </c>
      <c r="K3672" s="50">
        <f t="array" ref="K3672">_xlfn.SUM(_xlfn.NORM.DIST($Q$3:$Q$1003,$F3672,$N3672,FALSE)*WindSpeedStep*$R$3:$R$1003)</f>
        <v>891.87756185502406</v>
      </c>
      <c r="L3672" s="50">
        <f t="array" ref="L3672">_xlfn.SUM(_xlfn.NORM.DIST($Q$3:$Q$1003,$F3672,$O3672,FALSE)*WindSpeedStep*$R$3:$R$1003)</f>
        <v>917.2678608498602</v>
      </c>
      <c r="N3672" s="42">
        <f t="shared" si="172"/>
        <v>0.79965578529417314</v>
      </c>
      <c r="O3672" s="42">
        <f t="shared" si="173"/>
        <v>1.19</v>
      </c>
    </row>
    <row r="3673" spans="5:15" x14ac:dyDescent="0.2">
      <c r="E3673" s="15">
        <v>41292.868055555555</v>
      </c>
      <c r="F3673" s="21">
        <v>7.2896306799433921</v>
      </c>
      <c r="G3673" s="24">
        <v>0.16873282804082354</v>
      </c>
      <c r="H3673" s="3">
        <f t="shared" si="171"/>
        <v>675.28999999996654</v>
      </c>
      <c r="I3673" s="3">
        <f>MIN(H3673-K3673+L3673,'Power Look Up'!$F$4)</f>
        <v>708.97664723041589</v>
      </c>
      <c r="K3673" s="50">
        <f t="array" ref="K3673">_xlfn.SUM(_xlfn.NORM.DIST($Q$3:$Q$1003,$F3673,$N3673,FALSE)*WindSpeedStep*$R$3:$R$1003)</f>
        <v>673.19018586773927</v>
      </c>
      <c r="L3673" s="50">
        <f t="array" ref="L3673">_xlfn.SUM(_xlfn.NORM.DIST($Q$3:$Q$1003,$F3673,$O3673,FALSE)*WindSpeedStep*$R$3:$R$1003)</f>
        <v>706.87683309818863</v>
      </c>
      <c r="N3673" s="42">
        <f t="shared" si="172"/>
        <v>0.7289630679943393</v>
      </c>
      <c r="O3673" s="42">
        <f t="shared" si="173"/>
        <v>1.23</v>
      </c>
    </row>
    <row r="3674" spans="5:15" x14ac:dyDescent="0.2">
      <c r="E3674" s="15">
        <v>41292.875</v>
      </c>
      <c r="F3674" s="21">
        <v>7.4713992891064498</v>
      </c>
      <c r="G3674" s="24">
        <v>0.1485665478511391</v>
      </c>
      <c r="H3674" s="3">
        <f t="shared" si="171"/>
        <v>729.46999999996547</v>
      </c>
      <c r="I3674" s="3">
        <f>MIN(H3674-K3674+L3674,'Power Look Up'!$F$4)</f>
        <v>753.31720014638654</v>
      </c>
      <c r="K3674" s="50">
        <f t="array" ref="K3674">_xlfn.SUM(_xlfn.NORM.DIST($Q$3:$Q$1003,$F3674,$N3674,FALSE)*WindSpeedStep*$R$3:$R$1003)</f>
        <v>725.83348028012267</v>
      </c>
      <c r="L3674" s="50">
        <f t="array" ref="L3674">_xlfn.SUM(_xlfn.NORM.DIST($Q$3:$Q$1003,$F3674,$O3674,FALSE)*WindSpeedStep*$R$3:$R$1003)</f>
        <v>749.68068042654374</v>
      </c>
      <c r="N3674" s="42">
        <f t="shared" si="172"/>
        <v>0.74713992891064507</v>
      </c>
      <c r="O3674" s="42">
        <f t="shared" si="173"/>
        <v>1.1100000000000001</v>
      </c>
    </row>
    <row r="3675" spans="5:15" x14ac:dyDescent="0.2">
      <c r="E3675" s="15">
        <v>41292.881944444445</v>
      </c>
      <c r="F3675" s="21">
        <v>7.4437772067454144</v>
      </c>
      <c r="G3675" s="24">
        <v>0.1262799750573122</v>
      </c>
      <c r="H3675" s="3">
        <f t="shared" si="171"/>
        <v>720.43999999996561</v>
      </c>
      <c r="I3675" s="3">
        <f>MIN(H3675-K3675+L3675,'Power Look Up'!$F$4)</f>
        <v>732.36653435212645</v>
      </c>
      <c r="K3675" s="50">
        <f t="array" ref="K3675">_xlfn.SUM(_xlfn.NORM.DIST($Q$3:$Q$1003,$F3675,$N3675,FALSE)*WindSpeedStep*$R$3:$R$1003)</f>
        <v>717.67524805466167</v>
      </c>
      <c r="L3675" s="50">
        <f t="array" ref="L3675">_xlfn.SUM(_xlfn.NORM.DIST($Q$3:$Q$1003,$F3675,$O3675,FALSE)*WindSpeedStep*$R$3:$R$1003)</f>
        <v>729.60178240682251</v>
      </c>
      <c r="N3675" s="42">
        <f t="shared" si="172"/>
        <v>0.74437772067454144</v>
      </c>
      <c r="O3675" s="42">
        <f t="shared" si="173"/>
        <v>0.94000000000000006</v>
      </c>
    </row>
    <row r="3676" spans="5:15" x14ac:dyDescent="0.2">
      <c r="E3676" s="15">
        <v>41292.895833333336</v>
      </c>
      <c r="F3676" s="21">
        <v>7.9426399476752687</v>
      </c>
      <c r="G3676" s="24">
        <v>0.14982424078637746</v>
      </c>
      <c r="H3676" s="3">
        <f t="shared" si="171"/>
        <v>870.93999999996242</v>
      </c>
      <c r="I3676" s="3">
        <f>MIN(H3676-K3676+L3676,'Power Look Up'!$F$4)</f>
        <v>896.98873350609063</v>
      </c>
      <c r="K3676" s="50">
        <f t="array" ref="K3676">_xlfn.SUM(_xlfn.NORM.DIST($Q$3:$Q$1003,$F3676,$N3676,FALSE)*WindSpeedStep*$R$3:$R$1003)</f>
        <v>873.87157003602113</v>
      </c>
      <c r="L3676" s="50">
        <f t="array" ref="L3676">_xlfn.SUM(_xlfn.NORM.DIST($Q$3:$Q$1003,$F3676,$O3676,FALSE)*WindSpeedStep*$R$3:$R$1003)</f>
        <v>899.92030354214933</v>
      </c>
      <c r="N3676" s="42">
        <f t="shared" si="172"/>
        <v>0.79426399476752696</v>
      </c>
      <c r="O3676" s="42">
        <f t="shared" si="173"/>
        <v>1.19</v>
      </c>
    </row>
    <row r="3677" spans="5:15" x14ac:dyDescent="0.2">
      <c r="E3677" s="15">
        <v>41292.902777777781</v>
      </c>
      <c r="F3677" s="21">
        <v>7.8878217182129289</v>
      </c>
      <c r="G3677" s="24">
        <v>0.14706214737607057</v>
      </c>
      <c r="H3677" s="3">
        <f t="shared" si="171"/>
        <v>855.88999999996281</v>
      </c>
      <c r="I3677" s="3">
        <f>MIN(H3677-K3677+L3677,'Power Look Up'!$F$4)</f>
        <v>880.47087030167893</v>
      </c>
      <c r="K3677" s="50">
        <f t="array" ref="K3677">_xlfn.SUM(_xlfn.NORM.DIST($Q$3:$Q$1003,$F3677,$N3677,FALSE)*WindSpeedStep*$R$3:$R$1003)</f>
        <v>855.78823635357344</v>
      </c>
      <c r="L3677" s="50">
        <f t="array" ref="L3677">_xlfn.SUM(_xlfn.NORM.DIST($Q$3:$Q$1003,$F3677,$O3677,FALSE)*WindSpeedStep*$R$3:$R$1003)</f>
        <v>880.36910665528956</v>
      </c>
      <c r="N3677" s="42">
        <f t="shared" si="172"/>
        <v>0.78878217182129295</v>
      </c>
      <c r="O3677" s="42">
        <f t="shared" si="173"/>
        <v>1.1599999999999999</v>
      </c>
    </row>
    <row r="3678" spans="5:15" x14ac:dyDescent="0.2">
      <c r="E3678" s="15">
        <v>41292.909722222219</v>
      </c>
      <c r="F3678" s="21">
        <v>8.011601239486799</v>
      </c>
      <c r="G3678" s="24">
        <v>0.1909730594751877</v>
      </c>
      <c r="H3678" s="3">
        <f t="shared" si="171"/>
        <v>892.66999999995369</v>
      </c>
      <c r="I3678" s="3">
        <f>MIN(H3678-K3678+L3678,'Power Look Up'!$F$4)</f>
        <v>938.59996471016586</v>
      </c>
      <c r="K3678" s="50">
        <f t="array" ref="K3678">_xlfn.SUM(_xlfn.NORM.DIST($Q$3:$Q$1003,$F3678,$N3678,FALSE)*WindSpeedStep*$R$3:$R$1003)</f>
        <v>896.93996638442695</v>
      </c>
      <c r="L3678" s="50">
        <f t="array" ref="L3678">_xlfn.SUM(_xlfn.NORM.DIST($Q$3:$Q$1003,$F3678,$O3678,FALSE)*WindSpeedStep*$R$3:$R$1003)</f>
        <v>942.86993109463913</v>
      </c>
      <c r="N3678" s="42">
        <f t="shared" si="172"/>
        <v>0.80116012394867997</v>
      </c>
      <c r="O3678" s="42">
        <f t="shared" si="173"/>
        <v>1.53</v>
      </c>
    </row>
    <row r="3679" spans="5:15" x14ac:dyDescent="0.2">
      <c r="E3679" s="15">
        <v>41292.916666666664</v>
      </c>
      <c r="F3679" s="21">
        <v>8.3599206134022843</v>
      </c>
      <c r="G3679" s="24">
        <v>0.13516874767787027</v>
      </c>
      <c r="H3679" s="3">
        <f t="shared" si="171"/>
        <v>1021.1199999999509</v>
      </c>
      <c r="I3679" s="3">
        <f>MIN(H3679-K3679+L3679,'Power Look Up'!$F$4)</f>
        <v>1037.4897637214926</v>
      </c>
      <c r="K3679" s="50">
        <f t="array" ref="K3679">_xlfn.SUM(_xlfn.NORM.DIST($Q$3:$Q$1003,$F3679,$N3679,FALSE)*WindSpeedStep*$R$3:$R$1003)</f>
        <v>1018.6890235593041</v>
      </c>
      <c r="L3679" s="50">
        <f t="array" ref="L3679">_xlfn.SUM(_xlfn.NORM.DIST($Q$3:$Q$1003,$F3679,$O3679,FALSE)*WindSpeedStep*$R$3:$R$1003)</f>
        <v>1035.058787280846</v>
      </c>
      <c r="N3679" s="42">
        <f t="shared" si="172"/>
        <v>0.83599206134022852</v>
      </c>
      <c r="O3679" s="42">
        <f t="shared" si="173"/>
        <v>1.1299999999999999</v>
      </c>
    </row>
    <row r="3680" spans="5:15" x14ac:dyDescent="0.2">
      <c r="E3680" s="15">
        <v>41292.923611111109</v>
      </c>
      <c r="F3680" s="21">
        <v>7.958566480861502</v>
      </c>
      <c r="G3680" s="24">
        <v>0.16585901533577593</v>
      </c>
      <c r="H3680" s="3">
        <f t="shared" si="171"/>
        <v>876.95999999996229</v>
      </c>
      <c r="I3680" s="3">
        <f>MIN(H3680-K3680+L3680,'Power Look Up'!$F$4)</f>
        <v>911.43008364116008</v>
      </c>
      <c r="K3680" s="50">
        <f t="array" ref="K3680">_xlfn.SUM(_xlfn.NORM.DIST($Q$3:$Q$1003,$F3680,$N3680,FALSE)*WindSpeedStep*$R$3:$R$1003)</f>
        <v>879.16766875295048</v>
      </c>
      <c r="L3680" s="50">
        <f t="array" ref="L3680">_xlfn.SUM(_xlfn.NORM.DIST($Q$3:$Q$1003,$F3680,$O3680,FALSE)*WindSpeedStep*$R$3:$R$1003)</f>
        <v>913.63775239414827</v>
      </c>
      <c r="N3680" s="42">
        <f t="shared" si="172"/>
        <v>0.7958566480861502</v>
      </c>
      <c r="O3680" s="42">
        <f t="shared" si="173"/>
        <v>1.32</v>
      </c>
    </row>
    <row r="3681" spans="5:15" x14ac:dyDescent="0.2">
      <c r="E3681" s="15">
        <v>41292.930555555555</v>
      </c>
      <c r="F3681" s="21">
        <v>7.6964883696687272</v>
      </c>
      <c r="G3681" s="24">
        <v>0.18060184505415272</v>
      </c>
      <c r="H3681" s="3">
        <f t="shared" si="171"/>
        <v>798.69999999996389</v>
      </c>
      <c r="I3681" s="3">
        <f>MIN(H3681-K3681+L3681,'Power Look Up'!$F$4)</f>
        <v>841.76139196488975</v>
      </c>
      <c r="K3681" s="50">
        <f t="array" ref="K3681">_xlfn.SUM(_xlfn.NORM.DIST($Q$3:$Q$1003,$F3681,$N3681,FALSE)*WindSpeedStep*$R$3:$R$1003)</f>
        <v>794.45033814693625</v>
      </c>
      <c r="L3681" s="50">
        <f t="array" ref="L3681">_xlfn.SUM(_xlfn.NORM.DIST($Q$3:$Q$1003,$F3681,$O3681,FALSE)*WindSpeedStep*$R$3:$R$1003)</f>
        <v>837.51173011186211</v>
      </c>
      <c r="N3681" s="42">
        <f t="shared" si="172"/>
        <v>0.76964883696687281</v>
      </c>
      <c r="O3681" s="42">
        <f t="shared" si="173"/>
        <v>1.39</v>
      </c>
    </row>
    <row r="3682" spans="5:15" x14ac:dyDescent="0.2">
      <c r="E3682" s="15">
        <v>41292.9375</v>
      </c>
      <c r="F3682" s="21">
        <v>8.1942681271214468</v>
      </c>
      <c r="G3682" s="24">
        <v>0.13668090702243635</v>
      </c>
      <c r="H3682" s="3">
        <f t="shared" si="171"/>
        <v>958.72999999995227</v>
      </c>
      <c r="I3682" s="3">
        <f>MIN(H3682-K3682+L3682,'Power Look Up'!$F$4)</f>
        <v>977.0610753799848</v>
      </c>
      <c r="K3682" s="50">
        <f t="array" ref="K3682">_xlfn.SUM(_xlfn.NORM.DIST($Q$3:$Q$1003,$F3682,$N3682,FALSE)*WindSpeedStep*$R$3:$R$1003)</f>
        <v>959.73072064617907</v>
      </c>
      <c r="L3682" s="50">
        <f t="array" ref="L3682">_xlfn.SUM(_xlfn.NORM.DIST($Q$3:$Q$1003,$F3682,$O3682,FALSE)*WindSpeedStep*$R$3:$R$1003)</f>
        <v>978.0617960262116</v>
      </c>
      <c r="N3682" s="42">
        <f t="shared" si="172"/>
        <v>0.81942681271214468</v>
      </c>
      <c r="O3682" s="42">
        <f t="shared" si="173"/>
        <v>1.1200000000000001</v>
      </c>
    </row>
    <row r="3683" spans="5:15" x14ac:dyDescent="0.2">
      <c r="E3683" s="15">
        <v>41292.944444444445</v>
      </c>
      <c r="F3683" s="21">
        <v>7.4624522202748409</v>
      </c>
      <c r="G3683" s="24">
        <v>0.15678492343591971</v>
      </c>
      <c r="H3683" s="3">
        <f t="shared" si="171"/>
        <v>726.45999999996548</v>
      </c>
      <c r="I3683" s="3">
        <f>MIN(H3683-K3683+L3683,'Power Look Up'!$F$4)</f>
        <v>754.84367485712698</v>
      </c>
      <c r="K3683" s="50">
        <f t="array" ref="K3683">_xlfn.SUM(_xlfn.NORM.DIST($Q$3:$Q$1003,$F3683,$N3683,FALSE)*WindSpeedStep*$R$3:$R$1003)</f>
        <v>723.18470417555216</v>
      </c>
      <c r="L3683" s="50">
        <f t="array" ref="L3683">_xlfn.SUM(_xlfn.NORM.DIST($Q$3:$Q$1003,$F3683,$O3683,FALSE)*WindSpeedStep*$R$3:$R$1003)</f>
        <v>751.56837903271366</v>
      </c>
      <c r="N3683" s="42">
        <f t="shared" si="172"/>
        <v>0.74624522202748411</v>
      </c>
      <c r="O3683" s="42">
        <f t="shared" si="173"/>
        <v>1.17</v>
      </c>
    </row>
    <row r="3684" spans="5:15" x14ac:dyDescent="0.2">
      <c r="E3684" s="15">
        <v>41292.951388888891</v>
      </c>
      <c r="F3684" s="21">
        <v>8.4853027597333561</v>
      </c>
      <c r="G3684" s="24">
        <v>0.1331714414908525</v>
      </c>
      <c r="H3684" s="3">
        <f t="shared" si="171"/>
        <v>1068.8299999999499</v>
      </c>
      <c r="I3684" s="3">
        <f>MIN(H3684-K3684+L3684,'Power Look Up'!$F$4)</f>
        <v>1082.9551036200817</v>
      </c>
      <c r="K3684" s="50">
        <f t="array" ref="K3684">_xlfn.SUM(_xlfn.NORM.DIST($Q$3:$Q$1003,$F3684,$N3684,FALSE)*WindSpeedStep*$R$3:$R$1003)</f>
        <v>1064.4756061657592</v>
      </c>
      <c r="L3684" s="50">
        <f t="array" ref="L3684">_xlfn.SUM(_xlfn.NORM.DIST($Q$3:$Q$1003,$F3684,$O3684,FALSE)*WindSpeedStep*$R$3:$R$1003)</f>
        <v>1078.600709785891</v>
      </c>
      <c r="N3684" s="42">
        <f t="shared" si="172"/>
        <v>0.84853027597333563</v>
      </c>
      <c r="O3684" s="42">
        <f t="shared" si="173"/>
        <v>1.1299999999999999</v>
      </c>
    </row>
    <row r="3685" spans="5:15" x14ac:dyDescent="0.2">
      <c r="E3685" s="15">
        <v>41292.958333333336</v>
      </c>
      <c r="F3685" s="21">
        <v>8.1523593694800489</v>
      </c>
      <c r="G3685" s="24">
        <v>0.16436959403636597</v>
      </c>
      <c r="H3685" s="3">
        <f t="shared" si="171"/>
        <v>944.04999999995255</v>
      </c>
      <c r="I3685" s="3">
        <f>MIN(H3685-K3685+L3685,'Power Look Up'!$F$4)</f>
        <v>975.92843343152003</v>
      </c>
      <c r="K3685" s="50">
        <f t="array" ref="K3685">_xlfn.SUM(_xlfn.NORM.DIST($Q$3:$Q$1003,$F3685,$N3685,FALSE)*WindSpeedStep*$R$3:$R$1003)</f>
        <v>945.11251907129338</v>
      </c>
      <c r="L3685" s="50">
        <f t="array" ref="L3685">_xlfn.SUM(_xlfn.NORM.DIST($Q$3:$Q$1003,$F3685,$O3685,FALSE)*WindSpeedStep*$R$3:$R$1003)</f>
        <v>976.99095250286086</v>
      </c>
      <c r="N3685" s="42">
        <f t="shared" si="172"/>
        <v>0.81523593694800489</v>
      </c>
      <c r="O3685" s="42">
        <f t="shared" si="173"/>
        <v>1.34</v>
      </c>
    </row>
    <row r="3686" spans="5:15" x14ac:dyDescent="0.2">
      <c r="E3686" s="15">
        <v>41292.965277777781</v>
      </c>
      <c r="F3686" s="21">
        <v>8.8611033905274343</v>
      </c>
      <c r="G3686" s="24">
        <v>0.13993742600109671</v>
      </c>
      <c r="H3686" s="3">
        <f t="shared" si="171"/>
        <v>1204.6199999999469</v>
      </c>
      <c r="I3686" s="3">
        <f>MIN(H3686-K3686+L3686,'Power Look Up'!$F$4)</f>
        <v>1212.193812704508</v>
      </c>
      <c r="K3686" s="50">
        <f t="array" ref="K3686">_xlfn.SUM(_xlfn.NORM.DIST($Q$3:$Q$1003,$F3686,$N3686,FALSE)*WindSpeedStep*$R$3:$R$1003)</f>
        <v>1206.322293975388</v>
      </c>
      <c r="L3686" s="50">
        <f t="array" ref="L3686">_xlfn.SUM(_xlfn.NORM.DIST($Q$3:$Q$1003,$F3686,$O3686,FALSE)*WindSpeedStep*$R$3:$R$1003)</f>
        <v>1213.8961066799491</v>
      </c>
      <c r="N3686" s="42">
        <f t="shared" si="172"/>
        <v>0.8861103390527435</v>
      </c>
      <c r="O3686" s="42">
        <f t="shared" si="173"/>
        <v>1.24</v>
      </c>
    </row>
    <row r="3687" spans="5:15" x14ac:dyDescent="0.2">
      <c r="E3687" s="15">
        <v>41292.972222222219</v>
      </c>
      <c r="F3687" s="21">
        <v>8.1057473558868907</v>
      </c>
      <c r="G3687" s="24">
        <v>0.12953771612896689</v>
      </c>
      <c r="H3687" s="3">
        <f t="shared" si="171"/>
        <v>929.36999999995282</v>
      </c>
      <c r="I3687" s="3">
        <f>MIN(H3687-K3687+L3687,'Power Look Up'!$F$4)</f>
        <v>944.37546264198454</v>
      </c>
      <c r="K3687" s="50">
        <f t="array" ref="K3687">_xlfn.SUM(_xlfn.NORM.DIST($Q$3:$Q$1003,$F3687,$N3687,FALSE)*WindSpeedStep*$R$3:$R$1003)</f>
        <v>929.00072751706796</v>
      </c>
      <c r="L3687" s="50">
        <f t="array" ref="L3687">_xlfn.SUM(_xlfn.NORM.DIST($Q$3:$Q$1003,$F3687,$O3687,FALSE)*WindSpeedStep*$R$3:$R$1003)</f>
        <v>944.00619015909967</v>
      </c>
      <c r="N3687" s="42">
        <f t="shared" si="172"/>
        <v>0.81057473558868909</v>
      </c>
      <c r="O3687" s="42">
        <f t="shared" si="173"/>
        <v>1.05</v>
      </c>
    </row>
    <row r="3688" spans="5:15" x14ac:dyDescent="0.2">
      <c r="E3688" s="15">
        <v>41292.979166666664</v>
      </c>
      <c r="F3688" s="21">
        <v>8.7078370200190616</v>
      </c>
      <c r="G3688" s="24">
        <v>0.12517459818025098</v>
      </c>
      <c r="H3688" s="3">
        <f t="shared" si="171"/>
        <v>1149.5699999999481</v>
      </c>
      <c r="I3688" s="3">
        <f>MIN(H3688-K3688+L3688,'Power Look Up'!$F$4)</f>
        <v>1157.8860964463436</v>
      </c>
      <c r="K3688" s="50">
        <f t="array" ref="K3688">_xlfn.SUM(_xlfn.NORM.DIST($Q$3:$Q$1003,$F3688,$N3688,FALSE)*WindSpeedStep*$R$3:$R$1003)</f>
        <v>1147.7999010354486</v>
      </c>
      <c r="L3688" s="50">
        <f t="array" ref="L3688">_xlfn.SUM(_xlfn.NORM.DIST($Q$3:$Q$1003,$F3688,$O3688,FALSE)*WindSpeedStep*$R$3:$R$1003)</f>
        <v>1156.115997481844</v>
      </c>
      <c r="N3688" s="42">
        <f t="shared" si="172"/>
        <v>0.87078370200190625</v>
      </c>
      <c r="O3688" s="42">
        <f t="shared" si="173"/>
        <v>1.0900000000000001</v>
      </c>
    </row>
    <row r="3689" spans="5:15" x14ac:dyDescent="0.2">
      <c r="E3689" s="15">
        <v>41292.986111111109</v>
      </c>
      <c r="F3689" s="21">
        <v>8.7816855697999365</v>
      </c>
      <c r="G3689" s="24">
        <v>0.12412195715005911</v>
      </c>
      <c r="H3689" s="3">
        <f t="shared" si="171"/>
        <v>1175.2599999999477</v>
      </c>
      <c r="I3689" s="3">
        <f>MIN(H3689-K3689+L3689,'Power Look Up'!$F$4)</f>
        <v>1182.1632792990008</v>
      </c>
      <c r="K3689" s="50">
        <f t="array" ref="K3689">_xlfn.SUM(_xlfn.NORM.DIST($Q$3:$Q$1003,$F3689,$N3689,FALSE)*WindSpeedStep*$R$3:$R$1003)</f>
        <v>1175.9103032576284</v>
      </c>
      <c r="L3689" s="50">
        <f t="array" ref="L3689">_xlfn.SUM(_xlfn.NORM.DIST($Q$3:$Q$1003,$F3689,$O3689,FALSE)*WindSpeedStep*$R$3:$R$1003)</f>
        <v>1182.8135825566815</v>
      </c>
      <c r="N3689" s="42">
        <f t="shared" si="172"/>
        <v>0.87816855697999374</v>
      </c>
      <c r="O3689" s="42">
        <f t="shared" si="173"/>
        <v>1.0900000000000001</v>
      </c>
    </row>
    <row r="3690" spans="5:15" x14ac:dyDescent="0.2">
      <c r="E3690" s="15">
        <v>41292.993055555555</v>
      </c>
      <c r="F3690" s="21">
        <v>8.854531578484826</v>
      </c>
      <c r="G3690" s="24">
        <v>0.12648890458772893</v>
      </c>
      <c r="H3690" s="3">
        <f t="shared" si="171"/>
        <v>1200.9499999999471</v>
      </c>
      <c r="I3690" s="3">
        <f>MIN(H3690-K3690+L3690,'Power Look Up'!$F$4)</f>
        <v>1207.0103115387055</v>
      </c>
      <c r="K3690" s="50">
        <f t="array" ref="K3690">_xlfn.SUM(_xlfn.NORM.DIST($Q$3:$Q$1003,$F3690,$N3690,FALSE)*WindSpeedStep*$R$3:$R$1003)</f>
        <v>1203.7998285500294</v>
      </c>
      <c r="L3690" s="50">
        <f t="array" ref="L3690">_xlfn.SUM(_xlfn.NORM.DIST($Q$3:$Q$1003,$F3690,$O3690,FALSE)*WindSpeedStep*$R$3:$R$1003)</f>
        <v>1209.8601400887878</v>
      </c>
      <c r="N3690" s="42">
        <f t="shared" si="172"/>
        <v>0.88545315784848266</v>
      </c>
      <c r="O3690" s="42">
        <f t="shared" si="173"/>
        <v>1.1200000000000001</v>
      </c>
    </row>
    <row r="3691" spans="5:15" x14ac:dyDescent="0.2">
      <c r="E3691" s="15">
        <v>41293</v>
      </c>
      <c r="F3691" s="21">
        <v>9.2621194556453919</v>
      </c>
      <c r="G3691" s="24">
        <v>0.14035664366298276</v>
      </c>
      <c r="H3691" s="3">
        <f t="shared" si="171"/>
        <v>1355.0599999999417</v>
      </c>
      <c r="I3691" s="3">
        <f>MIN(H3691-K3691+L3691,'Power Look Up'!$F$4)</f>
        <v>1346.7376200654226</v>
      </c>
      <c r="K3691" s="50">
        <f t="array" ref="K3691">_xlfn.SUM(_xlfn.NORM.DIST($Q$3:$Q$1003,$F3691,$N3691,FALSE)*WindSpeedStep*$R$3:$R$1003)</f>
        <v>1360.6401568324798</v>
      </c>
      <c r="L3691" s="50">
        <f t="array" ref="L3691">_xlfn.SUM(_xlfn.NORM.DIST($Q$3:$Q$1003,$F3691,$O3691,FALSE)*WindSpeedStep*$R$3:$R$1003)</f>
        <v>1352.3177768979606</v>
      </c>
      <c r="N3691" s="42">
        <f t="shared" si="172"/>
        <v>0.92621194556453923</v>
      </c>
      <c r="O3691" s="42">
        <f t="shared" si="173"/>
        <v>1.3</v>
      </c>
    </row>
    <row r="3692" spans="5:15" x14ac:dyDescent="0.2">
      <c r="E3692" s="15">
        <v>41293.006944444445</v>
      </c>
      <c r="F3692" s="21">
        <v>8.9078952875318524</v>
      </c>
      <c r="G3692" s="24">
        <v>0.1549187496547641</v>
      </c>
      <c r="H3692" s="3">
        <f t="shared" si="171"/>
        <v>1222.9699999999466</v>
      </c>
      <c r="I3692" s="3">
        <f>MIN(H3692-K3692+L3692,'Power Look Up'!$F$4)</f>
        <v>1229.1194589594998</v>
      </c>
      <c r="K3692" s="50">
        <f t="array" ref="K3692">_xlfn.SUM(_xlfn.NORM.DIST($Q$3:$Q$1003,$F3692,$N3692,FALSE)*WindSpeedStep*$R$3:$R$1003)</f>
        <v>1224.3071426896006</v>
      </c>
      <c r="L3692" s="50">
        <f t="array" ref="L3692">_xlfn.SUM(_xlfn.NORM.DIST($Q$3:$Q$1003,$F3692,$O3692,FALSE)*WindSpeedStep*$R$3:$R$1003)</f>
        <v>1230.4566016491538</v>
      </c>
      <c r="N3692" s="42">
        <f t="shared" si="172"/>
        <v>0.89078952875318529</v>
      </c>
      <c r="O3692" s="42">
        <f t="shared" si="173"/>
        <v>1.38</v>
      </c>
    </row>
    <row r="3693" spans="5:15" x14ac:dyDescent="0.2">
      <c r="E3693" s="15">
        <v>41293.013888888891</v>
      </c>
      <c r="F3693" s="21">
        <v>9.3730531396250747</v>
      </c>
      <c r="G3693" s="24">
        <v>0.16323389798483534</v>
      </c>
      <c r="H3693" s="3">
        <f t="shared" si="171"/>
        <v>1396.9699999999409</v>
      </c>
      <c r="I3693" s="3">
        <f>MIN(H3693-K3693+L3693,'Power Look Up'!$F$4)</f>
        <v>1372.1740283562499</v>
      </c>
      <c r="K3693" s="50">
        <f t="array" ref="K3693">_xlfn.SUM(_xlfn.NORM.DIST($Q$3:$Q$1003,$F3693,$N3693,FALSE)*WindSpeedStep*$R$3:$R$1003)</f>
        <v>1402.8009397371752</v>
      </c>
      <c r="L3693" s="50">
        <f t="array" ref="L3693">_xlfn.SUM(_xlfn.NORM.DIST($Q$3:$Q$1003,$F3693,$O3693,FALSE)*WindSpeedStep*$R$3:$R$1003)</f>
        <v>1378.0049680934842</v>
      </c>
      <c r="N3693" s="42">
        <f t="shared" si="172"/>
        <v>0.93730531396250749</v>
      </c>
      <c r="O3693" s="42">
        <f t="shared" si="173"/>
        <v>1.53</v>
      </c>
    </row>
    <row r="3694" spans="5:15" x14ac:dyDescent="0.2">
      <c r="E3694" s="15">
        <v>41293.020833333336</v>
      </c>
      <c r="F3694" s="21">
        <v>8.3073335433320921</v>
      </c>
      <c r="G3694" s="24">
        <v>0.1913971542982307</v>
      </c>
      <c r="H3694" s="3">
        <f t="shared" si="171"/>
        <v>1002.7699999999513</v>
      </c>
      <c r="I3694" s="3">
        <f>MIN(H3694-K3694+L3694,'Power Look Up'!$F$4)</f>
        <v>1040.8254801993805</v>
      </c>
      <c r="K3694" s="50">
        <f t="array" ref="K3694">_xlfn.SUM(_xlfn.NORM.DIST($Q$3:$Q$1003,$F3694,$N3694,FALSE)*WindSpeedStep*$R$3:$R$1003)</f>
        <v>999.77478975537497</v>
      </c>
      <c r="L3694" s="50">
        <f t="array" ref="L3694">_xlfn.SUM(_xlfn.NORM.DIST($Q$3:$Q$1003,$F3694,$O3694,FALSE)*WindSpeedStep*$R$3:$R$1003)</f>
        <v>1037.8302699548042</v>
      </c>
      <c r="N3694" s="42">
        <f t="shared" si="172"/>
        <v>0.83073335433320927</v>
      </c>
      <c r="O3694" s="42">
        <f t="shared" si="173"/>
        <v>1.59</v>
      </c>
    </row>
    <row r="3695" spans="5:15" x14ac:dyDescent="0.2">
      <c r="E3695" s="15">
        <v>41293.027777777781</v>
      </c>
      <c r="F3695" s="21">
        <v>8.3034014047322877</v>
      </c>
      <c r="G3695" s="24">
        <v>0.16860560290414356</v>
      </c>
      <c r="H3695" s="3">
        <f t="shared" si="171"/>
        <v>999.09999999995136</v>
      </c>
      <c r="I3695" s="3">
        <f>MIN(H3695-K3695+L3695,'Power Look Up'!$F$4)</f>
        <v>1029.9024771094159</v>
      </c>
      <c r="K3695" s="50">
        <f t="array" ref="K3695">_xlfn.SUM(_xlfn.NORM.DIST($Q$3:$Q$1003,$F3695,$N3695,FALSE)*WindSpeedStep*$R$3:$R$1003)</f>
        <v>998.36771610218636</v>
      </c>
      <c r="L3695" s="50">
        <f t="array" ref="L3695">_xlfn.SUM(_xlfn.NORM.DIST($Q$3:$Q$1003,$F3695,$O3695,FALSE)*WindSpeedStep*$R$3:$R$1003)</f>
        <v>1029.1701932116509</v>
      </c>
      <c r="N3695" s="42">
        <f t="shared" si="172"/>
        <v>0.83034014047322879</v>
      </c>
      <c r="O3695" s="42">
        <f t="shared" si="173"/>
        <v>1.4</v>
      </c>
    </row>
    <row r="3696" spans="5:15" x14ac:dyDescent="0.2">
      <c r="E3696" s="15">
        <v>41293.034722222219</v>
      </c>
      <c r="F3696" s="21">
        <v>8.1250266135783988</v>
      </c>
      <c r="G3696" s="24">
        <v>0.15384564992205962</v>
      </c>
      <c r="H3696" s="3">
        <f t="shared" si="171"/>
        <v>936.70999999995274</v>
      </c>
      <c r="I3696" s="3">
        <f>MIN(H3696-K3696+L3696,'Power Look Up'!$F$4)</f>
        <v>963.95188826633284</v>
      </c>
      <c r="K3696" s="50">
        <f t="array" ref="K3696">_xlfn.SUM(_xlfn.NORM.DIST($Q$3:$Q$1003,$F3696,$N3696,FALSE)*WindSpeedStep*$R$3:$R$1003)</f>
        <v>935.64581878265176</v>
      </c>
      <c r="L3696" s="50">
        <f t="array" ref="L3696">_xlfn.SUM(_xlfn.NORM.DIST($Q$3:$Q$1003,$F3696,$O3696,FALSE)*WindSpeedStep*$R$3:$R$1003)</f>
        <v>962.88770704903186</v>
      </c>
      <c r="N3696" s="42">
        <f t="shared" si="172"/>
        <v>0.81250266135783988</v>
      </c>
      <c r="O3696" s="42">
        <f t="shared" si="173"/>
        <v>1.25</v>
      </c>
    </row>
    <row r="3697" spans="5:15" x14ac:dyDescent="0.2">
      <c r="E3697" s="15">
        <v>41293.041666666664</v>
      </c>
      <c r="F3697" s="21">
        <v>8.0754783091788163</v>
      </c>
      <c r="G3697" s="24">
        <v>0.16469612685211285</v>
      </c>
      <c r="H3697" s="3">
        <f t="shared" si="171"/>
        <v>918.35999999995306</v>
      </c>
      <c r="I3697" s="3">
        <f>MIN(H3697-K3697+L3697,'Power Look Up'!$F$4)</f>
        <v>951.3142671887972</v>
      </c>
      <c r="K3697" s="50">
        <f t="array" ref="K3697">_xlfn.SUM(_xlfn.NORM.DIST($Q$3:$Q$1003,$F3697,$N3697,FALSE)*WindSpeedStep*$R$3:$R$1003)</f>
        <v>918.62204894419585</v>
      </c>
      <c r="L3697" s="50">
        <f t="array" ref="L3697">_xlfn.SUM(_xlfn.NORM.DIST($Q$3:$Q$1003,$F3697,$O3697,FALSE)*WindSpeedStep*$R$3:$R$1003)</f>
        <v>951.57631613304</v>
      </c>
      <c r="N3697" s="42">
        <f t="shared" si="172"/>
        <v>0.80754783091788163</v>
      </c>
      <c r="O3697" s="42">
        <f t="shared" si="173"/>
        <v>1.33</v>
      </c>
    </row>
    <row r="3698" spans="5:15" x14ac:dyDescent="0.2">
      <c r="E3698" s="15">
        <v>41293.048611111109</v>
      </c>
      <c r="F3698" s="21">
        <v>7.7864819272436785</v>
      </c>
      <c r="G3698" s="24">
        <v>0.16181890766245249</v>
      </c>
      <c r="H3698" s="3">
        <f t="shared" si="171"/>
        <v>825.78999999996336</v>
      </c>
      <c r="I3698" s="3">
        <f>MIN(H3698-K3698+L3698,'Power Look Up'!$F$4)</f>
        <v>858.47533277302364</v>
      </c>
      <c r="K3698" s="50">
        <f t="array" ref="K3698">_xlfn.SUM(_xlfn.NORM.DIST($Q$3:$Q$1003,$F3698,$N3698,FALSE)*WindSpeedStep*$R$3:$R$1003)</f>
        <v>822.95537262019491</v>
      </c>
      <c r="L3698" s="50">
        <f t="array" ref="L3698">_xlfn.SUM(_xlfn.NORM.DIST($Q$3:$Q$1003,$F3698,$O3698,FALSE)*WindSpeedStep*$R$3:$R$1003)</f>
        <v>855.64070539325519</v>
      </c>
      <c r="N3698" s="42">
        <f t="shared" si="172"/>
        <v>0.77864819272436792</v>
      </c>
      <c r="O3698" s="42">
        <f t="shared" si="173"/>
        <v>1.26</v>
      </c>
    </row>
    <row r="3699" spans="5:15" x14ac:dyDescent="0.2">
      <c r="E3699" s="15">
        <v>41293.090277777781</v>
      </c>
      <c r="F3699" s="21">
        <v>7.29734321707347</v>
      </c>
      <c r="G3699" s="24">
        <v>0.19185064459136905</v>
      </c>
      <c r="H3699" s="3">
        <f t="shared" si="171"/>
        <v>678.29999999996653</v>
      </c>
      <c r="I3699" s="3">
        <f>MIN(H3699-K3699+L3699,'Power Look Up'!$F$4)</f>
        <v>725.42982133695079</v>
      </c>
      <c r="K3699" s="50">
        <f t="array" ref="K3699">_xlfn.SUM(_xlfn.NORM.DIST($Q$3:$Q$1003,$F3699,$N3699,FALSE)*WindSpeedStep*$R$3:$R$1003)</f>
        <v>675.3741116500139</v>
      </c>
      <c r="L3699" s="50">
        <f t="array" ref="L3699">_xlfn.SUM(_xlfn.NORM.DIST($Q$3:$Q$1003,$F3699,$O3699,FALSE)*WindSpeedStep*$R$3:$R$1003)</f>
        <v>722.50393298699817</v>
      </c>
      <c r="N3699" s="42">
        <f t="shared" si="172"/>
        <v>0.72973432170734709</v>
      </c>
      <c r="O3699" s="42">
        <f t="shared" si="173"/>
        <v>1.4</v>
      </c>
    </row>
    <row r="3700" spans="5:15" x14ac:dyDescent="0.2">
      <c r="E3700" s="15">
        <v>41293.097222222219</v>
      </c>
      <c r="F3700" s="21">
        <v>7.162120517052931</v>
      </c>
      <c r="G3700" s="24">
        <v>0.15917073683494606</v>
      </c>
      <c r="H3700" s="3">
        <f t="shared" si="171"/>
        <v>636.15999999996745</v>
      </c>
      <c r="I3700" s="3">
        <f>MIN(H3700-K3700+L3700,'Power Look Up'!$F$4)</f>
        <v>663.30441378881528</v>
      </c>
      <c r="K3700" s="50">
        <f t="array" ref="K3700">_xlfn.SUM(_xlfn.NORM.DIST($Q$3:$Q$1003,$F3700,$N3700,FALSE)*WindSpeedStep*$R$3:$R$1003)</f>
        <v>637.7177734249467</v>
      </c>
      <c r="L3700" s="50">
        <f t="array" ref="L3700">_xlfn.SUM(_xlfn.NORM.DIST($Q$3:$Q$1003,$F3700,$O3700,FALSE)*WindSpeedStep*$R$3:$R$1003)</f>
        <v>664.86218721379453</v>
      </c>
      <c r="N3700" s="42">
        <f t="shared" si="172"/>
        <v>0.71621205170529312</v>
      </c>
      <c r="O3700" s="42">
        <f t="shared" si="173"/>
        <v>1.1399999999999999</v>
      </c>
    </row>
    <row r="3701" spans="5:15" x14ac:dyDescent="0.2">
      <c r="E3701" s="15">
        <v>41293.104166666664</v>
      </c>
      <c r="F3701" s="21">
        <v>7.7515711799805675</v>
      </c>
      <c r="G3701" s="24">
        <v>0.17415824078175909</v>
      </c>
      <c r="H3701" s="3">
        <f t="shared" si="171"/>
        <v>813.74999999996362</v>
      </c>
      <c r="I3701" s="3">
        <f>MIN(H3701-K3701+L3701,'Power Look Up'!$F$4)</f>
        <v>853.26070791996062</v>
      </c>
      <c r="K3701" s="50">
        <f t="array" ref="K3701">_xlfn.SUM(_xlfn.NORM.DIST($Q$3:$Q$1003,$F3701,$N3701,FALSE)*WindSpeedStep*$R$3:$R$1003)</f>
        <v>811.82471946223598</v>
      </c>
      <c r="L3701" s="50">
        <f t="array" ref="L3701">_xlfn.SUM(_xlfn.NORM.DIST($Q$3:$Q$1003,$F3701,$O3701,FALSE)*WindSpeedStep*$R$3:$R$1003)</f>
        <v>851.33542738223298</v>
      </c>
      <c r="N3701" s="42">
        <f t="shared" si="172"/>
        <v>0.77515711799805675</v>
      </c>
      <c r="O3701" s="42">
        <f t="shared" si="173"/>
        <v>1.35</v>
      </c>
    </row>
    <row r="3702" spans="5:15" x14ac:dyDescent="0.2">
      <c r="E3702" s="15">
        <v>41293.111111111109</v>
      </c>
      <c r="F3702" s="21">
        <v>7.5443581662532537</v>
      </c>
      <c r="G3702" s="24">
        <v>0.12592191132301417</v>
      </c>
      <c r="H3702" s="3">
        <f t="shared" si="171"/>
        <v>750.53999999996495</v>
      </c>
      <c r="I3702" s="3">
        <f>MIN(H3702-K3702+L3702,'Power Look Up'!$F$4)</f>
        <v>762.66142168611077</v>
      </c>
      <c r="K3702" s="50">
        <f t="array" ref="K3702">_xlfn.SUM(_xlfn.NORM.DIST($Q$3:$Q$1003,$F3702,$N3702,FALSE)*WindSpeedStep*$R$3:$R$1003)</f>
        <v>747.65674093525911</v>
      </c>
      <c r="L3702" s="50">
        <f t="array" ref="L3702">_xlfn.SUM(_xlfn.NORM.DIST($Q$3:$Q$1003,$F3702,$O3702,FALSE)*WindSpeedStep*$R$3:$R$1003)</f>
        <v>759.77816262140493</v>
      </c>
      <c r="N3702" s="42">
        <f t="shared" si="172"/>
        <v>0.75443581662532544</v>
      </c>
      <c r="O3702" s="42">
        <f t="shared" si="173"/>
        <v>0.95</v>
      </c>
    </row>
    <row r="3703" spans="5:15" x14ac:dyDescent="0.2">
      <c r="E3703" s="15">
        <v>41293.118055555555</v>
      </c>
      <c r="F3703" s="21">
        <v>8.2021056253891906</v>
      </c>
      <c r="G3703" s="24">
        <v>0.16703028009773935</v>
      </c>
      <c r="H3703" s="3">
        <f t="shared" si="171"/>
        <v>962.39999999995212</v>
      </c>
      <c r="I3703" s="3">
        <f>MIN(H3703-K3703+L3703,'Power Look Up'!$F$4)</f>
        <v>994.66519755678803</v>
      </c>
      <c r="K3703" s="50">
        <f t="array" ref="K3703">_xlfn.SUM(_xlfn.NORM.DIST($Q$3:$Q$1003,$F3703,$N3703,FALSE)*WindSpeedStep*$R$3:$R$1003)</f>
        <v>962.47822802162545</v>
      </c>
      <c r="L3703" s="50">
        <f t="array" ref="L3703">_xlfn.SUM(_xlfn.NORM.DIST($Q$3:$Q$1003,$F3703,$O3703,FALSE)*WindSpeedStep*$R$3:$R$1003)</f>
        <v>994.74342557846137</v>
      </c>
      <c r="N3703" s="42">
        <f t="shared" si="172"/>
        <v>0.82021056253891911</v>
      </c>
      <c r="O3703" s="42">
        <f t="shared" si="173"/>
        <v>1.37</v>
      </c>
    </row>
    <row r="3704" spans="5:15" x14ac:dyDescent="0.2">
      <c r="E3704" s="15">
        <v>41293.125</v>
      </c>
      <c r="F3704" s="21">
        <v>7.8855802245449818</v>
      </c>
      <c r="G3704" s="24">
        <v>0.17753925014196195</v>
      </c>
      <c r="H3704" s="3">
        <f t="shared" si="171"/>
        <v>855.88999999996281</v>
      </c>
      <c r="I3704" s="3">
        <f>MIN(H3704-K3704+L3704,'Power Look Up'!$F$4)</f>
        <v>896.81555011661783</v>
      </c>
      <c r="K3704" s="50">
        <f t="array" ref="K3704">_xlfn.SUM(_xlfn.NORM.DIST($Q$3:$Q$1003,$F3704,$N3704,FALSE)*WindSpeedStep*$R$3:$R$1003)</f>
        <v>855.05362914100192</v>
      </c>
      <c r="L3704" s="50">
        <f t="array" ref="L3704">_xlfn.SUM(_xlfn.NORM.DIST($Q$3:$Q$1003,$F3704,$O3704,FALSE)*WindSpeedStep*$R$3:$R$1003)</f>
        <v>895.97917925765694</v>
      </c>
      <c r="N3704" s="42">
        <f t="shared" si="172"/>
        <v>0.78855802245449824</v>
      </c>
      <c r="O3704" s="42">
        <f t="shared" si="173"/>
        <v>1.4</v>
      </c>
    </row>
    <row r="3705" spans="5:15" x14ac:dyDescent="0.2">
      <c r="E3705" s="15">
        <v>41293.131944444445</v>
      </c>
      <c r="F3705" s="21">
        <v>7.2527155937586558</v>
      </c>
      <c r="G3705" s="24">
        <v>0.14477335922334808</v>
      </c>
      <c r="H3705" s="3">
        <f t="shared" si="171"/>
        <v>663.2499999999668</v>
      </c>
      <c r="I3705" s="3">
        <f>MIN(H3705-K3705+L3705,'Power Look Up'!$F$4)</f>
        <v>683.56024851865993</v>
      </c>
      <c r="K3705" s="50">
        <f t="array" ref="K3705">_xlfn.SUM(_xlfn.NORM.DIST($Q$3:$Q$1003,$F3705,$N3705,FALSE)*WindSpeedStep*$R$3:$R$1003)</f>
        <v>662.7978233841493</v>
      </c>
      <c r="L3705" s="50">
        <f t="array" ref="L3705">_xlfn.SUM(_xlfn.NORM.DIST($Q$3:$Q$1003,$F3705,$O3705,FALSE)*WindSpeedStep*$R$3:$R$1003)</f>
        <v>683.10807190284243</v>
      </c>
      <c r="N3705" s="42">
        <f t="shared" si="172"/>
        <v>0.72527155937586563</v>
      </c>
      <c r="O3705" s="42">
        <f t="shared" si="173"/>
        <v>1.05</v>
      </c>
    </row>
    <row r="3706" spans="5:15" x14ac:dyDescent="0.2">
      <c r="E3706" s="15">
        <v>41293.138888888891</v>
      </c>
      <c r="F3706" s="21">
        <v>7.8709268257594136</v>
      </c>
      <c r="G3706" s="24">
        <v>0.10036937421582219</v>
      </c>
      <c r="H3706" s="3">
        <f t="shared" si="171"/>
        <v>849.86999999996283</v>
      </c>
      <c r="I3706" s="3">
        <f>MIN(H3706-K3706+L3706,'Power Look Up'!$F$4)</f>
        <v>850.0411318247393</v>
      </c>
      <c r="K3706" s="50">
        <f t="array" ref="K3706">_xlfn.SUM(_xlfn.NORM.DIST($Q$3:$Q$1003,$F3706,$N3706,FALSE)*WindSpeedStep*$R$3:$R$1003)</f>
        <v>850.2605897470886</v>
      </c>
      <c r="L3706" s="50">
        <f t="array" ref="L3706">_xlfn.SUM(_xlfn.NORM.DIST($Q$3:$Q$1003,$F3706,$O3706,FALSE)*WindSpeedStep*$R$3:$R$1003)</f>
        <v>850.43172157186507</v>
      </c>
      <c r="N3706" s="42">
        <f t="shared" si="172"/>
        <v>0.78709268257594145</v>
      </c>
      <c r="O3706" s="42">
        <f t="shared" si="173"/>
        <v>0.79</v>
      </c>
    </row>
    <row r="3707" spans="5:15" x14ac:dyDescent="0.2">
      <c r="E3707" s="15">
        <v>41293.145833333336</v>
      </c>
      <c r="F3707" s="21">
        <v>7.8450344909413881</v>
      </c>
      <c r="G3707" s="24">
        <v>0.11472224896387956</v>
      </c>
      <c r="H3707" s="3">
        <f t="shared" si="171"/>
        <v>843.84999999996296</v>
      </c>
      <c r="I3707" s="3">
        <f>MIN(H3707-K3707+L3707,'Power Look Up'!$F$4)</f>
        <v>850.99771258793419</v>
      </c>
      <c r="K3707" s="50">
        <f t="array" ref="K3707">_xlfn.SUM(_xlfn.NORM.DIST($Q$3:$Q$1003,$F3707,$N3707,FALSE)*WindSpeedStep*$R$3:$R$1003)</f>
        <v>841.83098839106117</v>
      </c>
      <c r="L3707" s="50">
        <f t="array" ref="L3707">_xlfn.SUM(_xlfn.NORM.DIST($Q$3:$Q$1003,$F3707,$O3707,FALSE)*WindSpeedStep*$R$3:$R$1003)</f>
        <v>848.9787009790324</v>
      </c>
      <c r="N3707" s="42">
        <f t="shared" si="172"/>
        <v>0.78450344909413883</v>
      </c>
      <c r="O3707" s="42">
        <f t="shared" si="173"/>
        <v>0.9</v>
      </c>
    </row>
    <row r="3708" spans="5:15" x14ac:dyDescent="0.2">
      <c r="E3708" s="15">
        <v>41293.152777777781</v>
      </c>
      <c r="F3708" s="21">
        <v>8.2948758178639395</v>
      </c>
      <c r="G3708" s="24">
        <v>0.11091184728994707</v>
      </c>
      <c r="H3708" s="3">
        <f t="shared" si="171"/>
        <v>995.42999999995141</v>
      </c>
      <c r="I3708" s="3">
        <f>MIN(H3708-K3708+L3708,'Power Look Up'!$F$4)</f>
        <v>1000.7161799784587</v>
      </c>
      <c r="K3708" s="50">
        <f t="array" ref="K3708">_xlfn.SUM(_xlfn.NORM.DIST($Q$3:$Q$1003,$F3708,$N3708,FALSE)*WindSpeedStep*$R$3:$R$1003)</f>
        <v>995.32042752708651</v>
      </c>
      <c r="L3708" s="50">
        <f t="array" ref="L3708">_xlfn.SUM(_xlfn.NORM.DIST($Q$3:$Q$1003,$F3708,$O3708,FALSE)*WindSpeedStep*$R$3:$R$1003)</f>
        <v>1000.6066075055938</v>
      </c>
      <c r="N3708" s="42">
        <f t="shared" si="172"/>
        <v>0.82948758178639403</v>
      </c>
      <c r="O3708" s="42">
        <f t="shared" si="173"/>
        <v>0.92</v>
      </c>
    </row>
    <row r="3709" spans="5:15" x14ac:dyDescent="0.2">
      <c r="E3709" s="15">
        <v>41293.159722222219</v>
      </c>
      <c r="F3709" s="21">
        <v>8.3080257662693118</v>
      </c>
      <c r="G3709" s="24">
        <v>0.10351436360387936</v>
      </c>
      <c r="H3709" s="3">
        <f t="shared" si="171"/>
        <v>1002.7699999999513</v>
      </c>
      <c r="I3709" s="3">
        <f>MIN(H3709-K3709+L3709,'Power Look Up'!$F$4)</f>
        <v>1004.4569908311784</v>
      </c>
      <c r="K3709" s="50">
        <f t="array" ref="K3709">_xlfn.SUM(_xlfn.NORM.DIST($Q$3:$Q$1003,$F3709,$N3709,FALSE)*WindSpeedStep*$R$3:$R$1003)</f>
        <v>1000.0225995332066</v>
      </c>
      <c r="L3709" s="50">
        <f t="array" ref="L3709">_xlfn.SUM(_xlfn.NORM.DIST($Q$3:$Q$1003,$F3709,$O3709,FALSE)*WindSpeedStep*$R$3:$R$1003)</f>
        <v>1001.7095903644337</v>
      </c>
      <c r="N3709" s="42">
        <f t="shared" si="172"/>
        <v>0.83080257662693124</v>
      </c>
      <c r="O3709" s="42">
        <f t="shared" si="173"/>
        <v>0.86</v>
      </c>
    </row>
    <row r="3710" spans="5:15" x14ac:dyDescent="0.2">
      <c r="E3710" s="15">
        <v>41293.166666666664</v>
      </c>
      <c r="F3710" s="21">
        <v>7.6610637232042382</v>
      </c>
      <c r="G3710" s="24">
        <v>9.7897632378172242E-2</v>
      </c>
      <c r="H3710" s="3">
        <f t="shared" si="171"/>
        <v>786.65999999996416</v>
      </c>
      <c r="I3710" s="3">
        <f>MIN(H3710-K3710+L3710,'Power Look Up'!$F$4)</f>
        <v>785.75375581684045</v>
      </c>
      <c r="K3710" s="50">
        <f t="array" ref="K3710">_xlfn.SUM(_xlfn.NORM.DIST($Q$3:$Q$1003,$F3710,$N3710,FALSE)*WindSpeedStep*$R$3:$R$1003)</f>
        <v>783.39796985483929</v>
      </c>
      <c r="L3710" s="50">
        <f t="array" ref="L3710">_xlfn.SUM(_xlfn.NORM.DIST($Q$3:$Q$1003,$F3710,$O3710,FALSE)*WindSpeedStep*$R$3:$R$1003)</f>
        <v>782.49172567171559</v>
      </c>
      <c r="N3710" s="42">
        <f t="shared" si="172"/>
        <v>0.76610637232042389</v>
      </c>
      <c r="O3710" s="42">
        <f t="shared" si="173"/>
        <v>0.75</v>
      </c>
    </row>
    <row r="3711" spans="5:15" x14ac:dyDescent="0.2">
      <c r="E3711" s="15">
        <v>41293.173611111109</v>
      </c>
      <c r="F3711" s="21">
        <v>7.6510390866241877</v>
      </c>
      <c r="G3711" s="24">
        <v>0.13985028541686725</v>
      </c>
      <c r="H3711" s="3">
        <f t="shared" si="171"/>
        <v>783.64999999996428</v>
      </c>
      <c r="I3711" s="3">
        <f>MIN(H3711-K3711+L3711,'Power Look Up'!$F$4)</f>
        <v>803.62781327194568</v>
      </c>
      <c r="K3711" s="50">
        <f t="array" ref="K3711">_xlfn.SUM(_xlfn.NORM.DIST($Q$3:$Q$1003,$F3711,$N3711,FALSE)*WindSpeedStep*$R$3:$R$1003)</f>
        <v>780.28755038870725</v>
      </c>
      <c r="L3711" s="50">
        <f t="array" ref="L3711">_xlfn.SUM(_xlfn.NORM.DIST($Q$3:$Q$1003,$F3711,$O3711,FALSE)*WindSpeedStep*$R$3:$R$1003)</f>
        <v>800.26536366068865</v>
      </c>
      <c r="N3711" s="42">
        <f t="shared" si="172"/>
        <v>0.76510390866241884</v>
      </c>
      <c r="O3711" s="42">
        <f t="shared" si="173"/>
        <v>1.07</v>
      </c>
    </row>
    <row r="3712" spans="5:15" x14ac:dyDescent="0.2">
      <c r="E3712" s="15">
        <v>41293.180555555555</v>
      </c>
      <c r="F3712" s="21">
        <v>8.1297951021207133</v>
      </c>
      <c r="G3712" s="24">
        <v>9.7173420741430871E-2</v>
      </c>
      <c r="H3712" s="3">
        <f t="shared" si="171"/>
        <v>936.70999999995274</v>
      </c>
      <c r="I3712" s="3">
        <f>MIN(H3712-K3712+L3712,'Power Look Up'!$F$4)</f>
        <v>935.35699974059344</v>
      </c>
      <c r="K3712" s="50">
        <f t="array" ref="K3712">_xlfn.SUM(_xlfn.NORM.DIST($Q$3:$Q$1003,$F3712,$N3712,FALSE)*WindSpeedStep*$R$3:$R$1003)</f>
        <v>937.29353059566483</v>
      </c>
      <c r="L3712" s="50">
        <f t="array" ref="L3712">_xlfn.SUM(_xlfn.NORM.DIST($Q$3:$Q$1003,$F3712,$O3712,FALSE)*WindSpeedStep*$R$3:$R$1003)</f>
        <v>935.94053033630553</v>
      </c>
      <c r="N3712" s="42">
        <f t="shared" si="172"/>
        <v>0.81297951021207138</v>
      </c>
      <c r="O3712" s="42">
        <f t="shared" si="173"/>
        <v>0.79</v>
      </c>
    </row>
    <row r="3713" spans="5:15" x14ac:dyDescent="0.2">
      <c r="E3713" s="15">
        <v>41293.1875</v>
      </c>
      <c r="F3713" s="21">
        <v>7.2831363722198148</v>
      </c>
      <c r="G3713" s="24">
        <v>0.11396189190770648</v>
      </c>
      <c r="H3713" s="3">
        <f t="shared" si="171"/>
        <v>672.27999999996666</v>
      </c>
      <c r="I3713" s="3">
        <f>MIN(H3713-K3713+L3713,'Power Look Up'!$F$4)</f>
        <v>677.98182106721981</v>
      </c>
      <c r="K3713" s="50">
        <f t="array" ref="K3713">_xlfn.SUM(_xlfn.NORM.DIST($Q$3:$Q$1003,$F3713,$N3713,FALSE)*WindSpeedStep*$R$3:$R$1003)</f>
        <v>671.3546242116355</v>
      </c>
      <c r="L3713" s="50">
        <f t="array" ref="L3713">_xlfn.SUM(_xlfn.NORM.DIST($Q$3:$Q$1003,$F3713,$O3713,FALSE)*WindSpeedStep*$R$3:$R$1003)</f>
        <v>677.05644527888865</v>
      </c>
      <c r="N3713" s="42">
        <f t="shared" si="172"/>
        <v>0.7283136372219815</v>
      </c>
      <c r="O3713" s="42">
        <f t="shared" si="173"/>
        <v>0.83</v>
      </c>
    </row>
    <row r="3714" spans="5:15" x14ac:dyDescent="0.2">
      <c r="E3714" s="15">
        <v>41293.194444444445</v>
      </c>
      <c r="F3714" s="21">
        <v>7.0931248401927327</v>
      </c>
      <c r="G3714" s="24">
        <v>8.035950485040555E-2</v>
      </c>
      <c r="H3714" s="3">
        <f t="shared" si="171"/>
        <v>615.08999999996786</v>
      </c>
      <c r="I3714" s="3">
        <f>MIN(H3714-K3714+L3714,'Power Look Up'!$F$4)</f>
        <v>608.71423462661937</v>
      </c>
      <c r="K3714" s="50">
        <f t="array" ref="K3714">_xlfn.SUM(_xlfn.NORM.DIST($Q$3:$Q$1003,$F3714,$N3714,FALSE)*WindSpeedStep*$R$3:$R$1003)</f>
        <v>619.01974761057954</v>
      </c>
      <c r="L3714" s="50">
        <f t="array" ref="L3714">_xlfn.SUM(_xlfn.NORM.DIST($Q$3:$Q$1003,$F3714,$O3714,FALSE)*WindSpeedStep*$R$3:$R$1003)</f>
        <v>612.64398223723106</v>
      </c>
      <c r="N3714" s="42">
        <f t="shared" si="172"/>
        <v>0.70931248401927327</v>
      </c>
      <c r="O3714" s="42">
        <f t="shared" si="173"/>
        <v>0.56999999999999995</v>
      </c>
    </row>
    <row r="3715" spans="5:15" x14ac:dyDescent="0.2">
      <c r="E3715" s="15">
        <v>41293.201388888891</v>
      </c>
      <c r="F3715" s="21">
        <v>6.9486488903950638</v>
      </c>
      <c r="G3715" s="24">
        <v>0.1208868102633751</v>
      </c>
      <c r="H3715" s="3">
        <f t="shared" ref="H3715:H3778" si="174">INDEX(PowerArray,MIN(MaximumPowerIndex,ROUND(F3715*100,0)))</f>
        <v>576.69999999997663</v>
      </c>
      <c r="I3715" s="3">
        <f>MIN(H3715-K3715+L3715,'Power Look Up'!$F$4)</f>
        <v>584.42635755417314</v>
      </c>
      <c r="K3715" s="50">
        <f t="array" ref="K3715">_xlfn.SUM(_xlfn.NORM.DIST($Q$3:$Q$1003,$F3715,$N3715,FALSE)*WindSpeedStep*$R$3:$R$1003)</f>
        <v>580.9854343811503</v>
      </c>
      <c r="L3715" s="50">
        <f t="array" ref="L3715">_xlfn.SUM(_xlfn.NORM.DIST($Q$3:$Q$1003,$F3715,$O3715,FALSE)*WindSpeedStep*$R$3:$R$1003)</f>
        <v>588.71179193534681</v>
      </c>
      <c r="N3715" s="42">
        <f t="shared" ref="N3715:N3778" si="175">ReferenceTurbulence*F3715</f>
        <v>0.69486488903950638</v>
      </c>
      <c r="O3715" s="42">
        <f t="shared" ref="O3715:O3778" si="176">F3715*G3715</f>
        <v>0.84</v>
      </c>
    </row>
    <row r="3716" spans="5:15" x14ac:dyDescent="0.2">
      <c r="E3716" s="15">
        <v>41293.208333333336</v>
      </c>
      <c r="F3716" s="21">
        <v>7.1811142480134773</v>
      </c>
      <c r="G3716" s="24">
        <v>0.12532873993043189</v>
      </c>
      <c r="H3716" s="3">
        <f t="shared" si="174"/>
        <v>642.17999999996732</v>
      </c>
      <c r="I3716" s="3">
        <f>MIN(H3716-K3716+L3716,'Power Look Up'!$F$4)</f>
        <v>652.62402916939971</v>
      </c>
      <c r="K3716" s="50">
        <f t="array" ref="K3716">_xlfn.SUM(_xlfn.NORM.DIST($Q$3:$Q$1003,$F3716,$N3716,FALSE)*WindSpeedStep*$R$3:$R$1003)</f>
        <v>642.92611457582314</v>
      </c>
      <c r="L3716" s="50">
        <f t="array" ref="L3716">_xlfn.SUM(_xlfn.NORM.DIST($Q$3:$Q$1003,$F3716,$O3716,FALSE)*WindSpeedStep*$R$3:$R$1003)</f>
        <v>653.37014374525552</v>
      </c>
      <c r="N3716" s="42">
        <f t="shared" si="175"/>
        <v>0.71811142480134782</v>
      </c>
      <c r="O3716" s="42">
        <f t="shared" si="176"/>
        <v>0.90000000000000013</v>
      </c>
    </row>
    <row r="3717" spans="5:15" x14ac:dyDescent="0.2">
      <c r="E3717" s="15">
        <v>41293.215277777781</v>
      </c>
      <c r="F3717" s="21">
        <v>7.068484577741466</v>
      </c>
      <c r="G3717" s="24">
        <v>0.11317843184084832</v>
      </c>
      <c r="H3717" s="3">
        <f t="shared" si="174"/>
        <v>609.06999999996799</v>
      </c>
      <c r="I3717" s="3">
        <f>MIN(H3717-K3717+L3717,'Power Look Up'!$F$4)</f>
        <v>614.02403322047667</v>
      </c>
      <c r="K3717" s="50">
        <f t="array" ref="K3717">_xlfn.SUM(_xlfn.NORM.DIST($Q$3:$Q$1003,$F3717,$N3717,FALSE)*WindSpeedStep*$R$3:$R$1003)</f>
        <v>612.42612809480579</v>
      </c>
      <c r="L3717" s="50">
        <f t="array" ref="L3717">_xlfn.SUM(_xlfn.NORM.DIST($Q$3:$Q$1003,$F3717,$O3717,FALSE)*WindSpeedStep*$R$3:$R$1003)</f>
        <v>617.38016131531447</v>
      </c>
      <c r="N3717" s="42">
        <f t="shared" si="175"/>
        <v>0.70684845777414662</v>
      </c>
      <c r="O3717" s="42">
        <f t="shared" si="176"/>
        <v>0.8</v>
      </c>
    </row>
    <row r="3718" spans="5:15" x14ac:dyDescent="0.2">
      <c r="E3718" s="15">
        <v>41293.222222222219</v>
      </c>
      <c r="F3718" s="21">
        <v>7.1588799997171053</v>
      </c>
      <c r="G3718" s="24">
        <v>9.4986925332855326E-2</v>
      </c>
      <c r="H3718" s="3">
        <f t="shared" si="174"/>
        <v>636.15999999996745</v>
      </c>
      <c r="I3718" s="3">
        <f>MIN(H3718-K3718+L3718,'Power Look Up'!$F$4)</f>
        <v>634.367191139684</v>
      </c>
      <c r="K3718" s="50">
        <f t="array" ref="K3718">_xlfn.SUM(_xlfn.NORM.DIST($Q$3:$Q$1003,$F3718,$N3718,FALSE)*WindSpeedStep*$R$3:$R$1003)</f>
        <v>636.8318126250756</v>
      </c>
      <c r="L3718" s="50">
        <f t="array" ref="L3718">_xlfn.SUM(_xlfn.NORM.DIST($Q$3:$Q$1003,$F3718,$O3718,FALSE)*WindSpeedStep*$R$3:$R$1003)</f>
        <v>635.03900376479214</v>
      </c>
      <c r="N3718" s="42">
        <f t="shared" si="175"/>
        <v>0.7158879999717106</v>
      </c>
      <c r="O3718" s="42">
        <f t="shared" si="176"/>
        <v>0.68</v>
      </c>
    </row>
    <row r="3719" spans="5:15" x14ac:dyDescent="0.2">
      <c r="E3719" s="15">
        <v>41293.229166666664</v>
      </c>
      <c r="F3719" s="21">
        <v>7.5705897293925251</v>
      </c>
      <c r="G3719" s="24">
        <v>0.14397821556332882</v>
      </c>
      <c r="H3719" s="3">
        <f t="shared" si="174"/>
        <v>759.56999999996481</v>
      </c>
      <c r="I3719" s="3">
        <f>MIN(H3719-K3719+L3719,'Power Look Up'!$F$4)</f>
        <v>781.45099412098739</v>
      </c>
      <c r="K3719" s="50">
        <f t="array" ref="K3719">_xlfn.SUM(_xlfn.NORM.DIST($Q$3:$Q$1003,$F3719,$N3719,FALSE)*WindSpeedStep*$R$3:$R$1003)</f>
        <v>755.60074518165175</v>
      </c>
      <c r="L3719" s="50">
        <f t="array" ref="L3719">_xlfn.SUM(_xlfn.NORM.DIST($Q$3:$Q$1003,$F3719,$O3719,FALSE)*WindSpeedStep*$R$3:$R$1003)</f>
        <v>777.48173930267433</v>
      </c>
      <c r="N3719" s="42">
        <f t="shared" si="175"/>
        <v>0.75705897293925251</v>
      </c>
      <c r="O3719" s="42">
        <f t="shared" si="176"/>
        <v>1.0900000000000001</v>
      </c>
    </row>
    <row r="3720" spans="5:15" x14ac:dyDescent="0.2">
      <c r="E3720" s="15">
        <v>41293.236111111109</v>
      </c>
      <c r="F3720" s="21">
        <v>6.9272658266754013</v>
      </c>
      <c r="G3720" s="24">
        <v>0.14146995719815345</v>
      </c>
      <c r="H3720" s="3">
        <f t="shared" si="174"/>
        <v>572.17999999997664</v>
      </c>
      <c r="I3720" s="3">
        <f>MIN(H3720-K3720+L3720,'Power Look Up'!$F$4)</f>
        <v>588.56891280354614</v>
      </c>
      <c r="K3720" s="50">
        <f t="array" ref="K3720">_xlfn.SUM(_xlfn.NORM.DIST($Q$3:$Q$1003,$F3720,$N3720,FALSE)*WindSpeedStep*$R$3:$R$1003)</f>
        <v>575.48413507783096</v>
      </c>
      <c r="L3720" s="50">
        <f t="array" ref="L3720">_xlfn.SUM(_xlfn.NORM.DIST($Q$3:$Q$1003,$F3720,$O3720,FALSE)*WindSpeedStep*$R$3:$R$1003)</f>
        <v>591.87304788140045</v>
      </c>
      <c r="N3720" s="42">
        <f t="shared" si="175"/>
        <v>0.69272658266754017</v>
      </c>
      <c r="O3720" s="42">
        <f t="shared" si="176"/>
        <v>0.98000000000000009</v>
      </c>
    </row>
    <row r="3721" spans="5:15" x14ac:dyDescent="0.2">
      <c r="E3721" s="15">
        <v>41293.243055555555</v>
      </c>
      <c r="F3721" s="21">
        <v>7.6051050067769488</v>
      </c>
      <c r="G3721" s="24">
        <v>0.12754590490672094</v>
      </c>
      <c r="H3721" s="3">
        <f t="shared" si="174"/>
        <v>771.60999999996454</v>
      </c>
      <c r="I3721" s="3">
        <f>MIN(H3721-K3721+L3721,'Power Look Up'!$F$4)</f>
        <v>784.7879051595994</v>
      </c>
      <c r="K3721" s="50">
        <f t="array" ref="K3721">_xlfn.SUM(_xlfn.NORM.DIST($Q$3:$Q$1003,$F3721,$N3721,FALSE)*WindSpeedStep*$R$3:$R$1003)</f>
        <v>766.13234386386523</v>
      </c>
      <c r="L3721" s="50">
        <f t="array" ref="L3721">_xlfn.SUM(_xlfn.NORM.DIST($Q$3:$Q$1003,$F3721,$O3721,FALSE)*WindSpeedStep*$R$3:$R$1003)</f>
        <v>779.31024902350009</v>
      </c>
      <c r="N3721" s="42">
        <f t="shared" si="175"/>
        <v>0.76051050067769488</v>
      </c>
      <c r="O3721" s="42">
        <f t="shared" si="176"/>
        <v>0.97</v>
      </c>
    </row>
    <row r="3722" spans="5:15" x14ac:dyDescent="0.2">
      <c r="E3722" s="15">
        <v>41293.25</v>
      </c>
      <c r="F3722" s="21">
        <v>7.398691880913792</v>
      </c>
      <c r="G3722" s="24">
        <v>0.10947881234107551</v>
      </c>
      <c r="H3722" s="3">
        <f t="shared" si="174"/>
        <v>708.39999999996587</v>
      </c>
      <c r="I3722" s="3">
        <f>MIN(H3722-K3722+L3722,'Power Look Up'!$F$4)</f>
        <v>712.3523397816524</v>
      </c>
      <c r="K3722" s="50">
        <f t="array" ref="K3722">_xlfn.SUM(_xlfn.NORM.DIST($Q$3:$Q$1003,$F3722,$N3722,FALSE)*WindSpeedStep*$R$3:$R$1003)</f>
        <v>704.48150393017363</v>
      </c>
      <c r="L3722" s="50">
        <f t="array" ref="L3722">_xlfn.SUM(_xlfn.NORM.DIST($Q$3:$Q$1003,$F3722,$O3722,FALSE)*WindSpeedStep*$R$3:$R$1003)</f>
        <v>708.43384371186016</v>
      </c>
      <c r="N3722" s="42">
        <f t="shared" si="175"/>
        <v>0.73986918809137925</v>
      </c>
      <c r="O3722" s="42">
        <f t="shared" si="176"/>
        <v>0.81</v>
      </c>
    </row>
    <row r="3723" spans="5:15" x14ac:dyDescent="0.2">
      <c r="E3723" s="15">
        <v>41293.256944444445</v>
      </c>
      <c r="F3723" s="21">
        <v>7.465108453266148</v>
      </c>
      <c r="G3723" s="24">
        <v>0.12859826565278887</v>
      </c>
      <c r="H3723" s="3">
        <f t="shared" si="174"/>
        <v>729.46999999996547</v>
      </c>
      <c r="I3723" s="3">
        <f>MIN(H3723-K3723+L3723,'Power Look Up'!$F$4)</f>
        <v>742.64821320389285</v>
      </c>
      <c r="K3723" s="50">
        <f t="array" ref="K3723">_xlfn.SUM(_xlfn.NORM.DIST($Q$3:$Q$1003,$F3723,$N3723,FALSE)*WindSpeedStep*$R$3:$R$1003)</f>
        <v>723.97045619910295</v>
      </c>
      <c r="L3723" s="50">
        <f t="array" ref="L3723">_xlfn.SUM(_xlfn.NORM.DIST($Q$3:$Q$1003,$F3723,$O3723,FALSE)*WindSpeedStep*$R$3:$R$1003)</f>
        <v>737.14866940303034</v>
      </c>
      <c r="N3723" s="42">
        <f t="shared" si="175"/>
        <v>0.74651084532661482</v>
      </c>
      <c r="O3723" s="42">
        <f t="shared" si="176"/>
        <v>0.96</v>
      </c>
    </row>
    <row r="3724" spans="5:15" x14ac:dyDescent="0.2">
      <c r="E3724" s="15">
        <v>41293.263888888891</v>
      </c>
      <c r="F3724" s="21">
        <v>8.5079296797192985</v>
      </c>
      <c r="G3724" s="24">
        <v>0.10460829291073356</v>
      </c>
      <c r="H3724" s="3">
        <f t="shared" si="174"/>
        <v>1076.1699999999496</v>
      </c>
      <c r="I3724" s="3">
        <f>MIN(H3724-K3724+L3724,'Power Look Up'!$F$4)</f>
        <v>1078.211375646654</v>
      </c>
      <c r="K3724" s="50">
        <f t="array" ref="K3724">_xlfn.SUM(_xlfn.NORM.DIST($Q$3:$Q$1003,$F3724,$N3724,FALSE)*WindSpeedStep*$R$3:$R$1003)</f>
        <v>1072.8354616397207</v>
      </c>
      <c r="L3724" s="50">
        <f t="array" ref="L3724">_xlfn.SUM(_xlfn.NORM.DIST($Q$3:$Q$1003,$F3724,$O3724,FALSE)*WindSpeedStep*$R$3:$R$1003)</f>
        <v>1074.8768372864251</v>
      </c>
      <c r="N3724" s="42">
        <f t="shared" si="175"/>
        <v>0.85079296797192994</v>
      </c>
      <c r="O3724" s="42">
        <f t="shared" si="176"/>
        <v>0.89</v>
      </c>
    </row>
    <row r="3725" spans="5:15" x14ac:dyDescent="0.2">
      <c r="E3725" s="15">
        <v>41293.270833333336</v>
      </c>
      <c r="F3725" s="21">
        <v>7.8966116645704485</v>
      </c>
      <c r="G3725" s="24">
        <v>0.15829574165440441</v>
      </c>
      <c r="H3725" s="3">
        <f t="shared" si="174"/>
        <v>858.89999999996269</v>
      </c>
      <c r="I3725" s="3">
        <f>MIN(H3725-K3725+L3725,'Power Look Up'!$F$4)</f>
        <v>889.59927553539092</v>
      </c>
      <c r="K3725" s="50">
        <f t="array" ref="K3725">_xlfn.SUM(_xlfn.NORM.DIST($Q$3:$Q$1003,$F3725,$N3725,FALSE)*WindSpeedStep*$R$3:$R$1003)</f>
        <v>858.67262910803163</v>
      </c>
      <c r="L3725" s="50">
        <f t="array" ref="L3725">_xlfn.SUM(_xlfn.NORM.DIST($Q$3:$Q$1003,$F3725,$O3725,FALSE)*WindSpeedStep*$R$3:$R$1003)</f>
        <v>889.37190464345986</v>
      </c>
      <c r="N3725" s="42">
        <f t="shared" si="175"/>
        <v>0.78966116645704487</v>
      </c>
      <c r="O3725" s="42">
        <f t="shared" si="176"/>
        <v>1.25</v>
      </c>
    </row>
    <row r="3726" spans="5:15" x14ac:dyDescent="0.2">
      <c r="E3726" s="15">
        <v>41293.277777777781</v>
      </c>
      <c r="F3726" s="21">
        <v>7.6332937277744124</v>
      </c>
      <c r="G3726" s="24">
        <v>0.12838494560142283</v>
      </c>
      <c r="H3726" s="3">
        <f t="shared" si="174"/>
        <v>777.62999999996441</v>
      </c>
      <c r="I3726" s="3">
        <f>MIN(H3726-K3726+L3726,'Power Look Up'!$F$4)</f>
        <v>791.34781080497294</v>
      </c>
      <c r="K3726" s="50">
        <f t="array" ref="K3726">_xlfn.SUM(_xlfn.NORM.DIST($Q$3:$Q$1003,$F3726,$N3726,FALSE)*WindSpeedStep*$R$3:$R$1003)</f>
        <v>774.80018873601557</v>
      </c>
      <c r="L3726" s="50">
        <f t="array" ref="L3726">_xlfn.SUM(_xlfn.NORM.DIST($Q$3:$Q$1003,$F3726,$O3726,FALSE)*WindSpeedStep*$R$3:$R$1003)</f>
        <v>788.5179995410241</v>
      </c>
      <c r="N3726" s="42">
        <f t="shared" si="175"/>
        <v>0.76332937277744128</v>
      </c>
      <c r="O3726" s="42">
        <f t="shared" si="176"/>
        <v>0.98</v>
      </c>
    </row>
    <row r="3727" spans="5:15" x14ac:dyDescent="0.2">
      <c r="E3727" s="15">
        <v>41293.284722222219</v>
      </c>
      <c r="F3727" s="21">
        <v>7.5901948468478668</v>
      </c>
      <c r="G3727" s="24">
        <v>0.12384398806183121</v>
      </c>
      <c r="H3727" s="3">
        <f t="shared" si="174"/>
        <v>765.58999999996468</v>
      </c>
      <c r="I3727" s="3">
        <f>MIN(H3727-K3727+L3727,'Power Look Up'!$F$4)</f>
        <v>776.80635319365035</v>
      </c>
      <c r="K3727" s="50">
        <f t="array" ref="K3727">_xlfn.SUM(_xlfn.NORM.DIST($Q$3:$Q$1003,$F3727,$N3727,FALSE)*WindSpeedStep*$R$3:$R$1003)</f>
        <v>761.57181177185396</v>
      </c>
      <c r="L3727" s="50">
        <f t="array" ref="L3727">_xlfn.SUM(_xlfn.NORM.DIST($Q$3:$Q$1003,$F3727,$O3727,FALSE)*WindSpeedStep*$R$3:$R$1003)</f>
        <v>772.78816496553964</v>
      </c>
      <c r="N3727" s="42">
        <f t="shared" si="175"/>
        <v>0.75901948468478675</v>
      </c>
      <c r="O3727" s="42">
        <f t="shared" si="176"/>
        <v>0.94</v>
      </c>
    </row>
    <row r="3728" spans="5:15" x14ac:dyDescent="0.2">
      <c r="E3728" s="15">
        <v>41293.291666666664</v>
      </c>
      <c r="F3728" s="21">
        <v>8.5286552490924432</v>
      </c>
      <c r="G3728" s="24">
        <v>0.11373422558066469</v>
      </c>
      <c r="H3728" s="3">
        <f t="shared" si="174"/>
        <v>1083.5099999999495</v>
      </c>
      <c r="I3728" s="3">
        <f>MIN(H3728-K3728+L3728,'Power Look Up'!$F$4)</f>
        <v>1089.4207467981767</v>
      </c>
      <c r="K3728" s="50">
        <f t="array" ref="K3728">_xlfn.SUM(_xlfn.NORM.DIST($Q$3:$Q$1003,$F3728,$N3728,FALSE)*WindSpeedStep*$R$3:$R$1003)</f>
        <v>1080.5172240053469</v>
      </c>
      <c r="L3728" s="50">
        <f t="array" ref="L3728">_xlfn.SUM(_xlfn.NORM.DIST($Q$3:$Q$1003,$F3728,$O3728,FALSE)*WindSpeedStep*$R$3:$R$1003)</f>
        <v>1086.427970803574</v>
      </c>
      <c r="N3728" s="42">
        <f t="shared" si="175"/>
        <v>0.85286552490924439</v>
      </c>
      <c r="O3728" s="42">
        <f t="shared" si="176"/>
        <v>0.97</v>
      </c>
    </row>
    <row r="3729" spans="5:15" x14ac:dyDescent="0.2">
      <c r="E3729" s="15">
        <v>41293.298611111109</v>
      </c>
      <c r="F3729" s="21">
        <v>8.8998766076552673</v>
      </c>
      <c r="G3729" s="24">
        <v>0.1101138862034389</v>
      </c>
      <c r="H3729" s="3">
        <f t="shared" si="174"/>
        <v>1219.2999999999467</v>
      </c>
      <c r="I3729" s="3">
        <f>MIN(H3729-K3729+L3729,'Power Look Up'!$F$4)</f>
        <v>1221.6795013076076</v>
      </c>
      <c r="K3729" s="50">
        <f t="array" ref="K3729">_xlfn.SUM(_xlfn.NORM.DIST($Q$3:$Q$1003,$F3729,$N3729,FALSE)*WindSpeedStep*$R$3:$R$1003)</f>
        <v>1221.222302071691</v>
      </c>
      <c r="L3729" s="50">
        <f t="array" ref="L3729">_xlfn.SUM(_xlfn.NORM.DIST($Q$3:$Q$1003,$F3729,$O3729,FALSE)*WindSpeedStep*$R$3:$R$1003)</f>
        <v>1223.6018033793518</v>
      </c>
      <c r="N3729" s="42">
        <f t="shared" si="175"/>
        <v>0.88998766076552682</v>
      </c>
      <c r="O3729" s="42">
        <f t="shared" si="176"/>
        <v>0.98</v>
      </c>
    </row>
    <row r="3730" spans="5:15" x14ac:dyDescent="0.2">
      <c r="E3730" s="15">
        <v>41293.305555555555</v>
      </c>
      <c r="F3730" s="21">
        <v>8.6440716171237764</v>
      </c>
      <c r="G3730" s="24">
        <v>0.14345091698957915</v>
      </c>
      <c r="H3730" s="3">
        <f t="shared" si="174"/>
        <v>1123.8799999999487</v>
      </c>
      <c r="I3730" s="3">
        <f>MIN(H3730-K3730+L3730,'Power Look Up'!$F$4)</f>
        <v>1138.2989323160612</v>
      </c>
      <c r="K3730" s="50">
        <f t="array" ref="K3730">_xlfn.SUM(_xlfn.NORM.DIST($Q$3:$Q$1003,$F3730,$N3730,FALSE)*WindSpeedStep*$R$3:$R$1003)</f>
        <v>1123.6908720275503</v>
      </c>
      <c r="L3730" s="50">
        <f t="array" ref="L3730">_xlfn.SUM(_xlfn.NORM.DIST($Q$3:$Q$1003,$F3730,$O3730,FALSE)*WindSpeedStep*$R$3:$R$1003)</f>
        <v>1138.1098043436627</v>
      </c>
      <c r="N3730" s="42">
        <f t="shared" si="175"/>
        <v>0.86440716171237764</v>
      </c>
      <c r="O3730" s="42">
        <f t="shared" si="176"/>
        <v>1.24</v>
      </c>
    </row>
    <row r="3731" spans="5:15" x14ac:dyDescent="0.2">
      <c r="E3731" s="15">
        <v>41293.3125</v>
      </c>
      <c r="F3731" s="21">
        <v>9.2514953379553191</v>
      </c>
      <c r="G3731" s="24">
        <v>0.13619419931291601</v>
      </c>
      <c r="H3731" s="3">
        <f t="shared" si="174"/>
        <v>1351.2499999999418</v>
      </c>
      <c r="I3731" s="3">
        <f>MIN(H3731-K3731+L3731,'Power Look Up'!$F$4)</f>
        <v>1344.6630630969819</v>
      </c>
      <c r="K3731" s="50">
        <f t="array" ref="K3731">_xlfn.SUM(_xlfn.NORM.DIST($Q$3:$Q$1003,$F3731,$N3731,FALSE)*WindSpeedStep*$R$3:$R$1003)</f>
        <v>1356.5784577356371</v>
      </c>
      <c r="L3731" s="50">
        <f t="array" ref="L3731">_xlfn.SUM(_xlfn.NORM.DIST($Q$3:$Q$1003,$F3731,$O3731,FALSE)*WindSpeedStep*$R$3:$R$1003)</f>
        <v>1349.9915208326772</v>
      </c>
      <c r="N3731" s="42">
        <f t="shared" si="175"/>
        <v>0.925149533795532</v>
      </c>
      <c r="O3731" s="42">
        <f t="shared" si="176"/>
        <v>1.26</v>
      </c>
    </row>
    <row r="3732" spans="5:15" x14ac:dyDescent="0.2">
      <c r="E3732" s="15">
        <v>41293.319444444445</v>
      </c>
      <c r="F3732" s="21">
        <v>9.1940977484131619</v>
      </c>
      <c r="G3732" s="24">
        <v>0.1305185166436926</v>
      </c>
      <c r="H3732" s="3">
        <f t="shared" si="174"/>
        <v>1328.3899999999423</v>
      </c>
      <c r="I3732" s="3">
        <f>MIN(H3732-K3732+L3732,'Power Look Up'!$F$4)</f>
        <v>1325.3213663594167</v>
      </c>
      <c r="K3732" s="50">
        <f t="array" ref="K3732">_xlfn.SUM(_xlfn.NORM.DIST($Q$3:$Q$1003,$F3732,$N3732,FALSE)*WindSpeedStep*$R$3:$R$1003)</f>
        <v>1334.579426722594</v>
      </c>
      <c r="L3732" s="50">
        <f t="array" ref="L3732">_xlfn.SUM(_xlfn.NORM.DIST($Q$3:$Q$1003,$F3732,$O3732,FALSE)*WindSpeedStep*$R$3:$R$1003)</f>
        <v>1331.5107930820684</v>
      </c>
      <c r="N3732" s="42">
        <f t="shared" si="175"/>
        <v>0.91940977484131625</v>
      </c>
      <c r="O3732" s="42">
        <f t="shared" si="176"/>
        <v>1.2</v>
      </c>
    </row>
    <row r="3733" spans="5:15" x14ac:dyDescent="0.2">
      <c r="E3733" s="15">
        <v>41293.326388888891</v>
      </c>
      <c r="F3733" s="21">
        <v>9.1234519747021032</v>
      </c>
      <c r="G3733" s="24">
        <v>0.1139919410858693</v>
      </c>
      <c r="H3733" s="3">
        <f t="shared" si="174"/>
        <v>1301.719999999943</v>
      </c>
      <c r="I3733" s="3">
        <f>MIN(H3733-K3733+L3733,'Power Look Up'!$F$4)</f>
        <v>1302.0891956199994</v>
      </c>
      <c r="K3733" s="50">
        <f t="array" ref="K3733">_xlfn.SUM(_xlfn.NORM.DIST($Q$3:$Q$1003,$F3733,$N3733,FALSE)*WindSpeedStep*$R$3:$R$1003)</f>
        <v>1307.4044565003153</v>
      </c>
      <c r="L3733" s="50">
        <f t="array" ref="L3733">_xlfn.SUM(_xlfn.NORM.DIST($Q$3:$Q$1003,$F3733,$O3733,FALSE)*WindSpeedStep*$R$3:$R$1003)</f>
        <v>1307.7736521203717</v>
      </c>
      <c r="N3733" s="42">
        <f t="shared" si="175"/>
        <v>0.91234519747021037</v>
      </c>
      <c r="O3733" s="42">
        <f t="shared" si="176"/>
        <v>1.04</v>
      </c>
    </row>
    <row r="3734" spans="5:15" x14ac:dyDescent="0.2">
      <c r="E3734" s="15">
        <v>41293.333333333336</v>
      </c>
      <c r="F3734" s="21">
        <v>8.8323040972145268</v>
      </c>
      <c r="G3734" s="24">
        <v>0.11435294673770653</v>
      </c>
      <c r="H3734" s="3">
        <f t="shared" si="174"/>
        <v>1193.6099999999471</v>
      </c>
      <c r="I3734" s="3">
        <f>MIN(H3734-K3734+L3734,'Power Look Up'!$F$4)</f>
        <v>1197.5395791906276</v>
      </c>
      <c r="K3734" s="50">
        <f t="array" ref="K3734">_xlfn.SUM(_xlfn.NORM.DIST($Q$3:$Q$1003,$F3734,$N3734,FALSE)*WindSpeedStep*$R$3:$R$1003)</f>
        <v>1195.2754868155926</v>
      </c>
      <c r="L3734" s="50">
        <f t="array" ref="L3734">_xlfn.SUM(_xlfn.NORM.DIST($Q$3:$Q$1003,$F3734,$O3734,FALSE)*WindSpeedStep*$R$3:$R$1003)</f>
        <v>1199.205066006273</v>
      </c>
      <c r="N3734" s="42">
        <f t="shared" si="175"/>
        <v>0.88323040972145272</v>
      </c>
      <c r="O3734" s="42">
        <f t="shared" si="176"/>
        <v>1.01</v>
      </c>
    </row>
    <row r="3735" spans="5:15" x14ac:dyDescent="0.2">
      <c r="E3735" s="15">
        <v>41293.340277777781</v>
      </c>
      <c r="F3735" s="21">
        <v>8.9232174340609447</v>
      </c>
      <c r="G3735" s="24">
        <v>0.12327392088431846</v>
      </c>
      <c r="H3735" s="3">
        <f t="shared" si="174"/>
        <v>1226.6399999999464</v>
      </c>
      <c r="I3735" s="3">
        <f>MIN(H3735-K3735+L3735,'Power Look Up'!$F$4)</f>
        <v>1230.8977137347695</v>
      </c>
      <c r="K3735" s="50">
        <f t="array" ref="K3735">_xlfn.SUM(_xlfn.NORM.DIST($Q$3:$Q$1003,$F3735,$N3735,FALSE)*WindSpeedStep*$R$3:$R$1003)</f>
        <v>1230.2044501852677</v>
      </c>
      <c r="L3735" s="50">
        <f t="array" ref="L3735">_xlfn.SUM(_xlfn.NORM.DIST($Q$3:$Q$1003,$F3735,$O3735,FALSE)*WindSpeedStep*$R$3:$R$1003)</f>
        <v>1234.4621639200907</v>
      </c>
      <c r="N3735" s="42">
        <f t="shared" si="175"/>
        <v>0.89232174340609449</v>
      </c>
      <c r="O3735" s="42">
        <f t="shared" si="176"/>
        <v>1.1000000000000001</v>
      </c>
    </row>
    <row r="3736" spans="5:15" x14ac:dyDescent="0.2">
      <c r="E3736" s="15">
        <v>41293.347222222219</v>
      </c>
      <c r="F3736" s="21">
        <v>9.2696149084983279</v>
      </c>
      <c r="G3736" s="24">
        <v>0.13053400944311927</v>
      </c>
      <c r="H3736" s="3">
        <f t="shared" si="174"/>
        <v>1358.8699999999417</v>
      </c>
      <c r="I3736" s="3">
        <f>MIN(H3736-K3736+L3736,'Power Look Up'!$F$4)</f>
        <v>1353.1979055249762</v>
      </c>
      <c r="K3736" s="50">
        <f t="array" ref="K3736">_xlfn.SUM(_xlfn.NORM.DIST($Q$3:$Q$1003,$F3736,$N3736,FALSE)*WindSpeedStep*$R$3:$R$1003)</f>
        <v>1363.5035623340859</v>
      </c>
      <c r="L3736" s="50">
        <f t="array" ref="L3736">_xlfn.SUM(_xlfn.NORM.DIST($Q$3:$Q$1003,$F3736,$O3736,FALSE)*WindSpeedStep*$R$3:$R$1003)</f>
        <v>1357.8314678591205</v>
      </c>
      <c r="N3736" s="42">
        <f t="shared" si="175"/>
        <v>0.92696149084983281</v>
      </c>
      <c r="O3736" s="42">
        <f t="shared" si="176"/>
        <v>1.21</v>
      </c>
    </row>
    <row r="3737" spans="5:15" x14ac:dyDescent="0.2">
      <c r="E3737" s="15">
        <v>41293.354166666664</v>
      </c>
      <c r="F3737" s="21">
        <v>8.8422060341832225</v>
      </c>
      <c r="G3737" s="24">
        <v>0.12666522309819231</v>
      </c>
      <c r="H3737" s="3">
        <f t="shared" si="174"/>
        <v>1197.2799999999472</v>
      </c>
      <c r="I3737" s="3">
        <f>MIN(H3737-K3737+L3737,'Power Look Up'!$F$4)</f>
        <v>1203.6152404278703</v>
      </c>
      <c r="K3737" s="50">
        <f t="array" ref="K3737">_xlfn.SUM(_xlfn.NORM.DIST($Q$3:$Q$1003,$F3737,$N3737,FALSE)*WindSpeedStep*$R$3:$R$1003)</f>
        <v>1199.0714983773175</v>
      </c>
      <c r="L3737" s="50">
        <f t="array" ref="L3737">_xlfn.SUM(_xlfn.NORM.DIST($Q$3:$Q$1003,$F3737,$O3737,FALSE)*WindSpeedStep*$R$3:$R$1003)</f>
        <v>1205.4067388052406</v>
      </c>
      <c r="N3737" s="42">
        <f t="shared" si="175"/>
        <v>0.88422060341832232</v>
      </c>
      <c r="O3737" s="42">
        <f t="shared" si="176"/>
        <v>1.1200000000000001</v>
      </c>
    </row>
    <row r="3738" spans="5:15" x14ac:dyDescent="0.2">
      <c r="E3738" s="15">
        <v>41293.361111111109</v>
      </c>
      <c r="F3738" s="21">
        <v>9.0649482550447633</v>
      </c>
      <c r="G3738" s="24">
        <v>0.10921187547309516</v>
      </c>
      <c r="H3738" s="3">
        <f t="shared" si="174"/>
        <v>1278.8599999999433</v>
      </c>
      <c r="I3738" s="3">
        <f>MIN(H3738-K3738+L3738,'Power Look Up'!$F$4)</f>
        <v>1279.7660693806379</v>
      </c>
      <c r="K3738" s="50">
        <f t="array" ref="K3738">_xlfn.SUM(_xlfn.NORM.DIST($Q$3:$Q$1003,$F3738,$N3738,FALSE)*WindSpeedStep*$R$3:$R$1003)</f>
        <v>1284.8512590381749</v>
      </c>
      <c r="L3738" s="50">
        <f t="array" ref="L3738">_xlfn.SUM(_xlfn.NORM.DIST($Q$3:$Q$1003,$F3738,$O3738,FALSE)*WindSpeedStep*$R$3:$R$1003)</f>
        <v>1285.7573284188695</v>
      </c>
      <c r="N3738" s="42">
        <f t="shared" si="175"/>
        <v>0.90649482550447635</v>
      </c>
      <c r="O3738" s="42">
        <f t="shared" si="176"/>
        <v>0.99</v>
      </c>
    </row>
    <row r="3739" spans="5:15" x14ac:dyDescent="0.2">
      <c r="E3739" s="15">
        <v>41293.368055555555</v>
      </c>
      <c r="F3739" s="21">
        <v>8.2565346527505294</v>
      </c>
      <c r="G3739" s="24">
        <v>0.10900456884780102</v>
      </c>
      <c r="H3739" s="3">
        <f t="shared" si="174"/>
        <v>984.41999999995164</v>
      </c>
      <c r="I3739" s="3">
        <f>MIN(H3739-K3739+L3739,'Power Look Up'!$F$4)</f>
        <v>988.81047345605543</v>
      </c>
      <c r="K3739" s="50">
        <f t="array" ref="K3739">_xlfn.SUM(_xlfn.NORM.DIST($Q$3:$Q$1003,$F3739,$N3739,FALSE)*WindSpeedStep*$R$3:$R$1003)</f>
        <v>981.6760815844508</v>
      </c>
      <c r="L3739" s="50">
        <f t="array" ref="L3739">_xlfn.SUM(_xlfn.NORM.DIST($Q$3:$Q$1003,$F3739,$O3739,FALSE)*WindSpeedStep*$R$3:$R$1003)</f>
        <v>986.06655504055459</v>
      </c>
      <c r="N3739" s="42">
        <f t="shared" si="175"/>
        <v>0.82565346527505301</v>
      </c>
      <c r="O3739" s="42">
        <f t="shared" si="176"/>
        <v>0.9</v>
      </c>
    </row>
    <row r="3740" spans="5:15" x14ac:dyDescent="0.2">
      <c r="E3740" s="15">
        <v>41293.375</v>
      </c>
      <c r="F3740" s="21">
        <v>7.4690392638554481</v>
      </c>
      <c r="G3740" s="24">
        <v>0.14861349107797145</v>
      </c>
      <c r="H3740" s="3">
        <f t="shared" si="174"/>
        <v>729.46999999996547</v>
      </c>
      <c r="I3740" s="3">
        <f>MIN(H3740-K3740+L3740,'Power Look Up'!$F$4)</f>
        <v>753.32807424754378</v>
      </c>
      <c r="K3740" s="50">
        <f t="array" ref="K3740">_xlfn.SUM(_xlfn.NORM.DIST($Q$3:$Q$1003,$F3740,$N3740,FALSE)*WindSpeedStep*$R$3:$R$1003)</f>
        <v>725.13421455420178</v>
      </c>
      <c r="L3740" s="50">
        <f t="array" ref="L3740">_xlfn.SUM(_xlfn.NORM.DIST($Q$3:$Q$1003,$F3740,$O3740,FALSE)*WindSpeedStep*$R$3:$R$1003)</f>
        <v>748.99228880178009</v>
      </c>
      <c r="N3740" s="42">
        <f t="shared" si="175"/>
        <v>0.74690392638554481</v>
      </c>
      <c r="O3740" s="42">
        <f t="shared" si="176"/>
        <v>1.1100000000000001</v>
      </c>
    </row>
    <row r="3741" spans="5:15" x14ac:dyDescent="0.2">
      <c r="E3741" s="15">
        <v>41293.381944444445</v>
      </c>
      <c r="F3741" s="21">
        <v>7.7255408144747477</v>
      </c>
      <c r="G3741" s="24">
        <v>0.14626807716591264</v>
      </c>
      <c r="H3741" s="3">
        <f t="shared" si="174"/>
        <v>807.72999999996375</v>
      </c>
      <c r="I3741" s="3">
        <f>MIN(H3741-K3741+L3741,'Power Look Up'!$F$4)</f>
        <v>831.56378131615543</v>
      </c>
      <c r="K3741" s="50">
        <f t="array" ref="K3741">_xlfn.SUM(_xlfn.NORM.DIST($Q$3:$Q$1003,$F3741,$N3741,FALSE)*WindSpeedStep*$R$3:$R$1003)</f>
        <v>803.58550394402016</v>
      </c>
      <c r="L3741" s="50">
        <f t="array" ref="L3741">_xlfn.SUM(_xlfn.NORM.DIST($Q$3:$Q$1003,$F3741,$O3741,FALSE)*WindSpeedStep*$R$3:$R$1003)</f>
        <v>827.41928526021184</v>
      </c>
      <c r="N3741" s="42">
        <f t="shared" si="175"/>
        <v>0.77255408144747484</v>
      </c>
      <c r="O3741" s="42">
        <f t="shared" si="176"/>
        <v>1.1299999999999999</v>
      </c>
    </row>
    <row r="3742" spans="5:15" x14ac:dyDescent="0.2">
      <c r="E3742" s="15">
        <v>41293.388888888891</v>
      </c>
      <c r="F3742" s="21">
        <v>7.3735748934531076</v>
      </c>
      <c r="G3742" s="24">
        <v>0.13290703819528951</v>
      </c>
      <c r="H3742" s="3">
        <f t="shared" si="174"/>
        <v>699.36999999996613</v>
      </c>
      <c r="I3742" s="3">
        <f>MIN(H3742-K3742+L3742,'Power Look Up'!$F$4)</f>
        <v>714.31820560524034</v>
      </c>
      <c r="K3742" s="50">
        <f t="array" ref="K3742">_xlfn.SUM(_xlfn.NORM.DIST($Q$3:$Q$1003,$F3742,$N3742,FALSE)*WindSpeedStep*$R$3:$R$1003)</f>
        <v>697.1969017224252</v>
      </c>
      <c r="L3742" s="50">
        <f t="array" ref="L3742">_xlfn.SUM(_xlfn.NORM.DIST($Q$3:$Q$1003,$F3742,$O3742,FALSE)*WindSpeedStep*$R$3:$R$1003)</f>
        <v>712.14510732769941</v>
      </c>
      <c r="N3742" s="42">
        <f t="shared" si="175"/>
        <v>0.73735748934531076</v>
      </c>
      <c r="O3742" s="42">
        <f t="shared" si="176"/>
        <v>0.98</v>
      </c>
    </row>
    <row r="3743" spans="5:15" x14ac:dyDescent="0.2">
      <c r="E3743" s="15">
        <v>41293.395833333336</v>
      </c>
      <c r="F3743" s="21">
        <v>7.134834185717148</v>
      </c>
      <c r="G3743" s="24">
        <v>0.12333853556984212</v>
      </c>
      <c r="H3743" s="3">
        <f t="shared" si="174"/>
        <v>627.12999999996759</v>
      </c>
      <c r="I3743" s="3">
        <f>MIN(H3743-K3743+L3743,'Power Look Up'!$F$4)</f>
        <v>636.51270477132823</v>
      </c>
      <c r="K3743" s="50">
        <f t="array" ref="K3743">_xlfn.SUM(_xlfn.NORM.DIST($Q$3:$Q$1003,$F3743,$N3743,FALSE)*WindSpeedStep*$R$3:$R$1003)</f>
        <v>630.28161611838505</v>
      </c>
      <c r="L3743" s="50">
        <f t="array" ref="L3743">_xlfn.SUM(_xlfn.NORM.DIST($Q$3:$Q$1003,$F3743,$O3743,FALSE)*WindSpeedStep*$R$3:$R$1003)</f>
        <v>639.66432088974568</v>
      </c>
      <c r="N3743" s="42">
        <f t="shared" si="175"/>
        <v>0.71348341857171482</v>
      </c>
      <c r="O3743" s="42">
        <f t="shared" si="176"/>
        <v>0.88</v>
      </c>
    </row>
    <row r="3744" spans="5:15" x14ac:dyDescent="0.2">
      <c r="E3744" s="15">
        <v>41293.402777777781</v>
      </c>
      <c r="F3744" s="21">
        <v>6.9244618887220488</v>
      </c>
      <c r="G3744" s="24">
        <v>0.17041035375209149</v>
      </c>
      <c r="H3744" s="3">
        <f t="shared" si="174"/>
        <v>569.91999999997665</v>
      </c>
      <c r="I3744" s="3">
        <f>MIN(H3744-K3744+L3744,'Power Look Up'!$F$4)</f>
        <v>600.33991483033333</v>
      </c>
      <c r="K3744" s="50">
        <f t="array" ref="K3744">_xlfn.SUM(_xlfn.NORM.DIST($Q$3:$Q$1003,$F3744,$N3744,FALSE)*WindSpeedStep*$R$3:$R$1003)</f>
        <v>574.76519176996931</v>
      </c>
      <c r="L3744" s="50">
        <f t="array" ref="L3744">_xlfn.SUM(_xlfn.NORM.DIST($Q$3:$Q$1003,$F3744,$O3744,FALSE)*WindSpeedStep*$R$3:$R$1003)</f>
        <v>605.18510660032598</v>
      </c>
      <c r="N3744" s="42">
        <f t="shared" si="175"/>
        <v>0.69244618887220488</v>
      </c>
      <c r="O3744" s="42">
        <f t="shared" si="176"/>
        <v>1.18</v>
      </c>
    </row>
    <row r="3745" spans="5:15" x14ac:dyDescent="0.2">
      <c r="E3745" s="15">
        <v>41293.409722222219</v>
      </c>
      <c r="F3745" s="21">
        <v>6.8541143889289664</v>
      </c>
      <c r="G3745" s="24">
        <v>0.14443879162552156</v>
      </c>
      <c r="H3745" s="3">
        <f t="shared" si="174"/>
        <v>554.09999999997706</v>
      </c>
      <c r="I3745" s="3">
        <f>MIN(H3745-K3745+L3745,'Power Look Up'!$F$4)</f>
        <v>571.27944861730168</v>
      </c>
      <c r="K3745" s="50">
        <f t="array" ref="K3745">_xlfn.SUM(_xlfn.NORM.DIST($Q$3:$Q$1003,$F3745,$N3745,FALSE)*WindSpeedStep*$R$3:$R$1003)</f>
        <v>556.91213273978155</v>
      </c>
      <c r="L3745" s="50">
        <f t="array" ref="L3745">_xlfn.SUM(_xlfn.NORM.DIST($Q$3:$Q$1003,$F3745,$O3745,FALSE)*WindSpeedStep*$R$3:$R$1003)</f>
        <v>574.09158135710618</v>
      </c>
      <c r="N3745" s="42">
        <f t="shared" si="175"/>
        <v>0.68541143889289669</v>
      </c>
      <c r="O3745" s="42">
        <f t="shared" si="176"/>
        <v>0.99</v>
      </c>
    </row>
    <row r="3746" spans="5:15" x14ac:dyDescent="0.2">
      <c r="E3746" s="15">
        <v>41293.416666666664</v>
      </c>
      <c r="F3746" s="21">
        <v>7.8029115803592797</v>
      </c>
      <c r="G3746" s="24">
        <v>0.10508897756371137</v>
      </c>
      <c r="H3746" s="3">
        <f t="shared" si="174"/>
        <v>828.79999999996335</v>
      </c>
      <c r="I3746" s="3">
        <f>MIN(H3746-K3746+L3746,'Power Look Up'!$F$4)</f>
        <v>831.16243454248217</v>
      </c>
      <c r="K3746" s="50">
        <f t="array" ref="K3746">_xlfn.SUM(_xlfn.NORM.DIST($Q$3:$Q$1003,$F3746,$N3746,FALSE)*WindSpeedStep*$R$3:$R$1003)</f>
        <v>828.22561401861651</v>
      </c>
      <c r="L3746" s="50">
        <f t="array" ref="L3746">_xlfn.SUM(_xlfn.NORM.DIST($Q$3:$Q$1003,$F3746,$O3746,FALSE)*WindSpeedStep*$R$3:$R$1003)</f>
        <v>830.58804856113534</v>
      </c>
      <c r="N3746" s="42">
        <f t="shared" si="175"/>
        <v>0.78029115803592797</v>
      </c>
      <c r="O3746" s="42">
        <f t="shared" si="176"/>
        <v>0.82</v>
      </c>
    </row>
    <row r="3747" spans="5:15" x14ac:dyDescent="0.2">
      <c r="E3747" s="15">
        <v>41293.423611111109</v>
      </c>
      <c r="F3747" s="21">
        <v>7.6650240103644922</v>
      </c>
      <c r="G3747" s="24">
        <v>0.11611183458741418</v>
      </c>
      <c r="H3747" s="3">
        <f t="shared" si="174"/>
        <v>789.66999999996415</v>
      </c>
      <c r="I3747" s="3">
        <f>MIN(H3747-K3747+L3747,'Power Look Up'!$F$4)</f>
        <v>797.19437951850659</v>
      </c>
      <c r="K3747" s="50">
        <f t="array" ref="K3747">_xlfn.SUM(_xlfn.NORM.DIST($Q$3:$Q$1003,$F3747,$N3747,FALSE)*WindSpeedStep*$R$3:$R$1003)</f>
        <v>784.62885203388419</v>
      </c>
      <c r="L3747" s="50">
        <f t="array" ref="L3747">_xlfn.SUM(_xlfn.NORM.DIST($Q$3:$Q$1003,$F3747,$O3747,FALSE)*WindSpeedStep*$R$3:$R$1003)</f>
        <v>792.15323155242663</v>
      </c>
      <c r="N3747" s="42">
        <f t="shared" si="175"/>
        <v>0.76650240103644929</v>
      </c>
      <c r="O3747" s="42">
        <f t="shared" si="176"/>
        <v>0.89</v>
      </c>
    </row>
    <row r="3748" spans="5:15" x14ac:dyDescent="0.2">
      <c r="E3748" s="15">
        <v>41293.430555555555</v>
      </c>
      <c r="F3748" s="21">
        <v>8.485360613721932</v>
      </c>
      <c r="G3748" s="24">
        <v>0.13788453470179662</v>
      </c>
      <c r="H3748" s="3">
        <f t="shared" si="174"/>
        <v>1068.8299999999499</v>
      </c>
      <c r="I3748" s="3">
        <f>MIN(H3748-K3748+L3748,'Power Look Up'!$F$4)</f>
        <v>1084.7346718409294</v>
      </c>
      <c r="K3748" s="50">
        <f t="array" ref="K3748">_xlfn.SUM(_xlfn.NORM.DIST($Q$3:$Q$1003,$F3748,$N3748,FALSE)*WindSpeedStep*$R$3:$R$1003)</f>
        <v>1064.4969450953663</v>
      </c>
      <c r="L3748" s="50">
        <f t="array" ref="L3748">_xlfn.SUM(_xlfn.NORM.DIST($Q$3:$Q$1003,$F3748,$O3748,FALSE)*WindSpeedStep*$R$3:$R$1003)</f>
        <v>1080.4016169363458</v>
      </c>
      <c r="N3748" s="42">
        <f t="shared" si="175"/>
        <v>0.84853606137219328</v>
      </c>
      <c r="O3748" s="42">
        <f t="shared" si="176"/>
        <v>1.17</v>
      </c>
    </row>
    <row r="3749" spans="5:15" x14ac:dyDescent="0.2">
      <c r="E3749" s="15">
        <v>41293.4375</v>
      </c>
      <c r="F3749" s="21">
        <v>7.9373283293618222</v>
      </c>
      <c r="G3749" s="24">
        <v>0.13228632562871723</v>
      </c>
      <c r="H3749" s="3">
        <f t="shared" si="174"/>
        <v>870.93999999996242</v>
      </c>
      <c r="I3749" s="3">
        <f>MIN(H3749-K3749+L3749,'Power Look Up'!$F$4)</f>
        <v>887.49223516280688</v>
      </c>
      <c r="K3749" s="50">
        <f t="array" ref="K3749">_xlfn.SUM(_xlfn.NORM.DIST($Q$3:$Q$1003,$F3749,$N3749,FALSE)*WindSpeedStep*$R$3:$R$1003)</f>
        <v>872.10950663061658</v>
      </c>
      <c r="L3749" s="50">
        <f t="array" ref="L3749">_xlfn.SUM(_xlfn.NORM.DIST($Q$3:$Q$1003,$F3749,$O3749,FALSE)*WindSpeedStep*$R$3:$R$1003)</f>
        <v>888.66174179346103</v>
      </c>
      <c r="N3749" s="42">
        <f t="shared" si="175"/>
        <v>0.79373283293618224</v>
      </c>
      <c r="O3749" s="42">
        <f t="shared" si="176"/>
        <v>1.05</v>
      </c>
    </row>
    <row r="3750" spans="5:15" x14ac:dyDescent="0.2">
      <c r="E3750" s="15">
        <v>41293.444444444445</v>
      </c>
      <c r="F3750" s="21">
        <v>8.3720759910162776</v>
      </c>
      <c r="G3750" s="24">
        <v>0.14930585930434964</v>
      </c>
      <c r="H3750" s="3">
        <f t="shared" si="174"/>
        <v>1024.7899999999509</v>
      </c>
      <c r="I3750" s="3">
        <f>MIN(H3750-K3750+L3750,'Power Look Up'!$F$4)</f>
        <v>1046.8899887266004</v>
      </c>
      <c r="K3750" s="50">
        <f t="array" ref="K3750">_xlfn.SUM(_xlfn.NORM.DIST($Q$3:$Q$1003,$F3750,$N3750,FALSE)*WindSpeedStep*$R$3:$R$1003)</f>
        <v>1023.0861279074554</v>
      </c>
      <c r="L3750" s="50">
        <f t="array" ref="L3750">_xlfn.SUM(_xlfn.NORM.DIST($Q$3:$Q$1003,$F3750,$O3750,FALSE)*WindSpeedStep*$R$3:$R$1003)</f>
        <v>1045.186116634105</v>
      </c>
      <c r="N3750" s="42">
        <f t="shared" si="175"/>
        <v>0.83720759910162779</v>
      </c>
      <c r="O3750" s="42">
        <f t="shared" si="176"/>
        <v>1.25</v>
      </c>
    </row>
    <row r="3751" spans="5:15" x14ac:dyDescent="0.2">
      <c r="E3751" s="15">
        <v>41293.451388888891</v>
      </c>
      <c r="F3751" s="21">
        <v>7.6682555057984381</v>
      </c>
      <c r="G3751" s="24">
        <v>0.14475261018111107</v>
      </c>
      <c r="H3751" s="3">
        <f t="shared" si="174"/>
        <v>789.66999999996415</v>
      </c>
      <c r="I3751" s="3">
        <f>MIN(H3751-K3751+L3751,'Power Look Up'!$F$4)</f>
        <v>812.4404985627134</v>
      </c>
      <c r="K3751" s="50">
        <f t="array" ref="K3751">_xlfn.SUM(_xlfn.NORM.DIST($Q$3:$Q$1003,$F3751,$N3751,FALSE)*WindSpeedStep*$R$3:$R$1003)</f>
        <v>785.63410004752404</v>
      </c>
      <c r="L3751" s="50">
        <f t="array" ref="L3751">_xlfn.SUM(_xlfn.NORM.DIST($Q$3:$Q$1003,$F3751,$O3751,FALSE)*WindSpeedStep*$R$3:$R$1003)</f>
        <v>808.4045986102733</v>
      </c>
      <c r="N3751" s="42">
        <f t="shared" si="175"/>
        <v>0.76682555057984381</v>
      </c>
      <c r="O3751" s="42">
        <f t="shared" si="176"/>
        <v>1.1100000000000001</v>
      </c>
    </row>
    <row r="3752" spans="5:15" x14ac:dyDescent="0.2">
      <c r="E3752" s="15">
        <v>41293.458333333336</v>
      </c>
      <c r="F3752" s="21">
        <v>8.3894667610962781</v>
      </c>
      <c r="G3752" s="24">
        <v>0.15138030057991972</v>
      </c>
      <c r="H3752" s="3">
        <f t="shared" si="174"/>
        <v>1032.1299999999505</v>
      </c>
      <c r="I3752" s="3">
        <f>MIN(H3752-K3752+L3752,'Power Look Up'!$F$4)</f>
        <v>1054.7168656422543</v>
      </c>
      <c r="K3752" s="50">
        <f t="array" ref="K3752">_xlfn.SUM(_xlfn.NORM.DIST($Q$3:$Q$1003,$F3752,$N3752,FALSE)*WindSpeedStep*$R$3:$R$1003)</f>
        <v>1029.3931392203895</v>
      </c>
      <c r="L3752" s="50">
        <f t="array" ref="L3752">_xlfn.SUM(_xlfn.NORM.DIST($Q$3:$Q$1003,$F3752,$O3752,FALSE)*WindSpeedStep*$R$3:$R$1003)</f>
        <v>1051.9800048626932</v>
      </c>
      <c r="N3752" s="42">
        <f t="shared" si="175"/>
        <v>0.83894667610962781</v>
      </c>
      <c r="O3752" s="42">
        <f t="shared" si="176"/>
        <v>1.27</v>
      </c>
    </row>
    <row r="3753" spans="5:15" x14ac:dyDescent="0.2">
      <c r="E3753" s="15">
        <v>41293.465277777781</v>
      </c>
      <c r="F3753" s="21">
        <v>7.9405915362525512</v>
      </c>
      <c r="G3753" s="24">
        <v>0.19771826731449521</v>
      </c>
      <c r="H3753" s="3">
        <f t="shared" si="174"/>
        <v>870.93999999996242</v>
      </c>
      <c r="I3753" s="3">
        <f>MIN(H3753-K3753+L3753,'Power Look Up'!$F$4)</f>
        <v>921.06609178379392</v>
      </c>
      <c r="K3753" s="50">
        <f t="array" ref="K3753">_xlfn.SUM(_xlfn.NORM.DIST($Q$3:$Q$1003,$F3753,$N3753,FALSE)*WindSpeedStep*$R$3:$R$1003)</f>
        <v>873.19178442845111</v>
      </c>
      <c r="L3753" s="50">
        <f t="array" ref="L3753">_xlfn.SUM(_xlfn.NORM.DIST($Q$3:$Q$1003,$F3753,$O3753,FALSE)*WindSpeedStep*$R$3:$R$1003)</f>
        <v>923.31787621228261</v>
      </c>
      <c r="N3753" s="42">
        <f t="shared" si="175"/>
        <v>0.79405915362525514</v>
      </c>
      <c r="O3753" s="42">
        <f t="shared" si="176"/>
        <v>1.57</v>
      </c>
    </row>
    <row r="3754" spans="5:15" x14ac:dyDescent="0.2">
      <c r="E3754" s="15">
        <v>41293.472222222219</v>
      </c>
      <c r="F3754" s="21">
        <v>7.9998228166066987</v>
      </c>
      <c r="G3754" s="24">
        <v>0.14000310077805858</v>
      </c>
      <c r="H3754" s="3">
        <f t="shared" si="174"/>
        <v>888.99999999996203</v>
      </c>
      <c r="I3754" s="3">
        <f>MIN(H3754-K3754+L3754,'Power Look Up'!$F$4)</f>
        <v>909.69341655913342</v>
      </c>
      <c r="K3754" s="50">
        <f t="array" ref="K3754">_xlfn.SUM(_xlfn.NORM.DIST($Q$3:$Q$1003,$F3754,$N3754,FALSE)*WindSpeedStep*$R$3:$R$1003)</f>
        <v>892.97486081445959</v>
      </c>
      <c r="L3754" s="50">
        <f t="array" ref="L3754">_xlfn.SUM(_xlfn.NORM.DIST($Q$3:$Q$1003,$F3754,$O3754,FALSE)*WindSpeedStep*$R$3:$R$1003)</f>
        <v>913.66827737363099</v>
      </c>
      <c r="N3754" s="42">
        <f t="shared" si="175"/>
        <v>0.79998228166066987</v>
      </c>
      <c r="O3754" s="42">
        <f t="shared" si="176"/>
        <v>1.1200000000000001</v>
      </c>
    </row>
    <row r="3755" spans="5:15" x14ac:dyDescent="0.2">
      <c r="E3755" s="15">
        <v>41293.479166666664</v>
      </c>
      <c r="F3755" s="21">
        <v>7.5501856987272369</v>
      </c>
      <c r="G3755" s="24">
        <v>0.15761201743694897</v>
      </c>
      <c r="H3755" s="3">
        <f t="shared" si="174"/>
        <v>753.54999999996494</v>
      </c>
      <c r="I3755" s="3">
        <f>MIN(H3755-K3755+L3755,'Power Look Up'!$F$4)</f>
        <v>782.97781462682144</v>
      </c>
      <c r="K3755" s="50">
        <f t="array" ref="K3755">_xlfn.SUM(_xlfn.NORM.DIST($Q$3:$Q$1003,$F3755,$N3755,FALSE)*WindSpeedStep*$R$3:$R$1003)</f>
        <v>749.41708724165551</v>
      </c>
      <c r="L3755" s="50">
        <f t="array" ref="L3755">_xlfn.SUM(_xlfn.NORM.DIST($Q$3:$Q$1003,$F3755,$O3755,FALSE)*WindSpeedStep*$R$3:$R$1003)</f>
        <v>778.84490186851201</v>
      </c>
      <c r="N3755" s="42">
        <f t="shared" si="175"/>
        <v>0.75501856987272375</v>
      </c>
      <c r="O3755" s="42">
        <f t="shared" si="176"/>
        <v>1.19</v>
      </c>
    </row>
    <row r="3756" spans="5:15" x14ac:dyDescent="0.2">
      <c r="E3756" s="15">
        <v>41293.486111111109</v>
      </c>
      <c r="F3756" s="21">
        <v>7.7473733911460894</v>
      </c>
      <c r="G3756" s="24">
        <v>0.15747272506502002</v>
      </c>
      <c r="H3756" s="3">
        <f t="shared" si="174"/>
        <v>813.74999999996362</v>
      </c>
      <c r="I3756" s="3">
        <f>MIN(H3756-K3756+L3756,'Power Look Up'!$F$4)</f>
        <v>843.94180046613428</v>
      </c>
      <c r="K3756" s="50">
        <f t="array" ref="K3756">_xlfn.SUM(_xlfn.NORM.DIST($Q$3:$Q$1003,$F3756,$N3756,FALSE)*WindSpeedStep*$R$3:$R$1003)</f>
        <v>810.49255010148681</v>
      </c>
      <c r="L3756" s="50">
        <f t="array" ref="L3756">_xlfn.SUM(_xlfn.NORM.DIST($Q$3:$Q$1003,$F3756,$O3756,FALSE)*WindSpeedStep*$R$3:$R$1003)</f>
        <v>840.68435056765748</v>
      </c>
      <c r="N3756" s="42">
        <f t="shared" si="175"/>
        <v>0.77473733911460896</v>
      </c>
      <c r="O3756" s="42">
        <f t="shared" si="176"/>
        <v>1.22</v>
      </c>
    </row>
    <row r="3757" spans="5:15" x14ac:dyDescent="0.2">
      <c r="E3757" s="15">
        <v>41293.493055555555</v>
      </c>
      <c r="F3757" s="21">
        <v>7.1837931157497099</v>
      </c>
      <c r="G3757" s="24">
        <v>0.14616233834713108</v>
      </c>
      <c r="H3757" s="3">
        <f t="shared" si="174"/>
        <v>642.17999999996732</v>
      </c>
      <c r="I3757" s="3">
        <f>MIN(H3757-K3757+L3757,'Power Look Up'!$F$4)</f>
        <v>662.70231250994232</v>
      </c>
      <c r="K3757" s="50">
        <f t="array" ref="K3757">_xlfn.SUM(_xlfn.NORM.DIST($Q$3:$Q$1003,$F3757,$N3757,FALSE)*WindSpeedStep*$R$3:$R$1003)</f>
        <v>643.66282010760744</v>
      </c>
      <c r="L3757" s="50">
        <f t="array" ref="L3757">_xlfn.SUM(_xlfn.NORM.DIST($Q$3:$Q$1003,$F3757,$O3757,FALSE)*WindSpeedStep*$R$3:$R$1003)</f>
        <v>664.18513261758244</v>
      </c>
      <c r="N3757" s="42">
        <f t="shared" si="175"/>
        <v>0.71837931157497104</v>
      </c>
      <c r="O3757" s="42">
        <f t="shared" si="176"/>
        <v>1.05</v>
      </c>
    </row>
    <row r="3758" spans="5:15" x14ac:dyDescent="0.2">
      <c r="E3758" s="15">
        <v>41293.5</v>
      </c>
      <c r="F3758" s="21">
        <v>7.9964422137918874</v>
      </c>
      <c r="G3758" s="24">
        <v>0.1838317542599899</v>
      </c>
      <c r="H3758" s="3">
        <f t="shared" si="174"/>
        <v>888.99999999996203</v>
      </c>
      <c r="I3758" s="3">
        <f>MIN(H3758-K3758+L3758,'Power Look Up'!$F$4)</f>
        <v>931.93886743226153</v>
      </c>
      <c r="K3758" s="50">
        <f t="array" ref="K3758">_xlfn.SUM(_xlfn.NORM.DIST($Q$3:$Q$1003,$F3758,$N3758,FALSE)*WindSpeedStep*$R$3:$R$1003)</f>
        <v>891.83871202145372</v>
      </c>
      <c r="L3758" s="50">
        <f t="array" ref="L3758">_xlfn.SUM(_xlfn.NORM.DIST($Q$3:$Q$1003,$F3758,$O3758,FALSE)*WindSpeedStep*$R$3:$R$1003)</f>
        <v>934.77757945375322</v>
      </c>
      <c r="N3758" s="42">
        <f t="shared" si="175"/>
        <v>0.79964422137918878</v>
      </c>
      <c r="O3758" s="42">
        <f t="shared" si="176"/>
        <v>1.47</v>
      </c>
    </row>
    <row r="3759" spans="5:15" x14ac:dyDescent="0.2">
      <c r="E3759" s="15">
        <v>41293.506944444445</v>
      </c>
      <c r="F3759" s="21">
        <v>8.1842627195686077</v>
      </c>
      <c r="G3759" s="24">
        <v>0.13929171619506484</v>
      </c>
      <c r="H3759" s="3">
        <f t="shared" si="174"/>
        <v>955.05999999995231</v>
      </c>
      <c r="I3759" s="3">
        <f>MIN(H3759-K3759+L3759,'Power Look Up'!$F$4)</f>
        <v>974.7374513925314</v>
      </c>
      <c r="K3759" s="50">
        <f t="array" ref="K3759">_xlfn.SUM(_xlfn.NORM.DIST($Q$3:$Q$1003,$F3759,$N3759,FALSE)*WindSpeedStep*$R$3:$R$1003)</f>
        <v>956.22948062861553</v>
      </c>
      <c r="L3759" s="50">
        <f t="array" ref="L3759">_xlfn.SUM(_xlfn.NORM.DIST($Q$3:$Q$1003,$F3759,$O3759,FALSE)*WindSpeedStep*$R$3:$R$1003)</f>
        <v>975.90693202119462</v>
      </c>
      <c r="N3759" s="42">
        <f t="shared" si="175"/>
        <v>0.8184262719568608</v>
      </c>
      <c r="O3759" s="42">
        <f t="shared" si="176"/>
        <v>1.1399999999999999</v>
      </c>
    </row>
    <row r="3760" spans="5:15" x14ac:dyDescent="0.2">
      <c r="E3760" s="15">
        <v>41293.513888888891</v>
      </c>
      <c r="F3760" s="21">
        <v>8.0464485272550537</v>
      </c>
      <c r="G3760" s="24">
        <v>0.169018666482907</v>
      </c>
      <c r="H3760" s="3">
        <f t="shared" si="174"/>
        <v>907.3499999999533</v>
      </c>
      <c r="I3760" s="3">
        <f>MIN(H3760-K3760+L3760,'Power Look Up'!$F$4)</f>
        <v>942.68433009187072</v>
      </c>
      <c r="K3760" s="50">
        <f t="array" ref="K3760">_xlfn.SUM(_xlfn.NORM.DIST($Q$3:$Q$1003,$F3760,$N3760,FALSE)*WindSpeedStep*$R$3:$R$1003)</f>
        <v>908.73112092463862</v>
      </c>
      <c r="L3760" s="50">
        <f t="array" ref="L3760">_xlfn.SUM(_xlfn.NORM.DIST($Q$3:$Q$1003,$F3760,$O3760,FALSE)*WindSpeedStep*$R$3:$R$1003)</f>
        <v>944.06545101655604</v>
      </c>
      <c r="N3760" s="42">
        <f t="shared" si="175"/>
        <v>0.80464485272550546</v>
      </c>
      <c r="O3760" s="42">
        <f t="shared" si="176"/>
        <v>1.36</v>
      </c>
    </row>
    <row r="3761" spans="5:15" x14ac:dyDescent="0.2">
      <c r="E3761" s="15">
        <v>41293.520833333336</v>
      </c>
      <c r="F3761" s="21">
        <v>7.4601150086301997</v>
      </c>
      <c r="G3761" s="24">
        <v>0.13538665273009681</v>
      </c>
      <c r="H3761" s="3">
        <f t="shared" si="174"/>
        <v>726.45999999996548</v>
      </c>
      <c r="I3761" s="3">
        <f>MIN(H3761-K3761+L3761,'Power Look Up'!$F$4)</f>
        <v>743.12274021391431</v>
      </c>
      <c r="K3761" s="50">
        <f t="array" ref="K3761">_xlfn.SUM(_xlfn.NORM.DIST($Q$3:$Q$1003,$F3761,$N3761,FALSE)*WindSpeedStep*$R$3:$R$1003)</f>
        <v>722.49375944216808</v>
      </c>
      <c r="L3761" s="50">
        <f t="array" ref="L3761">_xlfn.SUM(_xlfn.NORM.DIST($Q$3:$Q$1003,$F3761,$O3761,FALSE)*WindSpeedStep*$R$3:$R$1003)</f>
        <v>739.15649965611692</v>
      </c>
      <c r="N3761" s="42">
        <f t="shared" si="175"/>
        <v>0.74601150086302004</v>
      </c>
      <c r="O3761" s="42">
        <f t="shared" si="176"/>
        <v>1.01</v>
      </c>
    </row>
    <row r="3762" spans="5:15" x14ac:dyDescent="0.2">
      <c r="E3762" s="15">
        <v>41293.527777777781</v>
      </c>
      <c r="F3762" s="21">
        <v>7.4774913764839503</v>
      </c>
      <c r="G3762" s="24">
        <v>0.16315632323385784</v>
      </c>
      <c r="H3762" s="3">
        <f t="shared" si="174"/>
        <v>732.47999999996534</v>
      </c>
      <c r="I3762" s="3">
        <f>MIN(H3762-K3762+L3762,'Power Look Up'!$F$4)</f>
        <v>764.59377017375061</v>
      </c>
      <c r="K3762" s="50">
        <f t="array" ref="K3762">_xlfn.SUM(_xlfn.NORM.DIST($Q$3:$Q$1003,$F3762,$N3762,FALSE)*WindSpeedStep*$R$3:$R$1003)</f>
        <v>727.64046638909201</v>
      </c>
      <c r="L3762" s="50">
        <f t="array" ref="L3762">_xlfn.SUM(_xlfn.NORM.DIST($Q$3:$Q$1003,$F3762,$O3762,FALSE)*WindSpeedStep*$R$3:$R$1003)</f>
        <v>759.75423656287728</v>
      </c>
      <c r="N3762" s="42">
        <f t="shared" si="175"/>
        <v>0.74774913764839512</v>
      </c>
      <c r="O3762" s="42">
        <f t="shared" si="176"/>
        <v>1.22</v>
      </c>
    </row>
    <row r="3763" spans="5:15" x14ac:dyDescent="0.2">
      <c r="E3763" s="15">
        <v>41293.534722222219</v>
      </c>
      <c r="F3763" s="21">
        <v>8.3450748497346261</v>
      </c>
      <c r="G3763" s="24">
        <v>0.14739232686919687</v>
      </c>
      <c r="H3763" s="3">
        <f t="shared" si="174"/>
        <v>1017.4499999999509</v>
      </c>
      <c r="I3763" s="3">
        <f>MIN(H3763-K3763+L3763,'Power Look Up'!$F$4)</f>
        <v>1039.2078263523767</v>
      </c>
      <c r="K3763" s="50">
        <f t="array" ref="K3763">_xlfn.SUM(_xlfn.NORM.DIST($Q$3:$Q$1003,$F3763,$N3763,FALSE)*WindSpeedStep*$R$3:$R$1003)</f>
        <v>1013.3313680701345</v>
      </c>
      <c r="L3763" s="50">
        <f t="array" ref="L3763">_xlfn.SUM(_xlfn.NORM.DIST($Q$3:$Q$1003,$F3763,$O3763,FALSE)*WindSpeedStep*$R$3:$R$1003)</f>
        <v>1035.0891944225605</v>
      </c>
      <c r="N3763" s="42">
        <f t="shared" si="175"/>
        <v>0.83450748497346261</v>
      </c>
      <c r="O3763" s="42">
        <f t="shared" si="176"/>
        <v>1.23</v>
      </c>
    </row>
    <row r="3764" spans="5:15" x14ac:dyDescent="0.2">
      <c r="E3764" s="15">
        <v>41293.541666666664</v>
      </c>
      <c r="F3764" s="21">
        <v>8.5806270545822532</v>
      </c>
      <c r="G3764" s="24">
        <v>0.11770701530031383</v>
      </c>
      <c r="H3764" s="3">
        <f t="shared" si="174"/>
        <v>1101.8599999999492</v>
      </c>
      <c r="I3764" s="3">
        <f>MIN(H3764-K3764+L3764,'Power Look Up'!$F$4)</f>
        <v>1109.0552352082698</v>
      </c>
      <c r="K3764" s="50">
        <f t="array" ref="K3764">_xlfn.SUM(_xlfn.NORM.DIST($Q$3:$Q$1003,$F3764,$N3764,FALSE)*WindSpeedStep*$R$3:$R$1003)</f>
        <v>1099.8783563957179</v>
      </c>
      <c r="L3764" s="50">
        <f t="array" ref="L3764">_xlfn.SUM(_xlfn.NORM.DIST($Q$3:$Q$1003,$F3764,$O3764,FALSE)*WindSpeedStep*$R$3:$R$1003)</f>
        <v>1107.0735916040385</v>
      </c>
      <c r="N3764" s="42">
        <f t="shared" si="175"/>
        <v>0.85806270545822538</v>
      </c>
      <c r="O3764" s="42">
        <f t="shared" si="176"/>
        <v>1.01</v>
      </c>
    </row>
    <row r="3765" spans="5:15" x14ac:dyDescent="0.2">
      <c r="E3765" s="15">
        <v>41293.548611111109</v>
      </c>
      <c r="F3765" s="21">
        <v>8.9004182746001028</v>
      </c>
      <c r="G3765" s="24">
        <v>0.13145449617114408</v>
      </c>
      <c r="H3765" s="3">
        <f t="shared" si="174"/>
        <v>1219.2999999999467</v>
      </c>
      <c r="I3765" s="3">
        <f>MIN(H3765-K3765+L3765,'Power Look Up'!$F$4)</f>
        <v>1224.9580636689489</v>
      </c>
      <c r="K3765" s="50">
        <f t="array" ref="K3765">_xlfn.SUM(_xlfn.NORM.DIST($Q$3:$Q$1003,$F3765,$N3765,FALSE)*WindSpeedStep*$R$3:$R$1003)</f>
        <v>1221.4306517615221</v>
      </c>
      <c r="L3765" s="50">
        <f t="array" ref="L3765">_xlfn.SUM(_xlfn.NORM.DIST($Q$3:$Q$1003,$F3765,$O3765,FALSE)*WindSpeedStep*$R$3:$R$1003)</f>
        <v>1227.0887154305242</v>
      </c>
      <c r="N3765" s="42">
        <f t="shared" si="175"/>
        <v>0.89004182746001037</v>
      </c>
      <c r="O3765" s="42">
        <f t="shared" si="176"/>
        <v>1.17</v>
      </c>
    </row>
    <row r="3766" spans="5:15" x14ac:dyDescent="0.2">
      <c r="E3766" s="15">
        <v>41293.555555555555</v>
      </c>
      <c r="F3766" s="21">
        <v>7.9968975298022196</v>
      </c>
      <c r="G3766" s="24">
        <v>0.16006207347659451</v>
      </c>
      <c r="H3766" s="3">
        <f t="shared" si="174"/>
        <v>888.99999999996203</v>
      </c>
      <c r="I3766" s="3">
        <f>MIN(H3766-K3766+L3766,'Power Look Up'!$F$4)</f>
        <v>920.26612631945625</v>
      </c>
      <c r="K3766" s="50">
        <f t="array" ref="K3766">_xlfn.SUM(_xlfn.NORM.DIST($Q$3:$Q$1003,$F3766,$N3766,FALSE)*WindSpeedStep*$R$3:$R$1003)</f>
        <v>891.99168457336941</v>
      </c>
      <c r="L3766" s="50">
        <f t="array" ref="L3766">_xlfn.SUM(_xlfn.NORM.DIST($Q$3:$Q$1003,$F3766,$O3766,FALSE)*WindSpeedStep*$R$3:$R$1003)</f>
        <v>923.25781089286363</v>
      </c>
      <c r="N3766" s="42">
        <f t="shared" si="175"/>
        <v>0.79968975298022205</v>
      </c>
      <c r="O3766" s="42">
        <f t="shared" si="176"/>
        <v>1.28</v>
      </c>
    </row>
    <row r="3767" spans="5:15" x14ac:dyDescent="0.2">
      <c r="E3767" s="15">
        <v>41293.5625</v>
      </c>
      <c r="F3767" s="21">
        <v>8.1919393439077464</v>
      </c>
      <c r="G3767" s="24">
        <v>8.7891275774088326E-2</v>
      </c>
      <c r="H3767" s="3">
        <f t="shared" si="174"/>
        <v>958.72999999995227</v>
      </c>
      <c r="I3767" s="3">
        <f>MIN(H3767-K3767+L3767,'Power Look Up'!$F$4)</f>
        <v>953.07321364587062</v>
      </c>
      <c r="K3767" s="50">
        <f t="array" ref="K3767">_xlfn.SUM(_xlfn.NORM.DIST($Q$3:$Q$1003,$F3767,$N3767,FALSE)*WindSpeedStep*$R$3:$R$1003)</f>
        <v>958.91517180939638</v>
      </c>
      <c r="L3767" s="50">
        <f t="array" ref="L3767">_xlfn.SUM(_xlfn.NORM.DIST($Q$3:$Q$1003,$F3767,$O3767,FALSE)*WindSpeedStep*$R$3:$R$1003)</f>
        <v>953.25838545531474</v>
      </c>
      <c r="N3767" s="42">
        <f t="shared" si="175"/>
        <v>0.8191939343907747</v>
      </c>
      <c r="O3767" s="42">
        <f t="shared" si="176"/>
        <v>0.72</v>
      </c>
    </row>
    <row r="3768" spans="5:15" x14ac:dyDescent="0.2">
      <c r="E3768" s="15">
        <v>41293.569444444445</v>
      </c>
      <c r="F3768" s="21">
        <v>6.8748569265298096</v>
      </c>
      <c r="G3768" s="24">
        <v>0.20364060153709579</v>
      </c>
      <c r="H3768" s="3">
        <f t="shared" si="174"/>
        <v>558.61999999997693</v>
      </c>
      <c r="I3768" s="3">
        <f>MIN(H3768-K3768+L3768,'Power Look Up'!$F$4)</f>
        <v>606.38479027206085</v>
      </c>
      <c r="K3768" s="50">
        <f t="array" ref="K3768">_xlfn.SUM(_xlfn.NORM.DIST($Q$3:$Q$1003,$F3768,$N3768,FALSE)*WindSpeedStep*$R$3:$R$1003)</f>
        <v>562.1394399697291</v>
      </c>
      <c r="L3768" s="50">
        <f t="array" ref="L3768">_xlfn.SUM(_xlfn.NORM.DIST($Q$3:$Q$1003,$F3768,$O3768,FALSE)*WindSpeedStep*$R$3:$R$1003)</f>
        <v>609.90423024181302</v>
      </c>
      <c r="N3768" s="42">
        <f t="shared" si="175"/>
        <v>0.68748569265298098</v>
      </c>
      <c r="O3768" s="42">
        <f t="shared" si="176"/>
        <v>1.4</v>
      </c>
    </row>
    <row r="3769" spans="5:15" x14ac:dyDescent="0.2">
      <c r="E3769" s="15">
        <v>41293.576388888891</v>
      </c>
      <c r="F3769" s="21">
        <v>7.5157458705538893</v>
      </c>
      <c r="G3769" s="24">
        <v>0.1290623734099878</v>
      </c>
      <c r="H3769" s="3">
        <f t="shared" si="174"/>
        <v>744.51999999996508</v>
      </c>
      <c r="I3769" s="3">
        <f>MIN(H3769-K3769+L3769,'Power Look Up'!$F$4)</f>
        <v>758.14376438831255</v>
      </c>
      <c r="K3769" s="50">
        <f t="array" ref="K3769">_xlfn.SUM(_xlfn.NORM.DIST($Q$3:$Q$1003,$F3769,$N3769,FALSE)*WindSpeedStep*$R$3:$R$1003)</f>
        <v>739.05072676150564</v>
      </c>
      <c r="L3769" s="50">
        <f t="array" ref="L3769">_xlfn.SUM(_xlfn.NORM.DIST($Q$3:$Q$1003,$F3769,$O3769,FALSE)*WindSpeedStep*$R$3:$R$1003)</f>
        <v>752.67449114985311</v>
      </c>
      <c r="N3769" s="42">
        <f t="shared" si="175"/>
        <v>0.75157458705538893</v>
      </c>
      <c r="O3769" s="42">
        <f t="shared" si="176"/>
        <v>0.96999999999999986</v>
      </c>
    </row>
    <row r="3770" spans="5:15" x14ac:dyDescent="0.2">
      <c r="E3770" s="15">
        <v>41293.583333333336</v>
      </c>
      <c r="F3770" s="21">
        <v>8.4979617795610629</v>
      </c>
      <c r="G3770" s="24">
        <v>0.11767527625331965</v>
      </c>
      <c r="H3770" s="3">
        <f t="shared" si="174"/>
        <v>1072.4999999999498</v>
      </c>
      <c r="I3770" s="3">
        <f>MIN(H3770-K3770+L3770,'Power Look Up'!$F$4)</f>
        <v>1080.2307971813045</v>
      </c>
      <c r="K3770" s="50">
        <f t="array" ref="K3770">_xlfn.SUM(_xlfn.NORM.DIST($Q$3:$Q$1003,$F3770,$N3770,FALSE)*WindSpeedStep*$R$3:$R$1003)</f>
        <v>1069.1492010146274</v>
      </c>
      <c r="L3770" s="50">
        <f t="array" ref="L3770">_xlfn.SUM(_xlfn.NORM.DIST($Q$3:$Q$1003,$F3770,$O3770,FALSE)*WindSpeedStep*$R$3:$R$1003)</f>
        <v>1076.8799981959821</v>
      </c>
      <c r="N3770" s="42">
        <f t="shared" si="175"/>
        <v>0.84979617795610629</v>
      </c>
      <c r="O3770" s="42">
        <f t="shared" si="176"/>
        <v>1</v>
      </c>
    </row>
    <row r="3771" spans="5:15" x14ac:dyDescent="0.2">
      <c r="E3771" s="15">
        <v>41293.590277777781</v>
      </c>
      <c r="F3771" s="21">
        <v>6.6150635330560608</v>
      </c>
      <c r="G3771" s="24">
        <v>0.14663502401040046</v>
      </c>
      <c r="H3771" s="3">
        <f t="shared" si="174"/>
        <v>502.11999999997818</v>
      </c>
      <c r="I3771" s="3">
        <f>MIN(H3771-K3771+L3771,'Power Look Up'!$F$4)</f>
        <v>518.29217651969293</v>
      </c>
      <c r="K3771" s="50">
        <f t="array" ref="K3771">_xlfn.SUM(_xlfn.NORM.DIST($Q$3:$Q$1003,$F3771,$N3771,FALSE)*WindSpeedStep*$R$3:$R$1003)</f>
        <v>498.86996559823575</v>
      </c>
      <c r="L3771" s="50">
        <f t="array" ref="L3771">_xlfn.SUM(_xlfn.NORM.DIST($Q$3:$Q$1003,$F3771,$O3771,FALSE)*WindSpeedStep*$R$3:$R$1003)</f>
        <v>515.04214211795056</v>
      </c>
      <c r="N3771" s="42">
        <f t="shared" si="175"/>
        <v>0.66150635330560614</v>
      </c>
      <c r="O3771" s="42">
        <f t="shared" si="176"/>
        <v>0.97</v>
      </c>
    </row>
    <row r="3772" spans="5:15" x14ac:dyDescent="0.2">
      <c r="E3772" s="15">
        <v>41293.597222222219</v>
      </c>
      <c r="F3772" s="21">
        <v>7.2742224808399056</v>
      </c>
      <c r="G3772" s="24">
        <v>0.19246043184512984</v>
      </c>
      <c r="H3772" s="3">
        <f t="shared" si="174"/>
        <v>669.26999999996679</v>
      </c>
      <c r="I3772" s="3">
        <f>MIN(H3772-K3772+L3772,'Power Look Up'!$F$4)</f>
        <v>716.50259654105105</v>
      </c>
      <c r="K3772" s="50">
        <f t="array" ref="K3772">_xlfn.SUM(_xlfn.NORM.DIST($Q$3:$Q$1003,$F3772,$N3772,FALSE)*WindSpeedStep*$R$3:$R$1003)</f>
        <v>668.84025092486979</v>
      </c>
      <c r="L3772" s="50">
        <f t="array" ref="L3772">_xlfn.SUM(_xlfn.NORM.DIST($Q$3:$Q$1003,$F3772,$O3772,FALSE)*WindSpeedStep*$R$3:$R$1003)</f>
        <v>716.07284746595406</v>
      </c>
      <c r="N3772" s="42">
        <f t="shared" si="175"/>
        <v>0.72742224808399059</v>
      </c>
      <c r="O3772" s="42">
        <f t="shared" si="176"/>
        <v>1.4</v>
      </c>
    </row>
    <row r="3773" spans="5:15" x14ac:dyDescent="0.2">
      <c r="E3773" s="15">
        <v>41293.604166666664</v>
      </c>
      <c r="F3773" s="21">
        <v>7.696810561667915</v>
      </c>
      <c r="G3773" s="24">
        <v>0.12212850926609008</v>
      </c>
      <c r="H3773" s="3">
        <f t="shared" si="174"/>
        <v>798.69999999996389</v>
      </c>
      <c r="I3773" s="3">
        <f>MIN(H3773-K3773+L3773,'Power Look Up'!$F$4)</f>
        <v>809.34762493515314</v>
      </c>
      <c r="K3773" s="50">
        <f t="array" ref="K3773">_xlfn.SUM(_xlfn.NORM.DIST($Q$3:$Q$1003,$F3773,$N3773,FALSE)*WindSpeedStep*$R$3:$R$1003)</f>
        <v>794.5512967816295</v>
      </c>
      <c r="L3773" s="50">
        <f t="array" ref="L3773">_xlfn.SUM(_xlfn.NORM.DIST($Q$3:$Q$1003,$F3773,$O3773,FALSE)*WindSpeedStep*$R$3:$R$1003)</f>
        <v>805.19892171681875</v>
      </c>
      <c r="N3773" s="42">
        <f t="shared" si="175"/>
        <v>0.7696810561667915</v>
      </c>
      <c r="O3773" s="42">
        <f t="shared" si="176"/>
        <v>0.94</v>
      </c>
    </row>
    <row r="3774" spans="5:15" x14ac:dyDescent="0.2">
      <c r="E3774" s="15">
        <v>41293.611111111109</v>
      </c>
      <c r="F3774" s="21">
        <v>6.8166265509729822</v>
      </c>
      <c r="G3774" s="24">
        <v>0.14229912593077956</v>
      </c>
      <c r="H3774" s="3">
        <f t="shared" si="174"/>
        <v>547.3199999999772</v>
      </c>
      <c r="I3774" s="3">
        <f>MIN(H3774-K3774+L3774,'Power Look Up'!$F$4)</f>
        <v>563.28187496953205</v>
      </c>
      <c r="K3774" s="50">
        <f t="array" ref="K3774">_xlfn.SUM(_xlfn.NORM.DIST($Q$3:$Q$1003,$F3774,$N3774,FALSE)*WindSpeedStep*$R$3:$R$1003)</f>
        <v>547.54272147502115</v>
      </c>
      <c r="L3774" s="50">
        <f t="array" ref="L3774">_xlfn.SUM(_xlfn.NORM.DIST($Q$3:$Q$1003,$F3774,$O3774,FALSE)*WindSpeedStep*$R$3:$R$1003)</f>
        <v>563.50459644457601</v>
      </c>
      <c r="N3774" s="42">
        <f t="shared" si="175"/>
        <v>0.68166265509729829</v>
      </c>
      <c r="O3774" s="42">
        <f t="shared" si="176"/>
        <v>0.97</v>
      </c>
    </row>
    <row r="3775" spans="5:15" x14ac:dyDescent="0.2">
      <c r="E3775" s="15">
        <v>41293.618055555555</v>
      </c>
      <c r="F3775" s="21">
        <v>5.1450222859556698</v>
      </c>
      <c r="G3775" s="24">
        <v>0.15743372039632389</v>
      </c>
      <c r="H3775" s="3">
        <f t="shared" si="174"/>
        <v>224.29999999998941</v>
      </c>
      <c r="I3775" s="3">
        <f>MIN(H3775-K3775+L3775,'Power Look Up'!$F$4)</f>
        <v>229.92604890204257</v>
      </c>
      <c r="K3775" s="50">
        <f t="array" ref="K3775">_xlfn.SUM(_xlfn.NORM.DIST($Q$3:$Q$1003,$F3775,$N3775,FALSE)*WindSpeedStep*$R$3:$R$1003)</f>
        <v>217.9274356213526</v>
      </c>
      <c r="L3775" s="50">
        <f t="array" ref="L3775">_xlfn.SUM(_xlfn.NORM.DIST($Q$3:$Q$1003,$F3775,$O3775,FALSE)*WindSpeedStep*$R$3:$R$1003)</f>
        <v>223.55348452340576</v>
      </c>
      <c r="N3775" s="42">
        <f t="shared" si="175"/>
        <v>0.51450222859556705</v>
      </c>
      <c r="O3775" s="42">
        <f t="shared" si="176"/>
        <v>0.81</v>
      </c>
    </row>
    <row r="3776" spans="5:15" x14ac:dyDescent="0.2">
      <c r="E3776" s="15">
        <v>41293.625</v>
      </c>
      <c r="F3776" s="21">
        <v>5.6802112475716307</v>
      </c>
      <c r="G3776" s="24">
        <v>0.19013377371514398</v>
      </c>
      <c r="H3776" s="3">
        <f t="shared" si="174"/>
        <v>310.15999999998758</v>
      </c>
      <c r="I3776" s="3">
        <f>MIN(H3776-K3776+L3776,'Power Look Up'!$F$4)</f>
        <v>328.88299131678906</v>
      </c>
      <c r="K3776" s="50">
        <f t="array" ref="K3776">_xlfn.SUM(_xlfn.NORM.DIST($Q$3:$Q$1003,$F3776,$N3776,FALSE)*WindSpeedStep*$R$3:$R$1003)</f>
        <v>307.96992645827657</v>
      </c>
      <c r="L3776" s="50">
        <f t="array" ref="L3776">_xlfn.SUM(_xlfn.NORM.DIST($Q$3:$Q$1003,$F3776,$O3776,FALSE)*WindSpeedStep*$R$3:$R$1003)</f>
        <v>326.69291777507806</v>
      </c>
      <c r="N3776" s="42">
        <f t="shared" si="175"/>
        <v>0.56802112475716304</v>
      </c>
      <c r="O3776" s="42">
        <f t="shared" si="176"/>
        <v>1.08</v>
      </c>
    </row>
    <row r="3777" spans="5:15" x14ac:dyDescent="0.2">
      <c r="E3777" s="15">
        <v>41293.631944444445</v>
      </c>
      <c r="F3777" s="21">
        <v>6.5224621580814386</v>
      </c>
      <c r="G3777" s="24">
        <v>0.10118878178269676</v>
      </c>
      <c r="H3777" s="3">
        <f t="shared" si="174"/>
        <v>479.51999999997861</v>
      </c>
      <c r="I3777" s="3">
        <f>MIN(H3777-K3777+L3777,'Power Look Up'!$F$4)</f>
        <v>479.85470935881079</v>
      </c>
      <c r="K3777" s="50">
        <f t="array" ref="K3777">_xlfn.SUM(_xlfn.NORM.DIST($Q$3:$Q$1003,$F3777,$N3777,FALSE)*WindSpeedStep*$R$3:$R$1003)</f>
        <v>477.46016697246154</v>
      </c>
      <c r="L3777" s="50">
        <f t="array" ref="L3777">_xlfn.SUM(_xlfn.NORM.DIST($Q$3:$Q$1003,$F3777,$O3777,FALSE)*WindSpeedStep*$R$3:$R$1003)</f>
        <v>477.79487633129372</v>
      </c>
      <c r="N3777" s="42">
        <f t="shared" si="175"/>
        <v>0.6522462158081439</v>
      </c>
      <c r="O3777" s="42">
        <f t="shared" si="176"/>
        <v>0.66</v>
      </c>
    </row>
    <row r="3778" spans="5:15" x14ac:dyDescent="0.2">
      <c r="E3778" s="15">
        <v>41293.638888888891</v>
      </c>
      <c r="F3778" s="21">
        <v>6.469910140473548</v>
      </c>
      <c r="G3778" s="24">
        <v>0.10664753992232374</v>
      </c>
      <c r="H3778" s="3">
        <f t="shared" si="174"/>
        <v>468.21999999997888</v>
      </c>
      <c r="I3778" s="3">
        <f>MIN(H3778-K3778+L3778,'Power Look Up'!$F$4)</f>
        <v>470.07690396256407</v>
      </c>
      <c r="K3778" s="50">
        <f t="array" ref="K3778">_xlfn.SUM(_xlfn.NORM.DIST($Q$3:$Q$1003,$F3778,$N3778,FALSE)*WindSpeedStep*$R$3:$R$1003)</f>
        <v>465.57200248110684</v>
      </c>
      <c r="L3778" s="50">
        <f t="array" ref="L3778">_xlfn.SUM(_xlfn.NORM.DIST($Q$3:$Q$1003,$F3778,$O3778,FALSE)*WindSpeedStep*$R$3:$R$1003)</f>
        <v>467.42890644369203</v>
      </c>
      <c r="N3778" s="42">
        <f t="shared" si="175"/>
        <v>0.64699101404735482</v>
      </c>
      <c r="O3778" s="42">
        <f t="shared" si="176"/>
        <v>0.69</v>
      </c>
    </row>
    <row r="3779" spans="5:15" x14ac:dyDescent="0.2">
      <c r="E3779" s="15">
        <v>41293.645833333336</v>
      </c>
      <c r="F3779" s="21">
        <v>6.3617971341612298</v>
      </c>
      <c r="G3779" s="24">
        <v>0.1178912159856043</v>
      </c>
      <c r="H3779" s="3">
        <f t="shared" ref="H3779:H3842" si="177">INDEX(PowerArray,MIN(MaximumPowerIndex,ROUND(F3779*100,0)))</f>
        <v>443.35999999997938</v>
      </c>
      <c r="I3779" s="3">
        <f>MIN(H3779-K3779+L3779,'Power Look Up'!$F$4)</f>
        <v>448.23102888634099</v>
      </c>
      <c r="K3779" s="50">
        <f t="array" ref="K3779">_xlfn.SUM(_xlfn.NORM.DIST($Q$3:$Q$1003,$F3779,$N3779,FALSE)*WindSpeedStep*$R$3:$R$1003)</f>
        <v>441.70278863621064</v>
      </c>
      <c r="L3779" s="50">
        <f t="array" ref="L3779">_xlfn.SUM(_xlfn.NORM.DIST($Q$3:$Q$1003,$F3779,$O3779,FALSE)*WindSpeedStep*$R$3:$R$1003)</f>
        <v>446.57381752257226</v>
      </c>
      <c r="N3779" s="42">
        <f t="shared" ref="N3779:N3842" si="178">ReferenceTurbulence*F3779</f>
        <v>0.636179713416123</v>
      </c>
      <c r="O3779" s="42">
        <f t="shared" ref="O3779:O3842" si="179">F3779*G3779</f>
        <v>0.75</v>
      </c>
    </row>
    <row r="3780" spans="5:15" x14ac:dyDescent="0.2">
      <c r="E3780" s="15">
        <v>41293.652777777781</v>
      </c>
      <c r="F3780" s="21">
        <v>6.121507066654484</v>
      </c>
      <c r="G3780" s="24">
        <v>0.14865620346287237</v>
      </c>
      <c r="H3780" s="3">
        <f t="shared" si="177"/>
        <v>389.11999999998056</v>
      </c>
      <c r="I3780" s="3">
        <f>MIN(H3780-K3780+L3780,'Power Look Up'!$F$4)</f>
        <v>401.46710752086915</v>
      </c>
      <c r="K3780" s="50">
        <f t="array" ref="K3780">_xlfn.SUM(_xlfn.NORM.DIST($Q$3:$Q$1003,$F3780,$N3780,FALSE)*WindSpeedStep*$R$3:$R$1003)</f>
        <v>391.39808636526129</v>
      </c>
      <c r="L3780" s="50">
        <f t="array" ref="L3780">_xlfn.SUM(_xlfn.NORM.DIST($Q$3:$Q$1003,$F3780,$O3780,FALSE)*WindSpeedStep*$R$3:$R$1003)</f>
        <v>403.74519388614988</v>
      </c>
      <c r="N3780" s="42">
        <f t="shared" si="178"/>
        <v>0.61215070666544846</v>
      </c>
      <c r="O3780" s="42">
        <f t="shared" si="179"/>
        <v>0.90999999999999992</v>
      </c>
    </row>
    <row r="3781" spans="5:15" x14ac:dyDescent="0.2">
      <c r="E3781" s="15">
        <v>41293.659722222219</v>
      </c>
      <c r="F3781" s="21">
        <v>6.5757132978986848</v>
      </c>
      <c r="G3781" s="24">
        <v>0.13686728104274273</v>
      </c>
      <c r="H3781" s="3">
        <f t="shared" si="177"/>
        <v>493.07999999997833</v>
      </c>
      <c r="I3781" s="3">
        <f>MIN(H3781-K3781+L3781,'Power Look Up'!$F$4)</f>
        <v>505.20385996911574</v>
      </c>
      <c r="K3781" s="50">
        <f t="array" ref="K3781">_xlfn.SUM(_xlfn.NORM.DIST($Q$3:$Q$1003,$F3781,$N3781,FALSE)*WindSpeedStep*$R$3:$R$1003)</f>
        <v>489.69964210463229</v>
      </c>
      <c r="L3781" s="50">
        <f t="array" ref="L3781">_xlfn.SUM(_xlfn.NORM.DIST($Q$3:$Q$1003,$F3781,$O3781,FALSE)*WindSpeedStep*$R$3:$R$1003)</f>
        <v>501.8235020737697</v>
      </c>
      <c r="N3781" s="42">
        <f t="shared" si="178"/>
        <v>0.65757132978986854</v>
      </c>
      <c r="O3781" s="42">
        <f t="shared" si="179"/>
        <v>0.89999999999999991</v>
      </c>
    </row>
    <row r="3782" spans="5:15" x14ac:dyDescent="0.2">
      <c r="E3782" s="15">
        <v>41293.666666666664</v>
      </c>
      <c r="F3782" s="21">
        <v>5.7671064472844913</v>
      </c>
      <c r="G3782" s="24">
        <v>0.10924022397690314</v>
      </c>
      <c r="H3782" s="3">
        <f t="shared" si="177"/>
        <v>324.73999999998728</v>
      </c>
      <c r="I3782" s="3">
        <f>MIN(H3782-K3782+L3782,'Power Look Up'!$F$4)</f>
        <v>326.12504395480909</v>
      </c>
      <c r="K3782" s="50">
        <f t="array" ref="K3782">_xlfn.SUM(_xlfn.NORM.DIST($Q$3:$Q$1003,$F3782,$N3782,FALSE)*WindSpeedStep*$R$3:$R$1003)</f>
        <v>323.57661105959522</v>
      </c>
      <c r="L3782" s="50">
        <f t="array" ref="L3782">_xlfn.SUM(_xlfn.NORM.DIST($Q$3:$Q$1003,$F3782,$O3782,FALSE)*WindSpeedStep*$R$3:$R$1003)</f>
        <v>324.96165501441703</v>
      </c>
      <c r="N3782" s="42">
        <f t="shared" si="178"/>
        <v>0.57671064472844913</v>
      </c>
      <c r="O3782" s="42">
        <f t="shared" si="179"/>
        <v>0.63</v>
      </c>
    </row>
    <row r="3783" spans="5:15" x14ac:dyDescent="0.2">
      <c r="E3783" s="15">
        <v>41293.673611111109</v>
      </c>
      <c r="F3783" s="21">
        <v>5.3518639827094256</v>
      </c>
      <c r="G3783" s="24">
        <v>9.5293901647666365E-2</v>
      </c>
      <c r="H3783" s="3">
        <f t="shared" si="177"/>
        <v>256.69999999998873</v>
      </c>
      <c r="I3783" s="3">
        <f>MIN(H3783-K3783+L3783,'Power Look Up'!$F$4)</f>
        <v>256.45548050008227</v>
      </c>
      <c r="K3783" s="50">
        <f t="array" ref="K3783">_xlfn.SUM(_xlfn.NORM.DIST($Q$3:$Q$1003,$F3783,$N3783,FALSE)*WindSpeedStep*$R$3:$R$1003)</f>
        <v>251.78272440221139</v>
      </c>
      <c r="L3783" s="50">
        <f t="array" ref="L3783">_xlfn.SUM(_xlfn.NORM.DIST($Q$3:$Q$1003,$F3783,$O3783,FALSE)*WindSpeedStep*$R$3:$R$1003)</f>
        <v>251.53820490230493</v>
      </c>
      <c r="N3783" s="42">
        <f t="shared" si="178"/>
        <v>0.53518639827094261</v>
      </c>
      <c r="O3783" s="42">
        <f t="shared" si="179"/>
        <v>0.51</v>
      </c>
    </row>
    <row r="3784" spans="5:15" x14ac:dyDescent="0.2">
      <c r="E3784" s="15">
        <v>41293.680555555555</v>
      </c>
      <c r="F3784" s="21">
        <v>5.5579231573099168</v>
      </c>
      <c r="G3784" s="24">
        <v>0.14213942468077714</v>
      </c>
      <c r="H3784" s="3">
        <f t="shared" si="177"/>
        <v>290.71999999998798</v>
      </c>
      <c r="I3784" s="3">
        <f>MIN(H3784-K3784+L3784,'Power Look Up'!$F$4)</f>
        <v>296.34721629685305</v>
      </c>
      <c r="K3784" s="50">
        <f t="array" ref="K3784">_xlfn.SUM(_xlfn.NORM.DIST($Q$3:$Q$1003,$F3784,$N3784,FALSE)*WindSpeedStep*$R$3:$R$1003)</f>
        <v>286.58098899562384</v>
      </c>
      <c r="L3784" s="50">
        <f t="array" ref="L3784">_xlfn.SUM(_xlfn.NORM.DIST($Q$3:$Q$1003,$F3784,$O3784,FALSE)*WindSpeedStep*$R$3:$R$1003)</f>
        <v>292.20820529248891</v>
      </c>
      <c r="N3784" s="42">
        <f t="shared" si="178"/>
        <v>0.55579231573099175</v>
      </c>
      <c r="O3784" s="42">
        <f t="shared" si="179"/>
        <v>0.79</v>
      </c>
    </row>
    <row r="3785" spans="5:15" x14ac:dyDescent="0.2">
      <c r="E3785" s="15">
        <v>41293.6875</v>
      </c>
      <c r="F3785" s="21">
        <v>5.6383011971270305</v>
      </c>
      <c r="G3785" s="24">
        <v>0.12060370246741887</v>
      </c>
      <c r="H3785" s="3">
        <f t="shared" si="177"/>
        <v>303.67999999998773</v>
      </c>
      <c r="I3785" s="3">
        <f>MIN(H3785-K3785+L3785,'Power Look Up'!$F$4)</f>
        <v>306.36125193037054</v>
      </c>
      <c r="K3785" s="50">
        <f t="array" ref="K3785">_xlfn.SUM(_xlfn.NORM.DIST($Q$3:$Q$1003,$F3785,$N3785,FALSE)*WindSpeedStep*$R$3:$R$1003)</f>
        <v>300.5678736569933</v>
      </c>
      <c r="L3785" s="50">
        <f t="array" ref="L3785">_xlfn.SUM(_xlfn.NORM.DIST($Q$3:$Q$1003,$F3785,$O3785,FALSE)*WindSpeedStep*$R$3:$R$1003)</f>
        <v>303.24912558737611</v>
      </c>
      <c r="N3785" s="42">
        <f t="shared" si="178"/>
        <v>0.56383011971270303</v>
      </c>
      <c r="O3785" s="42">
        <f t="shared" si="179"/>
        <v>0.68</v>
      </c>
    </row>
    <row r="3786" spans="5:15" x14ac:dyDescent="0.2">
      <c r="E3786" s="15">
        <v>41293.694444444445</v>
      </c>
      <c r="F3786" s="21">
        <v>5.2803495284213939</v>
      </c>
      <c r="G3786" s="24">
        <v>8.7115445203780104E-2</v>
      </c>
      <c r="H3786" s="3">
        <f t="shared" si="177"/>
        <v>245.35999999998896</v>
      </c>
      <c r="I3786" s="3">
        <f>MIN(H3786-K3786+L3786,'Power Look Up'!$F$4)</f>
        <v>244.93624880172433</v>
      </c>
      <c r="K3786" s="50">
        <f t="array" ref="K3786">_xlfn.SUM(_xlfn.NORM.DIST($Q$3:$Q$1003,$F3786,$N3786,FALSE)*WindSpeedStep*$R$3:$R$1003)</f>
        <v>239.98440477170732</v>
      </c>
      <c r="L3786" s="50">
        <f t="array" ref="L3786">_xlfn.SUM(_xlfn.NORM.DIST($Q$3:$Q$1003,$F3786,$O3786,FALSE)*WindSpeedStep*$R$3:$R$1003)</f>
        <v>239.56065357344269</v>
      </c>
      <c r="N3786" s="42">
        <f t="shared" si="178"/>
        <v>0.52803495284213942</v>
      </c>
      <c r="O3786" s="42">
        <f t="shared" si="179"/>
        <v>0.46000000000000008</v>
      </c>
    </row>
    <row r="3787" spans="5:15" x14ac:dyDescent="0.2">
      <c r="E3787" s="15">
        <v>41293.701388888891</v>
      </c>
      <c r="F3787" s="21">
        <v>5.6013847393878446</v>
      </c>
      <c r="G3787" s="24">
        <v>0.13211018961016271</v>
      </c>
      <c r="H3787" s="3">
        <f t="shared" si="177"/>
        <v>297.19999999998788</v>
      </c>
      <c r="I3787" s="3">
        <f>MIN(H3787-K3787+L3787,'Power Look Up'!$F$4)</f>
        <v>301.44964390918136</v>
      </c>
      <c r="K3787" s="50">
        <f t="array" ref="K3787">_xlfn.SUM(_xlfn.NORM.DIST($Q$3:$Q$1003,$F3787,$N3787,FALSE)*WindSpeedStep*$R$3:$R$1003)</f>
        <v>294.11094867819389</v>
      </c>
      <c r="L3787" s="50">
        <f t="array" ref="L3787">_xlfn.SUM(_xlfn.NORM.DIST($Q$3:$Q$1003,$F3787,$O3787,FALSE)*WindSpeedStep*$R$3:$R$1003)</f>
        <v>298.36059258738737</v>
      </c>
      <c r="N3787" s="42">
        <f t="shared" si="178"/>
        <v>0.56013847393878446</v>
      </c>
      <c r="O3787" s="42">
        <f t="shared" si="179"/>
        <v>0.74</v>
      </c>
    </row>
    <row r="3788" spans="5:15" x14ac:dyDescent="0.2">
      <c r="E3788" s="15">
        <v>41293.708333333336</v>
      </c>
      <c r="F3788" s="21">
        <v>6.0745485110042301</v>
      </c>
      <c r="G3788" s="24">
        <v>7.0787153847078815E-2</v>
      </c>
      <c r="H3788" s="3">
        <f t="shared" si="177"/>
        <v>377.81999999998078</v>
      </c>
      <c r="I3788" s="3">
        <f>MIN(H3788-K3788+L3788,'Power Look Up'!$F$4)</f>
        <v>372.31620253440036</v>
      </c>
      <c r="K3788" s="50">
        <f t="array" ref="K3788">_xlfn.SUM(_xlfn.NORM.DIST($Q$3:$Q$1003,$F3788,$N3788,FALSE)*WindSpeedStep*$R$3:$R$1003)</f>
        <v>381.99309069078936</v>
      </c>
      <c r="L3788" s="50">
        <f t="array" ref="L3788">_xlfn.SUM(_xlfn.NORM.DIST($Q$3:$Q$1003,$F3788,$O3788,FALSE)*WindSpeedStep*$R$3:$R$1003)</f>
        <v>376.48929322520894</v>
      </c>
      <c r="N3788" s="42">
        <f t="shared" si="178"/>
        <v>0.60745485110042308</v>
      </c>
      <c r="O3788" s="42">
        <f t="shared" si="179"/>
        <v>0.43</v>
      </c>
    </row>
    <row r="3789" spans="5:15" x14ac:dyDescent="0.2">
      <c r="E3789" s="15">
        <v>41293.715277777781</v>
      </c>
      <c r="F3789" s="21">
        <v>6.1338995202889395</v>
      </c>
      <c r="G3789" s="24">
        <v>7.0102224299191759E-2</v>
      </c>
      <c r="H3789" s="3">
        <f t="shared" si="177"/>
        <v>391.3799999999805</v>
      </c>
      <c r="I3789" s="3">
        <f>MIN(H3789-K3789+L3789,'Power Look Up'!$F$4)</f>
        <v>385.5248715666508</v>
      </c>
      <c r="K3789" s="50">
        <f t="array" ref="K3789">_xlfn.SUM(_xlfn.NORM.DIST($Q$3:$Q$1003,$F3789,$N3789,FALSE)*WindSpeedStep*$R$3:$R$1003)</f>
        <v>393.90269130502719</v>
      </c>
      <c r="L3789" s="50">
        <f t="array" ref="L3789">_xlfn.SUM(_xlfn.NORM.DIST($Q$3:$Q$1003,$F3789,$O3789,FALSE)*WindSpeedStep*$R$3:$R$1003)</f>
        <v>388.04756287169749</v>
      </c>
      <c r="N3789" s="42">
        <f t="shared" si="178"/>
        <v>0.61338995202889401</v>
      </c>
      <c r="O3789" s="42">
        <f t="shared" si="179"/>
        <v>0.43</v>
      </c>
    </row>
    <row r="3790" spans="5:15" x14ac:dyDescent="0.2">
      <c r="E3790" s="15">
        <v>41293.722222222219</v>
      </c>
      <c r="F3790" s="21">
        <v>5.6578229088527694</v>
      </c>
      <c r="G3790" s="24">
        <v>8.8373214937083361E-2</v>
      </c>
      <c r="H3790" s="3">
        <f t="shared" si="177"/>
        <v>306.91999999998768</v>
      </c>
      <c r="I3790" s="3">
        <f>MIN(H3790-K3790+L3790,'Power Look Up'!$F$4)</f>
        <v>305.59280475614349</v>
      </c>
      <c r="K3790" s="50">
        <f t="array" ref="K3790">_xlfn.SUM(_xlfn.NORM.DIST($Q$3:$Q$1003,$F3790,$N3790,FALSE)*WindSpeedStep*$R$3:$R$1003)</f>
        <v>304.0060356099699</v>
      </c>
      <c r="L3790" s="50">
        <f t="array" ref="L3790">_xlfn.SUM(_xlfn.NORM.DIST($Q$3:$Q$1003,$F3790,$O3790,FALSE)*WindSpeedStep*$R$3:$R$1003)</f>
        <v>302.67884036612571</v>
      </c>
      <c r="N3790" s="42">
        <f t="shared" si="178"/>
        <v>0.56578229088527698</v>
      </c>
      <c r="O3790" s="42">
        <f t="shared" si="179"/>
        <v>0.5</v>
      </c>
    </row>
    <row r="3791" spans="5:15" x14ac:dyDescent="0.2">
      <c r="E3791" s="15">
        <v>41293.729166666664</v>
      </c>
      <c r="F3791" s="21">
        <v>5.439907100192281</v>
      </c>
      <c r="G3791" s="24">
        <v>9.7428134385101256E-2</v>
      </c>
      <c r="H3791" s="3">
        <f t="shared" si="177"/>
        <v>271.27999999998838</v>
      </c>
      <c r="I3791" s="3">
        <f>MIN(H3791-K3791+L3791,'Power Look Up'!$F$4)</f>
        <v>271.09813205910228</v>
      </c>
      <c r="K3791" s="50">
        <f t="array" ref="K3791">_xlfn.SUM(_xlfn.NORM.DIST($Q$3:$Q$1003,$F3791,$N3791,FALSE)*WindSpeedStep*$R$3:$R$1003)</f>
        <v>266.48675866260265</v>
      </c>
      <c r="L3791" s="50">
        <f t="array" ref="L3791">_xlfn.SUM(_xlfn.NORM.DIST($Q$3:$Q$1003,$F3791,$O3791,FALSE)*WindSpeedStep*$R$3:$R$1003)</f>
        <v>266.30489072171656</v>
      </c>
      <c r="N3791" s="42">
        <f t="shared" si="178"/>
        <v>0.54399071001922816</v>
      </c>
      <c r="O3791" s="42">
        <f t="shared" si="179"/>
        <v>0.53</v>
      </c>
    </row>
    <row r="3792" spans="5:15" x14ac:dyDescent="0.2">
      <c r="E3792" s="15">
        <v>41293.736111111109</v>
      </c>
      <c r="F3792" s="21">
        <v>5.660455521411099</v>
      </c>
      <c r="G3792" s="24">
        <v>8.8332113574377952E-2</v>
      </c>
      <c r="H3792" s="3">
        <f t="shared" si="177"/>
        <v>306.91999999998768</v>
      </c>
      <c r="I3792" s="3">
        <f>MIN(H3792-K3792+L3792,'Power Look Up'!$F$4)</f>
        <v>305.5811725656543</v>
      </c>
      <c r="K3792" s="50">
        <f t="array" ref="K3792">_xlfn.SUM(_xlfn.NORM.DIST($Q$3:$Q$1003,$F3792,$N3792,FALSE)*WindSpeedStep*$R$3:$R$1003)</f>
        <v>304.4709772049747</v>
      </c>
      <c r="L3792" s="50">
        <f t="array" ref="L3792">_xlfn.SUM(_xlfn.NORM.DIST($Q$3:$Q$1003,$F3792,$O3792,FALSE)*WindSpeedStep*$R$3:$R$1003)</f>
        <v>303.13214977064132</v>
      </c>
      <c r="N3792" s="42">
        <f t="shared" si="178"/>
        <v>0.56604555214110996</v>
      </c>
      <c r="O3792" s="42">
        <f t="shared" si="179"/>
        <v>0.49999999999999994</v>
      </c>
    </row>
    <row r="3793" spans="5:15" x14ac:dyDescent="0.2">
      <c r="E3793" s="15">
        <v>41293.743055555555</v>
      </c>
      <c r="F3793" s="21">
        <v>5.9029605346170948</v>
      </c>
      <c r="G3793" s="24">
        <v>8.80913902355491E-2</v>
      </c>
      <c r="H3793" s="3">
        <f t="shared" si="177"/>
        <v>345.79999999998682</v>
      </c>
      <c r="I3793" s="3">
        <f>MIN(H3793-K3793+L3793,'Power Look Up'!$F$4)</f>
        <v>343.80518715954997</v>
      </c>
      <c r="K3793" s="50">
        <f t="array" ref="K3793">_xlfn.SUM(_xlfn.NORM.DIST($Q$3:$Q$1003,$F3793,$N3793,FALSE)*WindSpeedStep*$R$3:$R$1003)</f>
        <v>348.74113034715634</v>
      </c>
      <c r="L3793" s="50">
        <f t="array" ref="L3793">_xlfn.SUM(_xlfn.NORM.DIST($Q$3:$Q$1003,$F3793,$O3793,FALSE)*WindSpeedStep*$R$3:$R$1003)</f>
        <v>346.74631750671949</v>
      </c>
      <c r="N3793" s="42">
        <f t="shared" si="178"/>
        <v>0.59029605346170955</v>
      </c>
      <c r="O3793" s="42">
        <f t="shared" si="179"/>
        <v>0.52</v>
      </c>
    </row>
    <row r="3794" spans="5:15" x14ac:dyDescent="0.2">
      <c r="E3794" s="15">
        <v>41293.75</v>
      </c>
      <c r="F3794" s="21">
        <v>5.6514819176080504</v>
      </c>
      <c r="G3794" s="24">
        <v>0.10616684415650501</v>
      </c>
      <c r="H3794" s="3">
        <f t="shared" si="177"/>
        <v>305.29999999998768</v>
      </c>
      <c r="I3794" s="3">
        <f>MIN(H3794-K3794+L3794,'Power Look Up'!$F$4)</f>
        <v>306.05627693086205</v>
      </c>
      <c r="K3794" s="50">
        <f t="array" ref="K3794">_xlfn.SUM(_xlfn.NORM.DIST($Q$3:$Q$1003,$F3794,$N3794,FALSE)*WindSpeedStep*$R$3:$R$1003)</f>
        <v>302.88742467616413</v>
      </c>
      <c r="L3794" s="50">
        <f t="array" ref="L3794">_xlfn.SUM(_xlfn.NORM.DIST($Q$3:$Q$1003,$F3794,$O3794,FALSE)*WindSpeedStep*$R$3:$R$1003)</f>
        <v>303.64370160703851</v>
      </c>
      <c r="N3794" s="42">
        <f t="shared" si="178"/>
        <v>0.56514819176080511</v>
      </c>
      <c r="O3794" s="42">
        <f t="shared" si="179"/>
        <v>0.6</v>
      </c>
    </row>
    <row r="3795" spans="5:15" x14ac:dyDescent="0.2">
      <c r="E3795" s="15">
        <v>41293.756944444445</v>
      </c>
      <c r="F3795" s="21">
        <v>5.4230661812704666</v>
      </c>
      <c r="G3795" s="24">
        <v>9.5886714751133487E-2</v>
      </c>
      <c r="H3795" s="3">
        <f t="shared" si="177"/>
        <v>268.03999999998848</v>
      </c>
      <c r="I3795" s="3">
        <f>MIN(H3795-K3795+L3795,'Power Look Up'!$F$4)</f>
        <v>267.76818368419111</v>
      </c>
      <c r="K3795" s="50">
        <f t="array" ref="K3795">_xlfn.SUM(_xlfn.NORM.DIST($Q$3:$Q$1003,$F3795,$N3795,FALSE)*WindSpeedStep*$R$3:$R$1003)</f>
        <v>263.65699941260931</v>
      </c>
      <c r="L3795" s="50">
        <f t="array" ref="L3795">_xlfn.SUM(_xlfn.NORM.DIST($Q$3:$Q$1003,$F3795,$O3795,FALSE)*WindSpeedStep*$R$3:$R$1003)</f>
        <v>263.38518309681194</v>
      </c>
      <c r="N3795" s="42">
        <f t="shared" si="178"/>
        <v>0.54230661812704672</v>
      </c>
      <c r="O3795" s="42">
        <f t="shared" si="179"/>
        <v>0.52</v>
      </c>
    </row>
    <row r="3796" spans="5:15" x14ac:dyDescent="0.2">
      <c r="E3796" s="15">
        <v>41293.763888888891</v>
      </c>
      <c r="F3796" s="21">
        <v>5.8729995829423709</v>
      </c>
      <c r="G3796" s="24">
        <v>7.4919126723240831E-2</v>
      </c>
      <c r="H3796" s="3">
        <f t="shared" si="177"/>
        <v>340.93999999998692</v>
      </c>
      <c r="I3796" s="3">
        <f>MIN(H3796-K3796+L3796,'Power Look Up'!$F$4)</f>
        <v>337.01579961495781</v>
      </c>
      <c r="K3796" s="50">
        <f t="array" ref="K3796">_xlfn.SUM(_xlfn.NORM.DIST($Q$3:$Q$1003,$F3796,$N3796,FALSE)*WindSpeedStep*$R$3:$R$1003)</f>
        <v>343.10688802310563</v>
      </c>
      <c r="L3796" s="50">
        <f t="array" ref="L3796">_xlfn.SUM(_xlfn.NORM.DIST($Q$3:$Q$1003,$F3796,$O3796,FALSE)*WindSpeedStep*$R$3:$R$1003)</f>
        <v>339.18268763807652</v>
      </c>
      <c r="N3796" s="42">
        <f t="shared" si="178"/>
        <v>0.58729995829423709</v>
      </c>
      <c r="O3796" s="42">
        <f t="shared" si="179"/>
        <v>0.44000000000000006</v>
      </c>
    </row>
    <row r="3797" spans="5:15" x14ac:dyDescent="0.2">
      <c r="E3797" s="15">
        <v>41293.770833333336</v>
      </c>
      <c r="F3797" s="21">
        <v>6.3169035654703123</v>
      </c>
      <c r="G3797" s="24">
        <v>0.1028985155880887</v>
      </c>
      <c r="H3797" s="3">
        <f t="shared" si="177"/>
        <v>434.31999999997959</v>
      </c>
      <c r="I3797" s="3">
        <f>MIN(H3797-K3797+L3797,'Power Look Up'!$F$4)</f>
        <v>435.04768867166371</v>
      </c>
      <c r="K3797" s="50">
        <f t="array" ref="K3797">_xlfn.SUM(_xlfn.NORM.DIST($Q$3:$Q$1003,$F3797,$N3797,FALSE)*WindSpeedStep*$R$3:$R$1003)</f>
        <v>432.02031322264321</v>
      </c>
      <c r="L3797" s="50">
        <f t="array" ref="L3797">_xlfn.SUM(_xlfn.NORM.DIST($Q$3:$Q$1003,$F3797,$O3797,FALSE)*WindSpeedStep*$R$3:$R$1003)</f>
        <v>432.74800189432733</v>
      </c>
      <c r="N3797" s="42">
        <f t="shared" si="178"/>
        <v>0.63169035654703132</v>
      </c>
      <c r="O3797" s="42">
        <f t="shared" si="179"/>
        <v>0.65</v>
      </c>
    </row>
    <row r="3798" spans="5:15" x14ac:dyDescent="0.2">
      <c r="E3798" s="15">
        <v>41293.777777777781</v>
      </c>
      <c r="F3798" s="21">
        <v>6.4807186782594073</v>
      </c>
      <c r="G3798" s="24">
        <v>0.10184055700706067</v>
      </c>
      <c r="H3798" s="3">
        <f t="shared" si="177"/>
        <v>470.47999999997882</v>
      </c>
      <c r="I3798" s="3">
        <f>MIN(H3798-K3798+L3798,'Power Look Up'!$F$4)</f>
        <v>470.9879405374997</v>
      </c>
      <c r="K3798" s="50">
        <f t="array" ref="K3798">_xlfn.SUM(_xlfn.NORM.DIST($Q$3:$Q$1003,$F3798,$N3798,FALSE)*WindSpeedStep*$R$3:$R$1003)</f>
        <v>468.00169407397021</v>
      </c>
      <c r="L3798" s="50">
        <f t="array" ref="L3798">_xlfn.SUM(_xlfn.NORM.DIST($Q$3:$Q$1003,$F3798,$O3798,FALSE)*WindSpeedStep*$R$3:$R$1003)</f>
        <v>468.50963461149109</v>
      </c>
      <c r="N3798" s="42">
        <f t="shared" si="178"/>
        <v>0.64807186782594073</v>
      </c>
      <c r="O3798" s="42">
        <f t="shared" si="179"/>
        <v>0.66</v>
      </c>
    </row>
    <row r="3799" spans="5:15" x14ac:dyDescent="0.2">
      <c r="E3799" s="15">
        <v>41293.784722222219</v>
      </c>
      <c r="F3799" s="21">
        <v>5.5751031129749995</v>
      </c>
      <c r="G3799" s="24">
        <v>0.11658977185323224</v>
      </c>
      <c r="H3799" s="3">
        <f t="shared" si="177"/>
        <v>293.95999999998793</v>
      </c>
      <c r="I3799" s="3">
        <f>MIN(H3799-K3799+L3799,'Power Look Up'!$F$4)</f>
        <v>295.84677293588925</v>
      </c>
      <c r="K3799" s="50">
        <f t="array" ref="K3799">_xlfn.SUM(_xlfn.NORM.DIST($Q$3:$Q$1003,$F3799,$N3799,FALSE)*WindSpeedStep*$R$3:$R$1003)</f>
        <v>289.54851980052894</v>
      </c>
      <c r="L3799" s="50">
        <f t="array" ref="L3799">_xlfn.SUM(_xlfn.NORM.DIST($Q$3:$Q$1003,$F3799,$O3799,FALSE)*WindSpeedStep*$R$3:$R$1003)</f>
        <v>291.43529273643026</v>
      </c>
      <c r="N3799" s="42">
        <f t="shared" si="178"/>
        <v>0.55751031129749995</v>
      </c>
      <c r="O3799" s="42">
        <f t="shared" si="179"/>
        <v>0.65</v>
      </c>
    </row>
    <row r="3800" spans="5:15" x14ac:dyDescent="0.2">
      <c r="E3800" s="15">
        <v>41293.791666666664</v>
      </c>
      <c r="F3800" s="21">
        <v>5.5212937252382979</v>
      </c>
      <c r="G3800" s="24">
        <v>0.18111697181204398</v>
      </c>
      <c r="H3800" s="3">
        <f t="shared" si="177"/>
        <v>284.23999999998813</v>
      </c>
      <c r="I3800" s="3">
        <f>MIN(H3800-K3800+L3800,'Power Look Up'!$F$4)</f>
        <v>297.99259833811101</v>
      </c>
      <c r="K3800" s="50">
        <f t="array" ref="K3800">_xlfn.SUM(_xlfn.NORM.DIST($Q$3:$Q$1003,$F3800,$N3800,FALSE)*WindSpeedStep*$R$3:$R$1003)</f>
        <v>280.29154756028879</v>
      </c>
      <c r="L3800" s="50">
        <f t="array" ref="L3800">_xlfn.SUM(_xlfn.NORM.DIST($Q$3:$Q$1003,$F3800,$O3800,FALSE)*WindSpeedStep*$R$3:$R$1003)</f>
        <v>294.04414589841167</v>
      </c>
      <c r="N3800" s="42">
        <f t="shared" si="178"/>
        <v>0.55212937252382976</v>
      </c>
      <c r="O3800" s="42">
        <f t="shared" si="179"/>
        <v>1</v>
      </c>
    </row>
    <row r="3801" spans="5:15" x14ac:dyDescent="0.2">
      <c r="E3801" s="15">
        <v>41293.798611111109</v>
      </c>
      <c r="F3801" s="21">
        <v>6.0564254285703987</v>
      </c>
      <c r="G3801" s="24">
        <v>0.11557972739131585</v>
      </c>
      <c r="H3801" s="3">
        <f t="shared" si="177"/>
        <v>375.55999999998085</v>
      </c>
      <c r="I3801" s="3">
        <f>MIN(H3801-K3801+L3801,'Power Look Up'!$F$4)</f>
        <v>378.89158289832142</v>
      </c>
      <c r="K3801" s="50">
        <f t="array" ref="K3801">_xlfn.SUM(_xlfn.NORM.DIST($Q$3:$Q$1003,$F3801,$N3801,FALSE)*WindSpeedStep*$R$3:$R$1003)</f>
        <v>378.39922479406869</v>
      </c>
      <c r="L3801" s="50">
        <f t="array" ref="L3801">_xlfn.SUM(_xlfn.NORM.DIST($Q$3:$Q$1003,$F3801,$O3801,FALSE)*WindSpeedStep*$R$3:$R$1003)</f>
        <v>381.73080769240926</v>
      </c>
      <c r="N3801" s="42">
        <f t="shared" si="178"/>
        <v>0.60564254285703989</v>
      </c>
      <c r="O3801" s="42">
        <f t="shared" si="179"/>
        <v>0.7</v>
      </c>
    </row>
    <row r="3802" spans="5:15" x14ac:dyDescent="0.2">
      <c r="E3802" s="15">
        <v>41293.805555555555</v>
      </c>
      <c r="F3802" s="21">
        <v>5.4030554411837386</v>
      </c>
      <c r="G3802" s="24">
        <v>9.6241840503134807E-2</v>
      </c>
      <c r="H3802" s="3">
        <f t="shared" si="177"/>
        <v>264.79999999998853</v>
      </c>
      <c r="I3802" s="3">
        <f>MIN(H3802-K3802+L3802,'Power Look Up'!$F$4)</f>
        <v>264.56556897709521</v>
      </c>
      <c r="K3802" s="50">
        <f t="array" ref="K3802">_xlfn.SUM(_xlfn.NORM.DIST($Q$3:$Q$1003,$F3802,$N3802,FALSE)*WindSpeedStep*$R$3:$R$1003)</f>
        <v>260.30559759935312</v>
      </c>
      <c r="L3802" s="50">
        <f t="array" ref="L3802">_xlfn.SUM(_xlfn.NORM.DIST($Q$3:$Q$1003,$F3802,$O3802,FALSE)*WindSpeedStep*$R$3:$R$1003)</f>
        <v>260.0711665764598</v>
      </c>
      <c r="N3802" s="42">
        <f t="shared" si="178"/>
        <v>0.54030554411837384</v>
      </c>
      <c r="O3802" s="42">
        <f t="shared" si="179"/>
        <v>0.52</v>
      </c>
    </row>
    <row r="3803" spans="5:15" x14ac:dyDescent="0.2">
      <c r="E3803" s="15">
        <v>41293.8125</v>
      </c>
      <c r="F3803" s="21">
        <v>4.9188447702671061</v>
      </c>
      <c r="G3803" s="24">
        <v>0.11384787000903682</v>
      </c>
      <c r="H3803" s="3">
        <f t="shared" si="177"/>
        <v>191.27999999999341</v>
      </c>
      <c r="I3803" s="3">
        <f>MIN(H3803-K3803+L3803,'Power Look Up'!$F$4)</f>
        <v>191.94676527361889</v>
      </c>
      <c r="K3803" s="50">
        <f t="array" ref="K3803">_xlfn.SUM(_xlfn.NORM.DIST($Q$3:$Q$1003,$F3803,$N3803,FALSE)*WindSpeedStep*$R$3:$R$1003)</f>
        <v>181.56307130904764</v>
      </c>
      <c r="L3803" s="50">
        <f t="array" ref="L3803">_xlfn.SUM(_xlfn.NORM.DIST($Q$3:$Q$1003,$F3803,$O3803,FALSE)*WindSpeedStep*$R$3:$R$1003)</f>
        <v>182.22983658267313</v>
      </c>
      <c r="N3803" s="42">
        <f t="shared" si="178"/>
        <v>0.49188447702671062</v>
      </c>
      <c r="O3803" s="42">
        <f t="shared" si="179"/>
        <v>0.56000000000000005</v>
      </c>
    </row>
    <row r="3804" spans="5:15" x14ac:dyDescent="0.2">
      <c r="E3804" s="15">
        <v>41293.819444444445</v>
      </c>
      <c r="F3804" s="21">
        <v>5.6576401500592537</v>
      </c>
      <c r="G3804" s="24">
        <v>0.12195897612766578</v>
      </c>
      <c r="H3804" s="3">
        <f t="shared" si="177"/>
        <v>306.91999999998768</v>
      </c>
      <c r="I3804" s="3">
        <f>MIN(H3804-K3804+L3804,'Power Look Up'!$F$4)</f>
        <v>309.89039844111971</v>
      </c>
      <c r="K3804" s="50">
        <f t="array" ref="K3804">_xlfn.SUM(_xlfn.NORM.DIST($Q$3:$Q$1003,$F3804,$N3804,FALSE)*WindSpeedStep*$R$3:$R$1003)</f>
        <v>303.97377030185129</v>
      </c>
      <c r="L3804" s="50">
        <f t="array" ref="L3804">_xlfn.SUM(_xlfn.NORM.DIST($Q$3:$Q$1003,$F3804,$O3804,FALSE)*WindSpeedStep*$R$3:$R$1003)</f>
        <v>306.94416874298332</v>
      </c>
      <c r="N3804" s="42">
        <f t="shared" si="178"/>
        <v>0.56576401500592544</v>
      </c>
      <c r="O3804" s="42">
        <f t="shared" si="179"/>
        <v>0.69</v>
      </c>
    </row>
    <row r="3805" spans="5:15" x14ac:dyDescent="0.2">
      <c r="E3805" s="15">
        <v>41293.826388888891</v>
      </c>
      <c r="F3805" s="21">
        <v>5.7733604874872313</v>
      </c>
      <c r="G3805" s="24">
        <v>0.15935259923469913</v>
      </c>
      <c r="H3805" s="3">
        <f t="shared" si="177"/>
        <v>324.73999999998728</v>
      </c>
      <c r="I3805" s="3">
        <f>MIN(H3805-K3805+L3805,'Power Look Up'!$F$4)</f>
        <v>336.17705765342697</v>
      </c>
      <c r="K3805" s="50">
        <f t="array" ref="K3805">_xlfn.SUM(_xlfn.NORM.DIST($Q$3:$Q$1003,$F3805,$N3805,FALSE)*WindSpeedStep*$R$3:$R$1003)</f>
        <v>324.71401766723193</v>
      </c>
      <c r="L3805" s="50">
        <f t="array" ref="L3805">_xlfn.SUM(_xlfn.NORM.DIST($Q$3:$Q$1003,$F3805,$O3805,FALSE)*WindSpeedStep*$R$3:$R$1003)</f>
        <v>336.15107532067162</v>
      </c>
      <c r="N3805" s="42">
        <f t="shared" si="178"/>
        <v>0.57733604874872313</v>
      </c>
      <c r="O3805" s="42">
        <f t="shared" si="179"/>
        <v>0.92</v>
      </c>
    </row>
    <row r="3806" spans="5:15" x14ac:dyDescent="0.2">
      <c r="E3806" s="15">
        <v>41293.833333333336</v>
      </c>
      <c r="F3806" s="21">
        <v>6.149861281075176</v>
      </c>
      <c r="G3806" s="24">
        <v>0.12520607617110047</v>
      </c>
      <c r="H3806" s="3">
        <f t="shared" si="177"/>
        <v>395.89999999998042</v>
      </c>
      <c r="I3806" s="3">
        <f>MIN(H3806-K3806+L3806,'Power Look Up'!$F$4)</f>
        <v>401.93300186549453</v>
      </c>
      <c r="K3806" s="50">
        <f t="array" ref="K3806">_xlfn.SUM(_xlfn.NORM.DIST($Q$3:$Q$1003,$F3806,$N3806,FALSE)*WindSpeedStep*$R$3:$R$1003)</f>
        <v>397.14272614887011</v>
      </c>
      <c r="L3806" s="50">
        <f t="array" ref="L3806">_xlfn.SUM(_xlfn.NORM.DIST($Q$3:$Q$1003,$F3806,$O3806,FALSE)*WindSpeedStep*$R$3:$R$1003)</f>
        <v>403.17572801438422</v>
      </c>
      <c r="N3806" s="42">
        <f t="shared" si="178"/>
        <v>0.61498612810751763</v>
      </c>
      <c r="O3806" s="42">
        <f t="shared" si="179"/>
        <v>0.77</v>
      </c>
    </row>
    <row r="3807" spans="5:15" x14ac:dyDescent="0.2">
      <c r="E3807" s="15">
        <v>41293.840277777781</v>
      </c>
      <c r="F3807" s="21">
        <v>5.873219080233679</v>
      </c>
      <c r="G3807" s="24">
        <v>0.10726655883147033</v>
      </c>
      <c r="H3807" s="3">
        <f t="shared" si="177"/>
        <v>340.93999999998692</v>
      </c>
      <c r="I3807" s="3">
        <f>MIN(H3807-K3807+L3807,'Power Look Up'!$F$4)</f>
        <v>342.18516047957837</v>
      </c>
      <c r="K3807" s="50">
        <f t="array" ref="K3807">_xlfn.SUM(_xlfn.NORM.DIST($Q$3:$Q$1003,$F3807,$N3807,FALSE)*WindSpeedStep*$R$3:$R$1003)</f>
        <v>343.14798670699037</v>
      </c>
      <c r="L3807" s="50">
        <f t="array" ref="L3807">_xlfn.SUM(_xlfn.NORM.DIST($Q$3:$Q$1003,$F3807,$O3807,FALSE)*WindSpeedStep*$R$3:$R$1003)</f>
        <v>344.39314718658181</v>
      </c>
      <c r="N3807" s="42">
        <f t="shared" si="178"/>
        <v>0.58732190802336792</v>
      </c>
      <c r="O3807" s="42">
        <f t="shared" si="179"/>
        <v>0.63</v>
      </c>
    </row>
    <row r="3808" spans="5:15" x14ac:dyDescent="0.2">
      <c r="E3808" s="15">
        <v>41293.847222222219</v>
      </c>
      <c r="F3808" s="21">
        <v>6.263241159112054</v>
      </c>
      <c r="G3808" s="24">
        <v>0.11974630721489386</v>
      </c>
      <c r="H3808" s="3">
        <f t="shared" si="177"/>
        <v>420.75999999997987</v>
      </c>
      <c r="I3808" s="3">
        <f>MIN(H3808-K3808+L3808,'Power Look Up'!$F$4)</f>
        <v>425.82022736067523</v>
      </c>
      <c r="K3808" s="50">
        <f t="array" ref="K3808">_xlfn.SUM(_xlfn.NORM.DIST($Q$3:$Q$1003,$F3808,$N3808,FALSE)*WindSpeedStep*$R$3:$R$1003)</f>
        <v>420.62014839934642</v>
      </c>
      <c r="L3808" s="50">
        <f t="array" ref="L3808">_xlfn.SUM(_xlfn.NORM.DIST($Q$3:$Q$1003,$F3808,$O3808,FALSE)*WindSpeedStep*$R$3:$R$1003)</f>
        <v>425.68037576004178</v>
      </c>
      <c r="N3808" s="42">
        <f t="shared" si="178"/>
        <v>0.6263241159112054</v>
      </c>
      <c r="O3808" s="42">
        <f t="shared" si="179"/>
        <v>0.75</v>
      </c>
    </row>
    <row r="3809" spans="5:15" x14ac:dyDescent="0.2">
      <c r="E3809" s="15">
        <v>41293.854166666664</v>
      </c>
      <c r="F3809" s="21">
        <v>6.987516695288547</v>
      </c>
      <c r="G3809" s="24">
        <v>0.1531302244646465</v>
      </c>
      <c r="H3809" s="3">
        <f t="shared" si="177"/>
        <v>585.73999999997636</v>
      </c>
      <c r="I3809" s="3">
        <f>MIN(H3809-K3809+L3809,'Power Look Up'!$F$4)</f>
        <v>608.11815032565733</v>
      </c>
      <c r="K3809" s="50">
        <f t="array" ref="K3809">_xlfn.SUM(_xlfn.NORM.DIST($Q$3:$Q$1003,$F3809,$N3809,FALSE)*WindSpeedStep*$R$3:$R$1003)</f>
        <v>591.06935451590118</v>
      </c>
      <c r="L3809" s="50">
        <f t="array" ref="L3809">_xlfn.SUM(_xlfn.NORM.DIST($Q$3:$Q$1003,$F3809,$O3809,FALSE)*WindSpeedStep*$R$3:$R$1003)</f>
        <v>613.44750484158214</v>
      </c>
      <c r="N3809" s="42">
        <f t="shared" si="178"/>
        <v>0.6987516695288547</v>
      </c>
      <c r="O3809" s="42">
        <f t="shared" si="179"/>
        <v>1.07</v>
      </c>
    </row>
    <row r="3810" spans="5:15" x14ac:dyDescent="0.2">
      <c r="E3810" s="15">
        <v>41293.861111111109</v>
      </c>
      <c r="F3810" s="21">
        <v>7.4840222504094909</v>
      </c>
      <c r="G3810" s="24">
        <v>0.10555821102172364</v>
      </c>
      <c r="H3810" s="3">
        <f t="shared" si="177"/>
        <v>732.47999999996534</v>
      </c>
      <c r="I3810" s="3">
        <f>MIN(H3810-K3810+L3810,'Power Look Up'!$F$4)</f>
        <v>734.82369177050282</v>
      </c>
      <c r="K3810" s="50">
        <f t="array" ref="K3810">_xlfn.SUM(_xlfn.NORM.DIST($Q$3:$Q$1003,$F3810,$N3810,FALSE)*WindSpeedStep*$R$3:$R$1003)</f>
        <v>729.58068623253484</v>
      </c>
      <c r="L3810" s="50">
        <f t="array" ref="L3810">_xlfn.SUM(_xlfn.NORM.DIST($Q$3:$Q$1003,$F3810,$O3810,FALSE)*WindSpeedStep*$R$3:$R$1003)</f>
        <v>731.92437800307232</v>
      </c>
      <c r="N3810" s="42">
        <f t="shared" si="178"/>
        <v>0.74840222504094911</v>
      </c>
      <c r="O3810" s="42">
        <f t="shared" si="179"/>
        <v>0.79</v>
      </c>
    </row>
    <row r="3811" spans="5:15" x14ac:dyDescent="0.2">
      <c r="E3811" s="15">
        <v>41293.868055555555</v>
      </c>
      <c r="F3811" s="21">
        <v>7.3130255217288758</v>
      </c>
      <c r="G3811" s="24">
        <v>0.14904911746326199</v>
      </c>
      <c r="H3811" s="3">
        <f t="shared" si="177"/>
        <v>681.30999999996652</v>
      </c>
      <c r="I3811" s="3">
        <f>MIN(H3811-K3811+L3811,'Power Look Up'!$F$4)</f>
        <v>704.31661463514934</v>
      </c>
      <c r="K3811" s="50">
        <f t="array" ref="K3811">_xlfn.SUM(_xlfn.NORM.DIST($Q$3:$Q$1003,$F3811,$N3811,FALSE)*WindSpeedStep*$R$3:$R$1003)</f>
        <v>679.82834580017823</v>
      </c>
      <c r="L3811" s="50">
        <f t="array" ref="L3811">_xlfn.SUM(_xlfn.NORM.DIST($Q$3:$Q$1003,$F3811,$O3811,FALSE)*WindSpeedStep*$R$3:$R$1003)</f>
        <v>702.83496043536104</v>
      </c>
      <c r="N3811" s="42">
        <f t="shared" si="178"/>
        <v>0.73130255217288764</v>
      </c>
      <c r="O3811" s="42">
        <f t="shared" si="179"/>
        <v>1.0900000000000001</v>
      </c>
    </row>
    <row r="3812" spans="5:15" x14ac:dyDescent="0.2">
      <c r="E3812" s="15">
        <v>41293.875</v>
      </c>
      <c r="F3812" s="21">
        <v>8.1302458455104514</v>
      </c>
      <c r="G3812" s="24">
        <v>0.14759701278438511</v>
      </c>
      <c r="H3812" s="3">
        <f t="shared" si="177"/>
        <v>936.70999999995274</v>
      </c>
      <c r="I3812" s="3">
        <f>MIN(H3812-K3812+L3812,'Power Look Up'!$F$4)</f>
        <v>960.84085993947667</v>
      </c>
      <c r="K3812" s="50">
        <f t="array" ref="K3812">_xlfn.SUM(_xlfn.NORM.DIST($Q$3:$Q$1003,$F3812,$N3812,FALSE)*WindSpeedStep*$R$3:$R$1003)</f>
        <v>937.44936574008045</v>
      </c>
      <c r="L3812" s="50">
        <f t="array" ref="L3812">_xlfn.SUM(_xlfn.NORM.DIST($Q$3:$Q$1003,$F3812,$O3812,FALSE)*WindSpeedStep*$R$3:$R$1003)</f>
        <v>961.58022567960438</v>
      </c>
      <c r="N3812" s="42">
        <f t="shared" si="178"/>
        <v>0.8130245845510452</v>
      </c>
      <c r="O3812" s="42">
        <f t="shared" si="179"/>
        <v>1.2</v>
      </c>
    </row>
    <row r="3813" spans="5:15" x14ac:dyDescent="0.2">
      <c r="E3813" s="15">
        <v>41293.881944444445</v>
      </c>
      <c r="F3813" s="21">
        <v>7.190734894397357</v>
      </c>
      <c r="G3813" s="24">
        <v>0.15714666394952712</v>
      </c>
      <c r="H3813" s="3">
        <f t="shared" si="177"/>
        <v>645.1899999999672</v>
      </c>
      <c r="I3813" s="3">
        <f>MIN(H3813-K3813+L3813,'Power Look Up'!$F$4)</f>
        <v>671.52071217581158</v>
      </c>
      <c r="K3813" s="50">
        <f t="array" ref="K3813">_xlfn.SUM(_xlfn.NORM.DIST($Q$3:$Q$1003,$F3813,$N3813,FALSE)*WindSpeedStep*$R$3:$R$1003)</f>
        <v>645.57429721573794</v>
      </c>
      <c r="L3813" s="50">
        <f t="array" ref="L3813">_xlfn.SUM(_xlfn.NORM.DIST($Q$3:$Q$1003,$F3813,$O3813,FALSE)*WindSpeedStep*$R$3:$R$1003)</f>
        <v>671.90500939158233</v>
      </c>
      <c r="N3813" s="42">
        <f t="shared" si="178"/>
        <v>0.7190734894397357</v>
      </c>
      <c r="O3813" s="42">
        <f t="shared" si="179"/>
        <v>1.1299999999999999</v>
      </c>
    </row>
    <row r="3814" spans="5:15" x14ac:dyDescent="0.2">
      <c r="E3814" s="15">
        <v>41293.888888888891</v>
      </c>
      <c r="F3814" s="21">
        <v>8.1942268593634715</v>
      </c>
      <c r="G3814" s="24">
        <v>0.1195963959528607</v>
      </c>
      <c r="H3814" s="3">
        <f t="shared" si="177"/>
        <v>958.72999999995227</v>
      </c>
      <c r="I3814" s="3">
        <f>MIN(H3814-K3814+L3814,'Power Look Up'!$F$4)</f>
        <v>968.48278941028195</v>
      </c>
      <c r="K3814" s="50">
        <f t="array" ref="K3814">_xlfn.SUM(_xlfn.NORM.DIST($Q$3:$Q$1003,$F3814,$N3814,FALSE)*WindSpeedStep*$R$3:$R$1003)</f>
        <v>959.71626521470876</v>
      </c>
      <c r="L3814" s="50">
        <f t="array" ref="L3814">_xlfn.SUM(_xlfn.NORM.DIST($Q$3:$Q$1003,$F3814,$O3814,FALSE)*WindSpeedStep*$R$3:$R$1003)</f>
        <v>969.46905462503844</v>
      </c>
      <c r="N3814" s="42">
        <f t="shared" si="178"/>
        <v>0.81942268593634715</v>
      </c>
      <c r="O3814" s="42">
        <f t="shared" si="179"/>
        <v>0.98</v>
      </c>
    </row>
    <row r="3815" spans="5:15" x14ac:dyDescent="0.2">
      <c r="E3815" s="15">
        <v>41293.895833333336</v>
      </c>
      <c r="F3815" s="21">
        <v>7.2147333315211624</v>
      </c>
      <c r="G3815" s="24">
        <v>0.13583315626072845</v>
      </c>
      <c r="H3815" s="3">
        <f t="shared" si="177"/>
        <v>651.20999999996707</v>
      </c>
      <c r="I3815" s="3">
        <f>MIN(H3815-K3815+L3815,'Power Look Up'!$F$4)</f>
        <v>666.76944621689597</v>
      </c>
      <c r="K3815" s="50">
        <f t="array" ref="K3815">_xlfn.SUM(_xlfn.NORM.DIST($Q$3:$Q$1003,$F3815,$N3815,FALSE)*WindSpeedStep*$R$3:$R$1003)</f>
        <v>652.20966585635585</v>
      </c>
      <c r="L3815" s="50">
        <f t="array" ref="L3815">_xlfn.SUM(_xlfn.NORM.DIST($Q$3:$Q$1003,$F3815,$O3815,FALSE)*WindSpeedStep*$R$3:$R$1003)</f>
        <v>667.76911207328476</v>
      </c>
      <c r="N3815" s="42">
        <f t="shared" si="178"/>
        <v>0.72147333315211626</v>
      </c>
      <c r="O3815" s="42">
        <f t="shared" si="179"/>
        <v>0.98</v>
      </c>
    </row>
    <row r="3816" spans="5:15" x14ac:dyDescent="0.2">
      <c r="E3816" s="15">
        <v>41293.902777777781</v>
      </c>
      <c r="F3816" s="21">
        <v>7.2510079307372388</v>
      </c>
      <c r="G3816" s="24">
        <v>0.12136243794047635</v>
      </c>
      <c r="H3816" s="3">
        <f t="shared" si="177"/>
        <v>663.2499999999668</v>
      </c>
      <c r="I3816" s="3">
        <f>MIN(H3816-K3816+L3816,'Power Look Up'!$F$4)</f>
        <v>672.14638058601281</v>
      </c>
      <c r="K3816" s="50">
        <f t="array" ref="K3816">_xlfn.SUM(_xlfn.NORM.DIST($Q$3:$Q$1003,$F3816,$N3816,FALSE)*WindSpeedStep*$R$3:$R$1003)</f>
        <v>662.31950899851165</v>
      </c>
      <c r="L3816" s="50">
        <f t="array" ref="L3816">_xlfn.SUM(_xlfn.NORM.DIST($Q$3:$Q$1003,$F3816,$O3816,FALSE)*WindSpeedStep*$R$3:$R$1003)</f>
        <v>671.21588958455766</v>
      </c>
      <c r="N3816" s="42">
        <f t="shared" si="178"/>
        <v>0.72510079307372388</v>
      </c>
      <c r="O3816" s="42">
        <f t="shared" si="179"/>
        <v>0.88</v>
      </c>
    </row>
    <row r="3817" spans="5:15" x14ac:dyDescent="0.2">
      <c r="E3817" s="15">
        <v>41293.909722222219</v>
      </c>
      <c r="F3817" s="21">
        <v>7.2716247300144587</v>
      </c>
      <c r="G3817" s="24">
        <v>0.10314063608154717</v>
      </c>
      <c r="H3817" s="3">
        <f t="shared" si="177"/>
        <v>669.26999999996679</v>
      </c>
      <c r="I3817" s="3">
        <f>MIN(H3817-K3817+L3817,'Power Look Up'!$F$4)</f>
        <v>670.48589661506253</v>
      </c>
      <c r="K3817" s="50">
        <f t="array" ref="K3817">_xlfn.SUM(_xlfn.NORM.DIST($Q$3:$Q$1003,$F3817,$N3817,FALSE)*WindSpeedStep*$R$3:$R$1003)</f>
        <v>668.10859598680224</v>
      </c>
      <c r="L3817" s="50">
        <f t="array" ref="L3817">_xlfn.SUM(_xlfn.NORM.DIST($Q$3:$Q$1003,$F3817,$O3817,FALSE)*WindSpeedStep*$R$3:$R$1003)</f>
        <v>669.32449260189799</v>
      </c>
      <c r="N3817" s="42">
        <f t="shared" si="178"/>
        <v>0.72716247300144587</v>
      </c>
      <c r="O3817" s="42">
        <f t="shared" si="179"/>
        <v>0.75</v>
      </c>
    </row>
    <row r="3818" spans="5:15" x14ac:dyDescent="0.2">
      <c r="E3818" s="15">
        <v>41293.916666666664</v>
      </c>
      <c r="F3818" s="21">
        <v>6.6845293384927853</v>
      </c>
      <c r="G3818" s="24">
        <v>0.13613523913490447</v>
      </c>
      <c r="H3818" s="3">
        <f t="shared" si="177"/>
        <v>515.67999999997789</v>
      </c>
      <c r="I3818" s="3">
        <f>MIN(H3818-K3818+L3818,'Power Look Up'!$F$4)</f>
        <v>528.21977921101484</v>
      </c>
      <c r="K3818" s="50">
        <f t="array" ref="K3818">_xlfn.SUM(_xlfn.NORM.DIST($Q$3:$Q$1003,$F3818,$N3818,FALSE)*WindSpeedStep*$R$3:$R$1003)</f>
        <v>515.32170516661756</v>
      </c>
      <c r="L3818" s="50">
        <f t="array" ref="L3818">_xlfn.SUM(_xlfn.NORM.DIST($Q$3:$Q$1003,$F3818,$O3818,FALSE)*WindSpeedStep*$R$3:$R$1003)</f>
        <v>527.86148437765451</v>
      </c>
      <c r="N3818" s="42">
        <f t="shared" si="178"/>
        <v>0.66845293384927862</v>
      </c>
      <c r="O3818" s="42">
        <f t="shared" si="179"/>
        <v>0.91000000000000014</v>
      </c>
    </row>
    <row r="3819" spans="5:15" x14ac:dyDescent="0.2">
      <c r="E3819" s="15">
        <v>41293.923611111109</v>
      </c>
      <c r="F3819" s="21">
        <v>6.8894592705651041</v>
      </c>
      <c r="G3819" s="24">
        <v>0.14660076507240247</v>
      </c>
      <c r="H3819" s="3">
        <f t="shared" si="177"/>
        <v>563.13999999997691</v>
      </c>
      <c r="I3819" s="3">
        <f>MIN(H3819-K3819+L3819,'Power Look Up'!$F$4)</f>
        <v>581.57197177211538</v>
      </c>
      <c r="K3819" s="50">
        <f t="array" ref="K3819">_xlfn.SUM(_xlfn.NORM.DIST($Q$3:$Q$1003,$F3819,$N3819,FALSE)*WindSpeedStep*$R$3:$R$1003)</f>
        <v>565.83781090166156</v>
      </c>
      <c r="L3819" s="50">
        <f t="array" ref="L3819">_xlfn.SUM(_xlfn.NORM.DIST($Q$3:$Q$1003,$F3819,$O3819,FALSE)*WindSpeedStep*$R$3:$R$1003)</f>
        <v>584.26978267380002</v>
      </c>
      <c r="N3819" s="42">
        <f t="shared" si="178"/>
        <v>0.68894592705651048</v>
      </c>
      <c r="O3819" s="42">
        <f t="shared" si="179"/>
        <v>1.01</v>
      </c>
    </row>
    <row r="3820" spans="5:15" x14ac:dyDescent="0.2">
      <c r="E3820" s="15">
        <v>41293.930555555555</v>
      </c>
      <c r="F3820" s="21">
        <v>7.6814367767113945</v>
      </c>
      <c r="G3820" s="24">
        <v>0.11326006127364986</v>
      </c>
      <c r="H3820" s="3">
        <f t="shared" si="177"/>
        <v>792.67999999996414</v>
      </c>
      <c r="I3820" s="3">
        <f>MIN(H3820-K3820+L3820,'Power Look Up'!$F$4)</f>
        <v>798.833157130583</v>
      </c>
      <c r="K3820" s="50">
        <f t="array" ref="K3820">_xlfn.SUM(_xlfn.NORM.DIST($Q$3:$Q$1003,$F3820,$N3820,FALSE)*WindSpeedStep*$R$3:$R$1003)</f>
        <v>789.74269043765526</v>
      </c>
      <c r="L3820" s="50">
        <f t="array" ref="L3820">_xlfn.SUM(_xlfn.NORM.DIST($Q$3:$Q$1003,$F3820,$O3820,FALSE)*WindSpeedStep*$R$3:$R$1003)</f>
        <v>795.89584756827412</v>
      </c>
      <c r="N3820" s="42">
        <f t="shared" si="178"/>
        <v>0.76814367767113945</v>
      </c>
      <c r="O3820" s="42">
        <f t="shared" si="179"/>
        <v>0.87</v>
      </c>
    </row>
    <row r="3821" spans="5:15" x14ac:dyDescent="0.2">
      <c r="E3821" s="15">
        <v>41293.9375</v>
      </c>
      <c r="F3821" s="21">
        <v>6.7753180117513878</v>
      </c>
      <c r="G3821" s="24">
        <v>0.11364780201674381</v>
      </c>
      <c r="H3821" s="3">
        <f t="shared" si="177"/>
        <v>538.27999999997735</v>
      </c>
      <c r="I3821" s="3">
        <f>MIN(H3821-K3821+L3821,'Power Look Up'!$F$4)</f>
        <v>542.83830958013152</v>
      </c>
      <c r="K3821" s="50">
        <f t="array" ref="K3821">_xlfn.SUM(_xlfn.NORM.DIST($Q$3:$Q$1003,$F3821,$N3821,FALSE)*WindSpeedStep*$R$3:$R$1003)</f>
        <v>537.33414955740875</v>
      </c>
      <c r="L3821" s="50">
        <f t="array" ref="L3821">_xlfn.SUM(_xlfn.NORM.DIST($Q$3:$Q$1003,$F3821,$O3821,FALSE)*WindSpeedStep*$R$3:$R$1003)</f>
        <v>541.89245913756292</v>
      </c>
      <c r="N3821" s="42">
        <f t="shared" si="178"/>
        <v>0.67753180117513878</v>
      </c>
      <c r="O3821" s="42">
        <f t="shared" si="179"/>
        <v>0.77</v>
      </c>
    </row>
    <row r="3822" spans="5:15" x14ac:dyDescent="0.2">
      <c r="E3822" s="15">
        <v>41293.944444444445</v>
      </c>
      <c r="F3822" s="21">
        <v>6.2583687136215724</v>
      </c>
      <c r="G3822" s="24">
        <v>0.13102455887829675</v>
      </c>
      <c r="H3822" s="3">
        <f t="shared" si="177"/>
        <v>420.75999999997987</v>
      </c>
      <c r="I3822" s="3">
        <f>MIN(H3822-K3822+L3822,'Power Look Up'!$F$4)</f>
        <v>428.98302928196347</v>
      </c>
      <c r="K3822" s="50">
        <f t="array" ref="K3822">_xlfn.SUM(_xlfn.NORM.DIST($Q$3:$Q$1003,$F3822,$N3822,FALSE)*WindSpeedStep*$R$3:$R$1003)</f>
        <v>419.59430809518352</v>
      </c>
      <c r="L3822" s="50">
        <f t="array" ref="L3822">_xlfn.SUM(_xlfn.NORM.DIST($Q$3:$Q$1003,$F3822,$O3822,FALSE)*WindSpeedStep*$R$3:$R$1003)</f>
        <v>427.81733737716712</v>
      </c>
      <c r="N3822" s="42">
        <f t="shared" si="178"/>
        <v>0.62583687136215727</v>
      </c>
      <c r="O3822" s="42">
        <f t="shared" si="179"/>
        <v>0.82000000000000006</v>
      </c>
    </row>
    <row r="3823" spans="5:15" x14ac:dyDescent="0.2">
      <c r="E3823" s="15">
        <v>41293.951388888891</v>
      </c>
      <c r="F3823" s="21">
        <v>7.0992458883918088</v>
      </c>
      <c r="G3823" s="24">
        <v>0.13804283094383693</v>
      </c>
      <c r="H3823" s="3">
        <f t="shared" si="177"/>
        <v>618.09999999996785</v>
      </c>
      <c r="I3823" s="3">
        <f>MIN(H3823-K3823+L3823,'Power Look Up'!$F$4)</f>
        <v>634.03811914145308</v>
      </c>
      <c r="K3823" s="50">
        <f t="array" ref="K3823">_xlfn.SUM(_xlfn.NORM.DIST($Q$3:$Q$1003,$F3823,$N3823,FALSE)*WindSpeedStep*$R$3:$R$1003)</f>
        <v>620.66455327264907</v>
      </c>
      <c r="L3823" s="50">
        <f t="array" ref="L3823">_xlfn.SUM(_xlfn.NORM.DIST($Q$3:$Q$1003,$F3823,$O3823,FALSE)*WindSpeedStep*$R$3:$R$1003)</f>
        <v>636.6026724141343</v>
      </c>
      <c r="N3823" s="42">
        <f t="shared" si="178"/>
        <v>0.70992458883918097</v>
      </c>
      <c r="O3823" s="42">
        <f t="shared" si="179"/>
        <v>0.97999999999999987</v>
      </c>
    </row>
    <row r="3824" spans="5:15" x14ac:dyDescent="0.2">
      <c r="E3824" s="15">
        <v>41293.958333333336</v>
      </c>
      <c r="F3824" s="21">
        <v>6.7188491858605435</v>
      </c>
      <c r="G3824" s="24">
        <v>0.12650976030073413</v>
      </c>
      <c r="H3824" s="3">
        <f t="shared" si="177"/>
        <v>524.71999999997763</v>
      </c>
      <c r="I3824" s="3">
        <f>MIN(H3824-K3824+L3824,'Power Look Up'!$F$4)</f>
        <v>533.76780356772906</v>
      </c>
      <c r="K3824" s="50">
        <f t="array" ref="K3824">_xlfn.SUM(_xlfn.NORM.DIST($Q$3:$Q$1003,$F3824,$N3824,FALSE)*WindSpeedStep*$R$3:$R$1003)</f>
        <v>523.57452145985337</v>
      </c>
      <c r="L3824" s="50">
        <f t="array" ref="L3824">_xlfn.SUM(_xlfn.NORM.DIST($Q$3:$Q$1003,$F3824,$O3824,FALSE)*WindSpeedStep*$R$3:$R$1003)</f>
        <v>532.6223250276048</v>
      </c>
      <c r="N3824" s="42">
        <f t="shared" si="178"/>
        <v>0.67188491858605437</v>
      </c>
      <c r="O3824" s="42">
        <f t="shared" si="179"/>
        <v>0.85</v>
      </c>
    </row>
    <row r="3825" spans="5:15" x14ac:dyDescent="0.2">
      <c r="E3825" s="15">
        <v>41293.965277777781</v>
      </c>
      <c r="F3825" s="21">
        <v>6.4591364914791445</v>
      </c>
      <c r="G3825" s="24">
        <v>0.16720501284107092</v>
      </c>
      <c r="H3825" s="3">
        <f t="shared" si="177"/>
        <v>465.95999999997889</v>
      </c>
      <c r="I3825" s="3">
        <f>MIN(H3825-K3825+L3825,'Power Look Up'!$F$4)</f>
        <v>488.79921561741912</v>
      </c>
      <c r="K3825" s="50">
        <f t="array" ref="K3825">_xlfn.SUM(_xlfn.NORM.DIST($Q$3:$Q$1003,$F3825,$N3825,FALSE)*WindSpeedStep*$R$3:$R$1003)</f>
        <v>463.15805155851217</v>
      </c>
      <c r="L3825" s="50">
        <f t="array" ref="L3825">_xlfn.SUM(_xlfn.NORM.DIST($Q$3:$Q$1003,$F3825,$O3825,FALSE)*WindSpeedStep*$R$3:$R$1003)</f>
        <v>485.9972671759524</v>
      </c>
      <c r="N3825" s="42">
        <f t="shared" si="178"/>
        <v>0.64591364914791449</v>
      </c>
      <c r="O3825" s="42">
        <f t="shared" si="179"/>
        <v>1.08</v>
      </c>
    </row>
    <row r="3826" spans="5:15" x14ac:dyDescent="0.2">
      <c r="E3826" s="15">
        <v>41293.972222222219</v>
      </c>
      <c r="F3826" s="21">
        <v>6.2965962881320907</v>
      </c>
      <c r="G3826" s="24">
        <v>0.16358044137931438</v>
      </c>
      <c r="H3826" s="3">
        <f t="shared" si="177"/>
        <v>429.79999999997972</v>
      </c>
      <c r="I3826" s="3">
        <f>MIN(H3826-K3826+L3826,'Power Look Up'!$F$4)</f>
        <v>449.10195173490723</v>
      </c>
      <c r="K3826" s="50">
        <f t="array" ref="K3826">_xlfn.SUM(_xlfn.NORM.DIST($Q$3:$Q$1003,$F3826,$N3826,FALSE)*WindSpeedStep*$R$3:$R$1003)</f>
        <v>427.68408821093192</v>
      </c>
      <c r="L3826" s="50">
        <f t="array" ref="L3826">_xlfn.SUM(_xlfn.NORM.DIST($Q$3:$Q$1003,$F3826,$O3826,FALSE)*WindSpeedStep*$R$3:$R$1003)</f>
        <v>446.98603994585943</v>
      </c>
      <c r="N3826" s="42">
        <f t="shared" si="178"/>
        <v>0.62965962881320914</v>
      </c>
      <c r="O3826" s="42">
        <f t="shared" si="179"/>
        <v>1.03</v>
      </c>
    </row>
    <row r="3827" spans="5:15" x14ac:dyDescent="0.2">
      <c r="E3827" s="15">
        <v>41293.979166666664</v>
      </c>
      <c r="F3827" s="21">
        <v>8.4347762339863834</v>
      </c>
      <c r="G3827" s="24">
        <v>0.12092792644458038</v>
      </c>
      <c r="H3827" s="3">
        <f t="shared" si="177"/>
        <v>1046.8099999999504</v>
      </c>
      <c r="I3827" s="3">
        <f>MIN(H3827-K3827+L3827,'Power Look Up'!$F$4)</f>
        <v>1056.3207850737745</v>
      </c>
      <c r="K3827" s="50">
        <f t="array" ref="K3827">_xlfn.SUM(_xlfn.NORM.DIST($Q$3:$Q$1003,$F3827,$N3827,FALSE)*WindSpeedStep*$R$3:$R$1003)</f>
        <v>1045.9120628678354</v>
      </c>
      <c r="L3827" s="50">
        <f t="array" ref="L3827">_xlfn.SUM(_xlfn.NORM.DIST($Q$3:$Q$1003,$F3827,$O3827,FALSE)*WindSpeedStep*$R$3:$R$1003)</f>
        <v>1055.4228479416595</v>
      </c>
      <c r="N3827" s="42">
        <f t="shared" si="178"/>
        <v>0.84347762339863841</v>
      </c>
      <c r="O3827" s="42">
        <f t="shared" si="179"/>
        <v>1.02</v>
      </c>
    </row>
    <row r="3828" spans="5:15" x14ac:dyDescent="0.2">
      <c r="E3828" s="15">
        <v>41293.986111111109</v>
      </c>
      <c r="F3828" s="21">
        <v>7.0443957556381811</v>
      </c>
      <c r="G3828" s="24">
        <v>0.12350243089390185</v>
      </c>
      <c r="H3828" s="3">
        <f t="shared" si="177"/>
        <v>600.03999999996824</v>
      </c>
      <c r="I3828" s="3">
        <f>MIN(H3828-K3828+L3828,'Power Look Up'!$F$4)</f>
        <v>609.16877332932893</v>
      </c>
      <c r="K3828" s="50">
        <f t="array" ref="K3828">_xlfn.SUM(_xlfn.NORM.DIST($Q$3:$Q$1003,$F3828,$N3828,FALSE)*WindSpeedStep*$R$3:$R$1003)</f>
        <v>606.02266613213862</v>
      </c>
      <c r="L3828" s="50">
        <f t="array" ref="L3828">_xlfn.SUM(_xlfn.NORM.DIST($Q$3:$Q$1003,$F3828,$O3828,FALSE)*WindSpeedStep*$R$3:$R$1003)</f>
        <v>615.15143946149931</v>
      </c>
      <c r="N3828" s="42">
        <f t="shared" si="178"/>
        <v>0.7044395755638182</v>
      </c>
      <c r="O3828" s="42">
        <f t="shared" si="179"/>
        <v>0.87</v>
      </c>
    </row>
    <row r="3829" spans="5:15" x14ac:dyDescent="0.2">
      <c r="E3829" s="15">
        <v>41293.993055555555</v>
      </c>
      <c r="F3829" s="21">
        <v>7.739260205631564</v>
      </c>
      <c r="G3829" s="24">
        <v>0.18218795628217757</v>
      </c>
      <c r="H3829" s="3">
        <f t="shared" si="177"/>
        <v>810.73999999996374</v>
      </c>
      <c r="I3829" s="3">
        <f>MIN(H3829-K3829+L3829,'Power Look Up'!$F$4)</f>
        <v>854.66245835499012</v>
      </c>
      <c r="K3829" s="50">
        <f t="array" ref="K3829">_xlfn.SUM(_xlfn.NORM.DIST($Q$3:$Q$1003,$F3829,$N3829,FALSE)*WindSpeedStep*$R$3:$R$1003)</f>
        <v>807.92161221854928</v>
      </c>
      <c r="L3829" s="50">
        <f t="array" ref="L3829">_xlfn.SUM(_xlfn.NORM.DIST($Q$3:$Q$1003,$F3829,$O3829,FALSE)*WindSpeedStep*$R$3:$R$1003)</f>
        <v>851.84407057357566</v>
      </c>
      <c r="N3829" s="42">
        <f t="shared" si="178"/>
        <v>0.7739260205631564</v>
      </c>
      <c r="O3829" s="42">
        <f t="shared" si="179"/>
        <v>1.41</v>
      </c>
    </row>
    <row r="3830" spans="5:15" x14ac:dyDescent="0.2">
      <c r="E3830" s="15">
        <v>41294</v>
      </c>
      <c r="F3830" s="21">
        <v>7.9277022516253961</v>
      </c>
      <c r="G3830" s="24">
        <v>0.18794853195886729</v>
      </c>
      <c r="H3830" s="3">
        <f t="shared" si="177"/>
        <v>867.92999999996255</v>
      </c>
      <c r="I3830" s="3">
        <f>MIN(H3830-K3830+L3830,'Power Look Up'!$F$4)</f>
        <v>913.67859477469301</v>
      </c>
      <c r="K3830" s="50">
        <f t="array" ref="K3830">_xlfn.SUM(_xlfn.NORM.DIST($Q$3:$Q$1003,$F3830,$N3830,FALSE)*WindSpeedStep*$R$3:$R$1003)</f>
        <v>868.92156767114739</v>
      </c>
      <c r="L3830" s="50">
        <f t="array" ref="L3830">_xlfn.SUM(_xlfn.NORM.DIST($Q$3:$Q$1003,$F3830,$O3830,FALSE)*WindSpeedStep*$R$3:$R$1003)</f>
        <v>914.67016244587785</v>
      </c>
      <c r="N3830" s="42">
        <f t="shared" si="178"/>
        <v>0.7927702251625397</v>
      </c>
      <c r="O3830" s="42">
        <f t="shared" si="179"/>
        <v>1.49</v>
      </c>
    </row>
    <row r="3831" spans="5:15" x14ac:dyDescent="0.2">
      <c r="E3831" s="15">
        <v>41294.006944444445</v>
      </c>
      <c r="F3831" s="21">
        <v>7.6088003509759261</v>
      </c>
      <c r="G3831" s="24">
        <v>0.16822625656563897</v>
      </c>
      <c r="H3831" s="3">
        <f t="shared" si="177"/>
        <v>771.60999999996454</v>
      </c>
      <c r="I3831" s="3">
        <f>MIN(H3831-K3831+L3831,'Power Look Up'!$F$4)</f>
        <v>807.42358605784057</v>
      </c>
      <c r="K3831" s="50">
        <f t="array" ref="K3831">_xlfn.SUM(_xlfn.NORM.DIST($Q$3:$Q$1003,$F3831,$N3831,FALSE)*WindSpeedStep*$R$3:$R$1003)</f>
        <v>767.26522198092505</v>
      </c>
      <c r="L3831" s="50">
        <f t="array" ref="L3831">_xlfn.SUM(_xlfn.NORM.DIST($Q$3:$Q$1003,$F3831,$O3831,FALSE)*WindSpeedStep*$R$3:$R$1003)</f>
        <v>803.07880803880107</v>
      </c>
      <c r="N3831" s="42">
        <f t="shared" si="178"/>
        <v>0.76088003509759261</v>
      </c>
      <c r="O3831" s="42">
        <f t="shared" si="179"/>
        <v>1.28</v>
      </c>
    </row>
    <row r="3832" spans="5:15" x14ac:dyDescent="0.2">
      <c r="E3832" s="15">
        <v>41294.013888888891</v>
      </c>
      <c r="F3832" s="21">
        <v>9.0327357962935988</v>
      </c>
      <c r="G3832" s="24">
        <v>0.14724221210430385</v>
      </c>
      <c r="H3832" s="3">
        <f t="shared" si="177"/>
        <v>1267.4299999999437</v>
      </c>
      <c r="I3832" s="3">
        <f>MIN(H3832-K3832+L3832,'Power Look Up'!$F$4)</f>
        <v>1268.2635649992442</v>
      </c>
      <c r="K3832" s="50">
        <f t="array" ref="K3832">_xlfn.SUM(_xlfn.NORM.DIST($Q$3:$Q$1003,$F3832,$N3832,FALSE)*WindSpeedStep*$R$3:$R$1003)</f>
        <v>1272.4252919816759</v>
      </c>
      <c r="L3832" s="50">
        <f t="array" ref="L3832">_xlfn.SUM(_xlfn.NORM.DIST($Q$3:$Q$1003,$F3832,$O3832,FALSE)*WindSpeedStep*$R$3:$R$1003)</f>
        <v>1273.2588569809764</v>
      </c>
      <c r="N3832" s="42">
        <f t="shared" si="178"/>
        <v>0.90327357962935995</v>
      </c>
      <c r="O3832" s="42">
        <f t="shared" si="179"/>
        <v>1.33</v>
      </c>
    </row>
    <row r="3833" spans="5:15" x14ac:dyDescent="0.2">
      <c r="E3833" s="15">
        <v>41294.020833333336</v>
      </c>
      <c r="F3833" s="21">
        <v>7.0582686776988925</v>
      </c>
      <c r="G3833" s="24">
        <v>0.14026102507658517</v>
      </c>
      <c r="H3833" s="3">
        <f t="shared" si="177"/>
        <v>606.05999999996811</v>
      </c>
      <c r="I3833" s="3">
        <f>MIN(H3833-K3833+L3833,'Power Look Up'!$F$4)</f>
        <v>622.78620495871871</v>
      </c>
      <c r="K3833" s="50">
        <f t="array" ref="K3833">_xlfn.SUM(_xlfn.NORM.DIST($Q$3:$Q$1003,$F3833,$N3833,FALSE)*WindSpeedStep*$R$3:$R$1003)</f>
        <v>609.70532651602878</v>
      </c>
      <c r="L3833" s="50">
        <f t="array" ref="L3833">_xlfn.SUM(_xlfn.NORM.DIST($Q$3:$Q$1003,$F3833,$O3833,FALSE)*WindSpeedStep*$R$3:$R$1003)</f>
        <v>626.43153147477938</v>
      </c>
      <c r="N3833" s="42">
        <f t="shared" si="178"/>
        <v>0.70582686776988934</v>
      </c>
      <c r="O3833" s="42">
        <f t="shared" si="179"/>
        <v>0.99</v>
      </c>
    </row>
    <row r="3834" spans="5:15" x14ac:dyDescent="0.2">
      <c r="E3834" s="15">
        <v>41294.027777777781</v>
      </c>
      <c r="F3834" s="21">
        <v>6.8045866395544286</v>
      </c>
      <c r="G3834" s="24">
        <v>0.13226372852222704</v>
      </c>
      <c r="H3834" s="3">
        <f t="shared" si="177"/>
        <v>542.79999999997722</v>
      </c>
      <c r="I3834" s="3">
        <f>MIN(H3834-K3834+L3834,'Power Look Up'!$F$4)</f>
        <v>554.49658206860875</v>
      </c>
      <c r="K3834" s="50">
        <f t="array" ref="K3834">_xlfn.SUM(_xlfn.NORM.DIST($Q$3:$Q$1003,$F3834,$N3834,FALSE)*WindSpeedStep*$R$3:$R$1003)</f>
        <v>544.55478754161663</v>
      </c>
      <c r="L3834" s="50">
        <f t="array" ref="L3834">_xlfn.SUM(_xlfn.NORM.DIST($Q$3:$Q$1003,$F3834,$O3834,FALSE)*WindSpeedStep*$R$3:$R$1003)</f>
        <v>556.25136961024816</v>
      </c>
      <c r="N3834" s="42">
        <f t="shared" si="178"/>
        <v>0.68045866395544286</v>
      </c>
      <c r="O3834" s="42">
        <f t="shared" si="179"/>
        <v>0.90000000000000013</v>
      </c>
    </row>
    <row r="3835" spans="5:15" x14ac:dyDescent="0.2">
      <c r="E3835" s="15">
        <v>41294.034722222219</v>
      </c>
      <c r="F3835" s="21">
        <v>7.9464001776594539</v>
      </c>
      <c r="G3835" s="24">
        <v>0.20386589698244439</v>
      </c>
      <c r="H3835" s="3">
        <f t="shared" si="177"/>
        <v>873.9499999999623</v>
      </c>
      <c r="I3835" s="3">
        <f>MIN(H3835-K3835+L3835,'Power Look Up'!$F$4)</f>
        <v>926.69660009297672</v>
      </c>
      <c r="K3835" s="50">
        <f t="array" ref="K3835">_xlfn.SUM(_xlfn.NORM.DIST($Q$3:$Q$1003,$F3835,$N3835,FALSE)*WindSpeedStep*$R$3:$R$1003)</f>
        <v>875.12025798632158</v>
      </c>
      <c r="L3835" s="50">
        <f t="array" ref="L3835">_xlfn.SUM(_xlfn.NORM.DIST($Q$3:$Q$1003,$F3835,$O3835,FALSE)*WindSpeedStep*$R$3:$R$1003)</f>
        <v>927.866858079336</v>
      </c>
      <c r="N3835" s="42">
        <f t="shared" si="178"/>
        <v>0.79464001776594539</v>
      </c>
      <c r="O3835" s="42">
        <f t="shared" si="179"/>
        <v>1.62</v>
      </c>
    </row>
    <row r="3836" spans="5:15" x14ac:dyDescent="0.2">
      <c r="E3836" s="15">
        <v>41294.041666666664</v>
      </c>
      <c r="F3836" s="21">
        <v>7.9661407270174065</v>
      </c>
      <c r="G3836" s="24">
        <v>0.15565881177500451</v>
      </c>
      <c r="H3836" s="3">
        <f t="shared" si="177"/>
        <v>879.96999999996228</v>
      </c>
      <c r="I3836" s="3">
        <f>MIN(H3836-K3836+L3836,'Power Look Up'!$F$4)</f>
        <v>909.07713152816666</v>
      </c>
      <c r="K3836" s="50">
        <f t="array" ref="K3836">_xlfn.SUM(_xlfn.NORM.DIST($Q$3:$Q$1003,$F3836,$N3836,FALSE)*WindSpeedStep*$R$3:$R$1003)</f>
        <v>881.69301423580748</v>
      </c>
      <c r="L3836" s="50">
        <f t="array" ref="L3836">_xlfn.SUM(_xlfn.NORM.DIST($Q$3:$Q$1003,$F3836,$O3836,FALSE)*WindSpeedStep*$R$3:$R$1003)</f>
        <v>910.80014576401186</v>
      </c>
      <c r="N3836" s="42">
        <f t="shared" si="178"/>
        <v>0.79661407270174067</v>
      </c>
      <c r="O3836" s="42">
        <f t="shared" si="179"/>
        <v>1.24</v>
      </c>
    </row>
    <row r="3837" spans="5:15" x14ac:dyDescent="0.2">
      <c r="E3837" s="15">
        <v>41294.048611111109</v>
      </c>
      <c r="F3837" s="21">
        <v>6.9438902024309064</v>
      </c>
      <c r="G3837" s="24">
        <v>0.16993356254206141</v>
      </c>
      <c r="H3837" s="3">
        <f t="shared" si="177"/>
        <v>574.43999999997664</v>
      </c>
      <c r="I3837" s="3">
        <f>MIN(H3837-K3837+L3837,'Power Look Up'!$F$4)</f>
        <v>604.85669797290484</v>
      </c>
      <c r="K3837" s="50">
        <f t="array" ref="K3837">_xlfn.SUM(_xlfn.NORM.DIST($Q$3:$Q$1003,$F3837,$N3837,FALSE)*WindSpeedStep*$R$3:$R$1003)</f>
        <v>579.75830611834158</v>
      </c>
      <c r="L3837" s="50">
        <f t="array" ref="L3837">_xlfn.SUM(_xlfn.NORM.DIST($Q$3:$Q$1003,$F3837,$O3837,FALSE)*WindSpeedStep*$R$3:$R$1003)</f>
        <v>610.17500409126978</v>
      </c>
      <c r="N3837" s="42">
        <f t="shared" si="178"/>
        <v>0.69438902024309068</v>
      </c>
      <c r="O3837" s="42">
        <f t="shared" si="179"/>
        <v>1.18</v>
      </c>
    </row>
    <row r="3838" spans="5:15" x14ac:dyDescent="0.2">
      <c r="E3838" s="15">
        <v>41294.055555555555</v>
      </c>
      <c r="F3838" s="21">
        <v>5.4470560666254721</v>
      </c>
      <c r="G3838" s="24">
        <v>0.16522686548324125</v>
      </c>
      <c r="H3838" s="3">
        <f t="shared" si="177"/>
        <v>272.89999999998838</v>
      </c>
      <c r="I3838" s="3">
        <f>MIN(H3838-K3838+L3838,'Power Look Up'!$F$4)</f>
        <v>282.00559079406952</v>
      </c>
      <c r="K3838" s="50">
        <f t="array" ref="K3838">_xlfn.SUM(_xlfn.NORM.DIST($Q$3:$Q$1003,$F3838,$N3838,FALSE)*WindSpeedStep*$R$3:$R$1003)</f>
        <v>267.69062827680852</v>
      </c>
      <c r="L3838" s="50">
        <f t="array" ref="L3838">_xlfn.SUM(_xlfn.NORM.DIST($Q$3:$Q$1003,$F3838,$O3838,FALSE)*WindSpeedStep*$R$3:$R$1003)</f>
        <v>276.79621907088966</v>
      </c>
      <c r="N3838" s="42">
        <f t="shared" si="178"/>
        <v>0.54470560666254719</v>
      </c>
      <c r="O3838" s="42">
        <f t="shared" si="179"/>
        <v>0.90000000000000013</v>
      </c>
    </row>
    <row r="3839" spans="5:15" x14ac:dyDescent="0.2">
      <c r="E3839" s="15">
        <v>41294.0625</v>
      </c>
      <c r="F3839" s="21">
        <v>5.0415906076720951</v>
      </c>
      <c r="G3839" s="24">
        <v>0.18843259477561053</v>
      </c>
      <c r="H3839" s="3">
        <f t="shared" si="177"/>
        <v>206.47999999998979</v>
      </c>
      <c r="I3839" s="3">
        <f>MIN(H3839-K3839+L3839,'Power Look Up'!$F$4)</f>
        <v>218.07109760757274</v>
      </c>
      <c r="K3839" s="50">
        <f t="array" ref="K3839">_xlfn.SUM(_xlfn.NORM.DIST($Q$3:$Q$1003,$F3839,$N3839,FALSE)*WindSpeedStep*$R$3:$R$1003)</f>
        <v>201.2379064636861</v>
      </c>
      <c r="L3839" s="50">
        <f t="array" ref="L3839">_xlfn.SUM(_xlfn.NORM.DIST($Q$3:$Q$1003,$F3839,$O3839,FALSE)*WindSpeedStep*$R$3:$R$1003)</f>
        <v>212.82900407126905</v>
      </c>
      <c r="N3839" s="42">
        <f t="shared" si="178"/>
        <v>0.50415906076720951</v>
      </c>
      <c r="O3839" s="42">
        <f t="shared" si="179"/>
        <v>0.95</v>
      </c>
    </row>
    <row r="3840" spans="5:15" x14ac:dyDescent="0.2">
      <c r="E3840" s="15">
        <v>41294.069444444445</v>
      </c>
      <c r="F3840" s="21">
        <v>5.752008331930015</v>
      </c>
      <c r="G3840" s="24">
        <v>0.11995810161987004</v>
      </c>
      <c r="H3840" s="3">
        <f t="shared" si="177"/>
        <v>321.49999999998732</v>
      </c>
      <c r="I3840" s="3">
        <f>MIN(H3840-K3840+L3840,'Power Look Up'!$F$4)</f>
        <v>324.56998348987577</v>
      </c>
      <c r="K3840" s="50">
        <f t="array" ref="K3840">_xlfn.SUM(_xlfn.NORM.DIST($Q$3:$Q$1003,$F3840,$N3840,FALSE)*WindSpeedStep*$R$3:$R$1003)</f>
        <v>320.83877353469853</v>
      </c>
      <c r="L3840" s="50">
        <f t="array" ref="L3840">_xlfn.SUM(_xlfn.NORM.DIST($Q$3:$Q$1003,$F3840,$O3840,FALSE)*WindSpeedStep*$R$3:$R$1003)</f>
        <v>323.90875702458698</v>
      </c>
      <c r="N3840" s="42">
        <f t="shared" si="178"/>
        <v>0.57520083319300153</v>
      </c>
      <c r="O3840" s="42">
        <f t="shared" si="179"/>
        <v>0.69</v>
      </c>
    </row>
    <row r="3841" spans="5:15" x14ac:dyDescent="0.2">
      <c r="E3841" s="15">
        <v>41294.076388888891</v>
      </c>
      <c r="F3841" s="21">
        <v>5.621047540331058</v>
      </c>
      <c r="G3841" s="24">
        <v>0.14232222628611377</v>
      </c>
      <c r="H3841" s="3">
        <f t="shared" si="177"/>
        <v>300.43999999998778</v>
      </c>
      <c r="I3841" s="3">
        <f>MIN(H3841-K3841+L3841,'Power Look Up'!$F$4)</f>
        <v>306.61032341924755</v>
      </c>
      <c r="K3841" s="50">
        <f t="array" ref="K3841">_xlfn.SUM(_xlfn.NORM.DIST($Q$3:$Q$1003,$F3841,$N3841,FALSE)*WindSpeedStep*$R$3:$R$1003)</f>
        <v>297.54292189076199</v>
      </c>
      <c r="L3841" s="50">
        <f t="array" ref="L3841">_xlfn.SUM(_xlfn.NORM.DIST($Q$3:$Q$1003,$F3841,$O3841,FALSE)*WindSpeedStep*$R$3:$R$1003)</f>
        <v>303.71324531002176</v>
      </c>
      <c r="N3841" s="42">
        <f t="shared" si="178"/>
        <v>0.56210475403310578</v>
      </c>
      <c r="O3841" s="42">
        <f t="shared" si="179"/>
        <v>0.8</v>
      </c>
    </row>
    <row r="3842" spans="5:15" x14ac:dyDescent="0.2">
      <c r="E3842" s="15">
        <v>41294.083333333336</v>
      </c>
      <c r="F3842" s="21">
        <v>5.1763106321978123</v>
      </c>
      <c r="G3842" s="24">
        <v>0.15841398599601347</v>
      </c>
      <c r="H3842" s="3">
        <f t="shared" si="177"/>
        <v>229.15999999998931</v>
      </c>
      <c r="I3842" s="3">
        <f>MIN(H3842-K3842+L3842,'Power Look Up'!$F$4)</f>
        <v>235.05512747920989</v>
      </c>
      <c r="K3842" s="50">
        <f t="array" ref="K3842">_xlfn.SUM(_xlfn.NORM.DIST($Q$3:$Q$1003,$F3842,$N3842,FALSE)*WindSpeedStep*$R$3:$R$1003)</f>
        <v>223.00137923959207</v>
      </c>
      <c r="L3842" s="50">
        <f t="array" ref="L3842">_xlfn.SUM(_xlfn.NORM.DIST($Q$3:$Q$1003,$F3842,$O3842,FALSE)*WindSpeedStep*$R$3:$R$1003)</f>
        <v>228.89650671881265</v>
      </c>
      <c r="N3842" s="42">
        <f t="shared" si="178"/>
        <v>0.51763106321978125</v>
      </c>
      <c r="O3842" s="42">
        <f t="shared" si="179"/>
        <v>0.81999999999999984</v>
      </c>
    </row>
    <row r="3843" spans="5:15" x14ac:dyDescent="0.2">
      <c r="E3843" s="15">
        <v>41294.090277777781</v>
      </c>
      <c r="F3843" s="21">
        <v>5.0462498023687266</v>
      </c>
      <c r="G3843" s="24">
        <v>0.21203865086063287</v>
      </c>
      <c r="H3843" s="3">
        <f t="shared" ref="H3843:H3906" si="180">INDEX(PowerArray,MIN(MaximumPowerIndex,ROUND(F3843*100,0)))</f>
        <v>208.09999999998976</v>
      </c>
      <c r="I3843" s="3">
        <f>MIN(H3843-K3843+L3843,'Power Look Up'!$F$4)</f>
        <v>225.67162088766477</v>
      </c>
      <c r="K3843" s="50">
        <f t="array" ref="K3843">_xlfn.SUM(_xlfn.NORM.DIST($Q$3:$Q$1003,$F3843,$N3843,FALSE)*WindSpeedStep*$R$3:$R$1003)</f>
        <v>201.98731189906366</v>
      </c>
      <c r="L3843" s="50">
        <f t="array" ref="L3843">_xlfn.SUM(_xlfn.NORM.DIST($Q$3:$Q$1003,$F3843,$O3843,FALSE)*WindSpeedStep*$R$3:$R$1003)</f>
        <v>219.55893278673867</v>
      </c>
      <c r="N3843" s="42">
        <f t="shared" ref="N3843:N3906" si="181">ReferenceTurbulence*F3843</f>
        <v>0.50462498023687263</v>
      </c>
      <c r="O3843" s="42">
        <f t="shared" ref="O3843:O3906" si="182">F3843*G3843</f>
        <v>1.07</v>
      </c>
    </row>
    <row r="3844" spans="5:15" x14ac:dyDescent="0.2">
      <c r="E3844" s="15">
        <v>41294.097222222219</v>
      </c>
      <c r="F3844" s="21">
        <v>5.3610886896928669</v>
      </c>
      <c r="G3844" s="24">
        <v>0.16601105699129695</v>
      </c>
      <c r="H3844" s="3">
        <f t="shared" si="180"/>
        <v>258.31999999998868</v>
      </c>
      <c r="I3844" s="3">
        <f>MIN(H3844-K3844+L3844,'Power Look Up'!$F$4)</f>
        <v>266.7884211193666</v>
      </c>
      <c r="K3844" s="50">
        <f t="array" ref="K3844">_xlfn.SUM(_xlfn.NORM.DIST($Q$3:$Q$1003,$F3844,$N3844,FALSE)*WindSpeedStep*$R$3:$R$1003)</f>
        <v>253.31343215960271</v>
      </c>
      <c r="L3844" s="50">
        <f t="array" ref="L3844">_xlfn.SUM(_xlfn.NORM.DIST($Q$3:$Q$1003,$F3844,$O3844,FALSE)*WindSpeedStep*$R$3:$R$1003)</f>
        <v>261.78185327898063</v>
      </c>
      <c r="N3844" s="42">
        <f t="shared" si="181"/>
        <v>0.53610886896928667</v>
      </c>
      <c r="O3844" s="42">
        <f t="shared" si="182"/>
        <v>0.89</v>
      </c>
    </row>
    <row r="3845" spans="5:15" x14ac:dyDescent="0.2">
      <c r="E3845" s="15">
        <v>41294.104166666664</v>
      </c>
      <c r="F3845" s="21">
        <v>4.6988333676695371</v>
      </c>
      <c r="G3845" s="24">
        <v>0.11705033078727402</v>
      </c>
      <c r="H3845" s="3">
        <f t="shared" si="180"/>
        <v>167.29999999999393</v>
      </c>
      <c r="I3845" s="3">
        <f>MIN(H3845-K3845+L3845,'Power Look Up'!$F$4)</f>
        <v>168.76048288707011</v>
      </c>
      <c r="K3845" s="50">
        <f t="array" ref="K3845">_xlfn.SUM(_xlfn.NORM.DIST($Q$3:$Q$1003,$F3845,$N3845,FALSE)*WindSpeedStep*$R$3:$R$1003)</f>
        <v>146.66975538779266</v>
      </c>
      <c r="L3845" s="50">
        <f t="array" ref="L3845">_xlfn.SUM(_xlfn.NORM.DIST($Q$3:$Q$1003,$F3845,$O3845,FALSE)*WindSpeedStep*$R$3:$R$1003)</f>
        <v>148.13023827486884</v>
      </c>
      <c r="N3845" s="42">
        <f t="shared" si="181"/>
        <v>0.46988333676695371</v>
      </c>
      <c r="O3845" s="42">
        <f t="shared" si="182"/>
        <v>0.55000000000000004</v>
      </c>
    </row>
    <row r="3846" spans="5:15" x14ac:dyDescent="0.2">
      <c r="E3846" s="15">
        <v>41294.111111111109</v>
      </c>
      <c r="F3846" s="21">
        <v>4.4293297324307428</v>
      </c>
      <c r="G3846" s="24">
        <v>0.12868764224676346</v>
      </c>
      <c r="H3846" s="3">
        <f t="shared" si="180"/>
        <v>137.86999999999455</v>
      </c>
      <c r="I3846" s="3">
        <f>MIN(H3846-K3846+L3846,'Power Look Up'!$F$4)</f>
        <v>142.51698294002827</v>
      </c>
      <c r="K3846" s="50">
        <f t="array" ref="K3846">_xlfn.SUM(_xlfn.NORM.DIST($Q$3:$Q$1003,$F3846,$N3846,FALSE)*WindSpeedStep*$R$3:$R$1003)</f>
        <v>105.44095187233712</v>
      </c>
      <c r="L3846" s="50">
        <f t="array" ref="L3846">_xlfn.SUM(_xlfn.NORM.DIST($Q$3:$Q$1003,$F3846,$O3846,FALSE)*WindSpeedStep*$R$3:$R$1003)</f>
        <v>110.08793481237085</v>
      </c>
      <c r="N3846" s="42">
        <f t="shared" si="181"/>
        <v>0.44293297324307429</v>
      </c>
      <c r="O3846" s="42">
        <f t="shared" si="182"/>
        <v>0.56999999999999995</v>
      </c>
    </row>
    <row r="3847" spans="5:15" x14ac:dyDescent="0.2">
      <c r="E3847" s="15">
        <v>41294.118055555555</v>
      </c>
      <c r="F3847" s="21">
        <v>5.0793203039819543</v>
      </c>
      <c r="G3847" s="24">
        <v>0.1299386454291119</v>
      </c>
      <c r="H3847" s="3">
        <f t="shared" si="180"/>
        <v>212.95999999998966</v>
      </c>
      <c r="I3847" s="3">
        <f>MIN(H3847-K3847+L3847,'Power Look Up'!$F$4)</f>
        <v>214.82542874433702</v>
      </c>
      <c r="K3847" s="50">
        <f t="array" ref="K3847">_xlfn.SUM(_xlfn.NORM.DIST($Q$3:$Q$1003,$F3847,$N3847,FALSE)*WindSpeedStep*$R$3:$R$1003)</f>
        <v>207.31256603204338</v>
      </c>
      <c r="L3847" s="50">
        <f t="array" ref="L3847">_xlfn.SUM(_xlfn.NORM.DIST($Q$3:$Q$1003,$F3847,$O3847,FALSE)*WindSpeedStep*$R$3:$R$1003)</f>
        <v>209.17799477639073</v>
      </c>
      <c r="N3847" s="42">
        <f t="shared" si="181"/>
        <v>0.50793203039819546</v>
      </c>
      <c r="O3847" s="42">
        <f t="shared" si="182"/>
        <v>0.66</v>
      </c>
    </row>
    <row r="3848" spans="5:15" x14ac:dyDescent="0.2">
      <c r="E3848" s="15">
        <v>41294.125</v>
      </c>
      <c r="F3848" s="21">
        <v>4.4459799195549277</v>
      </c>
      <c r="G3848" s="24">
        <v>0.11021192377518706</v>
      </c>
      <c r="H3848" s="3">
        <f t="shared" si="180"/>
        <v>140.0499999999945</v>
      </c>
      <c r="I3848" s="3">
        <f>MIN(H3848-K3848+L3848,'Power Look Up'!$F$4)</f>
        <v>141.54886499079981</v>
      </c>
      <c r="K3848" s="50">
        <f t="array" ref="K3848">_xlfn.SUM(_xlfn.NORM.DIST($Q$3:$Q$1003,$F3848,$N3848,FALSE)*WindSpeedStep*$R$3:$R$1003)</f>
        <v>107.89995634772677</v>
      </c>
      <c r="L3848" s="50">
        <f t="array" ref="L3848">_xlfn.SUM(_xlfn.NORM.DIST($Q$3:$Q$1003,$F3848,$O3848,FALSE)*WindSpeedStep*$R$3:$R$1003)</f>
        <v>109.3988213385321</v>
      </c>
      <c r="N3848" s="42">
        <f t="shared" si="181"/>
        <v>0.44459799195549277</v>
      </c>
      <c r="O3848" s="42">
        <f t="shared" si="182"/>
        <v>0.49</v>
      </c>
    </row>
    <row r="3849" spans="5:15" x14ac:dyDescent="0.2">
      <c r="E3849" s="15">
        <v>41294.131944444445</v>
      </c>
      <c r="F3849" s="21">
        <v>4.570080260934172</v>
      </c>
      <c r="G3849" s="24">
        <v>0.10721912352144093</v>
      </c>
      <c r="H3849" s="3">
        <f t="shared" si="180"/>
        <v>153.12999999999423</v>
      </c>
      <c r="I3849" s="3">
        <f>MIN(H3849-K3849+L3849,'Power Look Up'!$F$4)</f>
        <v>153.91397056158547</v>
      </c>
      <c r="K3849" s="50">
        <f t="array" ref="K3849">_xlfn.SUM(_xlfn.NORM.DIST($Q$3:$Q$1003,$F3849,$N3849,FALSE)*WindSpeedStep*$R$3:$R$1003)</f>
        <v>126.65096434725591</v>
      </c>
      <c r="L3849" s="50">
        <f t="array" ref="L3849">_xlfn.SUM(_xlfn.NORM.DIST($Q$3:$Q$1003,$F3849,$O3849,FALSE)*WindSpeedStep*$R$3:$R$1003)</f>
        <v>127.43493490884715</v>
      </c>
      <c r="N3849" s="42">
        <f t="shared" si="181"/>
        <v>0.45700802609341723</v>
      </c>
      <c r="O3849" s="42">
        <f t="shared" si="182"/>
        <v>0.49</v>
      </c>
    </row>
    <row r="3850" spans="5:15" x14ac:dyDescent="0.2">
      <c r="E3850" s="15">
        <v>41294.138888888891</v>
      </c>
      <c r="F3850" s="21">
        <v>4.7598441358756309</v>
      </c>
      <c r="G3850" s="24">
        <v>0.14916454819363259</v>
      </c>
      <c r="H3850" s="3">
        <f t="shared" si="180"/>
        <v>173.83999999999378</v>
      </c>
      <c r="I3850" s="3">
        <f>MIN(H3850-K3850+L3850,'Power Look Up'!$F$4)</f>
        <v>179.08938041351888</v>
      </c>
      <c r="K3850" s="50">
        <f t="array" ref="K3850">_xlfn.SUM(_xlfn.NORM.DIST($Q$3:$Q$1003,$F3850,$N3850,FALSE)*WindSpeedStep*$R$3:$R$1003)</f>
        <v>156.28275804320555</v>
      </c>
      <c r="L3850" s="50">
        <f t="array" ref="L3850">_xlfn.SUM(_xlfn.NORM.DIST($Q$3:$Q$1003,$F3850,$O3850,FALSE)*WindSpeedStep*$R$3:$R$1003)</f>
        <v>161.53213845673065</v>
      </c>
      <c r="N3850" s="42">
        <f t="shared" si="181"/>
        <v>0.4759844135875631</v>
      </c>
      <c r="O3850" s="42">
        <f t="shared" si="182"/>
        <v>0.71000000000000008</v>
      </c>
    </row>
    <row r="3851" spans="5:15" x14ac:dyDescent="0.2">
      <c r="E3851" s="15">
        <v>41294.145833333336</v>
      </c>
      <c r="F3851" s="21">
        <v>5.1327517402158511</v>
      </c>
      <c r="G3851" s="24">
        <v>9.5465361428019049E-2</v>
      </c>
      <c r="H3851" s="3">
        <f t="shared" si="180"/>
        <v>221.05999999998949</v>
      </c>
      <c r="I3851" s="3">
        <f>MIN(H3851-K3851+L3851,'Power Look Up'!$F$4)</f>
        <v>220.9487087381867</v>
      </c>
      <c r="K3851" s="50">
        <f t="array" ref="K3851">_xlfn.SUM(_xlfn.NORM.DIST($Q$3:$Q$1003,$F3851,$N3851,FALSE)*WindSpeedStep*$R$3:$R$1003)</f>
        <v>215.94110362980058</v>
      </c>
      <c r="L3851" s="50">
        <f t="array" ref="L3851">_xlfn.SUM(_xlfn.NORM.DIST($Q$3:$Q$1003,$F3851,$O3851,FALSE)*WindSpeedStep*$R$3:$R$1003)</f>
        <v>215.82981236799779</v>
      </c>
      <c r="N3851" s="42">
        <f t="shared" si="181"/>
        <v>0.51327517402158518</v>
      </c>
      <c r="O3851" s="42">
        <f t="shared" si="182"/>
        <v>0.49</v>
      </c>
    </row>
    <row r="3852" spans="5:15" x14ac:dyDescent="0.2">
      <c r="E3852" s="15">
        <v>41294.152777777781</v>
      </c>
      <c r="F3852" s="21">
        <v>5.3134115232690338</v>
      </c>
      <c r="G3852" s="24">
        <v>0.11668586129360256</v>
      </c>
      <c r="H3852" s="3">
        <f t="shared" si="180"/>
        <v>250.21999999998886</v>
      </c>
      <c r="I3852" s="3">
        <f>MIN(H3852-K3852+L3852,'Power Look Up'!$F$4)</f>
        <v>251.32590544163637</v>
      </c>
      <c r="K3852" s="50">
        <f t="array" ref="K3852">_xlfn.SUM(_xlfn.NORM.DIST($Q$3:$Q$1003,$F3852,$N3852,FALSE)*WindSpeedStep*$R$3:$R$1003)</f>
        <v>245.42449312399773</v>
      </c>
      <c r="L3852" s="50">
        <f t="array" ref="L3852">_xlfn.SUM(_xlfn.NORM.DIST($Q$3:$Q$1003,$F3852,$O3852,FALSE)*WindSpeedStep*$R$3:$R$1003)</f>
        <v>246.53039856564524</v>
      </c>
      <c r="N3852" s="42">
        <f t="shared" si="181"/>
        <v>0.53134115232690338</v>
      </c>
      <c r="O3852" s="42">
        <f t="shared" si="182"/>
        <v>0.62</v>
      </c>
    </row>
    <row r="3853" spans="5:15" x14ac:dyDescent="0.2">
      <c r="E3853" s="15">
        <v>41294.159722222219</v>
      </c>
      <c r="F3853" s="21">
        <v>5.4416928251228276</v>
      </c>
      <c r="G3853" s="24">
        <v>0.12312345101634381</v>
      </c>
      <c r="H3853" s="3">
        <f t="shared" si="180"/>
        <v>271.27999999998838</v>
      </c>
      <c r="I3853" s="3">
        <f>MIN(H3853-K3853+L3853,'Power Look Up'!$F$4)</f>
        <v>273.44322616889968</v>
      </c>
      <c r="K3853" s="50">
        <f t="array" ref="K3853">_xlfn.SUM(_xlfn.NORM.DIST($Q$3:$Q$1003,$F3853,$N3853,FALSE)*WindSpeedStep*$R$3:$R$1003)</f>
        <v>266.78732139403598</v>
      </c>
      <c r="L3853" s="50">
        <f t="array" ref="L3853">_xlfn.SUM(_xlfn.NORM.DIST($Q$3:$Q$1003,$F3853,$O3853,FALSE)*WindSpeedStep*$R$3:$R$1003)</f>
        <v>268.95054756294729</v>
      </c>
      <c r="N3853" s="42">
        <f t="shared" si="181"/>
        <v>0.5441692825122828</v>
      </c>
      <c r="O3853" s="42">
        <f t="shared" si="182"/>
        <v>0.67</v>
      </c>
    </row>
    <row r="3854" spans="5:15" x14ac:dyDescent="0.2">
      <c r="E3854" s="15">
        <v>41294.166666666664</v>
      </c>
      <c r="F3854" s="21">
        <v>5.9951223696505336</v>
      </c>
      <c r="G3854" s="24">
        <v>6.0048815987885334E-2</v>
      </c>
      <c r="H3854" s="3">
        <f t="shared" si="180"/>
        <v>361.99999999998647</v>
      </c>
      <c r="I3854" s="3">
        <f>MIN(H3854-K3854+L3854,'Power Look Up'!$F$4)</f>
        <v>355.10940321194443</v>
      </c>
      <c r="K3854" s="50">
        <f t="array" ref="K3854">_xlfn.SUM(_xlfn.NORM.DIST($Q$3:$Q$1003,$F3854,$N3854,FALSE)*WindSpeedStep*$R$3:$R$1003)</f>
        <v>366.3880262373192</v>
      </c>
      <c r="L3854" s="50">
        <f t="array" ref="L3854">_xlfn.SUM(_xlfn.NORM.DIST($Q$3:$Q$1003,$F3854,$O3854,FALSE)*WindSpeedStep*$R$3:$R$1003)</f>
        <v>359.49742944927715</v>
      </c>
      <c r="N3854" s="42">
        <f t="shared" si="181"/>
        <v>0.5995122369650534</v>
      </c>
      <c r="O3854" s="42">
        <f t="shared" si="182"/>
        <v>0.36</v>
      </c>
    </row>
    <row r="3855" spans="5:15" x14ac:dyDescent="0.2">
      <c r="E3855" s="15">
        <v>41294.173611111109</v>
      </c>
      <c r="F3855" s="21">
        <v>6.1347036122166561</v>
      </c>
      <c r="G3855" s="24">
        <v>7.8243388815741222E-2</v>
      </c>
      <c r="H3855" s="3">
        <f t="shared" si="180"/>
        <v>391.3799999999805</v>
      </c>
      <c r="I3855" s="3">
        <f>MIN(H3855-K3855+L3855,'Power Look Up'!$F$4)</f>
        <v>386.98715529048917</v>
      </c>
      <c r="K3855" s="50">
        <f t="array" ref="K3855">_xlfn.SUM(_xlfn.NORM.DIST($Q$3:$Q$1003,$F3855,$N3855,FALSE)*WindSpeedStep*$R$3:$R$1003)</f>
        <v>394.06553285099034</v>
      </c>
      <c r="L3855" s="50">
        <f t="array" ref="L3855">_xlfn.SUM(_xlfn.NORM.DIST($Q$3:$Q$1003,$F3855,$O3855,FALSE)*WindSpeedStep*$R$3:$R$1003)</f>
        <v>389.67268814149901</v>
      </c>
      <c r="N3855" s="42">
        <f t="shared" si="181"/>
        <v>0.61347036122166565</v>
      </c>
      <c r="O3855" s="42">
        <f t="shared" si="182"/>
        <v>0.48</v>
      </c>
    </row>
    <row r="3856" spans="5:15" x14ac:dyDescent="0.2">
      <c r="E3856" s="15">
        <v>41294.180555555555</v>
      </c>
      <c r="F3856" s="21">
        <v>5.9398488567206851</v>
      </c>
      <c r="G3856" s="24">
        <v>0.10943039388360072</v>
      </c>
      <c r="H3856" s="3">
        <f t="shared" si="180"/>
        <v>352.27999999998667</v>
      </c>
      <c r="I3856" s="3">
        <f>MIN(H3856-K3856+L3856,'Power Look Up'!$F$4)</f>
        <v>354.03811956422237</v>
      </c>
      <c r="K3856" s="50">
        <f t="array" ref="K3856">_xlfn.SUM(_xlfn.NORM.DIST($Q$3:$Q$1003,$F3856,$N3856,FALSE)*WindSpeedStep*$R$3:$R$1003)</f>
        <v>355.74646046474589</v>
      </c>
      <c r="L3856" s="50">
        <f t="array" ref="L3856">_xlfn.SUM(_xlfn.NORM.DIST($Q$3:$Q$1003,$F3856,$O3856,FALSE)*WindSpeedStep*$R$3:$R$1003)</f>
        <v>357.50458002898159</v>
      </c>
      <c r="N3856" s="42">
        <f t="shared" si="181"/>
        <v>0.59398488567206853</v>
      </c>
      <c r="O3856" s="42">
        <f t="shared" si="182"/>
        <v>0.65</v>
      </c>
    </row>
    <row r="3857" spans="5:15" x14ac:dyDescent="0.2">
      <c r="E3857" s="15">
        <v>41294.1875</v>
      </c>
      <c r="F3857" s="21">
        <v>5.5802001966394217</v>
      </c>
      <c r="G3857" s="24">
        <v>0.13798788087633829</v>
      </c>
      <c r="H3857" s="3">
        <f t="shared" si="180"/>
        <v>293.95999999998793</v>
      </c>
      <c r="I3857" s="3">
        <f>MIN(H3857-K3857+L3857,'Power Look Up'!$F$4)</f>
        <v>299.03864449967278</v>
      </c>
      <c r="K3857" s="50">
        <f t="array" ref="K3857">_xlfn.SUM(_xlfn.NORM.DIST($Q$3:$Q$1003,$F3857,$N3857,FALSE)*WindSpeedStep*$R$3:$R$1003)</f>
        <v>290.43118709890012</v>
      </c>
      <c r="L3857" s="50">
        <f t="array" ref="L3857">_xlfn.SUM(_xlfn.NORM.DIST($Q$3:$Q$1003,$F3857,$O3857,FALSE)*WindSpeedStep*$R$3:$R$1003)</f>
        <v>295.50983159858498</v>
      </c>
      <c r="N3857" s="42">
        <f t="shared" si="181"/>
        <v>0.55802001966394221</v>
      </c>
      <c r="O3857" s="42">
        <f t="shared" si="182"/>
        <v>0.77</v>
      </c>
    </row>
    <row r="3858" spans="5:15" x14ac:dyDescent="0.2">
      <c r="E3858" s="15">
        <v>41294.194444444445</v>
      </c>
      <c r="F3858" s="21">
        <v>4.5087568812048398</v>
      </c>
      <c r="G3858" s="24">
        <v>0.11533112423241691</v>
      </c>
      <c r="H3858" s="3">
        <f t="shared" si="180"/>
        <v>146.58999999999435</v>
      </c>
      <c r="I3858" s="3">
        <f>MIN(H3858-K3858+L3858,'Power Look Up'!$F$4)</f>
        <v>148.6177320666537</v>
      </c>
      <c r="K3858" s="50">
        <f t="array" ref="K3858">_xlfn.SUM(_xlfn.NORM.DIST($Q$3:$Q$1003,$F3858,$N3858,FALSE)*WindSpeedStep*$R$3:$R$1003)</f>
        <v>117.30069507626358</v>
      </c>
      <c r="L3858" s="50">
        <f t="array" ref="L3858">_xlfn.SUM(_xlfn.NORM.DIST($Q$3:$Q$1003,$F3858,$O3858,FALSE)*WindSpeedStep*$R$3:$R$1003)</f>
        <v>119.32842714292293</v>
      </c>
      <c r="N3858" s="42">
        <f t="shared" si="181"/>
        <v>0.45087568812048401</v>
      </c>
      <c r="O3858" s="42">
        <f t="shared" si="182"/>
        <v>0.52</v>
      </c>
    </row>
    <row r="3859" spans="5:15" x14ac:dyDescent="0.2">
      <c r="E3859" s="15">
        <v>41294.201388888891</v>
      </c>
      <c r="F3859" s="21">
        <v>5.0425519678468635</v>
      </c>
      <c r="G3859" s="24">
        <v>0.13286923055471961</v>
      </c>
      <c r="H3859" s="3">
        <f t="shared" si="180"/>
        <v>206.47999999998979</v>
      </c>
      <c r="I3859" s="3">
        <f>MIN(H3859-K3859+L3859,'Power Look Up'!$F$4)</f>
        <v>208.63746775315727</v>
      </c>
      <c r="K3859" s="50">
        <f t="array" ref="K3859">_xlfn.SUM(_xlfn.NORM.DIST($Q$3:$Q$1003,$F3859,$N3859,FALSE)*WindSpeedStep*$R$3:$R$1003)</f>
        <v>201.39251921609545</v>
      </c>
      <c r="L3859" s="50">
        <f t="array" ref="L3859">_xlfn.SUM(_xlfn.NORM.DIST($Q$3:$Q$1003,$F3859,$O3859,FALSE)*WindSpeedStep*$R$3:$R$1003)</f>
        <v>203.54998696926293</v>
      </c>
      <c r="N3859" s="42">
        <f t="shared" si="181"/>
        <v>0.50425519678468633</v>
      </c>
      <c r="O3859" s="42">
        <f t="shared" si="182"/>
        <v>0.66999999999999993</v>
      </c>
    </row>
    <row r="3860" spans="5:15" x14ac:dyDescent="0.2">
      <c r="E3860" s="15">
        <v>41294.208333333336</v>
      </c>
      <c r="F3860" s="21">
        <v>6.3681429554185991</v>
      </c>
      <c r="G3860" s="24">
        <v>0.15703165067126962</v>
      </c>
      <c r="H3860" s="3">
        <f t="shared" si="180"/>
        <v>445.61999999997931</v>
      </c>
      <c r="I3860" s="3">
        <f>MIN(H3860-K3860+L3860,'Power Look Up'!$F$4)</f>
        <v>463.36095707203037</v>
      </c>
      <c r="K3860" s="50">
        <f t="array" ref="K3860">_xlfn.SUM(_xlfn.NORM.DIST($Q$3:$Q$1003,$F3860,$N3860,FALSE)*WindSpeedStep*$R$3:$R$1003)</f>
        <v>443.08219481498259</v>
      </c>
      <c r="L3860" s="50">
        <f t="array" ref="L3860">_xlfn.SUM(_xlfn.NORM.DIST($Q$3:$Q$1003,$F3860,$O3860,FALSE)*WindSpeedStep*$R$3:$R$1003)</f>
        <v>460.82315188703365</v>
      </c>
      <c r="N3860" s="42">
        <f t="shared" si="181"/>
        <v>0.63681429554185998</v>
      </c>
      <c r="O3860" s="42">
        <f t="shared" si="182"/>
        <v>1</v>
      </c>
    </row>
    <row r="3861" spans="5:15" x14ac:dyDescent="0.2">
      <c r="E3861" s="15">
        <v>41294.215277777781</v>
      </c>
      <c r="F3861" s="21">
        <v>6.8333806361852476</v>
      </c>
      <c r="G3861" s="24">
        <v>0.10390171977839058</v>
      </c>
      <c r="H3861" s="3">
        <f t="shared" si="180"/>
        <v>549.57999999997719</v>
      </c>
      <c r="I3861" s="3">
        <f>MIN(H3861-K3861+L3861,'Power Look Up'!$F$4)</f>
        <v>550.8644418301426</v>
      </c>
      <c r="K3861" s="50">
        <f t="array" ref="K3861">_xlfn.SUM(_xlfn.NORM.DIST($Q$3:$Q$1003,$F3861,$N3861,FALSE)*WindSpeedStep*$R$3:$R$1003)</f>
        <v>551.71772844039822</v>
      </c>
      <c r="L3861" s="50">
        <f t="array" ref="L3861">_xlfn.SUM(_xlfn.NORM.DIST($Q$3:$Q$1003,$F3861,$O3861,FALSE)*WindSpeedStep*$R$3:$R$1003)</f>
        <v>553.00217027056362</v>
      </c>
      <c r="N3861" s="42">
        <f t="shared" si="181"/>
        <v>0.68333806361852478</v>
      </c>
      <c r="O3861" s="42">
        <f t="shared" si="182"/>
        <v>0.71</v>
      </c>
    </row>
    <row r="3862" spans="5:15" x14ac:dyDescent="0.2">
      <c r="E3862" s="15">
        <v>41294.222222222219</v>
      </c>
      <c r="F3862" s="21">
        <v>5.7001117603106168</v>
      </c>
      <c r="G3862" s="24">
        <v>0.18420691455754584</v>
      </c>
      <c r="H3862" s="3">
        <f t="shared" si="180"/>
        <v>313.39999999998753</v>
      </c>
      <c r="I3862" s="3">
        <f>MIN(H3862-K3862+L3862,'Power Look Up'!$F$4)</f>
        <v>330.64719840800342</v>
      </c>
      <c r="K3862" s="50">
        <f t="array" ref="K3862">_xlfn.SUM(_xlfn.NORM.DIST($Q$3:$Q$1003,$F3862,$N3862,FALSE)*WindSpeedStep*$R$3:$R$1003)</f>
        <v>311.51251674407376</v>
      </c>
      <c r="L3862" s="50">
        <f t="array" ref="L3862">_xlfn.SUM(_xlfn.NORM.DIST($Q$3:$Q$1003,$F3862,$O3862,FALSE)*WindSpeedStep*$R$3:$R$1003)</f>
        <v>328.75971515208965</v>
      </c>
      <c r="N3862" s="42">
        <f t="shared" si="181"/>
        <v>0.57001117603106166</v>
      </c>
      <c r="O3862" s="42">
        <f t="shared" si="182"/>
        <v>1.05</v>
      </c>
    </row>
    <row r="3863" spans="5:15" x14ac:dyDescent="0.2">
      <c r="E3863" s="15">
        <v>41294.229166666664</v>
      </c>
      <c r="F3863" s="21">
        <v>5.8568119169944852</v>
      </c>
      <c r="G3863" s="24">
        <v>0.14000791072368871</v>
      </c>
      <c r="H3863" s="3">
        <f t="shared" si="180"/>
        <v>339.31999999998698</v>
      </c>
      <c r="I3863" s="3">
        <f>MIN(H3863-K3863+L3863,'Power Look Up'!$F$4)</f>
        <v>346.99153300893141</v>
      </c>
      <c r="K3863" s="50">
        <f t="array" ref="K3863">_xlfn.SUM(_xlfn.NORM.DIST($Q$3:$Q$1003,$F3863,$N3863,FALSE)*WindSpeedStep*$R$3:$R$1003)</f>
        <v>340.08309064639036</v>
      </c>
      <c r="L3863" s="50">
        <f t="array" ref="L3863">_xlfn.SUM(_xlfn.NORM.DIST($Q$3:$Q$1003,$F3863,$O3863,FALSE)*WindSpeedStep*$R$3:$R$1003)</f>
        <v>347.7546236553348</v>
      </c>
      <c r="N3863" s="42">
        <f t="shared" si="181"/>
        <v>0.58568119169944854</v>
      </c>
      <c r="O3863" s="42">
        <f t="shared" si="182"/>
        <v>0.82</v>
      </c>
    </row>
    <row r="3864" spans="5:15" x14ac:dyDescent="0.2">
      <c r="E3864" s="15">
        <v>41294.236111111109</v>
      </c>
      <c r="F3864" s="21">
        <v>5.5703699066719725</v>
      </c>
      <c r="G3864" s="24">
        <v>0.17593086570897098</v>
      </c>
      <c r="H3864" s="3">
        <f t="shared" si="180"/>
        <v>292.33999999998798</v>
      </c>
      <c r="I3864" s="3">
        <f>MIN(H3864-K3864+L3864,'Power Look Up'!$F$4)</f>
        <v>305.39800507171714</v>
      </c>
      <c r="K3864" s="50">
        <f t="array" ref="K3864">_xlfn.SUM(_xlfn.NORM.DIST($Q$3:$Q$1003,$F3864,$N3864,FALSE)*WindSpeedStep*$R$3:$R$1003)</f>
        <v>288.72978807301206</v>
      </c>
      <c r="L3864" s="50">
        <f t="array" ref="L3864">_xlfn.SUM(_xlfn.NORM.DIST($Q$3:$Q$1003,$F3864,$O3864,FALSE)*WindSpeedStep*$R$3:$R$1003)</f>
        <v>301.78779314474122</v>
      </c>
      <c r="N3864" s="42">
        <f t="shared" si="181"/>
        <v>0.55703699066719725</v>
      </c>
      <c r="O3864" s="42">
        <f t="shared" si="182"/>
        <v>0.98</v>
      </c>
    </row>
    <row r="3865" spans="5:15" x14ac:dyDescent="0.2">
      <c r="E3865" s="15">
        <v>41294.243055555555</v>
      </c>
      <c r="F3865" s="21">
        <v>4.8492752249469442</v>
      </c>
      <c r="G3865" s="24">
        <v>0.18559474524563552</v>
      </c>
      <c r="H3865" s="3">
        <f t="shared" si="180"/>
        <v>183.64999999999355</v>
      </c>
      <c r="I3865" s="3">
        <f>MIN(H3865-K3865+L3865,'Power Look Up'!$F$4)</f>
        <v>195.07361673255184</v>
      </c>
      <c r="K3865" s="50">
        <f t="array" ref="K3865">_xlfn.SUM(_xlfn.NORM.DIST($Q$3:$Q$1003,$F3865,$N3865,FALSE)*WindSpeedStep*$R$3:$R$1003)</f>
        <v>170.46918861976408</v>
      </c>
      <c r="L3865" s="50">
        <f t="array" ref="L3865">_xlfn.SUM(_xlfn.NORM.DIST($Q$3:$Q$1003,$F3865,$O3865,FALSE)*WindSpeedStep*$R$3:$R$1003)</f>
        <v>181.89280535232237</v>
      </c>
      <c r="N3865" s="42">
        <f t="shared" si="181"/>
        <v>0.48492752249469445</v>
      </c>
      <c r="O3865" s="42">
        <f t="shared" si="182"/>
        <v>0.9</v>
      </c>
    </row>
    <row r="3866" spans="5:15" x14ac:dyDescent="0.2">
      <c r="E3866" s="15">
        <v>41294.25</v>
      </c>
      <c r="F3866" s="21">
        <v>5.6839021336345574</v>
      </c>
      <c r="G3866" s="24">
        <v>0.10380192799391602</v>
      </c>
      <c r="H3866" s="3">
        <f t="shared" si="180"/>
        <v>310.15999999998758</v>
      </c>
      <c r="I3866" s="3">
        <f>MIN(H3866-K3866+L3866,'Power Look Up'!$F$4)</f>
        <v>310.64796669247994</v>
      </c>
      <c r="K3866" s="50">
        <f t="array" ref="K3866">_xlfn.SUM(_xlfn.NORM.DIST($Q$3:$Q$1003,$F3866,$N3866,FALSE)*WindSpeedStep*$R$3:$R$1003)</f>
        <v>308.62558291969509</v>
      </c>
      <c r="L3866" s="50">
        <f t="array" ref="L3866">_xlfn.SUM(_xlfn.NORM.DIST($Q$3:$Q$1003,$F3866,$O3866,FALSE)*WindSpeedStep*$R$3:$R$1003)</f>
        <v>309.11354961218746</v>
      </c>
      <c r="N3866" s="42">
        <f t="shared" si="181"/>
        <v>0.56839021336345574</v>
      </c>
      <c r="O3866" s="42">
        <f t="shared" si="182"/>
        <v>0.59</v>
      </c>
    </row>
    <row r="3867" spans="5:15" x14ac:dyDescent="0.2">
      <c r="E3867" s="15">
        <v>41294.256944444445</v>
      </c>
      <c r="F3867" s="21">
        <v>5.4622169473383728</v>
      </c>
      <c r="G3867" s="24">
        <v>0.1336453690942675</v>
      </c>
      <c r="H3867" s="3">
        <f t="shared" si="180"/>
        <v>274.51999999998833</v>
      </c>
      <c r="I3867" s="3">
        <f>MIN(H3867-K3867+L3867,'Power Look Up'!$F$4)</f>
        <v>278.14148355098826</v>
      </c>
      <c r="K3867" s="50">
        <f t="array" ref="K3867">_xlfn.SUM(_xlfn.NORM.DIST($Q$3:$Q$1003,$F3867,$N3867,FALSE)*WindSpeedStep*$R$3:$R$1003)</f>
        <v>270.24903455964977</v>
      </c>
      <c r="L3867" s="50">
        <f t="array" ref="L3867">_xlfn.SUM(_xlfn.NORM.DIST($Q$3:$Q$1003,$F3867,$O3867,FALSE)*WindSpeedStep*$R$3:$R$1003)</f>
        <v>273.8705181106497</v>
      </c>
      <c r="N3867" s="42">
        <f t="shared" si="181"/>
        <v>0.5462216947338373</v>
      </c>
      <c r="O3867" s="42">
        <f t="shared" si="182"/>
        <v>0.72999999999999987</v>
      </c>
    </row>
    <row r="3868" spans="5:15" x14ac:dyDescent="0.2">
      <c r="E3868" s="15">
        <v>41294.263888888891</v>
      </c>
      <c r="F3868" s="21">
        <v>6.1000717197127408</v>
      </c>
      <c r="G3868" s="24">
        <v>0.1098347742100893</v>
      </c>
      <c r="H3868" s="3">
        <f t="shared" si="180"/>
        <v>384.59999999998064</v>
      </c>
      <c r="I3868" s="3">
        <f>MIN(H3868-K3868+L3868,'Power Look Up'!$F$4)</f>
        <v>386.74586664573411</v>
      </c>
      <c r="K3868" s="50">
        <f t="array" ref="K3868">_xlfn.SUM(_xlfn.NORM.DIST($Q$3:$Q$1003,$F3868,$N3868,FALSE)*WindSpeedStep*$R$3:$R$1003)</f>
        <v>387.08821092411478</v>
      </c>
      <c r="L3868" s="50">
        <f t="array" ref="L3868">_xlfn.SUM(_xlfn.NORM.DIST($Q$3:$Q$1003,$F3868,$O3868,FALSE)*WindSpeedStep*$R$3:$R$1003)</f>
        <v>389.23407756986825</v>
      </c>
      <c r="N3868" s="42">
        <f t="shared" si="181"/>
        <v>0.61000717197127408</v>
      </c>
      <c r="O3868" s="42">
        <f t="shared" si="182"/>
        <v>0.67</v>
      </c>
    </row>
    <row r="3869" spans="5:15" x14ac:dyDescent="0.2">
      <c r="E3869" s="15">
        <v>41294.270833333336</v>
      </c>
      <c r="F3869" s="21">
        <v>6.4585314661986084</v>
      </c>
      <c r="G3869" s="24">
        <v>9.4448715345353346E-2</v>
      </c>
      <c r="H3869" s="3">
        <f t="shared" si="180"/>
        <v>465.95999999997889</v>
      </c>
      <c r="I3869" s="3">
        <f>MIN(H3869-K3869+L3869,'Power Look Up'!$F$4)</f>
        <v>464.49067416226984</v>
      </c>
      <c r="K3869" s="50">
        <f t="array" ref="K3869">_xlfn.SUM(_xlfn.NORM.DIST($Q$3:$Q$1003,$F3869,$N3869,FALSE)*WindSpeedStep*$R$3:$R$1003)</f>
        <v>463.02272270762671</v>
      </c>
      <c r="L3869" s="50">
        <f t="array" ref="L3869">_xlfn.SUM(_xlfn.NORM.DIST($Q$3:$Q$1003,$F3869,$O3869,FALSE)*WindSpeedStep*$R$3:$R$1003)</f>
        <v>461.55339686991766</v>
      </c>
      <c r="N3869" s="42">
        <f t="shared" si="181"/>
        <v>0.64585314661986093</v>
      </c>
      <c r="O3869" s="42">
        <f t="shared" si="182"/>
        <v>0.61</v>
      </c>
    </row>
    <row r="3870" spans="5:15" x14ac:dyDescent="0.2">
      <c r="E3870" s="15">
        <v>41294.277777777781</v>
      </c>
      <c r="F3870" s="21">
        <v>5.5562331333105215</v>
      </c>
      <c r="G3870" s="24">
        <v>0.14218265883478171</v>
      </c>
      <c r="H3870" s="3">
        <f t="shared" si="180"/>
        <v>290.71999999998798</v>
      </c>
      <c r="I3870" s="3">
        <f>MIN(H3870-K3870+L3870,'Power Look Up'!$F$4)</f>
        <v>296.34150257955753</v>
      </c>
      <c r="K3870" s="50">
        <f t="array" ref="K3870">_xlfn.SUM(_xlfn.NORM.DIST($Q$3:$Q$1003,$F3870,$N3870,FALSE)*WindSpeedStep*$R$3:$R$1003)</f>
        <v>286.28968801487554</v>
      </c>
      <c r="L3870" s="50">
        <f t="array" ref="L3870">_xlfn.SUM(_xlfn.NORM.DIST($Q$3:$Q$1003,$F3870,$O3870,FALSE)*WindSpeedStep*$R$3:$R$1003)</f>
        <v>291.91119059444509</v>
      </c>
      <c r="N3870" s="42">
        <f t="shared" si="181"/>
        <v>0.55562331333105219</v>
      </c>
      <c r="O3870" s="42">
        <f t="shared" si="182"/>
        <v>0.79</v>
      </c>
    </row>
    <row r="3871" spans="5:15" x14ac:dyDescent="0.2">
      <c r="E3871" s="15">
        <v>41294.284722222219</v>
      </c>
      <c r="F3871" s="21">
        <v>5.2672818715873015</v>
      </c>
      <c r="G3871" s="24">
        <v>0.13859140592755359</v>
      </c>
      <c r="H3871" s="3">
        <f t="shared" si="180"/>
        <v>243.73999999998898</v>
      </c>
      <c r="I3871" s="3">
        <f>MIN(H3871-K3871+L3871,'Power Look Up'!$F$4)</f>
        <v>247.02034992351005</v>
      </c>
      <c r="K3871" s="50">
        <f t="array" ref="K3871">_xlfn.SUM(_xlfn.NORM.DIST($Q$3:$Q$1003,$F3871,$N3871,FALSE)*WindSpeedStep*$R$3:$R$1003)</f>
        <v>237.8405170013715</v>
      </c>
      <c r="L3871" s="50">
        <f t="array" ref="L3871">_xlfn.SUM(_xlfn.NORM.DIST($Q$3:$Q$1003,$F3871,$O3871,FALSE)*WindSpeedStep*$R$3:$R$1003)</f>
        <v>241.12086692489257</v>
      </c>
      <c r="N3871" s="42">
        <f t="shared" si="181"/>
        <v>0.52672818715873015</v>
      </c>
      <c r="O3871" s="42">
        <f t="shared" si="182"/>
        <v>0.72999999999999987</v>
      </c>
    </row>
    <row r="3872" spans="5:15" x14ac:dyDescent="0.2">
      <c r="E3872" s="15">
        <v>41294.291666666664</v>
      </c>
      <c r="F3872" s="21">
        <v>4.6245363577496805</v>
      </c>
      <c r="G3872" s="24">
        <v>0.1081189467052438</v>
      </c>
      <c r="H3872" s="3">
        <f t="shared" si="180"/>
        <v>158.5799999999941</v>
      </c>
      <c r="I3872" s="3">
        <f>MIN(H3872-K3872+L3872,'Power Look Up'!$F$4)</f>
        <v>159.34878808078884</v>
      </c>
      <c r="K3872" s="50">
        <f t="array" ref="K3872">_xlfn.SUM(_xlfn.NORM.DIST($Q$3:$Q$1003,$F3872,$N3872,FALSE)*WindSpeedStep*$R$3:$R$1003)</f>
        <v>135.06398305904821</v>
      </c>
      <c r="L3872" s="50">
        <f t="array" ref="L3872">_xlfn.SUM(_xlfn.NORM.DIST($Q$3:$Q$1003,$F3872,$O3872,FALSE)*WindSpeedStep*$R$3:$R$1003)</f>
        <v>135.83277113984295</v>
      </c>
      <c r="N3872" s="42">
        <f t="shared" si="181"/>
        <v>0.46245363577496806</v>
      </c>
      <c r="O3872" s="42">
        <f t="shared" si="182"/>
        <v>0.5</v>
      </c>
    </row>
    <row r="3873" spans="5:15" x14ac:dyDescent="0.2">
      <c r="E3873" s="15">
        <v>41294.298611111109</v>
      </c>
      <c r="F3873" s="21">
        <v>4.7330845944725688</v>
      </c>
      <c r="G3873" s="24">
        <v>0.12676722505672033</v>
      </c>
      <c r="H3873" s="3">
        <f t="shared" si="180"/>
        <v>170.56999999999385</v>
      </c>
      <c r="I3873" s="3">
        <f>MIN(H3873-K3873+L3873,'Power Look Up'!$F$4)</f>
        <v>172.94175382364219</v>
      </c>
      <c r="K3873" s="50">
        <f t="array" ref="K3873">_xlfn.SUM(_xlfn.NORM.DIST($Q$3:$Q$1003,$F3873,$N3873,FALSE)*WindSpeedStep*$R$3:$R$1003)</f>
        <v>152.05876070849715</v>
      </c>
      <c r="L3873" s="50">
        <f t="array" ref="L3873">_xlfn.SUM(_xlfn.NORM.DIST($Q$3:$Q$1003,$F3873,$O3873,FALSE)*WindSpeedStep*$R$3:$R$1003)</f>
        <v>154.43051453214548</v>
      </c>
      <c r="N3873" s="42">
        <f t="shared" si="181"/>
        <v>0.47330845944725691</v>
      </c>
      <c r="O3873" s="42">
        <f t="shared" si="182"/>
        <v>0.6</v>
      </c>
    </row>
    <row r="3874" spans="5:15" x14ac:dyDescent="0.2">
      <c r="E3874" s="15">
        <v>41294.305555555555</v>
      </c>
      <c r="F3874" s="21">
        <v>5.2882867653596142</v>
      </c>
      <c r="G3874" s="24">
        <v>0.11724023819230966</v>
      </c>
      <c r="H3874" s="3">
        <f t="shared" si="180"/>
        <v>246.97999999998893</v>
      </c>
      <c r="I3874" s="3">
        <f>MIN(H3874-K3874+L3874,'Power Look Up'!$F$4)</f>
        <v>248.07342173507374</v>
      </c>
      <c r="K3874" s="50">
        <f t="array" ref="K3874">_xlfn.SUM(_xlfn.NORM.DIST($Q$3:$Q$1003,$F3874,$N3874,FALSE)*WindSpeedStep*$R$3:$R$1003)</f>
        <v>241.28828865897461</v>
      </c>
      <c r="L3874" s="50">
        <f t="array" ref="L3874">_xlfn.SUM(_xlfn.NORM.DIST($Q$3:$Q$1003,$F3874,$O3874,FALSE)*WindSpeedStep*$R$3:$R$1003)</f>
        <v>242.38171039405941</v>
      </c>
      <c r="N3874" s="42">
        <f t="shared" si="181"/>
        <v>0.52882867653596144</v>
      </c>
      <c r="O3874" s="42">
        <f t="shared" si="182"/>
        <v>0.62</v>
      </c>
    </row>
    <row r="3875" spans="5:15" x14ac:dyDescent="0.2">
      <c r="E3875" s="15">
        <v>41294.3125</v>
      </c>
      <c r="F3875" s="21">
        <v>4.7731049964027994</v>
      </c>
      <c r="G3875" s="24">
        <v>0.10894375891414343</v>
      </c>
      <c r="H3875" s="3">
        <f t="shared" si="180"/>
        <v>174.92999999999375</v>
      </c>
      <c r="I3875" s="3">
        <f>MIN(H3875-K3875+L3875,'Power Look Up'!$F$4)</f>
        <v>175.48703962969691</v>
      </c>
      <c r="K3875" s="50">
        <f t="array" ref="K3875">_xlfn.SUM(_xlfn.NORM.DIST($Q$3:$Q$1003,$F3875,$N3875,FALSE)*WindSpeedStep*$R$3:$R$1003)</f>
        <v>158.37995476688664</v>
      </c>
      <c r="L3875" s="50">
        <f t="array" ref="L3875">_xlfn.SUM(_xlfn.NORM.DIST($Q$3:$Q$1003,$F3875,$O3875,FALSE)*WindSpeedStep*$R$3:$R$1003)</f>
        <v>158.9369943965898</v>
      </c>
      <c r="N3875" s="42">
        <f t="shared" si="181"/>
        <v>0.47731049964027994</v>
      </c>
      <c r="O3875" s="42">
        <f t="shared" si="182"/>
        <v>0.52</v>
      </c>
    </row>
    <row r="3876" spans="5:15" x14ac:dyDescent="0.2">
      <c r="E3876" s="15">
        <v>41294.319444444445</v>
      </c>
      <c r="F3876" s="21">
        <v>5.0087106689264083</v>
      </c>
      <c r="G3876" s="24">
        <v>0.19765565740138899</v>
      </c>
      <c r="H3876" s="3">
        <f t="shared" si="180"/>
        <v>201.61999999998989</v>
      </c>
      <c r="I3876" s="3">
        <f>MIN(H3876-K3876+L3876,'Power Look Up'!$F$4)</f>
        <v>215.3786566916738</v>
      </c>
      <c r="K3876" s="50">
        <f t="array" ref="K3876">_xlfn.SUM(_xlfn.NORM.DIST($Q$3:$Q$1003,$F3876,$N3876,FALSE)*WindSpeedStep*$R$3:$R$1003)</f>
        <v>195.95498373294859</v>
      </c>
      <c r="L3876" s="50">
        <f t="array" ref="L3876">_xlfn.SUM(_xlfn.NORM.DIST($Q$3:$Q$1003,$F3876,$O3876,FALSE)*WindSpeedStep*$R$3:$R$1003)</f>
        <v>209.7136404246325</v>
      </c>
      <c r="N3876" s="42">
        <f t="shared" si="181"/>
        <v>0.50087106689264083</v>
      </c>
      <c r="O3876" s="42">
        <f t="shared" si="182"/>
        <v>0.99</v>
      </c>
    </row>
    <row r="3877" spans="5:15" x14ac:dyDescent="0.2">
      <c r="E3877" s="15">
        <v>41294.326388888891</v>
      </c>
      <c r="F3877" s="21">
        <v>5.2014905038964292</v>
      </c>
      <c r="G3877" s="24">
        <v>0.13073175842397733</v>
      </c>
      <c r="H3877" s="3">
        <f t="shared" si="180"/>
        <v>232.39999999998923</v>
      </c>
      <c r="I3877" s="3">
        <f>MIN(H3877-K3877+L3877,'Power Look Up'!$F$4)</f>
        <v>234.53476678137022</v>
      </c>
      <c r="K3877" s="50">
        <f t="array" ref="K3877">_xlfn.SUM(_xlfn.NORM.DIST($Q$3:$Q$1003,$F3877,$N3877,FALSE)*WindSpeedStep*$R$3:$R$1003)</f>
        <v>227.09496134350528</v>
      </c>
      <c r="L3877" s="50">
        <f t="array" ref="L3877">_xlfn.SUM(_xlfn.NORM.DIST($Q$3:$Q$1003,$F3877,$O3877,FALSE)*WindSpeedStep*$R$3:$R$1003)</f>
        <v>229.22972812488626</v>
      </c>
      <c r="N3877" s="42">
        <f t="shared" si="181"/>
        <v>0.52014905038964299</v>
      </c>
      <c r="O3877" s="42">
        <f t="shared" si="182"/>
        <v>0.68</v>
      </c>
    </row>
    <row r="3878" spans="5:15" x14ac:dyDescent="0.2">
      <c r="E3878" s="15">
        <v>41294.333333333336</v>
      </c>
      <c r="F3878" s="21">
        <v>4.4847346718797061</v>
      </c>
      <c r="G3878" s="24">
        <v>0.11148931577493588</v>
      </c>
      <c r="H3878" s="3">
        <f t="shared" si="180"/>
        <v>143.31999999999442</v>
      </c>
      <c r="I3878" s="3">
        <f>MIN(H3878-K3878+L3878,'Power Look Up'!$F$4)</f>
        <v>144.88666529321122</v>
      </c>
      <c r="K3878" s="50">
        <f t="array" ref="K3878">_xlfn.SUM(_xlfn.NORM.DIST($Q$3:$Q$1003,$F3878,$N3878,FALSE)*WindSpeedStep*$R$3:$R$1003)</f>
        <v>113.68076724847639</v>
      </c>
      <c r="L3878" s="50">
        <f t="array" ref="L3878">_xlfn.SUM(_xlfn.NORM.DIST($Q$3:$Q$1003,$F3878,$O3878,FALSE)*WindSpeedStep*$R$3:$R$1003)</f>
        <v>115.24743254169319</v>
      </c>
      <c r="N3878" s="42">
        <f t="shared" si="181"/>
        <v>0.44847346718797065</v>
      </c>
      <c r="O3878" s="42">
        <f t="shared" si="182"/>
        <v>0.5</v>
      </c>
    </row>
    <row r="3879" spans="5:15" x14ac:dyDescent="0.2">
      <c r="E3879" s="15">
        <v>41294.340277777781</v>
      </c>
      <c r="F3879" s="21">
        <v>4.5385367554864411</v>
      </c>
      <c r="G3879" s="24">
        <v>0.12559113888654785</v>
      </c>
      <c r="H3879" s="3">
        <f t="shared" si="180"/>
        <v>149.8599999999943</v>
      </c>
      <c r="I3879" s="3">
        <f>MIN(H3879-K3879+L3879,'Power Look Up'!$F$4)</f>
        <v>153.23115340893997</v>
      </c>
      <c r="K3879" s="50">
        <f t="array" ref="K3879">_xlfn.SUM(_xlfn.NORM.DIST($Q$3:$Q$1003,$F3879,$N3879,FALSE)*WindSpeedStep*$R$3:$R$1003)</f>
        <v>121.82306546873929</v>
      </c>
      <c r="L3879" s="50">
        <f t="array" ref="L3879">_xlfn.SUM(_xlfn.NORM.DIST($Q$3:$Q$1003,$F3879,$O3879,FALSE)*WindSpeedStep*$R$3:$R$1003)</f>
        <v>125.19421887768495</v>
      </c>
      <c r="N3879" s="42">
        <f t="shared" si="181"/>
        <v>0.45385367554864414</v>
      </c>
      <c r="O3879" s="42">
        <f t="shared" si="182"/>
        <v>0.56999999999999995</v>
      </c>
    </row>
    <row r="3880" spans="5:15" x14ac:dyDescent="0.2">
      <c r="E3880" s="15">
        <v>41294.347222222219</v>
      </c>
      <c r="F3880" s="21">
        <v>4.6432886216396883</v>
      </c>
      <c r="G3880" s="24">
        <v>0.15075522049990689</v>
      </c>
      <c r="H3880" s="3">
        <f t="shared" si="180"/>
        <v>160.75999999999408</v>
      </c>
      <c r="I3880" s="3">
        <f>MIN(H3880-K3880+L3880,'Power Look Up'!$F$4)</f>
        <v>167.25513693069522</v>
      </c>
      <c r="K3880" s="50">
        <f t="array" ref="K3880">_xlfn.SUM(_xlfn.NORM.DIST($Q$3:$Q$1003,$F3880,$N3880,FALSE)*WindSpeedStep*$R$3:$R$1003)</f>
        <v>137.98082772005881</v>
      </c>
      <c r="L3880" s="50">
        <f t="array" ref="L3880">_xlfn.SUM(_xlfn.NORM.DIST($Q$3:$Q$1003,$F3880,$O3880,FALSE)*WindSpeedStep*$R$3:$R$1003)</f>
        <v>144.47596465075995</v>
      </c>
      <c r="N3880" s="42">
        <f t="shared" si="181"/>
        <v>0.46432886216396885</v>
      </c>
      <c r="O3880" s="42">
        <f t="shared" si="182"/>
        <v>0.7</v>
      </c>
    </row>
    <row r="3881" spans="5:15" x14ac:dyDescent="0.2">
      <c r="E3881" s="15">
        <v>41294.354166666664</v>
      </c>
      <c r="F3881" s="21">
        <v>4.4895973181091611</v>
      </c>
      <c r="G3881" s="24">
        <v>8.2412736328840552E-2</v>
      </c>
      <c r="H3881" s="3">
        <f t="shared" si="180"/>
        <v>144.4099999999944</v>
      </c>
      <c r="I3881" s="3">
        <f>MIN(H3881-K3881+L3881,'Power Look Up'!$F$4)</f>
        <v>142.45118997608128</v>
      </c>
      <c r="K3881" s="50">
        <f t="array" ref="K3881">_xlfn.SUM(_xlfn.NORM.DIST($Q$3:$Q$1003,$F3881,$N3881,FALSE)*WindSpeedStep*$R$3:$R$1003)</f>
        <v>114.41137427414424</v>
      </c>
      <c r="L3881" s="50">
        <f t="array" ref="L3881">_xlfn.SUM(_xlfn.NORM.DIST($Q$3:$Q$1003,$F3881,$O3881,FALSE)*WindSpeedStep*$R$3:$R$1003)</f>
        <v>112.45256425023112</v>
      </c>
      <c r="N3881" s="42">
        <f t="shared" si="181"/>
        <v>0.44895973181091614</v>
      </c>
      <c r="O3881" s="42">
        <f t="shared" si="182"/>
        <v>0.37</v>
      </c>
    </row>
    <row r="3882" spans="5:15" x14ac:dyDescent="0.2">
      <c r="E3882" s="15">
        <v>41294.361111111109</v>
      </c>
      <c r="F3882" s="21">
        <v>5.6579988939068082</v>
      </c>
      <c r="G3882" s="24">
        <v>0.12725347132453133</v>
      </c>
      <c r="H3882" s="3">
        <f t="shared" si="180"/>
        <v>306.91999999998768</v>
      </c>
      <c r="I3882" s="3">
        <f>MIN(H3882-K3882+L3882,'Power Look Up'!$F$4)</f>
        <v>310.72563551067134</v>
      </c>
      <c r="K3882" s="50">
        <f t="array" ref="K3882">_xlfn.SUM(_xlfn.NORM.DIST($Q$3:$Q$1003,$F3882,$N3882,FALSE)*WindSpeedStep*$R$3:$R$1003)</f>
        <v>304.03710644437518</v>
      </c>
      <c r="L3882" s="50">
        <f t="array" ref="L3882">_xlfn.SUM(_xlfn.NORM.DIST($Q$3:$Q$1003,$F3882,$O3882,FALSE)*WindSpeedStep*$R$3:$R$1003)</f>
        <v>307.84274195505884</v>
      </c>
      <c r="N3882" s="42">
        <f t="shared" si="181"/>
        <v>0.56579988939068082</v>
      </c>
      <c r="O3882" s="42">
        <f t="shared" si="182"/>
        <v>0.72</v>
      </c>
    </row>
    <row r="3883" spans="5:15" x14ac:dyDescent="0.2">
      <c r="E3883" s="15">
        <v>41294.368055555555</v>
      </c>
      <c r="F3883" s="21">
        <v>5.3786874955433124</v>
      </c>
      <c r="G3883" s="24">
        <v>0.13386165316289142</v>
      </c>
      <c r="H3883" s="3">
        <f t="shared" si="180"/>
        <v>261.55999999998863</v>
      </c>
      <c r="I3883" s="3">
        <f>MIN(H3883-K3883+L3883,'Power Look Up'!$F$4)</f>
        <v>264.75013143905909</v>
      </c>
      <c r="K3883" s="50">
        <f t="array" ref="K3883">_xlfn.SUM(_xlfn.NORM.DIST($Q$3:$Q$1003,$F3883,$N3883,FALSE)*WindSpeedStep*$R$3:$R$1003)</f>
        <v>256.23981050618988</v>
      </c>
      <c r="L3883" s="50">
        <f t="array" ref="L3883">_xlfn.SUM(_xlfn.NORM.DIST($Q$3:$Q$1003,$F3883,$O3883,FALSE)*WindSpeedStep*$R$3:$R$1003)</f>
        <v>259.42994194526034</v>
      </c>
      <c r="N3883" s="42">
        <f t="shared" si="181"/>
        <v>0.53786874955433128</v>
      </c>
      <c r="O3883" s="42">
        <f t="shared" si="182"/>
        <v>0.72</v>
      </c>
    </row>
    <row r="3884" spans="5:15" x14ac:dyDescent="0.2">
      <c r="E3884" s="15">
        <v>41294.375</v>
      </c>
      <c r="F3884" s="21">
        <v>5.3049146230598696</v>
      </c>
      <c r="G3884" s="24">
        <v>0.10179240164444504</v>
      </c>
      <c r="H3884" s="3">
        <f t="shared" si="180"/>
        <v>248.59999999998888</v>
      </c>
      <c r="I3884" s="3">
        <f>MIN(H3884-K3884+L3884,'Power Look Up'!$F$4)</f>
        <v>248.68969877032495</v>
      </c>
      <c r="K3884" s="50">
        <f t="array" ref="K3884">_xlfn.SUM(_xlfn.NORM.DIST($Q$3:$Q$1003,$F3884,$N3884,FALSE)*WindSpeedStep*$R$3:$R$1003)</f>
        <v>244.02413436326728</v>
      </c>
      <c r="L3884" s="50">
        <f t="array" ref="L3884">_xlfn.SUM(_xlfn.NORM.DIST($Q$3:$Q$1003,$F3884,$O3884,FALSE)*WindSpeedStep*$R$3:$R$1003)</f>
        <v>244.11383313360335</v>
      </c>
      <c r="N3884" s="42">
        <f t="shared" si="181"/>
        <v>0.53049146230598698</v>
      </c>
      <c r="O3884" s="42">
        <f t="shared" si="182"/>
        <v>0.54</v>
      </c>
    </row>
    <row r="3885" spans="5:15" x14ac:dyDescent="0.2">
      <c r="E3885" s="15">
        <v>41294.381944444445</v>
      </c>
      <c r="F3885" s="21">
        <v>5.4462990267748008</v>
      </c>
      <c r="G3885" s="24">
        <v>0.12669153797980229</v>
      </c>
      <c r="H3885" s="3">
        <f t="shared" si="180"/>
        <v>272.89999999998838</v>
      </c>
      <c r="I3885" s="3">
        <f>MIN(H3885-K3885+L3885,'Power Look Up'!$F$4)</f>
        <v>275.51214378828109</v>
      </c>
      <c r="K3885" s="50">
        <f t="array" ref="K3885">_xlfn.SUM(_xlfn.NORM.DIST($Q$3:$Q$1003,$F3885,$N3885,FALSE)*WindSpeedStep*$R$3:$R$1003)</f>
        <v>267.56306883041339</v>
      </c>
      <c r="L3885" s="50">
        <f t="array" ref="L3885">_xlfn.SUM(_xlfn.NORM.DIST($Q$3:$Q$1003,$F3885,$O3885,FALSE)*WindSpeedStep*$R$3:$R$1003)</f>
        <v>270.1752126187061</v>
      </c>
      <c r="N3885" s="42">
        <f t="shared" si="181"/>
        <v>0.54462990267748013</v>
      </c>
      <c r="O3885" s="42">
        <f t="shared" si="182"/>
        <v>0.69</v>
      </c>
    </row>
    <row r="3886" spans="5:15" x14ac:dyDescent="0.2">
      <c r="E3886" s="15">
        <v>41294.388888888891</v>
      </c>
      <c r="F3886" s="21">
        <v>5.221252387184121</v>
      </c>
      <c r="G3886" s="24">
        <v>0.10916921032185675</v>
      </c>
      <c r="H3886" s="3">
        <f t="shared" si="180"/>
        <v>235.63999999998919</v>
      </c>
      <c r="I3886" s="3">
        <f>MIN(H3886-K3886+L3886,'Power Look Up'!$F$4)</f>
        <v>236.06820909811617</v>
      </c>
      <c r="K3886" s="50">
        <f t="array" ref="K3886">_xlfn.SUM(_xlfn.NORM.DIST($Q$3:$Q$1003,$F3886,$N3886,FALSE)*WindSpeedStep*$R$3:$R$1003)</f>
        <v>230.31470143789051</v>
      </c>
      <c r="L3886" s="50">
        <f t="array" ref="L3886">_xlfn.SUM(_xlfn.NORM.DIST($Q$3:$Q$1003,$F3886,$O3886,FALSE)*WindSpeedStep*$R$3:$R$1003)</f>
        <v>230.74291053601749</v>
      </c>
      <c r="N3886" s="42">
        <f t="shared" si="181"/>
        <v>0.5221252387184121</v>
      </c>
      <c r="O3886" s="42">
        <f t="shared" si="182"/>
        <v>0.56999999999999995</v>
      </c>
    </row>
    <row r="3887" spans="5:15" x14ac:dyDescent="0.2">
      <c r="E3887" s="15">
        <v>41294.395833333336</v>
      </c>
      <c r="F3887" s="21">
        <v>5.0824425394300858</v>
      </c>
      <c r="G3887" s="24">
        <v>0.12395614807494594</v>
      </c>
      <c r="H3887" s="3">
        <f t="shared" si="180"/>
        <v>212.95999999998966</v>
      </c>
      <c r="I3887" s="3">
        <f>MIN(H3887-K3887+L3887,'Power Look Up'!$F$4)</f>
        <v>214.27996363706927</v>
      </c>
      <c r="K3887" s="50">
        <f t="array" ref="K3887">_xlfn.SUM(_xlfn.NORM.DIST($Q$3:$Q$1003,$F3887,$N3887,FALSE)*WindSpeedStep*$R$3:$R$1003)</f>
        <v>207.81590108723324</v>
      </c>
      <c r="L3887" s="50">
        <f t="array" ref="L3887">_xlfn.SUM(_xlfn.NORM.DIST($Q$3:$Q$1003,$F3887,$O3887,FALSE)*WindSpeedStep*$R$3:$R$1003)</f>
        <v>209.13586472431285</v>
      </c>
      <c r="N3887" s="42">
        <f t="shared" si="181"/>
        <v>0.50824425394300865</v>
      </c>
      <c r="O3887" s="42">
        <f t="shared" si="182"/>
        <v>0.63</v>
      </c>
    </row>
    <row r="3888" spans="5:15" x14ac:dyDescent="0.2">
      <c r="E3888" s="15">
        <v>41294.402777777781</v>
      </c>
      <c r="F3888" s="21">
        <v>4.2336529326613395</v>
      </c>
      <c r="G3888" s="24">
        <v>0.12991145205997356</v>
      </c>
      <c r="H3888" s="3">
        <f t="shared" si="180"/>
        <v>116.06999999999502</v>
      </c>
      <c r="I3888" s="3">
        <f>MIN(H3888-K3888+L3888,'Power Look Up'!$F$4)</f>
        <v>122.26789978715571</v>
      </c>
      <c r="K3888" s="50">
        <f t="array" ref="K3888">_xlfn.SUM(_xlfn.NORM.DIST($Q$3:$Q$1003,$F3888,$N3888,FALSE)*WindSpeedStep*$R$3:$R$1003)</f>
        <v>77.990715456645447</v>
      </c>
      <c r="L3888" s="50">
        <f t="array" ref="L3888">_xlfn.SUM(_xlfn.NORM.DIST($Q$3:$Q$1003,$F3888,$O3888,FALSE)*WindSpeedStep*$R$3:$R$1003)</f>
        <v>84.18861524380614</v>
      </c>
      <c r="N3888" s="42">
        <f t="shared" si="181"/>
        <v>0.42336529326613398</v>
      </c>
      <c r="O3888" s="42">
        <f t="shared" si="182"/>
        <v>0.55000000000000004</v>
      </c>
    </row>
    <row r="3889" spans="5:15" x14ac:dyDescent="0.2">
      <c r="E3889" s="15">
        <v>41294.409722222219</v>
      </c>
      <c r="F3889" s="21">
        <v>3.9823610523253841</v>
      </c>
      <c r="G3889" s="24">
        <v>0.11048721957118247</v>
      </c>
      <c r="H3889" s="3">
        <f t="shared" si="180"/>
        <v>89.179999999996284</v>
      </c>
      <c r="I3889" s="3">
        <f>MIN(H3889-K3889+L3889,'Power Look Up'!$F$4)</f>
        <v>91.548233780806171</v>
      </c>
      <c r="K3889" s="50">
        <f t="array" ref="K3889">_xlfn.SUM(_xlfn.NORM.DIST($Q$3:$Q$1003,$F3889,$N3889,FALSE)*WindSpeedStep*$R$3:$R$1003)</f>
        <v>48.457123313690836</v>
      </c>
      <c r="L3889" s="50">
        <f t="array" ref="L3889">_xlfn.SUM(_xlfn.NORM.DIST($Q$3:$Q$1003,$F3889,$O3889,FALSE)*WindSpeedStep*$R$3:$R$1003)</f>
        <v>50.825357094500724</v>
      </c>
      <c r="N3889" s="42">
        <f t="shared" si="181"/>
        <v>0.39823610523253844</v>
      </c>
      <c r="O3889" s="42">
        <f t="shared" si="182"/>
        <v>0.44</v>
      </c>
    </row>
    <row r="3890" spans="5:15" x14ac:dyDescent="0.2">
      <c r="E3890" s="15">
        <v>41294.416666666664</v>
      </c>
      <c r="F3890" s="21">
        <v>3.8465046843620656</v>
      </c>
      <c r="G3890" s="24">
        <v>0.14818648273517784</v>
      </c>
      <c r="H3890" s="3">
        <f t="shared" si="180"/>
        <v>77.349999999996527</v>
      </c>
      <c r="I3890" s="3">
        <f>MIN(H3890-K3890+L3890,'Power Look Up'!$F$4)</f>
        <v>87.60109054311863</v>
      </c>
      <c r="K3890" s="50">
        <f t="array" ref="K3890">_xlfn.SUM(_xlfn.NORM.DIST($Q$3:$Q$1003,$F3890,$N3890,FALSE)*WindSpeedStep*$R$3:$R$1003)</f>
        <v>36.060751560654836</v>
      </c>
      <c r="L3890" s="50">
        <f t="array" ref="L3890">_xlfn.SUM(_xlfn.NORM.DIST($Q$3:$Q$1003,$F3890,$O3890,FALSE)*WindSpeedStep*$R$3:$R$1003)</f>
        <v>46.311842103776932</v>
      </c>
      <c r="N3890" s="42">
        <f t="shared" si="181"/>
        <v>0.38465046843620659</v>
      </c>
      <c r="O3890" s="42">
        <f t="shared" si="182"/>
        <v>0.56999999999999995</v>
      </c>
    </row>
    <row r="3891" spans="5:15" x14ac:dyDescent="0.2">
      <c r="E3891" s="15">
        <v>41294.423611111109</v>
      </c>
      <c r="F3891" s="21">
        <v>4.0597730709083972</v>
      </c>
      <c r="G3891" s="24">
        <v>0.10099086644472474</v>
      </c>
      <c r="H3891" s="3">
        <f t="shared" si="180"/>
        <v>97.539999999995402</v>
      </c>
      <c r="I3891" s="3">
        <f>MIN(H3891-K3891+L3891,'Power Look Up'!$F$4)</f>
        <v>97.76420381946437</v>
      </c>
      <c r="K3891" s="50">
        <f t="array" ref="K3891">_xlfn.SUM(_xlfn.NORM.DIST($Q$3:$Q$1003,$F3891,$N3891,FALSE)*WindSpeedStep*$R$3:$R$1003)</f>
        <v>56.705374882447202</v>
      </c>
      <c r="L3891" s="50">
        <f t="array" ref="L3891">_xlfn.SUM(_xlfn.NORM.DIST($Q$3:$Q$1003,$F3891,$O3891,FALSE)*WindSpeedStep*$R$3:$R$1003)</f>
        <v>56.929578701916178</v>
      </c>
      <c r="N3891" s="42">
        <f t="shared" si="181"/>
        <v>0.40597730709083973</v>
      </c>
      <c r="O3891" s="42">
        <f t="shared" si="182"/>
        <v>0.41</v>
      </c>
    </row>
    <row r="3892" spans="5:15" x14ac:dyDescent="0.2">
      <c r="E3892" s="15">
        <v>41294.430555555555</v>
      </c>
      <c r="F3892" s="21">
        <v>4.622763482485305</v>
      </c>
      <c r="G3892" s="24">
        <v>0.1276292854340024</v>
      </c>
      <c r="H3892" s="3">
        <f t="shared" si="180"/>
        <v>158.5799999999941</v>
      </c>
      <c r="I3892" s="3">
        <f>MIN(H3892-K3892+L3892,'Power Look Up'!$F$4)</f>
        <v>161.69327905970979</v>
      </c>
      <c r="K3892" s="50">
        <f t="array" ref="K3892">_xlfn.SUM(_xlfn.NORM.DIST($Q$3:$Q$1003,$F3892,$N3892,FALSE)*WindSpeedStep*$R$3:$R$1003)</f>
        <v>134.78870356987511</v>
      </c>
      <c r="L3892" s="50">
        <f t="array" ref="L3892">_xlfn.SUM(_xlfn.NORM.DIST($Q$3:$Q$1003,$F3892,$O3892,FALSE)*WindSpeedStep*$R$3:$R$1003)</f>
        <v>137.9019826295908</v>
      </c>
      <c r="N3892" s="42">
        <f t="shared" si="181"/>
        <v>0.46227634824853053</v>
      </c>
      <c r="O3892" s="42">
        <f t="shared" si="182"/>
        <v>0.59</v>
      </c>
    </row>
    <row r="3893" spans="5:15" x14ac:dyDescent="0.2">
      <c r="E3893" s="15">
        <v>41294.4375</v>
      </c>
      <c r="F3893" s="21">
        <v>4.9033557706251987</v>
      </c>
      <c r="G3893" s="24">
        <v>0.11216807952115469</v>
      </c>
      <c r="H3893" s="3">
        <f t="shared" si="180"/>
        <v>189.09999999999346</v>
      </c>
      <c r="I3893" s="3">
        <f>MIN(H3893-K3893+L3893,'Power Look Up'!$F$4)</f>
        <v>189.67921434415322</v>
      </c>
      <c r="K3893" s="50">
        <f t="array" ref="K3893">_xlfn.SUM(_xlfn.NORM.DIST($Q$3:$Q$1003,$F3893,$N3893,FALSE)*WindSpeedStep*$R$3:$R$1003)</f>
        <v>179.0893649826252</v>
      </c>
      <c r="L3893" s="50">
        <f t="array" ref="L3893">_xlfn.SUM(_xlfn.NORM.DIST($Q$3:$Q$1003,$F3893,$O3893,FALSE)*WindSpeedStep*$R$3:$R$1003)</f>
        <v>179.66857932678496</v>
      </c>
      <c r="N3893" s="42">
        <f t="shared" si="181"/>
        <v>0.4903355770625199</v>
      </c>
      <c r="O3893" s="42">
        <f t="shared" si="182"/>
        <v>0.55000000000000004</v>
      </c>
    </row>
    <row r="3894" spans="5:15" x14ac:dyDescent="0.2">
      <c r="E3894" s="15">
        <v>41294.444444444445</v>
      </c>
      <c r="F3894" s="21">
        <v>4.8300274973945028</v>
      </c>
      <c r="G3894" s="24">
        <v>0.16563052703769282</v>
      </c>
      <c r="H3894" s="3">
        <f t="shared" si="180"/>
        <v>181.4699999999936</v>
      </c>
      <c r="I3894" s="3">
        <f>MIN(H3894-K3894+L3894,'Power Look Up'!$F$4)</f>
        <v>189.01326591812753</v>
      </c>
      <c r="K3894" s="50">
        <f t="array" ref="K3894">_xlfn.SUM(_xlfn.NORM.DIST($Q$3:$Q$1003,$F3894,$N3894,FALSE)*WindSpeedStep*$R$3:$R$1003)</f>
        <v>167.4080664211063</v>
      </c>
      <c r="L3894" s="50">
        <f t="array" ref="L3894">_xlfn.SUM(_xlfn.NORM.DIST($Q$3:$Q$1003,$F3894,$O3894,FALSE)*WindSpeedStep*$R$3:$R$1003)</f>
        <v>174.95133233924022</v>
      </c>
      <c r="N3894" s="42">
        <f t="shared" si="181"/>
        <v>0.48300274973945029</v>
      </c>
      <c r="O3894" s="42">
        <f t="shared" si="182"/>
        <v>0.79999999999999993</v>
      </c>
    </row>
    <row r="3895" spans="5:15" x14ac:dyDescent="0.2">
      <c r="E3895" s="15">
        <v>41294.451388888891</v>
      </c>
      <c r="F3895" s="21">
        <v>4.6664642547770887</v>
      </c>
      <c r="G3895" s="24">
        <v>0.1392917559230398</v>
      </c>
      <c r="H3895" s="3">
        <f t="shared" si="180"/>
        <v>164.029999999994</v>
      </c>
      <c r="I3895" s="3">
        <f>MIN(H3895-K3895+L3895,'Power Look Up'!$F$4)</f>
        <v>168.49172777653047</v>
      </c>
      <c r="K3895" s="50">
        <f t="array" ref="K3895">_xlfn.SUM(_xlfn.NORM.DIST($Q$3:$Q$1003,$F3895,$N3895,FALSE)*WindSpeedStep*$R$3:$R$1003)</f>
        <v>141.5978439293601</v>
      </c>
      <c r="L3895" s="50">
        <f t="array" ref="L3895">_xlfn.SUM(_xlfn.NORM.DIST($Q$3:$Q$1003,$F3895,$O3895,FALSE)*WindSpeedStep*$R$3:$R$1003)</f>
        <v>146.05957170589656</v>
      </c>
      <c r="N3895" s="42">
        <f t="shared" si="181"/>
        <v>0.4666464254777089</v>
      </c>
      <c r="O3895" s="42">
        <f t="shared" si="182"/>
        <v>0.65</v>
      </c>
    </row>
    <row r="3896" spans="5:15" x14ac:dyDescent="0.2">
      <c r="E3896" s="15">
        <v>41294.458333333336</v>
      </c>
      <c r="F3896" s="21">
        <v>5.8469107061748886</v>
      </c>
      <c r="G3896" s="24">
        <v>0.17445109926559746</v>
      </c>
      <c r="H3896" s="3">
        <f t="shared" si="180"/>
        <v>337.69999999998697</v>
      </c>
      <c r="I3896" s="3">
        <f>MIN(H3896-K3896+L3896,'Power Look Up'!$F$4)</f>
        <v>354.30096211172344</v>
      </c>
      <c r="K3896" s="50">
        <f t="array" ref="K3896">_xlfn.SUM(_xlfn.NORM.DIST($Q$3:$Q$1003,$F3896,$N3896,FALSE)*WindSpeedStep*$R$3:$R$1003)</f>
        <v>338.24052195322491</v>
      </c>
      <c r="L3896" s="50">
        <f t="array" ref="L3896">_xlfn.SUM(_xlfn.NORM.DIST($Q$3:$Q$1003,$F3896,$O3896,FALSE)*WindSpeedStep*$R$3:$R$1003)</f>
        <v>354.84148406496138</v>
      </c>
      <c r="N3896" s="42">
        <f t="shared" si="181"/>
        <v>0.58469107061748893</v>
      </c>
      <c r="O3896" s="42">
        <f t="shared" si="182"/>
        <v>1.02</v>
      </c>
    </row>
    <row r="3897" spans="5:15" x14ac:dyDescent="0.2">
      <c r="E3897" s="15">
        <v>41294.465277777781</v>
      </c>
      <c r="F3897" s="21">
        <v>5.2418944300664085</v>
      </c>
      <c r="G3897" s="24">
        <v>0.19267843209639088</v>
      </c>
      <c r="H3897" s="3">
        <f t="shared" si="180"/>
        <v>238.87999999998908</v>
      </c>
      <c r="I3897" s="3">
        <f>MIN(H3897-K3897+L3897,'Power Look Up'!$F$4)</f>
        <v>252.46489074194116</v>
      </c>
      <c r="K3897" s="50">
        <f t="array" ref="K3897">_xlfn.SUM(_xlfn.NORM.DIST($Q$3:$Q$1003,$F3897,$N3897,FALSE)*WindSpeedStep*$R$3:$R$1003)</f>
        <v>233.68490302396353</v>
      </c>
      <c r="L3897" s="50">
        <f t="array" ref="L3897">_xlfn.SUM(_xlfn.NORM.DIST($Q$3:$Q$1003,$F3897,$O3897,FALSE)*WindSpeedStep*$R$3:$R$1003)</f>
        <v>247.26979376591561</v>
      </c>
      <c r="N3897" s="42">
        <f t="shared" si="181"/>
        <v>0.52418944300664083</v>
      </c>
      <c r="O3897" s="42">
        <f t="shared" si="182"/>
        <v>1.01</v>
      </c>
    </row>
    <row r="3898" spans="5:15" x14ac:dyDescent="0.2">
      <c r="E3898" s="15">
        <v>41294.472222222219</v>
      </c>
      <c r="F3898" s="21">
        <v>5.098790117334528</v>
      </c>
      <c r="G3898" s="24">
        <v>0.15297746760514966</v>
      </c>
      <c r="H3898" s="3">
        <f t="shared" si="180"/>
        <v>216.19999999998959</v>
      </c>
      <c r="I3898" s="3">
        <f>MIN(H3898-K3898+L3898,'Power Look Up'!$F$4)</f>
        <v>221.00886340610825</v>
      </c>
      <c r="K3898" s="50">
        <f t="array" ref="K3898">_xlfn.SUM(_xlfn.NORM.DIST($Q$3:$Q$1003,$F3898,$N3898,FALSE)*WindSpeedStep*$R$3:$R$1003)</f>
        <v>210.45298548303145</v>
      </c>
      <c r="L3898" s="50">
        <f t="array" ref="L3898">_xlfn.SUM(_xlfn.NORM.DIST($Q$3:$Q$1003,$F3898,$O3898,FALSE)*WindSpeedStep*$R$3:$R$1003)</f>
        <v>215.26184888915012</v>
      </c>
      <c r="N3898" s="42">
        <f t="shared" si="181"/>
        <v>0.50987901173345285</v>
      </c>
      <c r="O3898" s="42">
        <f t="shared" si="182"/>
        <v>0.78</v>
      </c>
    </row>
    <row r="3899" spans="5:15" x14ac:dyDescent="0.2">
      <c r="E3899" s="15">
        <v>41294.479166666664</v>
      </c>
      <c r="F3899" s="21">
        <v>5.0862355211320107</v>
      </c>
      <c r="G3899" s="24">
        <v>0.16711770354881658</v>
      </c>
      <c r="H3899" s="3">
        <f t="shared" si="180"/>
        <v>214.57999999998961</v>
      </c>
      <c r="I3899" s="3">
        <f>MIN(H3899-K3899+L3899,'Power Look Up'!$F$4)</f>
        <v>221.78573177628135</v>
      </c>
      <c r="K3899" s="50">
        <f t="array" ref="K3899">_xlfn.SUM(_xlfn.NORM.DIST($Q$3:$Q$1003,$F3899,$N3899,FALSE)*WindSpeedStep*$R$3:$R$1003)</f>
        <v>208.4275047662473</v>
      </c>
      <c r="L3899" s="50">
        <f t="array" ref="L3899">_xlfn.SUM(_xlfn.NORM.DIST($Q$3:$Q$1003,$F3899,$O3899,FALSE)*WindSpeedStep*$R$3:$R$1003)</f>
        <v>215.63323654253904</v>
      </c>
      <c r="N3899" s="42">
        <f t="shared" si="181"/>
        <v>0.50862355211320109</v>
      </c>
      <c r="O3899" s="42">
        <f t="shared" si="182"/>
        <v>0.85</v>
      </c>
    </row>
    <row r="3900" spans="5:15" x14ac:dyDescent="0.2">
      <c r="E3900" s="15">
        <v>41294.486111111109</v>
      </c>
      <c r="F3900" s="21">
        <v>5.0960638403164324</v>
      </c>
      <c r="G3900" s="24">
        <v>0.156983904650285</v>
      </c>
      <c r="H3900" s="3">
        <f t="shared" si="180"/>
        <v>216.19999999998959</v>
      </c>
      <c r="I3900" s="3">
        <f>MIN(H3900-K3900+L3900,'Power Look Up'!$F$4)</f>
        <v>221.6434305422936</v>
      </c>
      <c r="K3900" s="50">
        <f t="array" ref="K3900">_xlfn.SUM(_xlfn.NORM.DIST($Q$3:$Q$1003,$F3900,$N3900,FALSE)*WindSpeedStep*$R$3:$R$1003)</f>
        <v>210.01299904577064</v>
      </c>
      <c r="L3900" s="50">
        <f t="array" ref="L3900">_xlfn.SUM(_xlfn.NORM.DIST($Q$3:$Q$1003,$F3900,$O3900,FALSE)*WindSpeedStep*$R$3:$R$1003)</f>
        <v>215.45642958807466</v>
      </c>
      <c r="N3900" s="42">
        <f t="shared" si="181"/>
        <v>0.50960638403164327</v>
      </c>
      <c r="O3900" s="42">
        <f t="shared" si="182"/>
        <v>0.8</v>
      </c>
    </row>
    <row r="3901" spans="5:15" x14ac:dyDescent="0.2">
      <c r="E3901" s="15">
        <v>41294.493055555555</v>
      </c>
      <c r="F3901" s="21">
        <v>5.4080414350628168</v>
      </c>
      <c r="G3901" s="24">
        <v>0.17936253108399733</v>
      </c>
      <c r="H3901" s="3">
        <f t="shared" si="180"/>
        <v>266.41999999998848</v>
      </c>
      <c r="I3901" s="3">
        <f>MIN(H3901-K3901+L3901,'Power Look Up'!$F$4)</f>
        <v>278.34161573222161</v>
      </c>
      <c r="K3901" s="50">
        <f t="array" ref="K3901">_xlfn.SUM(_xlfn.NORM.DIST($Q$3:$Q$1003,$F3901,$N3901,FALSE)*WindSpeedStep*$R$3:$R$1003)</f>
        <v>261.13956398651789</v>
      </c>
      <c r="L3901" s="50">
        <f t="array" ref="L3901">_xlfn.SUM(_xlfn.NORM.DIST($Q$3:$Q$1003,$F3901,$O3901,FALSE)*WindSpeedStep*$R$3:$R$1003)</f>
        <v>273.06117971875102</v>
      </c>
      <c r="N3901" s="42">
        <f t="shared" si="181"/>
        <v>0.5408041435062817</v>
      </c>
      <c r="O3901" s="42">
        <f t="shared" si="182"/>
        <v>0.97</v>
      </c>
    </row>
    <row r="3902" spans="5:15" x14ac:dyDescent="0.2">
      <c r="E3902" s="15">
        <v>41294.5</v>
      </c>
      <c r="F3902" s="21">
        <v>6.1596269750317934</v>
      </c>
      <c r="G3902" s="24">
        <v>0.15098316891100369</v>
      </c>
      <c r="H3902" s="3">
        <f t="shared" si="180"/>
        <v>398.15999999998036</v>
      </c>
      <c r="I3902" s="3">
        <f>MIN(H3902-K3902+L3902,'Power Look Up'!$F$4)</f>
        <v>411.60020066136252</v>
      </c>
      <c r="K3902" s="50">
        <f t="array" ref="K3902">_xlfn.SUM(_xlfn.NORM.DIST($Q$3:$Q$1003,$F3902,$N3902,FALSE)*WindSpeedStep*$R$3:$R$1003)</f>
        <v>399.1328726739049</v>
      </c>
      <c r="L3902" s="50">
        <f t="array" ref="L3902">_xlfn.SUM(_xlfn.NORM.DIST($Q$3:$Q$1003,$F3902,$O3902,FALSE)*WindSpeedStep*$R$3:$R$1003)</f>
        <v>412.57307333528706</v>
      </c>
      <c r="N3902" s="42">
        <f t="shared" si="181"/>
        <v>0.61596269750317934</v>
      </c>
      <c r="O3902" s="42">
        <f t="shared" si="182"/>
        <v>0.92999999999999994</v>
      </c>
    </row>
    <row r="3903" spans="5:15" x14ac:dyDescent="0.2">
      <c r="E3903" s="15">
        <v>41294.506944444445</v>
      </c>
      <c r="F3903" s="21">
        <v>5.4560070541129599</v>
      </c>
      <c r="G3903" s="24">
        <v>0.18694990491830149</v>
      </c>
      <c r="H3903" s="3">
        <f t="shared" si="180"/>
        <v>274.51999999998833</v>
      </c>
      <c r="I3903" s="3">
        <f>MIN(H3903-K3903+L3903,'Power Look Up'!$F$4)</f>
        <v>288.95328399063243</v>
      </c>
      <c r="K3903" s="50">
        <f t="array" ref="K3903">_xlfn.SUM(_xlfn.NORM.DIST($Q$3:$Q$1003,$F3903,$N3903,FALSE)*WindSpeedStep*$R$3:$R$1003)</f>
        <v>269.20022305377722</v>
      </c>
      <c r="L3903" s="50">
        <f t="array" ref="L3903">_xlfn.SUM(_xlfn.NORM.DIST($Q$3:$Q$1003,$F3903,$O3903,FALSE)*WindSpeedStep*$R$3:$R$1003)</f>
        <v>283.63350704442132</v>
      </c>
      <c r="N3903" s="42">
        <f t="shared" si="181"/>
        <v>0.54560070541129602</v>
      </c>
      <c r="O3903" s="42">
        <f t="shared" si="182"/>
        <v>1.02</v>
      </c>
    </row>
    <row r="3904" spans="5:15" x14ac:dyDescent="0.2">
      <c r="E3904" s="15">
        <v>41294.513888888891</v>
      </c>
      <c r="F3904" s="21">
        <v>4.7624089320191114</v>
      </c>
      <c r="G3904" s="24">
        <v>0.15958310402332124</v>
      </c>
      <c r="H3904" s="3">
        <f t="shared" si="180"/>
        <v>173.83999999999378</v>
      </c>
      <c r="I3904" s="3">
        <f>MIN(H3904-K3904+L3904,'Power Look Up'!$F$4)</f>
        <v>180.79073234814189</v>
      </c>
      <c r="K3904" s="50">
        <f t="array" ref="K3904">_xlfn.SUM(_xlfn.NORM.DIST($Q$3:$Q$1003,$F3904,$N3904,FALSE)*WindSpeedStep*$R$3:$R$1003)</f>
        <v>156.68818301354372</v>
      </c>
      <c r="L3904" s="50">
        <f t="array" ref="L3904">_xlfn.SUM(_xlfn.NORM.DIST($Q$3:$Q$1003,$F3904,$O3904,FALSE)*WindSpeedStep*$R$3:$R$1003)</f>
        <v>163.63891536169183</v>
      </c>
      <c r="N3904" s="42">
        <f t="shared" si="181"/>
        <v>0.47624089320191115</v>
      </c>
      <c r="O3904" s="42">
        <f t="shared" si="182"/>
        <v>0.76</v>
      </c>
    </row>
    <row r="3905" spans="5:15" x14ac:dyDescent="0.2">
      <c r="E3905" s="15">
        <v>41294.520833333336</v>
      </c>
      <c r="F3905" s="21">
        <v>5.8065915620622448</v>
      </c>
      <c r="G3905" s="24">
        <v>0.11366392709832637</v>
      </c>
      <c r="H3905" s="3">
        <f t="shared" si="180"/>
        <v>331.21999999998712</v>
      </c>
      <c r="I3905" s="3">
        <f>MIN(H3905-K3905+L3905,'Power Look Up'!$F$4)</f>
        <v>333.42248632538883</v>
      </c>
      <c r="K3905" s="50">
        <f t="array" ref="K3905">_xlfn.SUM(_xlfn.NORM.DIST($Q$3:$Q$1003,$F3905,$N3905,FALSE)*WindSpeedStep*$R$3:$R$1003)</f>
        <v>330.79084574815607</v>
      </c>
      <c r="L3905" s="50">
        <f t="array" ref="L3905">_xlfn.SUM(_xlfn.NORM.DIST($Q$3:$Q$1003,$F3905,$O3905,FALSE)*WindSpeedStep*$R$3:$R$1003)</f>
        <v>332.99333207355778</v>
      </c>
      <c r="N3905" s="42">
        <f t="shared" si="181"/>
        <v>0.58065915620622455</v>
      </c>
      <c r="O3905" s="42">
        <f t="shared" si="182"/>
        <v>0.66</v>
      </c>
    </row>
    <row r="3906" spans="5:15" x14ac:dyDescent="0.2">
      <c r="E3906" s="15">
        <v>41294.527777777781</v>
      </c>
      <c r="F3906" s="21">
        <v>5.2847903603688327</v>
      </c>
      <c r="G3906" s="24">
        <v>0.12488669464533646</v>
      </c>
      <c r="H3906" s="3">
        <f t="shared" si="180"/>
        <v>245.35999999998896</v>
      </c>
      <c r="I3906" s="3">
        <f>MIN(H3906-K3906+L3906,'Power Look Up'!$F$4)</f>
        <v>247.1356657546466</v>
      </c>
      <c r="K3906" s="50">
        <f t="array" ref="K3906">_xlfn.SUM(_xlfn.NORM.DIST($Q$3:$Q$1003,$F3906,$N3906,FALSE)*WindSpeedStep*$R$3:$R$1003)</f>
        <v>240.7137584633536</v>
      </c>
      <c r="L3906" s="50">
        <f t="array" ref="L3906">_xlfn.SUM(_xlfn.NORM.DIST($Q$3:$Q$1003,$F3906,$O3906,FALSE)*WindSpeedStep*$R$3:$R$1003)</f>
        <v>242.48942421801124</v>
      </c>
      <c r="N3906" s="42">
        <f t="shared" si="181"/>
        <v>0.52847903603688329</v>
      </c>
      <c r="O3906" s="42">
        <f t="shared" si="182"/>
        <v>0.66</v>
      </c>
    </row>
    <row r="3907" spans="5:15" x14ac:dyDescent="0.2">
      <c r="E3907" s="15">
        <v>41294.534722222219</v>
      </c>
      <c r="F3907" s="21">
        <v>5.3734781536580112</v>
      </c>
      <c r="G3907" s="24">
        <v>0.17493325051672393</v>
      </c>
      <c r="H3907" s="3">
        <f t="shared" ref="H3907:H3970" si="183">INDEX(PowerArray,MIN(MaximumPowerIndex,ROUND(F3907*100,0)))</f>
        <v>259.93999999998863</v>
      </c>
      <c r="I3907" s="3">
        <f>MIN(H3907-K3907+L3907,'Power Look Up'!$F$4)</f>
        <v>270.45692463720007</v>
      </c>
      <c r="K3907" s="50">
        <f t="array" ref="K3907">_xlfn.SUM(_xlfn.NORM.DIST($Q$3:$Q$1003,$F3907,$N3907,FALSE)*WindSpeedStep*$R$3:$R$1003)</f>
        <v>255.37273591176279</v>
      </c>
      <c r="L3907" s="50">
        <f t="array" ref="L3907">_xlfn.SUM(_xlfn.NORM.DIST($Q$3:$Q$1003,$F3907,$O3907,FALSE)*WindSpeedStep*$R$3:$R$1003)</f>
        <v>265.88966054897423</v>
      </c>
      <c r="N3907" s="42">
        <f t="shared" ref="N3907:N3970" si="184">ReferenceTurbulence*F3907</f>
        <v>0.53734781536580112</v>
      </c>
      <c r="O3907" s="42">
        <f t="shared" ref="O3907:O3970" si="185">F3907*G3907</f>
        <v>0.94000000000000006</v>
      </c>
    </row>
    <row r="3908" spans="5:15" x14ac:dyDescent="0.2">
      <c r="E3908" s="15">
        <v>41294.541666666664</v>
      </c>
      <c r="F3908" s="21">
        <v>5.5756449244899349</v>
      </c>
      <c r="G3908" s="24">
        <v>0.15962279019792819</v>
      </c>
      <c r="H3908" s="3">
        <f t="shared" si="183"/>
        <v>293.95999999998793</v>
      </c>
      <c r="I3908" s="3">
        <f>MIN(H3908-K3908+L3908,'Power Look Up'!$F$4)</f>
        <v>303.19969284792398</v>
      </c>
      <c r="K3908" s="50">
        <f t="array" ref="K3908">_xlfn.SUM(_xlfn.NORM.DIST($Q$3:$Q$1003,$F3908,$N3908,FALSE)*WindSpeedStep*$R$3:$R$1003)</f>
        <v>289.64229679857675</v>
      </c>
      <c r="L3908" s="50">
        <f t="array" ref="L3908">_xlfn.SUM(_xlfn.NORM.DIST($Q$3:$Q$1003,$F3908,$O3908,FALSE)*WindSpeedStep*$R$3:$R$1003)</f>
        <v>298.88198964651281</v>
      </c>
      <c r="N3908" s="42">
        <f t="shared" si="184"/>
        <v>0.55756449244899353</v>
      </c>
      <c r="O3908" s="42">
        <f t="shared" si="185"/>
        <v>0.89</v>
      </c>
    </row>
    <row r="3909" spans="5:15" x14ac:dyDescent="0.2">
      <c r="E3909" s="15">
        <v>41294.548611111109</v>
      </c>
      <c r="F3909" s="21">
        <v>5.6491140019990933</v>
      </c>
      <c r="G3909" s="24">
        <v>0.12214304752140329</v>
      </c>
      <c r="H3909" s="3">
        <f t="shared" si="183"/>
        <v>305.29999999998768</v>
      </c>
      <c r="I3909" s="3">
        <f>MIN(H3909-K3909+L3909,'Power Look Up'!$F$4)</f>
        <v>308.25884042776596</v>
      </c>
      <c r="K3909" s="50">
        <f t="array" ref="K3909">_xlfn.SUM(_xlfn.NORM.DIST($Q$3:$Q$1003,$F3909,$N3909,FALSE)*WindSpeedStep*$R$3:$R$1003)</f>
        <v>302.4701570294423</v>
      </c>
      <c r="L3909" s="50">
        <f t="array" ref="L3909">_xlfn.SUM(_xlfn.NORM.DIST($Q$3:$Q$1003,$F3909,$O3909,FALSE)*WindSpeedStep*$R$3:$R$1003)</f>
        <v>305.42899745722059</v>
      </c>
      <c r="N3909" s="42">
        <f t="shared" si="184"/>
        <v>0.56491140019990937</v>
      </c>
      <c r="O3909" s="42">
        <f t="shared" si="185"/>
        <v>0.69</v>
      </c>
    </row>
    <row r="3910" spans="5:15" x14ac:dyDescent="0.2">
      <c r="E3910" s="15">
        <v>41294.555555555555</v>
      </c>
      <c r="F3910" s="21">
        <v>4.392447362554611</v>
      </c>
      <c r="G3910" s="24">
        <v>0.14798128386038653</v>
      </c>
      <c r="H3910" s="3">
        <f t="shared" si="183"/>
        <v>133.50999999999465</v>
      </c>
      <c r="I3910" s="3">
        <f>MIN(H3910-K3910+L3910,'Power Look Up'!$F$4)</f>
        <v>142.13726526950666</v>
      </c>
      <c r="K3910" s="50">
        <f t="array" ref="K3910">_xlfn.SUM(_xlfn.NORM.DIST($Q$3:$Q$1003,$F3910,$N3910,FALSE)*WindSpeedStep*$R$3:$R$1003)</f>
        <v>100.05224146170829</v>
      </c>
      <c r="L3910" s="50">
        <f t="array" ref="L3910">_xlfn.SUM(_xlfn.NORM.DIST($Q$3:$Q$1003,$F3910,$O3910,FALSE)*WindSpeedStep*$R$3:$R$1003)</f>
        <v>108.67950673122029</v>
      </c>
      <c r="N3910" s="42">
        <f t="shared" si="184"/>
        <v>0.43924473625546112</v>
      </c>
      <c r="O3910" s="42">
        <f t="shared" si="185"/>
        <v>0.65</v>
      </c>
    </row>
    <row r="3911" spans="5:15" x14ac:dyDescent="0.2">
      <c r="E3911" s="15">
        <v>41294.5625</v>
      </c>
      <c r="F3911" s="21">
        <v>3.9445733306595354</v>
      </c>
      <c r="G3911" s="24">
        <v>9.379975195901244E-2</v>
      </c>
      <c r="H3911" s="3">
        <f t="shared" si="183"/>
        <v>85.539999999996354</v>
      </c>
      <c r="I3911" s="3">
        <f>MIN(H3911-K3911+L3911,'Power Look Up'!$F$4)</f>
        <v>84.165796905581118</v>
      </c>
      <c r="K3911" s="50">
        <f t="array" ref="K3911">_xlfn.SUM(_xlfn.NORM.DIST($Q$3:$Q$1003,$F3911,$N3911,FALSE)*WindSpeedStep*$R$3:$R$1003)</f>
        <v>44.737542022226968</v>
      </c>
      <c r="L3911" s="50">
        <f t="array" ref="L3911">_xlfn.SUM(_xlfn.NORM.DIST($Q$3:$Q$1003,$F3911,$O3911,FALSE)*WindSpeedStep*$R$3:$R$1003)</f>
        <v>43.363338927811725</v>
      </c>
      <c r="N3911" s="42">
        <f t="shared" si="184"/>
        <v>0.39445733306595354</v>
      </c>
      <c r="O3911" s="42">
        <f t="shared" si="185"/>
        <v>0.37</v>
      </c>
    </row>
    <row r="3912" spans="5:15" x14ac:dyDescent="0.2">
      <c r="E3912" s="15">
        <v>41294.569444444445</v>
      </c>
      <c r="F3912" s="21">
        <v>4.377521720545813</v>
      </c>
      <c r="G3912" s="24">
        <v>0.10508228841926677</v>
      </c>
      <c r="H3912" s="3">
        <f t="shared" si="183"/>
        <v>132.41999999999467</v>
      </c>
      <c r="I3912" s="3">
        <f>MIN(H3912-K3912+L3912,'Power Look Up'!$F$4)</f>
        <v>133.25297991011564</v>
      </c>
      <c r="K3912" s="50">
        <f t="array" ref="K3912">_xlfn.SUM(_xlfn.NORM.DIST($Q$3:$Q$1003,$F3912,$N3912,FALSE)*WindSpeedStep*$R$3:$R$1003)</f>
        <v>97.896071737970232</v>
      </c>
      <c r="L3912" s="50">
        <f t="array" ref="L3912">_xlfn.SUM(_xlfn.NORM.DIST($Q$3:$Q$1003,$F3912,$O3912,FALSE)*WindSpeedStep*$R$3:$R$1003)</f>
        <v>98.729051648091186</v>
      </c>
      <c r="N3912" s="42">
        <f t="shared" si="184"/>
        <v>0.43775217205458133</v>
      </c>
      <c r="O3912" s="42">
        <f t="shared" si="185"/>
        <v>0.46</v>
      </c>
    </row>
    <row r="3913" spans="5:15" x14ac:dyDescent="0.2">
      <c r="E3913" s="15">
        <v>41294.576388888891</v>
      </c>
      <c r="F3913" s="21">
        <v>5.0235904168776147</v>
      </c>
      <c r="G3913" s="24">
        <v>9.7539799095435975E-2</v>
      </c>
      <c r="H3913" s="3">
        <f t="shared" si="183"/>
        <v>203.23999999998986</v>
      </c>
      <c r="I3913" s="3">
        <f>MIN(H3913-K3913+L3913,'Power Look Up'!$F$4)</f>
        <v>203.1808151932614</v>
      </c>
      <c r="K3913" s="50">
        <f t="array" ref="K3913">_xlfn.SUM(_xlfn.NORM.DIST($Q$3:$Q$1003,$F3913,$N3913,FALSE)*WindSpeedStep*$R$3:$R$1003)</f>
        <v>198.3445583485055</v>
      </c>
      <c r="L3913" s="50">
        <f t="array" ref="L3913">_xlfn.SUM(_xlfn.NORM.DIST($Q$3:$Q$1003,$F3913,$O3913,FALSE)*WindSpeedStep*$R$3:$R$1003)</f>
        <v>198.28537354177703</v>
      </c>
      <c r="N3913" s="42">
        <f t="shared" si="184"/>
        <v>0.50235904168776147</v>
      </c>
      <c r="O3913" s="42">
        <f t="shared" si="185"/>
        <v>0.49</v>
      </c>
    </row>
    <row r="3914" spans="5:15" x14ac:dyDescent="0.2">
      <c r="E3914" s="15">
        <v>41294.583333333336</v>
      </c>
      <c r="F3914" s="21">
        <v>5.1311452861631075</v>
      </c>
      <c r="G3914" s="24">
        <v>0.15396172899846589</v>
      </c>
      <c r="H3914" s="3">
        <f t="shared" si="183"/>
        <v>221.05999999998949</v>
      </c>
      <c r="I3914" s="3">
        <f>MIN(H3914-K3914+L3914,'Power Look Up'!$F$4)</f>
        <v>226.08477060799959</v>
      </c>
      <c r="K3914" s="50">
        <f t="array" ref="K3914">_xlfn.SUM(_xlfn.NORM.DIST($Q$3:$Q$1003,$F3914,$N3914,FALSE)*WindSpeedStep*$R$3:$R$1003)</f>
        <v>215.68119427968958</v>
      </c>
      <c r="L3914" s="50">
        <f t="array" ref="L3914">_xlfn.SUM(_xlfn.NORM.DIST($Q$3:$Q$1003,$F3914,$O3914,FALSE)*WindSpeedStep*$R$3:$R$1003)</f>
        <v>220.70596488769968</v>
      </c>
      <c r="N3914" s="42">
        <f t="shared" si="184"/>
        <v>0.51311452861631079</v>
      </c>
      <c r="O3914" s="42">
        <f t="shared" si="185"/>
        <v>0.79</v>
      </c>
    </row>
    <row r="3915" spans="5:15" x14ac:dyDescent="0.2">
      <c r="E3915" s="15">
        <v>41294.590277777781</v>
      </c>
      <c r="F3915" s="21">
        <v>6.4736658265262772</v>
      </c>
      <c r="G3915" s="24">
        <v>0.11894342720701981</v>
      </c>
      <c r="H3915" s="3">
        <f t="shared" si="183"/>
        <v>468.21999999997888</v>
      </c>
      <c r="I3915" s="3">
        <f>MIN(H3915-K3915+L3915,'Power Look Up'!$F$4)</f>
        <v>473.76004198092517</v>
      </c>
      <c r="K3915" s="50">
        <f t="array" ref="K3915">_xlfn.SUM(_xlfn.NORM.DIST($Q$3:$Q$1003,$F3915,$N3915,FALSE)*WindSpeedStep*$R$3:$R$1003)</f>
        <v>466.41535664781304</v>
      </c>
      <c r="L3915" s="50">
        <f t="array" ref="L3915">_xlfn.SUM(_xlfn.NORM.DIST($Q$3:$Q$1003,$F3915,$O3915,FALSE)*WindSpeedStep*$R$3:$R$1003)</f>
        <v>471.95539862875933</v>
      </c>
      <c r="N3915" s="42">
        <f t="shared" si="184"/>
        <v>0.64736658265262781</v>
      </c>
      <c r="O3915" s="42">
        <f t="shared" si="185"/>
        <v>0.77</v>
      </c>
    </row>
    <row r="3916" spans="5:15" x14ac:dyDescent="0.2">
      <c r="E3916" s="15">
        <v>41294.597222222219</v>
      </c>
      <c r="F3916" s="21">
        <v>5.8392476433907543</v>
      </c>
      <c r="G3916" s="24">
        <v>0.15070434647450551</v>
      </c>
      <c r="H3916" s="3">
        <f t="shared" si="183"/>
        <v>336.07999999998702</v>
      </c>
      <c r="I3916" s="3">
        <f>MIN(H3916-K3916+L3916,'Power Look Up'!$F$4)</f>
        <v>346.10504346376371</v>
      </c>
      <c r="K3916" s="50">
        <f t="array" ref="K3916">_xlfn.SUM(_xlfn.NORM.DIST($Q$3:$Q$1003,$F3916,$N3916,FALSE)*WindSpeedStep*$R$3:$R$1003)</f>
        <v>336.8180495652033</v>
      </c>
      <c r="L3916" s="50">
        <f t="array" ref="L3916">_xlfn.SUM(_xlfn.NORM.DIST($Q$3:$Q$1003,$F3916,$O3916,FALSE)*WindSpeedStep*$R$3:$R$1003)</f>
        <v>346.84309302897998</v>
      </c>
      <c r="N3916" s="42">
        <f t="shared" si="184"/>
        <v>0.58392476433907547</v>
      </c>
      <c r="O3916" s="42">
        <f t="shared" si="185"/>
        <v>0.88</v>
      </c>
    </row>
    <row r="3917" spans="5:15" x14ac:dyDescent="0.2">
      <c r="E3917" s="15">
        <v>41294.604166666664</v>
      </c>
      <c r="F3917" s="21">
        <v>5.3172732519941004</v>
      </c>
      <c r="G3917" s="24">
        <v>0.14857239087792445</v>
      </c>
      <c r="H3917" s="3">
        <f t="shared" si="183"/>
        <v>251.83999999998883</v>
      </c>
      <c r="I3917" s="3">
        <f>MIN(H3917-K3917+L3917,'Power Look Up'!$F$4)</f>
        <v>256.81407709732014</v>
      </c>
      <c r="K3917" s="50">
        <f t="array" ref="K3917">_xlfn.SUM(_xlfn.NORM.DIST($Q$3:$Q$1003,$F3917,$N3917,FALSE)*WindSpeedStep*$R$3:$R$1003)</f>
        <v>246.06147358267677</v>
      </c>
      <c r="L3917" s="50">
        <f t="array" ref="L3917">_xlfn.SUM(_xlfn.NORM.DIST($Q$3:$Q$1003,$F3917,$O3917,FALSE)*WindSpeedStep*$R$3:$R$1003)</f>
        <v>251.0355506800081</v>
      </c>
      <c r="N3917" s="42">
        <f t="shared" si="184"/>
        <v>0.53172732519941002</v>
      </c>
      <c r="O3917" s="42">
        <f t="shared" si="185"/>
        <v>0.78999999999999992</v>
      </c>
    </row>
    <row r="3918" spans="5:15" x14ac:dyDescent="0.2">
      <c r="E3918" s="15">
        <v>41294.611111111109</v>
      </c>
      <c r="F3918" s="21">
        <v>4.6167879825736939</v>
      </c>
      <c r="G3918" s="24">
        <v>0.12346245964759364</v>
      </c>
      <c r="H3918" s="3">
        <f t="shared" si="183"/>
        <v>158.5799999999941</v>
      </c>
      <c r="I3918" s="3">
        <f>MIN(H3918-K3918+L3918,'Power Look Up'!$F$4)</f>
        <v>161.17203925535307</v>
      </c>
      <c r="K3918" s="50">
        <f t="array" ref="K3918">_xlfn.SUM(_xlfn.NORM.DIST($Q$3:$Q$1003,$F3918,$N3918,FALSE)*WindSpeedStep*$R$3:$R$1003)</f>
        <v>133.86151136173854</v>
      </c>
      <c r="L3918" s="50">
        <f t="array" ref="L3918">_xlfn.SUM(_xlfn.NORM.DIST($Q$3:$Q$1003,$F3918,$O3918,FALSE)*WindSpeedStep*$R$3:$R$1003)</f>
        <v>136.45355061709751</v>
      </c>
      <c r="N3918" s="42">
        <f t="shared" si="184"/>
        <v>0.4616787982573694</v>
      </c>
      <c r="O3918" s="42">
        <f t="shared" si="185"/>
        <v>0.56999999999999995</v>
      </c>
    </row>
    <row r="3919" spans="5:15" x14ac:dyDescent="0.2">
      <c r="E3919" s="15">
        <v>41294.618055555555</v>
      </c>
      <c r="F3919" s="21">
        <v>5.0646046496892909</v>
      </c>
      <c r="G3919" s="24">
        <v>0.17178043700871573</v>
      </c>
      <c r="H3919" s="3">
        <f t="shared" si="183"/>
        <v>209.71999999998971</v>
      </c>
      <c r="I3919" s="3">
        <f>MIN(H3919-K3919+L3919,'Power Look Up'!$F$4)</f>
        <v>217.78779787530908</v>
      </c>
      <c r="K3919" s="50">
        <f t="array" ref="K3919">_xlfn.SUM(_xlfn.NORM.DIST($Q$3:$Q$1003,$F3919,$N3919,FALSE)*WindSpeedStep*$R$3:$R$1003)</f>
        <v>204.94160570064679</v>
      </c>
      <c r="L3919" s="50">
        <f t="array" ref="L3919">_xlfn.SUM(_xlfn.NORM.DIST($Q$3:$Q$1003,$F3919,$O3919,FALSE)*WindSpeedStep*$R$3:$R$1003)</f>
        <v>213.00940357596616</v>
      </c>
      <c r="N3919" s="42">
        <f t="shared" si="184"/>
        <v>0.50646046496892916</v>
      </c>
      <c r="O3919" s="42">
        <f t="shared" si="185"/>
        <v>0.87</v>
      </c>
    </row>
    <row r="3920" spans="5:15" x14ac:dyDescent="0.2">
      <c r="E3920" s="15">
        <v>41294.625</v>
      </c>
      <c r="F3920" s="21">
        <v>5.4949245381049909</v>
      </c>
      <c r="G3920" s="24">
        <v>0.1000923663620822</v>
      </c>
      <c r="H3920" s="3">
        <f t="shared" si="183"/>
        <v>279.37999999998823</v>
      </c>
      <c r="I3920" s="3">
        <f>MIN(H3920-K3920+L3920,'Power Look Up'!$F$4)</f>
        <v>279.3877816208846</v>
      </c>
      <c r="K3920" s="50">
        <f t="array" ref="K3920">_xlfn.SUM(_xlfn.NORM.DIST($Q$3:$Q$1003,$F3920,$N3920,FALSE)*WindSpeedStep*$R$3:$R$1003)</f>
        <v>275.79416546372374</v>
      </c>
      <c r="L3920" s="50">
        <f t="array" ref="L3920">_xlfn.SUM(_xlfn.NORM.DIST($Q$3:$Q$1003,$F3920,$O3920,FALSE)*WindSpeedStep*$R$3:$R$1003)</f>
        <v>275.80194708462011</v>
      </c>
      <c r="N3920" s="42">
        <f t="shared" si="184"/>
        <v>0.54949245381049916</v>
      </c>
      <c r="O3920" s="42">
        <f t="shared" si="185"/>
        <v>0.55000000000000004</v>
      </c>
    </row>
    <row r="3921" spans="5:15" x14ac:dyDescent="0.2">
      <c r="E3921" s="15">
        <v>41294.631944444445</v>
      </c>
      <c r="F3921" s="21">
        <v>5.215827764301185</v>
      </c>
      <c r="G3921" s="24">
        <v>0.14954481536728892</v>
      </c>
      <c r="H3921" s="3">
        <f t="shared" si="183"/>
        <v>235.63999999998919</v>
      </c>
      <c r="I3921" s="3">
        <f>MIN(H3921-K3921+L3921,'Power Look Up'!$F$4)</f>
        <v>240.25372308792757</v>
      </c>
      <c r="K3921" s="50">
        <f t="array" ref="K3921">_xlfn.SUM(_xlfn.NORM.DIST($Q$3:$Q$1003,$F3921,$N3921,FALSE)*WindSpeedStep*$R$3:$R$1003)</f>
        <v>229.43024587558216</v>
      </c>
      <c r="L3921" s="50">
        <f t="array" ref="L3921">_xlfn.SUM(_xlfn.NORM.DIST($Q$3:$Q$1003,$F3921,$O3921,FALSE)*WindSpeedStep*$R$3:$R$1003)</f>
        <v>234.04396896352054</v>
      </c>
      <c r="N3921" s="42">
        <f t="shared" si="184"/>
        <v>0.52158277643011852</v>
      </c>
      <c r="O3921" s="42">
        <f t="shared" si="185"/>
        <v>0.78</v>
      </c>
    </row>
    <row r="3922" spans="5:15" x14ac:dyDescent="0.2">
      <c r="E3922" s="15">
        <v>41294.638888888891</v>
      </c>
      <c r="F3922" s="21">
        <v>6.1779672897329494</v>
      </c>
      <c r="G3922" s="24">
        <v>0.12949243051666937</v>
      </c>
      <c r="H3922" s="3">
        <f t="shared" si="183"/>
        <v>402.67999999998028</v>
      </c>
      <c r="I3922" s="3">
        <f>MIN(H3922-K3922+L3922,'Power Look Up'!$F$4)</f>
        <v>410.00293643368508</v>
      </c>
      <c r="K3922" s="50">
        <f t="array" ref="K3922">_xlfn.SUM(_xlfn.NORM.DIST($Q$3:$Q$1003,$F3922,$N3922,FALSE)*WindSpeedStep*$R$3:$R$1003)</f>
        <v>402.88659601574653</v>
      </c>
      <c r="L3922" s="50">
        <f t="array" ref="L3922">_xlfn.SUM(_xlfn.NORM.DIST($Q$3:$Q$1003,$F3922,$O3922,FALSE)*WindSpeedStep*$R$3:$R$1003)</f>
        <v>410.20953244945133</v>
      </c>
      <c r="N3922" s="42">
        <f t="shared" si="184"/>
        <v>0.61779672897329496</v>
      </c>
      <c r="O3922" s="42">
        <f t="shared" si="185"/>
        <v>0.80000000000000016</v>
      </c>
    </row>
    <row r="3923" spans="5:15" x14ac:dyDescent="0.2">
      <c r="E3923" s="15">
        <v>41294.645833333336</v>
      </c>
      <c r="F3923" s="21">
        <v>6.5097619488948517</v>
      </c>
      <c r="G3923" s="24">
        <v>0.11521158621281473</v>
      </c>
      <c r="H3923" s="3">
        <f t="shared" si="183"/>
        <v>477.25999999997867</v>
      </c>
      <c r="I3923" s="3">
        <f>MIN(H3923-K3923+L3923,'Power Look Up'!$F$4)</f>
        <v>481.7414326926899</v>
      </c>
      <c r="K3923" s="50">
        <f t="array" ref="K3923">_xlfn.SUM(_xlfn.NORM.DIST($Q$3:$Q$1003,$F3923,$N3923,FALSE)*WindSpeedStep*$R$3:$R$1003)</f>
        <v>474.5698752357107</v>
      </c>
      <c r="L3923" s="50">
        <f t="array" ref="L3923">_xlfn.SUM(_xlfn.NORM.DIST($Q$3:$Q$1003,$F3923,$O3923,FALSE)*WindSpeedStep*$R$3:$R$1003)</f>
        <v>479.05130792842192</v>
      </c>
      <c r="N3923" s="42">
        <f t="shared" si="184"/>
        <v>0.65097619488948522</v>
      </c>
      <c r="O3923" s="42">
        <f t="shared" si="185"/>
        <v>0.75</v>
      </c>
    </row>
    <row r="3924" spans="5:15" x14ac:dyDescent="0.2">
      <c r="E3924" s="15">
        <v>41294.652777777781</v>
      </c>
      <c r="F3924" s="21">
        <v>5.7699464796141626</v>
      </c>
      <c r="G3924" s="24">
        <v>0.1195851646870285</v>
      </c>
      <c r="H3924" s="3">
        <f t="shared" si="183"/>
        <v>324.73999999998728</v>
      </c>
      <c r="I3924" s="3">
        <f>MIN(H3924-K3924+L3924,'Power Look Up'!$F$4)</f>
        <v>327.82240958910802</v>
      </c>
      <c r="K3924" s="50">
        <f t="array" ref="K3924">_xlfn.SUM(_xlfn.NORM.DIST($Q$3:$Q$1003,$F3924,$N3924,FALSE)*WindSpeedStep*$R$3:$R$1003)</f>
        <v>324.09287811329949</v>
      </c>
      <c r="L3924" s="50">
        <f t="array" ref="L3924">_xlfn.SUM(_xlfn.NORM.DIST($Q$3:$Q$1003,$F3924,$O3924,FALSE)*WindSpeedStep*$R$3:$R$1003)</f>
        <v>327.17528770242023</v>
      </c>
      <c r="N3924" s="42">
        <f t="shared" si="184"/>
        <v>0.57699464796141631</v>
      </c>
      <c r="O3924" s="42">
        <f t="shared" si="185"/>
        <v>0.69</v>
      </c>
    </row>
    <row r="3925" spans="5:15" x14ac:dyDescent="0.2">
      <c r="E3925" s="15">
        <v>41294.659722222219</v>
      </c>
      <c r="F3925" s="21">
        <v>5.4806272678112524</v>
      </c>
      <c r="G3925" s="24">
        <v>0.10582730254371581</v>
      </c>
      <c r="H3925" s="3">
        <f t="shared" si="183"/>
        <v>277.75999999998828</v>
      </c>
      <c r="I3925" s="3">
        <f>MIN(H3925-K3925+L3925,'Power Look Up'!$F$4)</f>
        <v>278.25913011348905</v>
      </c>
      <c r="K3925" s="50">
        <f t="array" ref="K3925">_xlfn.SUM(_xlfn.NORM.DIST($Q$3:$Q$1003,$F3925,$N3925,FALSE)*WindSpeedStep*$R$3:$R$1003)</f>
        <v>273.36583700376502</v>
      </c>
      <c r="L3925" s="50">
        <f t="array" ref="L3925">_xlfn.SUM(_xlfn.NORM.DIST($Q$3:$Q$1003,$F3925,$O3925,FALSE)*WindSpeedStep*$R$3:$R$1003)</f>
        <v>273.86496711726579</v>
      </c>
      <c r="N3925" s="42">
        <f t="shared" si="184"/>
        <v>0.54806272678112522</v>
      </c>
      <c r="O3925" s="42">
        <f t="shared" si="185"/>
        <v>0.57999999999999996</v>
      </c>
    </row>
    <row r="3926" spans="5:15" x14ac:dyDescent="0.2">
      <c r="E3926" s="15">
        <v>41294.666666666664</v>
      </c>
      <c r="F3926" s="21">
        <v>5.1202292632196977</v>
      </c>
      <c r="G3926" s="24">
        <v>8.593365206528264E-2</v>
      </c>
      <c r="H3926" s="3">
        <f t="shared" si="183"/>
        <v>219.43999999998951</v>
      </c>
      <c r="I3926" s="3">
        <f>MIN(H3926-K3926+L3926,'Power Look Up'!$F$4)</f>
        <v>219.23711074021131</v>
      </c>
      <c r="K3926" s="50">
        <f t="array" ref="K3926">_xlfn.SUM(_xlfn.NORM.DIST($Q$3:$Q$1003,$F3926,$N3926,FALSE)*WindSpeedStep*$R$3:$R$1003)</f>
        <v>213.91591892150765</v>
      </c>
      <c r="L3926" s="50">
        <f t="array" ref="L3926">_xlfn.SUM(_xlfn.NORM.DIST($Q$3:$Q$1003,$F3926,$O3926,FALSE)*WindSpeedStep*$R$3:$R$1003)</f>
        <v>213.71302966172945</v>
      </c>
      <c r="N3926" s="42">
        <f t="shared" si="184"/>
        <v>0.51202292632196977</v>
      </c>
      <c r="O3926" s="42">
        <f t="shared" si="185"/>
        <v>0.44</v>
      </c>
    </row>
    <row r="3927" spans="5:15" x14ac:dyDescent="0.2">
      <c r="E3927" s="15">
        <v>41294.673611111109</v>
      </c>
      <c r="F3927" s="21">
        <v>4.3804425566604994</v>
      </c>
      <c r="G3927" s="24">
        <v>0.16893270267288948</v>
      </c>
      <c r="H3927" s="3">
        <f t="shared" si="183"/>
        <v>132.41999999999467</v>
      </c>
      <c r="I3927" s="3">
        <f>MIN(H3927-K3927+L3927,'Power Look Up'!$F$4)</f>
        <v>145.56365419648483</v>
      </c>
      <c r="K3927" s="50">
        <f t="array" ref="K3927">_xlfn.SUM(_xlfn.NORM.DIST($Q$3:$Q$1003,$F3927,$N3927,FALSE)*WindSpeedStep*$R$3:$R$1003)</f>
        <v>98.316848376955321</v>
      </c>
      <c r="L3927" s="50">
        <f t="array" ref="L3927">_xlfn.SUM(_xlfn.NORM.DIST($Q$3:$Q$1003,$F3927,$O3927,FALSE)*WindSpeedStep*$R$3:$R$1003)</f>
        <v>111.4605025734455</v>
      </c>
      <c r="N3927" s="42">
        <f t="shared" si="184"/>
        <v>0.43804425566604999</v>
      </c>
      <c r="O3927" s="42">
        <f t="shared" si="185"/>
        <v>0.74</v>
      </c>
    </row>
    <row r="3928" spans="5:15" x14ac:dyDescent="0.2">
      <c r="E3928" s="15">
        <v>41294.680555555555</v>
      </c>
      <c r="F3928" s="21">
        <v>3.9651125956766768</v>
      </c>
      <c r="G3928" s="24">
        <v>0.10592385206360673</v>
      </c>
      <c r="H3928" s="3">
        <f t="shared" si="183"/>
        <v>88.269999999996301</v>
      </c>
      <c r="I3928" s="3">
        <f>MIN(H3928-K3928+L3928,'Power Look Up'!$F$4)</f>
        <v>89.599319119643127</v>
      </c>
      <c r="K3928" s="50">
        <f t="array" ref="K3928">_xlfn.SUM(_xlfn.NORM.DIST($Q$3:$Q$1003,$F3928,$N3928,FALSE)*WindSpeedStep*$R$3:$R$1003)</f>
        <v>46.733739433183402</v>
      </c>
      <c r="L3928" s="50">
        <f t="array" ref="L3928">_xlfn.SUM(_xlfn.NORM.DIST($Q$3:$Q$1003,$F3928,$O3928,FALSE)*WindSpeedStep*$R$3:$R$1003)</f>
        <v>48.063058552830228</v>
      </c>
      <c r="N3928" s="42">
        <f t="shared" si="184"/>
        <v>0.3965112595676677</v>
      </c>
      <c r="O3928" s="42">
        <f t="shared" si="185"/>
        <v>0.42</v>
      </c>
    </row>
    <row r="3929" spans="5:15" x14ac:dyDescent="0.2">
      <c r="E3929" s="15">
        <v>41294.6875</v>
      </c>
      <c r="F3929" s="21">
        <v>3.0675790475862397</v>
      </c>
      <c r="G3929" s="24">
        <v>7.1717793278419206E-2</v>
      </c>
      <c r="H3929" s="3">
        <f t="shared" si="183"/>
        <v>6.3699999999980452</v>
      </c>
      <c r="I3929" s="3">
        <f>MIN(H3929-K3929+L3929,'Power Look Up'!$F$4)</f>
        <v>5.4094514078664542</v>
      </c>
      <c r="K3929" s="50">
        <f t="array" ref="K3929">_xlfn.SUM(_xlfn.NORM.DIST($Q$3:$Q$1003,$F3929,$N3929,FALSE)*WindSpeedStep*$R$3:$R$1003)</f>
        <v>4.4100717863830265</v>
      </c>
      <c r="L3929" s="50">
        <f t="array" ref="L3929">_xlfn.SUM(_xlfn.NORM.DIST($Q$3:$Q$1003,$F3929,$O3929,FALSE)*WindSpeedStep*$R$3:$R$1003)</f>
        <v>3.4495231942514359</v>
      </c>
      <c r="N3929" s="42">
        <f t="shared" si="184"/>
        <v>0.30675790475862397</v>
      </c>
      <c r="O3929" s="42">
        <f t="shared" si="185"/>
        <v>0.22</v>
      </c>
    </row>
    <row r="3930" spans="5:15" x14ac:dyDescent="0.2">
      <c r="E3930" s="15">
        <v>41294.694444444445</v>
      </c>
      <c r="F3930" s="21">
        <v>3.3700210814862408</v>
      </c>
      <c r="G3930" s="24">
        <v>6.8248831220535211E-2</v>
      </c>
      <c r="H3930" s="3">
        <f t="shared" si="183"/>
        <v>33.669999999997465</v>
      </c>
      <c r="I3930" s="3">
        <f>MIN(H3930-K3930+L3930,'Power Look Up'!$F$4)</f>
        <v>32.653618449642345</v>
      </c>
      <c r="K3930" s="50">
        <f t="array" ref="K3930">_xlfn.SUM(_xlfn.NORM.DIST($Q$3:$Q$1003,$F3930,$N3930,FALSE)*WindSpeedStep*$R$3:$R$1003)</f>
        <v>11.500880324188927</v>
      </c>
      <c r="L3930" s="50">
        <f t="array" ref="L3930">_xlfn.SUM(_xlfn.NORM.DIST($Q$3:$Q$1003,$F3930,$O3930,FALSE)*WindSpeedStep*$R$3:$R$1003)</f>
        <v>10.484498773833806</v>
      </c>
      <c r="N3930" s="42">
        <f t="shared" si="184"/>
        <v>0.33700210814862408</v>
      </c>
      <c r="O3930" s="42">
        <f t="shared" si="185"/>
        <v>0.22999999999999998</v>
      </c>
    </row>
    <row r="3931" spans="5:15" x14ac:dyDescent="0.2">
      <c r="E3931" s="15">
        <v>41294.701388888891</v>
      </c>
      <c r="F3931" s="21">
        <v>3.5352781731002456</v>
      </c>
      <c r="G3931" s="24">
        <v>4.5258107612982761E-2</v>
      </c>
      <c r="H3931" s="3">
        <f t="shared" si="183"/>
        <v>49.139999999997137</v>
      </c>
      <c r="I3931" s="3">
        <f>MIN(H3931-K3931+L3931,'Power Look Up'!$F$4)</f>
        <v>46.738589736303837</v>
      </c>
      <c r="K3931" s="50">
        <f t="array" ref="K3931">_xlfn.SUM(_xlfn.NORM.DIST($Q$3:$Q$1003,$F3931,$N3931,FALSE)*WindSpeedStep*$R$3:$R$1003)</f>
        <v>17.355324985593167</v>
      </c>
      <c r="L3931" s="50">
        <f t="array" ref="L3931">_xlfn.SUM(_xlfn.NORM.DIST($Q$3:$Q$1003,$F3931,$O3931,FALSE)*WindSpeedStep*$R$3:$R$1003)</f>
        <v>14.953914721899869</v>
      </c>
      <c r="N3931" s="42">
        <f t="shared" si="184"/>
        <v>0.35352781731002458</v>
      </c>
      <c r="O3931" s="42">
        <f t="shared" si="185"/>
        <v>0.16</v>
      </c>
    </row>
    <row r="3932" spans="5:15" x14ac:dyDescent="0.2">
      <c r="E3932" s="15">
        <v>41294.708333333336</v>
      </c>
      <c r="F3932" s="21">
        <v>3.523237728202774</v>
      </c>
      <c r="G3932" s="24">
        <v>4.5412774369221184E-2</v>
      </c>
      <c r="H3932" s="3">
        <f t="shared" si="183"/>
        <v>47.319999999997172</v>
      </c>
      <c r="I3932" s="3">
        <f>MIN(H3932-K3932+L3932,'Power Look Up'!$F$4)</f>
        <v>45.078246922733413</v>
      </c>
      <c r="K3932" s="50">
        <f t="array" ref="K3932">_xlfn.SUM(_xlfn.NORM.DIST($Q$3:$Q$1003,$F3932,$N3932,FALSE)*WindSpeedStep*$R$3:$R$1003)</f>
        <v>16.857007597833825</v>
      </c>
      <c r="L3932" s="50">
        <f t="array" ref="L3932">_xlfn.SUM(_xlfn.NORM.DIST($Q$3:$Q$1003,$F3932,$O3932,FALSE)*WindSpeedStep*$R$3:$R$1003)</f>
        <v>14.615254520570064</v>
      </c>
      <c r="N3932" s="42">
        <f t="shared" si="184"/>
        <v>0.35232377282027744</v>
      </c>
      <c r="O3932" s="42">
        <f t="shared" si="185"/>
        <v>0.16</v>
      </c>
    </row>
    <row r="3933" spans="5:15" x14ac:dyDescent="0.2">
      <c r="E3933" s="15">
        <v>41294.715277777781</v>
      </c>
      <c r="F3933" s="21">
        <v>3.4575202255109119</v>
      </c>
      <c r="G3933" s="24">
        <v>7.8090649479889182E-2</v>
      </c>
      <c r="H3933" s="3">
        <f t="shared" si="183"/>
        <v>41.859999999997292</v>
      </c>
      <c r="I3933" s="3">
        <f>MIN(H3933-K3933+L3933,'Power Look Up'!$F$4)</f>
        <v>40.700323432316161</v>
      </c>
      <c r="K3933" s="50">
        <f t="array" ref="K3933">_xlfn.SUM(_xlfn.NORM.DIST($Q$3:$Q$1003,$F3933,$N3933,FALSE)*WindSpeedStep*$R$3:$R$1003)</f>
        <v>14.353983209927447</v>
      </c>
      <c r="L3933" s="50">
        <f t="array" ref="L3933">_xlfn.SUM(_xlfn.NORM.DIST($Q$3:$Q$1003,$F3933,$O3933,FALSE)*WindSpeedStep*$R$3:$R$1003)</f>
        <v>13.194306642246316</v>
      </c>
      <c r="N3933" s="42">
        <f t="shared" si="184"/>
        <v>0.34575202255109122</v>
      </c>
      <c r="O3933" s="42">
        <f t="shared" si="185"/>
        <v>0.27</v>
      </c>
    </row>
    <row r="3934" spans="5:15" x14ac:dyDescent="0.2">
      <c r="E3934" s="15">
        <v>41294.722222222219</v>
      </c>
      <c r="F3934" s="21">
        <v>4.3568886681537773</v>
      </c>
      <c r="G3934" s="24">
        <v>5.9675612530667319E-2</v>
      </c>
      <c r="H3934" s="3">
        <f t="shared" si="183"/>
        <v>130.23999999999472</v>
      </c>
      <c r="I3934" s="3">
        <f>MIN(H3934-K3934+L3934,'Power Look Up'!$F$4)</f>
        <v>124.72670298548584</v>
      </c>
      <c r="K3934" s="50">
        <f t="array" ref="K3934">_xlfn.SUM(_xlfn.NORM.DIST($Q$3:$Q$1003,$F3934,$N3934,FALSE)*WindSpeedStep*$R$3:$R$1003)</f>
        <v>94.940460134194169</v>
      </c>
      <c r="L3934" s="50">
        <f t="array" ref="L3934">_xlfn.SUM(_xlfn.NORM.DIST($Q$3:$Q$1003,$F3934,$O3934,FALSE)*WindSpeedStep*$R$3:$R$1003)</f>
        <v>89.427163119685289</v>
      </c>
      <c r="N3934" s="42">
        <f t="shared" si="184"/>
        <v>0.43568886681537777</v>
      </c>
      <c r="O3934" s="42">
        <f t="shared" si="185"/>
        <v>0.26</v>
      </c>
    </row>
    <row r="3935" spans="5:15" x14ac:dyDescent="0.2">
      <c r="E3935" s="15">
        <v>41294.729166666664</v>
      </c>
      <c r="F3935" s="21">
        <v>4.5830999344512842</v>
      </c>
      <c r="G3935" s="24">
        <v>3.7092797982017693E-2</v>
      </c>
      <c r="H3935" s="3">
        <f t="shared" si="183"/>
        <v>154.2199999999942</v>
      </c>
      <c r="I3935" s="3">
        <f>MIN(H3935-K3935+L3935,'Power Look Up'!$F$4)</f>
        <v>151.76208903075627</v>
      </c>
      <c r="K3935" s="50">
        <f t="array" ref="K3935">_xlfn.SUM(_xlfn.NORM.DIST($Q$3:$Q$1003,$F3935,$N3935,FALSE)*WindSpeedStep*$R$3:$R$1003)</f>
        <v>128.65393608939002</v>
      </c>
      <c r="L3935" s="50">
        <f t="array" ref="L3935">_xlfn.SUM(_xlfn.NORM.DIST($Q$3:$Q$1003,$F3935,$O3935,FALSE)*WindSpeedStep*$R$3:$R$1003)</f>
        <v>126.19602512015207</v>
      </c>
      <c r="N3935" s="42">
        <f t="shared" si="184"/>
        <v>0.45830999344512846</v>
      </c>
      <c r="O3935" s="42">
        <f t="shared" si="185"/>
        <v>0.17</v>
      </c>
    </row>
    <row r="3936" spans="5:15" x14ac:dyDescent="0.2">
      <c r="E3936" s="15">
        <v>41294.736111111109</v>
      </c>
      <c r="F3936" s="21">
        <v>5.1921343132046456</v>
      </c>
      <c r="G3936" s="24">
        <v>0.10978144354824854</v>
      </c>
      <c r="H3936" s="3">
        <f t="shared" si="183"/>
        <v>230.77999999998929</v>
      </c>
      <c r="I3936" s="3">
        <f>MIN(H3936-K3936+L3936,'Power Look Up'!$F$4)</f>
        <v>231.21544645429447</v>
      </c>
      <c r="K3936" s="50">
        <f t="array" ref="K3936">_xlfn.SUM(_xlfn.NORM.DIST($Q$3:$Q$1003,$F3936,$N3936,FALSE)*WindSpeedStep*$R$3:$R$1003)</f>
        <v>225.5727670031323</v>
      </c>
      <c r="L3936" s="50">
        <f t="array" ref="L3936">_xlfn.SUM(_xlfn.NORM.DIST($Q$3:$Q$1003,$F3936,$O3936,FALSE)*WindSpeedStep*$R$3:$R$1003)</f>
        <v>226.00821345743748</v>
      </c>
      <c r="N3936" s="42">
        <f t="shared" si="184"/>
        <v>0.5192134313204646</v>
      </c>
      <c r="O3936" s="42">
        <f t="shared" si="185"/>
        <v>0.56999999999999995</v>
      </c>
    </row>
    <row r="3937" spans="5:15" x14ac:dyDescent="0.2">
      <c r="E3937" s="15">
        <v>41294.756944444445</v>
      </c>
      <c r="F3937" s="21">
        <v>7.2372159115375796</v>
      </c>
      <c r="G3937" s="24">
        <v>0.14922865549420219</v>
      </c>
      <c r="H3937" s="3">
        <f t="shared" si="183"/>
        <v>660.23999999996693</v>
      </c>
      <c r="I3937" s="3">
        <f>MIN(H3937-K3937+L3937,'Power Look Up'!$F$4)</f>
        <v>682.76183459101742</v>
      </c>
      <c r="K3937" s="50">
        <f t="array" ref="K3937">_xlfn.SUM(_xlfn.NORM.DIST($Q$3:$Q$1003,$F3937,$N3937,FALSE)*WindSpeedStep*$R$3:$R$1003)</f>
        <v>658.46424059216747</v>
      </c>
      <c r="L3937" s="50">
        <f t="array" ref="L3937">_xlfn.SUM(_xlfn.NORM.DIST($Q$3:$Q$1003,$F3937,$O3937,FALSE)*WindSpeedStep*$R$3:$R$1003)</f>
        <v>680.98607518321796</v>
      </c>
      <c r="N3937" s="42">
        <f t="shared" si="184"/>
        <v>0.723721591153758</v>
      </c>
      <c r="O3937" s="42">
        <f t="shared" si="185"/>
        <v>1.08</v>
      </c>
    </row>
    <row r="3938" spans="5:15" x14ac:dyDescent="0.2">
      <c r="E3938" s="15">
        <v>41294.798611111109</v>
      </c>
      <c r="F3938" s="21">
        <v>6.0011171397618668</v>
      </c>
      <c r="G3938" s="24">
        <v>0.11497859214049272</v>
      </c>
      <c r="H3938" s="3">
        <f t="shared" si="183"/>
        <v>361.99999999998647</v>
      </c>
      <c r="I3938" s="3">
        <f>MIN(H3938-K3938+L3938,'Power Look Up'!$F$4)</f>
        <v>365.03234073659098</v>
      </c>
      <c r="K3938" s="50">
        <f t="array" ref="K3938">_xlfn.SUM(_xlfn.NORM.DIST($Q$3:$Q$1003,$F3938,$N3938,FALSE)*WindSpeedStep*$R$3:$R$1003)</f>
        <v>367.55280288264788</v>
      </c>
      <c r="L3938" s="50">
        <f t="array" ref="L3938">_xlfn.SUM(_xlfn.NORM.DIST($Q$3:$Q$1003,$F3938,$O3938,FALSE)*WindSpeedStep*$R$3:$R$1003)</f>
        <v>370.58514361925239</v>
      </c>
      <c r="N3938" s="42">
        <f t="shared" si="184"/>
        <v>0.60011171397618668</v>
      </c>
      <c r="O3938" s="42">
        <f t="shared" si="185"/>
        <v>0.69</v>
      </c>
    </row>
    <row r="3939" spans="5:15" x14ac:dyDescent="0.2">
      <c r="E3939" s="15">
        <v>41294.805555555555</v>
      </c>
      <c r="F3939" s="21">
        <v>6.045826399418968</v>
      </c>
      <c r="G3939" s="24">
        <v>0.1174363855482576</v>
      </c>
      <c r="H3939" s="3">
        <f t="shared" si="183"/>
        <v>373.29999999998091</v>
      </c>
      <c r="I3939" s="3">
        <f>MIN(H3939-K3939+L3939,'Power Look Up'!$F$4)</f>
        <v>377.01524312153686</v>
      </c>
      <c r="K3939" s="50">
        <f t="array" ref="K3939">_xlfn.SUM(_xlfn.NORM.DIST($Q$3:$Q$1003,$F3939,$N3939,FALSE)*WindSpeedStep*$R$3:$R$1003)</f>
        <v>376.3065639471904</v>
      </c>
      <c r="L3939" s="50">
        <f t="array" ref="L3939">_xlfn.SUM(_xlfn.NORM.DIST($Q$3:$Q$1003,$F3939,$O3939,FALSE)*WindSpeedStep*$R$3:$R$1003)</f>
        <v>380.02180706874634</v>
      </c>
      <c r="N3939" s="42">
        <f t="shared" si="184"/>
        <v>0.60458263994189687</v>
      </c>
      <c r="O3939" s="42">
        <f t="shared" si="185"/>
        <v>0.71</v>
      </c>
    </row>
    <row r="3940" spans="5:15" x14ac:dyDescent="0.2">
      <c r="E3940" s="15">
        <v>41294.8125</v>
      </c>
      <c r="F3940" s="21">
        <v>6.5532971790404657</v>
      </c>
      <c r="G3940" s="24">
        <v>0.15717278979721361</v>
      </c>
      <c r="H3940" s="3">
        <f t="shared" si="183"/>
        <v>486.29999999997847</v>
      </c>
      <c r="I3940" s="3">
        <f>MIN(H3940-K3940+L3940,'Power Look Up'!$F$4)</f>
        <v>506.14264606929328</v>
      </c>
      <c r="K3940" s="50">
        <f t="array" ref="K3940">_xlfn.SUM(_xlfn.NORM.DIST($Q$3:$Q$1003,$F3940,$N3940,FALSE)*WindSpeedStep*$R$3:$R$1003)</f>
        <v>484.52361773094964</v>
      </c>
      <c r="L3940" s="50">
        <f t="array" ref="L3940">_xlfn.SUM(_xlfn.NORM.DIST($Q$3:$Q$1003,$F3940,$O3940,FALSE)*WindSpeedStep*$R$3:$R$1003)</f>
        <v>504.36626380026445</v>
      </c>
      <c r="N3940" s="42">
        <f t="shared" si="184"/>
        <v>0.65532971790404659</v>
      </c>
      <c r="O3940" s="42">
        <f t="shared" si="185"/>
        <v>1.03</v>
      </c>
    </row>
    <row r="3941" spans="5:15" x14ac:dyDescent="0.2">
      <c r="E3941" s="15">
        <v>41294.819444444445</v>
      </c>
      <c r="F3941" s="21">
        <v>5.8932921105428875</v>
      </c>
      <c r="G3941" s="24">
        <v>0.18495604486497952</v>
      </c>
      <c r="H3941" s="3">
        <f t="shared" si="183"/>
        <v>344.17999999998688</v>
      </c>
      <c r="I3941" s="3">
        <f>MIN(H3941-K3941+L3941,'Power Look Up'!$F$4)</f>
        <v>364.87295630673623</v>
      </c>
      <c r="K3941" s="50">
        <f t="array" ref="K3941">_xlfn.SUM(_xlfn.NORM.DIST($Q$3:$Q$1003,$F3941,$N3941,FALSE)*WindSpeedStep*$R$3:$R$1003)</f>
        <v>346.91756971535642</v>
      </c>
      <c r="L3941" s="50">
        <f t="array" ref="L3941">_xlfn.SUM(_xlfn.NORM.DIST($Q$3:$Q$1003,$F3941,$O3941,FALSE)*WindSpeedStep*$R$3:$R$1003)</f>
        <v>367.61052602210577</v>
      </c>
      <c r="N3941" s="42">
        <f t="shared" si="184"/>
        <v>0.58932921105428882</v>
      </c>
      <c r="O3941" s="42">
        <f t="shared" si="185"/>
        <v>1.0900000000000001</v>
      </c>
    </row>
    <row r="3942" spans="5:15" x14ac:dyDescent="0.2">
      <c r="E3942" s="15">
        <v>41294.826388888891</v>
      </c>
      <c r="F3942" s="21">
        <v>5.2194711136001146</v>
      </c>
      <c r="G3942" s="24">
        <v>0.12070188459486643</v>
      </c>
      <c r="H3942" s="3">
        <f t="shared" si="183"/>
        <v>235.63999999998919</v>
      </c>
      <c r="I3942" s="3">
        <f>MIN(H3942-K3942+L3942,'Power Look Up'!$F$4)</f>
        <v>236.86937695065907</v>
      </c>
      <c r="K3942" s="50">
        <f t="array" ref="K3942">_xlfn.SUM(_xlfn.NORM.DIST($Q$3:$Q$1003,$F3942,$N3942,FALSE)*WindSpeedStep*$R$3:$R$1003)</f>
        <v>230.02421994108695</v>
      </c>
      <c r="L3942" s="50">
        <f t="array" ref="L3942">_xlfn.SUM(_xlfn.NORM.DIST($Q$3:$Q$1003,$F3942,$O3942,FALSE)*WindSpeedStep*$R$3:$R$1003)</f>
        <v>231.25359689175684</v>
      </c>
      <c r="N3942" s="42">
        <f t="shared" si="184"/>
        <v>0.52194711136001148</v>
      </c>
      <c r="O3942" s="42">
        <f t="shared" si="185"/>
        <v>0.63</v>
      </c>
    </row>
    <row r="3943" spans="5:15" x14ac:dyDescent="0.2">
      <c r="E3943" s="15">
        <v>41294.833333333336</v>
      </c>
      <c r="F3943" s="21">
        <v>5.0970913963981941</v>
      </c>
      <c r="G3943" s="24">
        <v>7.8476128617716329E-2</v>
      </c>
      <c r="H3943" s="3">
        <f t="shared" si="183"/>
        <v>216.19999999998959</v>
      </c>
      <c r="I3943" s="3">
        <f>MIN(H3943-K3943+L3943,'Power Look Up'!$F$4)</f>
        <v>216.0551747052605</v>
      </c>
      <c r="K3943" s="50">
        <f t="array" ref="K3943">_xlfn.SUM(_xlfn.NORM.DIST($Q$3:$Q$1003,$F3943,$N3943,FALSE)*WindSpeedStep*$R$3:$R$1003)</f>
        <v>210.17882391701335</v>
      </c>
      <c r="L3943" s="50">
        <f t="array" ref="L3943">_xlfn.SUM(_xlfn.NORM.DIST($Q$3:$Q$1003,$F3943,$O3943,FALSE)*WindSpeedStep*$R$3:$R$1003)</f>
        <v>210.03399862228426</v>
      </c>
      <c r="N3943" s="42">
        <f t="shared" si="184"/>
        <v>0.50970913963981945</v>
      </c>
      <c r="O3943" s="42">
        <f t="shared" si="185"/>
        <v>0.4</v>
      </c>
    </row>
    <row r="3944" spans="5:15" x14ac:dyDescent="0.2">
      <c r="E3944" s="15">
        <v>41294.840277777781</v>
      </c>
      <c r="F3944" s="21">
        <v>5.6675215826297975</v>
      </c>
      <c r="G3944" s="24">
        <v>0.14997737328520058</v>
      </c>
      <c r="H3944" s="3">
        <f t="shared" si="183"/>
        <v>308.53999999998763</v>
      </c>
      <c r="I3944" s="3">
        <f>MIN(H3944-K3944+L3944,'Power Look Up'!$F$4)</f>
        <v>316.65466575986028</v>
      </c>
      <c r="K3944" s="50">
        <f t="array" ref="K3944">_xlfn.SUM(_xlfn.NORM.DIST($Q$3:$Q$1003,$F3944,$N3944,FALSE)*WindSpeedStep*$R$3:$R$1003)</f>
        <v>305.72043269830243</v>
      </c>
      <c r="L3944" s="50">
        <f t="array" ref="L3944">_xlfn.SUM(_xlfn.NORM.DIST($Q$3:$Q$1003,$F3944,$O3944,FALSE)*WindSpeedStep*$R$3:$R$1003)</f>
        <v>313.83509845817508</v>
      </c>
      <c r="N3944" s="42">
        <f t="shared" si="184"/>
        <v>0.56675215826297975</v>
      </c>
      <c r="O3944" s="42">
        <f t="shared" si="185"/>
        <v>0.85</v>
      </c>
    </row>
    <row r="3945" spans="5:15" x14ac:dyDescent="0.2">
      <c r="E3945" s="15">
        <v>41294.847222222219</v>
      </c>
      <c r="F3945" s="21">
        <v>5.6781084385727487</v>
      </c>
      <c r="G3945" s="24">
        <v>0.10919129261220016</v>
      </c>
      <c r="H3945" s="3">
        <f t="shared" si="183"/>
        <v>310.15999999998758</v>
      </c>
      <c r="I3945" s="3">
        <f>MIN(H3945-K3945+L3945,'Power Look Up'!$F$4)</f>
        <v>311.35897748695356</v>
      </c>
      <c r="K3945" s="50">
        <f t="array" ref="K3945">_xlfn.SUM(_xlfn.NORM.DIST($Q$3:$Q$1003,$F3945,$N3945,FALSE)*WindSpeedStep*$R$3:$R$1003)</f>
        <v>307.59665722944595</v>
      </c>
      <c r="L3945" s="50">
        <f t="array" ref="L3945">_xlfn.SUM(_xlfn.NORM.DIST($Q$3:$Q$1003,$F3945,$O3945,FALSE)*WindSpeedStep*$R$3:$R$1003)</f>
        <v>308.79563471641194</v>
      </c>
      <c r="N3945" s="42">
        <f t="shared" si="184"/>
        <v>0.56781084385727487</v>
      </c>
      <c r="O3945" s="42">
        <f t="shared" si="185"/>
        <v>0.62</v>
      </c>
    </row>
    <row r="3946" spans="5:15" x14ac:dyDescent="0.2">
      <c r="E3946" s="15">
        <v>41294.854166666664</v>
      </c>
      <c r="F3946" s="21">
        <v>5.7349640798286998</v>
      </c>
      <c r="G3946" s="24">
        <v>0.10113402489128132</v>
      </c>
      <c r="H3946" s="3">
        <f t="shared" si="183"/>
        <v>318.25999999998737</v>
      </c>
      <c r="I3946" s="3">
        <f>MIN(H3946-K3946+L3946,'Power Look Up'!$F$4)</f>
        <v>318.41665733296196</v>
      </c>
      <c r="K3946" s="50">
        <f t="array" ref="K3946">_xlfn.SUM(_xlfn.NORM.DIST($Q$3:$Q$1003,$F3946,$N3946,FALSE)*WindSpeedStep*$R$3:$R$1003)</f>
        <v>317.76149477120777</v>
      </c>
      <c r="L3946" s="50">
        <f t="array" ref="L3946">_xlfn.SUM(_xlfn.NORM.DIST($Q$3:$Q$1003,$F3946,$O3946,FALSE)*WindSpeedStep*$R$3:$R$1003)</f>
        <v>317.91815210418235</v>
      </c>
      <c r="N3946" s="42">
        <f t="shared" si="184"/>
        <v>0.57349640798287005</v>
      </c>
      <c r="O3946" s="42">
        <f t="shared" si="185"/>
        <v>0.57999999999999996</v>
      </c>
    </row>
    <row r="3947" spans="5:15" x14ac:dyDescent="0.2">
      <c r="E3947" s="15">
        <v>41294.861111111109</v>
      </c>
      <c r="F3947" s="21">
        <v>5.205287808432006</v>
      </c>
      <c r="G3947" s="24">
        <v>0.10566178475454503</v>
      </c>
      <c r="H3947" s="3">
        <f t="shared" si="183"/>
        <v>234.01999999998921</v>
      </c>
      <c r="I3947" s="3">
        <f>MIN(H3947-K3947+L3947,'Power Look Up'!$F$4)</f>
        <v>234.25367092231184</v>
      </c>
      <c r="K3947" s="50">
        <f t="array" ref="K3947">_xlfn.SUM(_xlfn.NORM.DIST($Q$3:$Q$1003,$F3947,$N3947,FALSE)*WindSpeedStep*$R$3:$R$1003)</f>
        <v>227.713151642978</v>
      </c>
      <c r="L3947" s="50">
        <f t="array" ref="L3947">_xlfn.SUM(_xlfn.NORM.DIST($Q$3:$Q$1003,$F3947,$O3947,FALSE)*WindSpeedStep*$R$3:$R$1003)</f>
        <v>227.94682256530064</v>
      </c>
      <c r="N3947" s="42">
        <f t="shared" si="184"/>
        <v>0.52052878084320064</v>
      </c>
      <c r="O3947" s="42">
        <f t="shared" si="185"/>
        <v>0.55000000000000004</v>
      </c>
    </row>
    <row r="3948" spans="5:15" x14ac:dyDescent="0.2">
      <c r="E3948" s="15">
        <v>41294.868055555555</v>
      </c>
      <c r="F3948" s="21">
        <v>5.2899174888230505</v>
      </c>
      <c r="G3948" s="24">
        <v>0.10019059864729937</v>
      </c>
      <c r="H3948" s="3">
        <f t="shared" si="183"/>
        <v>246.97999999998893</v>
      </c>
      <c r="I3948" s="3">
        <f>MIN(H3948-K3948+L3948,'Power Look Up'!$F$4)</f>
        <v>246.98881456371839</v>
      </c>
      <c r="K3948" s="50">
        <f t="array" ref="K3948">_xlfn.SUM(_xlfn.NORM.DIST($Q$3:$Q$1003,$F3948,$N3948,FALSE)*WindSpeedStep*$R$3:$R$1003)</f>
        <v>241.55633698861851</v>
      </c>
      <c r="L3948" s="50">
        <f t="array" ref="L3948">_xlfn.SUM(_xlfn.NORM.DIST($Q$3:$Q$1003,$F3948,$O3948,FALSE)*WindSpeedStep*$R$3:$R$1003)</f>
        <v>241.56515155234797</v>
      </c>
      <c r="N3948" s="42">
        <f t="shared" si="184"/>
        <v>0.52899174888230505</v>
      </c>
      <c r="O3948" s="42">
        <f t="shared" si="185"/>
        <v>0.53</v>
      </c>
    </row>
    <row r="3949" spans="5:15" x14ac:dyDescent="0.2">
      <c r="E3949" s="15">
        <v>41294.875</v>
      </c>
      <c r="F3949" s="21">
        <v>5.3343866027862683</v>
      </c>
      <c r="G3949" s="24">
        <v>0.1912122378732789</v>
      </c>
      <c r="H3949" s="3">
        <f t="shared" si="183"/>
        <v>253.45999999998878</v>
      </c>
      <c r="I3949" s="3">
        <f>MIN(H3949-K3949+L3949,'Power Look Up'!$F$4)</f>
        <v>267.55759573317164</v>
      </c>
      <c r="K3949" s="50">
        <f t="array" ref="K3949">_xlfn.SUM(_xlfn.NORM.DIST($Q$3:$Q$1003,$F3949,$N3949,FALSE)*WindSpeedStep*$R$3:$R$1003)</f>
        <v>248.88841435901284</v>
      </c>
      <c r="L3949" s="50">
        <f t="array" ref="L3949">_xlfn.SUM(_xlfn.NORM.DIST($Q$3:$Q$1003,$F3949,$O3949,FALSE)*WindSpeedStep*$R$3:$R$1003)</f>
        <v>262.98601009219567</v>
      </c>
      <c r="N3949" s="42">
        <f t="shared" si="184"/>
        <v>0.53343866027862685</v>
      </c>
      <c r="O3949" s="42">
        <f t="shared" si="185"/>
        <v>1.02</v>
      </c>
    </row>
    <row r="3950" spans="5:15" x14ac:dyDescent="0.2">
      <c r="E3950" s="15">
        <v>41294.881944444445</v>
      </c>
      <c r="F3950" s="21">
        <v>4.5535408392234693</v>
      </c>
      <c r="G3950" s="24">
        <v>0.14054996377481516</v>
      </c>
      <c r="H3950" s="3">
        <f t="shared" si="183"/>
        <v>150.94999999999428</v>
      </c>
      <c r="I3950" s="3">
        <f>MIN(H3950-K3950+L3950,'Power Look Up'!$F$4)</f>
        <v>156.58220933963997</v>
      </c>
      <c r="K3950" s="50">
        <f t="array" ref="K3950">_xlfn.SUM(_xlfn.NORM.DIST($Q$3:$Q$1003,$F3950,$N3950,FALSE)*WindSpeedStep*$R$3:$R$1003)</f>
        <v>124.11496200556901</v>
      </c>
      <c r="L3950" s="50">
        <f t="array" ref="L3950">_xlfn.SUM(_xlfn.NORM.DIST($Q$3:$Q$1003,$F3950,$O3950,FALSE)*WindSpeedStep*$R$3:$R$1003)</f>
        <v>129.74717134521472</v>
      </c>
      <c r="N3950" s="42">
        <f t="shared" si="184"/>
        <v>0.45535408392234694</v>
      </c>
      <c r="O3950" s="42">
        <f t="shared" si="185"/>
        <v>0.64</v>
      </c>
    </row>
    <row r="3951" spans="5:15" x14ac:dyDescent="0.2">
      <c r="E3951" s="15">
        <v>41294.888888888891</v>
      </c>
      <c r="F3951" s="21">
        <v>4.1936248559422351</v>
      </c>
      <c r="G3951" s="24">
        <v>0.15261260174312924</v>
      </c>
      <c r="H3951" s="3">
        <f t="shared" si="183"/>
        <v>111.70999999999511</v>
      </c>
      <c r="I3951" s="3">
        <f>MIN(H3951-K3951+L3951,'Power Look Up'!$F$4)</f>
        <v>123.13754454620033</v>
      </c>
      <c r="K3951" s="50">
        <f t="array" ref="K3951">_xlfn.SUM(_xlfn.NORM.DIST($Q$3:$Q$1003,$F3951,$N3951,FALSE)*WindSpeedStep*$R$3:$R$1003)</f>
        <v>72.787354297051323</v>
      </c>
      <c r="L3951" s="50">
        <f t="array" ref="L3951">_xlfn.SUM(_xlfn.NORM.DIST($Q$3:$Q$1003,$F3951,$O3951,FALSE)*WindSpeedStep*$R$3:$R$1003)</f>
        <v>84.214898843256549</v>
      </c>
      <c r="N3951" s="42">
        <f t="shared" si="184"/>
        <v>0.41936248559422351</v>
      </c>
      <c r="O3951" s="42">
        <f t="shared" si="185"/>
        <v>0.64</v>
      </c>
    </row>
    <row r="3952" spans="5:15" x14ac:dyDescent="0.2">
      <c r="E3952" s="15">
        <v>41294.895833333336</v>
      </c>
      <c r="F3952" s="21">
        <v>4.172537424867313</v>
      </c>
      <c r="G3952" s="24">
        <v>0.1006581744472564</v>
      </c>
      <c r="H3952" s="3">
        <f t="shared" si="183"/>
        <v>109.52999999999516</v>
      </c>
      <c r="I3952" s="3">
        <f>MIN(H3952-K3952+L3952,'Power Look Up'!$F$4)</f>
        <v>109.67047250893644</v>
      </c>
      <c r="K3952" s="50">
        <f t="array" ref="K3952">_xlfn.SUM(_xlfn.NORM.DIST($Q$3:$Q$1003,$F3952,$N3952,FALSE)*WindSpeedStep*$R$3:$R$1003)</f>
        <v>70.114196445202595</v>
      </c>
      <c r="L3952" s="50">
        <f t="array" ref="L3952">_xlfn.SUM(_xlfn.NORM.DIST($Q$3:$Q$1003,$F3952,$O3952,FALSE)*WindSpeedStep*$R$3:$R$1003)</f>
        <v>70.254668954143881</v>
      </c>
      <c r="N3952" s="42">
        <f t="shared" si="184"/>
        <v>0.4172537424867313</v>
      </c>
      <c r="O3952" s="42">
        <f t="shared" si="185"/>
        <v>0.42</v>
      </c>
    </row>
    <row r="3953" spans="5:15" x14ac:dyDescent="0.2">
      <c r="E3953" s="15">
        <v>41294.902777777781</v>
      </c>
      <c r="F3953" s="21">
        <v>3.8764378965728112</v>
      </c>
      <c r="G3953" s="24">
        <v>0.11866564414889494</v>
      </c>
      <c r="H3953" s="3">
        <f t="shared" si="183"/>
        <v>80.079999999996474</v>
      </c>
      <c r="I3953" s="3">
        <f>MIN(H3953-K3953+L3953,'Power Look Up'!$F$4)</f>
        <v>84.065970105811815</v>
      </c>
      <c r="K3953" s="50">
        <f t="array" ref="K3953">_xlfn.SUM(_xlfn.NORM.DIST($Q$3:$Q$1003,$F3953,$N3953,FALSE)*WindSpeedStep*$R$3:$R$1003)</f>
        <v>38.558364317595235</v>
      </c>
      <c r="L3953" s="50">
        <f t="array" ref="L3953">_xlfn.SUM(_xlfn.NORM.DIST($Q$3:$Q$1003,$F3953,$O3953,FALSE)*WindSpeedStep*$R$3:$R$1003)</f>
        <v>42.544334423410575</v>
      </c>
      <c r="N3953" s="42">
        <f t="shared" si="184"/>
        <v>0.38764378965728113</v>
      </c>
      <c r="O3953" s="42">
        <f t="shared" si="185"/>
        <v>0.46</v>
      </c>
    </row>
    <row r="3954" spans="5:15" x14ac:dyDescent="0.2">
      <c r="E3954" s="15">
        <v>41294.909722222219</v>
      </c>
      <c r="F3954" s="21">
        <v>4.1106213178223268</v>
      </c>
      <c r="G3954" s="24">
        <v>0.10947250189380017</v>
      </c>
      <c r="H3954" s="3">
        <f t="shared" si="183"/>
        <v>102.98999999999529</v>
      </c>
      <c r="I3954" s="3">
        <f>MIN(H3954-K3954+L3954,'Power Look Up'!$F$4)</f>
        <v>105.10134564962587</v>
      </c>
      <c r="K3954" s="50">
        <f t="array" ref="K3954">_xlfn.SUM(_xlfn.NORM.DIST($Q$3:$Q$1003,$F3954,$N3954,FALSE)*WindSpeedStep*$R$3:$R$1003)</f>
        <v>62.558540177340056</v>
      </c>
      <c r="L3954" s="50">
        <f t="array" ref="L3954">_xlfn.SUM(_xlfn.NORM.DIST($Q$3:$Q$1003,$F3954,$O3954,FALSE)*WindSpeedStep*$R$3:$R$1003)</f>
        <v>64.669885826970628</v>
      </c>
      <c r="N3954" s="42">
        <f t="shared" si="184"/>
        <v>0.41106213178223272</v>
      </c>
      <c r="O3954" s="42">
        <f t="shared" si="185"/>
        <v>0.45</v>
      </c>
    </row>
    <row r="3955" spans="5:15" x14ac:dyDescent="0.2">
      <c r="E3955" s="15">
        <v>41294.916666666664</v>
      </c>
      <c r="F3955" s="21">
        <v>4.6784884074579001</v>
      </c>
      <c r="G3955" s="24">
        <v>9.1910027887328771E-2</v>
      </c>
      <c r="H3955" s="3">
        <f t="shared" si="183"/>
        <v>165.11999999999398</v>
      </c>
      <c r="I3955" s="3">
        <f>MIN(H3955-K3955+L3955,'Power Look Up'!$F$4)</f>
        <v>164.59534898950184</v>
      </c>
      <c r="K3955" s="50">
        <f t="array" ref="K3955">_xlfn.SUM(_xlfn.NORM.DIST($Q$3:$Q$1003,$F3955,$N3955,FALSE)*WindSpeedStep*$R$3:$R$1003)</f>
        <v>143.47932151188851</v>
      </c>
      <c r="L3955" s="50">
        <f t="array" ref="L3955">_xlfn.SUM(_xlfn.NORM.DIST($Q$3:$Q$1003,$F3955,$O3955,FALSE)*WindSpeedStep*$R$3:$R$1003)</f>
        <v>142.95467050139638</v>
      </c>
      <c r="N3955" s="42">
        <f t="shared" si="184"/>
        <v>0.46784884074579003</v>
      </c>
      <c r="O3955" s="42">
        <f t="shared" si="185"/>
        <v>0.43</v>
      </c>
    </row>
    <row r="3956" spans="5:15" x14ac:dyDescent="0.2">
      <c r="E3956" s="15">
        <v>41294.923611111109</v>
      </c>
      <c r="F3956" s="21">
        <v>5.1739691271068819</v>
      </c>
      <c r="G3956" s="24">
        <v>0.14302365975148065</v>
      </c>
      <c r="H3956" s="3">
        <f t="shared" si="183"/>
        <v>227.53999999998933</v>
      </c>
      <c r="I3956" s="3">
        <f>MIN(H3956-K3956+L3956,'Power Look Up'!$F$4)</f>
        <v>231.0757317450965</v>
      </c>
      <c r="K3956" s="50">
        <f t="array" ref="K3956">_xlfn.SUM(_xlfn.NORM.DIST($Q$3:$Q$1003,$F3956,$N3956,FALSE)*WindSpeedStep*$R$3:$R$1003)</f>
        <v>222.62119178632014</v>
      </c>
      <c r="L3956" s="50">
        <f t="array" ref="L3956">_xlfn.SUM(_xlfn.NORM.DIST($Q$3:$Q$1003,$F3956,$O3956,FALSE)*WindSpeedStep*$R$3:$R$1003)</f>
        <v>226.15692353142731</v>
      </c>
      <c r="N3956" s="42">
        <f t="shared" si="184"/>
        <v>0.51739691271068822</v>
      </c>
      <c r="O3956" s="42">
        <f t="shared" si="185"/>
        <v>0.74</v>
      </c>
    </row>
    <row r="3957" spans="5:15" x14ac:dyDescent="0.2">
      <c r="E3957" s="15">
        <v>41294.930555555555</v>
      </c>
      <c r="F3957" s="21">
        <v>5.0985654349337075</v>
      </c>
      <c r="G3957" s="24">
        <v>0.10787348069156462</v>
      </c>
      <c r="H3957" s="3">
        <f t="shared" si="183"/>
        <v>216.19999999998959</v>
      </c>
      <c r="I3957" s="3">
        <f>MIN(H3957-K3957+L3957,'Power Look Up'!$F$4)</f>
        <v>216.48722942701804</v>
      </c>
      <c r="K3957" s="50">
        <f t="array" ref="K3957">_xlfn.SUM(_xlfn.NORM.DIST($Q$3:$Q$1003,$F3957,$N3957,FALSE)*WindSpeedStep*$R$3:$R$1003)</f>
        <v>210.41672150109741</v>
      </c>
      <c r="L3957" s="50">
        <f t="array" ref="L3957">_xlfn.SUM(_xlfn.NORM.DIST($Q$3:$Q$1003,$F3957,$O3957,FALSE)*WindSpeedStep*$R$3:$R$1003)</f>
        <v>210.70395092812586</v>
      </c>
      <c r="N3957" s="42">
        <f t="shared" si="184"/>
        <v>0.50985654349337073</v>
      </c>
      <c r="O3957" s="42">
        <f t="shared" si="185"/>
        <v>0.55000000000000004</v>
      </c>
    </row>
    <row r="3958" spans="5:15" x14ac:dyDescent="0.2">
      <c r="E3958" s="15">
        <v>41294.9375</v>
      </c>
      <c r="F3958" s="21">
        <v>4.9783077615149578</v>
      </c>
      <c r="G3958" s="24">
        <v>0.12253159692448781</v>
      </c>
      <c r="H3958" s="3">
        <f t="shared" si="183"/>
        <v>197.81999999999329</v>
      </c>
      <c r="I3958" s="3">
        <f>MIN(H3958-K3958+L3958,'Power Look Up'!$F$4)</f>
        <v>199.05081811551722</v>
      </c>
      <c r="K3958" s="50">
        <f t="array" ref="K3958">_xlfn.SUM(_xlfn.NORM.DIST($Q$3:$Q$1003,$F3958,$N3958,FALSE)*WindSpeedStep*$R$3:$R$1003)</f>
        <v>191.07844461883161</v>
      </c>
      <c r="L3958" s="50">
        <f t="array" ref="L3958">_xlfn.SUM(_xlfn.NORM.DIST($Q$3:$Q$1003,$F3958,$O3958,FALSE)*WindSpeedStep*$R$3:$R$1003)</f>
        <v>192.30926273435554</v>
      </c>
      <c r="N3958" s="42">
        <f t="shared" si="184"/>
        <v>0.49783077615149579</v>
      </c>
      <c r="O3958" s="42">
        <f t="shared" si="185"/>
        <v>0.61</v>
      </c>
    </row>
    <row r="3959" spans="5:15" x14ac:dyDescent="0.2">
      <c r="E3959" s="15">
        <v>41294.944444444445</v>
      </c>
      <c r="F3959" s="21">
        <v>5.0462039416343583</v>
      </c>
      <c r="G3959" s="24">
        <v>0.10304775748551753</v>
      </c>
      <c r="H3959" s="3">
        <f t="shared" si="183"/>
        <v>208.09999999998976</v>
      </c>
      <c r="I3959" s="3">
        <f>MIN(H3959-K3959+L3959,'Power Look Up'!$F$4)</f>
        <v>208.19155433399371</v>
      </c>
      <c r="K3959" s="50">
        <f t="array" ref="K3959">_xlfn.SUM(_xlfn.NORM.DIST($Q$3:$Q$1003,$F3959,$N3959,FALSE)*WindSpeedStep*$R$3:$R$1003)</f>
        <v>201.97993446150414</v>
      </c>
      <c r="L3959" s="50">
        <f t="array" ref="L3959">_xlfn.SUM(_xlfn.NORM.DIST($Q$3:$Q$1003,$F3959,$O3959,FALSE)*WindSpeedStep*$R$3:$R$1003)</f>
        <v>202.07148879550809</v>
      </c>
      <c r="N3959" s="42">
        <f t="shared" si="184"/>
        <v>0.50462039416343585</v>
      </c>
      <c r="O3959" s="42">
        <f t="shared" si="185"/>
        <v>0.52</v>
      </c>
    </row>
    <row r="3960" spans="5:15" x14ac:dyDescent="0.2">
      <c r="E3960" s="15">
        <v>41294.951388888891</v>
      </c>
      <c r="F3960" s="21">
        <v>5.3266432264045607</v>
      </c>
      <c r="G3960" s="24">
        <v>0.12578278129812806</v>
      </c>
      <c r="H3960" s="3">
        <f t="shared" si="183"/>
        <v>253.45999999998878</v>
      </c>
      <c r="I3960" s="3">
        <f>MIN(H3960-K3960+L3960,'Power Look Up'!$F$4)</f>
        <v>255.46750060827281</v>
      </c>
      <c r="K3960" s="50">
        <f t="array" ref="K3960">_xlfn.SUM(_xlfn.NORM.DIST($Q$3:$Q$1003,$F3960,$N3960,FALSE)*WindSpeedStep*$R$3:$R$1003)</f>
        <v>247.60844384130505</v>
      </c>
      <c r="L3960" s="50">
        <f t="array" ref="L3960">_xlfn.SUM(_xlfn.NORM.DIST($Q$3:$Q$1003,$F3960,$O3960,FALSE)*WindSpeedStep*$R$3:$R$1003)</f>
        <v>249.61594444958908</v>
      </c>
      <c r="N3960" s="42">
        <f t="shared" si="184"/>
        <v>0.53266432264045604</v>
      </c>
      <c r="O3960" s="42">
        <f t="shared" si="185"/>
        <v>0.67</v>
      </c>
    </row>
    <row r="3961" spans="5:15" x14ac:dyDescent="0.2">
      <c r="E3961" s="15">
        <v>41294.958333333336</v>
      </c>
      <c r="F3961" s="21">
        <v>5.8579790071342819</v>
      </c>
      <c r="G3961" s="24">
        <v>0.11095976943727209</v>
      </c>
      <c r="H3961" s="3">
        <f t="shared" si="183"/>
        <v>339.31999999998698</v>
      </c>
      <c r="I3961" s="3">
        <f>MIN(H3961-K3961+L3961,'Power Look Up'!$F$4)</f>
        <v>341.18746355064565</v>
      </c>
      <c r="K3961" s="50">
        <f t="array" ref="K3961">_xlfn.SUM(_xlfn.NORM.DIST($Q$3:$Q$1003,$F3961,$N3961,FALSE)*WindSpeedStep*$R$3:$R$1003)</f>
        <v>340.30062651289546</v>
      </c>
      <c r="L3961" s="50">
        <f t="array" ref="L3961">_xlfn.SUM(_xlfn.NORM.DIST($Q$3:$Q$1003,$F3961,$O3961,FALSE)*WindSpeedStep*$R$3:$R$1003)</f>
        <v>342.16809006355413</v>
      </c>
      <c r="N3961" s="42">
        <f t="shared" si="184"/>
        <v>0.58579790071342819</v>
      </c>
      <c r="O3961" s="42">
        <f t="shared" si="185"/>
        <v>0.65</v>
      </c>
    </row>
    <row r="3962" spans="5:15" x14ac:dyDescent="0.2">
      <c r="E3962" s="15">
        <v>41294.965277777781</v>
      </c>
      <c r="F3962" s="21">
        <v>4.6552075208050363</v>
      </c>
      <c r="G3962" s="24">
        <v>9.6665937659891996E-2</v>
      </c>
      <c r="H3962" s="3">
        <f t="shared" si="183"/>
        <v>162.93999999999403</v>
      </c>
      <c r="I3962" s="3">
        <f>MIN(H3962-K3962+L3962,'Power Look Up'!$F$4)</f>
        <v>162.68797796937784</v>
      </c>
      <c r="K3962" s="50">
        <f t="array" ref="K3962">_xlfn.SUM(_xlfn.NORM.DIST($Q$3:$Q$1003,$F3962,$N3962,FALSE)*WindSpeedStep*$R$3:$R$1003)</f>
        <v>139.83940876071648</v>
      </c>
      <c r="L3962" s="50">
        <f t="array" ref="L3962">_xlfn.SUM(_xlfn.NORM.DIST($Q$3:$Q$1003,$F3962,$O3962,FALSE)*WindSpeedStep*$R$3:$R$1003)</f>
        <v>139.58738673010029</v>
      </c>
      <c r="N3962" s="42">
        <f t="shared" si="184"/>
        <v>0.46552075208050364</v>
      </c>
      <c r="O3962" s="42">
        <f t="shared" si="185"/>
        <v>0.45</v>
      </c>
    </row>
    <row r="3963" spans="5:15" x14ac:dyDescent="0.2">
      <c r="E3963" s="15">
        <v>41294.972222222219</v>
      </c>
      <c r="F3963" s="21">
        <v>4.7476212120057903</v>
      </c>
      <c r="G3963" s="24">
        <v>0.14744225976365577</v>
      </c>
      <c r="H3963" s="3">
        <f t="shared" si="183"/>
        <v>172.7499999999938</v>
      </c>
      <c r="I3963" s="3">
        <f>MIN(H3963-K3963+L3963,'Power Look Up'!$F$4)</f>
        <v>177.82167699330407</v>
      </c>
      <c r="K3963" s="50">
        <f t="array" ref="K3963">_xlfn.SUM(_xlfn.NORM.DIST($Q$3:$Q$1003,$F3963,$N3963,FALSE)*WindSpeedStep*$R$3:$R$1003)</f>
        <v>154.35198649260485</v>
      </c>
      <c r="L3963" s="50">
        <f t="array" ref="L3963">_xlfn.SUM(_xlfn.NORM.DIST($Q$3:$Q$1003,$F3963,$O3963,FALSE)*WindSpeedStep*$R$3:$R$1003)</f>
        <v>159.42366348591511</v>
      </c>
      <c r="N3963" s="42">
        <f t="shared" si="184"/>
        <v>0.47476212120057903</v>
      </c>
      <c r="O3963" s="42">
        <f t="shared" si="185"/>
        <v>0.7</v>
      </c>
    </row>
    <row r="3964" spans="5:15" x14ac:dyDescent="0.2">
      <c r="E3964" s="15">
        <v>41294.979166666664</v>
      </c>
      <c r="F3964" s="21">
        <v>4.3582769049261678</v>
      </c>
      <c r="G3964" s="24">
        <v>0.12619666257973056</v>
      </c>
      <c r="H3964" s="3">
        <f t="shared" si="183"/>
        <v>130.23999999999472</v>
      </c>
      <c r="I3964" s="3">
        <f>MIN(H3964-K3964+L3964,'Power Look Up'!$F$4)</f>
        <v>134.92447255664086</v>
      </c>
      <c r="K3964" s="50">
        <f t="array" ref="K3964">_xlfn.SUM(_xlfn.NORM.DIST($Q$3:$Q$1003,$F3964,$N3964,FALSE)*WindSpeedStep*$R$3:$R$1003)</f>
        <v>95.138376833214807</v>
      </c>
      <c r="L3964" s="50">
        <f t="array" ref="L3964">_xlfn.SUM(_xlfn.NORM.DIST($Q$3:$Q$1003,$F3964,$O3964,FALSE)*WindSpeedStep*$R$3:$R$1003)</f>
        <v>99.822849389860949</v>
      </c>
      <c r="N3964" s="42">
        <f t="shared" si="184"/>
        <v>0.43582769049261683</v>
      </c>
      <c r="O3964" s="42">
        <f t="shared" si="185"/>
        <v>0.55000000000000004</v>
      </c>
    </row>
    <row r="3965" spans="5:15" x14ac:dyDescent="0.2">
      <c r="E3965" s="15">
        <v>41294.986111111109</v>
      </c>
      <c r="F3965" s="21">
        <v>5.4509877903269022</v>
      </c>
      <c r="G3965" s="24">
        <v>8.0719314906704767E-2</v>
      </c>
      <c r="H3965" s="3">
        <f t="shared" si="183"/>
        <v>272.89999999998838</v>
      </c>
      <c r="I3965" s="3">
        <f>MIN(H3965-K3965+L3965,'Power Look Up'!$F$4)</f>
        <v>271.7205767652294</v>
      </c>
      <c r="K3965" s="50">
        <f t="array" ref="K3965">_xlfn.SUM(_xlfn.NORM.DIST($Q$3:$Q$1003,$F3965,$N3965,FALSE)*WindSpeedStep*$R$3:$R$1003)</f>
        <v>268.35340506465803</v>
      </c>
      <c r="L3965" s="50">
        <f t="array" ref="L3965">_xlfn.SUM(_xlfn.NORM.DIST($Q$3:$Q$1003,$F3965,$O3965,FALSE)*WindSpeedStep*$R$3:$R$1003)</f>
        <v>267.17398182989905</v>
      </c>
      <c r="N3965" s="42">
        <f t="shared" si="184"/>
        <v>0.54509877903269022</v>
      </c>
      <c r="O3965" s="42">
        <f t="shared" si="185"/>
        <v>0.44</v>
      </c>
    </row>
    <row r="3966" spans="5:15" x14ac:dyDescent="0.2">
      <c r="E3966" s="15">
        <v>41294.993055555555</v>
      </c>
      <c r="F3966" s="21">
        <v>5.6249839730718474</v>
      </c>
      <c r="G3966" s="24">
        <v>8.3555793625369093E-2</v>
      </c>
      <c r="H3966" s="3">
        <f t="shared" si="183"/>
        <v>300.43999999998778</v>
      </c>
      <c r="I3966" s="3">
        <f>MIN(H3966-K3966+L3966,'Power Look Up'!$F$4)</f>
        <v>298.72857268445904</v>
      </c>
      <c r="K3966" s="50">
        <f t="array" ref="K3966">_xlfn.SUM(_xlfn.NORM.DIST($Q$3:$Q$1003,$F3966,$N3966,FALSE)*WindSpeedStep*$R$3:$R$1003)</f>
        <v>298.23194579781915</v>
      </c>
      <c r="L3966" s="50">
        <f t="array" ref="L3966">_xlfn.SUM(_xlfn.NORM.DIST($Q$3:$Q$1003,$F3966,$O3966,FALSE)*WindSpeedStep*$R$3:$R$1003)</f>
        <v>296.52051848229041</v>
      </c>
      <c r="N3966" s="42">
        <f t="shared" si="184"/>
        <v>0.56249839730718476</v>
      </c>
      <c r="O3966" s="42">
        <f t="shared" si="185"/>
        <v>0.47</v>
      </c>
    </row>
    <row r="3967" spans="5:15" x14ac:dyDescent="0.2">
      <c r="E3967" s="15">
        <v>41295</v>
      </c>
      <c r="F3967" s="21">
        <v>5.0979709910616515</v>
      </c>
      <c r="G3967" s="24">
        <v>8.2385717913340858E-2</v>
      </c>
      <c r="H3967" s="3">
        <f t="shared" si="183"/>
        <v>216.19999999998959</v>
      </c>
      <c r="I3967" s="3">
        <f>MIN(H3967-K3967+L3967,'Power Look Up'!$F$4)</f>
        <v>216.02227592912476</v>
      </c>
      <c r="K3967" s="50">
        <f t="array" ref="K3967">_xlfn.SUM(_xlfn.NORM.DIST($Q$3:$Q$1003,$F3967,$N3967,FALSE)*WindSpeedStep*$R$3:$R$1003)</f>
        <v>210.32078030995694</v>
      </c>
      <c r="L3967" s="50">
        <f t="array" ref="L3967">_xlfn.SUM(_xlfn.NORM.DIST($Q$3:$Q$1003,$F3967,$O3967,FALSE)*WindSpeedStep*$R$3:$R$1003)</f>
        <v>210.14305623909212</v>
      </c>
      <c r="N3967" s="42">
        <f t="shared" si="184"/>
        <v>0.50979709910616522</v>
      </c>
      <c r="O3967" s="42">
        <f t="shared" si="185"/>
        <v>0.41999999999999993</v>
      </c>
    </row>
    <row r="3968" spans="5:15" x14ac:dyDescent="0.2">
      <c r="E3968" s="15">
        <v>41295.006944444445</v>
      </c>
      <c r="F3968" s="21">
        <v>5.1525816370934354</v>
      </c>
      <c r="G3968" s="24">
        <v>0.135854227900185</v>
      </c>
      <c r="H3968" s="3">
        <f t="shared" si="183"/>
        <v>224.29999999998941</v>
      </c>
      <c r="I3968" s="3">
        <f>MIN(H3968-K3968+L3968,'Power Look Up'!$F$4)</f>
        <v>226.88927933932348</v>
      </c>
      <c r="K3968" s="50">
        <f t="array" ref="K3968">_xlfn.SUM(_xlfn.NORM.DIST($Q$3:$Q$1003,$F3968,$N3968,FALSE)*WindSpeedStep*$R$3:$R$1003)</f>
        <v>219.15209599636043</v>
      </c>
      <c r="L3968" s="50">
        <f t="array" ref="L3968">_xlfn.SUM(_xlfn.NORM.DIST($Q$3:$Q$1003,$F3968,$O3968,FALSE)*WindSpeedStep*$R$3:$R$1003)</f>
        <v>221.7413753356945</v>
      </c>
      <c r="N3968" s="42">
        <f t="shared" si="184"/>
        <v>0.51525816370934352</v>
      </c>
      <c r="O3968" s="42">
        <f t="shared" si="185"/>
        <v>0.7</v>
      </c>
    </row>
    <row r="3969" spans="5:15" x14ac:dyDescent="0.2">
      <c r="E3969" s="15">
        <v>41295.013888888891</v>
      </c>
      <c r="F3969" s="21">
        <v>5.2335024753836956</v>
      </c>
      <c r="G3969" s="24">
        <v>8.4073715847003835E-2</v>
      </c>
      <c r="H3969" s="3">
        <f t="shared" si="183"/>
        <v>237.25999999998913</v>
      </c>
      <c r="I3969" s="3">
        <f>MIN(H3969-K3969+L3969,'Power Look Up'!$F$4)</f>
        <v>236.88466803395985</v>
      </c>
      <c r="K3969" s="50">
        <f t="array" ref="K3969">_xlfn.SUM(_xlfn.NORM.DIST($Q$3:$Q$1003,$F3969,$N3969,FALSE)*WindSpeedStep*$R$3:$R$1003)</f>
        <v>232.31385705665647</v>
      </c>
      <c r="L3969" s="50">
        <f t="array" ref="L3969">_xlfn.SUM(_xlfn.NORM.DIST($Q$3:$Q$1003,$F3969,$O3969,FALSE)*WindSpeedStep*$R$3:$R$1003)</f>
        <v>231.93852509062719</v>
      </c>
      <c r="N3969" s="42">
        <f t="shared" si="184"/>
        <v>0.52335024753836956</v>
      </c>
      <c r="O3969" s="42">
        <f t="shared" si="185"/>
        <v>0.44</v>
      </c>
    </row>
    <row r="3970" spans="5:15" x14ac:dyDescent="0.2">
      <c r="E3970" s="15">
        <v>41295.020833333336</v>
      </c>
      <c r="F3970" s="21">
        <v>4.6261963267441732</v>
      </c>
      <c r="G3970" s="24">
        <v>0.12321137274369738</v>
      </c>
      <c r="H3970" s="3">
        <f t="shared" si="183"/>
        <v>159.66999999999408</v>
      </c>
      <c r="I3970" s="3">
        <f>MIN(H3970-K3970+L3970,'Power Look Up'!$F$4)</f>
        <v>162.17699884661064</v>
      </c>
      <c r="K3970" s="50">
        <f t="array" ref="K3970">_xlfn.SUM(_xlfn.NORM.DIST($Q$3:$Q$1003,$F3970,$N3970,FALSE)*WindSpeedStep*$R$3:$R$1003)</f>
        <v>135.32180907706615</v>
      </c>
      <c r="L3970" s="50">
        <f t="array" ref="L3970">_xlfn.SUM(_xlfn.NORM.DIST($Q$3:$Q$1003,$F3970,$O3970,FALSE)*WindSpeedStep*$R$3:$R$1003)</f>
        <v>137.82880792368272</v>
      </c>
      <c r="N3970" s="42">
        <f t="shared" si="184"/>
        <v>0.46261963267441736</v>
      </c>
      <c r="O3970" s="42">
        <f t="shared" si="185"/>
        <v>0.56999999999999995</v>
      </c>
    </row>
    <row r="3971" spans="5:15" x14ac:dyDescent="0.2">
      <c r="E3971" s="15">
        <v>41295.027777777781</v>
      </c>
      <c r="F3971" s="21">
        <v>4.8117029250737966</v>
      </c>
      <c r="G3971" s="24">
        <v>8.1052385418000139E-2</v>
      </c>
      <c r="H3971" s="3">
        <f t="shared" ref="H3971:H4034" si="186">INDEX(PowerArray,MIN(MaximumPowerIndex,ROUND(F3971*100,0)))</f>
        <v>179.28999999999365</v>
      </c>
      <c r="I3971" s="3">
        <f>MIN(H3971-K3971+L3971,'Power Look Up'!$F$4)</f>
        <v>178.79601509353276</v>
      </c>
      <c r="K3971" s="50">
        <f t="array" ref="K3971">_xlfn.SUM(_xlfn.NORM.DIST($Q$3:$Q$1003,$F3971,$N3971,FALSE)*WindSpeedStep*$R$3:$R$1003)</f>
        <v>164.4974821204064</v>
      </c>
      <c r="L3971" s="50">
        <f t="array" ref="L3971">_xlfn.SUM(_xlfn.NORM.DIST($Q$3:$Q$1003,$F3971,$O3971,FALSE)*WindSpeedStep*$R$3:$R$1003)</f>
        <v>164.00349721394551</v>
      </c>
      <c r="N3971" s="42">
        <f t="shared" ref="N3971:N4034" si="187">ReferenceTurbulence*F3971</f>
        <v>0.48117029250737969</v>
      </c>
      <c r="O3971" s="42">
        <f t="shared" ref="O3971:O4034" si="188">F3971*G3971</f>
        <v>0.39</v>
      </c>
    </row>
    <row r="3972" spans="5:15" x14ac:dyDescent="0.2">
      <c r="E3972" s="15">
        <v>41295.034722222219</v>
      </c>
      <c r="F3972" s="21">
        <v>4.3033526095870975</v>
      </c>
      <c r="G3972" s="24">
        <v>9.295078425803914E-2</v>
      </c>
      <c r="H3972" s="3">
        <f t="shared" si="186"/>
        <v>123.69999999999484</v>
      </c>
      <c r="I3972" s="3">
        <f>MIN(H3972-K3972+L3972,'Power Look Up'!$F$4)</f>
        <v>122.43310614132274</v>
      </c>
      <c r="K3972" s="50">
        <f t="array" ref="K3972">_xlfn.SUM(_xlfn.NORM.DIST($Q$3:$Q$1003,$F3972,$N3972,FALSE)*WindSpeedStep*$R$3:$R$1003)</f>
        <v>87.419354470339059</v>
      </c>
      <c r="L3972" s="50">
        <f t="array" ref="L3972">_xlfn.SUM(_xlfn.NORM.DIST($Q$3:$Q$1003,$F3972,$O3972,FALSE)*WindSpeedStep*$R$3:$R$1003)</f>
        <v>86.152460611666953</v>
      </c>
      <c r="N3972" s="42">
        <f t="shared" si="187"/>
        <v>0.43033526095870978</v>
      </c>
      <c r="O3972" s="42">
        <f t="shared" si="188"/>
        <v>0.4</v>
      </c>
    </row>
    <row r="3973" spans="5:15" x14ac:dyDescent="0.2">
      <c r="E3973" s="15">
        <v>41295.041666666664</v>
      </c>
      <c r="F3973" s="21">
        <v>4.0963978631566169</v>
      </c>
      <c r="G3973" s="24">
        <v>0.10985261076501915</v>
      </c>
      <c r="H3973" s="3">
        <f t="shared" si="186"/>
        <v>101.89999999999532</v>
      </c>
      <c r="I3973" s="3">
        <f>MIN(H3973-K3973+L3973,'Power Look Up'!$F$4)</f>
        <v>104.10916831722434</v>
      </c>
      <c r="K3973" s="50">
        <f t="array" ref="K3973">_xlfn.SUM(_xlfn.NORM.DIST($Q$3:$Q$1003,$F3973,$N3973,FALSE)*WindSpeedStep*$R$3:$R$1003)</f>
        <v>60.8880839775737</v>
      </c>
      <c r="L3973" s="50">
        <f t="array" ref="L3973">_xlfn.SUM(_xlfn.NORM.DIST($Q$3:$Q$1003,$F3973,$O3973,FALSE)*WindSpeedStep*$R$3:$R$1003)</f>
        <v>63.097252294802729</v>
      </c>
      <c r="N3973" s="42">
        <f t="shared" si="187"/>
        <v>0.40963978631566172</v>
      </c>
      <c r="O3973" s="42">
        <f t="shared" si="188"/>
        <v>0.45</v>
      </c>
    </row>
    <row r="3974" spans="5:15" x14ac:dyDescent="0.2">
      <c r="E3974" s="15">
        <v>41295.048611111109</v>
      </c>
      <c r="F3974" s="21">
        <v>2.9213506478146272</v>
      </c>
      <c r="G3974" s="24">
        <v>9.2423003107134277E-2</v>
      </c>
      <c r="H3974" s="3">
        <f t="shared" si="186"/>
        <v>0</v>
      </c>
      <c r="I3974" s="3">
        <f>MIN(H3974-K3974+L3974,'Power Look Up'!$F$4)</f>
        <v>-0.24077834875896809</v>
      </c>
      <c r="K3974" s="50">
        <f t="array" ref="K3974">_xlfn.SUM(_xlfn.NORM.DIST($Q$3:$Q$1003,$F3974,$N3974,FALSE)*WindSpeedStep*$R$3:$R$1003)</f>
        <v>2.2253597788758119</v>
      </c>
      <c r="L3974" s="50">
        <f t="array" ref="L3974">_xlfn.SUM(_xlfn.NORM.DIST($Q$3:$Q$1003,$F3974,$O3974,FALSE)*WindSpeedStep*$R$3:$R$1003)</f>
        <v>1.9845814301168438</v>
      </c>
      <c r="N3974" s="42">
        <f t="shared" si="187"/>
        <v>0.29213506478146273</v>
      </c>
      <c r="O3974" s="42">
        <f t="shared" si="188"/>
        <v>0.27</v>
      </c>
    </row>
    <row r="3975" spans="5:15" x14ac:dyDescent="0.2">
      <c r="E3975" s="15">
        <v>41295.055555555555</v>
      </c>
      <c r="F3975" s="21">
        <v>2.70806451102484</v>
      </c>
      <c r="G3975" s="24">
        <v>7.3853484355995647E-2</v>
      </c>
      <c r="H3975" s="3">
        <f t="shared" si="186"/>
        <v>0</v>
      </c>
      <c r="I3975" s="3">
        <f>MIN(H3975-K3975+L3975,'Power Look Up'!$F$4)</f>
        <v>-0.36005642010380895</v>
      </c>
      <c r="K3975" s="50">
        <f t="array" ref="K3975">_xlfn.SUM(_xlfn.NORM.DIST($Q$3:$Q$1003,$F3975,$N3975,FALSE)*WindSpeedStep*$R$3:$R$1003)</f>
        <v>0.50556047766798351</v>
      </c>
      <c r="L3975" s="50">
        <f t="array" ref="L3975">_xlfn.SUM(_xlfn.NORM.DIST($Q$3:$Q$1003,$F3975,$O3975,FALSE)*WindSpeedStep*$R$3:$R$1003)</f>
        <v>0.14550405756417456</v>
      </c>
      <c r="N3975" s="42">
        <f t="shared" si="187"/>
        <v>0.27080645110248402</v>
      </c>
      <c r="O3975" s="42">
        <f t="shared" si="188"/>
        <v>0.2</v>
      </c>
    </row>
    <row r="3976" spans="5:15" x14ac:dyDescent="0.2">
      <c r="E3976" s="15">
        <v>41295.0625</v>
      </c>
      <c r="F3976" s="21">
        <v>2.8952167998162803</v>
      </c>
      <c r="G3976" s="24">
        <v>0.10707315597908641</v>
      </c>
      <c r="H3976" s="3">
        <f t="shared" si="186"/>
        <v>0</v>
      </c>
      <c r="I3976" s="3">
        <f>MIN(H3976-K3976+L3976,'Power Look Up'!$F$4)</f>
        <v>0.2181010897263238</v>
      </c>
      <c r="K3976" s="50">
        <f t="array" ref="K3976">_xlfn.SUM(_xlfn.NORM.DIST($Q$3:$Q$1003,$F3976,$N3976,FALSE)*WindSpeedStep*$R$3:$R$1003)</f>
        <v>1.9232320899288899</v>
      </c>
      <c r="L3976" s="50">
        <f t="array" ref="L3976">_xlfn.SUM(_xlfn.NORM.DIST($Q$3:$Q$1003,$F3976,$O3976,FALSE)*WindSpeedStep*$R$3:$R$1003)</f>
        <v>2.1413331796552137</v>
      </c>
      <c r="N3976" s="42">
        <f t="shared" si="187"/>
        <v>0.28952167998162803</v>
      </c>
      <c r="O3976" s="42">
        <f t="shared" si="188"/>
        <v>0.31</v>
      </c>
    </row>
    <row r="3977" spans="5:15" x14ac:dyDescent="0.2">
      <c r="E3977" s="15">
        <v>41295.069444444445</v>
      </c>
      <c r="F3977" s="21">
        <v>3.1077892795399515</v>
      </c>
      <c r="G3977" s="24">
        <v>6.1136706163078681E-2</v>
      </c>
      <c r="H3977" s="3">
        <f t="shared" si="186"/>
        <v>10.009999999997968</v>
      </c>
      <c r="I3977" s="3">
        <f>MIN(H3977-K3977+L3977,'Power Look Up'!$F$4)</f>
        <v>8.749412141559203</v>
      </c>
      <c r="K3977" s="50">
        <f t="array" ref="K3977">_xlfn.SUM(_xlfn.NORM.DIST($Q$3:$Q$1003,$F3977,$N3977,FALSE)*WindSpeedStep*$R$3:$R$1003)</f>
        <v>5.1530358408407224</v>
      </c>
      <c r="L3977" s="50">
        <f t="array" ref="L3977">_xlfn.SUM(_xlfn.NORM.DIST($Q$3:$Q$1003,$F3977,$O3977,FALSE)*WindSpeedStep*$R$3:$R$1003)</f>
        <v>3.8924479824019573</v>
      </c>
      <c r="N3977" s="42">
        <f t="shared" si="187"/>
        <v>0.3107789279539952</v>
      </c>
      <c r="O3977" s="42">
        <f t="shared" si="188"/>
        <v>0.19</v>
      </c>
    </row>
    <row r="3978" spans="5:15" x14ac:dyDescent="0.2">
      <c r="E3978" s="15">
        <v>41295.076388888891</v>
      </c>
      <c r="F3978" s="21">
        <v>3.4167680011731894</v>
      </c>
      <c r="G3978" s="24">
        <v>8.4875531467288656E-2</v>
      </c>
      <c r="H3978" s="3">
        <f t="shared" si="186"/>
        <v>38.21999999999737</v>
      </c>
      <c r="I3978" s="3">
        <f>MIN(H3978-K3978+L3978,'Power Look Up'!$F$4)</f>
        <v>37.463669698568857</v>
      </c>
      <c r="K3978" s="50">
        <f t="array" ref="K3978">_xlfn.SUM(_xlfn.NORM.DIST($Q$3:$Q$1003,$F3978,$N3978,FALSE)*WindSpeedStep*$R$3:$R$1003)</f>
        <v>12.964734737948994</v>
      </c>
      <c r="L3978" s="50">
        <f t="array" ref="L3978">_xlfn.SUM(_xlfn.NORM.DIST($Q$3:$Q$1003,$F3978,$O3978,FALSE)*WindSpeedStep*$R$3:$R$1003)</f>
        <v>12.208404436520482</v>
      </c>
      <c r="N3978" s="42">
        <f t="shared" si="187"/>
        <v>0.34167680011731894</v>
      </c>
      <c r="O3978" s="42">
        <f t="shared" si="188"/>
        <v>0.28999999999999998</v>
      </c>
    </row>
    <row r="3979" spans="5:15" x14ac:dyDescent="0.2">
      <c r="E3979" s="15">
        <v>41295.083333333336</v>
      </c>
      <c r="F3979" s="21">
        <v>3.627497961912852</v>
      </c>
      <c r="G3979" s="24">
        <v>7.9944910526449253E-2</v>
      </c>
      <c r="H3979" s="3">
        <f t="shared" si="186"/>
        <v>57.329999999996957</v>
      </c>
      <c r="I3979" s="3">
        <f>MIN(H3979-K3979+L3979,'Power Look Up'!$F$4)</f>
        <v>55.092960054806056</v>
      </c>
      <c r="K3979" s="50">
        <f t="array" ref="K3979">_xlfn.SUM(_xlfn.NORM.DIST($Q$3:$Q$1003,$F3979,$N3979,FALSE)*WindSpeedStep*$R$3:$R$1003)</f>
        <v>21.649866533733817</v>
      </c>
      <c r="L3979" s="50">
        <f t="array" ref="L3979">_xlfn.SUM(_xlfn.NORM.DIST($Q$3:$Q$1003,$F3979,$O3979,FALSE)*WindSpeedStep*$R$3:$R$1003)</f>
        <v>19.412826588542913</v>
      </c>
      <c r="N3979" s="42">
        <f t="shared" si="187"/>
        <v>0.36274979619128522</v>
      </c>
      <c r="O3979" s="42">
        <f t="shared" si="188"/>
        <v>0.28999999999999998</v>
      </c>
    </row>
    <row r="3980" spans="5:15" x14ac:dyDescent="0.2">
      <c r="E3980" s="15">
        <v>41295.090277777781</v>
      </c>
      <c r="F3980" s="21">
        <v>4.1283576130398432</v>
      </c>
      <c r="G3980" s="24">
        <v>5.3289957077629929E-2</v>
      </c>
      <c r="H3980" s="3">
        <f t="shared" si="186"/>
        <v>105.16999999999524</v>
      </c>
      <c r="I3980" s="3">
        <f>MIN(H3980-K3980+L3980,'Power Look Up'!$F$4)</f>
        <v>95.242261834676853</v>
      </c>
      <c r="K3980" s="50">
        <f t="array" ref="K3980">_xlfn.SUM(_xlfn.NORM.DIST($Q$3:$Q$1003,$F3980,$N3980,FALSE)*WindSpeedStep*$R$3:$R$1003)</f>
        <v>64.676505819151245</v>
      </c>
      <c r="L3980" s="50">
        <f t="array" ref="L3980">_xlfn.SUM(_xlfn.NORM.DIST($Q$3:$Q$1003,$F3980,$O3980,FALSE)*WindSpeedStep*$R$3:$R$1003)</f>
        <v>54.748767653832857</v>
      </c>
      <c r="N3980" s="42">
        <f t="shared" si="187"/>
        <v>0.41283576130398436</v>
      </c>
      <c r="O3980" s="42">
        <f t="shared" si="188"/>
        <v>0.22</v>
      </c>
    </row>
    <row r="3981" spans="5:15" x14ac:dyDescent="0.2">
      <c r="E3981" s="15">
        <v>41295.097222222219</v>
      </c>
      <c r="F3981" s="21">
        <v>4.1681217455307715</v>
      </c>
      <c r="G3981" s="24">
        <v>5.2781567677549941E-2</v>
      </c>
      <c r="H3981" s="3">
        <f t="shared" si="186"/>
        <v>109.52999999999516</v>
      </c>
      <c r="I3981" s="3">
        <f>MIN(H3981-K3981+L3981,'Power Look Up'!$F$4)</f>
        <v>100.0397842603079</v>
      </c>
      <c r="K3981" s="50">
        <f t="array" ref="K3981">_xlfn.SUM(_xlfn.NORM.DIST($Q$3:$Q$1003,$F3981,$N3981,FALSE)*WindSpeedStep*$R$3:$R$1003)</f>
        <v>69.560645859227279</v>
      </c>
      <c r="L3981" s="50">
        <f t="array" ref="L3981">_xlfn.SUM(_xlfn.NORM.DIST($Q$3:$Q$1003,$F3981,$O3981,FALSE)*WindSpeedStep*$R$3:$R$1003)</f>
        <v>60.070430119540021</v>
      </c>
      <c r="N3981" s="42">
        <f t="shared" si="187"/>
        <v>0.41681217455307717</v>
      </c>
      <c r="O3981" s="42">
        <f t="shared" si="188"/>
        <v>0.22</v>
      </c>
    </row>
    <row r="3982" spans="5:15" x14ac:dyDescent="0.2">
      <c r="E3982" s="15">
        <v>41295.104166666664</v>
      </c>
      <c r="F3982" s="21">
        <v>4.2368353348974441</v>
      </c>
      <c r="G3982" s="24">
        <v>5.1925548814213067E-2</v>
      </c>
      <c r="H3982" s="3">
        <f t="shared" si="186"/>
        <v>117.15999999999499</v>
      </c>
      <c r="I3982" s="3">
        <f>MIN(H3982-K3982+L3982,'Power Look Up'!$F$4)</f>
        <v>108.70311724863375</v>
      </c>
      <c r="K3982" s="50">
        <f t="array" ref="K3982">_xlfn.SUM(_xlfn.NORM.DIST($Q$3:$Q$1003,$F3982,$N3982,FALSE)*WindSpeedStep*$R$3:$R$1003)</f>
        <v>78.411353102141476</v>
      </c>
      <c r="L3982" s="50">
        <f t="array" ref="L3982">_xlfn.SUM(_xlfn.NORM.DIST($Q$3:$Q$1003,$F3982,$O3982,FALSE)*WindSpeedStep*$R$3:$R$1003)</f>
        <v>69.954470350780227</v>
      </c>
      <c r="N3982" s="42">
        <f t="shared" si="187"/>
        <v>0.42368353348974441</v>
      </c>
      <c r="O3982" s="42">
        <f t="shared" si="188"/>
        <v>0.22</v>
      </c>
    </row>
    <row r="3983" spans="5:15" x14ac:dyDescent="0.2">
      <c r="E3983" s="15">
        <v>41295.111111111109</v>
      </c>
      <c r="F3983" s="21">
        <v>4.3502147536222724</v>
      </c>
      <c r="G3983" s="24">
        <v>5.5169690140046614E-2</v>
      </c>
      <c r="H3983" s="3">
        <f t="shared" si="186"/>
        <v>129.14999999999475</v>
      </c>
      <c r="I3983" s="3">
        <f>MIN(H3983-K3983+L3983,'Power Look Up'!$F$4)</f>
        <v>123.130254359053</v>
      </c>
      <c r="K3983" s="50">
        <f t="array" ref="K3983">_xlfn.SUM(_xlfn.NORM.DIST($Q$3:$Q$1003,$F3983,$N3983,FALSE)*WindSpeedStep*$R$3:$R$1003)</f>
        <v>93.990930529230269</v>
      </c>
      <c r="L3983" s="50">
        <f t="array" ref="L3983">_xlfn.SUM(_xlfn.NORM.DIST($Q$3:$Q$1003,$F3983,$O3983,FALSE)*WindSpeedStep*$R$3:$R$1003)</f>
        <v>87.971184888288519</v>
      </c>
      <c r="N3983" s="42">
        <f t="shared" si="187"/>
        <v>0.43502147536222724</v>
      </c>
      <c r="O3983" s="42">
        <f t="shared" si="188"/>
        <v>0.24</v>
      </c>
    </row>
    <row r="3984" spans="5:15" x14ac:dyDescent="0.2">
      <c r="E3984" s="15">
        <v>41295.118055555555</v>
      </c>
      <c r="F3984" s="21">
        <v>4.8051969166834789</v>
      </c>
      <c r="G3984" s="24">
        <v>4.9945923998812251E-2</v>
      </c>
      <c r="H3984" s="3">
        <f t="shared" si="186"/>
        <v>179.28999999999365</v>
      </c>
      <c r="I3984" s="3">
        <f>MIN(H3984-K3984+L3984,'Power Look Up'!$F$4)</f>
        <v>179.0749512075196</v>
      </c>
      <c r="K3984" s="50">
        <f t="array" ref="K3984">_xlfn.SUM(_xlfn.NORM.DIST($Q$3:$Q$1003,$F3984,$N3984,FALSE)*WindSpeedStep*$R$3:$R$1003)</f>
        <v>163.46502501165006</v>
      </c>
      <c r="L3984" s="50">
        <f t="array" ref="L3984">_xlfn.SUM(_xlfn.NORM.DIST($Q$3:$Q$1003,$F3984,$O3984,FALSE)*WindSpeedStep*$R$3:$R$1003)</f>
        <v>163.24997621917601</v>
      </c>
      <c r="N3984" s="42">
        <f t="shared" si="187"/>
        <v>0.4805196916683479</v>
      </c>
      <c r="O3984" s="42">
        <f t="shared" si="188"/>
        <v>0.24</v>
      </c>
    </row>
    <row r="3985" spans="5:15" x14ac:dyDescent="0.2">
      <c r="E3985" s="15">
        <v>41295.125</v>
      </c>
      <c r="F3985" s="21">
        <v>3.9353775802015294</v>
      </c>
      <c r="G3985" s="24">
        <v>5.8444201429897299E-2</v>
      </c>
      <c r="H3985" s="3">
        <f t="shared" si="186"/>
        <v>85.539999999996354</v>
      </c>
      <c r="I3985" s="3">
        <f>MIN(H3985-K3985+L3985,'Power Look Up'!$F$4)</f>
        <v>76.475102106466935</v>
      </c>
      <c r="K3985" s="50">
        <f t="array" ref="K3985">_xlfn.SUM(_xlfn.NORM.DIST($Q$3:$Q$1003,$F3985,$N3985,FALSE)*WindSpeedStep*$R$3:$R$1003)</f>
        <v>43.86370920972675</v>
      </c>
      <c r="L3985" s="50">
        <f t="array" ref="L3985">_xlfn.SUM(_xlfn.NORM.DIST($Q$3:$Q$1003,$F3985,$O3985,FALSE)*WindSpeedStep*$R$3:$R$1003)</f>
        <v>34.79881131619733</v>
      </c>
      <c r="N3985" s="42">
        <f t="shared" si="187"/>
        <v>0.39353775802015295</v>
      </c>
      <c r="O3985" s="42">
        <f t="shared" si="188"/>
        <v>0.23</v>
      </c>
    </row>
    <row r="3986" spans="5:15" x14ac:dyDescent="0.2">
      <c r="E3986" s="15">
        <v>41295.131944444445</v>
      </c>
      <c r="F3986" s="21">
        <v>3.9820414500349561</v>
      </c>
      <c r="G3986" s="24">
        <v>4.7714219548953239E-2</v>
      </c>
      <c r="H3986" s="3">
        <f t="shared" si="186"/>
        <v>89.179999999996284</v>
      </c>
      <c r="I3986" s="3">
        <f>MIN(H3986-K3986+L3986,'Power Look Up'!$F$4)</f>
        <v>77.386105935597996</v>
      </c>
      <c r="K3986" s="50">
        <f t="array" ref="K3986">_xlfn.SUM(_xlfn.NORM.DIST($Q$3:$Q$1003,$F3986,$N3986,FALSE)*WindSpeedStep*$R$3:$R$1003)</f>
        <v>48.424802924219193</v>
      </c>
      <c r="L3986" s="50">
        <f t="array" ref="L3986">_xlfn.SUM(_xlfn.NORM.DIST($Q$3:$Q$1003,$F3986,$O3986,FALSE)*WindSpeedStep*$R$3:$R$1003)</f>
        <v>36.630908859820906</v>
      </c>
      <c r="N3986" s="42">
        <f t="shared" si="187"/>
        <v>0.39820414500349566</v>
      </c>
      <c r="O3986" s="42">
        <f t="shared" si="188"/>
        <v>0.19</v>
      </c>
    </row>
    <row r="3987" spans="5:15" x14ac:dyDescent="0.2">
      <c r="E3987" s="15">
        <v>41295.138888888891</v>
      </c>
      <c r="F3987" s="21">
        <v>4.1810317155173937</v>
      </c>
      <c r="G3987" s="24">
        <v>5.7402099847573267E-2</v>
      </c>
      <c r="H3987" s="3">
        <f t="shared" si="186"/>
        <v>110.61999999999513</v>
      </c>
      <c r="I3987" s="3">
        <f>MIN(H3987-K3987+L3987,'Power Look Up'!$F$4)</f>
        <v>102.12717455506292</v>
      </c>
      <c r="K3987" s="50">
        <f t="array" ref="K3987">_xlfn.SUM(_xlfn.NORM.DIST($Q$3:$Q$1003,$F3987,$N3987,FALSE)*WindSpeedStep*$R$3:$R$1003)</f>
        <v>71.185132791612133</v>
      </c>
      <c r="L3987" s="50">
        <f t="array" ref="L3987">_xlfn.SUM(_xlfn.NORM.DIST($Q$3:$Q$1003,$F3987,$O3987,FALSE)*WindSpeedStep*$R$3:$R$1003)</f>
        <v>62.692307346679925</v>
      </c>
      <c r="N3987" s="42">
        <f t="shared" si="187"/>
        <v>0.41810317155173937</v>
      </c>
      <c r="O3987" s="42">
        <f t="shared" si="188"/>
        <v>0.24</v>
      </c>
    </row>
    <row r="3988" spans="5:15" x14ac:dyDescent="0.2">
      <c r="E3988" s="15">
        <v>41295.145833333336</v>
      </c>
      <c r="F3988" s="21">
        <v>4.2961024967190697</v>
      </c>
      <c r="G3988" s="24">
        <v>5.3536897728964992E-2</v>
      </c>
      <c r="H3988" s="3">
        <f t="shared" si="186"/>
        <v>123.69999999999484</v>
      </c>
      <c r="I3988" s="3">
        <f>MIN(H3988-K3988+L3988,'Power Look Up'!$F$4)</f>
        <v>116.54240397250057</v>
      </c>
      <c r="K3988" s="50">
        <f t="array" ref="K3988">_xlfn.SUM(_xlfn.NORM.DIST($Q$3:$Q$1003,$F3988,$N3988,FALSE)*WindSpeedStep*$R$3:$R$1003)</f>
        <v>86.418464473542173</v>
      </c>
      <c r="L3988" s="50">
        <f t="array" ref="L3988">_xlfn.SUM(_xlfn.NORM.DIST($Q$3:$Q$1003,$F3988,$O3988,FALSE)*WindSpeedStep*$R$3:$R$1003)</f>
        <v>79.260868446047894</v>
      </c>
      <c r="N3988" s="42">
        <f t="shared" si="187"/>
        <v>0.42961024967190697</v>
      </c>
      <c r="O3988" s="42">
        <f t="shared" si="188"/>
        <v>0.23</v>
      </c>
    </row>
    <row r="3989" spans="5:15" x14ac:dyDescent="0.2">
      <c r="E3989" s="15">
        <v>41295.152777777781</v>
      </c>
      <c r="F3989" s="21">
        <v>4.1788711489471018</v>
      </c>
      <c r="G3989" s="24">
        <v>4.0680842730179127E-2</v>
      </c>
      <c r="H3989" s="3">
        <f t="shared" si="186"/>
        <v>110.61999999999513</v>
      </c>
      <c r="I3989" s="3">
        <f>MIN(H3989-K3989+L3989,'Power Look Up'!$F$4)</f>
        <v>99.435002370902083</v>
      </c>
      <c r="K3989" s="50">
        <f t="array" ref="K3989">_xlfn.SUM(_xlfn.NORM.DIST($Q$3:$Q$1003,$F3989,$N3989,FALSE)*WindSpeedStep*$R$3:$R$1003)</f>
        <v>70.911979709928659</v>
      </c>
      <c r="L3989" s="50">
        <f t="array" ref="L3989">_xlfn.SUM(_xlfn.NORM.DIST($Q$3:$Q$1003,$F3989,$O3989,FALSE)*WindSpeedStep*$R$3:$R$1003)</f>
        <v>59.726982080835612</v>
      </c>
      <c r="N3989" s="42">
        <f t="shared" si="187"/>
        <v>0.4178871148947102</v>
      </c>
      <c r="O3989" s="42">
        <f t="shared" si="188"/>
        <v>0.17</v>
      </c>
    </row>
    <row r="3990" spans="5:15" x14ac:dyDescent="0.2">
      <c r="E3990" s="15">
        <v>41295.159722222219</v>
      </c>
      <c r="F3990" s="21">
        <v>4.0990415037379586</v>
      </c>
      <c r="G3990" s="24">
        <v>7.0748246812223289E-2</v>
      </c>
      <c r="H3990" s="3">
        <f t="shared" si="186"/>
        <v>101.89999999999532</v>
      </c>
      <c r="I3990" s="3">
        <f>MIN(H3990-K3990+L3990,'Power Look Up'!$F$4)</f>
        <v>95.420900666050599</v>
      </c>
      <c r="K3990" s="50">
        <f t="array" ref="K3990">_xlfn.SUM(_xlfn.NORM.DIST($Q$3:$Q$1003,$F3990,$N3990,FALSE)*WindSpeedStep*$R$3:$R$1003)</f>
        <v>61.196648127703959</v>
      </c>
      <c r="L3990" s="50">
        <f t="array" ref="L3990">_xlfn.SUM(_xlfn.NORM.DIST($Q$3:$Q$1003,$F3990,$O3990,FALSE)*WindSpeedStep*$R$3:$R$1003)</f>
        <v>54.717548793759242</v>
      </c>
      <c r="N3990" s="42">
        <f t="shared" si="187"/>
        <v>0.40990415037379591</v>
      </c>
      <c r="O3990" s="42">
        <f t="shared" si="188"/>
        <v>0.28999999999999998</v>
      </c>
    </row>
    <row r="3991" spans="5:15" x14ac:dyDescent="0.2">
      <c r="E3991" s="15">
        <v>41295.166666666664</v>
      </c>
      <c r="F3991" s="21">
        <v>3.5990430044091299</v>
      </c>
      <c r="G3991" s="24">
        <v>9.724807388275733E-2</v>
      </c>
      <c r="H3991" s="3">
        <f t="shared" si="186"/>
        <v>54.599999999997017</v>
      </c>
      <c r="I3991" s="3">
        <f>MIN(H3991-K3991+L3991,'Power Look Up'!$F$4)</f>
        <v>54.280918026151312</v>
      </c>
      <c r="K3991" s="50">
        <f t="array" ref="K3991">_xlfn.SUM(_xlfn.NORM.DIST($Q$3:$Q$1003,$F3991,$N3991,FALSE)*WindSpeedStep*$R$3:$R$1003)</f>
        <v>20.228742403483864</v>
      </c>
      <c r="L3991" s="50">
        <f t="array" ref="L3991">_xlfn.SUM(_xlfn.NORM.DIST($Q$3:$Q$1003,$F3991,$O3991,FALSE)*WindSpeedStep*$R$3:$R$1003)</f>
        <v>19.909660429638155</v>
      </c>
      <c r="N3991" s="42">
        <f t="shared" si="187"/>
        <v>0.35990430044091304</v>
      </c>
      <c r="O3991" s="42">
        <f t="shared" si="188"/>
        <v>0.35</v>
      </c>
    </row>
    <row r="3992" spans="5:15" x14ac:dyDescent="0.2">
      <c r="E3992" s="15">
        <v>41295.173611111109</v>
      </c>
      <c r="F3992" s="21">
        <v>3.6803748097906253</v>
      </c>
      <c r="G3992" s="24">
        <v>8.1513436947218659E-2</v>
      </c>
      <c r="H3992" s="3">
        <f t="shared" si="186"/>
        <v>61.879999999996862</v>
      </c>
      <c r="I3992" s="3">
        <f>MIN(H3992-K3992+L3992,'Power Look Up'!$F$4)</f>
        <v>59.379768831909999</v>
      </c>
      <c r="K3992" s="50">
        <f t="array" ref="K3992">_xlfn.SUM(_xlfn.NORM.DIST($Q$3:$Q$1003,$F3992,$N3992,FALSE)*WindSpeedStep*$R$3:$R$1003)</f>
        <v>24.543488021378902</v>
      </c>
      <c r="L3992" s="50">
        <f t="array" ref="L3992">_xlfn.SUM(_xlfn.NORM.DIST($Q$3:$Q$1003,$F3992,$O3992,FALSE)*WindSpeedStep*$R$3:$R$1003)</f>
        <v>22.043256853292032</v>
      </c>
      <c r="N3992" s="42">
        <f t="shared" si="187"/>
        <v>0.36803748097906253</v>
      </c>
      <c r="O3992" s="42">
        <f t="shared" si="188"/>
        <v>0.3</v>
      </c>
    </row>
    <row r="3993" spans="5:15" x14ac:dyDescent="0.2">
      <c r="E3993" s="15">
        <v>41295.180555555555</v>
      </c>
      <c r="F3993" s="21">
        <v>3.5966170031789511</v>
      </c>
      <c r="G3993" s="24">
        <v>6.3948983112938992E-2</v>
      </c>
      <c r="H3993" s="3">
        <f t="shared" si="186"/>
        <v>54.599999999997017</v>
      </c>
      <c r="I3993" s="3">
        <f>MIN(H3993-K3993+L3993,'Power Look Up'!$F$4)</f>
        <v>51.632564571062872</v>
      </c>
      <c r="K3993" s="50">
        <f t="array" ref="K3993">_xlfn.SUM(_xlfn.NORM.DIST($Q$3:$Q$1003,$F3993,$N3993,FALSE)*WindSpeedStep*$R$3:$R$1003)</f>
        <v>20.111737521191138</v>
      </c>
      <c r="L3993" s="50">
        <f t="array" ref="L3993">_xlfn.SUM(_xlfn.NORM.DIST($Q$3:$Q$1003,$F3993,$O3993,FALSE)*WindSpeedStep*$R$3:$R$1003)</f>
        <v>17.144302092256989</v>
      </c>
      <c r="N3993" s="42">
        <f t="shared" si="187"/>
        <v>0.35966170031789513</v>
      </c>
      <c r="O3993" s="42">
        <f t="shared" si="188"/>
        <v>0.22999999999999998</v>
      </c>
    </row>
    <row r="3994" spans="5:15" x14ac:dyDescent="0.2">
      <c r="E3994" s="15">
        <v>41295.1875</v>
      </c>
      <c r="F3994" s="21">
        <v>3.5690436477169349</v>
      </c>
      <c r="G3994" s="24">
        <v>8.125425985908262E-2</v>
      </c>
      <c r="H3994" s="3">
        <f t="shared" si="186"/>
        <v>51.869999999997077</v>
      </c>
      <c r="I3994" s="3">
        <f>MIN(H3994-K3994+L3994,'Power Look Up'!$F$4)</f>
        <v>50.185463836049053</v>
      </c>
      <c r="K3994" s="50">
        <f t="array" ref="K3994">_xlfn.SUM(_xlfn.NORM.DIST($Q$3:$Q$1003,$F3994,$N3994,FALSE)*WindSpeedStep*$R$3:$R$1003)</f>
        <v>18.825780107213337</v>
      </c>
      <c r="L3994" s="50">
        <f t="array" ref="L3994">_xlfn.SUM(_xlfn.NORM.DIST($Q$3:$Q$1003,$F3994,$O3994,FALSE)*WindSpeedStep*$R$3:$R$1003)</f>
        <v>17.141243943265309</v>
      </c>
      <c r="N3994" s="42">
        <f t="shared" si="187"/>
        <v>0.35690436477169352</v>
      </c>
      <c r="O3994" s="42">
        <f t="shared" si="188"/>
        <v>0.28999999999999998</v>
      </c>
    </row>
    <row r="3995" spans="5:15" x14ac:dyDescent="0.2">
      <c r="E3995" s="15">
        <v>41295.194444444445</v>
      </c>
      <c r="F3995" s="21">
        <v>3.9162981518761817</v>
      </c>
      <c r="G3995" s="24">
        <v>6.8942656950327197E-2</v>
      </c>
      <c r="H3995" s="3">
        <f t="shared" si="186"/>
        <v>83.719999999996404</v>
      </c>
      <c r="I3995" s="3">
        <f>MIN(H3995-K3995+L3995,'Power Look Up'!$F$4)</f>
        <v>77.044463519106998</v>
      </c>
      <c r="K3995" s="50">
        <f t="array" ref="K3995">_xlfn.SUM(_xlfn.NORM.DIST($Q$3:$Q$1003,$F3995,$N3995,FALSE)*WindSpeedStep*$R$3:$R$1003)</f>
        <v>42.090208918220462</v>
      </c>
      <c r="L3995" s="50">
        <f t="array" ref="L3995">_xlfn.SUM(_xlfn.NORM.DIST($Q$3:$Q$1003,$F3995,$O3995,FALSE)*WindSpeedStep*$R$3:$R$1003)</f>
        <v>35.414672437331056</v>
      </c>
      <c r="N3995" s="42">
        <f t="shared" si="187"/>
        <v>0.39162981518761819</v>
      </c>
      <c r="O3995" s="42">
        <f t="shared" si="188"/>
        <v>0.27</v>
      </c>
    </row>
    <row r="3996" spans="5:15" x14ac:dyDescent="0.2">
      <c r="E3996" s="15">
        <v>41295.201388888891</v>
      </c>
      <c r="F3996" s="21">
        <v>4.032962900985777</v>
      </c>
      <c r="G3996" s="24">
        <v>7.9346130340495424E-2</v>
      </c>
      <c r="H3996" s="3">
        <f t="shared" si="186"/>
        <v>94.269999999995477</v>
      </c>
      <c r="I3996" s="3">
        <f>MIN(H3996-K3996+L3996,'Power Look Up'!$F$4)</f>
        <v>89.586123746597863</v>
      </c>
      <c r="K3996" s="50">
        <f t="array" ref="K3996">_xlfn.SUM(_xlfn.NORM.DIST($Q$3:$Q$1003,$F3996,$N3996,FALSE)*WindSpeedStep*$R$3:$R$1003)</f>
        <v>53.755572525416788</v>
      </c>
      <c r="L3996" s="50">
        <f t="array" ref="L3996">_xlfn.SUM(_xlfn.NORM.DIST($Q$3:$Q$1003,$F3996,$O3996,FALSE)*WindSpeedStep*$R$3:$R$1003)</f>
        <v>49.071696272019175</v>
      </c>
      <c r="N3996" s="42">
        <f t="shared" si="187"/>
        <v>0.4032962900985777</v>
      </c>
      <c r="O3996" s="42">
        <f t="shared" si="188"/>
        <v>0.32</v>
      </c>
    </row>
    <row r="3997" spans="5:15" x14ac:dyDescent="0.2">
      <c r="E3997" s="15">
        <v>41295.208333333336</v>
      </c>
      <c r="F3997" s="21">
        <v>3.8512243062211535</v>
      </c>
      <c r="G3997" s="24">
        <v>5.9721268280443919E-2</v>
      </c>
      <c r="H3997" s="3">
        <f t="shared" si="186"/>
        <v>77.349999999996527</v>
      </c>
      <c r="I3997" s="3">
        <f>MIN(H3997-K3997+L3997,'Power Look Up'!$F$4)</f>
        <v>69.569285520683309</v>
      </c>
      <c r="K3997" s="50">
        <f t="array" ref="K3997">_xlfn.SUM(_xlfn.NORM.DIST($Q$3:$Q$1003,$F3997,$N3997,FALSE)*WindSpeedStep*$R$3:$R$1003)</f>
        <v>36.445753057023154</v>
      </c>
      <c r="L3997" s="50">
        <f t="array" ref="L3997">_xlfn.SUM(_xlfn.NORM.DIST($Q$3:$Q$1003,$F3997,$O3997,FALSE)*WindSpeedStep*$R$3:$R$1003)</f>
        <v>28.665038577709943</v>
      </c>
      <c r="N3997" s="42">
        <f t="shared" si="187"/>
        <v>0.38512243062211537</v>
      </c>
      <c r="O3997" s="42">
        <f t="shared" si="188"/>
        <v>0.23</v>
      </c>
    </row>
    <row r="3998" spans="5:15" x14ac:dyDescent="0.2">
      <c r="E3998" s="15">
        <v>41295.215277777781</v>
      </c>
      <c r="F3998" s="21">
        <v>4.2396485865208788</v>
      </c>
      <c r="G3998" s="24">
        <v>6.604320954576387E-2</v>
      </c>
      <c r="H3998" s="3">
        <f t="shared" si="186"/>
        <v>117.15999999999499</v>
      </c>
      <c r="I3998" s="3">
        <f>MIN(H3998-K3998+L3998,'Power Look Up'!$F$4)</f>
        <v>110.8639043592319</v>
      </c>
      <c r="K3998" s="50">
        <f t="array" ref="K3998">_xlfn.SUM(_xlfn.NORM.DIST($Q$3:$Q$1003,$F3998,$N3998,FALSE)*WindSpeedStep*$R$3:$R$1003)</f>
        <v>78.784022359324723</v>
      </c>
      <c r="L3998" s="50">
        <f t="array" ref="L3998">_xlfn.SUM(_xlfn.NORM.DIST($Q$3:$Q$1003,$F3998,$O3998,FALSE)*WindSpeedStep*$R$3:$R$1003)</f>
        <v>72.487926718561624</v>
      </c>
      <c r="N3998" s="42">
        <f t="shared" si="187"/>
        <v>0.42396485865208788</v>
      </c>
      <c r="O3998" s="42">
        <f t="shared" si="188"/>
        <v>0.28000000000000003</v>
      </c>
    </row>
    <row r="3999" spans="5:15" x14ac:dyDescent="0.2">
      <c r="E3999" s="15">
        <v>41295.222222222219</v>
      </c>
      <c r="F3999" s="21">
        <v>4.3549830538229433</v>
      </c>
      <c r="G3999" s="24">
        <v>5.510928447570429E-2</v>
      </c>
      <c r="H3999" s="3">
        <f t="shared" si="186"/>
        <v>129.14999999999475</v>
      </c>
      <c r="I3999" s="3">
        <f>MIN(H3999-K3999+L3999,'Power Look Up'!$F$4)</f>
        <v>123.20989316318656</v>
      </c>
      <c r="K3999" s="50">
        <f t="array" ref="K3999">_xlfn.SUM(_xlfn.NORM.DIST($Q$3:$Q$1003,$F3999,$N3999,FALSE)*WindSpeedStep*$R$3:$R$1003)</f>
        <v>94.669008950295435</v>
      </c>
      <c r="L3999" s="50">
        <f t="array" ref="L3999">_xlfn.SUM(_xlfn.NORM.DIST($Q$3:$Q$1003,$F3999,$O3999,FALSE)*WindSpeedStep*$R$3:$R$1003)</f>
        <v>88.728902113487251</v>
      </c>
      <c r="N3999" s="42">
        <f t="shared" si="187"/>
        <v>0.43549830538229434</v>
      </c>
      <c r="O3999" s="42">
        <f t="shared" si="188"/>
        <v>0.24</v>
      </c>
    </row>
    <row r="4000" spans="5:15" x14ac:dyDescent="0.2">
      <c r="E4000" s="15">
        <v>41295.229166666664</v>
      </c>
      <c r="F4000" s="21">
        <v>4.2951804700670495</v>
      </c>
      <c r="G4000" s="24">
        <v>6.2861153770282716E-2</v>
      </c>
      <c r="H4000" s="3">
        <f t="shared" si="186"/>
        <v>123.69999999999484</v>
      </c>
      <c r="I4000" s="3">
        <f>MIN(H4000-K4000+L4000,'Power Look Up'!$F$4)</f>
        <v>117.63029095632436</v>
      </c>
      <c r="K4000" s="50">
        <f t="array" ref="K4000">_xlfn.SUM(_xlfn.NORM.DIST($Q$3:$Q$1003,$F4000,$N4000,FALSE)*WindSpeedStep*$R$3:$R$1003)</f>
        <v>86.291495527973439</v>
      </c>
      <c r="L4000" s="50">
        <f t="array" ref="L4000">_xlfn.SUM(_xlfn.NORM.DIST($Q$3:$Q$1003,$F4000,$O4000,FALSE)*WindSpeedStep*$R$3:$R$1003)</f>
        <v>80.221786484302953</v>
      </c>
      <c r="N4000" s="42">
        <f t="shared" si="187"/>
        <v>0.42951804700670498</v>
      </c>
      <c r="O4000" s="42">
        <f t="shared" si="188"/>
        <v>0.27</v>
      </c>
    </row>
    <row r="4001" spans="5:15" x14ac:dyDescent="0.2">
      <c r="E4001" s="15">
        <v>41295.236111111109</v>
      </c>
      <c r="F4001" s="21">
        <v>4.7379641355475748</v>
      </c>
      <c r="G4001" s="24">
        <v>4.8544056776280028E-2</v>
      </c>
      <c r="H4001" s="3">
        <f t="shared" si="186"/>
        <v>171.65999999999383</v>
      </c>
      <c r="I4001" s="3">
        <f>MIN(H4001-K4001+L4001,'Power Look Up'!$F$4)</f>
        <v>170.9399438205736</v>
      </c>
      <c r="K4001" s="50">
        <f t="array" ref="K4001">_xlfn.SUM(_xlfn.NORM.DIST($Q$3:$Q$1003,$F4001,$N4001,FALSE)*WindSpeedStep*$R$3:$R$1003)</f>
        <v>152.82815433880603</v>
      </c>
      <c r="L4001" s="50">
        <f t="array" ref="L4001">_xlfn.SUM(_xlfn.NORM.DIST($Q$3:$Q$1003,$F4001,$O4001,FALSE)*WindSpeedStep*$R$3:$R$1003)</f>
        <v>152.1080981593858</v>
      </c>
      <c r="N4001" s="42">
        <f t="shared" si="187"/>
        <v>0.47379641355475749</v>
      </c>
      <c r="O4001" s="42">
        <f t="shared" si="188"/>
        <v>0.22999999999999998</v>
      </c>
    </row>
    <row r="4002" spans="5:15" x14ac:dyDescent="0.2">
      <c r="E4002" s="15">
        <v>41295.243055555555</v>
      </c>
      <c r="F4002" s="21">
        <v>4.4707214246763378</v>
      </c>
      <c r="G4002" s="24">
        <v>5.5919386660979217E-2</v>
      </c>
      <c r="H4002" s="3">
        <f t="shared" si="186"/>
        <v>142.22999999999445</v>
      </c>
      <c r="I4002" s="3">
        <f>MIN(H4002-K4002+L4002,'Power Look Up'!$F$4)</f>
        <v>138.26643234007037</v>
      </c>
      <c r="K4002" s="50">
        <f t="array" ref="K4002">_xlfn.SUM(_xlfn.NORM.DIST($Q$3:$Q$1003,$F4002,$N4002,FALSE)*WindSpeedStep*$R$3:$R$1003)</f>
        <v>111.58168093773989</v>
      </c>
      <c r="L4002" s="50">
        <f t="array" ref="L4002">_xlfn.SUM(_xlfn.NORM.DIST($Q$3:$Q$1003,$F4002,$O4002,FALSE)*WindSpeedStep*$R$3:$R$1003)</f>
        <v>107.61811327781582</v>
      </c>
      <c r="N4002" s="42">
        <f t="shared" si="187"/>
        <v>0.44707214246763383</v>
      </c>
      <c r="O4002" s="42">
        <f t="shared" si="188"/>
        <v>0.25</v>
      </c>
    </row>
    <row r="4003" spans="5:15" x14ac:dyDescent="0.2">
      <c r="E4003" s="15">
        <v>41295.25</v>
      </c>
      <c r="F4003" s="21">
        <v>4.6844379165845149</v>
      </c>
      <c r="G4003" s="24">
        <v>4.6964012314289538E-2</v>
      </c>
      <c r="H4003" s="3">
        <f t="shared" si="186"/>
        <v>165.11999999999398</v>
      </c>
      <c r="I4003" s="3">
        <f>MIN(H4003-K4003+L4003,'Power Look Up'!$F$4)</f>
        <v>163.89418611070803</v>
      </c>
      <c r="K4003" s="50">
        <f t="array" ref="K4003">_xlfn.SUM(_xlfn.NORM.DIST($Q$3:$Q$1003,$F4003,$N4003,FALSE)*WindSpeedStep*$R$3:$R$1003)</f>
        <v>144.41142515110897</v>
      </c>
      <c r="L4003" s="50">
        <f t="array" ref="L4003">_xlfn.SUM(_xlfn.NORM.DIST($Q$3:$Q$1003,$F4003,$O4003,FALSE)*WindSpeedStep*$R$3:$R$1003)</f>
        <v>143.18561126182303</v>
      </c>
      <c r="N4003" s="42">
        <f t="shared" si="187"/>
        <v>0.46844379165845151</v>
      </c>
      <c r="O4003" s="42">
        <f t="shared" si="188"/>
        <v>0.22</v>
      </c>
    </row>
    <row r="4004" spans="5:15" x14ac:dyDescent="0.2">
      <c r="E4004" s="15">
        <v>41295.256944444445</v>
      </c>
      <c r="F4004" s="21">
        <v>4.7598477992020607</v>
      </c>
      <c r="G4004" s="24">
        <v>4.2018150251259705E-2</v>
      </c>
      <c r="H4004" s="3">
        <f t="shared" si="186"/>
        <v>173.83999999999378</v>
      </c>
      <c r="I4004" s="3">
        <f>MIN(H4004-K4004+L4004,'Power Look Up'!$F$4)</f>
        <v>173.39544580250725</v>
      </c>
      <c r="K4004" s="50">
        <f t="array" ref="K4004">_xlfn.SUM(_xlfn.NORM.DIST($Q$3:$Q$1003,$F4004,$N4004,FALSE)*WindSpeedStep*$R$3:$R$1003)</f>
        <v>156.28333704775741</v>
      </c>
      <c r="L4004" s="50">
        <f t="array" ref="L4004">_xlfn.SUM(_xlfn.NORM.DIST($Q$3:$Q$1003,$F4004,$O4004,FALSE)*WindSpeedStep*$R$3:$R$1003)</f>
        <v>155.83878285027089</v>
      </c>
      <c r="N4004" s="42">
        <f t="shared" si="187"/>
        <v>0.4759847799202061</v>
      </c>
      <c r="O4004" s="42">
        <f t="shared" si="188"/>
        <v>0.2</v>
      </c>
    </row>
    <row r="4005" spans="5:15" x14ac:dyDescent="0.2">
      <c r="E4005" s="15">
        <v>41295.263888888891</v>
      </c>
      <c r="F4005" s="21">
        <v>4.8113636765514931</v>
      </c>
      <c r="G4005" s="24">
        <v>4.5725082282219678E-2</v>
      </c>
      <c r="H4005" s="3">
        <f t="shared" si="186"/>
        <v>179.28999999999365</v>
      </c>
      <c r="I4005" s="3">
        <f>MIN(H4005-K4005+L4005,'Power Look Up'!$F$4)</f>
        <v>179.1945763781749</v>
      </c>
      <c r="K4005" s="50">
        <f t="array" ref="K4005">_xlfn.SUM(_xlfn.NORM.DIST($Q$3:$Q$1003,$F4005,$N4005,FALSE)*WindSpeedStep*$R$3:$R$1003)</f>
        <v>164.44363351415015</v>
      </c>
      <c r="L4005" s="50">
        <f t="array" ref="L4005">_xlfn.SUM(_xlfn.NORM.DIST($Q$3:$Q$1003,$F4005,$O4005,FALSE)*WindSpeedStep*$R$3:$R$1003)</f>
        <v>164.3482098923314</v>
      </c>
      <c r="N4005" s="42">
        <f t="shared" si="187"/>
        <v>0.48113636765514933</v>
      </c>
      <c r="O4005" s="42">
        <f t="shared" si="188"/>
        <v>0.22</v>
      </c>
    </row>
    <row r="4006" spans="5:15" x14ac:dyDescent="0.2">
      <c r="E4006" s="15">
        <v>41295.270833333336</v>
      </c>
      <c r="F4006" s="21">
        <v>4.7130936657982181</v>
      </c>
      <c r="G4006" s="24">
        <v>5.9408961470868354E-2</v>
      </c>
      <c r="H4006" s="3">
        <f t="shared" si="186"/>
        <v>168.3899999999939</v>
      </c>
      <c r="I4006" s="3">
        <f>MIN(H4006-K4006+L4006,'Power Look Up'!$F$4)</f>
        <v>167.34709427953482</v>
      </c>
      <c r="K4006" s="50">
        <f t="array" ref="K4006">_xlfn.SUM(_xlfn.NORM.DIST($Q$3:$Q$1003,$F4006,$N4006,FALSE)*WindSpeedStep*$R$3:$R$1003)</f>
        <v>148.91086270428508</v>
      </c>
      <c r="L4006" s="50">
        <f t="array" ref="L4006">_xlfn.SUM(_xlfn.NORM.DIST($Q$3:$Q$1003,$F4006,$O4006,FALSE)*WindSpeedStep*$R$3:$R$1003)</f>
        <v>147.86795698382599</v>
      </c>
      <c r="N4006" s="42">
        <f t="shared" si="187"/>
        <v>0.47130936657982181</v>
      </c>
      <c r="O4006" s="42">
        <f t="shared" si="188"/>
        <v>0.28000000000000003</v>
      </c>
    </row>
    <row r="4007" spans="5:15" x14ac:dyDescent="0.2">
      <c r="E4007" s="15">
        <v>41295.277777777781</v>
      </c>
      <c r="F4007" s="21">
        <v>4.1647569004786336</v>
      </c>
      <c r="G4007" s="24">
        <v>6.9631915362616204E-2</v>
      </c>
      <c r="H4007" s="3">
        <f t="shared" si="186"/>
        <v>108.43999999999517</v>
      </c>
      <c r="I4007" s="3">
        <f>MIN(H4007-K4007+L4007,'Power Look Up'!$F$4)</f>
        <v>102.10337458055015</v>
      </c>
      <c r="K4007" s="50">
        <f t="array" ref="K4007">_xlfn.SUM(_xlfn.NORM.DIST($Q$3:$Q$1003,$F4007,$N4007,FALSE)*WindSpeedStep*$R$3:$R$1003)</f>
        <v>69.140296659721145</v>
      </c>
      <c r="L4007" s="50">
        <f t="array" ref="L4007">_xlfn.SUM(_xlfn.NORM.DIST($Q$3:$Q$1003,$F4007,$O4007,FALSE)*WindSpeedStep*$R$3:$R$1003)</f>
        <v>62.803671240276131</v>
      </c>
      <c r="N4007" s="42">
        <f t="shared" si="187"/>
        <v>0.41647569004786339</v>
      </c>
      <c r="O4007" s="42">
        <f t="shared" si="188"/>
        <v>0.28999999999999998</v>
      </c>
    </row>
    <row r="4008" spans="5:15" x14ac:dyDescent="0.2">
      <c r="E4008" s="15">
        <v>41295.284722222219</v>
      </c>
      <c r="F4008" s="21">
        <v>3.9785875125322914</v>
      </c>
      <c r="G4008" s="24">
        <v>5.0269096600241432E-2</v>
      </c>
      <c r="H4008" s="3">
        <f t="shared" si="186"/>
        <v>89.179999999996284</v>
      </c>
      <c r="I4008" s="3">
        <f>MIN(H4008-K4008+L4008,'Power Look Up'!$F$4)</f>
        <v>77.985521485474919</v>
      </c>
      <c r="K4008" s="50">
        <f t="array" ref="K4008">_xlfn.SUM(_xlfn.NORM.DIST($Q$3:$Q$1003,$F4008,$N4008,FALSE)*WindSpeedStep*$R$3:$R$1003)</f>
        <v>48.076446911925153</v>
      </c>
      <c r="L4008" s="50">
        <f t="array" ref="L4008">_xlfn.SUM(_xlfn.NORM.DIST($Q$3:$Q$1003,$F4008,$O4008,FALSE)*WindSpeedStep*$R$3:$R$1003)</f>
        <v>36.881968397403789</v>
      </c>
      <c r="N4008" s="42">
        <f t="shared" si="187"/>
        <v>0.39785875125322917</v>
      </c>
      <c r="O4008" s="42">
        <f t="shared" si="188"/>
        <v>0.2</v>
      </c>
    </row>
    <row r="4009" spans="5:15" x14ac:dyDescent="0.2">
      <c r="E4009" s="15">
        <v>41295.291666666664</v>
      </c>
      <c r="F4009" s="21">
        <v>4.3103173391657696</v>
      </c>
      <c r="G4009" s="24">
        <v>6.4960414272929604E-2</v>
      </c>
      <c r="H4009" s="3">
        <f t="shared" si="186"/>
        <v>124.78999999999482</v>
      </c>
      <c r="I4009" s="3">
        <f>MIN(H4009-K4009+L4009,'Power Look Up'!$F$4)</f>
        <v>119.19685491392384</v>
      </c>
      <c r="K4009" s="50">
        <f t="array" ref="K4009">_xlfn.SUM(_xlfn.NORM.DIST($Q$3:$Q$1003,$F4009,$N4009,FALSE)*WindSpeedStep*$R$3:$R$1003)</f>
        <v>88.384976161266252</v>
      </c>
      <c r="L4009" s="50">
        <f t="array" ref="L4009">_xlfn.SUM(_xlfn.NORM.DIST($Q$3:$Q$1003,$F4009,$O4009,FALSE)*WindSpeedStep*$R$3:$R$1003)</f>
        <v>82.791831075195276</v>
      </c>
      <c r="N4009" s="42">
        <f t="shared" si="187"/>
        <v>0.43103173391657701</v>
      </c>
      <c r="O4009" s="42">
        <f t="shared" si="188"/>
        <v>0.28000000000000003</v>
      </c>
    </row>
    <row r="4010" spans="5:15" x14ac:dyDescent="0.2">
      <c r="E4010" s="15">
        <v>41295.298611111109</v>
      </c>
      <c r="F4010" s="21">
        <v>4.1205442284187734</v>
      </c>
      <c r="G4010" s="24">
        <v>8.979396397402209E-2</v>
      </c>
      <c r="H4010" s="3">
        <f t="shared" si="186"/>
        <v>104.07999999999527</v>
      </c>
      <c r="I4010" s="3">
        <f>MIN(H4010-K4010+L4010,'Power Look Up'!$F$4)</f>
        <v>101.83123900406221</v>
      </c>
      <c r="K4010" s="50">
        <f t="array" ref="K4010">_xlfn.SUM(_xlfn.NORM.DIST($Q$3:$Q$1003,$F4010,$N4010,FALSE)*WindSpeedStep*$R$3:$R$1003)</f>
        <v>63.738754856901259</v>
      </c>
      <c r="L4010" s="50">
        <f t="array" ref="L4010">_xlfn.SUM(_xlfn.NORM.DIST($Q$3:$Q$1003,$F4010,$O4010,FALSE)*WindSpeedStep*$R$3:$R$1003)</f>
        <v>61.489993860968212</v>
      </c>
      <c r="N4010" s="42">
        <f t="shared" si="187"/>
        <v>0.41205442284187738</v>
      </c>
      <c r="O4010" s="42">
        <f t="shared" si="188"/>
        <v>0.37</v>
      </c>
    </row>
    <row r="4011" spans="5:15" x14ac:dyDescent="0.2">
      <c r="E4011" s="15">
        <v>41295.305555555555</v>
      </c>
      <c r="F4011" s="21">
        <v>4.5326579916206251</v>
      </c>
      <c r="G4011" s="24">
        <v>9.9279495790747976E-2</v>
      </c>
      <c r="H4011" s="3">
        <f t="shared" si="186"/>
        <v>148.7699999999943</v>
      </c>
      <c r="I4011" s="3">
        <f>MIN(H4011-K4011+L4011,'Power Look Up'!$F$4)</f>
        <v>148.68882165237522</v>
      </c>
      <c r="K4011" s="50">
        <f t="array" ref="K4011">_xlfn.SUM(_xlfn.NORM.DIST($Q$3:$Q$1003,$F4011,$N4011,FALSE)*WindSpeedStep*$R$3:$R$1003)</f>
        <v>120.92744382603955</v>
      </c>
      <c r="L4011" s="50">
        <f t="array" ref="L4011">_xlfn.SUM(_xlfn.NORM.DIST($Q$3:$Q$1003,$F4011,$O4011,FALSE)*WindSpeedStep*$R$3:$R$1003)</f>
        <v>120.84626547842046</v>
      </c>
      <c r="N4011" s="42">
        <f t="shared" si="187"/>
        <v>0.45326579916206255</v>
      </c>
      <c r="O4011" s="42">
        <f t="shared" si="188"/>
        <v>0.45</v>
      </c>
    </row>
    <row r="4012" spans="5:15" x14ac:dyDescent="0.2">
      <c r="E4012" s="15">
        <v>41295.3125</v>
      </c>
      <c r="F4012" s="21">
        <v>4.3147311124401391</v>
      </c>
      <c r="G4012" s="24">
        <v>6.2576321203780663E-2</v>
      </c>
      <c r="H4012" s="3">
        <f t="shared" si="186"/>
        <v>124.78999999999482</v>
      </c>
      <c r="I4012" s="3">
        <f>MIN(H4012-K4012+L4012,'Power Look Up'!$F$4)</f>
        <v>118.95797500860947</v>
      </c>
      <c r="K4012" s="50">
        <f t="array" ref="K4012">_xlfn.SUM(_xlfn.NORM.DIST($Q$3:$Q$1003,$F4012,$N4012,FALSE)*WindSpeedStep*$R$3:$R$1003)</f>
        <v>88.998983100298489</v>
      </c>
      <c r="L4012" s="50">
        <f t="array" ref="L4012">_xlfn.SUM(_xlfn.NORM.DIST($Q$3:$Q$1003,$F4012,$O4012,FALSE)*WindSpeedStep*$R$3:$R$1003)</f>
        <v>83.166958108913136</v>
      </c>
      <c r="N4012" s="42">
        <f t="shared" si="187"/>
        <v>0.43147311124401394</v>
      </c>
      <c r="O4012" s="42">
        <f t="shared" si="188"/>
        <v>0.27</v>
      </c>
    </row>
    <row r="4013" spans="5:15" x14ac:dyDescent="0.2">
      <c r="E4013" s="15">
        <v>41295.319444444445</v>
      </c>
      <c r="F4013" s="21">
        <v>4.1816080425671878</v>
      </c>
      <c r="G4013" s="24">
        <v>6.6959886519660852E-2</v>
      </c>
      <c r="H4013" s="3">
        <f t="shared" si="186"/>
        <v>110.61999999999513</v>
      </c>
      <c r="I4013" s="3">
        <f>MIN(H4013-K4013+L4013,'Power Look Up'!$F$4)</f>
        <v>103.89798715266026</v>
      </c>
      <c r="K4013" s="50">
        <f t="array" ref="K4013">_xlfn.SUM(_xlfn.NORM.DIST($Q$3:$Q$1003,$F4013,$N4013,FALSE)*WindSpeedStep*$R$3:$R$1003)</f>
        <v>71.25808238016792</v>
      </c>
      <c r="L4013" s="50">
        <f t="array" ref="L4013">_xlfn.SUM(_xlfn.NORM.DIST($Q$3:$Q$1003,$F4013,$O4013,FALSE)*WindSpeedStep*$R$3:$R$1003)</f>
        <v>64.536069532833054</v>
      </c>
      <c r="N4013" s="42">
        <f t="shared" si="187"/>
        <v>0.41816080425671881</v>
      </c>
      <c r="O4013" s="42">
        <f t="shared" si="188"/>
        <v>0.28000000000000003</v>
      </c>
    </row>
    <row r="4014" spans="5:15" x14ac:dyDescent="0.2">
      <c r="E4014" s="15">
        <v>41295.326388888891</v>
      </c>
      <c r="F4014" s="21">
        <v>4.0294650268687198</v>
      </c>
      <c r="G4014" s="24">
        <v>7.19698515972374E-2</v>
      </c>
      <c r="H4014" s="3">
        <f t="shared" si="186"/>
        <v>94.269999999995477</v>
      </c>
      <c r="I4014" s="3">
        <f>MIN(H4014-K4014+L4014,'Power Look Up'!$F$4)</f>
        <v>87.911706035621819</v>
      </c>
      <c r="K4014" s="50">
        <f t="array" ref="K4014">_xlfn.SUM(_xlfn.NORM.DIST($Q$3:$Q$1003,$F4014,$N4014,FALSE)*WindSpeedStep*$R$3:$R$1003)</f>
        <v>53.377884882073928</v>
      </c>
      <c r="L4014" s="50">
        <f t="array" ref="L4014">_xlfn.SUM(_xlfn.NORM.DIST($Q$3:$Q$1003,$F4014,$O4014,FALSE)*WindSpeedStep*$R$3:$R$1003)</f>
        <v>47.019590917700263</v>
      </c>
      <c r="N4014" s="42">
        <f t="shared" si="187"/>
        <v>0.40294650268687199</v>
      </c>
      <c r="O4014" s="42">
        <f t="shared" si="188"/>
        <v>0.28999999999999998</v>
      </c>
    </row>
    <row r="4015" spans="5:15" x14ac:dyDescent="0.2">
      <c r="E4015" s="15">
        <v>41295.333333333336</v>
      </c>
      <c r="F4015" s="21">
        <v>3.8189696904348294</v>
      </c>
      <c r="G4015" s="24">
        <v>6.8081189712295487E-2</v>
      </c>
      <c r="H4015" s="3">
        <f t="shared" si="186"/>
        <v>74.619999999996594</v>
      </c>
      <c r="I4015" s="3">
        <f>MIN(H4015-K4015+L4015,'Power Look Up'!$F$4)</f>
        <v>68.733620356649482</v>
      </c>
      <c r="K4015" s="50">
        <f t="array" ref="K4015">_xlfn.SUM(_xlfn.NORM.DIST($Q$3:$Q$1003,$F4015,$N4015,FALSE)*WindSpeedStep*$R$3:$R$1003)</f>
        <v>33.880011914870984</v>
      </c>
      <c r="L4015" s="50">
        <f t="array" ref="L4015">_xlfn.SUM(_xlfn.NORM.DIST($Q$3:$Q$1003,$F4015,$O4015,FALSE)*WindSpeedStep*$R$3:$R$1003)</f>
        <v>27.993632271523875</v>
      </c>
      <c r="N4015" s="42">
        <f t="shared" si="187"/>
        <v>0.38189696904348297</v>
      </c>
      <c r="O4015" s="42">
        <f t="shared" si="188"/>
        <v>0.26</v>
      </c>
    </row>
    <row r="4016" spans="5:15" x14ac:dyDescent="0.2">
      <c r="E4016" s="15">
        <v>41295.340277777781</v>
      </c>
      <c r="F4016" s="21">
        <v>2.8945298880129107</v>
      </c>
      <c r="G4016" s="24">
        <v>8.9824603669402606E-2</v>
      </c>
      <c r="H4016" s="3">
        <f t="shared" si="186"/>
        <v>0</v>
      </c>
      <c r="I4016" s="3">
        <f>MIN(H4016-K4016+L4016,'Power Look Up'!$F$4)</f>
        <v>-0.30891779097677863</v>
      </c>
      <c r="K4016" s="50">
        <f t="array" ref="K4016">_xlfn.SUM(_xlfn.NORM.DIST($Q$3:$Q$1003,$F4016,$N4016,FALSE)*WindSpeedStep*$R$3:$R$1003)</f>
        <v>1.9156547385611076</v>
      </c>
      <c r="L4016" s="50">
        <f t="array" ref="L4016">_xlfn.SUM(_xlfn.NORM.DIST($Q$3:$Q$1003,$F4016,$O4016,FALSE)*WindSpeedStep*$R$3:$R$1003)</f>
        <v>1.6067369475843289</v>
      </c>
      <c r="N4016" s="42">
        <f t="shared" si="187"/>
        <v>0.28945298880129106</v>
      </c>
      <c r="O4016" s="42">
        <f t="shared" si="188"/>
        <v>0.26</v>
      </c>
    </row>
    <row r="4017" spans="5:15" x14ac:dyDescent="0.2">
      <c r="E4017" s="15">
        <v>41295.361111111109</v>
      </c>
      <c r="F4017" s="21">
        <v>1.5849175870281105</v>
      </c>
      <c r="G4017" s="24">
        <v>0.10095162127642048</v>
      </c>
      <c r="H4017" s="3">
        <f t="shared" si="186"/>
        <v>0</v>
      </c>
      <c r="I4017" s="3">
        <f>MIN(H4017-K4017+L4017,'Power Look Up'!$F$4)</f>
        <v>-4.2878900283792284E-7</v>
      </c>
      <c r="K4017" s="50">
        <f t="array" ref="K4017">_xlfn.SUM(_xlfn.NORM.DIST($Q$3:$Q$1003,$F4017,$N4017,FALSE)*WindSpeedStep*$R$3:$R$1003)</f>
        <v>-4.1254221409103315E-6</v>
      </c>
      <c r="L4017" s="50">
        <f t="array" ref="L4017">_xlfn.SUM(_xlfn.NORM.DIST($Q$3:$Q$1003,$F4017,$O4017,FALSE)*WindSpeedStep*$R$3:$R$1003)</f>
        <v>-4.5542111437482543E-6</v>
      </c>
      <c r="N4017" s="42">
        <f t="shared" si="187"/>
        <v>0.15849175870281107</v>
      </c>
      <c r="O4017" s="42">
        <f t="shared" si="188"/>
        <v>0.16</v>
      </c>
    </row>
    <row r="4018" spans="5:15" x14ac:dyDescent="0.2">
      <c r="E4018" s="15">
        <v>41295.368055555555</v>
      </c>
      <c r="F4018" s="21">
        <v>1.5159254792939194</v>
      </c>
      <c r="G4018" s="24">
        <v>9.8949455002145803E-2</v>
      </c>
      <c r="H4018" s="3">
        <f t="shared" si="186"/>
        <v>0</v>
      </c>
      <c r="I4018" s="3">
        <f>MIN(H4018-K4018+L4018,'Power Look Up'!$F$4)</f>
        <v>6.6921258431122224E-8</v>
      </c>
      <c r="K4018" s="50">
        <f t="array" ref="K4018">_xlfn.SUM(_xlfn.NORM.DIST($Q$3:$Q$1003,$F4018,$N4018,FALSE)*WindSpeedStep*$R$3:$R$1003)</f>
        <v>-4.6562309970444096E-7</v>
      </c>
      <c r="L4018" s="50">
        <f t="array" ref="L4018">_xlfn.SUM(_xlfn.NORM.DIST($Q$3:$Q$1003,$F4018,$O4018,FALSE)*WindSpeedStep*$R$3:$R$1003)</f>
        <v>-3.9870184127331874E-7</v>
      </c>
      <c r="N4018" s="42">
        <f t="shared" si="187"/>
        <v>0.15159254792939195</v>
      </c>
      <c r="O4018" s="42">
        <f t="shared" si="188"/>
        <v>0.15</v>
      </c>
    </row>
    <row r="4019" spans="5:15" x14ac:dyDescent="0.2">
      <c r="E4019" s="15">
        <v>41295.375</v>
      </c>
      <c r="F4019" s="21">
        <v>1.5192809599575983</v>
      </c>
      <c r="G4019" s="24">
        <v>9.8730915448441051E-2</v>
      </c>
      <c r="H4019" s="3">
        <f t="shared" si="186"/>
        <v>0</v>
      </c>
      <c r="I4019" s="3">
        <f>MIN(H4019-K4019+L4019,'Power Look Up'!$F$4)</f>
        <v>8.8615069819761572E-8</v>
      </c>
      <c r="K4019" s="50">
        <f t="array" ref="K4019">_xlfn.SUM(_xlfn.NORM.DIST($Q$3:$Q$1003,$F4019,$N4019,FALSE)*WindSpeedStep*$R$3:$R$1003)</f>
        <v>-5.2427121502251825E-7</v>
      </c>
      <c r="L4019" s="50">
        <f t="array" ref="L4019">_xlfn.SUM(_xlfn.NORM.DIST($Q$3:$Q$1003,$F4019,$O4019,FALSE)*WindSpeedStep*$R$3:$R$1003)</f>
        <v>-4.3565614520275668E-7</v>
      </c>
      <c r="N4019" s="42">
        <f t="shared" si="187"/>
        <v>0.15192809599575985</v>
      </c>
      <c r="O4019" s="42">
        <f t="shared" si="188"/>
        <v>0.15</v>
      </c>
    </row>
    <row r="4020" spans="5:15" x14ac:dyDescent="0.2">
      <c r="E4020" s="15">
        <v>41295.381944444445</v>
      </c>
      <c r="F4020" s="21">
        <v>1.6433535659705636</v>
      </c>
      <c r="G4020" s="24">
        <v>7.9106531115367182E-2</v>
      </c>
      <c r="H4020" s="3">
        <f t="shared" si="186"/>
        <v>0</v>
      </c>
      <c r="I4020" s="3">
        <f>MIN(H4020-K4020+L4020,'Power Look Up'!$F$4)</f>
        <v>1.6284875951957685E-5</v>
      </c>
      <c r="K4020" s="50">
        <f t="array" ref="K4020">_xlfn.SUM(_xlfn.NORM.DIST($Q$3:$Q$1003,$F4020,$N4020,FALSE)*WindSpeedStep*$R$3:$R$1003)</f>
        <v>-1.8134365514442728E-5</v>
      </c>
      <c r="L4020" s="50">
        <f t="array" ref="L4020">_xlfn.SUM(_xlfn.NORM.DIST($Q$3:$Q$1003,$F4020,$O4020,FALSE)*WindSpeedStep*$R$3:$R$1003)</f>
        <v>-1.8494895624850416E-6</v>
      </c>
      <c r="N4020" s="42">
        <f t="shared" si="187"/>
        <v>0.16433535659705636</v>
      </c>
      <c r="O4020" s="42">
        <f t="shared" si="188"/>
        <v>0.13</v>
      </c>
    </row>
    <row r="4021" spans="5:15" x14ac:dyDescent="0.2">
      <c r="E4021" s="15">
        <v>41295.388888888891</v>
      </c>
      <c r="F4021" s="21">
        <v>1.5179647058294299</v>
      </c>
      <c r="G4021" s="24">
        <v>0.13175536903588161</v>
      </c>
      <c r="H4021" s="3">
        <f t="shared" si="186"/>
        <v>0</v>
      </c>
      <c r="I4021" s="3">
        <f>MIN(H4021-K4021+L4021,'Power Look Up'!$F$4)</f>
        <v>-1.1031439219716783E-5</v>
      </c>
      <c r="K4021" s="50">
        <f t="array" ref="K4021">_xlfn.SUM(_xlfn.NORM.DIST($Q$3:$Q$1003,$F4021,$N4021,FALSE)*WindSpeedStep*$R$3:$R$1003)</f>
        <v>-5.0051528265027553E-7</v>
      </c>
      <c r="L4021" s="50">
        <f t="array" ref="L4021">_xlfn.SUM(_xlfn.NORM.DIST($Q$3:$Q$1003,$F4021,$O4021,FALSE)*WindSpeedStep*$R$3:$R$1003)</f>
        <v>-1.1531954502367059E-5</v>
      </c>
      <c r="N4021" s="42">
        <f t="shared" si="187"/>
        <v>0.15179647058294299</v>
      </c>
      <c r="O4021" s="42">
        <f t="shared" si="188"/>
        <v>0.2</v>
      </c>
    </row>
    <row r="4022" spans="5:15" x14ac:dyDescent="0.2">
      <c r="E4022" s="15">
        <v>41295.395833333336</v>
      </c>
      <c r="F4022" s="21">
        <v>1.4644365546403293</v>
      </c>
      <c r="G4022" s="24">
        <v>0.17071412155605531</v>
      </c>
      <c r="H4022" s="3">
        <f t="shared" si="186"/>
        <v>0</v>
      </c>
      <c r="I4022" s="3">
        <f>MIN(H4022-K4022+L4022,'Power Look Up'!$F$4)</f>
        <v>-3.4054215112520288E-5</v>
      </c>
      <c r="K4022" s="50">
        <f t="array" ref="K4022">_xlfn.SUM(_xlfn.NORM.DIST($Q$3:$Q$1003,$F4022,$N4022,FALSE)*WindSpeedStep*$R$3:$R$1003)</f>
        <v>-6.266933181932245E-8</v>
      </c>
      <c r="L4022" s="50">
        <f t="array" ref="L4022">_xlfn.SUM(_xlfn.NORM.DIST($Q$3:$Q$1003,$F4022,$O4022,FALSE)*WindSpeedStep*$R$3:$R$1003)</f>
        <v>-3.4116884444339608E-5</v>
      </c>
      <c r="N4022" s="42">
        <f t="shared" si="187"/>
        <v>0.14644365546403293</v>
      </c>
      <c r="O4022" s="42">
        <f t="shared" si="188"/>
        <v>0.25</v>
      </c>
    </row>
    <row r="4023" spans="5:15" x14ac:dyDescent="0.2">
      <c r="E4023" s="15">
        <v>41295.402777777781</v>
      </c>
      <c r="F4023" s="21">
        <v>1.2147600902720628</v>
      </c>
      <c r="G4023" s="24">
        <v>8.2320781527818868E-2</v>
      </c>
      <c r="H4023" s="3">
        <f t="shared" si="186"/>
        <v>0</v>
      </c>
      <c r="I4023" s="3">
        <f>MIN(H4023-K4023+L4023,'Power Look Up'!$F$4)</f>
        <v>2.5273044300042518E-15</v>
      </c>
      <c r="K4023" s="50">
        <f t="array" ref="K4023">_xlfn.SUM(_xlfn.NORM.DIST($Q$3:$Q$1003,$F4023,$N4023,FALSE)*WindSpeedStep*$R$3:$R$1003)</f>
        <v>-2.527314451968318E-15</v>
      </c>
      <c r="L4023" s="50">
        <f t="array" ref="L4023">_xlfn.SUM(_xlfn.NORM.DIST($Q$3:$Q$1003,$F4023,$O4023,FALSE)*WindSpeedStep*$R$3:$R$1003)</f>
        <v>-1.002196406629267E-20</v>
      </c>
      <c r="N4023" s="42">
        <f t="shared" si="187"/>
        <v>0.12147600902720629</v>
      </c>
      <c r="O4023" s="42">
        <f t="shared" si="188"/>
        <v>0.1</v>
      </c>
    </row>
    <row r="4024" spans="5:15" x14ac:dyDescent="0.2">
      <c r="E4024" s="15">
        <v>41295.409722222219</v>
      </c>
      <c r="F4024" s="21">
        <v>1.3366350603674582</v>
      </c>
      <c r="G4024" s="24">
        <v>0.19451831521501664</v>
      </c>
      <c r="H4024" s="3">
        <f t="shared" si="186"/>
        <v>0</v>
      </c>
      <c r="I4024" s="3">
        <f>MIN(H4024-K4024+L4024,'Power Look Up'!$F$4)</f>
        <v>-1.0344386745374652E-5</v>
      </c>
      <c r="K4024" s="50">
        <f t="array" ref="K4024">_xlfn.SUM(_xlfn.NORM.DIST($Q$3:$Q$1003,$F4024,$N4024,FALSE)*WindSpeedStep*$R$3:$R$1003)</f>
        <v>-6.5748896850645608E-11</v>
      </c>
      <c r="L4024" s="50">
        <f t="array" ref="L4024">_xlfn.SUM(_xlfn.NORM.DIST($Q$3:$Q$1003,$F4024,$O4024,FALSE)*WindSpeedStep*$R$3:$R$1003)</f>
        <v>-1.0344452494271503E-5</v>
      </c>
      <c r="N4024" s="42">
        <f t="shared" si="187"/>
        <v>0.13366350603674582</v>
      </c>
      <c r="O4024" s="42">
        <f t="shared" si="188"/>
        <v>0.26</v>
      </c>
    </row>
    <row r="4025" spans="5:15" x14ac:dyDescent="0.2">
      <c r="E4025" s="15">
        <v>41295.430555555555</v>
      </c>
      <c r="F4025" s="21">
        <v>3.4783122211412447</v>
      </c>
      <c r="G4025" s="24">
        <v>7.4748896438828955E-2</v>
      </c>
      <c r="H4025" s="3">
        <f t="shared" si="186"/>
        <v>43.67999999999725</v>
      </c>
      <c r="I4025" s="3">
        <f>MIN(H4025-K4025+L4025,'Power Look Up'!$F$4)</f>
        <v>42.292448824312373</v>
      </c>
      <c r="K4025" s="50">
        <f t="array" ref="K4025">_xlfn.SUM(_xlfn.NORM.DIST($Q$3:$Q$1003,$F4025,$N4025,FALSE)*WindSpeedStep*$R$3:$R$1003)</f>
        <v>15.108508399000796</v>
      </c>
      <c r="L4025" s="50">
        <f t="array" ref="L4025">_xlfn.SUM(_xlfn.NORM.DIST($Q$3:$Q$1003,$F4025,$O4025,FALSE)*WindSpeedStep*$R$3:$R$1003)</f>
        <v>13.720957223315924</v>
      </c>
      <c r="N4025" s="42">
        <f t="shared" si="187"/>
        <v>0.34783122211412448</v>
      </c>
      <c r="O4025" s="42">
        <f t="shared" si="188"/>
        <v>0.26</v>
      </c>
    </row>
    <row r="4026" spans="5:15" x14ac:dyDescent="0.2">
      <c r="E4026" s="15">
        <v>41295.4375</v>
      </c>
      <c r="F4026" s="21">
        <v>4.1367666537436047</v>
      </c>
      <c r="G4026" s="24">
        <v>6.2851019108054018E-2</v>
      </c>
      <c r="H4026" s="3">
        <f t="shared" si="186"/>
        <v>106.25999999999522</v>
      </c>
      <c r="I4026" s="3">
        <f>MIN(H4026-K4026+L4026,'Power Look Up'!$F$4)</f>
        <v>98.335992863529526</v>
      </c>
      <c r="K4026" s="50">
        <f t="array" ref="K4026">_xlfn.SUM(_xlfn.NORM.DIST($Q$3:$Q$1003,$F4026,$N4026,FALSE)*WindSpeedStep*$R$3:$R$1003)</f>
        <v>65.693941043943354</v>
      </c>
      <c r="L4026" s="50">
        <f t="array" ref="L4026">_xlfn.SUM(_xlfn.NORM.DIST($Q$3:$Q$1003,$F4026,$O4026,FALSE)*WindSpeedStep*$R$3:$R$1003)</f>
        <v>57.769933907477665</v>
      </c>
      <c r="N4026" s="42">
        <f t="shared" si="187"/>
        <v>0.41367666537436049</v>
      </c>
      <c r="O4026" s="42">
        <f t="shared" si="188"/>
        <v>0.26</v>
      </c>
    </row>
    <row r="4027" spans="5:15" x14ac:dyDescent="0.2">
      <c r="E4027" s="15">
        <v>41295.444444444445</v>
      </c>
      <c r="F4027" s="21">
        <v>4.0783163112245164</v>
      </c>
      <c r="G4027" s="24">
        <v>8.336773659861485E-2</v>
      </c>
      <c r="H4027" s="3">
        <f t="shared" si="186"/>
        <v>99.719999999995366</v>
      </c>
      <c r="I4027" s="3">
        <f>MIN(H4027-K4027+L4027,'Power Look Up'!$F$4)</f>
        <v>95.984343465768262</v>
      </c>
      <c r="K4027" s="50">
        <f t="array" ref="K4027">_xlfn.SUM(_xlfn.NORM.DIST($Q$3:$Q$1003,$F4027,$N4027,FALSE)*WindSpeedStep*$R$3:$R$1003)</f>
        <v>58.801418451712792</v>
      </c>
      <c r="L4027" s="50">
        <f t="array" ref="L4027">_xlfn.SUM(_xlfn.NORM.DIST($Q$3:$Q$1003,$F4027,$O4027,FALSE)*WindSpeedStep*$R$3:$R$1003)</f>
        <v>55.06576191748568</v>
      </c>
      <c r="N4027" s="42">
        <f t="shared" si="187"/>
        <v>0.40783163112245169</v>
      </c>
      <c r="O4027" s="42">
        <f t="shared" si="188"/>
        <v>0.34</v>
      </c>
    </row>
    <row r="4028" spans="5:15" x14ac:dyDescent="0.2">
      <c r="E4028" s="15">
        <v>41295.451388888891</v>
      </c>
      <c r="F4028" s="21">
        <v>4.2574052423229292</v>
      </c>
      <c r="G4028" s="24">
        <v>0.11509357745156666</v>
      </c>
      <c r="H4028" s="3">
        <f t="shared" si="186"/>
        <v>119.33999999999494</v>
      </c>
      <c r="I4028" s="3">
        <f>MIN(H4028-K4028+L4028,'Power Look Up'!$F$4)</f>
        <v>122.345890579235</v>
      </c>
      <c r="K4028" s="50">
        <f t="array" ref="K4028">_xlfn.SUM(_xlfn.NORM.DIST($Q$3:$Q$1003,$F4028,$N4028,FALSE)*WindSpeedStep*$R$3:$R$1003)</f>
        <v>81.153775354355872</v>
      </c>
      <c r="L4028" s="50">
        <f t="array" ref="L4028">_xlfn.SUM(_xlfn.NORM.DIST($Q$3:$Q$1003,$F4028,$O4028,FALSE)*WindSpeedStep*$R$3:$R$1003)</f>
        <v>84.159665933595932</v>
      </c>
      <c r="N4028" s="42">
        <f t="shared" si="187"/>
        <v>0.42574052423229292</v>
      </c>
      <c r="O4028" s="42">
        <f t="shared" si="188"/>
        <v>0.49</v>
      </c>
    </row>
    <row r="4029" spans="5:15" x14ac:dyDescent="0.2">
      <c r="E4029" s="15">
        <v>41295.458333333336</v>
      </c>
      <c r="F4029" s="21">
        <v>4.6319127730863912</v>
      </c>
      <c r="G4029" s="24">
        <v>0.12090037689264477</v>
      </c>
      <c r="H4029" s="3">
        <f t="shared" si="186"/>
        <v>159.66999999999408</v>
      </c>
      <c r="I4029" s="3">
        <f>MIN(H4029-K4029+L4029,'Power Look Up'!$F$4)</f>
        <v>161.85578712556145</v>
      </c>
      <c r="K4029" s="50">
        <f t="array" ref="K4029">_xlfn.SUM(_xlfn.NORM.DIST($Q$3:$Q$1003,$F4029,$N4029,FALSE)*WindSpeedStep*$R$3:$R$1003)</f>
        <v>136.21025438927273</v>
      </c>
      <c r="L4029" s="50">
        <f t="array" ref="L4029">_xlfn.SUM(_xlfn.NORM.DIST($Q$3:$Q$1003,$F4029,$O4029,FALSE)*WindSpeedStep*$R$3:$R$1003)</f>
        <v>138.39604151484011</v>
      </c>
      <c r="N4029" s="42">
        <f t="shared" si="187"/>
        <v>0.46319127730863913</v>
      </c>
      <c r="O4029" s="42">
        <f t="shared" si="188"/>
        <v>0.56000000000000005</v>
      </c>
    </row>
    <row r="4030" spans="5:15" x14ac:dyDescent="0.2">
      <c r="E4030" s="15">
        <v>41295.465277777781</v>
      </c>
      <c r="F4030" s="21">
        <v>4.6462752782424985</v>
      </c>
      <c r="G4030" s="24">
        <v>0.1140698663468941</v>
      </c>
      <c r="H4030" s="3">
        <f t="shared" si="186"/>
        <v>161.84999999999405</v>
      </c>
      <c r="I4030" s="3">
        <f>MIN(H4030-K4030+L4030,'Power Look Up'!$F$4)</f>
        <v>163.18404475874422</v>
      </c>
      <c r="K4030" s="50">
        <f t="array" ref="K4030">_xlfn.SUM(_xlfn.NORM.DIST($Q$3:$Q$1003,$F4030,$N4030,FALSE)*WindSpeedStep*$R$3:$R$1003)</f>
        <v>138.4462261624416</v>
      </c>
      <c r="L4030" s="50">
        <f t="array" ref="L4030">_xlfn.SUM(_xlfn.NORM.DIST($Q$3:$Q$1003,$F4030,$O4030,FALSE)*WindSpeedStep*$R$3:$R$1003)</f>
        <v>139.78027092119177</v>
      </c>
      <c r="N4030" s="42">
        <f t="shared" si="187"/>
        <v>0.46462752782424988</v>
      </c>
      <c r="O4030" s="42">
        <f t="shared" si="188"/>
        <v>0.53</v>
      </c>
    </row>
    <row r="4031" spans="5:15" x14ac:dyDescent="0.2">
      <c r="E4031" s="15">
        <v>41295.472222222219</v>
      </c>
      <c r="F4031" s="21">
        <v>4.746320286431688</v>
      </c>
      <c r="G4031" s="24">
        <v>0.11166545197447204</v>
      </c>
      <c r="H4031" s="3">
        <f t="shared" si="186"/>
        <v>172.7499999999938</v>
      </c>
      <c r="I4031" s="3">
        <f>MIN(H4031-K4031+L4031,'Power Look Up'!$F$4)</f>
        <v>173.56998095869869</v>
      </c>
      <c r="K4031" s="50">
        <f t="array" ref="K4031">_xlfn.SUM(_xlfn.NORM.DIST($Q$3:$Q$1003,$F4031,$N4031,FALSE)*WindSpeedStep*$R$3:$R$1003)</f>
        <v>154.14662215174295</v>
      </c>
      <c r="L4031" s="50">
        <f t="array" ref="L4031">_xlfn.SUM(_xlfn.NORM.DIST($Q$3:$Q$1003,$F4031,$O4031,FALSE)*WindSpeedStep*$R$3:$R$1003)</f>
        <v>154.96660311044783</v>
      </c>
      <c r="N4031" s="42">
        <f t="shared" si="187"/>
        <v>0.47463202864316884</v>
      </c>
      <c r="O4031" s="42">
        <f t="shared" si="188"/>
        <v>0.53</v>
      </c>
    </row>
    <row r="4032" spans="5:15" x14ac:dyDescent="0.2">
      <c r="E4032" s="15">
        <v>41295.479166666664</v>
      </c>
      <c r="F4032" s="21">
        <v>5.2959342127043536</v>
      </c>
      <c r="G4032" s="24">
        <v>0.11895918164706436</v>
      </c>
      <c r="H4032" s="3">
        <f t="shared" si="186"/>
        <v>248.59999999998888</v>
      </c>
      <c r="I4032" s="3">
        <f>MIN(H4032-K4032+L4032,'Power Look Up'!$F$4)</f>
        <v>249.8567063173538</v>
      </c>
      <c r="K4032" s="50">
        <f t="array" ref="K4032">_xlfn.SUM(_xlfn.NORM.DIST($Q$3:$Q$1003,$F4032,$N4032,FALSE)*WindSpeedStep*$R$3:$R$1003)</f>
        <v>242.54581568180166</v>
      </c>
      <c r="L4032" s="50">
        <f t="array" ref="L4032">_xlfn.SUM(_xlfn.NORM.DIST($Q$3:$Q$1003,$F4032,$O4032,FALSE)*WindSpeedStep*$R$3:$R$1003)</f>
        <v>243.80252199916657</v>
      </c>
      <c r="N4032" s="42">
        <f t="shared" si="187"/>
        <v>0.5295934212704354</v>
      </c>
      <c r="O4032" s="42">
        <f t="shared" si="188"/>
        <v>0.63</v>
      </c>
    </row>
    <row r="4033" spans="5:15" x14ac:dyDescent="0.2">
      <c r="E4033" s="15">
        <v>41295.486111111109</v>
      </c>
      <c r="F4033" s="21">
        <v>5.7466035460750318</v>
      </c>
      <c r="G4033" s="24">
        <v>9.0488232889349651E-2</v>
      </c>
      <c r="H4033" s="3">
        <f t="shared" si="186"/>
        <v>321.49999999998732</v>
      </c>
      <c r="I4033" s="3">
        <f>MIN(H4033-K4033+L4033,'Power Look Up'!$F$4)</f>
        <v>320.21166589671992</v>
      </c>
      <c r="K4033" s="50">
        <f t="array" ref="K4033">_xlfn.SUM(_xlfn.NORM.DIST($Q$3:$Q$1003,$F4033,$N4033,FALSE)*WindSpeedStep*$R$3:$R$1003)</f>
        <v>319.86142279548324</v>
      </c>
      <c r="L4033" s="50">
        <f t="array" ref="L4033">_xlfn.SUM(_xlfn.NORM.DIST($Q$3:$Q$1003,$F4033,$O4033,FALSE)*WindSpeedStep*$R$3:$R$1003)</f>
        <v>318.57308869221583</v>
      </c>
      <c r="N4033" s="42">
        <f t="shared" si="187"/>
        <v>0.5746603546075032</v>
      </c>
      <c r="O4033" s="42">
        <f t="shared" si="188"/>
        <v>0.52</v>
      </c>
    </row>
    <row r="4034" spans="5:15" x14ac:dyDescent="0.2">
      <c r="E4034" s="15">
        <v>41295.493055555555</v>
      </c>
      <c r="F4034" s="21">
        <v>5.5090318552188622</v>
      </c>
      <c r="G4034" s="24">
        <v>9.8020852699997135E-2</v>
      </c>
      <c r="H4034" s="3">
        <f t="shared" si="186"/>
        <v>282.61999999998818</v>
      </c>
      <c r="I4034" s="3">
        <f>MIN(H4034-K4034+L4034,'Power Look Up'!$F$4)</f>
        <v>282.4501866427251</v>
      </c>
      <c r="K4034" s="50">
        <f t="array" ref="K4034">_xlfn.SUM(_xlfn.NORM.DIST($Q$3:$Q$1003,$F4034,$N4034,FALSE)*WindSpeedStep*$R$3:$R$1003)</f>
        <v>278.19716292831447</v>
      </c>
      <c r="L4034" s="50">
        <f t="array" ref="L4034">_xlfn.SUM(_xlfn.NORM.DIST($Q$3:$Q$1003,$F4034,$O4034,FALSE)*WindSpeedStep*$R$3:$R$1003)</f>
        <v>278.02734957105139</v>
      </c>
      <c r="N4034" s="42">
        <f t="shared" si="187"/>
        <v>0.55090318552188622</v>
      </c>
      <c r="O4034" s="42">
        <f t="shared" si="188"/>
        <v>0.54</v>
      </c>
    </row>
    <row r="4035" spans="5:15" x14ac:dyDescent="0.2">
      <c r="E4035" s="15">
        <v>41295.506944444445</v>
      </c>
      <c r="F4035" s="21">
        <v>4.4076718122632581</v>
      </c>
      <c r="G4035" s="24">
        <v>0.18377048802643953</v>
      </c>
      <c r="H4035" s="3">
        <f t="shared" ref="H4035:H4098" si="189">INDEX(PowerArray,MIN(MaximumPowerIndex,ROUND(F4035*100,0)))</f>
        <v>135.6899999999946</v>
      </c>
      <c r="I4035" s="3">
        <f>MIN(H4035-K4035+L4035,'Power Look Up'!$F$4)</f>
        <v>151.77102723260265</v>
      </c>
      <c r="K4035" s="50">
        <f t="array" ref="K4035">_xlfn.SUM(_xlfn.NORM.DIST($Q$3:$Q$1003,$F4035,$N4035,FALSE)*WindSpeedStep*$R$3:$R$1003)</f>
        <v>102.26647302183623</v>
      </c>
      <c r="L4035" s="50">
        <f t="array" ref="L4035">_xlfn.SUM(_xlfn.NORM.DIST($Q$3:$Q$1003,$F4035,$O4035,FALSE)*WindSpeedStep*$R$3:$R$1003)</f>
        <v>118.3475002544443</v>
      </c>
      <c r="N4035" s="42">
        <f t="shared" ref="N4035:N4098" si="190">ReferenceTurbulence*F4035</f>
        <v>0.44076718122632585</v>
      </c>
      <c r="O4035" s="42">
        <f t="shared" ref="O4035:O4098" si="191">F4035*G4035</f>
        <v>0.81</v>
      </c>
    </row>
    <row r="4036" spans="5:15" x14ac:dyDescent="0.2">
      <c r="E4036" s="15">
        <v>41295.513888888891</v>
      </c>
      <c r="F4036" s="21">
        <v>4.551132543647741</v>
      </c>
      <c r="G4036" s="24">
        <v>0.14062433775814379</v>
      </c>
      <c r="H4036" s="3">
        <f t="shared" si="189"/>
        <v>150.94999999999428</v>
      </c>
      <c r="I4036" s="3">
        <f>MIN(H4036-K4036+L4036,'Power Look Up'!$F$4)</f>
        <v>156.61706495948067</v>
      </c>
      <c r="K4036" s="50">
        <f t="array" ref="K4036">_xlfn.SUM(_xlfn.NORM.DIST($Q$3:$Q$1003,$F4036,$N4036,FALSE)*WindSpeedStep*$R$3:$R$1003)</f>
        <v>123.74652005083381</v>
      </c>
      <c r="L4036" s="50">
        <f t="array" ref="L4036">_xlfn.SUM(_xlfn.NORM.DIST($Q$3:$Q$1003,$F4036,$O4036,FALSE)*WindSpeedStep*$R$3:$R$1003)</f>
        <v>129.41358501032019</v>
      </c>
      <c r="N4036" s="42">
        <f t="shared" si="190"/>
        <v>0.45511325436477412</v>
      </c>
      <c r="O4036" s="42">
        <f t="shared" si="191"/>
        <v>0.64</v>
      </c>
    </row>
    <row r="4037" spans="5:15" x14ac:dyDescent="0.2">
      <c r="E4037" s="15">
        <v>41295.520833333336</v>
      </c>
      <c r="F4037" s="21">
        <v>4.8798271746099511</v>
      </c>
      <c r="G4037" s="24">
        <v>0.11065965672097039</v>
      </c>
      <c r="H4037" s="3">
        <f t="shared" si="189"/>
        <v>186.91999999999351</v>
      </c>
      <c r="I4037" s="3">
        <f>MIN(H4037-K4037+L4037,'Power Look Up'!$F$4)</f>
        <v>187.43517651232995</v>
      </c>
      <c r="K4037" s="50">
        <f t="array" ref="K4037">_xlfn.SUM(_xlfn.NORM.DIST($Q$3:$Q$1003,$F4037,$N4037,FALSE)*WindSpeedStep*$R$3:$R$1003)</f>
        <v>175.33569473793784</v>
      </c>
      <c r="L4037" s="50">
        <f t="array" ref="L4037">_xlfn.SUM(_xlfn.NORM.DIST($Q$3:$Q$1003,$F4037,$O4037,FALSE)*WindSpeedStep*$R$3:$R$1003)</f>
        <v>175.85087125027428</v>
      </c>
      <c r="N4037" s="42">
        <f t="shared" si="190"/>
        <v>0.48798271746099514</v>
      </c>
      <c r="O4037" s="42">
        <f t="shared" si="191"/>
        <v>0.54</v>
      </c>
    </row>
    <row r="4038" spans="5:15" x14ac:dyDescent="0.2">
      <c r="E4038" s="15">
        <v>41295.527777777781</v>
      </c>
      <c r="F4038" s="21">
        <v>4.6519813475559646</v>
      </c>
      <c r="G4038" s="24">
        <v>0.12467805794292738</v>
      </c>
      <c r="H4038" s="3">
        <f t="shared" si="189"/>
        <v>161.84999999999405</v>
      </c>
      <c r="I4038" s="3">
        <f>MIN(H4038-K4038+L4038,'Power Look Up'!$F$4)</f>
        <v>164.4006180045898</v>
      </c>
      <c r="K4038" s="50">
        <f t="array" ref="K4038">_xlfn.SUM(_xlfn.NORM.DIST($Q$3:$Q$1003,$F4038,$N4038,FALSE)*WindSpeedStep*$R$3:$R$1003)</f>
        <v>139.33599182544143</v>
      </c>
      <c r="L4038" s="50">
        <f t="array" ref="L4038">_xlfn.SUM(_xlfn.NORM.DIST($Q$3:$Q$1003,$F4038,$O4038,FALSE)*WindSpeedStep*$R$3:$R$1003)</f>
        <v>141.88660983003717</v>
      </c>
      <c r="N4038" s="42">
        <f t="shared" si="190"/>
        <v>0.46519813475559646</v>
      </c>
      <c r="O4038" s="42">
        <f t="shared" si="191"/>
        <v>0.57999999999999996</v>
      </c>
    </row>
    <row r="4039" spans="5:15" x14ac:dyDescent="0.2">
      <c r="E4039" s="15">
        <v>41295.534722222219</v>
      </c>
      <c r="F4039" s="21">
        <v>3.4646944394914163</v>
      </c>
      <c r="G4039" s="24">
        <v>0.19626550389240602</v>
      </c>
      <c r="H4039" s="3">
        <f t="shared" si="189"/>
        <v>41.859999999997292</v>
      </c>
      <c r="I4039" s="3">
        <f>MIN(H4039-K4039+L4039,'Power Look Up'!$F$4)</f>
        <v>54.667852048800306</v>
      </c>
      <c r="K4039" s="50">
        <f t="array" ref="K4039">_xlfn.SUM(_xlfn.NORM.DIST($Q$3:$Q$1003,$F4039,$N4039,FALSE)*WindSpeedStep*$R$3:$R$1003)</f>
        <v>14.61065475904871</v>
      </c>
      <c r="L4039" s="50">
        <f t="array" ref="L4039">_xlfn.SUM(_xlfn.NORM.DIST($Q$3:$Q$1003,$F4039,$O4039,FALSE)*WindSpeedStep*$R$3:$R$1003)</f>
        <v>27.418506807851724</v>
      </c>
      <c r="N4039" s="42">
        <f t="shared" si="190"/>
        <v>0.34646944394914164</v>
      </c>
      <c r="O4039" s="42">
        <f t="shared" si="191"/>
        <v>0.68</v>
      </c>
    </row>
    <row r="4040" spans="5:15" x14ac:dyDescent="0.2">
      <c r="E4040" s="15">
        <v>41295.541666666664</v>
      </c>
      <c r="F4040" s="21">
        <v>3.8996539874934895</v>
      </c>
      <c r="G4040" s="24">
        <v>0.14873114431693366</v>
      </c>
      <c r="H4040" s="3">
        <f t="shared" si="189"/>
        <v>81.899999999996439</v>
      </c>
      <c r="I4040" s="3">
        <f>MIN(H4040-K4040+L4040,'Power Look Up'!$F$4)</f>
        <v>92.654586117253416</v>
      </c>
      <c r="K4040" s="50">
        <f t="array" ref="K4040">_xlfn.SUM(_xlfn.NORM.DIST($Q$3:$Q$1003,$F4040,$N4040,FALSE)*WindSpeedStep*$R$3:$R$1003)</f>
        <v>40.58686538266867</v>
      </c>
      <c r="L4040" s="50">
        <f t="array" ref="L4040">_xlfn.SUM(_xlfn.NORM.DIST($Q$3:$Q$1003,$F4040,$O4040,FALSE)*WindSpeedStep*$R$3:$R$1003)</f>
        <v>51.341451499925647</v>
      </c>
      <c r="N4040" s="42">
        <f t="shared" si="190"/>
        <v>0.38996539874934899</v>
      </c>
      <c r="O4040" s="42">
        <f t="shared" si="191"/>
        <v>0.57999999999999996</v>
      </c>
    </row>
    <row r="4041" spans="5:15" x14ac:dyDescent="0.2">
      <c r="E4041" s="15">
        <v>41295.548611111109</v>
      </c>
      <c r="F4041" s="21">
        <v>4.1216140692788077</v>
      </c>
      <c r="G4041" s="24">
        <v>0.10918052792816194</v>
      </c>
      <c r="H4041" s="3">
        <f t="shared" si="189"/>
        <v>104.07999999999527</v>
      </c>
      <c r="I4041" s="3">
        <f>MIN(H4041-K4041+L4041,'Power Look Up'!$F$4)</f>
        <v>106.11534777323398</v>
      </c>
      <c r="K4041" s="50">
        <f t="array" ref="K4041">_xlfn.SUM(_xlfn.NORM.DIST($Q$3:$Q$1003,$F4041,$N4041,FALSE)*WindSpeedStep*$R$3:$R$1003)</f>
        <v>63.866718712137668</v>
      </c>
      <c r="L4041" s="50">
        <f t="array" ref="L4041">_xlfn.SUM(_xlfn.NORM.DIST($Q$3:$Q$1003,$F4041,$O4041,FALSE)*WindSpeedStep*$R$3:$R$1003)</f>
        <v>65.90206648537638</v>
      </c>
      <c r="N4041" s="42">
        <f t="shared" si="190"/>
        <v>0.41216140692788078</v>
      </c>
      <c r="O4041" s="42">
        <f t="shared" si="191"/>
        <v>0.45</v>
      </c>
    </row>
    <row r="4042" spans="5:15" x14ac:dyDescent="0.2">
      <c r="E4042" s="15">
        <v>41295.555555555555</v>
      </c>
      <c r="F4042" s="21">
        <v>4.4257831694620897</v>
      </c>
      <c r="G4042" s="24">
        <v>9.2638971296425135E-2</v>
      </c>
      <c r="H4042" s="3">
        <f t="shared" si="189"/>
        <v>137.86999999999455</v>
      </c>
      <c r="I4042" s="3">
        <f>MIN(H4042-K4042+L4042,'Power Look Up'!$F$4)</f>
        <v>136.83132925572394</v>
      </c>
      <c r="K4042" s="50">
        <f t="array" ref="K4042">_xlfn.SUM(_xlfn.NORM.DIST($Q$3:$Q$1003,$F4042,$N4042,FALSE)*WindSpeedStep*$R$3:$R$1003)</f>
        <v>104.91921274398123</v>
      </c>
      <c r="L4042" s="50">
        <f t="array" ref="L4042">_xlfn.SUM(_xlfn.NORM.DIST($Q$3:$Q$1003,$F4042,$O4042,FALSE)*WindSpeedStep*$R$3:$R$1003)</f>
        <v>103.88054199971063</v>
      </c>
      <c r="N4042" s="42">
        <f t="shared" si="190"/>
        <v>0.44257831694620897</v>
      </c>
      <c r="O4042" s="42">
        <f t="shared" si="191"/>
        <v>0.41</v>
      </c>
    </row>
    <row r="4043" spans="5:15" x14ac:dyDescent="0.2">
      <c r="E4043" s="15">
        <v>41295.583333333336</v>
      </c>
      <c r="F4043" s="21">
        <v>4.2899817185504574</v>
      </c>
      <c r="G4043" s="24">
        <v>0.14918478492170584</v>
      </c>
      <c r="H4043" s="3">
        <f t="shared" si="189"/>
        <v>122.60999999999487</v>
      </c>
      <c r="I4043" s="3">
        <f>MIN(H4043-K4043+L4043,'Power Look Up'!$F$4)</f>
        <v>132.50105787256206</v>
      </c>
      <c r="K4043" s="50">
        <f t="array" ref="K4043">_xlfn.SUM(_xlfn.NORM.DIST($Q$3:$Q$1003,$F4043,$N4043,FALSE)*WindSpeedStep*$R$3:$R$1003)</f>
        <v>85.576953942323428</v>
      </c>
      <c r="L4043" s="50">
        <f t="array" ref="L4043">_xlfn.SUM(_xlfn.NORM.DIST($Q$3:$Q$1003,$F4043,$O4043,FALSE)*WindSpeedStep*$R$3:$R$1003)</f>
        <v>95.468011814890602</v>
      </c>
      <c r="N4043" s="42">
        <f t="shared" si="190"/>
        <v>0.42899817185504574</v>
      </c>
      <c r="O4043" s="42">
        <f t="shared" si="191"/>
        <v>0.64</v>
      </c>
    </row>
    <row r="4044" spans="5:15" x14ac:dyDescent="0.2">
      <c r="E4044" s="15">
        <v>41295.590277777781</v>
      </c>
      <c r="F4044" s="21">
        <v>4.8947289722609773</v>
      </c>
      <c r="G4044" s="24">
        <v>0.11236577206152103</v>
      </c>
      <c r="H4044" s="3">
        <f t="shared" si="189"/>
        <v>188.00999999999348</v>
      </c>
      <c r="I4044" s="3">
        <f>MIN(H4044-K4044+L4044,'Power Look Up'!$F$4)</f>
        <v>188.6121431638411</v>
      </c>
      <c r="K4044" s="50">
        <f t="array" ref="K4044">_xlfn.SUM(_xlfn.NORM.DIST($Q$3:$Q$1003,$F4044,$N4044,FALSE)*WindSpeedStep*$R$3:$R$1003)</f>
        <v>177.71250373837611</v>
      </c>
      <c r="L4044" s="50">
        <f t="array" ref="L4044">_xlfn.SUM(_xlfn.NORM.DIST($Q$3:$Q$1003,$F4044,$O4044,FALSE)*WindSpeedStep*$R$3:$R$1003)</f>
        <v>178.31464690222373</v>
      </c>
      <c r="N4044" s="42">
        <f t="shared" si="190"/>
        <v>0.48947289722609777</v>
      </c>
      <c r="O4044" s="42">
        <f t="shared" si="191"/>
        <v>0.55000000000000004</v>
      </c>
    </row>
    <row r="4045" spans="5:15" x14ac:dyDescent="0.2">
      <c r="E4045" s="15">
        <v>41295.597222222219</v>
      </c>
      <c r="F4045" s="21">
        <v>4.7443332126825606</v>
      </c>
      <c r="G4045" s="24">
        <v>7.3772221365982327E-2</v>
      </c>
      <c r="H4045" s="3">
        <f t="shared" si="189"/>
        <v>171.65999999999383</v>
      </c>
      <c r="I4045" s="3">
        <f>MIN(H4045-K4045+L4045,'Power Look Up'!$F$4)</f>
        <v>170.83170829939363</v>
      </c>
      <c r="K4045" s="50">
        <f t="array" ref="K4045">_xlfn.SUM(_xlfn.NORM.DIST($Q$3:$Q$1003,$F4045,$N4045,FALSE)*WindSpeedStep*$R$3:$R$1003)</f>
        <v>153.83299329297304</v>
      </c>
      <c r="L4045" s="50">
        <f t="array" ref="L4045">_xlfn.SUM(_xlfn.NORM.DIST($Q$3:$Q$1003,$F4045,$O4045,FALSE)*WindSpeedStep*$R$3:$R$1003)</f>
        <v>153.00470159237284</v>
      </c>
      <c r="N4045" s="42">
        <f t="shared" si="190"/>
        <v>0.4744333212682561</v>
      </c>
      <c r="O4045" s="42">
        <f t="shared" si="191"/>
        <v>0.35</v>
      </c>
    </row>
    <row r="4046" spans="5:15" x14ac:dyDescent="0.2">
      <c r="E4046" s="15">
        <v>41295.604166666664</v>
      </c>
      <c r="F4046" s="21">
        <v>4.8044904969499251</v>
      </c>
      <c r="G4046" s="24">
        <v>7.7011287718206575E-2</v>
      </c>
      <c r="H4046" s="3">
        <f t="shared" si="189"/>
        <v>178.19999999999368</v>
      </c>
      <c r="I4046" s="3">
        <f>MIN(H4046-K4046+L4046,'Power Look Up'!$F$4)</f>
        <v>177.66098510046388</v>
      </c>
      <c r="K4046" s="50">
        <f t="array" ref="K4046">_xlfn.SUM(_xlfn.NORM.DIST($Q$3:$Q$1003,$F4046,$N4046,FALSE)*WindSpeedStep*$R$3:$R$1003)</f>
        <v>163.35295145180095</v>
      </c>
      <c r="L4046" s="50">
        <f t="array" ref="L4046">_xlfn.SUM(_xlfn.NORM.DIST($Q$3:$Q$1003,$F4046,$O4046,FALSE)*WindSpeedStep*$R$3:$R$1003)</f>
        <v>162.81393655227114</v>
      </c>
      <c r="N4046" s="42">
        <f t="shared" si="190"/>
        <v>0.48044904969499252</v>
      </c>
      <c r="O4046" s="42">
        <f t="shared" si="191"/>
        <v>0.37</v>
      </c>
    </row>
    <row r="4047" spans="5:15" x14ac:dyDescent="0.2">
      <c r="E4047" s="15">
        <v>41295.611111111109</v>
      </c>
      <c r="F4047" s="21">
        <v>4.3753045728923077</v>
      </c>
      <c r="G4047" s="24">
        <v>0.10056442761175292</v>
      </c>
      <c r="H4047" s="3">
        <f t="shared" si="189"/>
        <v>132.41999999999467</v>
      </c>
      <c r="I4047" s="3">
        <f>MIN(H4047-K4047+L4047,'Power Look Up'!$F$4)</f>
        <v>132.51149001376274</v>
      </c>
      <c r="K4047" s="50">
        <f t="array" ref="K4047">_xlfn.SUM(_xlfn.NORM.DIST($Q$3:$Q$1003,$F4047,$N4047,FALSE)*WindSpeedStep*$R$3:$R$1003)</f>
        <v>97.577055223456625</v>
      </c>
      <c r="L4047" s="50">
        <f t="array" ref="L4047">_xlfn.SUM(_xlfn.NORM.DIST($Q$3:$Q$1003,$F4047,$O4047,FALSE)*WindSpeedStep*$R$3:$R$1003)</f>
        <v>97.668545237224691</v>
      </c>
      <c r="N4047" s="42">
        <f t="shared" si="190"/>
        <v>0.43753045728923079</v>
      </c>
      <c r="O4047" s="42">
        <f t="shared" si="191"/>
        <v>0.44</v>
      </c>
    </row>
    <row r="4048" spans="5:15" x14ac:dyDescent="0.2">
      <c r="E4048" s="15">
        <v>41295.618055555555</v>
      </c>
      <c r="F4048" s="21">
        <v>5.2566531023778653</v>
      </c>
      <c r="G4048" s="24">
        <v>0.15599279313848388</v>
      </c>
      <c r="H4048" s="3">
        <f t="shared" si="189"/>
        <v>242.11999999998903</v>
      </c>
      <c r="I4048" s="3">
        <f>MIN(H4048-K4048+L4048,'Power Look Up'!$F$4)</f>
        <v>247.97158573361946</v>
      </c>
      <c r="K4048" s="50">
        <f t="array" ref="K4048">_xlfn.SUM(_xlfn.NORM.DIST($Q$3:$Q$1003,$F4048,$N4048,FALSE)*WindSpeedStep*$R$3:$R$1003)</f>
        <v>236.09923430665791</v>
      </c>
      <c r="L4048" s="50">
        <f t="array" ref="L4048">_xlfn.SUM(_xlfn.NORM.DIST($Q$3:$Q$1003,$F4048,$O4048,FALSE)*WindSpeedStep*$R$3:$R$1003)</f>
        <v>241.95082004028833</v>
      </c>
      <c r="N4048" s="42">
        <f t="shared" si="190"/>
        <v>0.52566531023778651</v>
      </c>
      <c r="O4048" s="42">
        <f t="shared" si="191"/>
        <v>0.81999999999999984</v>
      </c>
    </row>
    <row r="4049" spans="5:15" x14ac:dyDescent="0.2">
      <c r="E4049" s="15">
        <v>41295.625</v>
      </c>
      <c r="F4049" s="21">
        <v>5.7485536517602833</v>
      </c>
      <c r="G4049" s="24">
        <v>8.8717968187325039E-2</v>
      </c>
      <c r="H4049" s="3">
        <f t="shared" si="189"/>
        <v>321.49999999998732</v>
      </c>
      <c r="I4049" s="3">
        <f>MIN(H4049-K4049+L4049,'Power Look Up'!$F$4)</f>
        <v>319.97573326491766</v>
      </c>
      <c r="K4049" s="50">
        <f t="array" ref="K4049">_xlfn.SUM(_xlfn.NORM.DIST($Q$3:$Q$1003,$F4049,$N4049,FALSE)*WindSpeedStep*$R$3:$R$1003)</f>
        <v>320.21389638840367</v>
      </c>
      <c r="L4049" s="50">
        <f t="array" ref="L4049">_xlfn.SUM(_xlfn.NORM.DIST($Q$3:$Q$1003,$F4049,$O4049,FALSE)*WindSpeedStep*$R$3:$R$1003)</f>
        <v>318.68962965333401</v>
      </c>
      <c r="N4049" s="42">
        <f t="shared" si="190"/>
        <v>0.57485536517602831</v>
      </c>
      <c r="O4049" s="42">
        <f t="shared" si="191"/>
        <v>0.51</v>
      </c>
    </row>
    <row r="4050" spans="5:15" x14ac:dyDescent="0.2">
      <c r="E4050" s="15">
        <v>41295.631944444445</v>
      </c>
      <c r="F4050" s="21">
        <v>5.4651575399141974</v>
      </c>
      <c r="G4050" s="24">
        <v>9.3318444395293132E-2</v>
      </c>
      <c r="H4050" s="3">
        <f t="shared" si="189"/>
        <v>276.13999999998828</v>
      </c>
      <c r="I4050" s="3">
        <f>MIN(H4050-K4050+L4050,'Power Look Up'!$F$4)</f>
        <v>275.65254731844414</v>
      </c>
      <c r="K4050" s="50">
        <f t="array" ref="K4050">_xlfn.SUM(_xlfn.NORM.DIST($Q$3:$Q$1003,$F4050,$N4050,FALSE)*WindSpeedStep*$R$3:$R$1003)</f>
        <v>270.74611764117753</v>
      </c>
      <c r="L4050" s="50">
        <f t="array" ref="L4050">_xlfn.SUM(_xlfn.NORM.DIST($Q$3:$Q$1003,$F4050,$O4050,FALSE)*WindSpeedStep*$R$3:$R$1003)</f>
        <v>270.25866495963339</v>
      </c>
      <c r="N4050" s="42">
        <f t="shared" si="190"/>
        <v>0.54651575399141972</v>
      </c>
      <c r="O4050" s="42">
        <f t="shared" si="191"/>
        <v>0.51</v>
      </c>
    </row>
    <row r="4051" spans="5:15" x14ac:dyDescent="0.2">
      <c r="E4051" s="15">
        <v>41295.638888888891</v>
      </c>
      <c r="F4051" s="21">
        <v>5.6197777790100201</v>
      </c>
      <c r="G4051" s="24">
        <v>0.11032464705556724</v>
      </c>
      <c r="H4051" s="3">
        <f t="shared" si="189"/>
        <v>300.43999999998778</v>
      </c>
      <c r="I4051" s="3">
        <f>MIN(H4051-K4051+L4051,'Power Look Up'!$F$4)</f>
        <v>301.66351763044014</v>
      </c>
      <c r="K4051" s="50">
        <f t="array" ref="K4051">_xlfn.SUM(_xlfn.NORM.DIST($Q$3:$Q$1003,$F4051,$N4051,FALSE)*WindSpeedStep*$R$3:$R$1003)</f>
        <v>297.32080603178542</v>
      </c>
      <c r="L4051" s="50">
        <f t="array" ref="L4051">_xlfn.SUM(_xlfn.NORM.DIST($Q$3:$Q$1003,$F4051,$O4051,FALSE)*WindSpeedStep*$R$3:$R$1003)</f>
        <v>298.54432366223779</v>
      </c>
      <c r="N4051" s="42">
        <f t="shared" si="190"/>
        <v>0.56197777790100201</v>
      </c>
      <c r="O4051" s="42">
        <f t="shared" si="191"/>
        <v>0.62</v>
      </c>
    </row>
    <row r="4052" spans="5:15" x14ac:dyDescent="0.2">
      <c r="E4052" s="15">
        <v>41295.645833333336</v>
      </c>
      <c r="F4052" s="21">
        <v>6.2784570779346254</v>
      </c>
      <c r="G4052" s="24">
        <v>0.10034312446191734</v>
      </c>
      <c r="H4052" s="3">
        <f t="shared" si="189"/>
        <v>425.27999999997979</v>
      </c>
      <c r="I4052" s="3">
        <f>MIN(H4052-K4052+L4052,'Power Look Up'!$F$4)</f>
        <v>425.36319088587618</v>
      </c>
      <c r="K4052" s="50">
        <f t="array" ref="K4052">_xlfn.SUM(_xlfn.NORM.DIST($Q$3:$Q$1003,$F4052,$N4052,FALSE)*WindSpeedStep*$R$3:$R$1003)</f>
        <v>423.83359732070022</v>
      </c>
      <c r="L4052" s="50">
        <f t="array" ref="L4052">_xlfn.SUM(_xlfn.NORM.DIST($Q$3:$Q$1003,$F4052,$O4052,FALSE)*WindSpeedStep*$R$3:$R$1003)</f>
        <v>423.91678820659661</v>
      </c>
      <c r="N4052" s="42">
        <f t="shared" si="190"/>
        <v>0.6278457077934626</v>
      </c>
      <c r="O4052" s="42">
        <f t="shared" si="191"/>
        <v>0.63</v>
      </c>
    </row>
    <row r="4053" spans="5:15" x14ac:dyDescent="0.2">
      <c r="E4053" s="15">
        <v>41295.652777777781</v>
      </c>
      <c r="F4053" s="21">
        <v>5.6879983068363718</v>
      </c>
      <c r="G4053" s="24">
        <v>8.6146298498554735E-2</v>
      </c>
      <c r="H4053" s="3">
        <f t="shared" si="189"/>
        <v>311.77999999998758</v>
      </c>
      <c r="I4053" s="3">
        <f>MIN(H4053-K4053+L4053,'Power Look Up'!$F$4)</f>
        <v>310.11534521017626</v>
      </c>
      <c r="K4053" s="50">
        <f t="array" ref="K4053">_xlfn.SUM(_xlfn.NORM.DIST($Q$3:$Q$1003,$F4053,$N4053,FALSE)*WindSpeedStep*$R$3:$R$1003)</f>
        <v>309.35396604954019</v>
      </c>
      <c r="L4053" s="50">
        <f t="array" ref="L4053">_xlfn.SUM(_xlfn.NORM.DIST($Q$3:$Q$1003,$F4053,$O4053,FALSE)*WindSpeedStep*$R$3:$R$1003)</f>
        <v>307.68931125972887</v>
      </c>
      <c r="N4053" s="42">
        <f t="shared" si="190"/>
        <v>0.56879983068363715</v>
      </c>
      <c r="O4053" s="42">
        <f t="shared" si="191"/>
        <v>0.49</v>
      </c>
    </row>
    <row r="4054" spans="5:15" x14ac:dyDescent="0.2">
      <c r="E4054" s="15">
        <v>41295.659722222219</v>
      </c>
      <c r="F4054" s="21">
        <v>6.6029450156030389</v>
      </c>
      <c r="G4054" s="24">
        <v>7.8752738175347212E-2</v>
      </c>
      <c r="H4054" s="3">
        <f t="shared" si="189"/>
        <v>497.59999999997825</v>
      </c>
      <c r="I4054" s="3">
        <f>MIN(H4054-K4054+L4054,'Power Look Up'!$F$4)</f>
        <v>491.971446215583</v>
      </c>
      <c r="K4054" s="50">
        <f t="array" ref="K4054">_xlfn.SUM(_xlfn.NORM.DIST($Q$3:$Q$1003,$F4054,$N4054,FALSE)*WindSpeedStep*$R$3:$R$1003)</f>
        <v>496.03437474245243</v>
      </c>
      <c r="L4054" s="50">
        <f t="array" ref="L4054">_xlfn.SUM(_xlfn.NORM.DIST($Q$3:$Q$1003,$F4054,$O4054,FALSE)*WindSpeedStep*$R$3:$R$1003)</f>
        <v>490.40582095805718</v>
      </c>
      <c r="N4054" s="42">
        <f t="shared" si="190"/>
        <v>0.66029450156030389</v>
      </c>
      <c r="O4054" s="42">
        <f t="shared" si="191"/>
        <v>0.52</v>
      </c>
    </row>
    <row r="4055" spans="5:15" x14ac:dyDescent="0.2">
      <c r="E4055" s="15">
        <v>41295.666666666664</v>
      </c>
      <c r="F4055" s="21">
        <v>6.2843982230370719</v>
      </c>
      <c r="G4055" s="24">
        <v>7.0014659221795852E-2</v>
      </c>
      <c r="H4055" s="3">
        <f t="shared" si="189"/>
        <v>425.27999999997979</v>
      </c>
      <c r="I4055" s="3">
        <f>MIN(H4055-K4055+L4055,'Power Look Up'!$F$4)</f>
        <v>418.86705018309976</v>
      </c>
      <c r="K4055" s="50">
        <f t="array" ref="K4055">_xlfn.SUM(_xlfn.NORM.DIST($Q$3:$Q$1003,$F4055,$N4055,FALSE)*WindSpeedStep*$R$3:$R$1003)</f>
        <v>425.09238972929927</v>
      </c>
      <c r="L4055" s="50">
        <f t="array" ref="L4055">_xlfn.SUM(_xlfn.NORM.DIST($Q$3:$Q$1003,$F4055,$O4055,FALSE)*WindSpeedStep*$R$3:$R$1003)</f>
        <v>418.67943991241924</v>
      </c>
      <c r="N4055" s="42">
        <f t="shared" si="190"/>
        <v>0.62843982230370721</v>
      </c>
      <c r="O4055" s="42">
        <f t="shared" si="191"/>
        <v>0.44</v>
      </c>
    </row>
    <row r="4056" spans="5:15" x14ac:dyDescent="0.2">
      <c r="E4056" s="15">
        <v>41295.694444444445</v>
      </c>
      <c r="F4056" s="21">
        <v>5.0825358267446283</v>
      </c>
      <c r="G4056" s="24">
        <v>7.4765828112891147E-2</v>
      </c>
      <c r="H4056" s="3">
        <f t="shared" si="189"/>
        <v>212.95999999998966</v>
      </c>
      <c r="I4056" s="3">
        <f>MIN(H4056-K4056+L4056,'Power Look Up'!$F$4)</f>
        <v>212.87821885669027</v>
      </c>
      <c r="K4056" s="50">
        <f t="array" ref="K4056">_xlfn.SUM(_xlfn.NORM.DIST($Q$3:$Q$1003,$F4056,$N4056,FALSE)*WindSpeedStep*$R$3:$R$1003)</f>
        <v>207.8309414886312</v>
      </c>
      <c r="L4056" s="50">
        <f t="array" ref="L4056">_xlfn.SUM(_xlfn.NORM.DIST($Q$3:$Q$1003,$F4056,$O4056,FALSE)*WindSpeedStep*$R$3:$R$1003)</f>
        <v>207.7491603453318</v>
      </c>
      <c r="N4056" s="42">
        <f t="shared" si="190"/>
        <v>0.50825358267446286</v>
      </c>
      <c r="O4056" s="42">
        <f t="shared" si="191"/>
        <v>0.38</v>
      </c>
    </row>
    <row r="4057" spans="5:15" x14ac:dyDescent="0.2">
      <c r="E4057" s="15">
        <v>41295.701388888891</v>
      </c>
      <c r="F4057" s="21">
        <v>4.9318987589986314</v>
      </c>
      <c r="G4057" s="24">
        <v>6.6911349183291613E-2</v>
      </c>
      <c r="H4057" s="3">
        <f t="shared" si="189"/>
        <v>192.36999999999338</v>
      </c>
      <c r="I4057" s="3">
        <f>MIN(H4057-K4057+L4057,'Power Look Up'!$F$4)</f>
        <v>192.35435933547012</v>
      </c>
      <c r="K4057" s="50">
        <f t="array" ref="K4057">_xlfn.SUM(_xlfn.NORM.DIST($Q$3:$Q$1003,$F4057,$N4057,FALSE)*WindSpeedStep*$R$3:$R$1003)</f>
        <v>183.64947184540983</v>
      </c>
      <c r="L4057" s="50">
        <f t="array" ref="L4057">_xlfn.SUM(_xlfn.NORM.DIST($Q$3:$Q$1003,$F4057,$O4057,FALSE)*WindSpeedStep*$R$3:$R$1003)</f>
        <v>183.63383118088657</v>
      </c>
      <c r="N4057" s="42">
        <f t="shared" si="190"/>
        <v>0.49318987589986318</v>
      </c>
      <c r="O4057" s="42">
        <f t="shared" si="191"/>
        <v>0.33</v>
      </c>
    </row>
    <row r="4058" spans="5:15" x14ac:dyDescent="0.2">
      <c r="E4058" s="15">
        <v>41295.715277777781</v>
      </c>
      <c r="F4058" s="21">
        <v>5.6838770527840525</v>
      </c>
      <c r="G4058" s="24">
        <v>9.1486848707484941E-2</v>
      </c>
      <c r="H4058" s="3">
        <f t="shared" si="189"/>
        <v>310.15999999998758</v>
      </c>
      <c r="I4058" s="3">
        <f>MIN(H4058-K4058+L4058,'Power Look Up'!$F$4)</f>
        <v>309.12409662543877</v>
      </c>
      <c r="K4058" s="50">
        <f t="array" ref="K4058">_xlfn.SUM(_xlfn.NORM.DIST($Q$3:$Q$1003,$F4058,$N4058,FALSE)*WindSpeedStep*$R$3:$R$1003)</f>
        <v>308.62112540398863</v>
      </c>
      <c r="L4058" s="50">
        <f t="array" ref="L4058">_xlfn.SUM(_xlfn.NORM.DIST($Q$3:$Q$1003,$F4058,$O4058,FALSE)*WindSpeedStep*$R$3:$R$1003)</f>
        <v>307.58522202943982</v>
      </c>
      <c r="N4058" s="42">
        <f t="shared" si="190"/>
        <v>0.56838770527840532</v>
      </c>
      <c r="O4058" s="42">
        <f t="shared" si="191"/>
        <v>0.52</v>
      </c>
    </row>
    <row r="4059" spans="5:15" x14ac:dyDescent="0.2">
      <c r="E4059" s="15">
        <v>41295.729166666664</v>
      </c>
      <c r="F4059" s="21">
        <v>5.2347874829100434</v>
      </c>
      <c r="G4059" s="24">
        <v>5.9219213962754702E-2</v>
      </c>
      <c r="H4059" s="3">
        <f t="shared" si="189"/>
        <v>237.25999999998913</v>
      </c>
      <c r="I4059" s="3">
        <f>MIN(H4059-K4059+L4059,'Power Look Up'!$F$4)</f>
        <v>237.00361275760039</v>
      </c>
      <c r="K4059" s="50">
        <f t="array" ref="K4059">_xlfn.SUM(_xlfn.NORM.DIST($Q$3:$Q$1003,$F4059,$N4059,FALSE)*WindSpeedStep*$R$3:$R$1003)</f>
        <v>232.52371545782083</v>
      </c>
      <c r="L4059" s="50">
        <f t="array" ref="L4059">_xlfn.SUM(_xlfn.NORM.DIST($Q$3:$Q$1003,$F4059,$O4059,FALSE)*WindSpeedStep*$R$3:$R$1003)</f>
        <v>232.26732821543209</v>
      </c>
      <c r="N4059" s="42">
        <f t="shared" si="190"/>
        <v>0.52347874829100438</v>
      </c>
      <c r="O4059" s="42">
        <f t="shared" si="191"/>
        <v>0.31</v>
      </c>
    </row>
    <row r="4060" spans="5:15" x14ac:dyDescent="0.2">
      <c r="E4060" s="15">
        <v>41295.736111111109</v>
      </c>
      <c r="F4060" s="21">
        <v>5.4385534385589667</v>
      </c>
      <c r="G4060" s="24">
        <v>6.6194072388371689E-2</v>
      </c>
      <c r="H4060" s="3">
        <f t="shared" si="189"/>
        <v>271.27999999998838</v>
      </c>
      <c r="I4060" s="3">
        <f>MIN(H4060-K4060+L4060,'Power Look Up'!$F$4)</f>
        <v>269.62791699371479</v>
      </c>
      <c r="K4060" s="50">
        <f t="array" ref="K4060">_xlfn.SUM(_xlfn.NORM.DIST($Q$3:$Q$1003,$F4060,$N4060,FALSE)*WindSpeedStep*$R$3:$R$1003)</f>
        <v>266.25898411934463</v>
      </c>
      <c r="L4060" s="50">
        <f t="array" ref="L4060">_xlfn.SUM(_xlfn.NORM.DIST($Q$3:$Q$1003,$F4060,$O4060,FALSE)*WindSpeedStep*$R$3:$R$1003)</f>
        <v>264.60690111307105</v>
      </c>
      <c r="N4060" s="42">
        <f t="shared" si="190"/>
        <v>0.54385534385589673</v>
      </c>
      <c r="O4060" s="42">
        <f t="shared" si="191"/>
        <v>0.36</v>
      </c>
    </row>
    <row r="4061" spans="5:15" x14ac:dyDescent="0.2">
      <c r="E4061" s="15">
        <v>41295.743055555555</v>
      </c>
      <c r="F4061" s="21">
        <v>5.2176799611101723</v>
      </c>
      <c r="G4061" s="24">
        <v>7.0912743356776262E-2</v>
      </c>
      <c r="H4061" s="3">
        <f t="shared" si="189"/>
        <v>235.63999999998919</v>
      </c>
      <c r="I4061" s="3">
        <f>MIN(H4061-K4061+L4061,'Power Look Up'!$F$4)</f>
        <v>235.311859152593</v>
      </c>
      <c r="K4061" s="50">
        <f t="array" ref="K4061">_xlfn.SUM(_xlfn.NORM.DIST($Q$3:$Q$1003,$F4061,$N4061,FALSE)*WindSpeedStep*$R$3:$R$1003)</f>
        <v>229.73218121497214</v>
      </c>
      <c r="L4061" s="50">
        <f t="array" ref="L4061">_xlfn.SUM(_xlfn.NORM.DIST($Q$3:$Q$1003,$F4061,$O4061,FALSE)*WindSpeedStep*$R$3:$R$1003)</f>
        <v>229.40404036757596</v>
      </c>
      <c r="N4061" s="42">
        <f t="shared" si="190"/>
        <v>0.52176799611101721</v>
      </c>
      <c r="O4061" s="42">
        <f t="shared" si="191"/>
        <v>0.37</v>
      </c>
    </row>
    <row r="4062" spans="5:15" x14ac:dyDescent="0.2">
      <c r="E4062" s="15">
        <v>41295.75</v>
      </c>
      <c r="F4062" s="21">
        <v>5.508958978029133</v>
      </c>
      <c r="G4062" s="24">
        <v>5.0826299690503757E-2</v>
      </c>
      <c r="H4062" s="3">
        <f t="shared" si="189"/>
        <v>282.61999999998818</v>
      </c>
      <c r="I4062" s="3">
        <f>MIN(H4062-K4062+L4062,'Power Look Up'!$F$4)</f>
        <v>279.84193807482137</v>
      </c>
      <c r="K4062" s="50">
        <f t="array" ref="K4062">_xlfn.SUM(_xlfn.NORM.DIST($Q$3:$Q$1003,$F4062,$N4062,FALSE)*WindSpeedStep*$R$3:$R$1003)</f>
        <v>278.18473124371667</v>
      </c>
      <c r="L4062" s="50">
        <f t="array" ref="L4062">_xlfn.SUM(_xlfn.NORM.DIST($Q$3:$Q$1003,$F4062,$O4062,FALSE)*WindSpeedStep*$R$3:$R$1003)</f>
        <v>275.40666931854986</v>
      </c>
      <c r="N4062" s="42">
        <f t="shared" si="190"/>
        <v>0.55089589780291337</v>
      </c>
      <c r="O4062" s="42">
        <f t="shared" si="191"/>
        <v>0.28000000000000003</v>
      </c>
    </row>
    <row r="4063" spans="5:15" x14ac:dyDescent="0.2">
      <c r="E4063" s="15">
        <v>41295.756944444445</v>
      </c>
      <c r="F4063" s="21">
        <v>5.6066790449149728</v>
      </c>
      <c r="G4063" s="24">
        <v>5.1724023736122018E-2</v>
      </c>
      <c r="H4063" s="3">
        <f t="shared" si="189"/>
        <v>298.81999999998783</v>
      </c>
      <c r="I4063" s="3">
        <f>MIN(H4063-K4063+L4063,'Power Look Up'!$F$4)</f>
        <v>294.78932883338291</v>
      </c>
      <c r="K4063" s="50">
        <f t="array" ref="K4063">_xlfn.SUM(_xlfn.NORM.DIST($Q$3:$Q$1003,$F4063,$N4063,FALSE)*WindSpeedStep*$R$3:$R$1003)</f>
        <v>295.0334381616675</v>
      </c>
      <c r="L4063" s="50">
        <f t="array" ref="L4063">_xlfn.SUM(_xlfn.NORM.DIST($Q$3:$Q$1003,$F4063,$O4063,FALSE)*WindSpeedStep*$R$3:$R$1003)</f>
        <v>291.00276699506259</v>
      </c>
      <c r="N4063" s="42">
        <f t="shared" si="190"/>
        <v>0.56066790449149728</v>
      </c>
      <c r="O4063" s="42">
        <f t="shared" si="191"/>
        <v>0.28999999999999998</v>
      </c>
    </row>
    <row r="4064" spans="5:15" x14ac:dyDescent="0.2">
      <c r="E4064" s="15">
        <v>41295.770833333336</v>
      </c>
      <c r="F4064" s="21">
        <v>5.6685706318060252</v>
      </c>
      <c r="G4064" s="24">
        <v>3.3518149872548274E-2</v>
      </c>
      <c r="H4064" s="3">
        <f t="shared" si="189"/>
        <v>308.53999999998763</v>
      </c>
      <c r="I4064" s="3">
        <f>MIN(H4064-K4064+L4064,'Power Look Up'!$F$4)</f>
        <v>302.68441107249407</v>
      </c>
      <c r="K4064" s="50">
        <f t="array" ref="K4064">_xlfn.SUM(_xlfn.NORM.DIST($Q$3:$Q$1003,$F4064,$N4064,FALSE)*WindSpeedStep*$R$3:$R$1003)</f>
        <v>305.90612151870027</v>
      </c>
      <c r="L4064" s="50">
        <f t="array" ref="L4064">_xlfn.SUM(_xlfn.NORM.DIST($Q$3:$Q$1003,$F4064,$O4064,FALSE)*WindSpeedStep*$R$3:$R$1003)</f>
        <v>300.05053259120672</v>
      </c>
      <c r="N4064" s="42">
        <f t="shared" si="190"/>
        <v>0.56685706318060258</v>
      </c>
      <c r="O4064" s="42">
        <f t="shared" si="191"/>
        <v>0.19</v>
      </c>
    </row>
    <row r="4065" spans="5:15" x14ac:dyDescent="0.2">
      <c r="E4065" s="15">
        <v>41295.777777777781</v>
      </c>
      <c r="F4065" s="21">
        <v>5.3247828076169581</v>
      </c>
      <c r="G4065" s="24">
        <v>3.5682206554642965E-2</v>
      </c>
      <c r="H4065" s="3">
        <f t="shared" si="189"/>
        <v>251.83999999998883</v>
      </c>
      <c r="I4065" s="3">
        <f>MIN(H4065-K4065+L4065,'Power Look Up'!$F$4)</f>
        <v>251.18873557129098</v>
      </c>
      <c r="K4065" s="50">
        <f t="array" ref="K4065">_xlfn.SUM(_xlfn.NORM.DIST($Q$3:$Q$1003,$F4065,$N4065,FALSE)*WindSpeedStep*$R$3:$R$1003)</f>
        <v>247.30112929301725</v>
      </c>
      <c r="L4065" s="50">
        <f t="array" ref="L4065">_xlfn.SUM(_xlfn.NORM.DIST($Q$3:$Q$1003,$F4065,$O4065,FALSE)*WindSpeedStep*$R$3:$R$1003)</f>
        <v>246.6498648643194</v>
      </c>
      <c r="N4065" s="42">
        <f t="shared" si="190"/>
        <v>0.53247828076169579</v>
      </c>
      <c r="O4065" s="42">
        <f t="shared" si="191"/>
        <v>0.19</v>
      </c>
    </row>
    <row r="4066" spans="5:15" x14ac:dyDescent="0.2">
      <c r="E4066" s="15">
        <v>41295.784722222219</v>
      </c>
      <c r="F4066" s="21">
        <v>4.7583960548560551</v>
      </c>
      <c r="G4066" s="24">
        <v>7.5655745307835726E-2</v>
      </c>
      <c r="H4066" s="3">
        <f t="shared" si="189"/>
        <v>173.83999999999378</v>
      </c>
      <c r="I4066" s="3">
        <f>MIN(H4066-K4066+L4066,'Power Look Up'!$F$4)</f>
        <v>173.09679912701182</v>
      </c>
      <c r="K4066" s="50">
        <f t="array" ref="K4066">_xlfn.SUM(_xlfn.NORM.DIST($Q$3:$Q$1003,$F4066,$N4066,FALSE)*WindSpeedStep*$R$3:$R$1003)</f>
        <v>156.05389800392246</v>
      </c>
      <c r="L4066" s="50">
        <f t="array" ref="L4066">_xlfn.SUM(_xlfn.NORM.DIST($Q$3:$Q$1003,$F4066,$O4066,FALSE)*WindSpeedStep*$R$3:$R$1003)</f>
        <v>155.3106971309405</v>
      </c>
      <c r="N4066" s="42">
        <f t="shared" si="190"/>
        <v>0.47583960548560555</v>
      </c>
      <c r="O4066" s="42">
        <f t="shared" si="191"/>
        <v>0.36000000000000004</v>
      </c>
    </row>
    <row r="4067" spans="5:15" x14ac:dyDescent="0.2">
      <c r="E4067" s="15">
        <v>41295.791666666664</v>
      </c>
      <c r="F4067" s="21">
        <v>5.0466982928445159</v>
      </c>
      <c r="G4067" s="24">
        <v>6.7370779918044743E-2</v>
      </c>
      <c r="H4067" s="3">
        <f t="shared" si="189"/>
        <v>208.09999999998976</v>
      </c>
      <c r="I4067" s="3">
        <f>MIN(H4067-K4067+L4067,'Power Look Up'!$F$4)</f>
        <v>208.18637605209696</v>
      </c>
      <c r="K4067" s="50">
        <f t="array" ref="K4067">_xlfn.SUM(_xlfn.NORM.DIST($Q$3:$Q$1003,$F4067,$N4067,FALSE)*WindSpeedStep*$R$3:$R$1003)</f>
        <v>202.05945986053842</v>
      </c>
      <c r="L4067" s="50">
        <f t="array" ref="L4067">_xlfn.SUM(_xlfn.NORM.DIST($Q$3:$Q$1003,$F4067,$O4067,FALSE)*WindSpeedStep*$R$3:$R$1003)</f>
        <v>202.14583591264562</v>
      </c>
      <c r="N4067" s="42">
        <f t="shared" si="190"/>
        <v>0.50466982928445159</v>
      </c>
      <c r="O4067" s="42">
        <f t="shared" si="191"/>
        <v>0.34</v>
      </c>
    </row>
    <row r="4068" spans="5:15" x14ac:dyDescent="0.2">
      <c r="E4068" s="15">
        <v>41295.798611111109</v>
      </c>
      <c r="F4068" s="21">
        <v>4.2353996597426384</v>
      </c>
      <c r="G4068" s="24">
        <v>9.4442090979510021E-2</v>
      </c>
      <c r="H4068" s="3">
        <f t="shared" si="189"/>
        <v>117.15999999999499</v>
      </c>
      <c r="I4068" s="3">
        <f>MIN(H4068-K4068+L4068,'Power Look Up'!$F$4)</f>
        <v>116.0555564719521</v>
      </c>
      <c r="K4068" s="50">
        <f t="array" ref="K4068">_xlfn.SUM(_xlfn.NORM.DIST($Q$3:$Q$1003,$F4068,$N4068,FALSE)*WindSpeedStep*$R$3:$R$1003)</f>
        <v>78.221468134175225</v>
      </c>
      <c r="L4068" s="50">
        <f t="array" ref="L4068">_xlfn.SUM(_xlfn.NORM.DIST($Q$3:$Q$1003,$F4068,$O4068,FALSE)*WindSpeedStep*$R$3:$R$1003)</f>
        <v>77.117024606132333</v>
      </c>
      <c r="N4068" s="42">
        <f t="shared" si="190"/>
        <v>0.42353996597426385</v>
      </c>
      <c r="O4068" s="42">
        <f t="shared" si="191"/>
        <v>0.4</v>
      </c>
    </row>
    <row r="4069" spans="5:15" x14ac:dyDescent="0.2">
      <c r="E4069" s="15">
        <v>41295.805555555555</v>
      </c>
      <c r="F4069" s="21">
        <v>4.1377046757719098</v>
      </c>
      <c r="G4069" s="24">
        <v>9.425515607327474E-2</v>
      </c>
      <c r="H4069" s="3">
        <f t="shared" si="189"/>
        <v>106.25999999999522</v>
      </c>
      <c r="I4069" s="3">
        <f>MIN(H4069-K4069+L4069,'Power Look Up'!$F$4)</f>
        <v>105.00574096121093</v>
      </c>
      <c r="K4069" s="50">
        <f t="array" ref="K4069">_xlfn.SUM(_xlfn.NORM.DIST($Q$3:$Q$1003,$F4069,$N4069,FALSE)*WindSpeedStep*$R$3:$R$1003)</f>
        <v>65.807956991679788</v>
      </c>
      <c r="L4069" s="50">
        <f t="array" ref="L4069">_xlfn.SUM(_xlfn.NORM.DIST($Q$3:$Q$1003,$F4069,$O4069,FALSE)*WindSpeedStep*$R$3:$R$1003)</f>
        <v>64.553697952895504</v>
      </c>
      <c r="N4069" s="42">
        <f t="shared" si="190"/>
        <v>0.41377046757719099</v>
      </c>
      <c r="O4069" s="42">
        <f t="shared" si="191"/>
        <v>0.39</v>
      </c>
    </row>
    <row r="4070" spans="5:15" x14ac:dyDescent="0.2">
      <c r="E4070" s="15">
        <v>41295.826388888891</v>
      </c>
      <c r="F4070" s="21">
        <v>4.9281779202377356</v>
      </c>
      <c r="G4070" s="24">
        <v>5.2757835493783795E-2</v>
      </c>
      <c r="H4070" s="3">
        <f t="shared" si="189"/>
        <v>192.36999999999338</v>
      </c>
      <c r="I4070" s="3">
        <f>MIN(H4070-K4070+L4070,'Power Look Up'!$F$4)</f>
        <v>192.68958168355601</v>
      </c>
      <c r="K4070" s="50">
        <f t="array" ref="K4070">_xlfn.SUM(_xlfn.NORM.DIST($Q$3:$Q$1003,$F4070,$N4070,FALSE)*WindSpeedStep*$R$3:$R$1003)</f>
        <v>183.05462945111549</v>
      </c>
      <c r="L4070" s="50">
        <f t="array" ref="L4070">_xlfn.SUM(_xlfn.NORM.DIST($Q$3:$Q$1003,$F4070,$O4070,FALSE)*WindSpeedStep*$R$3:$R$1003)</f>
        <v>183.37421113467812</v>
      </c>
      <c r="N4070" s="42">
        <f t="shared" si="190"/>
        <v>0.49281779202377357</v>
      </c>
      <c r="O4070" s="42">
        <f t="shared" si="191"/>
        <v>0.26</v>
      </c>
    </row>
    <row r="4071" spans="5:15" x14ac:dyDescent="0.2">
      <c r="E4071" s="15">
        <v>41295.833333333336</v>
      </c>
      <c r="F4071" s="21">
        <v>4.384872662734046</v>
      </c>
      <c r="G4071" s="24">
        <v>5.2453062538101378E-2</v>
      </c>
      <c r="H4071" s="3">
        <f t="shared" si="189"/>
        <v>132.41999999999467</v>
      </c>
      <c r="I4071" s="3">
        <f>MIN(H4071-K4071+L4071,'Power Look Up'!$F$4)</f>
        <v>126.83870193321863</v>
      </c>
      <c r="K4071" s="50">
        <f t="array" ref="K4071">_xlfn.SUM(_xlfn.NORM.DIST($Q$3:$Q$1003,$F4071,$N4071,FALSE)*WindSpeedStep*$R$3:$R$1003)</f>
        <v>98.95614545408867</v>
      </c>
      <c r="L4071" s="50">
        <f t="array" ref="L4071">_xlfn.SUM(_xlfn.NORM.DIST($Q$3:$Q$1003,$F4071,$O4071,FALSE)*WindSpeedStep*$R$3:$R$1003)</f>
        <v>93.374847387312627</v>
      </c>
      <c r="N4071" s="42">
        <f t="shared" si="190"/>
        <v>0.43848726627340462</v>
      </c>
      <c r="O4071" s="42">
        <f t="shared" si="191"/>
        <v>0.23</v>
      </c>
    </row>
    <row r="4072" spans="5:15" x14ac:dyDescent="0.2">
      <c r="E4072" s="15">
        <v>41295.840277777781</v>
      </c>
      <c r="F4072" s="21">
        <v>5.2262748240418082</v>
      </c>
      <c r="G4072" s="24">
        <v>7.6536350166647907E-2</v>
      </c>
      <c r="H4072" s="3">
        <f t="shared" si="189"/>
        <v>237.25999999998913</v>
      </c>
      <c r="I4072" s="3">
        <f>MIN(H4072-K4072+L4072,'Power Look Up'!$F$4)</f>
        <v>236.87302995508571</v>
      </c>
      <c r="K4072" s="50">
        <f t="array" ref="K4072">_xlfn.SUM(_xlfn.NORM.DIST($Q$3:$Q$1003,$F4072,$N4072,FALSE)*WindSpeedStep*$R$3:$R$1003)</f>
        <v>231.13402614968103</v>
      </c>
      <c r="L4072" s="50">
        <f t="array" ref="L4072">_xlfn.SUM(_xlfn.NORM.DIST($Q$3:$Q$1003,$F4072,$O4072,FALSE)*WindSpeedStep*$R$3:$R$1003)</f>
        <v>230.74705610477761</v>
      </c>
      <c r="N4072" s="42">
        <f t="shared" si="190"/>
        <v>0.52262748240418089</v>
      </c>
      <c r="O4072" s="42">
        <f t="shared" si="191"/>
        <v>0.4</v>
      </c>
    </row>
    <row r="4073" spans="5:15" x14ac:dyDescent="0.2">
      <c r="E4073" s="15">
        <v>41295.895833333336</v>
      </c>
      <c r="F4073" s="21">
        <v>5.1235834198035173</v>
      </c>
      <c r="G4073" s="24">
        <v>9.7587949493984111E-2</v>
      </c>
      <c r="H4073" s="3">
        <f t="shared" si="189"/>
        <v>219.43999999998951</v>
      </c>
      <c r="I4073" s="3">
        <f>MIN(H4073-K4073+L4073,'Power Look Up'!$F$4)</f>
        <v>219.37674644652262</v>
      </c>
      <c r="K4073" s="50">
        <f t="array" ref="K4073">_xlfn.SUM(_xlfn.NORM.DIST($Q$3:$Q$1003,$F4073,$N4073,FALSE)*WindSpeedStep*$R$3:$R$1003)</f>
        <v>214.45818005716984</v>
      </c>
      <c r="L4073" s="50">
        <f t="array" ref="L4073">_xlfn.SUM(_xlfn.NORM.DIST($Q$3:$Q$1003,$F4073,$O4073,FALSE)*WindSpeedStep*$R$3:$R$1003)</f>
        <v>214.39492650370295</v>
      </c>
      <c r="N4073" s="42">
        <f t="shared" si="190"/>
        <v>0.51235834198035179</v>
      </c>
      <c r="O4073" s="42">
        <f t="shared" si="191"/>
        <v>0.5</v>
      </c>
    </row>
    <row r="4074" spans="5:15" x14ac:dyDescent="0.2">
      <c r="E4074" s="15">
        <v>41295.902777777781</v>
      </c>
      <c r="F4074" s="21">
        <v>4.6992200580910248</v>
      </c>
      <c r="G4074" s="24">
        <v>0.10001659726293584</v>
      </c>
      <c r="H4074" s="3">
        <f t="shared" si="189"/>
        <v>167.29999999999393</v>
      </c>
      <c r="I4074" s="3">
        <f>MIN(H4074-K4074+L4074,'Power Look Up'!$F$4)</f>
        <v>167.30113195017231</v>
      </c>
      <c r="K4074" s="50">
        <f t="array" ref="K4074">_xlfn.SUM(_xlfn.NORM.DIST($Q$3:$Q$1003,$F4074,$N4074,FALSE)*WindSpeedStep*$R$3:$R$1003)</f>
        <v>146.73047549557074</v>
      </c>
      <c r="L4074" s="50">
        <f t="array" ref="L4074">_xlfn.SUM(_xlfn.NORM.DIST($Q$3:$Q$1003,$F4074,$O4074,FALSE)*WindSpeedStep*$R$3:$R$1003)</f>
        <v>146.73160744574912</v>
      </c>
      <c r="N4074" s="42">
        <f t="shared" si="190"/>
        <v>0.46992200580910248</v>
      </c>
      <c r="O4074" s="42">
        <f t="shared" si="191"/>
        <v>0.47</v>
      </c>
    </row>
    <row r="4075" spans="5:15" x14ac:dyDescent="0.2">
      <c r="E4075" s="15">
        <v>41295.923611111109</v>
      </c>
      <c r="F4075" s="21">
        <v>2.9549151199848089</v>
      </c>
      <c r="G4075" s="24">
        <v>0.18613055795755906</v>
      </c>
      <c r="H4075" s="3">
        <f t="shared" si="189"/>
        <v>0</v>
      </c>
      <c r="I4075" s="3">
        <f>MIN(H4075-K4075+L4075,'Power Look Up'!$F$4)</f>
        <v>3.6771786443125256</v>
      </c>
      <c r="K4075" s="50">
        <f t="array" ref="K4075">_xlfn.SUM(_xlfn.NORM.DIST($Q$3:$Q$1003,$F4075,$N4075,FALSE)*WindSpeedStep*$R$3:$R$1003)</f>
        <v>2.6530652064215756</v>
      </c>
      <c r="L4075" s="50">
        <f t="array" ref="L4075">_xlfn.SUM(_xlfn.NORM.DIST($Q$3:$Q$1003,$F4075,$O4075,FALSE)*WindSpeedStep*$R$3:$R$1003)</f>
        <v>6.3302438507341012</v>
      </c>
      <c r="N4075" s="42">
        <f t="shared" si="190"/>
        <v>0.29549151199848089</v>
      </c>
      <c r="O4075" s="42">
        <f t="shared" si="191"/>
        <v>0.55000000000000004</v>
      </c>
    </row>
    <row r="4076" spans="5:15" x14ac:dyDescent="0.2">
      <c r="E4076" s="15">
        <v>41295.930555555555</v>
      </c>
      <c r="F4076" s="21">
        <v>3.0991617354568901</v>
      </c>
      <c r="G4076" s="24">
        <v>0.19360073826916482</v>
      </c>
      <c r="H4076" s="3">
        <f t="shared" si="189"/>
        <v>9.099999999997987</v>
      </c>
      <c r="I4076" s="3">
        <f>MIN(H4076-K4076+L4076,'Power Look Up'!$F$4)</f>
        <v>14.684152580097551</v>
      </c>
      <c r="K4076" s="50">
        <f t="array" ref="K4076">_xlfn.SUM(_xlfn.NORM.DIST($Q$3:$Q$1003,$F4076,$N4076,FALSE)*WindSpeedStep*$R$3:$R$1003)</f>
        <v>4.988638033395894</v>
      </c>
      <c r="L4076" s="50">
        <f t="array" ref="L4076">_xlfn.SUM(_xlfn.NORM.DIST($Q$3:$Q$1003,$F4076,$O4076,FALSE)*WindSpeedStep*$R$3:$R$1003)</f>
        <v>10.572790613495458</v>
      </c>
      <c r="N4076" s="42">
        <f t="shared" si="190"/>
        <v>0.30991617354568901</v>
      </c>
      <c r="O4076" s="42">
        <f t="shared" si="191"/>
        <v>0.6</v>
      </c>
    </row>
    <row r="4077" spans="5:15" x14ac:dyDescent="0.2">
      <c r="E4077" s="15">
        <v>41295.9375</v>
      </c>
      <c r="F4077" s="21">
        <v>3.0994988889821768</v>
      </c>
      <c r="G4077" s="24">
        <v>9.0337183534834983E-2</v>
      </c>
      <c r="H4077" s="3">
        <f t="shared" si="189"/>
        <v>9.099999999997987</v>
      </c>
      <c r="I4077" s="3">
        <f>MIN(H4077-K4077+L4077,'Power Look Up'!$F$4)</f>
        <v>8.76625560244754</v>
      </c>
      <c r="K4077" s="50">
        <f t="array" ref="K4077">_xlfn.SUM(_xlfn.NORM.DIST($Q$3:$Q$1003,$F4077,$N4077,FALSE)*WindSpeedStep*$R$3:$R$1003)</f>
        <v>4.9950116145081012</v>
      </c>
      <c r="L4077" s="50">
        <f t="array" ref="L4077">_xlfn.SUM(_xlfn.NORM.DIST($Q$3:$Q$1003,$F4077,$O4077,FALSE)*WindSpeedStep*$R$3:$R$1003)</f>
        <v>4.661267216957655</v>
      </c>
      <c r="N4077" s="42">
        <f t="shared" si="190"/>
        <v>0.30994988889821773</v>
      </c>
      <c r="O4077" s="42">
        <f t="shared" si="191"/>
        <v>0.28000000000000003</v>
      </c>
    </row>
    <row r="4078" spans="5:15" x14ac:dyDescent="0.2">
      <c r="E4078" s="15">
        <v>41295.944444444445</v>
      </c>
      <c r="F4078" s="21">
        <v>3.28635631717757</v>
      </c>
      <c r="G4078" s="24">
        <v>0.1217153471488244</v>
      </c>
      <c r="H4078" s="3">
        <f t="shared" si="189"/>
        <v>26.38999999999762</v>
      </c>
      <c r="I4078" s="3">
        <f>MIN(H4078-K4078+L4078,'Power Look Up'!$F$4)</f>
        <v>27.55528899813114</v>
      </c>
      <c r="K4078" s="50">
        <f t="array" ref="K4078">_xlfn.SUM(_xlfn.NORM.DIST($Q$3:$Q$1003,$F4078,$N4078,FALSE)*WindSpeedStep*$R$3:$R$1003)</f>
        <v>9.1687066647276083</v>
      </c>
      <c r="L4078" s="50">
        <f t="array" ref="L4078">_xlfn.SUM(_xlfn.NORM.DIST($Q$3:$Q$1003,$F4078,$O4078,FALSE)*WindSpeedStep*$R$3:$R$1003)</f>
        <v>10.333995662861128</v>
      </c>
      <c r="N4078" s="42">
        <f t="shared" si="190"/>
        <v>0.328635631717757</v>
      </c>
      <c r="O4078" s="42">
        <f t="shared" si="191"/>
        <v>0.4</v>
      </c>
    </row>
    <row r="4079" spans="5:15" x14ac:dyDescent="0.2">
      <c r="E4079" s="15">
        <v>41295.951388888891</v>
      </c>
      <c r="F4079" s="21">
        <v>4.1691415605069322</v>
      </c>
      <c r="G4079" s="24">
        <v>8.3950135758269373E-2</v>
      </c>
      <c r="H4079" s="3">
        <f t="shared" si="189"/>
        <v>109.52999999999516</v>
      </c>
      <c r="I4079" s="3">
        <f>MIN(H4079-K4079+L4079,'Power Look Up'!$F$4)</f>
        <v>106.14035301453022</v>
      </c>
      <c r="K4079" s="50">
        <f t="array" ref="K4079">_xlfn.SUM(_xlfn.NORM.DIST($Q$3:$Q$1003,$F4079,$N4079,FALSE)*WindSpeedStep*$R$3:$R$1003)</f>
        <v>69.688296358064235</v>
      </c>
      <c r="L4079" s="50">
        <f t="array" ref="L4079">_xlfn.SUM(_xlfn.NORM.DIST($Q$3:$Q$1003,$F4079,$O4079,FALSE)*WindSpeedStep*$R$3:$R$1003)</f>
        <v>66.2986493725993</v>
      </c>
      <c r="N4079" s="42">
        <f t="shared" si="190"/>
        <v>0.41691415605069326</v>
      </c>
      <c r="O4079" s="42">
        <f t="shared" si="191"/>
        <v>0.35</v>
      </c>
    </row>
    <row r="4080" spans="5:15" x14ac:dyDescent="0.2">
      <c r="E4080" s="15">
        <v>41295.958333333336</v>
      </c>
      <c r="F4080" s="21">
        <v>4.7777883589989356</v>
      </c>
      <c r="G4080" s="24">
        <v>0.10674394964344079</v>
      </c>
      <c r="H4080" s="3">
        <f t="shared" si="189"/>
        <v>176.01999999999373</v>
      </c>
      <c r="I4080" s="3">
        <f>MIN(H4080-K4080+L4080,'Power Look Up'!$F$4)</f>
        <v>176.41812386334203</v>
      </c>
      <c r="K4080" s="50">
        <f t="array" ref="K4080">_xlfn.SUM(_xlfn.NORM.DIST($Q$3:$Q$1003,$F4080,$N4080,FALSE)*WindSpeedStep*$R$3:$R$1003)</f>
        <v>159.12121193192377</v>
      </c>
      <c r="L4080" s="50">
        <f t="array" ref="L4080">_xlfn.SUM(_xlfn.NORM.DIST($Q$3:$Q$1003,$F4080,$O4080,FALSE)*WindSpeedStep*$R$3:$R$1003)</f>
        <v>159.51933579527207</v>
      </c>
      <c r="N4080" s="42">
        <f t="shared" si="190"/>
        <v>0.47777883589989356</v>
      </c>
      <c r="O4080" s="42">
        <f t="shared" si="191"/>
        <v>0.51</v>
      </c>
    </row>
    <row r="4081" spans="5:15" x14ac:dyDescent="0.2">
      <c r="E4081" s="15">
        <v>41295.965277777781</v>
      </c>
      <c r="F4081" s="21">
        <v>5.6670822305499629</v>
      </c>
      <c r="G4081" s="24">
        <v>5.6466447279510459E-2</v>
      </c>
      <c r="H4081" s="3">
        <f t="shared" si="189"/>
        <v>308.53999999998763</v>
      </c>
      <c r="I4081" s="3">
        <f>MIN(H4081-K4081+L4081,'Power Look Up'!$F$4)</f>
        <v>304.07208878411194</v>
      </c>
      <c r="K4081" s="50">
        <f t="array" ref="K4081">_xlfn.SUM(_xlfn.NORM.DIST($Q$3:$Q$1003,$F4081,$N4081,FALSE)*WindSpeedStep*$R$3:$R$1003)</f>
        <v>305.64267909610976</v>
      </c>
      <c r="L4081" s="50">
        <f t="array" ref="L4081">_xlfn.SUM(_xlfn.NORM.DIST($Q$3:$Q$1003,$F4081,$O4081,FALSE)*WindSpeedStep*$R$3:$R$1003)</f>
        <v>301.17476788023407</v>
      </c>
      <c r="N4081" s="42">
        <f t="shared" si="190"/>
        <v>0.56670822305499635</v>
      </c>
      <c r="O4081" s="42">
        <f t="shared" si="191"/>
        <v>0.32</v>
      </c>
    </row>
    <row r="4082" spans="5:15" x14ac:dyDescent="0.2">
      <c r="E4082" s="15">
        <v>41295.972222222219</v>
      </c>
      <c r="F4082" s="21">
        <v>6.1314673568402434</v>
      </c>
      <c r="G4082" s="24">
        <v>9.1332134285158684E-2</v>
      </c>
      <c r="H4082" s="3">
        <f t="shared" si="189"/>
        <v>391.3799999999805</v>
      </c>
      <c r="I4082" s="3">
        <f>MIN(H4082-K4082+L4082,'Power Look Up'!$F$4)</f>
        <v>389.55264377236358</v>
      </c>
      <c r="K4082" s="50">
        <f t="array" ref="K4082">_xlfn.SUM(_xlfn.NORM.DIST($Q$3:$Q$1003,$F4082,$N4082,FALSE)*WindSpeedStep*$R$3:$R$1003)</f>
        <v>393.4103832378276</v>
      </c>
      <c r="L4082" s="50">
        <f t="array" ref="L4082">_xlfn.SUM(_xlfn.NORM.DIST($Q$3:$Q$1003,$F4082,$O4082,FALSE)*WindSpeedStep*$R$3:$R$1003)</f>
        <v>391.58302701021069</v>
      </c>
      <c r="N4082" s="42">
        <f t="shared" si="190"/>
        <v>0.61314673568402434</v>
      </c>
      <c r="O4082" s="42">
        <f t="shared" si="191"/>
        <v>0.56000000000000005</v>
      </c>
    </row>
    <row r="4083" spans="5:15" x14ac:dyDescent="0.2">
      <c r="E4083" s="15">
        <v>41295.979166666664</v>
      </c>
      <c r="F4083" s="21">
        <v>5.2955884638766824</v>
      </c>
      <c r="G4083" s="24">
        <v>0.13029713405918242</v>
      </c>
      <c r="H4083" s="3">
        <f t="shared" si="189"/>
        <v>248.59999999998888</v>
      </c>
      <c r="I4083" s="3">
        <f>MIN(H4083-K4083+L4083,'Power Look Up'!$F$4)</f>
        <v>250.98608706034611</v>
      </c>
      <c r="K4083" s="50">
        <f t="array" ref="K4083">_xlfn.SUM(_xlfn.NORM.DIST($Q$3:$Q$1003,$F4083,$N4083,FALSE)*WindSpeedStep*$R$3:$R$1003)</f>
        <v>242.48893476978816</v>
      </c>
      <c r="L4083" s="50">
        <f t="array" ref="L4083">_xlfn.SUM(_xlfn.NORM.DIST($Q$3:$Q$1003,$F4083,$O4083,FALSE)*WindSpeedStep*$R$3:$R$1003)</f>
        <v>244.87502183014539</v>
      </c>
      <c r="N4083" s="42">
        <f t="shared" si="190"/>
        <v>0.52955884638766826</v>
      </c>
      <c r="O4083" s="42">
        <f t="shared" si="191"/>
        <v>0.69</v>
      </c>
    </row>
    <row r="4084" spans="5:15" x14ac:dyDescent="0.2">
      <c r="E4084" s="15">
        <v>41295.986111111109</v>
      </c>
      <c r="F4084" s="21">
        <v>4.3663357918038992</v>
      </c>
      <c r="G4084" s="24">
        <v>0.12367349323284765</v>
      </c>
      <c r="H4084" s="3">
        <f t="shared" si="189"/>
        <v>131.3299999999947</v>
      </c>
      <c r="I4084" s="3">
        <f>MIN(H4084-K4084+L4084,'Power Look Up'!$F$4)</f>
        <v>135.49069762979775</v>
      </c>
      <c r="K4084" s="50">
        <f t="array" ref="K4084">_xlfn.SUM(_xlfn.NORM.DIST($Q$3:$Q$1003,$F4084,$N4084,FALSE)*WindSpeedStep*$R$3:$R$1003)</f>
        <v>96.290025016022142</v>
      </c>
      <c r="L4084" s="50">
        <f t="array" ref="L4084">_xlfn.SUM(_xlfn.NORM.DIST($Q$3:$Q$1003,$F4084,$O4084,FALSE)*WindSpeedStep*$R$3:$R$1003)</f>
        <v>100.45072264582519</v>
      </c>
      <c r="N4084" s="42">
        <f t="shared" si="190"/>
        <v>0.43663357918038992</v>
      </c>
      <c r="O4084" s="42">
        <f t="shared" si="191"/>
        <v>0.54</v>
      </c>
    </row>
    <row r="4085" spans="5:15" x14ac:dyDescent="0.2">
      <c r="E4085" s="15">
        <v>41295.993055555555</v>
      </c>
      <c r="F4085" s="21">
        <v>4.4137913003437541</v>
      </c>
      <c r="G4085" s="24">
        <v>0.16992194441581066</v>
      </c>
      <c r="H4085" s="3">
        <f t="shared" si="189"/>
        <v>135.6899999999946</v>
      </c>
      <c r="I4085" s="3">
        <f>MIN(H4085-K4085+L4085,'Power Look Up'!$F$4)</f>
        <v>148.62098464277452</v>
      </c>
      <c r="K4085" s="50">
        <f t="array" ref="K4085">_xlfn.SUM(_xlfn.NORM.DIST($Q$3:$Q$1003,$F4085,$N4085,FALSE)*WindSpeedStep*$R$3:$R$1003)</f>
        <v>103.16056927359496</v>
      </c>
      <c r="L4085" s="50">
        <f t="array" ref="L4085">_xlfn.SUM(_xlfn.NORM.DIST($Q$3:$Q$1003,$F4085,$O4085,FALSE)*WindSpeedStep*$R$3:$R$1003)</f>
        <v>116.09155391637488</v>
      </c>
      <c r="N4085" s="42">
        <f t="shared" si="190"/>
        <v>0.44137913003437546</v>
      </c>
      <c r="O4085" s="42">
        <f t="shared" si="191"/>
        <v>0.75</v>
      </c>
    </row>
    <row r="4086" spans="5:15" x14ac:dyDescent="0.2">
      <c r="E4086" s="15">
        <v>41296</v>
      </c>
      <c r="F4086" s="21">
        <v>5.7340070168482749</v>
      </c>
      <c r="G4086" s="24">
        <v>0.15870228224802313</v>
      </c>
      <c r="H4086" s="3">
        <f t="shared" si="189"/>
        <v>318.25999999998737</v>
      </c>
      <c r="I4086" s="3">
        <f>MIN(H4086-K4086+L4086,'Power Look Up'!$F$4)</f>
        <v>329.07253201253985</v>
      </c>
      <c r="K4086" s="50">
        <f t="array" ref="K4086">_xlfn.SUM(_xlfn.NORM.DIST($Q$3:$Q$1003,$F4086,$N4086,FALSE)*WindSpeedStep*$R$3:$R$1003)</f>
        <v>317.58911939624613</v>
      </c>
      <c r="L4086" s="50">
        <f t="array" ref="L4086">_xlfn.SUM(_xlfn.NORM.DIST($Q$3:$Q$1003,$F4086,$O4086,FALSE)*WindSpeedStep*$R$3:$R$1003)</f>
        <v>328.40165140879861</v>
      </c>
      <c r="N4086" s="42">
        <f t="shared" si="190"/>
        <v>0.57340070168482749</v>
      </c>
      <c r="O4086" s="42">
        <f t="shared" si="191"/>
        <v>0.91</v>
      </c>
    </row>
    <row r="4087" spans="5:15" x14ac:dyDescent="0.2">
      <c r="E4087" s="15">
        <v>41296.006944444445</v>
      </c>
      <c r="F4087" s="21">
        <v>6.22652316345643</v>
      </c>
      <c r="G4087" s="24">
        <v>0.11724038935314372</v>
      </c>
      <c r="H4087" s="3">
        <f t="shared" si="189"/>
        <v>413.97999999998001</v>
      </c>
      <c r="I4087" s="3">
        <f>MIN(H4087-K4087+L4087,'Power Look Up'!$F$4)</f>
        <v>418.24594725782509</v>
      </c>
      <c r="K4087" s="50">
        <f t="array" ref="K4087">_xlfn.SUM(_xlfn.NORM.DIST($Q$3:$Q$1003,$F4087,$N4087,FALSE)*WindSpeedStep*$R$3:$R$1003)</f>
        <v>412.9272687075574</v>
      </c>
      <c r="L4087" s="50">
        <f t="array" ref="L4087">_xlfn.SUM(_xlfn.NORM.DIST($Q$3:$Q$1003,$F4087,$O4087,FALSE)*WindSpeedStep*$R$3:$R$1003)</f>
        <v>417.19321596540249</v>
      </c>
      <c r="N4087" s="42">
        <f t="shared" si="190"/>
        <v>0.622652316345643</v>
      </c>
      <c r="O4087" s="42">
        <f t="shared" si="191"/>
        <v>0.73</v>
      </c>
    </row>
    <row r="4088" spans="5:15" x14ac:dyDescent="0.2">
      <c r="E4088" s="15">
        <v>41296.013888888891</v>
      </c>
      <c r="F4088" s="21">
        <v>6.5811784834760312</v>
      </c>
      <c r="G4088" s="24">
        <v>8.0532688990386708E-2</v>
      </c>
      <c r="H4088" s="3">
        <f t="shared" si="189"/>
        <v>493.07999999997833</v>
      </c>
      <c r="I4088" s="3">
        <f>MIN(H4088-K4088+L4088,'Power Look Up'!$F$4)</f>
        <v>487.93009858678482</v>
      </c>
      <c r="K4088" s="50">
        <f t="array" ref="K4088">_xlfn.SUM(_xlfn.NORM.DIST($Q$3:$Q$1003,$F4088,$N4088,FALSE)*WindSpeedStep*$R$3:$R$1003)</f>
        <v>490.96685213030338</v>
      </c>
      <c r="L4088" s="50">
        <f t="array" ref="L4088">_xlfn.SUM(_xlfn.NORM.DIST($Q$3:$Q$1003,$F4088,$O4088,FALSE)*WindSpeedStep*$R$3:$R$1003)</f>
        <v>485.81695071710988</v>
      </c>
      <c r="N4088" s="42">
        <f t="shared" si="190"/>
        <v>0.65811784834760312</v>
      </c>
      <c r="O4088" s="42">
        <f t="shared" si="191"/>
        <v>0.53</v>
      </c>
    </row>
    <row r="4089" spans="5:15" x14ac:dyDescent="0.2">
      <c r="E4089" s="15">
        <v>41296.020833333336</v>
      </c>
      <c r="F4089" s="21">
        <v>6.4158359611264366</v>
      </c>
      <c r="G4089" s="24">
        <v>6.3904376995327E-2</v>
      </c>
      <c r="H4089" s="3">
        <f t="shared" si="189"/>
        <v>456.9199999999791</v>
      </c>
      <c r="I4089" s="3">
        <f>MIN(H4089-K4089+L4089,'Power Look Up'!$F$4)</f>
        <v>448.95635603567513</v>
      </c>
      <c r="K4089" s="50">
        <f t="array" ref="K4089">_xlfn.SUM(_xlfn.NORM.DIST($Q$3:$Q$1003,$F4089,$N4089,FALSE)*WindSpeedStep*$R$3:$R$1003)</f>
        <v>453.53530633851119</v>
      </c>
      <c r="L4089" s="50">
        <f t="array" ref="L4089">_xlfn.SUM(_xlfn.NORM.DIST($Q$3:$Q$1003,$F4089,$O4089,FALSE)*WindSpeedStep*$R$3:$R$1003)</f>
        <v>445.57166237420722</v>
      </c>
      <c r="N4089" s="42">
        <f t="shared" si="190"/>
        <v>0.64158359611264371</v>
      </c>
      <c r="O4089" s="42">
        <f t="shared" si="191"/>
        <v>0.41</v>
      </c>
    </row>
    <row r="4090" spans="5:15" x14ac:dyDescent="0.2">
      <c r="E4090" s="15">
        <v>41296.027777777781</v>
      </c>
      <c r="F4090" s="21">
        <v>5.8852996008122309</v>
      </c>
      <c r="G4090" s="24">
        <v>7.3063400194725112E-2</v>
      </c>
      <c r="H4090" s="3">
        <f t="shared" si="189"/>
        <v>344.17999999998688</v>
      </c>
      <c r="I4090" s="3">
        <f>MIN(H4090-K4090+L4090,'Power Look Up'!$F$4)</f>
        <v>339.91731676253238</v>
      </c>
      <c r="K4090" s="50">
        <f t="array" ref="K4090">_xlfn.SUM(_xlfn.NORM.DIST($Q$3:$Q$1003,$F4090,$N4090,FALSE)*WindSpeedStep*$R$3:$R$1003)</f>
        <v>345.41398866598797</v>
      </c>
      <c r="L4090" s="50">
        <f t="array" ref="L4090">_xlfn.SUM(_xlfn.NORM.DIST($Q$3:$Q$1003,$F4090,$O4090,FALSE)*WindSpeedStep*$R$3:$R$1003)</f>
        <v>341.15130542853348</v>
      </c>
      <c r="N4090" s="42">
        <f t="shared" si="190"/>
        <v>0.58852996008122316</v>
      </c>
      <c r="O4090" s="42">
        <f t="shared" si="191"/>
        <v>0.43</v>
      </c>
    </row>
    <row r="4091" spans="5:15" x14ac:dyDescent="0.2">
      <c r="E4091" s="15">
        <v>41296.034722222219</v>
      </c>
      <c r="F4091" s="21">
        <v>5.6367202904926774</v>
      </c>
      <c r="G4091" s="24">
        <v>9.5800389618552695E-2</v>
      </c>
      <c r="H4091" s="3">
        <f t="shared" si="189"/>
        <v>303.67999999998773</v>
      </c>
      <c r="I4091" s="3">
        <f>MIN(H4091-K4091+L4091,'Power Look Up'!$F$4)</f>
        <v>303.20494033633304</v>
      </c>
      <c r="K4091" s="50">
        <f t="array" ref="K4091">_xlfn.SUM(_xlfn.NORM.DIST($Q$3:$Q$1003,$F4091,$N4091,FALSE)*WindSpeedStep*$R$3:$R$1003)</f>
        <v>300.29017291743861</v>
      </c>
      <c r="L4091" s="50">
        <f t="array" ref="L4091">_xlfn.SUM(_xlfn.NORM.DIST($Q$3:$Q$1003,$F4091,$O4091,FALSE)*WindSpeedStep*$R$3:$R$1003)</f>
        <v>299.81511325378392</v>
      </c>
      <c r="N4091" s="42">
        <f t="shared" si="190"/>
        <v>0.56367202904926772</v>
      </c>
      <c r="O4091" s="42">
        <f t="shared" si="191"/>
        <v>0.54</v>
      </c>
    </row>
    <row r="4092" spans="5:15" x14ac:dyDescent="0.2">
      <c r="E4092" s="15">
        <v>41296.041666666664</v>
      </c>
      <c r="F4092" s="21">
        <v>4.4067861808531124</v>
      </c>
      <c r="G4092" s="24">
        <v>0.12934596247863636</v>
      </c>
      <c r="H4092" s="3">
        <f t="shared" si="189"/>
        <v>135.6899999999946</v>
      </c>
      <c r="I4092" s="3">
        <f>MIN(H4092-K4092+L4092,'Power Look Up'!$F$4)</f>
        <v>140.62175780739483</v>
      </c>
      <c r="K4092" s="50">
        <f t="array" ref="K4092">_xlfn.SUM(_xlfn.NORM.DIST($Q$3:$Q$1003,$F4092,$N4092,FALSE)*WindSpeedStep*$R$3:$R$1003)</f>
        <v>102.13726765613072</v>
      </c>
      <c r="L4092" s="50">
        <f t="array" ref="L4092">_xlfn.SUM(_xlfn.NORM.DIST($Q$3:$Q$1003,$F4092,$O4092,FALSE)*WindSpeedStep*$R$3:$R$1003)</f>
        <v>107.06902546353093</v>
      </c>
      <c r="N4092" s="42">
        <f t="shared" si="190"/>
        <v>0.44067861808531128</v>
      </c>
      <c r="O4092" s="42">
        <f t="shared" si="191"/>
        <v>0.56999999999999995</v>
      </c>
    </row>
    <row r="4093" spans="5:15" x14ac:dyDescent="0.2">
      <c r="E4093" s="15">
        <v>41296.048611111109</v>
      </c>
      <c r="F4093" s="21">
        <v>4.6186028910794912</v>
      </c>
      <c r="G4093" s="24">
        <v>0.1537261411608509</v>
      </c>
      <c r="H4093" s="3">
        <f t="shared" si="189"/>
        <v>158.5799999999941</v>
      </c>
      <c r="I4093" s="3">
        <f>MIN(H4093-K4093+L4093,'Power Look Up'!$F$4)</f>
        <v>165.83774165130657</v>
      </c>
      <c r="K4093" s="50">
        <f t="array" ref="K4093">_xlfn.SUM(_xlfn.NORM.DIST($Q$3:$Q$1003,$F4093,$N4093,FALSE)*WindSpeedStep*$R$3:$R$1003)</f>
        <v>134.14301733417122</v>
      </c>
      <c r="L4093" s="50">
        <f t="array" ref="L4093">_xlfn.SUM(_xlfn.NORM.DIST($Q$3:$Q$1003,$F4093,$O4093,FALSE)*WindSpeedStep*$R$3:$R$1003)</f>
        <v>141.40075898548369</v>
      </c>
      <c r="N4093" s="42">
        <f t="shared" si="190"/>
        <v>0.46186028910794913</v>
      </c>
      <c r="O4093" s="42">
        <f t="shared" si="191"/>
        <v>0.71</v>
      </c>
    </row>
    <row r="4094" spans="5:15" x14ac:dyDescent="0.2">
      <c r="E4094" s="15">
        <v>41296.055555555555</v>
      </c>
      <c r="F4094" s="21">
        <v>5.7835657175465789</v>
      </c>
      <c r="G4094" s="24">
        <v>0.1227616378328603</v>
      </c>
      <c r="H4094" s="3">
        <f t="shared" si="189"/>
        <v>326.35999999998722</v>
      </c>
      <c r="I4094" s="3">
        <f>MIN(H4094-K4094+L4094,'Power Look Up'!$F$4)</f>
        <v>330.06078611867724</v>
      </c>
      <c r="K4094" s="50">
        <f t="array" ref="K4094">_xlfn.SUM(_xlfn.NORM.DIST($Q$3:$Q$1003,$F4094,$N4094,FALSE)*WindSpeedStep*$R$3:$R$1003)</f>
        <v>326.57423558947318</v>
      </c>
      <c r="L4094" s="50">
        <f t="array" ref="L4094">_xlfn.SUM(_xlfn.NORM.DIST($Q$3:$Q$1003,$F4094,$O4094,FALSE)*WindSpeedStep*$R$3:$R$1003)</f>
        <v>330.27502170816319</v>
      </c>
      <c r="N4094" s="42">
        <f t="shared" si="190"/>
        <v>0.57835657175465793</v>
      </c>
      <c r="O4094" s="42">
        <f t="shared" si="191"/>
        <v>0.71</v>
      </c>
    </row>
    <row r="4095" spans="5:15" x14ac:dyDescent="0.2">
      <c r="E4095" s="15">
        <v>41296.0625</v>
      </c>
      <c r="F4095" s="21">
        <v>5.1016469987680688</v>
      </c>
      <c r="G4095" s="24">
        <v>0.13721059104423217</v>
      </c>
      <c r="H4095" s="3">
        <f t="shared" si="189"/>
        <v>216.19999999998959</v>
      </c>
      <c r="I4095" s="3">
        <f>MIN(H4095-K4095+L4095,'Power Look Up'!$F$4)</f>
        <v>218.8676694627419</v>
      </c>
      <c r="K4095" s="50">
        <f t="array" ref="K4095">_xlfn.SUM(_xlfn.NORM.DIST($Q$3:$Q$1003,$F4095,$N4095,FALSE)*WindSpeedStep*$R$3:$R$1003)</f>
        <v>210.91413808575422</v>
      </c>
      <c r="L4095" s="50">
        <f t="array" ref="L4095">_xlfn.SUM(_xlfn.NORM.DIST($Q$3:$Q$1003,$F4095,$O4095,FALSE)*WindSpeedStep*$R$3:$R$1003)</f>
        <v>213.58180754850653</v>
      </c>
      <c r="N4095" s="42">
        <f t="shared" si="190"/>
        <v>0.5101646998768069</v>
      </c>
      <c r="O4095" s="42">
        <f t="shared" si="191"/>
        <v>0.69999999999999984</v>
      </c>
    </row>
    <row r="4096" spans="5:15" x14ac:dyDescent="0.2">
      <c r="E4096" s="15">
        <v>41296.069444444445</v>
      </c>
      <c r="F4096" s="21">
        <v>4.4430030662301538</v>
      </c>
      <c r="G4096" s="24">
        <v>7.6524817771167292E-2</v>
      </c>
      <c r="H4096" s="3">
        <f t="shared" si="189"/>
        <v>138.95999999999452</v>
      </c>
      <c r="I4096" s="3">
        <f>MIN(H4096-K4096+L4096,'Power Look Up'!$F$4)</f>
        <v>136.09978502202736</v>
      </c>
      <c r="K4096" s="50">
        <f t="array" ref="K4096">_xlfn.SUM(_xlfn.NORM.DIST($Q$3:$Q$1003,$F4096,$N4096,FALSE)*WindSpeedStep*$R$3:$R$1003)</f>
        <v>107.45917871172948</v>
      </c>
      <c r="L4096" s="50">
        <f t="array" ref="L4096">_xlfn.SUM(_xlfn.NORM.DIST($Q$3:$Q$1003,$F4096,$O4096,FALSE)*WindSpeedStep*$R$3:$R$1003)</f>
        <v>104.59896373376232</v>
      </c>
      <c r="N4096" s="42">
        <f t="shared" si="190"/>
        <v>0.4443003066230154</v>
      </c>
      <c r="O4096" s="42">
        <f t="shared" si="191"/>
        <v>0.34</v>
      </c>
    </row>
    <row r="4097" spans="5:15" x14ac:dyDescent="0.2">
      <c r="E4097" s="15">
        <v>41296.076388888891</v>
      </c>
      <c r="F4097" s="21">
        <v>5.5214186968347478</v>
      </c>
      <c r="G4097" s="24">
        <v>0.12859013941598382</v>
      </c>
      <c r="H4097" s="3">
        <f t="shared" si="189"/>
        <v>284.23999999998813</v>
      </c>
      <c r="I4097" s="3">
        <f>MIN(H4097-K4097+L4097,'Power Look Up'!$F$4)</f>
        <v>287.48477551473053</v>
      </c>
      <c r="K4097" s="50">
        <f t="array" ref="K4097">_xlfn.SUM(_xlfn.NORM.DIST($Q$3:$Q$1003,$F4097,$N4097,FALSE)*WindSpeedStep*$R$3:$R$1003)</f>
        <v>280.31292118829106</v>
      </c>
      <c r="L4097" s="50">
        <f t="array" ref="L4097">_xlfn.SUM(_xlfn.NORM.DIST($Q$3:$Q$1003,$F4097,$O4097,FALSE)*WindSpeedStep*$R$3:$R$1003)</f>
        <v>283.55769670303346</v>
      </c>
      <c r="N4097" s="42">
        <f t="shared" si="190"/>
        <v>0.55214186968347478</v>
      </c>
      <c r="O4097" s="42">
        <f t="shared" si="191"/>
        <v>0.71</v>
      </c>
    </row>
    <row r="4098" spans="5:15" x14ac:dyDescent="0.2">
      <c r="E4098" s="15">
        <v>41296.083333333336</v>
      </c>
      <c r="F4098" s="21">
        <v>4.685586905895887</v>
      </c>
      <c r="G4098" s="24">
        <v>0.18140737053248177</v>
      </c>
      <c r="H4098" s="3">
        <f t="shared" si="189"/>
        <v>166.20999999999395</v>
      </c>
      <c r="I4098" s="3">
        <f>MIN(H4098-K4098+L4098,'Power Look Up'!$F$4)</f>
        <v>178.13225459218026</v>
      </c>
      <c r="K4098" s="50">
        <f t="array" ref="K4098">_xlfn.SUM(_xlfn.NORM.DIST($Q$3:$Q$1003,$F4098,$N4098,FALSE)*WindSpeedStep*$R$3:$R$1003)</f>
        <v>144.59152168430438</v>
      </c>
      <c r="L4098" s="50">
        <f t="array" ref="L4098">_xlfn.SUM(_xlfn.NORM.DIST($Q$3:$Q$1003,$F4098,$O4098,FALSE)*WindSpeedStep*$R$3:$R$1003)</f>
        <v>156.51377627649069</v>
      </c>
      <c r="N4098" s="42">
        <f t="shared" si="190"/>
        <v>0.46855869058958871</v>
      </c>
      <c r="O4098" s="42">
        <f t="shared" si="191"/>
        <v>0.85</v>
      </c>
    </row>
    <row r="4099" spans="5:15" x14ac:dyDescent="0.2">
      <c r="E4099" s="15">
        <v>41296.090277777781</v>
      </c>
      <c r="F4099" s="21">
        <v>3.9208839096861898</v>
      </c>
      <c r="G4099" s="24">
        <v>9.4366476672759519E-2</v>
      </c>
      <c r="H4099" s="3">
        <f t="shared" ref="H4099:H4162" si="192">INDEX(PowerArray,MIN(MaximumPowerIndex,ROUND(F4099*100,0)))</f>
        <v>83.719999999996404</v>
      </c>
      <c r="I4099" s="3">
        <f>MIN(H4099-K4099+L4099,'Power Look Up'!$F$4)</f>
        <v>82.490463920526764</v>
      </c>
      <c r="K4099" s="50">
        <f t="array" ref="K4099">_xlfn.SUM(_xlfn.NORM.DIST($Q$3:$Q$1003,$F4099,$N4099,FALSE)*WindSpeedStep*$R$3:$R$1003)</f>
        <v>42.511586303088997</v>
      </c>
      <c r="L4099" s="50">
        <f t="array" ref="L4099">_xlfn.SUM(_xlfn.NORM.DIST($Q$3:$Q$1003,$F4099,$O4099,FALSE)*WindSpeedStep*$R$3:$R$1003)</f>
        <v>41.282050223619365</v>
      </c>
      <c r="N4099" s="42">
        <f t="shared" ref="N4099:N4162" si="193">ReferenceTurbulence*F4099</f>
        <v>0.39208839096861903</v>
      </c>
      <c r="O4099" s="42">
        <f t="shared" ref="O4099:O4162" si="194">F4099*G4099</f>
        <v>0.37</v>
      </c>
    </row>
    <row r="4100" spans="5:15" x14ac:dyDescent="0.2">
      <c r="E4100" s="15">
        <v>41296.097222222219</v>
      </c>
      <c r="F4100" s="21">
        <v>5.2419189861266418</v>
      </c>
      <c r="G4100" s="24">
        <v>0.10110801052109117</v>
      </c>
      <c r="H4100" s="3">
        <f t="shared" si="192"/>
        <v>238.87999999998908</v>
      </c>
      <c r="I4100" s="3">
        <f>MIN(H4100-K4100+L4100,'Power Look Up'!$F$4)</f>
        <v>238.92500931584578</v>
      </c>
      <c r="K4100" s="50">
        <f t="array" ref="K4100">_xlfn.SUM(_xlfn.NORM.DIST($Q$3:$Q$1003,$F4100,$N4100,FALSE)*WindSpeedStep*$R$3:$R$1003)</f>
        <v>233.688916754779</v>
      </c>
      <c r="L4100" s="50">
        <f t="array" ref="L4100">_xlfn.SUM(_xlfn.NORM.DIST($Q$3:$Q$1003,$F4100,$O4100,FALSE)*WindSpeedStep*$R$3:$R$1003)</f>
        <v>233.7339260706357</v>
      </c>
      <c r="N4100" s="42">
        <f t="shared" si="193"/>
        <v>0.52419189861266424</v>
      </c>
      <c r="O4100" s="42">
        <f t="shared" si="194"/>
        <v>0.53</v>
      </c>
    </row>
    <row r="4101" spans="5:15" x14ac:dyDescent="0.2">
      <c r="E4101" s="15">
        <v>41296.104166666664</v>
      </c>
      <c r="F4101" s="21">
        <v>5.6464304705508974</v>
      </c>
      <c r="G4101" s="24">
        <v>6.7299155100182265E-2</v>
      </c>
      <c r="H4101" s="3">
        <f t="shared" si="192"/>
        <v>305.29999999998768</v>
      </c>
      <c r="I4101" s="3">
        <f>MIN(H4101-K4101+L4101,'Power Look Up'!$F$4)</f>
        <v>301.96093751260986</v>
      </c>
      <c r="K4101" s="50">
        <f t="array" ref="K4101">_xlfn.SUM(_xlfn.NORM.DIST($Q$3:$Q$1003,$F4101,$N4101,FALSE)*WindSpeedStep*$R$3:$R$1003)</f>
        <v>301.99757016121521</v>
      </c>
      <c r="L4101" s="50">
        <f t="array" ref="L4101">_xlfn.SUM(_xlfn.NORM.DIST($Q$3:$Q$1003,$F4101,$O4101,FALSE)*WindSpeedStep*$R$3:$R$1003)</f>
        <v>298.65850767383739</v>
      </c>
      <c r="N4101" s="42">
        <f t="shared" si="193"/>
        <v>0.56464304705508972</v>
      </c>
      <c r="O4101" s="42">
        <f t="shared" si="194"/>
        <v>0.37999999999999995</v>
      </c>
    </row>
    <row r="4102" spans="5:15" x14ac:dyDescent="0.2">
      <c r="E4102" s="15">
        <v>41296.111111111109</v>
      </c>
      <c r="F4102" s="21">
        <v>6.295451657155267</v>
      </c>
      <c r="G4102" s="24">
        <v>7.3068625581005686E-2</v>
      </c>
      <c r="H4102" s="3">
        <f t="shared" si="192"/>
        <v>429.79999999997972</v>
      </c>
      <c r="I4102" s="3">
        <f>MIN(H4102-K4102+L4102,'Power Look Up'!$F$4)</f>
        <v>423.91272684591439</v>
      </c>
      <c r="K4102" s="50">
        <f t="array" ref="K4102">_xlfn.SUM(_xlfn.NORM.DIST($Q$3:$Q$1003,$F4102,$N4102,FALSE)*WindSpeedStep*$R$3:$R$1003)</f>
        <v>427.44047794934204</v>
      </c>
      <c r="L4102" s="50">
        <f t="array" ref="L4102">_xlfn.SUM(_xlfn.NORM.DIST($Q$3:$Q$1003,$F4102,$O4102,FALSE)*WindSpeedStep*$R$3:$R$1003)</f>
        <v>421.55320479527671</v>
      </c>
      <c r="N4102" s="42">
        <f t="shared" si="193"/>
        <v>0.62954516571552677</v>
      </c>
      <c r="O4102" s="42">
        <f t="shared" si="194"/>
        <v>0.45999999999999996</v>
      </c>
    </row>
    <row r="4103" spans="5:15" x14ac:dyDescent="0.2">
      <c r="E4103" s="15">
        <v>41296.118055555555</v>
      </c>
      <c r="F4103" s="21">
        <v>6.2325235687964931</v>
      </c>
      <c r="G4103" s="24">
        <v>0.11391854233085584</v>
      </c>
      <c r="H4103" s="3">
        <f t="shared" si="192"/>
        <v>413.97999999998001</v>
      </c>
      <c r="I4103" s="3">
        <f>MIN(H4103-K4103+L4103,'Power Look Up'!$F$4)</f>
        <v>417.40151830620539</v>
      </c>
      <c r="K4103" s="50">
        <f t="array" ref="K4103">_xlfn.SUM(_xlfn.NORM.DIST($Q$3:$Q$1003,$F4103,$N4103,FALSE)*WindSpeedStep*$R$3:$R$1003)</f>
        <v>414.17850215115004</v>
      </c>
      <c r="L4103" s="50">
        <f t="array" ref="L4103">_xlfn.SUM(_xlfn.NORM.DIST($Q$3:$Q$1003,$F4103,$O4103,FALSE)*WindSpeedStep*$R$3:$R$1003)</f>
        <v>417.60002045737542</v>
      </c>
      <c r="N4103" s="42">
        <f t="shared" si="193"/>
        <v>0.62325235687964931</v>
      </c>
      <c r="O4103" s="42">
        <f t="shared" si="194"/>
        <v>0.71</v>
      </c>
    </row>
    <row r="4104" spans="5:15" x14ac:dyDescent="0.2">
      <c r="E4104" s="15">
        <v>41296.125</v>
      </c>
      <c r="F4104" s="21">
        <v>6.5549229935462989</v>
      </c>
      <c r="G4104" s="24">
        <v>7.7804117684086377E-2</v>
      </c>
      <c r="H4104" s="3">
        <f t="shared" si="192"/>
        <v>486.29999999997847</v>
      </c>
      <c r="I4104" s="3">
        <f>MIN(H4104-K4104+L4104,'Power Look Up'!$F$4)</f>
        <v>480.58491375182933</v>
      </c>
      <c r="K4104" s="50">
        <f t="array" ref="K4104">_xlfn.SUM(_xlfn.NORM.DIST($Q$3:$Q$1003,$F4104,$N4104,FALSE)*WindSpeedStep*$R$3:$R$1003)</f>
        <v>484.89786251703856</v>
      </c>
      <c r="L4104" s="50">
        <f t="array" ref="L4104">_xlfn.SUM(_xlfn.NORM.DIST($Q$3:$Q$1003,$F4104,$O4104,FALSE)*WindSpeedStep*$R$3:$R$1003)</f>
        <v>479.18277626888943</v>
      </c>
      <c r="N4104" s="42">
        <f t="shared" si="193"/>
        <v>0.65549229935462994</v>
      </c>
      <c r="O4104" s="42">
        <f t="shared" si="194"/>
        <v>0.51</v>
      </c>
    </row>
    <row r="4105" spans="5:15" x14ac:dyDescent="0.2">
      <c r="E4105" s="15">
        <v>41296.131944444445</v>
      </c>
      <c r="F4105" s="21">
        <v>7.0712120334372512</v>
      </c>
      <c r="G4105" s="24">
        <v>0.11879151636635109</v>
      </c>
      <c r="H4105" s="3">
        <f t="shared" si="192"/>
        <v>609.06999999996799</v>
      </c>
      <c r="I4105" s="3">
        <f>MIN(H4105-K4105+L4105,'Power Look Up'!$F$4)</f>
        <v>616.3084782667014</v>
      </c>
      <c r="K4105" s="50">
        <f t="array" ref="K4105">_xlfn.SUM(_xlfn.NORM.DIST($Q$3:$Q$1003,$F4105,$N4105,FALSE)*WindSpeedStep*$R$3:$R$1003)</f>
        <v>613.15381238631164</v>
      </c>
      <c r="L4105" s="50">
        <f t="array" ref="L4105">_xlfn.SUM(_xlfn.NORM.DIST($Q$3:$Q$1003,$F4105,$O4105,FALSE)*WindSpeedStep*$R$3:$R$1003)</f>
        <v>620.39229065304505</v>
      </c>
      <c r="N4105" s="42">
        <f t="shared" si="193"/>
        <v>0.70712120334372519</v>
      </c>
      <c r="O4105" s="42">
        <f t="shared" si="194"/>
        <v>0.84</v>
      </c>
    </row>
    <row r="4106" spans="5:15" x14ac:dyDescent="0.2">
      <c r="E4106" s="15">
        <v>41296.138888888891</v>
      </c>
      <c r="F4106" s="21">
        <v>6.8487726684649362</v>
      </c>
      <c r="G4106" s="24">
        <v>0.12118959705316569</v>
      </c>
      <c r="H4106" s="3">
        <f t="shared" si="192"/>
        <v>554.09999999997706</v>
      </c>
      <c r="I4106" s="3">
        <f>MIN(H4106-K4106+L4106,'Power Look Up'!$F$4)</f>
        <v>561.6238025732473</v>
      </c>
      <c r="K4106" s="50">
        <f t="array" ref="K4106">_xlfn.SUM(_xlfn.NORM.DIST($Q$3:$Q$1003,$F4106,$N4106,FALSE)*WindSpeedStep*$R$3:$R$1003)</f>
        <v>555.57094544369886</v>
      </c>
      <c r="L4106" s="50">
        <f t="array" ref="L4106">_xlfn.SUM(_xlfn.NORM.DIST($Q$3:$Q$1003,$F4106,$O4106,FALSE)*WindSpeedStep*$R$3:$R$1003)</f>
        <v>563.09474801696911</v>
      </c>
      <c r="N4106" s="42">
        <f t="shared" si="193"/>
        <v>0.68487726684649364</v>
      </c>
      <c r="O4106" s="42">
        <f t="shared" si="194"/>
        <v>0.83</v>
      </c>
    </row>
    <row r="4107" spans="5:15" x14ac:dyDescent="0.2">
      <c r="E4107" s="15">
        <v>41296.159722222219</v>
      </c>
      <c r="F4107" s="21">
        <v>5.8418296869897235</v>
      </c>
      <c r="G4107" s="24">
        <v>9.7572170114688703E-2</v>
      </c>
      <c r="H4107" s="3">
        <f t="shared" si="192"/>
        <v>336.07999999998702</v>
      </c>
      <c r="I4107" s="3">
        <f>MIN(H4107-K4107+L4107,'Power Look Up'!$F$4)</f>
        <v>335.6928835852388</v>
      </c>
      <c r="K4107" s="50">
        <f t="array" ref="K4107">_xlfn.SUM(_xlfn.NORM.DIST($Q$3:$Q$1003,$F4107,$N4107,FALSE)*WindSpeedStep*$R$3:$R$1003)</f>
        <v>337.29699853383067</v>
      </c>
      <c r="L4107" s="50">
        <f t="array" ref="L4107">_xlfn.SUM(_xlfn.NORM.DIST($Q$3:$Q$1003,$F4107,$O4107,FALSE)*WindSpeedStep*$R$3:$R$1003)</f>
        <v>336.90988211908245</v>
      </c>
      <c r="N4107" s="42">
        <f t="shared" si="193"/>
        <v>0.58418296869897235</v>
      </c>
      <c r="O4107" s="42">
        <f t="shared" si="194"/>
        <v>0.56999999999999995</v>
      </c>
    </row>
    <row r="4108" spans="5:15" x14ac:dyDescent="0.2">
      <c r="E4108" s="15">
        <v>41296.208333333336</v>
      </c>
      <c r="F4108" s="21">
        <v>6.9757092849542914</v>
      </c>
      <c r="G4108" s="24">
        <v>0.14335459795563321</v>
      </c>
      <c r="H4108" s="3">
        <f t="shared" si="192"/>
        <v>583.47999999997637</v>
      </c>
      <c r="I4108" s="3">
        <f>MIN(H4108-K4108+L4108,'Power Look Up'!$F$4)</f>
        <v>601.08065545026955</v>
      </c>
      <c r="K4108" s="50">
        <f t="array" ref="K4108">_xlfn.SUM(_xlfn.NORM.DIST($Q$3:$Q$1003,$F4108,$N4108,FALSE)*WindSpeedStep*$R$3:$R$1003)</f>
        <v>587.99451255592533</v>
      </c>
      <c r="L4108" s="50">
        <f t="array" ref="L4108">_xlfn.SUM(_xlfn.NORM.DIST($Q$3:$Q$1003,$F4108,$O4108,FALSE)*WindSpeedStep*$R$3:$R$1003)</f>
        <v>605.5951680062185</v>
      </c>
      <c r="N4108" s="42">
        <f t="shared" si="193"/>
        <v>0.69757092849542923</v>
      </c>
      <c r="O4108" s="42">
        <f t="shared" si="194"/>
        <v>1</v>
      </c>
    </row>
    <row r="4109" spans="5:15" x14ac:dyDescent="0.2">
      <c r="E4109" s="15">
        <v>41296.215277777781</v>
      </c>
      <c r="F4109" s="21">
        <v>7.6246351128078533</v>
      </c>
      <c r="G4109" s="24">
        <v>0.14558073712083919</v>
      </c>
      <c r="H4109" s="3">
        <f t="shared" si="192"/>
        <v>774.61999999996442</v>
      </c>
      <c r="I4109" s="3">
        <f>MIN(H4109-K4109+L4109,'Power Look Up'!$F$4)</f>
        <v>797.65971708586892</v>
      </c>
      <c r="K4109" s="50">
        <f t="array" ref="K4109">_xlfn.SUM(_xlfn.NORM.DIST($Q$3:$Q$1003,$F4109,$N4109,FALSE)*WindSpeedStep*$R$3:$R$1003)</f>
        <v>772.13133872164497</v>
      </c>
      <c r="L4109" s="50">
        <f t="array" ref="L4109">_xlfn.SUM(_xlfn.NORM.DIST($Q$3:$Q$1003,$F4109,$O4109,FALSE)*WindSpeedStep*$R$3:$R$1003)</f>
        <v>795.17105580754946</v>
      </c>
      <c r="N4109" s="42">
        <f t="shared" si="193"/>
        <v>0.76246351128078538</v>
      </c>
      <c r="O4109" s="42">
        <f t="shared" si="194"/>
        <v>1.1100000000000001</v>
      </c>
    </row>
    <row r="4110" spans="5:15" x14ac:dyDescent="0.2">
      <c r="E4110" s="15">
        <v>41296.243055555555</v>
      </c>
      <c r="F4110" s="21">
        <v>8.5094415575453706</v>
      </c>
      <c r="G4110" s="24">
        <v>0.19742776169728016</v>
      </c>
      <c r="H4110" s="3">
        <f t="shared" si="192"/>
        <v>1076.1699999999496</v>
      </c>
      <c r="I4110" s="3">
        <f>MIN(H4110-K4110+L4110,'Power Look Up'!$F$4)</f>
        <v>1105.9689389649905</v>
      </c>
      <c r="K4110" s="50">
        <f t="array" ref="K4110">_xlfn.SUM(_xlfn.NORM.DIST($Q$3:$Q$1003,$F4110,$N4110,FALSE)*WindSpeedStep*$R$3:$R$1003)</f>
        <v>1073.3950464373588</v>
      </c>
      <c r="L4110" s="50">
        <f t="array" ref="L4110">_xlfn.SUM(_xlfn.NORM.DIST($Q$3:$Q$1003,$F4110,$O4110,FALSE)*WindSpeedStep*$R$3:$R$1003)</f>
        <v>1103.1939854023997</v>
      </c>
      <c r="N4110" s="42">
        <f t="shared" si="193"/>
        <v>0.85094415575453708</v>
      </c>
      <c r="O4110" s="42">
        <f t="shared" si="194"/>
        <v>1.68</v>
      </c>
    </row>
    <row r="4111" spans="5:15" x14ac:dyDescent="0.2">
      <c r="E4111" s="15">
        <v>41296.256944444445</v>
      </c>
      <c r="F4111" s="21">
        <v>8.5862426033188672</v>
      </c>
      <c r="G4111" s="24">
        <v>0.14325241631590566</v>
      </c>
      <c r="H4111" s="3">
        <f t="shared" si="192"/>
        <v>1105.529999999949</v>
      </c>
      <c r="I4111" s="3">
        <f>MIN(H4111-K4111+L4111,'Power Look Up'!$F$4)</f>
        <v>1121.2904694502809</v>
      </c>
      <c r="K4111" s="50">
        <f t="array" ref="K4111">_xlfn.SUM(_xlfn.NORM.DIST($Q$3:$Q$1003,$F4111,$N4111,FALSE)*WindSpeedStep*$R$3:$R$1003)</f>
        <v>1101.9784108124388</v>
      </c>
      <c r="L4111" s="50">
        <f t="array" ref="L4111">_xlfn.SUM(_xlfn.NORM.DIST($Q$3:$Q$1003,$F4111,$O4111,FALSE)*WindSpeedStep*$R$3:$R$1003)</f>
        <v>1117.7388802627706</v>
      </c>
      <c r="N4111" s="42">
        <f t="shared" si="193"/>
        <v>0.85862426033188677</v>
      </c>
      <c r="O4111" s="42">
        <f t="shared" si="194"/>
        <v>1.23</v>
      </c>
    </row>
    <row r="4112" spans="5:15" x14ac:dyDescent="0.2">
      <c r="E4112" s="15">
        <v>41296.263888888891</v>
      </c>
      <c r="F4112" s="21">
        <v>9.2895248060640796</v>
      </c>
      <c r="G4112" s="24">
        <v>0.16147219920450825</v>
      </c>
      <c r="H4112" s="3">
        <f t="shared" si="192"/>
        <v>1366.4899999999416</v>
      </c>
      <c r="I4112" s="3">
        <f>MIN(H4112-K4112+L4112,'Power Look Up'!$F$4)</f>
        <v>1348.5215247208814</v>
      </c>
      <c r="K4112" s="50">
        <f t="array" ref="K4112">_xlfn.SUM(_xlfn.NORM.DIST($Q$3:$Q$1003,$F4112,$N4112,FALSE)*WindSpeedStep*$R$3:$R$1003)</f>
        <v>1371.1002737475046</v>
      </c>
      <c r="L4112" s="50">
        <f t="array" ref="L4112">_xlfn.SUM(_xlfn.NORM.DIST($Q$3:$Q$1003,$F4112,$O4112,FALSE)*WindSpeedStep*$R$3:$R$1003)</f>
        <v>1353.1317984684445</v>
      </c>
      <c r="N4112" s="42">
        <f t="shared" si="193"/>
        <v>0.928952480606408</v>
      </c>
      <c r="O4112" s="42">
        <f t="shared" si="194"/>
        <v>1.5</v>
      </c>
    </row>
    <row r="4113" spans="5:15" x14ac:dyDescent="0.2">
      <c r="E4113" s="15">
        <v>41296.277777777781</v>
      </c>
      <c r="F4113" s="21">
        <v>7.4574076309051627</v>
      </c>
      <c r="G4113" s="24">
        <v>0.19577848929022384</v>
      </c>
      <c r="H4113" s="3">
        <f t="shared" si="192"/>
        <v>726.45999999996548</v>
      </c>
      <c r="I4113" s="3">
        <f>MIN(H4113-K4113+L4113,'Power Look Up'!$F$4)</f>
        <v>777.28005762578778</v>
      </c>
      <c r="K4113" s="50">
        <f t="array" ref="K4113">_xlfn.SUM(_xlfn.NORM.DIST($Q$3:$Q$1003,$F4113,$N4113,FALSE)*WindSpeedStep*$R$3:$R$1003)</f>
        <v>721.69389366118901</v>
      </c>
      <c r="L4113" s="50">
        <f t="array" ref="L4113">_xlfn.SUM(_xlfn.NORM.DIST($Q$3:$Q$1003,$F4113,$O4113,FALSE)*WindSpeedStep*$R$3:$R$1003)</f>
        <v>772.51395128701131</v>
      </c>
      <c r="N4113" s="42">
        <f t="shared" si="193"/>
        <v>0.74574076309051629</v>
      </c>
      <c r="O4113" s="42">
        <f t="shared" si="194"/>
        <v>1.46</v>
      </c>
    </row>
    <row r="4114" spans="5:15" x14ac:dyDescent="0.2">
      <c r="E4114" s="15">
        <v>41296.305555555555</v>
      </c>
      <c r="F4114" s="21">
        <v>8.4376028141658814</v>
      </c>
      <c r="G4114" s="24">
        <v>0.17659044077050423</v>
      </c>
      <c r="H4114" s="3">
        <f t="shared" si="192"/>
        <v>1050.4799999999502</v>
      </c>
      <c r="I4114" s="3">
        <f>MIN(H4114-K4114+L4114,'Power Look Up'!$F$4)</f>
        <v>1079.7015530618567</v>
      </c>
      <c r="K4114" s="50">
        <f t="array" ref="K4114">_xlfn.SUM(_xlfn.NORM.DIST($Q$3:$Q$1003,$F4114,$N4114,FALSE)*WindSpeedStep*$R$3:$R$1003)</f>
        <v>1046.9466493790101</v>
      </c>
      <c r="L4114" s="50">
        <f t="array" ref="L4114">_xlfn.SUM(_xlfn.NORM.DIST($Q$3:$Q$1003,$F4114,$O4114,FALSE)*WindSpeedStep*$R$3:$R$1003)</f>
        <v>1076.1682024409165</v>
      </c>
      <c r="N4114" s="42">
        <f t="shared" si="193"/>
        <v>0.84376028141658821</v>
      </c>
      <c r="O4114" s="42">
        <f t="shared" si="194"/>
        <v>1.49</v>
      </c>
    </row>
    <row r="4115" spans="5:15" x14ac:dyDescent="0.2">
      <c r="E4115" s="15">
        <v>41296.3125</v>
      </c>
      <c r="F4115" s="21">
        <v>7.4479042891825413</v>
      </c>
      <c r="G4115" s="24">
        <v>0.16783244674821085</v>
      </c>
      <c r="H4115" s="3">
        <f t="shared" si="192"/>
        <v>723.4499999999656</v>
      </c>
      <c r="I4115" s="3">
        <f>MIN(H4115-K4115+L4115,'Power Look Up'!$F$4)</f>
        <v>758.02478017244323</v>
      </c>
      <c r="K4115" s="50">
        <f t="array" ref="K4115">_xlfn.SUM(_xlfn.NORM.DIST($Q$3:$Q$1003,$F4115,$N4115,FALSE)*WindSpeedStep*$R$3:$R$1003)</f>
        <v>718.89056758771164</v>
      </c>
      <c r="L4115" s="50">
        <f t="array" ref="L4115">_xlfn.SUM(_xlfn.NORM.DIST($Q$3:$Q$1003,$F4115,$O4115,FALSE)*WindSpeedStep*$R$3:$R$1003)</f>
        <v>753.46534776018927</v>
      </c>
      <c r="N4115" s="42">
        <f t="shared" si="193"/>
        <v>0.7447904289182542</v>
      </c>
      <c r="O4115" s="42">
        <f t="shared" si="194"/>
        <v>1.25</v>
      </c>
    </row>
    <row r="4116" spans="5:15" x14ac:dyDescent="0.2">
      <c r="E4116" s="15">
        <v>41296.319444444445</v>
      </c>
      <c r="F4116" s="21">
        <v>7.9104227126580104</v>
      </c>
      <c r="G4116" s="24">
        <v>0.12894380452865409</v>
      </c>
      <c r="H4116" s="3">
        <f t="shared" si="192"/>
        <v>861.90999999996257</v>
      </c>
      <c r="I4116" s="3">
        <f>MIN(H4116-K4116+L4116,'Power Look Up'!$F$4)</f>
        <v>876.63324520722392</v>
      </c>
      <c r="K4116" s="50">
        <f t="array" ref="K4116">_xlfn.SUM(_xlfn.NORM.DIST($Q$3:$Q$1003,$F4116,$N4116,FALSE)*WindSpeedStep*$R$3:$R$1003)</f>
        <v>863.21643388240773</v>
      </c>
      <c r="L4116" s="50">
        <f t="array" ref="L4116">_xlfn.SUM(_xlfn.NORM.DIST($Q$3:$Q$1003,$F4116,$O4116,FALSE)*WindSpeedStep*$R$3:$R$1003)</f>
        <v>877.93967908966908</v>
      </c>
      <c r="N4116" s="42">
        <f t="shared" si="193"/>
        <v>0.79104227126580107</v>
      </c>
      <c r="O4116" s="42">
        <f t="shared" si="194"/>
        <v>1.02</v>
      </c>
    </row>
    <row r="4117" spans="5:15" x14ac:dyDescent="0.2">
      <c r="E4117" s="15">
        <v>41296.340277777781</v>
      </c>
      <c r="F4117" s="21">
        <v>5.3792163514947271</v>
      </c>
      <c r="G4117" s="24">
        <v>0.232375855202898</v>
      </c>
      <c r="H4117" s="3">
        <f t="shared" si="192"/>
        <v>261.55999999998863</v>
      </c>
      <c r="I4117" s="3">
        <f>MIN(H4117-K4117+L4117,'Power Look Up'!$F$4)</f>
        <v>289.02424410196579</v>
      </c>
      <c r="K4117" s="50">
        <f t="array" ref="K4117">_xlfn.SUM(_xlfn.NORM.DIST($Q$3:$Q$1003,$F4117,$N4117,FALSE)*WindSpeedStep*$R$3:$R$1003)</f>
        <v>256.32787712668619</v>
      </c>
      <c r="L4117" s="50">
        <f t="array" ref="L4117">_xlfn.SUM(_xlfn.NORM.DIST($Q$3:$Q$1003,$F4117,$O4117,FALSE)*WindSpeedStep*$R$3:$R$1003)</f>
        <v>283.79212122866335</v>
      </c>
      <c r="N4117" s="42">
        <f t="shared" si="193"/>
        <v>0.53792163514947278</v>
      </c>
      <c r="O4117" s="42">
        <f t="shared" si="194"/>
        <v>1.25</v>
      </c>
    </row>
    <row r="4118" spans="5:15" x14ac:dyDescent="0.2">
      <c r="E4118" s="15">
        <v>41296.347222222219</v>
      </c>
      <c r="F4118" s="21">
        <v>6.3579675357272656</v>
      </c>
      <c r="G4118" s="24">
        <v>0.15099164860554593</v>
      </c>
      <c r="H4118" s="3">
        <f t="shared" si="192"/>
        <v>443.35999999997938</v>
      </c>
      <c r="I4118" s="3">
        <f>MIN(H4118-K4118+L4118,'Power Look Up'!$F$4)</f>
        <v>458.80780348154724</v>
      </c>
      <c r="K4118" s="50">
        <f t="array" ref="K4118">_xlfn.SUM(_xlfn.NORM.DIST($Q$3:$Q$1003,$F4118,$N4118,FALSE)*WindSpeedStep*$R$3:$R$1003)</f>
        <v>440.87163391443579</v>
      </c>
      <c r="L4118" s="50">
        <f t="array" ref="L4118">_xlfn.SUM(_xlfn.NORM.DIST($Q$3:$Q$1003,$F4118,$O4118,FALSE)*WindSpeedStep*$R$3:$R$1003)</f>
        <v>456.31943739600365</v>
      </c>
      <c r="N4118" s="42">
        <f t="shared" si="193"/>
        <v>0.63579675357272658</v>
      </c>
      <c r="O4118" s="42">
        <f t="shared" si="194"/>
        <v>0.96000000000000008</v>
      </c>
    </row>
    <row r="4119" spans="5:15" x14ac:dyDescent="0.2">
      <c r="E4119" s="15">
        <v>41296.354166666664</v>
      </c>
      <c r="F4119" s="21">
        <v>5.9748275278389462</v>
      </c>
      <c r="G4119" s="24">
        <v>0.16904253642369321</v>
      </c>
      <c r="H4119" s="3">
        <f t="shared" si="192"/>
        <v>357.13999999998657</v>
      </c>
      <c r="I4119" s="3">
        <f>MIN(H4119-K4119+L4119,'Power Look Up'!$F$4)</f>
        <v>373.94625751405209</v>
      </c>
      <c r="K4119" s="50">
        <f t="array" ref="K4119">_xlfn.SUM(_xlfn.NORM.DIST($Q$3:$Q$1003,$F4119,$N4119,FALSE)*WindSpeedStep*$R$3:$R$1003)</f>
        <v>362.46030051780758</v>
      </c>
      <c r="L4119" s="50">
        <f t="array" ref="L4119">_xlfn.SUM(_xlfn.NORM.DIST($Q$3:$Q$1003,$F4119,$O4119,FALSE)*WindSpeedStep*$R$3:$R$1003)</f>
        <v>379.2665580318731</v>
      </c>
      <c r="N4119" s="42">
        <f t="shared" si="193"/>
        <v>0.59748275278389462</v>
      </c>
      <c r="O4119" s="42">
        <f t="shared" si="194"/>
        <v>1.01</v>
      </c>
    </row>
    <row r="4120" spans="5:15" x14ac:dyDescent="0.2">
      <c r="E4120" s="15">
        <v>41296.361111111109</v>
      </c>
      <c r="F4120" s="21">
        <v>6.9139304520758618</v>
      </c>
      <c r="G4120" s="24">
        <v>0.15042095190410065</v>
      </c>
      <c r="H4120" s="3">
        <f t="shared" si="192"/>
        <v>567.65999999997678</v>
      </c>
      <c r="I4120" s="3">
        <f>MIN(H4120-K4120+L4120,'Power Look Up'!$F$4)</f>
        <v>588.07017043778944</v>
      </c>
      <c r="K4120" s="50">
        <f t="array" ref="K4120">_xlfn.SUM(_xlfn.NORM.DIST($Q$3:$Q$1003,$F4120,$N4120,FALSE)*WindSpeedStep*$R$3:$R$1003)</f>
        <v>572.06992039148884</v>
      </c>
      <c r="L4120" s="50">
        <f t="array" ref="L4120">_xlfn.SUM(_xlfn.NORM.DIST($Q$3:$Q$1003,$F4120,$O4120,FALSE)*WindSpeedStep*$R$3:$R$1003)</f>
        <v>592.4800908293015</v>
      </c>
      <c r="N4120" s="42">
        <f t="shared" si="193"/>
        <v>0.69139304520758627</v>
      </c>
      <c r="O4120" s="42">
        <f t="shared" si="194"/>
        <v>1.04</v>
      </c>
    </row>
    <row r="4121" spans="5:15" x14ac:dyDescent="0.2">
      <c r="E4121" s="15">
        <v>41296.368055555555</v>
      </c>
      <c r="F4121" s="21">
        <v>6.1964667885183013</v>
      </c>
      <c r="G4121" s="24">
        <v>0.1452440609651372</v>
      </c>
      <c r="H4121" s="3">
        <f t="shared" si="192"/>
        <v>407.19999999998015</v>
      </c>
      <c r="I4121" s="3">
        <f>MIN(H4121-K4121+L4121,'Power Look Up'!$F$4)</f>
        <v>419.22086023541664</v>
      </c>
      <c r="K4121" s="50">
        <f t="array" ref="K4121">_xlfn.SUM(_xlfn.NORM.DIST($Q$3:$Q$1003,$F4121,$N4121,FALSE)*WindSpeedStep*$R$3:$R$1003)</f>
        <v>406.69437838575016</v>
      </c>
      <c r="L4121" s="50">
        <f t="array" ref="L4121">_xlfn.SUM(_xlfn.NORM.DIST($Q$3:$Q$1003,$F4121,$O4121,FALSE)*WindSpeedStep*$R$3:$R$1003)</f>
        <v>418.71523862118664</v>
      </c>
      <c r="N4121" s="42">
        <f t="shared" si="193"/>
        <v>0.61964667885183022</v>
      </c>
      <c r="O4121" s="42">
        <f t="shared" si="194"/>
        <v>0.90000000000000013</v>
      </c>
    </row>
    <row r="4122" spans="5:15" x14ac:dyDescent="0.2">
      <c r="E4122" s="15">
        <v>41296.375</v>
      </c>
      <c r="F4122" s="21">
        <v>5.2736494067602901</v>
      </c>
      <c r="G4122" s="24">
        <v>0.1270467466307349</v>
      </c>
      <c r="H4122" s="3">
        <f t="shared" si="192"/>
        <v>243.73999999998898</v>
      </c>
      <c r="I4122" s="3">
        <f>MIN(H4122-K4122+L4122,'Power Look Up'!$F$4)</f>
        <v>245.69897849246109</v>
      </c>
      <c r="K4122" s="50">
        <f t="array" ref="K4122">_xlfn.SUM(_xlfn.NORM.DIST($Q$3:$Q$1003,$F4122,$N4122,FALSE)*WindSpeedStep*$R$3:$R$1003)</f>
        <v>238.88475122161128</v>
      </c>
      <c r="L4122" s="50">
        <f t="array" ref="L4122">_xlfn.SUM(_xlfn.NORM.DIST($Q$3:$Q$1003,$F4122,$O4122,FALSE)*WindSpeedStep*$R$3:$R$1003)</f>
        <v>240.84372971408339</v>
      </c>
      <c r="N4122" s="42">
        <f t="shared" si="193"/>
        <v>0.52736494067602901</v>
      </c>
      <c r="O4122" s="42">
        <f t="shared" si="194"/>
        <v>0.66999999999999993</v>
      </c>
    </row>
    <row r="4123" spans="5:15" x14ac:dyDescent="0.2">
      <c r="E4123" s="15">
        <v>41296.381944444445</v>
      </c>
      <c r="F4123" s="21">
        <v>5.4000997569477551</v>
      </c>
      <c r="G4123" s="24">
        <v>0.15555268195170988</v>
      </c>
      <c r="H4123" s="3">
        <f t="shared" si="192"/>
        <v>264.79999999998853</v>
      </c>
      <c r="I4123" s="3">
        <f>MIN(H4123-K4123+L4123,'Power Look Up'!$F$4)</f>
        <v>271.5528693776406</v>
      </c>
      <c r="K4123" s="50">
        <f t="array" ref="K4123">_xlfn.SUM(_xlfn.NORM.DIST($Q$3:$Q$1003,$F4123,$N4123,FALSE)*WindSpeedStep*$R$3:$R$1003)</f>
        <v>259.81155957053056</v>
      </c>
      <c r="L4123" s="50">
        <f t="array" ref="L4123">_xlfn.SUM(_xlfn.NORM.DIST($Q$3:$Q$1003,$F4123,$O4123,FALSE)*WindSpeedStep*$R$3:$R$1003)</f>
        <v>266.56442894818264</v>
      </c>
      <c r="N4123" s="42">
        <f t="shared" si="193"/>
        <v>0.54000997569477549</v>
      </c>
      <c r="O4123" s="42">
        <f t="shared" si="194"/>
        <v>0.84</v>
      </c>
    </row>
    <row r="4124" spans="5:15" x14ac:dyDescent="0.2">
      <c r="E4124" s="15">
        <v>41296.388888888891</v>
      </c>
      <c r="F4124" s="21">
        <v>5.551580717341853</v>
      </c>
      <c r="G4124" s="24">
        <v>0.13509665772437995</v>
      </c>
      <c r="H4124" s="3">
        <f t="shared" si="192"/>
        <v>289.09999999998803</v>
      </c>
      <c r="I4124" s="3">
        <f>MIN(H4124-K4124+L4124,'Power Look Up'!$F$4)</f>
        <v>293.50199335545386</v>
      </c>
      <c r="K4124" s="50">
        <f t="array" ref="K4124">_xlfn.SUM(_xlfn.NORM.DIST($Q$3:$Q$1003,$F4124,$N4124,FALSE)*WindSpeedStep*$R$3:$R$1003)</f>
        <v>285.48834137951542</v>
      </c>
      <c r="L4124" s="50">
        <f t="array" ref="L4124">_xlfn.SUM(_xlfn.NORM.DIST($Q$3:$Q$1003,$F4124,$O4124,FALSE)*WindSpeedStep*$R$3:$R$1003)</f>
        <v>289.89033473498125</v>
      </c>
      <c r="N4124" s="42">
        <f t="shared" si="193"/>
        <v>0.5551580717341853</v>
      </c>
      <c r="O4124" s="42">
        <f t="shared" si="194"/>
        <v>0.75</v>
      </c>
    </row>
    <row r="4125" spans="5:15" x14ac:dyDescent="0.2">
      <c r="E4125" s="15">
        <v>41296.395833333336</v>
      </c>
      <c r="F4125" s="21">
        <v>5.9967356619345518</v>
      </c>
      <c r="G4125" s="24">
        <v>0.15841952247959004</v>
      </c>
      <c r="H4125" s="3">
        <f t="shared" si="192"/>
        <v>361.99999999998647</v>
      </c>
      <c r="I4125" s="3">
        <f>MIN(H4125-K4125+L4125,'Power Look Up'!$F$4)</f>
        <v>375.86872416862269</v>
      </c>
      <c r="K4125" s="50">
        <f t="array" ref="K4125">_xlfn.SUM(_xlfn.NORM.DIST($Q$3:$Q$1003,$F4125,$N4125,FALSE)*WindSpeedStep*$R$3:$R$1003)</f>
        <v>366.70128036799713</v>
      </c>
      <c r="L4125" s="50">
        <f t="array" ref="L4125">_xlfn.SUM(_xlfn.NORM.DIST($Q$3:$Q$1003,$F4125,$O4125,FALSE)*WindSpeedStep*$R$3:$R$1003)</f>
        <v>380.57000453663335</v>
      </c>
      <c r="N4125" s="42">
        <f t="shared" si="193"/>
        <v>0.59967356619345524</v>
      </c>
      <c r="O4125" s="42">
        <f t="shared" si="194"/>
        <v>0.95</v>
      </c>
    </row>
    <row r="4126" spans="5:15" x14ac:dyDescent="0.2">
      <c r="E4126" s="15">
        <v>41296.402777777781</v>
      </c>
      <c r="F4126" s="21">
        <v>6.5989758019363496</v>
      </c>
      <c r="G4126" s="24">
        <v>0.15305405419180865</v>
      </c>
      <c r="H4126" s="3">
        <f t="shared" si="192"/>
        <v>497.59999999997825</v>
      </c>
      <c r="I4126" s="3">
        <f>MIN(H4126-K4126+L4126,'Power Look Up'!$F$4)</f>
        <v>516.22540771079207</v>
      </c>
      <c r="K4126" s="50">
        <f t="array" ref="K4126">_xlfn.SUM(_xlfn.NORM.DIST($Q$3:$Q$1003,$F4126,$N4126,FALSE)*WindSpeedStep*$R$3:$R$1003)</f>
        <v>495.10784273700233</v>
      </c>
      <c r="L4126" s="50">
        <f t="array" ref="L4126">_xlfn.SUM(_xlfn.NORM.DIST($Q$3:$Q$1003,$F4126,$O4126,FALSE)*WindSpeedStep*$R$3:$R$1003)</f>
        <v>513.7332504478162</v>
      </c>
      <c r="N4126" s="42">
        <f t="shared" si="193"/>
        <v>0.65989758019363498</v>
      </c>
      <c r="O4126" s="42">
        <f t="shared" si="194"/>
        <v>1.01</v>
      </c>
    </row>
    <row r="4127" spans="5:15" x14ac:dyDescent="0.2">
      <c r="E4127" s="15">
        <v>41296.409722222219</v>
      </c>
      <c r="F4127" s="21">
        <v>6.1041855404187091</v>
      </c>
      <c r="G4127" s="24">
        <v>0.17201312002190167</v>
      </c>
      <c r="H4127" s="3">
        <f t="shared" si="192"/>
        <v>384.59999999998064</v>
      </c>
      <c r="I4127" s="3">
        <f>MIN(H4127-K4127+L4127,'Power Look Up'!$F$4)</f>
        <v>404.26333661205882</v>
      </c>
      <c r="K4127" s="50">
        <f t="array" ref="K4127">_xlfn.SUM(_xlfn.NORM.DIST($Q$3:$Q$1003,$F4127,$N4127,FALSE)*WindSpeedStep*$R$3:$R$1003)</f>
        <v>387.91316268387442</v>
      </c>
      <c r="L4127" s="50">
        <f t="array" ref="L4127">_xlfn.SUM(_xlfn.NORM.DIST($Q$3:$Q$1003,$F4127,$O4127,FALSE)*WindSpeedStep*$R$3:$R$1003)</f>
        <v>407.5764992959526</v>
      </c>
      <c r="N4127" s="42">
        <f t="shared" si="193"/>
        <v>0.61041855404187095</v>
      </c>
      <c r="O4127" s="42">
        <f t="shared" si="194"/>
        <v>1.05</v>
      </c>
    </row>
    <row r="4128" spans="5:15" x14ac:dyDescent="0.2">
      <c r="E4128" s="15">
        <v>41296.416666666664</v>
      </c>
      <c r="F4128" s="21">
        <v>5.8957213143877496</v>
      </c>
      <c r="G4128" s="24">
        <v>0.11873017102958038</v>
      </c>
      <c r="H4128" s="3">
        <f t="shared" si="192"/>
        <v>345.79999999998682</v>
      </c>
      <c r="I4128" s="3">
        <f>MIN(H4128-K4128+L4128,'Power Look Up'!$F$4)</f>
        <v>349.23518034303493</v>
      </c>
      <c r="K4128" s="50">
        <f t="array" ref="K4128">_xlfn.SUM(_xlfn.NORM.DIST($Q$3:$Q$1003,$F4128,$N4128,FALSE)*WindSpeedStep*$R$3:$R$1003)</f>
        <v>347.37525646927946</v>
      </c>
      <c r="L4128" s="50">
        <f t="array" ref="L4128">_xlfn.SUM(_xlfn.NORM.DIST($Q$3:$Q$1003,$F4128,$O4128,FALSE)*WindSpeedStep*$R$3:$R$1003)</f>
        <v>350.81043681232757</v>
      </c>
      <c r="N4128" s="42">
        <f t="shared" si="193"/>
        <v>0.58957213143877496</v>
      </c>
      <c r="O4128" s="42">
        <f t="shared" si="194"/>
        <v>0.7</v>
      </c>
    </row>
    <row r="4129" spans="5:15" x14ac:dyDescent="0.2">
      <c r="E4129" s="15">
        <v>41296.423611111109</v>
      </c>
      <c r="F4129" s="21">
        <v>5.7311187831687498</v>
      </c>
      <c r="G4129" s="24">
        <v>0.11167104089337028</v>
      </c>
      <c r="H4129" s="3">
        <f t="shared" si="192"/>
        <v>318.25999999998737</v>
      </c>
      <c r="I4129" s="3">
        <f>MIN(H4129-K4129+L4129,'Power Look Up'!$F$4)</f>
        <v>319.93624996680529</v>
      </c>
      <c r="K4129" s="50">
        <f t="array" ref="K4129">_xlfn.SUM(_xlfn.NORM.DIST($Q$3:$Q$1003,$F4129,$N4129,FALSE)*WindSpeedStep*$R$3:$R$1003)</f>
        <v>317.06919156451335</v>
      </c>
      <c r="L4129" s="50">
        <f t="array" ref="L4129">_xlfn.SUM(_xlfn.NORM.DIST($Q$3:$Q$1003,$F4129,$O4129,FALSE)*WindSpeedStep*$R$3:$R$1003)</f>
        <v>318.74544153133127</v>
      </c>
      <c r="N4129" s="42">
        <f t="shared" si="193"/>
        <v>0.57311187831687505</v>
      </c>
      <c r="O4129" s="42">
        <f t="shared" si="194"/>
        <v>0.64</v>
      </c>
    </row>
    <row r="4130" spans="5:15" x14ac:dyDescent="0.2">
      <c r="E4130" s="15">
        <v>41296.430555555555</v>
      </c>
      <c r="F4130" s="21">
        <v>5.1608966778107845</v>
      </c>
      <c r="G4130" s="24">
        <v>0.13951064029156632</v>
      </c>
      <c r="H4130" s="3">
        <f t="shared" si="192"/>
        <v>225.91999999998939</v>
      </c>
      <c r="I4130" s="3">
        <f>MIN(H4130-K4130+L4130,'Power Look Up'!$F$4)</f>
        <v>228.96708426544677</v>
      </c>
      <c r="K4130" s="50">
        <f t="array" ref="K4130">_xlfn.SUM(_xlfn.NORM.DIST($Q$3:$Q$1003,$F4130,$N4130,FALSE)*WindSpeedStep*$R$3:$R$1003)</f>
        <v>220.50006299611746</v>
      </c>
      <c r="L4130" s="50">
        <f t="array" ref="L4130">_xlfn.SUM(_xlfn.NORM.DIST($Q$3:$Q$1003,$F4130,$O4130,FALSE)*WindSpeedStep*$R$3:$R$1003)</f>
        <v>223.54714726157485</v>
      </c>
      <c r="N4130" s="42">
        <f t="shared" si="193"/>
        <v>0.51608966778107845</v>
      </c>
      <c r="O4130" s="42">
        <f t="shared" si="194"/>
        <v>0.72</v>
      </c>
    </row>
    <row r="4131" spans="5:15" x14ac:dyDescent="0.2">
      <c r="E4131" s="15">
        <v>41296.513888888891</v>
      </c>
      <c r="F4131" s="21">
        <v>7.5699703987226341</v>
      </c>
      <c r="G4131" s="24">
        <v>0.16644715020452575</v>
      </c>
      <c r="H4131" s="3">
        <f t="shared" si="192"/>
        <v>759.56999999996481</v>
      </c>
      <c r="I4131" s="3">
        <f>MIN(H4131-K4131+L4131,'Power Look Up'!$F$4)</f>
        <v>794.16522997289871</v>
      </c>
      <c r="K4131" s="50">
        <f t="array" ref="K4131">_xlfn.SUM(_xlfn.NORM.DIST($Q$3:$Q$1003,$F4131,$N4131,FALSE)*WindSpeedStep*$R$3:$R$1003)</f>
        <v>755.41258936797715</v>
      </c>
      <c r="L4131" s="50">
        <f t="array" ref="L4131">_xlfn.SUM(_xlfn.NORM.DIST($Q$3:$Q$1003,$F4131,$O4131,FALSE)*WindSpeedStep*$R$3:$R$1003)</f>
        <v>790.00781934091106</v>
      </c>
      <c r="N4131" s="42">
        <f t="shared" si="193"/>
        <v>0.75699703987226341</v>
      </c>
      <c r="O4131" s="42">
        <f t="shared" si="194"/>
        <v>1.26</v>
      </c>
    </row>
    <row r="4132" spans="5:15" x14ac:dyDescent="0.2">
      <c r="E4132" s="15">
        <v>41296.520833333336</v>
      </c>
      <c r="F4132" s="21">
        <v>7.4579783883649222</v>
      </c>
      <c r="G4132" s="24">
        <v>0.1461522068367069</v>
      </c>
      <c r="H4132" s="3">
        <f t="shared" si="192"/>
        <v>726.45999999996548</v>
      </c>
      <c r="I4132" s="3">
        <f>MIN(H4132-K4132+L4132,'Power Look Up'!$F$4)</f>
        <v>748.89250917072297</v>
      </c>
      <c r="K4132" s="50">
        <f t="array" ref="K4132">_xlfn.SUM(_xlfn.NORM.DIST($Q$3:$Q$1003,$F4132,$N4132,FALSE)*WindSpeedStep*$R$3:$R$1003)</f>
        <v>721.86247228272089</v>
      </c>
      <c r="L4132" s="50">
        <f t="array" ref="L4132">_xlfn.SUM(_xlfn.NORM.DIST($Q$3:$Q$1003,$F4132,$O4132,FALSE)*WindSpeedStep*$R$3:$R$1003)</f>
        <v>744.29498145347839</v>
      </c>
      <c r="N4132" s="42">
        <f t="shared" si="193"/>
        <v>0.74579783883649231</v>
      </c>
      <c r="O4132" s="42">
        <f t="shared" si="194"/>
        <v>1.0900000000000001</v>
      </c>
    </row>
    <row r="4133" spans="5:15" x14ac:dyDescent="0.2">
      <c r="E4133" s="15">
        <v>41296.527777777781</v>
      </c>
      <c r="F4133" s="21">
        <v>7.3120909015782605</v>
      </c>
      <c r="G4133" s="24">
        <v>0.17094973473732347</v>
      </c>
      <c r="H4133" s="3">
        <f t="shared" si="192"/>
        <v>681.30999999996652</v>
      </c>
      <c r="I4133" s="3">
        <f>MIN(H4133-K4133+L4133,'Power Look Up'!$F$4)</f>
        <v>716.47906449954598</v>
      </c>
      <c r="K4133" s="50">
        <f t="array" ref="K4133">_xlfn.SUM(_xlfn.NORM.DIST($Q$3:$Q$1003,$F4133,$N4133,FALSE)*WindSpeedStep*$R$3:$R$1003)</f>
        <v>679.56237716863586</v>
      </c>
      <c r="L4133" s="50">
        <f t="array" ref="L4133">_xlfn.SUM(_xlfn.NORM.DIST($Q$3:$Q$1003,$F4133,$O4133,FALSE)*WindSpeedStep*$R$3:$R$1003)</f>
        <v>714.73144166821533</v>
      </c>
      <c r="N4133" s="42">
        <f t="shared" si="193"/>
        <v>0.73120909015782609</v>
      </c>
      <c r="O4133" s="42">
        <f t="shared" si="194"/>
        <v>1.25</v>
      </c>
    </row>
    <row r="4134" spans="5:15" x14ac:dyDescent="0.2">
      <c r="E4134" s="15">
        <v>41296.534722222219</v>
      </c>
      <c r="F4134" s="21">
        <v>7.828009443511184</v>
      </c>
      <c r="G4134" s="24">
        <v>0.14179850037356617</v>
      </c>
      <c r="H4134" s="3">
        <f t="shared" si="192"/>
        <v>837.82999999996309</v>
      </c>
      <c r="I4134" s="3">
        <f>MIN(H4134-K4134+L4134,'Power Look Up'!$F$4)</f>
        <v>859.44354130693853</v>
      </c>
      <c r="K4134" s="50">
        <f t="array" ref="K4134">_xlfn.SUM(_xlfn.NORM.DIST($Q$3:$Q$1003,$F4134,$N4134,FALSE)*WindSpeedStep*$R$3:$R$1003)</f>
        <v>836.31586514036235</v>
      </c>
      <c r="L4134" s="50">
        <f t="array" ref="L4134">_xlfn.SUM(_xlfn.NORM.DIST($Q$3:$Q$1003,$F4134,$O4134,FALSE)*WindSpeedStep*$R$3:$R$1003)</f>
        <v>857.92940644733778</v>
      </c>
      <c r="N4134" s="42">
        <f t="shared" si="193"/>
        <v>0.78280094435111847</v>
      </c>
      <c r="O4134" s="42">
        <f t="shared" si="194"/>
        <v>1.1100000000000001</v>
      </c>
    </row>
    <row r="4135" spans="5:15" x14ac:dyDescent="0.2">
      <c r="E4135" s="15">
        <v>41296.541666666664</v>
      </c>
      <c r="F4135" s="21">
        <v>8.4870884602069037</v>
      </c>
      <c r="G4135" s="24">
        <v>0.1213608182392964</v>
      </c>
      <c r="H4135" s="3">
        <f t="shared" si="192"/>
        <v>1068.8299999999499</v>
      </c>
      <c r="I4135" s="3">
        <f>MIN(H4135-K4135+L4135,'Power Look Up'!$F$4)</f>
        <v>1078.1814472027543</v>
      </c>
      <c r="K4135" s="50">
        <f t="array" ref="K4135">_xlfn.SUM(_xlfn.NORM.DIST($Q$3:$Q$1003,$F4135,$N4135,FALSE)*WindSpeedStep*$R$3:$R$1003)</f>
        <v>1065.1343319400396</v>
      </c>
      <c r="L4135" s="50">
        <f t="array" ref="L4135">_xlfn.SUM(_xlfn.NORM.DIST($Q$3:$Q$1003,$F4135,$O4135,FALSE)*WindSpeedStep*$R$3:$R$1003)</f>
        <v>1074.485779142844</v>
      </c>
      <c r="N4135" s="42">
        <f t="shared" si="193"/>
        <v>0.84870884602069041</v>
      </c>
      <c r="O4135" s="42">
        <f t="shared" si="194"/>
        <v>1.03</v>
      </c>
    </row>
    <row r="4136" spans="5:15" x14ac:dyDescent="0.2">
      <c r="E4136" s="15">
        <v>41296.548611111109</v>
      </c>
      <c r="F4136" s="21">
        <v>8.6327422758322552</v>
      </c>
      <c r="G4136" s="24">
        <v>0.10309586126433944</v>
      </c>
      <c r="H4136" s="3">
        <f t="shared" si="192"/>
        <v>1120.2099999999489</v>
      </c>
      <c r="I4136" s="3">
        <f>MIN(H4136-K4136+L4136,'Power Look Up'!$F$4)</f>
        <v>1121.4531791622474</v>
      </c>
      <c r="K4136" s="50">
        <f t="array" ref="K4136">_xlfn.SUM(_xlfn.NORM.DIST($Q$3:$Q$1003,$F4136,$N4136,FALSE)*WindSpeedStep*$R$3:$R$1003)</f>
        <v>1119.4251871619167</v>
      </c>
      <c r="L4136" s="50">
        <f t="array" ref="L4136">_xlfn.SUM(_xlfn.NORM.DIST($Q$3:$Q$1003,$F4136,$O4136,FALSE)*WindSpeedStep*$R$3:$R$1003)</f>
        <v>1120.6683663242152</v>
      </c>
      <c r="N4136" s="42">
        <f t="shared" si="193"/>
        <v>0.86327422758322558</v>
      </c>
      <c r="O4136" s="42">
        <f t="shared" si="194"/>
        <v>0.89</v>
      </c>
    </row>
    <row r="4137" spans="5:15" x14ac:dyDescent="0.2">
      <c r="E4137" s="15">
        <v>41296.590277777781</v>
      </c>
      <c r="F4137" s="21">
        <v>8.0957887238519142</v>
      </c>
      <c r="G4137" s="24">
        <v>0.11734495950976315</v>
      </c>
      <c r="H4137" s="3">
        <f t="shared" si="192"/>
        <v>925.69999999995298</v>
      </c>
      <c r="I4137" s="3">
        <f>MIN(H4137-K4137+L4137,'Power Look Up'!$F$4)</f>
        <v>934.3877626131092</v>
      </c>
      <c r="K4137" s="50">
        <f t="array" ref="K4137">_xlfn.SUM(_xlfn.NORM.DIST($Q$3:$Q$1003,$F4137,$N4137,FALSE)*WindSpeedStep*$R$3:$R$1003)</f>
        <v>925.57875420314087</v>
      </c>
      <c r="L4137" s="50">
        <f t="array" ref="L4137">_xlfn.SUM(_xlfn.NORM.DIST($Q$3:$Q$1003,$F4137,$O4137,FALSE)*WindSpeedStep*$R$3:$R$1003)</f>
        <v>934.2665168162971</v>
      </c>
      <c r="N4137" s="42">
        <f t="shared" si="193"/>
        <v>0.80957887238519144</v>
      </c>
      <c r="O4137" s="42">
        <f t="shared" si="194"/>
        <v>0.95</v>
      </c>
    </row>
    <row r="4138" spans="5:15" x14ac:dyDescent="0.2">
      <c r="E4138" s="15">
        <v>41296.597222222219</v>
      </c>
      <c r="F4138" s="21">
        <v>8.004222910010208</v>
      </c>
      <c r="G4138" s="24">
        <v>0.13243009495329613</v>
      </c>
      <c r="H4138" s="3">
        <f t="shared" si="192"/>
        <v>888.99999999996203</v>
      </c>
      <c r="I4138" s="3">
        <f>MIN(H4138-K4138+L4138,'Power Look Up'!$F$4)</f>
        <v>905.64142917056267</v>
      </c>
      <c r="K4138" s="50">
        <f t="array" ref="K4138">_xlfn.SUM(_xlfn.NORM.DIST($Q$3:$Q$1003,$F4138,$N4138,FALSE)*WindSpeedStep*$R$3:$R$1003)</f>
        <v>894.45491017530958</v>
      </c>
      <c r="L4138" s="50">
        <f t="array" ref="L4138">_xlfn.SUM(_xlfn.NORM.DIST($Q$3:$Q$1003,$F4138,$O4138,FALSE)*WindSpeedStep*$R$3:$R$1003)</f>
        <v>911.09633934591022</v>
      </c>
      <c r="N4138" s="42">
        <f t="shared" si="193"/>
        <v>0.8004222910010208</v>
      </c>
      <c r="O4138" s="42">
        <f t="shared" si="194"/>
        <v>1.06</v>
      </c>
    </row>
    <row r="4139" spans="5:15" x14ac:dyDescent="0.2">
      <c r="E4139" s="15">
        <v>41296.604166666664</v>
      </c>
      <c r="F4139" s="21">
        <v>8.1900772330019045</v>
      </c>
      <c r="G4139" s="24">
        <v>0.1123310530324258</v>
      </c>
      <c r="H4139" s="3">
        <f t="shared" si="192"/>
        <v>958.72999999995227</v>
      </c>
      <c r="I4139" s="3">
        <f>MIN(H4139-K4139+L4139,'Power Look Up'!$F$4)</f>
        <v>964.82254899165036</v>
      </c>
      <c r="K4139" s="50">
        <f t="array" ref="K4139">_xlfn.SUM(_xlfn.NORM.DIST($Q$3:$Q$1003,$F4139,$N4139,FALSE)*WindSpeedStep*$R$3:$R$1003)</f>
        <v>958.26332670826366</v>
      </c>
      <c r="L4139" s="50">
        <f t="array" ref="L4139">_xlfn.SUM(_xlfn.NORM.DIST($Q$3:$Q$1003,$F4139,$O4139,FALSE)*WindSpeedStep*$R$3:$R$1003)</f>
        <v>964.35587569996176</v>
      </c>
      <c r="N4139" s="42">
        <f t="shared" si="193"/>
        <v>0.81900772330019045</v>
      </c>
      <c r="O4139" s="42">
        <f t="shared" si="194"/>
        <v>0.92</v>
      </c>
    </row>
    <row r="4140" spans="5:15" x14ac:dyDescent="0.2">
      <c r="E4140" s="15">
        <v>41296.611111111109</v>
      </c>
      <c r="F4140" s="21">
        <v>7.5515631661448506</v>
      </c>
      <c r="G4140" s="24">
        <v>0.12845022661648406</v>
      </c>
      <c r="H4140" s="3">
        <f t="shared" si="192"/>
        <v>753.54999999996494</v>
      </c>
      <c r="I4140" s="3">
        <f>MIN(H4140-K4140+L4140,'Power Look Up'!$F$4)</f>
        <v>766.99932384634224</v>
      </c>
      <c r="K4140" s="50">
        <f t="array" ref="K4140">_xlfn.SUM(_xlfn.NORM.DIST($Q$3:$Q$1003,$F4140,$N4140,FALSE)*WindSpeedStep*$R$3:$R$1003)</f>
        <v>749.83355751303998</v>
      </c>
      <c r="L4140" s="50">
        <f t="array" ref="L4140">_xlfn.SUM(_xlfn.NORM.DIST($Q$3:$Q$1003,$F4140,$O4140,FALSE)*WindSpeedStep*$R$3:$R$1003)</f>
        <v>763.28288135941727</v>
      </c>
      <c r="N4140" s="42">
        <f t="shared" si="193"/>
        <v>0.75515631661448512</v>
      </c>
      <c r="O4140" s="42">
        <f t="shared" si="194"/>
        <v>0.96999999999999986</v>
      </c>
    </row>
    <row r="4141" spans="5:15" x14ac:dyDescent="0.2">
      <c r="E4141" s="15">
        <v>41296.618055555555</v>
      </c>
      <c r="F4141" s="21">
        <v>8.3556418903169831</v>
      </c>
      <c r="G4141" s="24">
        <v>0.12446679903852918</v>
      </c>
      <c r="H4141" s="3">
        <f t="shared" si="192"/>
        <v>1021.1199999999509</v>
      </c>
      <c r="I4141" s="3">
        <f>MIN(H4141-K4141+L4141,'Power Look Up'!$F$4)</f>
        <v>1032.6903632924418</v>
      </c>
      <c r="K4141" s="50">
        <f t="array" ref="K4141">_xlfn.SUM(_xlfn.NORM.DIST($Q$3:$Q$1003,$F4141,$N4141,FALSE)*WindSpeedStep*$R$3:$R$1003)</f>
        <v>1017.1434487406539</v>
      </c>
      <c r="L4141" s="50">
        <f t="array" ref="L4141">_xlfn.SUM(_xlfn.NORM.DIST($Q$3:$Q$1003,$F4141,$O4141,FALSE)*WindSpeedStep*$R$3:$R$1003)</f>
        <v>1028.7138120331447</v>
      </c>
      <c r="N4141" s="42">
        <f t="shared" si="193"/>
        <v>0.83556418903169838</v>
      </c>
      <c r="O4141" s="42">
        <f t="shared" si="194"/>
        <v>1.04</v>
      </c>
    </row>
    <row r="4142" spans="5:15" x14ac:dyDescent="0.2">
      <c r="E4142" s="15">
        <v>41296.625</v>
      </c>
      <c r="F4142" s="21">
        <v>8.5605187942836043</v>
      </c>
      <c r="G4142" s="24">
        <v>0.11214273609691182</v>
      </c>
      <c r="H4142" s="3">
        <f t="shared" si="192"/>
        <v>1094.5199999999493</v>
      </c>
      <c r="I4142" s="3">
        <f>MIN(H4142-K4142+L4142,'Power Look Up'!$F$4)</f>
        <v>1099.6251488965906</v>
      </c>
      <c r="K4142" s="50">
        <f t="array" ref="K4142">_xlfn.SUM(_xlfn.NORM.DIST($Q$3:$Q$1003,$F4142,$N4142,FALSE)*WindSpeedStep*$R$3:$R$1003)</f>
        <v>1092.3711633183807</v>
      </c>
      <c r="L4142" s="50">
        <f t="array" ref="L4142">_xlfn.SUM(_xlfn.NORM.DIST($Q$3:$Q$1003,$F4142,$O4142,FALSE)*WindSpeedStep*$R$3:$R$1003)</f>
        <v>1097.4763122150221</v>
      </c>
      <c r="N4142" s="42">
        <f t="shared" si="193"/>
        <v>0.85605187942836047</v>
      </c>
      <c r="O4142" s="42">
        <f t="shared" si="194"/>
        <v>0.96</v>
      </c>
    </row>
    <row r="4143" spans="5:15" x14ac:dyDescent="0.2">
      <c r="E4143" s="15">
        <v>41296.631944444445</v>
      </c>
      <c r="F4143" s="21">
        <v>8.3843626780790075</v>
      </c>
      <c r="G4143" s="24">
        <v>9.5415719800815313E-2</v>
      </c>
      <c r="H4143" s="3">
        <f t="shared" si="192"/>
        <v>1028.4599999999507</v>
      </c>
      <c r="I4143" s="3">
        <f>MIN(H4143-K4143+L4143,'Power Look Up'!$F$4)</f>
        <v>1026.3165161054296</v>
      </c>
      <c r="K4143" s="50">
        <f t="array" ref="K4143">_xlfn.SUM(_xlfn.NORM.DIST($Q$3:$Q$1003,$F4143,$N4143,FALSE)*WindSpeedStep*$R$3:$R$1003)</f>
        <v>1027.5401254216263</v>
      </c>
      <c r="L4143" s="50">
        <f t="array" ref="L4143">_xlfn.SUM(_xlfn.NORM.DIST($Q$3:$Q$1003,$F4143,$O4143,FALSE)*WindSpeedStep*$R$3:$R$1003)</f>
        <v>1025.3966415271052</v>
      </c>
      <c r="N4143" s="42">
        <f t="shared" si="193"/>
        <v>0.83843626780790081</v>
      </c>
      <c r="O4143" s="42">
        <f t="shared" si="194"/>
        <v>0.8</v>
      </c>
    </row>
    <row r="4144" spans="5:15" x14ac:dyDescent="0.2">
      <c r="E4144" s="15">
        <v>41296.638888888891</v>
      </c>
      <c r="F4144" s="21">
        <v>8.8025594710119321</v>
      </c>
      <c r="G4144" s="24">
        <v>0.10678712289255782</v>
      </c>
      <c r="H4144" s="3">
        <f t="shared" si="192"/>
        <v>1182.5999999999474</v>
      </c>
      <c r="I4144" s="3">
        <f>MIN(H4144-K4144+L4144,'Power Look Up'!$F$4)</f>
        <v>1184.6990567973608</v>
      </c>
      <c r="K4144" s="50">
        <f t="array" ref="K4144">_xlfn.SUM(_xlfn.NORM.DIST($Q$3:$Q$1003,$F4144,$N4144,FALSE)*WindSpeedStep*$R$3:$R$1003)</f>
        <v>1183.8875040940984</v>
      </c>
      <c r="L4144" s="50">
        <f t="array" ref="L4144">_xlfn.SUM(_xlfn.NORM.DIST($Q$3:$Q$1003,$F4144,$O4144,FALSE)*WindSpeedStep*$R$3:$R$1003)</f>
        <v>1185.9865608915118</v>
      </c>
      <c r="N4144" s="42">
        <f t="shared" si="193"/>
        <v>0.88025594710119326</v>
      </c>
      <c r="O4144" s="42">
        <f t="shared" si="194"/>
        <v>0.94</v>
      </c>
    </row>
    <row r="4145" spans="5:15" x14ac:dyDescent="0.2">
      <c r="E4145" s="15">
        <v>41296.645833333336</v>
      </c>
      <c r="F4145" s="21">
        <v>8.3937664033152615</v>
      </c>
      <c r="G4145" s="24">
        <v>0.1012656248885218</v>
      </c>
      <c r="H4145" s="3">
        <f t="shared" si="192"/>
        <v>1032.1299999999505</v>
      </c>
      <c r="I4145" s="3">
        <f>MIN(H4145-K4145+L4145,'Power Look Up'!$F$4)</f>
        <v>1032.7226272944185</v>
      </c>
      <c r="K4145" s="50">
        <f t="array" ref="K4145">_xlfn.SUM(_xlfn.NORM.DIST($Q$3:$Q$1003,$F4145,$N4145,FALSE)*WindSpeedStep*$R$3:$R$1003)</f>
        <v>1030.9553507001663</v>
      </c>
      <c r="L4145" s="50">
        <f t="array" ref="L4145">_xlfn.SUM(_xlfn.NORM.DIST($Q$3:$Q$1003,$F4145,$O4145,FALSE)*WindSpeedStep*$R$3:$R$1003)</f>
        <v>1031.5479779946343</v>
      </c>
      <c r="N4145" s="42">
        <f t="shared" si="193"/>
        <v>0.83937664033152615</v>
      </c>
      <c r="O4145" s="42">
        <f t="shared" si="194"/>
        <v>0.85</v>
      </c>
    </row>
    <row r="4146" spans="5:15" x14ac:dyDescent="0.2">
      <c r="E4146" s="15">
        <v>41296.652777777781</v>
      </c>
      <c r="F4146" s="21">
        <v>8.2868568315589393</v>
      </c>
      <c r="G4146" s="24">
        <v>0.10981244378863114</v>
      </c>
      <c r="H4146" s="3">
        <f t="shared" si="192"/>
        <v>995.42999999995141</v>
      </c>
      <c r="I4146" s="3">
        <f>MIN(H4146-K4146+L4146,'Power Look Up'!$F$4)</f>
        <v>1000.1890677897053</v>
      </c>
      <c r="K4146" s="50">
        <f t="array" ref="K4146">_xlfn.SUM(_xlfn.NORM.DIST($Q$3:$Q$1003,$F4146,$N4146,FALSE)*WindSpeedStep*$R$3:$R$1003)</f>
        <v>992.45860572924641</v>
      </c>
      <c r="L4146" s="50">
        <f t="array" ref="L4146">_xlfn.SUM(_xlfn.NORM.DIST($Q$3:$Q$1003,$F4146,$O4146,FALSE)*WindSpeedStep*$R$3:$R$1003)</f>
        <v>997.2176735190003</v>
      </c>
      <c r="N4146" s="42">
        <f t="shared" si="193"/>
        <v>0.82868568315589397</v>
      </c>
      <c r="O4146" s="42">
        <f t="shared" si="194"/>
        <v>0.91</v>
      </c>
    </row>
    <row r="4147" spans="5:15" x14ac:dyDescent="0.2">
      <c r="E4147" s="15">
        <v>41296.659722222219</v>
      </c>
      <c r="F4147" s="21">
        <v>7.5297100130468726</v>
      </c>
      <c r="G4147" s="24">
        <v>0.12351073260305792</v>
      </c>
      <c r="H4147" s="3">
        <f t="shared" si="192"/>
        <v>747.52999999996507</v>
      </c>
      <c r="I4147" s="3">
        <f>MIN(H4147-K4147+L4147,'Power Look Up'!$F$4)</f>
        <v>758.38023662819421</v>
      </c>
      <c r="K4147" s="50">
        <f t="array" ref="K4147">_xlfn.SUM(_xlfn.NORM.DIST($Q$3:$Q$1003,$F4147,$N4147,FALSE)*WindSpeedStep*$R$3:$R$1003)</f>
        <v>743.24318469558386</v>
      </c>
      <c r="L4147" s="50">
        <f t="array" ref="L4147">_xlfn.SUM(_xlfn.NORM.DIST($Q$3:$Q$1003,$F4147,$O4147,FALSE)*WindSpeedStep*$R$3:$R$1003)</f>
        <v>754.093421323813</v>
      </c>
      <c r="N4147" s="42">
        <f t="shared" si="193"/>
        <v>0.7529710013046873</v>
      </c>
      <c r="O4147" s="42">
        <f t="shared" si="194"/>
        <v>0.93</v>
      </c>
    </row>
    <row r="4148" spans="5:15" x14ac:dyDescent="0.2">
      <c r="E4148" s="15">
        <v>41296.666666666664</v>
      </c>
      <c r="F4148" s="21">
        <v>5.9764188355086478</v>
      </c>
      <c r="G4148" s="24">
        <v>9.7048084473925031E-2</v>
      </c>
      <c r="H4148" s="3">
        <f t="shared" si="192"/>
        <v>358.75999999998658</v>
      </c>
      <c r="I4148" s="3">
        <f>MIN(H4148-K4148+L4148,'Power Look Up'!$F$4)</f>
        <v>358.20976997515339</v>
      </c>
      <c r="K4148" s="50">
        <f t="array" ref="K4148">_xlfn.SUM(_xlfn.NORM.DIST($Q$3:$Q$1003,$F4148,$N4148,FALSE)*WindSpeedStep*$R$3:$R$1003)</f>
        <v>362.76740835217618</v>
      </c>
      <c r="L4148" s="50">
        <f t="array" ref="L4148">_xlfn.SUM(_xlfn.NORM.DIST($Q$3:$Q$1003,$F4148,$O4148,FALSE)*WindSpeedStep*$R$3:$R$1003)</f>
        <v>362.21717832734299</v>
      </c>
      <c r="N4148" s="42">
        <f t="shared" si="193"/>
        <v>0.59764188355086478</v>
      </c>
      <c r="O4148" s="42">
        <f t="shared" si="194"/>
        <v>0.57999999999999996</v>
      </c>
    </row>
    <row r="4149" spans="5:15" x14ac:dyDescent="0.2">
      <c r="E4149" s="15">
        <v>41296.673611111109</v>
      </c>
      <c r="F4149" s="21">
        <v>4.4750901400371568</v>
      </c>
      <c r="G4149" s="24">
        <v>0.12513714416383809</v>
      </c>
      <c r="H4149" s="3">
        <f t="shared" si="192"/>
        <v>143.31999999999442</v>
      </c>
      <c r="I4149" s="3">
        <f>MIN(H4149-K4149+L4149,'Power Look Up'!$F$4)</f>
        <v>147.04064541318252</v>
      </c>
      <c r="K4149" s="50">
        <f t="array" ref="K4149">_xlfn.SUM(_xlfn.NORM.DIST($Q$3:$Q$1003,$F4149,$N4149,FALSE)*WindSpeedStep*$R$3:$R$1003)</f>
        <v>112.2350487239831</v>
      </c>
      <c r="L4149" s="50">
        <f t="array" ref="L4149">_xlfn.SUM(_xlfn.NORM.DIST($Q$3:$Q$1003,$F4149,$O4149,FALSE)*WindSpeedStep*$R$3:$R$1003)</f>
        <v>115.95569413717121</v>
      </c>
      <c r="N4149" s="42">
        <f t="shared" si="193"/>
        <v>0.44750901400371568</v>
      </c>
      <c r="O4149" s="42">
        <f t="shared" si="194"/>
        <v>0.56000000000000005</v>
      </c>
    </row>
    <row r="4150" spans="5:15" x14ac:dyDescent="0.2">
      <c r="E4150" s="15">
        <v>41296.680555555555</v>
      </c>
      <c r="F4150" s="21">
        <v>5.0551118536992332</v>
      </c>
      <c r="G4150" s="24">
        <v>0.16814662555448429</v>
      </c>
      <c r="H4150" s="3">
        <f t="shared" si="192"/>
        <v>209.71999999998971</v>
      </c>
      <c r="I4150" s="3">
        <f>MIN(H4150-K4150+L4150,'Power Look Up'!$F$4)</f>
        <v>217.08142272618247</v>
      </c>
      <c r="K4150" s="50">
        <f t="array" ref="K4150">_xlfn.SUM(_xlfn.NORM.DIST($Q$3:$Q$1003,$F4150,$N4150,FALSE)*WindSpeedStep*$R$3:$R$1003)</f>
        <v>203.41329114523583</v>
      </c>
      <c r="L4150" s="50">
        <f t="array" ref="L4150">_xlfn.SUM(_xlfn.NORM.DIST($Q$3:$Q$1003,$F4150,$O4150,FALSE)*WindSpeedStep*$R$3:$R$1003)</f>
        <v>210.77471387142859</v>
      </c>
      <c r="N4150" s="42">
        <f t="shared" si="193"/>
        <v>0.50551118536992334</v>
      </c>
      <c r="O4150" s="42">
        <f t="shared" si="194"/>
        <v>0.84999999999999987</v>
      </c>
    </row>
    <row r="4151" spans="5:15" x14ac:dyDescent="0.2">
      <c r="E4151" s="15">
        <v>41296.6875</v>
      </c>
      <c r="F4151" s="21">
        <v>4.0665186102999824</v>
      </c>
      <c r="G4151" s="24">
        <v>0.10574155468288374</v>
      </c>
      <c r="H4151" s="3">
        <f t="shared" si="192"/>
        <v>98.629999999995391</v>
      </c>
      <c r="I4151" s="3">
        <f>MIN(H4151-K4151+L4151,'Power Look Up'!$F$4)</f>
        <v>99.928041381871907</v>
      </c>
      <c r="K4151" s="50">
        <f t="array" ref="K4151">_xlfn.SUM(_xlfn.NORM.DIST($Q$3:$Q$1003,$F4151,$N4151,FALSE)*WindSpeedStep*$R$3:$R$1003)</f>
        <v>57.462649009948166</v>
      </c>
      <c r="L4151" s="50">
        <f t="array" ref="L4151">_xlfn.SUM(_xlfn.NORM.DIST($Q$3:$Q$1003,$F4151,$O4151,FALSE)*WindSpeedStep*$R$3:$R$1003)</f>
        <v>58.760690391824689</v>
      </c>
      <c r="N4151" s="42">
        <f t="shared" si="193"/>
        <v>0.40665186102999828</v>
      </c>
      <c r="O4151" s="42">
        <f t="shared" si="194"/>
        <v>0.43</v>
      </c>
    </row>
    <row r="4152" spans="5:15" x14ac:dyDescent="0.2">
      <c r="E4152" s="15">
        <v>41296.694444444445</v>
      </c>
      <c r="F4152" s="21">
        <v>4.6349785770263212</v>
      </c>
      <c r="G4152" s="24">
        <v>9.9245334655920628E-2</v>
      </c>
      <c r="H4152" s="3">
        <f t="shared" si="192"/>
        <v>159.66999999999408</v>
      </c>
      <c r="I4152" s="3">
        <f>MIN(H4152-K4152+L4152,'Power Look Up'!$F$4)</f>
        <v>159.60702615412205</v>
      </c>
      <c r="K4152" s="50">
        <f t="array" ref="K4152">_xlfn.SUM(_xlfn.NORM.DIST($Q$3:$Q$1003,$F4152,$N4152,FALSE)*WindSpeedStep*$R$3:$R$1003)</f>
        <v>136.68709630462618</v>
      </c>
      <c r="L4152" s="50">
        <f t="array" ref="L4152">_xlfn.SUM(_xlfn.NORM.DIST($Q$3:$Q$1003,$F4152,$O4152,FALSE)*WindSpeedStep*$R$3:$R$1003)</f>
        <v>136.62412245875416</v>
      </c>
      <c r="N4152" s="42">
        <f t="shared" si="193"/>
        <v>0.46349785770263213</v>
      </c>
      <c r="O4152" s="42">
        <f t="shared" si="194"/>
        <v>0.46</v>
      </c>
    </row>
    <row r="4153" spans="5:15" x14ac:dyDescent="0.2">
      <c r="E4153" s="15">
        <v>41296.701388888891</v>
      </c>
      <c r="F4153" s="21">
        <v>6.4883387246221504</v>
      </c>
      <c r="G4153" s="24">
        <v>0.11713321888019321</v>
      </c>
      <c r="H4153" s="3">
        <f t="shared" si="192"/>
        <v>472.73999999997875</v>
      </c>
      <c r="I4153" s="3">
        <f>MIN(H4153-K4153+L4153,'Power Look Up'!$F$4)</f>
        <v>477.76120101946901</v>
      </c>
      <c r="K4153" s="50">
        <f t="array" ref="K4153">_xlfn.SUM(_xlfn.NORM.DIST($Q$3:$Q$1003,$F4153,$N4153,FALSE)*WindSpeedStep*$R$3:$R$1003)</f>
        <v>469.7194112108424</v>
      </c>
      <c r="L4153" s="50">
        <f t="array" ref="L4153">_xlfn.SUM(_xlfn.NORM.DIST($Q$3:$Q$1003,$F4153,$O4153,FALSE)*WindSpeedStep*$R$3:$R$1003)</f>
        <v>474.74061223033266</v>
      </c>
      <c r="N4153" s="42">
        <f t="shared" si="193"/>
        <v>0.64883387246221513</v>
      </c>
      <c r="O4153" s="42">
        <f t="shared" si="194"/>
        <v>0.76</v>
      </c>
    </row>
    <row r="4154" spans="5:15" x14ac:dyDescent="0.2">
      <c r="E4154" s="15">
        <v>41296.708333333336</v>
      </c>
      <c r="F4154" s="21">
        <v>5.415685168317478</v>
      </c>
      <c r="G4154" s="24">
        <v>0.24558296109616704</v>
      </c>
      <c r="H4154" s="3">
        <f t="shared" si="192"/>
        <v>268.03999999998848</v>
      </c>
      <c r="I4154" s="3">
        <f>MIN(H4154-K4154+L4154,'Power Look Up'!$F$4)</f>
        <v>301.12837741999874</v>
      </c>
      <c r="K4154" s="50">
        <f t="array" ref="K4154">_xlfn.SUM(_xlfn.NORM.DIST($Q$3:$Q$1003,$F4154,$N4154,FALSE)*WindSpeedStep*$R$3:$R$1003)</f>
        <v>262.41946360528016</v>
      </c>
      <c r="L4154" s="50">
        <f t="array" ref="L4154">_xlfn.SUM(_xlfn.NORM.DIST($Q$3:$Q$1003,$F4154,$O4154,FALSE)*WindSpeedStep*$R$3:$R$1003)</f>
        <v>295.50784102529042</v>
      </c>
      <c r="N4154" s="42">
        <f t="shared" si="193"/>
        <v>0.54156851683174778</v>
      </c>
      <c r="O4154" s="42">
        <f t="shared" si="194"/>
        <v>1.33</v>
      </c>
    </row>
    <row r="4155" spans="5:15" x14ac:dyDescent="0.2">
      <c r="E4155" s="15">
        <v>41296.715277777781</v>
      </c>
      <c r="F4155" s="21">
        <v>4.6480194673934729</v>
      </c>
      <c r="G4155" s="24">
        <v>0.17211631870565849</v>
      </c>
      <c r="H4155" s="3">
        <f t="shared" si="192"/>
        <v>161.84999999999405</v>
      </c>
      <c r="I4155" s="3">
        <f>MIN(H4155-K4155+L4155,'Power Look Up'!$F$4)</f>
        <v>172.26680242635402</v>
      </c>
      <c r="K4155" s="50">
        <f t="array" ref="K4155">_xlfn.SUM(_xlfn.NORM.DIST($Q$3:$Q$1003,$F4155,$N4155,FALSE)*WindSpeedStep*$R$3:$R$1003)</f>
        <v>138.71811846524449</v>
      </c>
      <c r="L4155" s="50">
        <f t="array" ref="L4155">_xlfn.SUM(_xlfn.NORM.DIST($Q$3:$Q$1003,$F4155,$O4155,FALSE)*WindSpeedStep*$R$3:$R$1003)</f>
        <v>149.13492089160445</v>
      </c>
      <c r="N4155" s="42">
        <f t="shared" si="193"/>
        <v>0.46480194673934733</v>
      </c>
      <c r="O4155" s="42">
        <f t="shared" si="194"/>
        <v>0.8</v>
      </c>
    </row>
    <row r="4156" spans="5:15" x14ac:dyDescent="0.2">
      <c r="E4156" s="15">
        <v>41296.722222222219</v>
      </c>
      <c r="F4156" s="21">
        <v>6.7634035172664397</v>
      </c>
      <c r="G4156" s="24">
        <v>0.21882473760757817</v>
      </c>
      <c r="H4156" s="3">
        <f t="shared" si="192"/>
        <v>533.75999999997748</v>
      </c>
      <c r="I4156" s="3">
        <f>MIN(H4156-K4156+L4156,'Power Look Up'!$F$4)</f>
        <v>588.02154474790484</v>
      </c>
      <c r="K4156" s="50">
        <f t="array" ref="K4156">_xlfn.SUM(_xlfn.NORM.DIST($Q$3:$Q$1003,$F4156,$N4156,FALSE)*WindSpeedStep*$R$3:$R$1003)</f>
        <v>534.4122094863759</v>
      </c>
      <c r="L4156" s="50">
        <f t="array" ref="L4156">_xlfn.SUM(_xlfn.NORM.DIST($Q$3:$Q$1003,$F4156,$O4156,FALSE)*WindSpeedStep*$R$3:$R$1003)</f>
        <v>588.67375423430326</v>
      </c>
      <c r="N4156" s="42">
        <f t="shared" si="193"/>
        <v>0.67634035172664397</v>
      </c>
      <c r="O4156" s="42">
        <f t="shared" si="194"/>
        <v>1.48</v>
      </c>
    </row>
    <row r="4157" spans="5:15" x14ac:dyDescent="0.2">
      <c r="E4157" s="15">
        <v>41296.729166666664</v>
      </c>
      <c r="F4157" s="21">
        <v>8.3964734015030587</v>
      </c>
      <c r="G4157" s="24">
        <v>0.10123297715060241</v>
      </c>
      <c r="H4157" s="3">
        <f t="shared" si="192"/>
        <v>1035.7999999999506</v>
      </c>
      <c r="I4157" s="3">
        <f>MIN(H4157-K4157+L4157,'Power Look Up'!$F$4)</f>
        <v>1036.3768008208572</v>
      </c>
      <c r="K4157" s="50">
        <f t="array" ref="K4157">_xlfn.SUM(_xlfn.NORM.DIST($Q$3:$Q$1003,$F4157,$N4157,FALSE)*WindSpeedStep*$R$3:$R$1003)</f>
        <v>1031.939480995756</v>
      </c>
      <c r="L4157" s="50">
        <f t="array" ref="L4157">_xlfn.SUM(_xlfn.NORM.DIST($Q$3:$Q$1003,$F4157,$O4157,FALSE)*WindSpeedStep*$R$3:$R$1003)</f>
        <v>1032.5162818166625</v>
      </c>
      <c r="N4157" s="42">
        <f t="shared" si="193"/>
        <v>0.83964734015030595</v>
      </c>
      <c r="O4157" s="42">
        <f t="shared" si="194"/>
        <v>0.85</v>
      </c>
    </row>
    <row r="4158" spans="5:15" x14ac:dyDescent="0.2">
      <c r="E4158" s="15">
        <v>41296.736111111109</v>
      </c>
      <c r="F4158" s="21">
        <v>7.8330734458490383</v>
      </c>
      <c r="G4158" s="24">
        <v>8.6811390790718396E-2</v>
      </c>
      <c r="H4158" s="3">
        <f t="shared" si="192"/>
        <v>837.82999999996309</v>
      </c>
      <c r="I4158" s="3">
        <f>MIN(H4158-K4158+L4158,'Power Look Up'!$F$4)</f>
        <v>832.15240382539423</v>
      </c>
      <c r="K4158" s="50">
        <f t="array" ref="K4158">_xlfn.SUM(_xlfn.NORM.DIST($Q$3:$Q$1003,$F4158,$N4158,FALSE)*WindSpeedStep*$R$3:$R$1003)</f>
        <v>837.95401632332243</v>
      </c>
      <c r="L4158" s="50">
        <f t="array" ref="L4158">_xlfn.SUM(_xlfn.NORM.DIST($Q$3:$Q$1003,$F4158,$O4158,FALSE)*WindSpeedStep*$R$3:$R$1003)</f>
        <v>832.27642014875357</v>
      </c>
      <c r="N4158" s="42">
        <f t="shared" si="193"/>
        <v>0.78330734458490392</v>
      </c>
      <c r="O4158" s="42">
        <f t="shared" si="194"/>
        <v>0.68</v>
      </c>
    </row>
    <row r="4159" spans="5:15" x14ac:dyDescent="0.2">
      <c r="E4159" s="15">
        <v>41296.743055555555</v>
      </c>
      <c r="F4159" s="21">
        <v>7.0621019840111483</v>
      </c>
      <c r="G4159" s="24">
        <v>0.12177677438630465</v>
      </c>
      <c r="H4159" s="3">
        <f t="shared" si="192"/>
        <v>606.05999999996811</v>
      </c>
      <c r="I4159" s="3">
        <f>MIN(H4159-K4159+L4159,'Power Look Up'!$F$4)</f>
        <v>614.51977557552732</v>
      </c>
      <c r="K4159" s="50">
        <f t="array" ref="K4159">_xlfn.SUM(_xlfn.NORM.DIST($Q$3:$Q$1003,$F4159,$N4159,FALSE)*WindSpeedStep*$R$3:$R$1003)</f>
        <v>610.72536388738581</v>
      </c>
      <c r="L4159" s="50">
        <f t="array" ref="L4159">_xlfn.SUM(_xlfn.NORM.DIST($Q$3:$Q$1003,$F4159,$O4159,FALSE)*WindSpeedStep*$R$3:$R$1003)</f>
        <v>619.18513946294502</v>
      </c>
      <c r="N4159" s="42">
        <f t="shared" si="193"/>
        <v>0.70621019840111487</v>
      </c>
      <c r="O4159" s="42">
        <f t="shared" si="194"/>
        <v>0.86</v>
      </c>
    </row>
    <row r="4160" spans="5:15" x14ac:dyDescent="0.2">
      <c r="E4160" s="15">
        <v>41296.75</v>
      </c>
      <c r="F4160" s="21">
        <v>6.6987800079583231</v>
      </c>
      <c r="G4160" s="24">
        <v>0.11643911265534022</v>
      </c>
      <c r="H4160" s="3">
        <f t="shared" si="192"/>
        <v>520.19999999997776</v>
      </c>
      <c r="I4160" s="3">
        <f>MIN(H4160-K4160+L4160,'Power Look Up'!$F$4)</f>
        <v>525.55769258165014</v>
      </c>
      <c r="K4160" s="50">
        <f t="array" ref="K4160">_xlfn.SUM(_xlfn.NORM.DIST($Q$3:$Q$1003,$F4160,$N4160,FALSE)*WindSpeedStep*$R$3:$R$1003)</f>
        <v>518.73847957169028</v>
      </c>
      <c r="L4160" s="50">
        <f t="array" ref="L4160">_xlfn.SUM(_xlfn.NORM.DIST($Q$3:$Q$1003,$F4160,$O4160,FALSE)*WindSpeedStep*$R$3:$R$1003)</f>
        <v>524.09617215336266</v>
      </c>
      <c r="N4160" s="42">
        <f t="shared" si="193"/>
        <v>0.66987800079583237</v>
      </c>
      <c r="O4160" s="42">
        <f t="shared" si="194"/>
        <v>0.78</v>
      </c>
    </row>
    <row r="4161" spans="5:15" x14ac:dyDescent="0.2">
      <c r="E4161" s="15">
        <v>41296.756944444445</v>
      </c>
      <c r="F4161" s="21">
        <v>7.6136206037547005</v>
      </c>
      <c r="G4161" s="24">
        <v>0.10638827992040265</v>
      </c>
      <c r="H4161" s="3">
        <f t="shared" si="192"/>
        <v>771.60999999996454</v>
      </c>
      <c r="I4161" s="3">
        <f>MIN(H4161-K4161+L4161,'Power Look Up'!$F$4)</f>
        <v>774.43185974737673</v>
      </c>
      <c r="K4161" s="50">
        <f t="array" ref="K4161">_xlfn.SUM(_xlfn.NORM.DIST($Q$3:$Q$1003,$F4161,$N4161,FALSE)*WindSpeedStep*$R$3:$R$1003)</f>
        <v>768.74451078406707</v>
      </c>
      <c r="L4161" s="50">
        <f t="array" ref="L4161">_xlfn.SUM(_xlfn.NORM.DIST($Q$3:$Q$1003,$F4161,$O4161,FALSE)*WindSpeedStep*$R$3:$R$1003)</f>
        <v>771.56637053147927</v>
      </c>
      <c r="N4161" s="42">
        <f t="shared" si="193"/>
        <v>0.76136206037547005</v>
      </c>
      <c r="O4161" s="42">
        <f t="shared" si="194"/>
        <v>0.81</v>
      </c>
    </row>
    <row r="4162" spans="5:15" x14ac:dyDescent="0.2">
      <c r="E4162" s="15">
        <v>41296.763888888891</v>
      </c>
      <c r="F4162" s="21">
        <v>8.9029808610408718</v>
      </c>
      <c r="G4162" s="24">
        <v>0.10558261493219721</v>
      </c>
      <c r="H4162" s="3">
        <f t="shared" si="192"/>
        <v>1219.2999999999467</v>
      </c>
      <c r="I4162" s="3">
        <f>MIN(H4162-K4162+L4162,'Power Look Up'!$F$4)</f>
        <v>1220.6619364575915</v>
      </c>
      <c r="K4162" s="50">
        <f t="array" ref="K4162">_xlfn.SUM(_xlfn.NORM.DIST($Q$3:$Q$1003,$F4162,$N4162,FALSE)*WindSpeedStep*$R$3:$R$1003)</f>
        <v>1222.41640492134</v>
      </c>
      <c r="L4162" s="50">
        <f t="array" ref="L4162">_xlfn.SUM(_xlfn.NORM.DIST($Q$3:$Q$1003,$F4162,$O4162,FALSE)*WindSpeedStep*$R$3:$R$1003)</f>
        <v>1223.7783413789848</v>
      </c>
      <c r="N4162" s="42">
        <f t="shared" si="193"/>
        <v>0.89029808610408723</v>
      </c>
      <c r="O4162" s="42">
        <f t="shared" si="194"/>
        <v>0.94</v>
      </c>
    </row>
    <row r="4163" spans="5:15" x14ac:dyDescent="0.2">
      <c r="E4163" s="15">
        <v>41296.770833333336</v>
      </c>
      <c r="F4163" s="21">
        <v>9.2892937511232052</v>
      </c>
      <c r="G4163" s="24">
        <v>9.5809221222268551E-2</v>
      </c>
      <c r="H4163" s="3">
        <f t="shared" ref="H4163:H4226" si="195">INDEX(PowerArray,MIN(MaximumPowerIndex,ROUND(F4163*100,0)))</f>
        <v>1366.4899999999416</v>
      </c>
      <c r="I4163" s="3">
        <f>MIN(H4163-K4163+L4163,'Power Look Up'!$F$4)</f>
        <v>1366.8744990936689</v>
      </c>
      <c r="K4163" s="50">
        <f t="array" ref="K4163">_xlfn.SUM(_xlfn.NORM.DIST($Q$3:$Q$1003,$F4163,$N4163,FALSE)*WindSpeedStep*$R$3:$R$1003)</f>
        <v>1371.0121937759875</v>
      </c>
      <c r="L4163" s="50">
        <f t="array" ref="L4163">_xlfn.SUM(_xlfn.NORM.DIST($Q$3:$Q$1003,$F4163,$O4163,FALSE)*WindSpeedStep*$R$3:$R$1003)</f>
        <v>1371.3966928697148</v>
      </c>
      <c r="N4163" s="42">
        <f t="shared" ref="N4163:N4226" si="196">ReferenceTurbulence*F4163</f>
        <v>0.92892937511232054</v>
      </c>
      <c r="O4163" s="42">
        <f t="shared" ref="O4163:O4226" si="197">F4163*G4163</f>
        <v>0.89</v>
      </c>
    </row>
    <row r="4164" spans="5:15" x14ac:dyDescent="0.2">
      <c r="E4164" s="15">
        <v>41296.777777777781</v>
      </c>
      <c r="F4164" s="21">
        <v>8.2320015392738295</v>
      </c>
      <c r="G4164" s="24">
        <v>0.10204079724626716</v>
      </c>
      <c r="H4164" s="3">
        <f t="shared" si="195"/>
        <v>973.40999999995188</v>
      </c>
      <c r="I4164" s="3">
        <f>MIN(H4164-K4164+L4164,'Power Look Up'!$F$4)</f>
        <v>974.39819660699857</v>
      </c>
      <c r="K4164" s="50">
        <f t="array" ref="K4164">_xlfn.SUM(_xlfn.NORM.DIST($Q$3:$Q$1003,$F4164,$N4164,FALSE)*WindSpeedStep*$R$3:$R$1003)</f>
        <v>972.99770464185406</v>
      </c>
      <c r="L4164" s="50">
        <f t="array" ref="L4164">_xlfn.SUM(_xlfn.NORM.DIST($Q$3:$Q$1003,$F4164,$O4164,FALSE)*WindSpeedStep*$R$3:$R$1003)</f>
        <v>973.98590124890075</v>
      </c>
      <c r="N4164" s="42">
        <f t="shared" si="196"/>
        <v>0.82320015392738299</v>
      </c>
      <c r="O4164" s="42">
        <f t="shared" si="197"/>
        <v>0.84</v>
      </c>
    </row>
    <row r="4165" spans="5:15" x14ac:dyDescent="0.2">
      <c r="E4165" s="15">
        <v>41296.784722222219</v>
      </c>
      <c r="F4165" s="21">
        <v>8.3531378429082928</v>
      </c>
      <c r="G4165" s="24">
        <v>8.2603688934189096E-2</v>
      </c>
      <c r="H4165" s="3">
        <f t="shared" si="195"/>
        <v>1017.4499999999509</v>
      </c>
      <c r="I4165" s="3">
        <f>MIN(H4165-K4165+L4165,'Power Look Up'!$F$4)</f>
        <v>1009.4501693063389</v>
      </c>
      <c r="K4165" s="50">
        <f t="array" ref="K4165">_xlfn.SUM(_xlfn.NORM.DIST($Q$3:$Q$1003,$F4165,$N4165,FALSE)*WindSpeedStep*$R$3:$R$1003)</f>
        <v>1016.2394664513024</v>
      </c>
      <c r="L4165" s="50">
        <f t="array" ref="L4165">_xlfn.SUM(_xlfn.NORM.DIST($Q$3:$Q$1003,$F4165,$O4165,FALSE)*WindSpeedStep*$R$3:$R$1003)</f>
        <v>1008.2396357576904</v>
      </c>
      <c r="N4165" s="42">
        <f t="shared" si="196"/>
        <v>0.83531378429082936</v>
      </c>
      <c r="O4165" s="42">
        <f t="shared" si="197"/>
        <v>0.69</v>
      </c>
    </row>
    <row r="4166" spans="5:15" x14ac:dyDescent="0.2">
      <c r="E4166" s="15">
        <v>41296.791666666664</v>
      </c>
      <c r="F4166" s="21">
        <v>9.3494912792288414</v>
      </c>
      <c r="G4166" s="24">
        <v>8.7705306685695386E-2</v>
      </c>
      <c r="H4166" s="3">
        <f t="shared" si="195"/>
        <v>1389.349999999941</v>
      </c>
      <c r="I4166" s="3">
        <f>MIN(H4166-K4166+L4166,'Power Look Up'!$F$4)</f>
        <v>1390.9855861760682</v>
      </c>
      <c r="K4166" s="50">
        <f t="array" ref="K4166">_xlfn.SUM(_xlfn.NORM.DIST($Q$3:$Q$1003,$F4166,$N4166,FALSE)*WindSpeedStep*$R$3:$R$1003)</f>
        <v>1393.889312624123</v>
      </c>
      <c r="L4166" s="50">
        <f t="array" ref="L4166">_xlfn.SUM(_xlfn.NORM.DIST($Q$3:$Q$1003,$F4166,$O4166,FALSE)*WindSpeedStep*$R$3:$R$1003)</f>
        <v>1395.5248988002502</v>
      </c>
      <c r="N4166" s="42">
        <f t="shared" si="196"/>
        <v>0.9349491279228842</v>
      </c>
      <c r="O4166" s="42">
        <f t="shared" si="197"/>
        <v>0.82000000000000006</v>
      </c>
    </row>
    <row r="4167" spans="5:15" x14ac:dyDescent="0.2">
      <c r="E4167" s="15">
        <v>41296.798611111109</v>
      </c>
      <c r="F4167" s="21">
        <v>9.2068009779765507</v>
      </c>
      <c r="G4167" s="24">
        <v>0.11078766690405566</v>
      </c>
      <c r="H4167" s="3">
        <f t="shared" si="195"/>
        <v>1336.009999999942</v>
      </c>
      <c r="I4167" s="3">
        <f>MIN(H4167-K4167+L4167,'Power Look Up'!$F$4)</f>
        <v>1335.4602322806149</v>
      </c>
      <c r="K4167" s="50">
        <f t="array" ref="K4167">_xlfn.SUM(_xlfn.NORM.DIST($Q$3:$Q$1003,$F4167,$N4167,FALSE)*WindSpeedStep*$R$3:$R$1003)</f>
        <v>1339.4555476380797</v>
      </c>
      <c r="L4167" s="50">
        <f t="array" ref="L4167">_xlfn.SUM(_xlfn.NORM.DIST($Q$3:$Q$1003,$F4167,$O4167,FALSE)*WindSpeedStep*$R$3:$R$1003)</f>
        <v>1338.9057799187526</v>
      </c>
      <c r="N4167" s="42">
        <f t="shared" si="196"/>
        <v>0.92068009779765514</v>
      </c>
      <c r="O4167" s="42">
        <f t="shared" si="197"/>
        <v>1.02</v>
      </c>
    </row>
    <row r="4168" spans="5:15" x14ac:dyDescent="0.2">
      <c r="E4168" s="15">
        <v>41296.805555555555</v>
      </c>
      <c r="F4168" s="21">
        <v>9.2035965998890372</v>
      </c>
      <c r="G4168" s="24">
        <v>9.0182135971714233E-2</v>
      </c>
      <c r="H4168" s="3">
        <f t="shared" si="195"/>
        <v>1332.1999999999423</v>
      </c>
      <c r="I4168" s="3">
        <f>MIN(H4168-K4168+L4168,'Power Look Up'!$F$4)</f>
        <v>1331.9899533677167</v>
      </c>
      <c r="K4168" s="50">
        <f t="array" ref="K4168">_xlfn.SUM(_xlfn.NORM.DIST($Q$3:$Q$1003,$F4168,$N4168,FALSE)*WindSpeedStep*$R$3:$R$1003)</f>
        <v>1338.2259067152656</v>
      </c>
      <c r="L4168" s="50">
        <f t="array" ref="L4168">_xlfn.SUM(_xlfn.NORM.DIST($Q$3:$Q$1003,$F4168,$O4168,FALSE)*WindSpeedStep*$R$3:$R$1003)</f>
        <v>1338.01586008304</v>
      </c>
      <c r="N4168" s="42">
        <f t="shared" si="196"/>
        <v>0.92035965998890379</v>
      </c>
      <c r="O4168" s="42">
        <f t="shared" si="197"/>
        <v>0.83</v>
      </c>
    </row>
    <row r="4169" spans="5:15" x14ac:dyDescent="0.2">
      <c r="E4169" s="15">
        <v>41296.8125</v>
      </c>
      <c r="F4169" s="21">
        <v>8.4797089064352242</v>
      </c>
      <c r="G4169" s="24">
        <v>8.8446432333405614E-2</v>
      </c>
      <c r="H4169" s="3">
        <f t="shared" si="195"/>
        <v>1065.1599999999498</v>
      </c>
      <c r="I4169" s="3">
        <f>MIN(H4169-K4169+L4169,'Power Look Up'!$F$4)</f>
        <v>1059.9507731814633</v>
      </c>
      <c r="K4169" s="50">
        <f t="array" ref="K4169">_xlfn.SUM(_xlfn.NORM.DIST($Q$3:$Q$1003,$F4169,$N4169,FALSE)*WindSpeedStep*$R$3:$R$1003)</f>
        <v>1062.4132471134053</v>
      </c>
      <c r="L4169" s="50">
        <f t="array" ref="L4169">_xlfn.SUM(_xlfn.NORM.DIST($Q$3:$Q$1003,$F4169,$O4169,FALSE)*WindSpeedStep*$R$3:$R$1003)</f>
        <v>1057.2040202949188</v>
      </c>
      <c r="N4169" s="42">
        <f t="shared" si="196"/>
        <v>0.84797089064352249</v>
      </c>
      <c r="O4169" s="42">
        <f t="shared" si="197"/>
        <v>0.75</v>
      </c>
    </row>
    <row r="4170" spans="5:15" x14ac:dyDescent="0.2">
      <c r="E4170" s="15">
        <v>41296.819444444445</v>
      </c>
      <c r="F4170" s="21">
        <v>7.6341458465901404</v>
      </c>
      <c r="G4170" s="24">
        <v>0.11920128568233468</v>
      </c>
      <c r="H4170" s="3">
        <f t="shared" si="195"/>
        <v>777.62999999996441</v>
      </c>
      <c r="I4170" s="3">
        <f>MIN(H4170-K4170+L4170,'Power Look Up'!$F$4)</f>
        <v>786.62319528755529</v>
      </c>
      <c r="K4170" s="50">
        <f t="array" ref="K4170">_xlfn.SUM(_xlfn.NORM.DIST($Q$3:$Q$1003,$F4170,$N4170,FALSE)*WindSpeedStep*$R$3:$R$1003)</f>
        <v>775.06314388195267</v>
      </c>
      <c r="L4170" s="50">
        <f t="array" ref="L4170">_xlfn.SUM(_xlfn.NORM.DIST($Q$3:$Q$1003,$F4170,$O4170,FALSE)*WindSpeedStep*$R$3:$R$1003)</f>
        <v>784.05633916954355</v>
      </c>
      <c r="N4170" s="42">
        <f t="shared" si="196"/>
        <v>0.76341458465901413</v>
      </c>
      <c r="O4170" s="42">
        <f t="shared" si="197"/>
        <v>0.91</v>
      </c>
    </row>
    <row r="4171" spans="5:15" x14ac:dyDescent="0.2">
      <c r="E4171" s="15">
        <v>41296.826388888891</v>
      </c>
      <c r="F4171" s="21">
        <v>7.3598281183857104</v>
      </c>
      <c r="G4171" s="24">
        <v>0.1603298312160609</v>
      </c>
      <c r="H4171" s="3">
        <f t="shared" si="195"/>
        <v>696.35999999996613</v>
      </c>
      <c r="I4171" s="3">
        <f>MIN(H4171-K4171+L4171,'Power Look Up'!$F$4)</f>
        <v>725.94555198334297</v>
      </c>
      <c r="K4171" s="50">
        <f t="array" ref="K4171">_xlfn.SUM(_xlfn.NORM.DIST($Q$3:$Q$1003,$F4171,$N4171,FALSE)*WindSpeedStep*$R$3:$R$1003)</f>
        <v>693.22980650397994</v>
      </c>
      <c r="L4171" s="50">
        <f t="array" ref="L4171">_xlfn.SUM(_xlfn.NORM.DIST($Q$3:$Q$1003,$F4171,$O4171,FALSE)*WindSpeedStep*$R$3:$R$1003)</f>
        <v>722.81535848735678</v>
      </c>
      <c r="N4171" s="42">
        <f t="shared" si="196"/>
        <v>0.73598281183857106</v>
      </c>
      <c r="O4171" s="42">
        <f t="shared" si="197"/>
        <v>1.18</v>
      </c>
    </row>
    <row r="4172" spans="5:15" x14ac:dyDescent="0.2">
      <c r="E4172" s="15">
        <v>41296.833333333336</v>
      </c>
      <c r="F4172" s="21">
        <v>8.2306309299073117</v>
      </c>
      <c r="G4172" s="24">
        <v>0.12635726335644501</v>
      </c>
      <c r="H4172" s="3">
        <f t="shared" si="195"/>
        <v>973.40999999995188</v>
      </c>
      <c r="I4172" s="3">
        <f>MIN(H4172-K4172+L4172,'Power Look Up'!$F$4)</f>
        <v>986.46179443714675</v>
      </c>
      <c r="K4172" s="50">
        <f t="array" ref="K4172">_xlfn.SUM(_xlfn.NORM.DIST($Q$3:$Q$1003,$F4172,$N4172,FALSE)*WindSpeedStep*$R$3:$R$1003)</f>
        <v>972.51407807919065</v>
      </c>
      <c r="L4172" s="50">
        <f t="array" ref="L4172">_xlfn.SUM(_xlfn.NORM.DIST($Q$3:$Q$1003,$F4172,$O4172,FALSE)*WindSpeedStep*$R$3:$R$1003)</f>
        <v>985.56587251638553</v>
      </c>
      <c r="N4172" s="42">
        <f t="shared" si="196"/>
        <v>0.82306309299073122</v>
      </c>
      <c r="O4172" s="42">
        <f t="shared" si="197"/>
        <v>1.04</v>
      </c>
    </row>
    <row r="4173" spans="5:15" x14ac:dyDescent="0.2">
      <c r="E4173" s="15">
        <v>41296.840277777781</v>
      </c>
      <c r="F4173" s="21">
        <v>7.6397258368229686</v>
      </c>
      <c r="G4173" s="24">
        <v>0.1204231695809896</v>
      </c>
      <c r="H4173" s="3">
        <f t="shared" si="195"/>
        <v>780.6399999999644</v>
      </c>
      <c r="I4173" s="3">
        <f>MIN(H4173-K4173+L4173,'Power Look Up'!$F$4)</f>
        <v>790.26331185837353</v>
      </c>
      <c r="K4173" s="50">
        <f t="array" ref="K4173">_xlfn.SUM(_xlfn.NORM.DIST($Q$3:$Q$1003,$F4173,$N4173,FALSE)*WindSpeedStep*$R$3:$R$1003)</f>
        <v>776.78642750214556</v>
      </c>
      <c r="L4173" s="50">
        <f t="array" ref="L4173">_xlfn.SUM(_xlfn.NORM.DIST($Q$3:$Q$1003,$F4173,$O4173,FALSE)*WindSpeedStep*$R$3:$R$1003)</f>
        <v>786.40973936055468</v>
      </c>
      <c r="N4173" s="42">
        <f t="shared" si="196"/>
        <v>0.76397258368229692</v>
      </c>
      <c r="O4173" s="42">
        <f t="shared" si="197"/>
        <v>0.92</v>
      </c>
    </row>
    <row r="4174" spans="5:15" x14ac:dyDescent="0.2">
      <c r="E4174" s="15">
        <v>41296.847222222219</v>
      </c>
      <c r="F4174" s="21">
        <v>8.8018734147017561</v>
      </c>
      <c r="G4174" s="24">
        <v>0.12270115112040554</v>
      </c>
      <c r="H4174" s="3">
        <f t="shared" si="195"/>
        <v>1182.5999999999474</v>
      </c>
      <c r="I4174" s="3">
        <f>MIN(H4174-K4174+L4174,'Power Look Up'!$F$4)</f>
        <v>1188.8594388132931</v>
      </c>
      <c r="K4174" s="50">
        <f t="array" ref="K4174">_xlfn.SUM(_xlfn.NORM.DIST($Q$3:$Q$1003,$F4174,$N4174,FALSE)*WindSpeedStep*$R$3:$R$1003)</f>
        <v>1183.6251214589836</v>
      </c>
      <c r="L4174" s="50">
        <f t="array" ref="L4174">_xlfn.SUM(_xlfn.NORM.DIST($Q$3:$Q$1003,$F4174,$O4174,FALSE)*WindSpeedStep*$R$3:$R$1003)</f>
        <v>1189.8845602723293</v>
      </c>
      <c r="N4174" s="42">
        <f t="shared" si="196"/>
        <v>0.88018734147017563</v>
      </c>
      <c r="O4174" s="42">
        <f t="shared" si="197"/>
        <v>1.08</v>
      </c>
    </row>
    <row r="4175" spans="5:15" x14ac:dyDescent="0.2">
      <c r="E4175" s="15">
        <v>41296.854166666664</v>
      </c>
      <c r="F4175" s="21">
        <v>9.2604462186504293</v>
      </c>
      <c r="G4175" s="24">
        <v>0.13282297320865538</v>
      </c>
      <c r="H4175" s="3">
        <f t="shared" si="195"/>
        <v>1355.0599999999417</v>
      </c>
      <c r="I4175" s="3">
        <f>MIN(H4175-K4175+L4175,'Power Look Up'!$F$4)</f>
        <v>1349.0808379807474</v>
      </c>
      <c r="K4175" s="50">
        <f t="array" ref="K4175">_xlfn.SUM(_xlfn.NORM.DIST($Q$3:$Q$1003,$F4175,$N4175,FALSE)*WindSpeedStep*$R$3:$R$1003)</f>
        <v>1360.0006993552254</v>
      </c>
      <c r="L4175" s="50">
        <f t="array" ref="L4175">_xlfn.SUM(_xlfn.NORM.DIST($Q$3:$Q$1003,$F4175,$O4175,FALSE)*WindSpeedStep*$R$3:$R$1003)</f>
        <v>1354.0215373360311</v>
      </c>
      <c r="N4175" s="42">
        <f t="shared" si="196"/>
        <v>0.92604462186504299</v>
      </c>
      <c r="O4175" s="42">
        <f t="shared" si="197"/>
        <v>1.23</v>
      </c>
    </row>
    <row r="4176" spans="5:15" x14ac:dyDescent="0.2">
      <c r="E4176" s="15">
        <v>41296.861111111109</v>
      </c>
      <c r="F4176" s="21">
        <v>8.2519795877045041</v>
      </c>
      <c r="G4176" s="24">
        <v>0.15026697373895676</v>
      </c>
      <c r="H4176" s="3">
        <f t="shared" si="195"/>
        <v>980.7499999999518</v>
      </c>
      <c r="I4176" s="3">
        <f>MIN(H4176-K4176+L4176,'Power Look Up'!$F$4)</f>
        <v>1005.0009756058372</v>
      </c>
      <c r="K4176" s="50">
        <f t="array" ref="K4176">_xlfn.SUM(_xlfn.NORM.DIST($Q$3:$Q$1003,$F4176,$N4176,FALSE)*WindSpeedStep*$R$3:$R$1003)</f>
        <v>980.06166528545668</v>
      </c>
      <c r="L4176" s="50">
        <f t="array" ref="L4176">_xlfn.SUM(_xlfn.NORM.DIST($Q$3:$Q$1003,$F4176,$O4176,FALSE)*WindSpeedStep*$R$3:$R$1003)</f>
        <v>1004.3126408913421</v>
      </c>
      <c r="N4176" s="42">
        <f t="shared" si="196"/>
        <v>0.82519795877045043</v>
      </c>
      <c r="O4176" s="42">
        <f t="shared" si="197"/>
        <v>1.24</v>
      </c>
    </row>
    <row r="4177" spans="5:15" x14ac:dyDescent="0.2">
      <c r="E4177" s="15">
        <v>41296.868055555555</v>
      </c>
      <c r="F4177" s="21">
        <v>7.9983053976384166</v>
      </c>
      <c r="G4177" s="24">
        <v>0.12002542442095922</v>
      </c>
      <c r="H4177" s="3">
        <f t="shared" si="195"/>
        <v>888.99999999996203</v>
      </c>
      <c r="I4177" s="3">
        <f>MIN(H4177-K4177+L4177,'Power Look Up'!$F$4)</f>
        <v>899.06475117984019</v>
      </c>
      <c r="K4177" s="50">
        <f t="array" ref="K4177">_xlfn.SUM(_xlfn.NORM.DIST($Q$3:$Q$1003,$F4177,$N4177,FALSE)*WindSpeedStep*$R$3:$R$1003)</f>
        <v>892.46478349827203</v>
      </c>
      <c r="L4177" s="50">
        <f t="array" ref="L4177">_xlfn.SUM(_xlfn.NORM.DIST($Q$3:$Q$1003,$F4177,$O4177,FALSE)*WindSpeedStep*$R$3:$R$1003)</f>
        <v>902.52953467815018</v>
      </c>
      <c r="N4177" s="42">
        <f t="shared" si="196"/>
        <v>0.79983053976384166</v>
      </c>
      <c r="O4177" s="42">
        <f t="shared" si="197"/>
        <v>0.96</v>
      </c>
    </row>
    <row r="4178" spans="5:15" x14ac:dyDescent="0.2">
      <c r="E4178" s="15">
        <v>41296.875</v>
      </c>
      <c r="F4178" s="21">
        <v>8.6958956134961198</v>
      </c>
      <c r="G4178" s="24">
        <v>0.13569620110993832</v>
      </c>
      <c r="H4178" s="3">
        <f t="shared" si="195"/>
        <v>1145.8999999999482</v>
      </c>
      <c r="I4178" s="3">
        <f>MIN(H4178-K4178+L4178,'Power Look Up'!$F$4)</f>
        <v>1157.194100936772</v>
      </c>
      <c r="K4178" s="50">
        <f t="array" ref="K4178">_xlfn.SUM(_xlfn.NORM.DIST($Q$3:$Q$1003,$F4178,$N4178,FALSE)*WindSpeedStep*$R$3:$R$1003)</f>
        <v>1143.2726153540389</v>
      </c>
      <c r="L4178" s="50">
        <f t="array" ref="L4178">_xlfn.SUM(_xlfn.NORM.DIST($Q$3:$Q$1003,$F4178,$O4178,FALSE)*WindSpeedStep*$R$3:$R$1003)</f>
        <v>1154.5667162908626</v>
      </c>
      <c r="N4178" s="42">
        <f t="shared" si="196"/>
        <v>0.86958956134961207</v>
      </c>
      <c r="O4178" s="42">
        <f t="shared" si="197"/>
        <v>1.18</v>
      </c>
    </row>
    <row r="4179" spans="5:15" x14ac:dyDescent="0.2">
      <c r="E4179" s="15">
        <v>41296.881944444445</v>
      </c>
      <c r="F4179" s="21">
        <v>8.686349127005478</v>
      </c>
      <c r="G4179" s="24">
        <v>8.1737446839736286E-2</v>
      </c>
      <c r="H4179" s="3">
        <f t="shared" si="195"/>
        <v>1142.2299999999484</v>
      </c>
      <c r="I4179" s="3">
        <f>MIN(H4179-K4179+L4179,'Power Look Up'!$F$4)</f>
        <v>1134.9533846208103</v>
      </c>
      <c r="K4179" s="50">
        <f t="array" ref="K4179">_xlfn.SUM(_xlfn.NORM.DIST($Q$3:$Q$1003,$F4179,$N4179,FALSE)*WindSpeedStep*$R$3:$R$1003)</f>
        <v>1139.6572675100567</v>
      </c>
      <c r="L4179" s="50">
        <f t="array" ref="L4179">_xlfn.SUM(_xlfn.NORM.DIST($Q$3:$Q$1003,$F4179,$O4179,FALSE)*WindSpeedStep*$R$3:$R$1003)</f>
        <v>1132.3806521309186</v>
      </c>
      <c r="N4179" s="42">
        <f t="shared" si="196"/>
        <v>0.86863491270054782</v>
      </c>
      <c r="O4179" s="42">
        <f t="shared" si="197"/>
        <v>0.71</v>
      </c>
    </row>
    <row r="4180" spans="5:15" x14ac:dyDescent="0.2">
      <c r="E4180" s="15">
        <v>41296.888888888891</v>
      </c>
      <c r="F4180" s="21">
        <v>8.7733967761797551</v>
      </c>
      <c r="G4180" s="24">
        <v>0.14247617335554882</v>
      </c>
      <c r="H4180" s="3">
        <f t="shared" si="195"/>
        <v>1171.5899999999476</v>
      </c>
      <c r="I4180" s="3">
        <f>MIN(H4180-K4180+L4180,'Power Look Up'!$F$4)</f>
        <v>1182.201145613396</v>
      </c>
      <c r="K4180" s="50">
        <f t="array" ref="K4180">_xlfn.SUM(_xlfn.NORM.DIST($Q$3:$Q$1003,$F4180,$N4180,FALSE)*WindSpeedStep*$R$3:$R$1003)</f>
        <v>1172.7462299605133</v>
      </c>
      <c r="L4180" s="50">
        <f t="array" ref="L4180">_xlfn.SUM(_xlfn.NORM.DIST($Q$3:$Q$1003,$F4180,$O4180,FALSE)*WindSpeedStep*$R$3:$R$1003)</f>
        <v>1183.3573755739617</v>
      </c>
      <c r="N4180" s="42">
        <f t="shared" si="196"/>
        <v>0.8773396776179756</v>
      </c>
      <c r="O4180" s="42">
        <f t="shared" si="197"/>
        <v>1.25</v>
      </c>
    </row>
    <row r="4181" spans="5:15" x14ac:dyDescent="0.2">
      <c r="E4181" s="15">
        <v>41296.895833333336</v>
      </c>
      <c r="F4181" s="21">
        <v>9.2948157139699088</v>
      </c>
      <c r="G4181" s="24">
        <v>0.12910422723028556</v>
      </c>
      <c r="H4181" s="3">
        <f t="shared" si="195"/>
        <v>1366.4899999999416</v>
      </c>
      <c r="I4181" s="3">
        <f>MIN(H4181-K4181+L4181,'Power Look Up'!$F$4)</f>
        <v>1360.3567386287657</v>
      </c>
      <c r="K4181" s="50">
        <f t="array" ref="K4181">_xlfn.SUM(_xlfn.NORM.DIST($Q$3:$Q$1003,$F4181,$N4181,FALSE)*WindSpeedStep*$R$3:$R$1003)</f>
        <v>1373.1166770838925</v>
      </c>
      <c r="L4181" s="50">
        <f t="array" ref="L4181">_xlfn.SUM(_xlfn.NORM.DIST($Q$3:$Q$1003,$F4181,$O4181,FALSE)*WindSpeedStep*$R$3:$R$1003)</f>
        <v>1366.9834157127166</v>
      </c>
      <c r="N4181" s="42">
        <f t="shared" si="196"/>
        <v>0.92948157139699095</v>
      </c>
      <c r="O4181" s="42">
        <f t="shared" si="197"/>
        <v>1.2</v>
      </c>
    </row>
    <row r="4182" spans="5:15" x14ac:dyDescent="0.2">
      <c r="E4182" s="15">
        <v>41296.902777777781</v>
      </c>
      <c r="F4182" s="21">
        <v>9.8076503073709098</v>
      </c>
      <c r="G4182" s="24">
        <v>0.12031424072218139</v>
      </c>
      <c r="H4182" s="3">
        <f t="shared" si="195"/>
        <v>1564.6099999999374</v>
      </c>
      <c r="I4182" s="3">
        <f>MIN(H4182-K4182+L4182,'Power Look Up'!$F$4)</f>
        <v>1547.3666416313852</v>
      </c>
      <c r="K4182" s="50">
        <f t="array" ref="K4182">_xlfn.SUM(_xlfn.NORM.DIST($Q$3:$Q$1003,$F4182,$N4182,FALSE)*WindSpeedStep*$R$3:$R$1003)</f>
        <v>1560.3521148721138</v>
      </c>
      <c r="L4182" s="50">
        <f t="array" ref="L4182">_xlfn.SUM(_xlfn.NORM.DIST($Q$3:$Q$1003,$F4182,$O4182,FALSE)*WindSpeedStep*$R$3:$R$1003)</f>
        <v>1543.1087565035616</v>
      </c>
      <c r="N4182" s="42">
        <f t="shared" si="196"/>
        <v>0.98076503073709098</v>
      </c>
      <c r="O4182" s="42">
        <f t="shared" si="197"/>
        <v>1.18</v>
      </c>
    </row>
    <row r="4183" spans="5:15" x14ac:dyDescent="0.2">
      <c r="E4183" s="15">
        <v>41296.909722222219</v>
      </c>
      <c r="F4183" s="21">
        <v>10.08463828283088</v>
      </c>
      <c r="G4183" s="24">
        <v>0.14576625941087826</v>
      </c>
      <c r="H4183" s="3">
        <f t="shared" si="195"/>
        <v>1658.3599999999544</v>
      </c>
      <c r="I4183" s="3">
        <f>MIN(H4183-K4183+L4183,'Power Look Up'!$F$4)</f>
        <v>1602.8083948564449</v>
      </c>
      <c r="K4183" s="50">
        <f t="array" ref="K4183">_xlfn.SUM(_xlfn.NORM.DIST($Q$3:$Q$1003,$F4183,$N4183,FALSE)*WindSpeedStep*$R$3:$R$1003)</f>
        <v>1650.7373181938835</v>
      </c>
      <c r="L4183" s="50">
        <f t="array" ref="L4183">_xlfn.SUM(_xlfn.NORM.DIST($Q$3:$Q$1003,$F4183,$O4183,FALSE)*WindSpeedStep*$R$3:$R$1003)</f>
        <v>1595.185713050374</v>
      </c>
      <c r="N4183" s="42">
        <f t="shared" si="196"/>
        <v>1.008463828283088</v>
      </c>
      <c r="O4183" s="42">
        <f t="shared" si="197"/>
        <v>1.47</v>
      </c>
    </row>
    <row r="4184" spans="5:15" x14ac:dyDescent="0.2">
      <c r="E4184" s="15">
        <v>41296.916666666664</v>
      </c>
      <c r="F4184" s="21">
        <v>9.7018202730039622</v>
      </c>
      <c r="G4184" s="24">
        <v>0.12884180131415318</v>
      </c>
      <c r="H4184" s="3">
        <f t="shared" si="195"/>
        <v>1522.6999999999382</v>
      </c>
      <c r="I4184" s="3">
        <f>MIN(H4184-K4184+L4184,'Power Look Up'!$F$4)</f>
        <v>1501.7364391889796</v>
      </c>
      <c r="K4184" s="50">
        <f t="array" ref="K4184">_xlfn.SUM(_xlfn.NORM.DIST($Q$3:$Q$1003,$F4184,$N4184,FALSE)*WindSpeedStep*$R$3:$R$1003)</f>
        <v>1523.4705182080629</v>
      </c>
      <c r="L4184" s="50">
        <f t="array" ref="L4184">_xlfn.SUM(_xlfn.NORM.DIST($Q$3:$Q$1003,$F4184,$O4184,FALSE)*WindSpeedStep*$R$3:$R$1003)</f>
        <v>1502.5069573971043</v>
      </c>
      <c r="N4184" s="42">
        <f t="shared" si="196"/>
        <v>0.97018202730039627</v>
      </c>
      <c r="O4184" s="42">
        <f t="shared" si="197"/>
        <v>1.2499999999999998</v>
      </c>
    </row>
    <row r="4185" spans="5:15" x14ac:dyDescent="0.2">
      <c r="E4185" s="15">
        <v>41296.923611111109</v>
      </c>
      <c r="F4185" s="21">
        <v>9.1966030100201728</v>
      </c>
      <c r="G4185" s="24">
        <v>0.13265767791332811</v>
      </c>
      <c r="H4185" s="3">
        <f t="shared" si="195"/>
        <v>1332.1999999999423</v>
      </c>
      <c r="I4185" s="3">
        <f>MIN(H4185-K4185+L4185,'Power Look Up'!$F$4)</f>
        <v>1328.6129918040683</v>
      </c>
      <c r="K4185" s="50">
        <f t="array" ref="K4185">_xlfn.SUM(_xlfn.NORM.DIST($Q$3:$Q$1003,$F4185,$N4185,FALSE)*WindSpeedStep*$R$3:$R$1003)</f>
        <v>1335.5413633283436</v>
      </c>
      <c r="L4185" s="50">
        <f t="array" ref="L4185">_xlfn.SUM(_xlfn.NORM.DIST($Q$3:$Q$1003,$F4185,$O4185,FALSE)*WindSpeedStep*$R$3:$R$1003)</f>
        <v>1331.9543551324696</v>
      </c>
      <c r="N4185" s="42">
        <f t="shared" si="196"/>
        <v>0.91966030100201734</v>
      </c>
      <c r="O4185" s="42">
        <f t="shared" si="197"/>
        <v>1.22</v>
      </c>
    </row>
    <row r="4186" spans="5:15" x14ac:dyDescent="0.2">
      <c r="E4186" s="15">
        <v>41296.930555555555</v>
      </c>
      <c r="F4186" s="21">
        <v>10.051246375852786</v>
      </c>
      <c r="G4186" s="24">
        <v>0.12137798183227705</v>
      </c>
      <c r="H4186" s="3">
        <f t="shared" si="195"/>
        <v>1650.3499999999547</v>
      </c>
      <c r="I4186" s="3">
        <f>MIN(H4186-K4186+L4186,'Power Look Up'!$F$4)</f>
        <v>1625.4808212561393</v>
      </c>
      <c r="K4186" s="50">
        <f t="array" ref="K4186">_xlfn.SUM(_xlfn.NORM.DIST($Q$3:$Q$1003,$F4186,$N4186,FALSE)*WindSpeedStep*$R$3:$R$1003)</f>
        <v>1640.3647073361274</v>
      </c>
      <c r="L4186" s="50">
        <f t="array" ref="L4186">_xlfn.SUM(_xlfn.NORM.DIST($Q$3:$Q$1003,$F4186,$O4186,FALSE)*WindSpeedStep*$R$3:$R$1003)</f>
        <v>1615.495528592312</v>
      </c>
      <c r="N4186" s="42">
        <f t="shared" si="196"/>
        <v>1.0051246375852787</v>
      </c>
      <c r="O4186" s="42">
        <f t="shared" si="197"/>
        <v>1.22</v>
      </c>
    </row>
    <row r="4187" spans="5:15" x14ac:dyDescent="0.2">
      <c r="E4187" s="15">
        <v>41296.9375</v>
      </c>
      <c r="F4187" s="21">
        <v>9.5060327820557475</v>
      </c>
      <c r="G4187" s="24">
        <v>0.13359937095918087</v>
      </c>
      <c r="H4187" s="3">
        <f t="shared" si="195"/>
        <v>1450.3099999999397</v>
      </c>
      <c r="I4187" s="3">
        <f>MIN(H4187-K4187+L4187,'Power Look Up'!$F$4)</f>
        <v>1434.0494258234628</v>
      </c>
      <c r="K4187" s="50">
        <f t="array" ref="K4187">_xlfn.SUM(_xlfn.NORM.DIST($Q$3:$Q$1003,$F4187,$N4187,FALSE)*WindSpeedStep*$R$3:$R$1003)</f>
        <v>1452.5352947370241</v>
      </c>
      <c r="L4187" s="50">
        <f t="array" ref="L4187">_xlfn.SUM(_xlfn.NORM.DIST($Q$3:$Q$1003,$F4187,$O4187,FALSE)*WindSpeedStep*$R$3:$R$1003)</f>
        <v>1436.2747205605472</v>
      </c>
      <c r="N4187" s="42">
        <f t="shared" si="196"/>
        <v>0.95060327820557478</v>
      </c>
      <c r="O4187" s="42">
        <f t="shared" si="197"/>
        <v>1.27</v>
      </c>
    </row>
    <row r="4188" spans="5:15" x14ac:dyDescent="0.2">
      <c r="E4188" s="15">
        <v>41296.944444444445</v>
      </c>
      <c r="F4188" s="21">
        <v>9.6463907756443401</v>
      </c>
      <c r="G4188" s="24">
        <v>0.11195897254409751</v>
      </c>
      <c r="H4188" s="3">
        <f t="shared" si="195"/>
        <v>1503.6499999999385</v>
      </c>
      <c r="I4188" s="3">
        <f>MIN(H4188-K4188+L4188,'Power Look Up'!$F$4)</f>
        <v>1496.3734143305905</v>
      </c>
      <c r="K4188" s="50">
        <f t="array" ref="K4188">_xlfn.SUM(_xlfn.NORM.DIST($Q$3:$Q$1003,$F4188,$N4188,FALSE)*WindSpeedStep*$R$3:$R$1003)</f>
        <v>1503.7155819094357</v>
      </c>
      <c r="L4188" s="50">
        <f t="array" ref="L4188">_xlfn.SUM(_xlfn.NORM.DIST($Q$3:$Q$1003,$F4188,$O4188,FALSE)*WindSpeedStep*$R$3:$R$1003)</f>
        <v>1496.4389962400878</v>
      </c>
      <c r="N4188" s="42">
        <f t="shared" si="196"/>
        <v>0.96463907756443401</v>
      </c>
      <c r="O4188" s="42">
        <f t="shared" si="197"/>
        <v>1.08</v>
      </c>
    </row>
    <row r="4189" spans="5:15" x14ac:dyDescent="0.2">
      <c r="E4189" s="15">
        <v>41296.951388888891</v>
      </c>
      <c r="F4189" s="21">
        <v>9.9175245679083712</v>
      </c>
      <c r="G4189" s="24">
        <v>0.11797298731035617</v>
      </c>
      <c r="H4189" s="3">
        <f t="shared" si="195"/>
        <v>1606.5199999999363</v>
      </c>
      <c r="I4189" s="3">
        <f>MIN(H4189-K4189+L4189,'Power Look Up'!$F$4)</f>
        <v>1588.7318475579611</v>
      </c>
      <c r="K4189" s="50">
        <f t="array" ref="K4189">_xlfn.SUM(_xlfn.NORM.DIST($Q$3:$Q$1003,$F4189,$N4189,FALSE)*WindSpeedStep*$R$3:$R$1003)</f>
        <v>1597.3455107377156</v>
      </c>
      <c r="L4189" s="50">
        <f t="array" ref="L4189">_xlfn.SUM(_xlfn.NORM.DIST($Q$3:$Q$1003,$F4189,$O4189,FALSE)*WindSpeedStep*$R$3:$R$1003)</f>
        <v>1579.5573582957404</v>
      </c>
      <c r="N4189" s="42">
        <f t="shared" si="196"/>
        <v>0.99175245679083712</v>
      </c>
      <c r="O4189" s="42">
        <f t="shared" si="197"/>
        <v>1.17</v>
      </c>
    </row>
    <row r="4190" spans="5:15" x14ac:dyDescent="0.2">
      <c r="E4190" s="15">
        <v>41296.958333333336</v>
      </c>
      <c r="F4190" s="21">
        <v>10.536716921845054</v>
      </c>
      <c r="G4190" s="24">
        <v>0.12812340029759531</v>
      </c>
      <c r="H4190" s="3">
        <f t="shared" si="195"/>
        <v>1781.1799999999519</v>
      </c>
      <c r="I4190" s="3">
        <f>MIN(H4190-K4190+L4190,'Power Look Up'!$F$4)</f>
        <v>1735.2917316070161</v>
      </c>
      <c r="K4190" s="50">
        <f t="array" ref="K4190">_xlfn.SUM(_xlfn.NORM.DIST($Q$3:$Q$1003,$F4190,$N4190,FALSE)*WindSpeedStep*$R$3:$R$1003)</f>
        <v>1774.9328420631562</v>
      </c>
      <c r="L4190" s="50">
        <f t="array" ref="L4190">_xlfn.SUM(_xlfn.NORM.DIST($Q$3:$Q$1003,$F4190,$O4190,FALSE)*WindSpeedStep*$R$3:$R$1003)</f>
        <v>1729.0445736702204</v>
      </c>
      <c r="N4190" s="42">
        <f t="shared" si="196"/>
        <v>1.0536716921845055</v>
      </c>
      <c r="O4190" s="42">
        <f t="shared" si="197"/>
        <v>1.35</v>
      </c>
    </row>
    <row r="4191" spans="5:15" x14ac:dyDescent="0.2">
      <c r="E4191" s="15">
        <v>41296.965277777781</v>
      </c>
      <c r="F4191" s="21">
        <v>9.8728756754368607</v>
      </c>
      <c r="G4191" s="24">
        <v>0.11344212535629258</v>
      </c>
      <c r="H4191" s="3">
        <f t="shared" si="195"/>
        <v>1587.4699999999368</v>
      </c>
      <c r="I4191" s="3">
        <f>MIN(H4191-K4191+L4191,'Power Look Up'!$F$4)</f>
        <v>1575.0794853467337</v>
      </c>
      <c r="K4191" s="50">
        <f t="array" ref="K4191">_xlfn.SUM(_xlfn.NORM.DIST($Q$3:$Q$1003,$F4191,$N4191,FALSE)*WindSpeedStep*$R$3:$R$1003)</f>
        <v>1582.4822793923595</v>
      </c>
      <c r="L4191" s="50">
        <f t="array" ref="L4191">_xlfn.SUM(_xlfn.NORM.DIST($Q$3:$Q$1003,$F4191,$O4191,FALSE)*WindSpeedStep*$R$3:$R$1003)</f>
        <v>1570.0917647391564</v>
      </c>
      <c r="N4191" s="42">
        <f t="shared" si="196"/>
        <v>0.98728756754368607</v>
      </c>
      <c r="O4191" s="42">
        <f t="shared" si="197"/>
        <v>1.1200000000000001</v>
      </c>
    </row>
    <row r="4192" spans="5:15" x14ac:dyDescent="0.2">
      <c r="E4192" s="15">
        <v>41296.972222222219</v>
      </c>
      <c r="F4192" s="21">
        <v>8.7656017086991405</v>
      </c>
      <c r="G4192" s="24">
        <v>0.12549052952158896</v>
      </c>
      <c r="H4192" s="3">
        <f t="shared" si="195"/>
        <v>1171.5899999999476</v>
      </c>
      <c r="I4192" s="3">
        <f>MIN(H4192-K4192+L4192,'Power Look Up'!$F$4)</f>
        <v>1179.0791061794266</v>
      </c>
      <c r="K4192" s="50">
        <f t="array" ref="K4192">_xlfn.SUM(_xlfn.NORM.DIST($Q$3:$Q$1003,$F4192,$N4192,FALSE)*WindSpeedStep*$R$3:$R$1003)</f>
        <v>1169.7725669869751</v>
      </c>
      <c r="L4192" s="50">
        <f t="array" ref="L4192">_xlfn.SUM(_xlfn.NORM.DIST($Q$3:$Q$1003,$F4192,$O4192,FALSE)*WindSpeedStep*$R$3:$R$1003)</f>
        <v>1177.2616731664541</v>
      </c>
      <c r="N4192" s="42">
        <f t="shared" si="196"/>
        <v>0.87656017086991411</v>
      </c>
      <c r="O4192" s="42">
        <f t="shared" si="197"/>
        <v>1.1000000000000001</v>
      </c>
    </row>
    <row r="4193" spans="5:15" x14ac:dyDescent="0.2">
      <c r="E4193" s="15">
        <v>41296.979166666664</v>
      </c>
      <c r="F4193" s="21">
        <v>8.4160339897398639</v>
      </c>
      <c r="G4193" s="24">
        <v>0.13664393482749537</v>
      </c>
      <c r="H4193" s="3">
        <f t="shared" si="195"/>
        <v>1043.1399999999503</v>
      </c>
      <c r="I4193" s="3">
        <f>MIN(H4193-K4193+L4193,'Power Look Up'!$F$4)</f>
        <v>1059.5184966018951</v>
      </c>
      <c r="K4193" s="50">
        <f t="array" ref="K4193">_xlfn.SUM(_xlfn.NORM.DIST($Q$3:$Q$1003,$F4193,$N4193,FALSE)*WindSpeedStep*$R$3:$R$1003)</f>
        <v>1039.0640099127172</v>
      </c>
      <c r="L4193" s="50">
        <f t="array" ref="L4193">_xlfn.SUM(_xlfn.NORM.DIST($Q$3:$Q$1003,$F4193,$O4193,FALSE)*WindSpeedStep*$R$3:$R$1003)</f>
        <v>1055.442506514662</v>
      </c>
      <c r="N4193" s="42">
        <f t="shared" si="196"/>
        <v>0.84160339897398639</v>
      </c>
      <c r="O4193" s="42">
        <f t="shared" si="197"/>
        <v>1.1499999999999999</v>
      </c>
    </row>
    <row r="4194" spans="5:15" x14ac:dyDescent="0.2">
      <c r="E4194" s="15">
        <v>41296.986111111109</v>
      </c>
      <c r="F4194" s="21">
        <v>8.3666752815393579</v>
      </c>
      <c r="G4194" s="24">
        <v>0.1362548397826974</v>
      </c>
      <c r="H4194" s="3">
        <f t="shared" si="195"/>
        <v>1024.7899999999509</v>
      </c>
      <c r="I4194" s="3">
        <f>MIN(H4194-K4194+L4194,'Power Look Up'!$F$4)</f>
        <v>1041.5651485907529</v>
      </c>
      <c r="K4194" s="50">
        <f t="array" ref="K4194">_xlfn.SUM(_xlfn.NORM.DIST($Q$3:$Q$1003,$F4194,$N4194,FALSE)*WindSpeedStep*$R$3:$R$1003)</f>
        <v>1021.1313206108276</v>
      </c>
      <c r="L4194" s="50">
        <f t="array" ref="L4194">_xlfn.SUM(_xlfn.NORM.DIST($Q$3:$Q$1003,$F4194,$O4194,FALSE)*WindSpeedStep*$R$3:$R$1003)</f>
        <v>1037.9064692016295</v>
      </c>
      <c r="N4194" s="42">
        <f t="shared" si="196"/>
        <v>0.83666752815393586</v>
      </c>
      <c r="O4194" s="42">
        <f t="shared" si="197"/>
        <v>1.1399999999999999</v>
      </c>
    </row>
    <row r="4195" spans="5:15" x14ac:dyDescent="0.2">
      <c r="E4195" s="15">
        <v>41296.993055555555</v>
      </c>
      <c r="F4195" s="21">
        <v>8.7528795033927853</v>
      </c>
      <c r="G4195" s="24">
        <v>0.12910037200466315</v>
      </c>
      <c r="H4195" s="3">
        <f t="shared" si="195"/>
        <v>1164.2499999999477</v>
      </c>
      <c r="I4195" s="3">
        <f>MIN(H4195-K4195+L4195,'Power Look Up'!$F$4)</f>
        <v>1172.8131008846042</v>
      </c>
      <c r="K4195" s="50">
        <f t="array" ref="K4195">_xlfn.SUM(_xlfn.NORM.DIST($Q$3:$Q$1003,$F4195,$N4195,FALSE)*WindSpeedStep*$R$3:$R$1003)</f>
        <v>1164.9234701468256</v>
      </c>
      <c r="L4195" s="50">
        <f t="array" ref="L4195">_xlfn.SUM(_xlfn.NORM.DIST($Q$3:$Q$1003,$F4195,$O4195,FALSE)*WindSpeedStep*$R$3:$R$1003)</f>
        <v>1173.4865710314821</v>
      </c>
      <c r="N4195" s="42">
        <f t="shared" si="196"/>
        <v>0.87528795033927853</v>
      </c>
      <c r="O4195" s="42">
        <f t="shared" si="197"/>
        <v>1.1299999999999999</v>
      </c>
    </row>
    <row r="4196" spans="5:15" x14ac:dyDescent="0.2">
      <c r="E4196" s="15">
        <v>41297</v>
      </c>
      <c r="F4196" s="21">
        <v>8.079591335802272</v>
      </c>
      <c r="G4196" s="24">
        <v>0.10767871342017726</v>
      </c>
      <c r="H4196" s="3">
        <f t="shared" si="195"/>
        <v>918.35999999995306</v>
      </c>
      <c r="I4196" s="3">
        <f>MIN(H4196-K4196+L4196,'Power Look Up'!$F$4)</f>
        <v>922.12930925285536</v>
      </c>
      <c r="K4196" s="50">
        <f t="array" ref="K4196">_xlfn.SUM(_xlfn.NORM.DIST($Q$3:$Q$1003,$F4196,$N4196,FALSE)*WindSpeedStep*$R$3:$R$1003)</f>
        <v>920.02841266555856</v>
      </c>
      <c r="L4196" s="50">
        <f t="array" ref="L4196">_xlfn.SUM(_xlfn.NORM.DIST($Q$3:$Q$1003,$F4196,$O4196,FALSE)*WindSpeedStep*$R$3:$R$1003)</f>
        <v>923.79772191846087</v>
      </c>
      <c r="N4196" s="42">
        <f t="shared" si="196"/>
        <v>0.8079591335802272</v>
      </c>
      <c r="O4196" s="42">
        <f t="shared" si="197"/>
        <v>0.87</v>
      </c>
    </row>
    <row r="4197" spans="5:15" x14ac:dyDescent="0.2">
      <c r="E4197" s="15">
        <v>41297.006944444445</v>
      </c>
      <c r="F4197" s="21">
        <v>9.2902819029663881</v>
      </c>
      <c r="G4197" s="24">
        <v>0.15177149786485886</v>
      </c>
      <c r="H4197" s="3">
        <f t="shared" si="195"/>
        <v>1366.4899999999416</v>
      </c>
      <c r="I4197" s="3">
        <f>MIN(H4197-K4197+L4197,'Power Look Up'!$F$4)</f>
        <v>1352.5402361166111</v>
      </c>
      <c r="K4197" s="50">
        <f t="array" ref="K4197">_xlfn.SUM(_xlfn.NORM.DIST($Q$3:$Q$1003,$F4197,$N4197,FALSE)*WindSpeedStep*$R$3:$R$1003)</f>
        <v>1371.3888715212468</v>
      </c>
      <c r="L4197" s="50">
        <f t="array" ref="L4197">_xlfn.SUM(_xlfn.NORM.DIST($Q$3:$Q$1003,$F4197,$O4197,FALSE)*WindSpeedStep*$R$3:$R$1003)</f>
        <v>1357.4391076379163</v>
      </c>
      <c r="N4197" s="42">
        <f t="shared" si="196"/>
        <v>0.92902819029663886</v>
      </c>
      <c r="O4197" s="42">
        <f t="shared" si="197"/>
        <v>1.4100000000000001</v>
      </c>
    </row>
    <row r="4198" spans="5:15" x14ac:dyDescent="0.2">
      <c r="E4198" s="15">
        <v>41297.013888888891</v>
      </c>
      <c r="F4198" s="21">
        <v>8.7317830034805688</v>
      </c>
      <c r="G4198" s="24">
        <v>0.14315518371239166</v>
      </c>
      <c r="H4198" s="3">
        <f t="shared" si="195"/>
        <v>1156.909999999948</v>
      </c>
      <c r="I4198" s="3">
        <f>MIN(H4198-K4198+L4198,'Power Look Up'!$F$4)</f>
        <v>1168.8719181472102</v>
      </c>
      <c r="K4198" s="50">
        <f t="array" ref="K4198">_xlfn.SUM(_xlfn.NORM.DIST($Q$3:$Q$1003,$F4198,$N4198,FALSE)*WindSpeedStep*$R$3:$R$1003)</f>
        <v>1156.8944009670104</v>
      </c>
      <c r="L4198" s="50">
        <f t="array" ref="L4198">_xlfn.SUM(_xlfn.NORM.DIST($Q$3:$Q$1003,$F4198,$O4198,FALSE)*WindSpeedStep*$R$3:$R$1003)</f>
        <v>1168.8563191142725</v>
      </c>
      <c r="N4198" s="42">
        <f t="shared" si="196"/>
        <v>0.87317830034805688</v>
      </c>
      <c r="O4198" s="42">
        <f t="shared" si="197"/>
        <v>1.25</v>
      </c>
    </row>
    <row r="4199" spans="5:15" x14ac:dyDescent="0.2">
      <c r="E4199" s="15">
        <v>41297.020833333336</v>
      </c>
      <c r="F4199" s="21">
        <v>9.1018297183017811</v>
      </c>
      <c r="G4199" s="24">
        <v>0.13294030293348114</v>
      </c>
      <c r="H4199" s="3">
        <f t="shared" si="195"/>
        <v>1294.0999999999431</v>
      </c>
      <c r="I4199" s="3">
        <f>MIN(H4199-K4199+L4199,'Power Look Up'!$F$4)</f>
        <v>1293.766674022522</v>
      </c>
      <c r="K4199" s="50">
        <f t="array" ref="K4199">_xlfn.SUM(_xlfn.NORM.DIST($Q$3:$Q$1003,$F4199,$N4199,FALSE)*WindSpeedStep*$R$3:$R$1003)</f>
        <v>1299.0725217664058</v>
      </c>
      <c r="L4199" s="50">
        <f t="array" ref="L4199">_xlfn.SUM(_xlfn.NORM.DIST($Q$3:$Q$1003,$F4199,$O4199,FALSE)*WindSpeedStep*$R$3:$R$1003)</f>
        <v>1298.7391957889847</v>
      </c>
      <c r="N4199" s="42">
        <f t="shared" si="196"/>
        <v>0.91018297183017816</v>
      </c>
      <c r="O4199" s="42">
        <f t="shared" si="197"/>
        <v>1.21</v>
      </c>
    </row>
    <row r="4200" spans="5:15" x14ac:dyDescent="0.2">
      <c r="E4200" s="15">
        <v>41297.027777777781</v>
      </c>
      <c r="F4200" s="21">
        <v>10.574508574526289</v>
      </c>
      <c r="G4200" s="24">
        <v>0.10686075783437728</v>
      </c>
      <c r="H4200" s="3">
        <f t="shared" si="195"/>
        <v>1789.1899999999516</v>
      </c>
      <c r="I4200" s="3">
        <f>MIN(H4200-K4200+L4200,'Power Look Up'!$F$4)</f>
        <v>1777.6974403124375</v>
      </c>
      <c r="K4200" s="50">
        <f t="array" ref="K4200">_xlfn.SUM(_xlfn.NORM.DIST($Q$3:$Q$1003,$F4200,$N4200,FALSE)*WindSpeedStep*$R$3:$R$1003)</f>
        <v>1783.8696319355936</v>
      </c>
      <c r="L4200" s="50">
        <f t="array" ref="L4200">_xlfn.SUM(_xlfn.NORM.DIST($Q$3:$Q$1003,$F4200,$O4200,FALSE)*WindSpeedStep*$R$3:$R$1003)</f>
        <v>1772.3770722480795</v>
      </c>
      <c r="N4200" s="42">
        <f t="shared" si="196"/>
        <v>1.0574508574526289</v>
      </c>
      <c r="O4200" s="42">
        <f t="shared" si="197"/>
        <v>1.1299999999999999</v>
      </c>
    </row>
    <row r="4201" spans="5:15" x14ac:dyDescent="0.2">
      <c r="E4201" s="15">
        <v>41297.034722222219</v>
      </c>
      <c r="F4201" s="21">
        <v>10.004134070994644</v>
      </c>
      <c r="G4201" s="24">
        <v>0.10095826313726947</v>
      </c>
      <c r="H4201" s="3">
        <f t="shared" si="195"/>
        <v>1636.9999999999357</v>
      </c>
      <c r="I4201" s="3">
        <f>MIN(H4201-K4201+L4201,'Power Look Up'!$F$4)</f>
        <v>1635.9725034035873</v>
      </c>
      <c r="K4201" s="50">
        <f t="array" ref="K4201">_xlfn.SUM(_xlfn.NORM.DIST($Q$3:$Q$1003,$F4201,$N4201,FALSE)*WindSpeedStep*$R$3:$R$1003)</f>
        <v>1625.473496827834</v>
      </c>
      <c r="L4201" s="50">
        <f t="array" ref="L4201">_xlfn.SUM(_xlfn.NORM.DIST($Q$3:$Q$1003,$F4201,$O4201,FALSE)*WindSpeedStep*$R$3:$R$1003)</f>
        <v>1624.4460002314856</v>
      </c>
      <c r="N4201" s="42">
        <f t="shared" si="196"/>
        <v>1.0004134070994644</v>
      </c>
      <c r="O4201" s="42">
        <f t="shared" si="197"/>
        <v>1.01</v>
      </c>
    </row>
    <row r="4202" spans="5:15" x14ac:dyDescent="0.2">
      <c r="E4202" s="15">
        <v>41297.041666666664</v>
      </c>
      <c r="F4202" s="21">
        <v>8.5099899321171577</v>
      </c>
      <c r="G4202" s="24">
        <v>0.13161002644351671</v>
      </c>
      <c r="H4202" s="3">
        <f t="shared" si="195"/>
        <v>1076.1699999999496</v>
      </c>
      <c r="I4202" s="3">
        <f>MIN(H4202-K4202+L4202,'Power Look Up'!$F$4)</f>
        <v>1089.3822209750217</v>
      </c>
      <c r="K4202" s="50">
        <f t="array" ref="K4202">_xlfn.SUM(_xlfn.NORM.DIST($Q$3:$Q$1003,$F4202,$N4202,FALSE)*WindSpeedStep*$R$3:$R$1003)</f>
        <v>1073.5980445429188</v>
      </c>
      <c r="L4202" s="50">
        <f t="array" ref="L4202">_xlfn.SUM(_xlfn.NORM.DIST($Q$3:$Q$1003,$F4202,$O4202,FALSE)*WindSpeedStep*$R$3:$R$1003)</f>
        <v>1086.810265517991</v>
      </c>
      <c r="N4202" s="42">
        <f t="shared" si="196"/>
        <v>0.85099899321171579</v>
      </c>
      <c r="O4202" s="42">
        <f t="shared" si="197"/>
        <v>1.1200000000000001</v>
      </c>
    </row>
    <row r="4203" spans="5:15" x14ac:dyDescent="0.2">
      <c r="E4203" s="15">
        <v>41297.048611111109</v>
      </c>
      <c r="F4203" s="21">
        <v>7.5777015945817148</v>
      </c>
      <c r="G4203" s="24">
        <v>0.1148105384120795</v>
      </c>
      <c r="H4203" s="3">
        <f t="shared" si="195"/>
        <v>762.57999999996468</v>
      </c>
      <c r="I4203" s="3">
        <f>MIN(H4203-K4203+L4203,'Power Look Up'!$F$4)</f>
        <v>769.28594989249302</v>
      </c>
      <c r="K4203" s="50">
        <f t="array" ref="K4203">_xlfn.SUM(_xlfn.NORM.DIST($Q$3:$Q$1003,$F4203,$N4203,FALSE)*WindSpeedStep*$R$3:$R$1003)</f>
        <v>757.76343619602301</v>
      </c>
      <c r="L4203" s="50">
        <f t="array" ref="L4203">_xlfn.SUM(_xlfn.NORM.DIST($Q$3:$Q$1003,$F4203,$O4203,FALSE)*WindSpeedStep*$R$3:$R$1003)</f>
        <v>764.46938608855135</v>
      </c>
      <c r="N4203" s="42">
        <f t="shared" si="196"/>
        <v>0.7577701594581715</v>
      </c>
      <c r="O4203" s="42">
        <f t="shared" si="197"/>
        <v>0.87</v>
      </c>
    </row>
    <row r="4204" spans="5:15" x14ac:dyDescent="0.2">
      <c r="E4204" s="15">
        <v>41297.055555555555</v>
      </c>
      <c r="F4204" s="21">
        <v>8.3476260030176448</v>
      </c>
      <c r="G4204" s="24">
        <v>0.13536782788202392</v>
      </c>
      <c r="H4204" s="3">
        <f t="shared" si="195"/>
        <v>1017.4499999999509</v>
      </c>
      <c r="I4204" s="3">
        <f>MIN(H4204-K4204+L4204,'Power Look Up'!$F$4)</f>
        <v>1034.025939538755</v>
      </c>
      <c r="K4204" s="50">
        <f t="array" ref="K4204">_xlfn.SUM(_xlfn.NORM.DIST($Q$3:$Q$1003,$F4204,$N4204,FALSE)*WindSpeedStep*$R$3:$R$1003)</f>
        <v>1014.2510501788217</v>
      </c>
      <c r="L4204" s="50">
        <f t="array" ref="L4204">_xlfn.SUM(_xlfn.NORM.DIST($Q$3:$Q$1003,$F4204,$O4204,FALSE)*WindSpeedStep*$R$3:$R$1003)</f>
        <v>1030.8269897176258</v>
      </c>
      <c r="N4204" s="42">
        <f t="shared" si="196"/>
        <v>0.83476260030176452</v>
      </c>
      <c r="O4204" s="42">
        <f t="shared" si="197"/>
        <v>1.1299999999999999</v>
      </c>
    </row>
    <row r="4205" spans="5:15" x14ac:dyDescent="0.2">
      <c r="E4205" s="15">
        <v>41297.0625</v>
      </c>
      <c r="F4205" s="21">
        <v>7.9901702926049909</v>
      </c>
      <c r="G4205" s="24">
        <v>0.13391454259620716</v>
      </c>
      <c r="H4205" s="3">
        <f t="shared" si="195"/>
        <v>885.98999999996204</v>
      </c>
      <c r="I4205" s="3">
        <f>MIN(H4205-K4205+L4205,'Power Look Up'!$F$4)</f>
        <v>903.43038181356769</v>
      </c>
      <c r="K4205" s="50">
        <f t="array" ref="K4205">_xlfn.SUM(_xlfn.NORM.DIST($Q$3:$Q$1003,$F4205,$N4205,FALSE)*WindSpeedStep*$R$3:$R$1003)</f>
        <v>889.73310277450321</v>
      </c>
      <c r="L4205" s="50">
        <f t="array" ref="L4205">_xlfn.SUM(_xlfn.NORM.DIST($Q$3:$Q$1003,$F4205,$O4205,FALSE)*WindSpeedStep*$R$3:$R$1003)</f>
        <v>907.17348458810886</v>
      </c>
      <c r="N4205" s="42">
        <f t="shared" si="196"/>
        <v>0.79901702926049911</v>
      </c>
      <c r="O4205" s="42">
        <f t="shared" si="197"/>
        <v>1.07</v>
      </c>
    </row>
    <row r="4206" spans="5:15" x14ac:dyDescent="0.2">
      <c r="E4206" s="15">
        <v>41297.069444444445</v>
      </c>
      <c r="F4206" s="21">
        <v>7.8308701393877724</v>
      </c>
      <c r="G4206" s="24">
        <v>0.10599077563874536</v>
      </c>
      <c r="H4206" s="3">
        <f t="shared" si="195"/>
        <v>837.82999999996309</v>
      </c>
      <c r="I4206" s="3">
        <f>MIN(H4206-K4206+L4206,'Power Look Up'!$F$4)</f>
        <v>840.64076511607254</v>
      </c>
      <c r="K4206" s="50">
        <f t="array" ref="K4206">_xlfn.SUM(_xlfn.NORM.DIST($Q$3:$Q$1003,$F4206,$N4206,FALSE)*WindSpeedStep*$R$3:$R$1003)</f>
        <v>837.24103159513197</v>
      </c>
      <c r="L4206" s="50">
        <f t="array" ref="L4206">_xlfn.SUM(_xlfn.NORM.DIST($Q$3:$Q$1003,$F4206,$O4206,FALSE)*WindSpeedStep*$R$3:$R$1003)</f>
        <v>840.05179671124142</v>
      </c>
      <c r="N4206" s="42">
        <f t="shared" si="196"/>
        <v>0.78308701393877733</v>
      </c>
      <c r="O4206" s="42">
        <f t="shared" si="197"/>
        <v>0.83</v>
      </c>
    </row>
    <row r="4207" spans="5:15" x14ac:dyDescent="0.2">
      <c r="E4207" s="15">
        <v>41297.076388888891</v>
      </c>
      <c r="F4207" s="21">
        <v>7.3003726107130609</v>
      </c>
      <c r="G4207" s="24">
        <v>0.12054179244339233</v>
      </c>
      <c r="H4207" s="3">
        <f t="shared" si="195"/>
        <v>678.29999999996653</v>
      </c>
      <c r="I4207" s="3">
        <f>MIN(H4207-K4207+L4207,'Power Look Up'!$F$4)</f>
        <v>686.97878984295664</v>
      </c>
      <c r="K4207" s="50">
        <f t="array" ref="K4207">_xlfn.SUM(_xlfn.NORM.DIST($Q$3:$Q$1003,$F4207,$N4207,FALSE)*WindSpeedStep*$R$3:$R$1003)</f>
        <v>676.23313284678829</v>
      </c>
      <c r="L4207" s="50">
        <f t="array" ref="L4207">_xlfn.SUM(_xlfn.NORM.DIST($Q$3:$Q$1003,$F4207,$O4207,FALSE)*WindSpeedStep*$R$3:$R$1003)</f>
        <v>684.91192268977841</v>
      </c>
      <c r="N4207" s="42">
        <f t="shared" si="196"/>
        <v>0.73003726107130618</v>
      </c>
      <c r="O4207" s="42">
        <f t="shared" si="197"/>
        <v>0.88</v>
      </c>
    </row>
    <row r="4208" spans="5:15" x14ac:dyDescent="0.2">
      <c r="E4208" s="15">
        <v>41297.083333333336</v>
      </c>
      <c r="F4208" s="21">
        <v>7.2803491736807668</v>
      </c>
      <c r="G4208" s="24">
        <v>0.11812620239548277</v>
      </c>
      <c r="H4208" s="3">
        <f t="shared" si="195"/>
        <v>672.27999999996666</v>
      </c>
      <c r="I4208" s="3">
        <f>MIN(H4208-K4208+L4208,'Power Look Up'!$F$4)</f>
        <v>679.80781510205429</v>
      </c>
      <c r="K4208" s="50">
        <f t="array" ref="K4208">_xlfn.SUM(_xlfn.NORM.DIST($Q$3:$Q$1003,$F4208,$N4208,FALSE)*WindSpeedStep*$R$3:$R$1003)</f>
        <v>670.56779974671383</v>
      </c>
      <c r="L4208" s="50">
        <f t="array" ref="L4208">_xlfn.SUM(_xlfn.NORM.DIST($Q$3:$Q$1003,$F4208,$O4208,FALSE)*WindSpeedStep*$R$3:$R$1003)</f>
        <v>678.09561484880146</v>
      </c>
      <c r="N4208" s="42">
        <f t="shared" si="196"/>
        <v>0.72803491736807668</v>
      </c>
      <c r="O4208" s="42">
        <f t="shared" si="197"/>
        <v>0.86</v>
      </c>
    </row>
    <row r="4209" spans="5:15" x14ac:dyDescent="0.2">
      <c r="E4209" s="15">
        <v>41297.090277777781</v>
      </c>
      <c r="F4209" s="21">
        <v>8.2400341561270238</v>
      </c>
      <c r="G4209" s="24">
        <v>0.12499948185701697</v>
      </c>
      <c r="H4209" s="3">
        <f t="shared" si="195"/>
        <v>977.07999999995184</v>
      </c>
      <c r="I4209" s="3">
        <f>MIN(H4209-K4209+L4209,'Power Look Up'!$F$4)</f>
        <v>989.42617096091362</v>
      </c>
      <c r="K4209" s="50">
        <f t="array" ref="K4209">_xlfn.SUM(_xlfn.NORM.DIST($Q$3:$Q$1003,$F4209,$N4209,FALSE)*WindSpeedStep*$R$3:$R$1003)</f>
        <v>975.83464651630641</v>
      </c>
      <c r="L4209" s="50">
        <f t="array" ref="L4209">_xlfn.SUM(_xlfn.NORM.DIST($Q$3:$Q$1003,$F4209,$O4209,FALSE)*WindSpeedStep*$R$3:$R$1003)</f>
        <v>988.18081747726819</v>
      </c>
      <c r="N4209" s="42">
        <f t="shared" si="196"/>
        <v>0.82400341561270241</v>
      </c>
      <c r="O4209" s="42">
        <f t="shared" si="197"/>
        <v>1.03</v>
      </c>
    </row>
    <row r="4210" spans="5:15" x14ac:dyDescent="0.2">
      <c r="E4210" s="15">
        <v>41297.097222222219</v>
      </c>
      <c r="F4210" s="21">
        <v>8.7271709889839819</v>
      </c>
      <c r="G4210" s="24">
        <v>0.1329182161624001</v>
      </c>
      <c r="H4210" s="3">
        <f t="shared" si="195"/>
        <v>1156.909999999948</v>
      </c>
      <c r="I4210" s="3">
        <f>MIN(H4210-K4210+L4210,'Power Look Up'!$F$4)</f>
        <v>1166.8721053624577</v>
      </c>
      <c r="K4210" s="50">
        <f t="array" ref="K4210">_xlfn.SUM(_xlfn.NORM.DIST($Q$3:$Q$1003,$F4210,$N4210,FALSE)*WindSpeedStep*$R$3:$R$1003)</f>
        <v>1155.1411807377663</v>
      </c>
      <c r="L4210" s="50">
        <f t="array" ref="L4210">_xlfn.SUM(_xlfn.NORM.DIST($Q$3:$Q$1003,$F4210,$O4210,FALSE)*WindSpeedStep*$R$3:$R$1003)</f>
        <v>1165.1032861002759</v>
      </c>
      <c r="N4210" s="42">
        <f t="shared" si="196"/>
        <v>0.87271709889839821</v>
      </c>
      <c r="O4210" s="42">
        <f t="shared" si="197"/>
        <v>1.1599999999999999</v>
      </c>
    </row>
    <row r="4211" spans="5:15" x14ac:dyDescent="0.2">
      <c r="E4211" s="15">
        <v>41297.104166666664</v>
      </c>
      <c r="F4211" s="21">
        <v>8.3581376345437484</v>
      </c>
      <c r="G4211" s="24">
        <v>0.17468006197527736</v>
      </c>
      <c r="H4211" s="3">
        <f t="shared" si="195"/>
        <v>1021.1199999999509</v>
      </c>
      <c r="I4211" s="3">
        <f>MIN(H4211-K4211+L4211,'Power Look Up'!$F$4)</f>
        <v>1052.4885543171611</v>
      </c>
      <c r="K4211" s="50">
        <f t="array" ref="K4211">_xlfn.SUM(_xlfn.NORM.DIST($Q$3:$Q$1003,$F4211,$N4211,FALSE)*WindSpeedStep*$R$3:$R$1003)</f>
        <v>1018.0448290931585</v>
      </c>
      <c r="L4211" s="50">
        <f t="array" ref="L4211">_xlfn.SUM(_xlfn.NORM.DIST($Q$3:$Q$1003,$F4211,$O4211,FALSE)*WindSpeedStep*$R$3:$R$1003)</f>
        <v>1049.4133834103686</v>
      </c>
      <c r="N4211" s="42">
        <f t="shared" si="196"/>
        <v>0.83581376345437486</v>
      </c>
      <c r="O4211" s="42">
        <f t="shared" si="197"/>
        <v>1.46</v>
      </c>
    </row>
    <row r="4212" spans="5:15" x14ac:dyDescent="0.2">
      <c r="E4212" s="15">
        <v>41297.111111111109</v>
      </c>
      <c r="F4212" s="21">
        <v>9.4665122385265708</v>
      </c>
      <c r="G4212" s="24">
        <v>0.14260796014246985</v>
      </c>
      <c r="H4212" s="3">
        <f t="shared" si="195"/>
        <v>1435.0699999999401</v>
      </c>
      <c r="I4212" s="3">
        <f>MIN(H4212-K4212+L4212,'Power Look Up'!$F$4)</f>
        <v>1415.5898553131076</v>
      </c>
      <c r="K4212" s="50">
        <f t="array" ref="K4212">_xlfn.SUM(_xlfn.NORM.DIST($Q$3:$Q$1003,$F4212,$N4212,FALSE)*WindSpeedStep*$R$3:$R$1003)</f>
        <v>1437.8649064173726</v>
      </c>
      <c r="L4212" s="50">
        <f t="array" ref="L4212">_xlfn.SUM(_xlfn.NORM.DIST($Q$3:$Q$1003,$F4212,$O4212,FALSE)*WindSpeedStep*$R$3:$R$1003)</f>
        <v>1418.38476173054</v>
      </c>
      <c r="N4212" s="42">
        <f t="shared" si="196"/>
        <v>0.9466512238526571</v>
      </c>
      <c r="O4212" s="42">
        <f t="shared" si="197"/>
        <v>1.3500000000000003</v>
      </c>
    </row>
    <row r="4213" spans="5:15" x14ac:dyDescent="0.2">
      <c r="E4213" s="15">
        <v>41297.118055555555</v>
      </c>
      <c r="F4213" s="21">
        <v>10.481590522606163</v>
      </c>
      <c r="G4213" s="24">
        <v>0.14024589081490815</v>
      </c>
      <c r="H4213" s="3">
        <f t="shared" si="195"/>
        <v>1765.1599999999521</v>
      </c>
      <c r="I4213" s="3">
        <f>MIN(H4213-K4213+L4213,'Power Look Up'!$F$4)</f>
        <v>1701.5679992707614</v>
      </c>
      <c r="K4213" s="50">
        <f t="array" ref="K4213">_xlfn.SUM(_xlfn.NORM.DIST($Q$3:$Q$1003,$F4213,$N4213,FALSE)*WindSpeedStep*$R$3:$R$1003)</f>
        <v>1761.4872018175872</v>
      </c>
      <c r="L4213" s="50">
        <f t="array" ref="L4213">_xlfn.SUM(_xlfn.NORM.DIST($Q$3:$Q$1003,$F4213,$O4213,FALSE)*WindSpeedStep*$R$3:$R$1003)</f>
        <v>1697.8952010883966</v>
      </c>
      <c r="N4213" s="42">
        <f t="shared" si="196"/>
        <v>1.0481590522606163</v>
      </c>
      <c r="O4213" s="42">
        <f t="shared" si="197"/>
        <v>1.47</v>
      </c>
    </row>
    <row r="4214" spans="5:15" x14ac:dyDescent="0.2">
      <c r="E4214" s="15">
        <v>41297.125</v>
      </c>
      <c r="F4214" s="21">
        <v>11.030551664175199</v>
      </c>
      <c r="G4214" s="24">
        <v>0.13961223761832153</v>
      </c>
      <c r="H4214" s="3">
        <f t="shared" si="195"/>
        <v>1906.5199999999841</v>
      </c>
      <c r="I4214" s="3">
        <f>MIN(H4214-K4214+L4214,'Power Look Up'!$F$4)</f>
        <v>1835.4294084560374</v>
      </c>
      <c r="K4214" s="50">
        <f t="array" ref="K4214">_xlfn.SUM(_xlfn.NORM.DIST($Q$3:$Q$1003,$F4214,$N4214,FALSE)*WindSpeedStep*$R$3:$R$1003)</f>
        <v>1873.8950501633892</v>
      </c>
      <c r="L4214" s="50">
        <f t="array" ref="L4214">_xlfn.SUM(_xlfn.NORM.DIST($Q$3:$Q$1003,$F4214,$O4214,FALSE)*WindSpeedStep*$R$3:$R$1003)</f>
        <v>1802.8044586194426</v>
      </c>
      <c r="N4214" s="42">
        <f t="shared" si="196"/>
        <v>1.1030551664175199</v>
      </c>
      <c r="O4214" s="42">
        <f t="shared" si="197"/>
        <v>1.54</v>
      </c>
    </row>
    <row r="4215" spans="5:15" x14ac:dyDescent="0.2">
      <c r="E4215" s="15">
        <v>41297.131944444445</v>
      </c>
      <c r="F4215" s="21">
        <v>10.5702788190136</v>
      </c>
      <c r="G4215" s="24">
        <v>0.13906917926855383</v>
      </c>
      <c r="H4215" s="3">
        <f t="shared" si="195"/>
        <v>1789.1899999999516</v>
      </c>
      <c r="I4215" s="3">
        <f>MIN(H4215-K4215+L4215,'Power Look Up'!$F$4)</f>
        <v>1725.0931861615682</v>
      </c>
      <c r="K4215" s="50">
        <f t="array" ref="K4215">_xlfn.SUM(_xlfn.NORM.DIST($Q$3:$Q$1003,$F4215,$N4215,FALSE)*WindSpeedStep*$R$3:$R$1003)</f>
        <v>1782.8807687423709</v>
      </c>
      <c r="L4215" s="50">
        <f t="array" ref="L4215">_xlfn.SUM(_xlfn.NORM.DIST($Q$3:$Q$1003,$F4215,$O4215,FALSE)*WindSpeedStep*$R$3:$R$1003)</f>
        <v>1718.7839549039875</v>
      </c>
      <c r="N4215" s="42">
        <f t="shared" si="196"/>
        <v>1.0570278819013601</v>
      </c>
      <c r="O4215" s="42">
        <f t="shared" si="197"/>
        <v>1.4699999999999998</v>
      </c>
    </row>
    <row r="4216" spans="5:15" x14ac:dyDescent="0.2">
      <c r="E4216" s="15">
        <v>41297.138888888891</v>
      </c>
      <c r="F4216" s="21">
        <v>10.407395437424602</v>
      </c>
      <c r="G4216" s="24">
        <v>0.12010689970566958</v>
      </c>
      <c r="H4216" s="3">
        <f t="shared" si="195"/>
        <v>1746.4699999999525</v>
      </c>
      <c r="I4216" s="3">
        <f>MIN(H4216-K4216+L4216,'Power Look Up'!$F$4)</f>
        <v>1715.5370941675665</v>
      </c>
      <c r="K4216" s="50">
        <f t="array" ref="K4216">_xlfn.SUM(_xlfn.NORM.DIST($Q$3:$Q$1003,$F4216,$N4216,FALSE)*WindSpeedStep*$R$3:$R$1003)</f>
        <v>1742.6272961724126</v>
      </c>
      <c r="L4216" s="50">
        <f t="array" ref="L4216">_xlfn.SUM(_xlfn.NORM.DIST($Q$3:$Q$1003,$F4216,$O4216,FALSE)*WindSpeedStep*$R$3:$R$1003)</f>
        <v>1711.6943903400265</v>
      </c>
      <c r="N4216" s="42">
        <f t="shared" si="196"/>
        <v>1.0407395437424602</v>
      </c>
      <c r="O4216" s="42">
        <f t="shared" si="197"/>
        <v>1.25</v>
      </c>
    </row>
    <row r="4217" spans="5:15" x14ac:dyDescent="0.2">
      <c r="E4217" s="15">
        <v>41297.145833333336</v>
      </c>
      <c r="F4217" s="21">
        <v>10.358099082532521</v>
      </c>
      <c r="G4217" s="24">
        <v>0.14964135674410156</v>
      </c>
      <c r="H4217" s="3">
        <f t="shared" si="195"/>
        <v>1733.1199999999528</v>
      </c>
      <c r="I4217" s="3">
        <f>MIN(H4217-K4217+L4217,'Power Look Up'!$F$4)</f>
        <v>1659.9031613944121</v>
      </c>
      <c r="K4217" s="50">
        <f t="array" ref="K4217">_xlfn.SUM(_xlfn.NORM.DIST($Q$3:$Q$1003,$F4217,$N4217,FALSE)*WindSpeedStep*$R$3:$R$1003)</f>
        <v>1729.616546623057</v>
      </c>
      <c r="L4217" s="50">
        <f t="array" ref="L4217">_xlfn.SUM(_xlfn.NORM.DIST($Q$3:$Q$1003,$F4217,$O4217,FALSE)*WindSpeedStep*$R$3:$R$1003)</f>
        <v>1656.3997080175163</v>
      </c>
      <c r="N4217" s="42">
        <f t="shared" si="196"/>
        <v>1.0358099082532521</v>
      </c>
      <c r="O4217" s="42">
        <f t="shared" si="197"/>
        <v>1.55</v>
      </c>
    </row>
    <row r="4218" spans="5:15" x14ac:dyDescent="0.2">
      <c r="E4218" s="15">
        <v>41297.152777777781</v>
      </c>
      <c r="F4218" s="21">
        <v>10.690788474669159</v>
      </c>
      <c r="G4218" s="24">
        <v>0.11972924195748914</v>
      </c>
      <c r="H4218" s="3">
        <f t="shared" si="195"/>
        <v>1821.2299999999509</v>
      </c>
      <c r="I4218" s="3">
        <f>MIN(H4218-K4218+L4218,'Power Look Up'!$F$4)</f>
        <v>1787.0806612742851</v>
      </c>
      <c r="K4218" s="50">
        <f t="array" ref="K4218">_xlfn.SUM(_xlfn.NORM.DIST($Q$3:$Q$1003,$F4218,$N4218,FALSE)*WindSpeedStep*$R$3:$R$1003)</f>
        <v>1809.9322039928472</v>
      </c>
      <c r="L4218" s="50">
        <f t="array" ref="L4218">_xlfn.SUM(_xlfn.NORM.DIST($Q$3:$Q$1003,$F4218,$O4218,FALSE)*WindSpeedStep*$R$3:$R$1003)</f>
        <v>1775.7828652671815</v>
      </c>
      <c r="N4218" s="42">
        <f t="shared" si="196"/>
        <v>1.0690788474669159</v>
      </c>
      <c r="O4218" s="42">
        <f t="shared" si="197"/>
        <v>1.28</v>
      </c>
    </row>
    <row r="4219" spans="5:15" x14ac:dyDescent="0.2">
      <c r="E4219" s="15">
        <v>41297.159722222219</v>
      </c>
      <c r="F4219" s="21">
        <v>10.525977048250137</v>
      </c>
      <c r="G4219" s="24">
        <v>0.16910544188350773</v>
      </c>
      <c r="H4219" s="3">
        <f t="shared" si="195"/>
        <v>1778.509999999952</v>
      </c>
      <c r="I4219" s="3">
        <f>MIN(H4219-K4219+L4219,'Power Look Up'!$F$4)</f>
        <v>1669.9253207285715</v>
      </c>
      <c r="K4219" s="50">
        <f t="array" ref="K4219">_xlfn.SUM(_xlfn.NORM.DIST($Q$3:$Q$1003,$F4219,$N4219,FALSE)*WindSpeedStep*$R$3:$R$1003)</f>
        <v>1772.3514086232778</v>
      </c>
      <c r="L4219" s="50">
        <f t="array" ref="L4219">_xlfn.SUM(_xlfn.NORM.DIST($Q$3:$Q$1003,$F4219,$O4219,FALSE)*WindSpeedStep*$R$3:$R$1003)</f>
        <v>1663.7667293518973</v>
      </c>
      <c r="N4219" s="42">
        <f t="shared" si="196"/>
        <v>1.0525977048250137</v>
      </c>
      <c r="O4219" s="42">
        <f t="shared" si="197"/>
        <v>1.7799999999999998</v>
      </c>
    </row>
    <row r="4220" spans="5:15" x14ac:dyDescent="0.2">
      <c r="E4220" s="15">
        <v>41297.166666666664</v>
      </c>
      <c r="F4220" s="21">
        <v>10.770483917592205</v>
      </c>
      <c r="G4220" s="24">
        <v>0.13091333785819462</v>
      </c>
      <c r="H4220" s="3">
        <f t="shared" si="195"/>
        <v>1842.5899999999506</v>
      </c>
      <c r="I4220" s="3">
        <f>MIN(H4220-K4220+L4220,'Power Look Up'!$F$4)</f>
        <v>1788.4618252674043</v>
      </c>
      <c r="K4220" s="50">
        <f t="array" ref="K4220">_xlfn.SUM(_xlfn.NORM.DIST($Q$3:$Q$1003,$F4220,$N4220,FALSE)*WindSpeedStep*$R$3:$R$1003)</f>
        <v>1826.5488889590256</v>
      </c>
      <c r="L4220" s="50">
        <f t="array" ref="L4220">_xlfn.SUM(_xlfn.NORM.DIST($Q$3:$Q$1003,$F4220,$O4220,FALSE)*WindSpeedStep*$R$3:$R$1003)</f>
        <v>1772.4207142264793</v>
      </c>
      <c r="N4220" s="42">
        <f t="shared" si="196"/>
        <v>1.0770483917592206</v>
      </c>
      <c r="O4220" s="42">
        <f t="shared" si="197"/>
        <v>1.41</v>
      </c>
    </row>
    <row r="4221" spans="5:15" x14ac:dyDescent="0.2">
      <c r="E4221" s="15">
        <v>41297.173611111109</v>
      </c>
      <c r="F4221" s="21">
        <v>10.832670820432575</v>
      </c>
      <c r="G4221" s="24">
        <v>0.10892973852526606</v>
      </c>
      <c r="H4221" s="3">
        <f t="shared" si="195"/>
        <v>1858.6099999999501</v>
      </c>
      <c r="I4221" s="3">
        <f>MIN(H4221-K4221+L4221,'Power Look Up'!$F$4)</f>
        <v>1842.5622817425358</v>
      </c>
      <c r="K4221" s="50">
        <f t="array" ref="K4221">_xlfn.SUM(_xlfn.NORM.DIST($Q$3:$Q$1003,$F4221,$N4221,FALSE)*WindSpeedStep*$R$3:$R$1003)</f>
        <v>1838.8182583440282</v>
      </c>
      <c r="L4221" s="50">
        <f t="array" ref="L4221">_xlfn.SUM(_xlfn.NORM.DIST($Q$3:$Q$1003,$F4221,$O4221,FALSE)*WindSpeedStep*$R$3:$R$1003)</f>
        <v>1822.7705400866139</v>
      </c>
      <c r="N4221" s="42">
        <f t="shared" si="196"/>
        <v>1.0832670820432575</v>
      </c>
      <c r="O4221" s="42">
        <f t="shared" si="197"/>
        <v>1.18</v>
      </c>
    </row>
    <row r="4222" spans="5:15" x14ac:dyDescent="0.2">
      <c r="E4222" s="15">
        <v>41297.180555555555</v>
      </c>
      <c r="F4222" s="21">
        <v>11.164393673330601</v>
      </c>
      <c r="G4222" s="24">
        <v>0.14958268660744922</v>
      </c>
      <c r="H4222" s="3">
        <f t="shared" si="195"/>
        <v>1917.4399999999837</v>
      </c>
      <c r="I4222" s="3">
        <f>MIN(H4222-K4222+L4222,'Power Look Up'!$F$4)</f>
        <v>1829.0371412479476</v>
      </c>
      <c r="K4222" s="50">
        <f t="array" ref="K4222">_xlfn.SUM(_xlfn.NORM.DIST($Q$3:$Q$1003,$F4222,$N4222,FALSE)*WindSpeedStep*$R$3:$R$1003)</f>
        <v>1894.3381639346214</v>
      </c>
      <c r="L4222" s="50">
        <f t="array" ref="L4222">_xlfn.SUM(_xlfn.NORM.DIST($Q$3:$Q$1003,$F4222,$O4222,FALSE)*WindSpeedStep*$R$3:$R$1003)</f>
        <v>1805.9353051825854</v>
      </c>
      <c r="N4222" s="42">
        <f t="shared" si="196"/>
        <v>1.1164393673330602</v>
      </c>
      <c r="O4222" s="42">
        <f t="shared" si="197"/>
        <v>1.6700000000000002</v>
      </c>
    </row>
    <row r="4223" spans="5:15" x14ac:dyDescent="0.2">
      <c r="E4223" s="15">
        <v>41297.1875</v>
      </c>
      <c r="F4223" s="21">
        <v>11.226497909637464</v>
      </c>
      <c r="G4223" s="24">
        <v>0.11223446618364792</v>
      </c>
      <c r="H4223" s="3">
        <f t="shared" si="195"/>
        <v>1923.3199999999836</v>
      </c>
      <c r="I4223" s="3">
        <f>MIN(H4223-K4223+L4223,'Power Look Up'!$F$4)</f>
        <v>1901.3074567629938</v>
      </c>
      <c r="K4223" s="50">
        <f t="array" ref="K4223">_xlfn.SUM(_xlfn.NORM.DIST($Q$3:$Q$1003,$F4223,$N4223,FALSE)*WindSpeedStep*$R$3:$R$1003)</f>
        <v>1902.9711218882635</v>
      </c>
      <c r="L4223" s="50">
        <f t="array" ref="L4223">_xlfn.SUM(_xlfn.NORM.DIST($Q$3:$Q$1003,$F4223,$O4223,FALSE)*WindSpeedStep*$R$3:$R$1003)</f>
        <v>1880.9585786512737</v>
      </c>
      <c r="N4223" s="42">
        <f t="shared" si="196"/>
        <v>1.1226497909637465</v>
      </c>
      <c r="O4223" s="42">
        <f t="shared" si="197"/>
        <v>1.26</v>
      </c>
    </row>
    <row r="4224" spans="5:15" x14ac:dyDescent="0.2">
      <c r="E4224" s="15">
        <v>41297.194444444445</v>
      </c>
      <c r="F4224" s="21">
        <v>10.892657443896425</v>
      </c>
      <c r="G4224" s="24">
        <v>0.11475620218833037</v>
      </c>
      <c r="H4224" s="3">
        <f t="shared" si="195"/>
        <v>1874.6299999999499</v>
      </c>
      <c r="I4224" s="3">
        <f>MIN(H4224-K4224+L4224,'Power Look Up'!$F$4)</f>
        <v>1847.9800910318254</v>
      </c>
      <c r="K4224" s="50">
        <f t="array" ref="K4224">_xlfn.SUM(_xlfn.NORM.DIST($Q$3:$Q$1003,$F4224,$N4224,FALSE)*WindSpeedStep*$R$3:$R$1003)</f>
        <v>1850.0821186249721</v>
      </c>
      <c r="L4224" s="50">
        <f t="array" ref="L4224">_xlfn.SUM(_xlfn.NORM.DIST($Q$3:$Q$1003,$F4224,$O4224,FALSE)*WindSpeedStep*$R$3:$R$1003)</f>
        <v>1823.4322096568476</v>
      </c>
      <c r="N4224" s="42">
        <f t="shared" si="196"/>
        <v>1.0892657443896425</v>
      </c>
      <c r="O4224" s="42">
        <f t="shared" si="197"/>
        <v>1.25</v>
      </c>
    </row>
    <row r="4225" spans="5:15" x14ac:dyDescent="0.2">
      <c r="E4225" s="15">
        <v>41297.201388888891</v>
      </c>
      <c r="F4225" s="21">
        <v>10.623919617518302</v>
      </c>
      <c r="G4225" s="24">
        <v>0.11954156711670096</v>
      </c>
      <c r="H4225" s="3">
        <f t="shared" si="195"/>
        <v>1802.5399999999513</v>
      </c>
      <c r="I4225" s="3">
        <f>MIN(H4225-K4225+L4225,'Power Look Up'!$F$4)</f>
        <v>1769.4071790737689</v>
      </c>
      <c r="K4225" s="50">
        <f t="array" ref="K4225">_xlfn.SUM(_xlfn.NORM.DIST($Q$3:$Q$1003,$F4225,$N4225,FALSE)*WindSpeedStep*$R$3:$R$1003)</f>
        <v>1795.2089435777141</v>
      </c>
      <c r="L4225" s="50">
        <f t="array" ref="L4225">_xlfn.SUM(_xlfn.NORM.DIST($Q$3:$Q$1003,$F4225,$O4225,FALSE)*WindSpeedStep*$R$3:$R$1003)</f>
        <v>1762.0761226515317</v>
      </c>
      <c r="N4225" s="42">
        <f t="shared" si="196"/>
        <v>1.0623919617518303</v>
      </c>
      <c r="O4225" s="42">
        <f t="shared" si="197"/>
        <v>1.27</v>
      </c>
    </row>
    <row r="4226" spans="5:15" x14ac:dyDescent="0.2">
      <c r="E4226" s="15">
        <v>41297.208333333336</v>
      </c>
      <c r="F4226" s="21">
        <v>10.142688524204258</v>
      </c>
      <c r="G4226" s="24">
        <v>0.15676316946987615</v>
      </c>
      <c r="H4226" s="3">
        <f t="shared" si="195"/>
        <v>1674.3799999999542</v>
      </c>
      <c r="I4226" s="3">
        <f>MIN(H4226-K4226+L4226,'Power Look Up'!$F$4)</f>
        <v>1602.131614385248</v>
      </c>
      <c r="K4226" s="50">
        <f t="array" ref="K4226">_xlfn.SUM(_xlfn.NORM.DIST($Q$3:$Q$1003,$F4226,$N4226,FALSE)*WindSpeedStep*$R$3:$R$1003)</f>
        <v>1668.3997554255359</v>
      </c>
      <c r="L4226" s="50">
        <f t="array" ref="L4226">_xlfn.SUM(_xlfn.NORM.DIST($Q$3:$Q$1003,$F4226,$O4226,FALSE)*WindSpeedStep*$R$3:$R$1003)</f>
        <v>1596.1513698108297</v>
      </c>
      <c r="N4226" s="42">
        <f t="shared" si="196"/>
        <v>1.014268852420426</v>
      </c>
      <c r="O4226" s="42">
        <f t="shared" si="197"/>
        <v>1.59</v>
      </c>
    </row>
    <row r="4227" spans="5:15" x14ac:dyDescent="0.2">
      <c r="E4227" s="15">
        <v>41297.215277777781</v>
      </c>
      <c r="F4227" s="21">
        <v>10.397714450005594</v>
      </c>
      <c r="G4227" s="24">
        <v>0.12695097623105911</v>
      </c>
      <c r="H4227" s="3">
        <f t="shared" ref="H4227:H4290" si="198">INDEX(PowerArray,MIN(MaximumPowerIndex,ROUND(F4227*100,0)))</f>
        <v>1743.7999999999527</v>
      </c>
      <c r="I4227" s="3">
        <f>MIN(H4227-K4227+L4227,'Power Look Up'!$F$4)</f>
        <v>1702.6665251820257</v>
      </c>
      <c r="K4227" s="50">
        <f t="array" ref="K4227">_xlfn.SUM(_xlfn.NORM.DIST($Q$3:$Q$1003,$F4227,$N4227,FALSE)*WindSpeedStep*$R$3:$R$1003)</f>
        <v>1740.1022756209695</v>
      </c>
      <c r="L4227" s="50">
        <f t="array" ref="L4227">_xlfn.SUM(_xlfn.NORM.DIST($Q$3:$Q$1003,$F4227,$O4227,FALSE)*WindSpeedStep*$R$3:$R$1003)</f>
        <v>1698.9688008030425</v>
      </c>
      <c r="N4227" s="42">
        <f t="shared" ref="N4227:N4290" si="199">ReferenceTurbulence*F4227</f>
        <v>1.0397714450005595</v>
      </c>
      <c r="O4227" s="42">
        <f t="shared" ref="O4227:O4290" si="200">F4227*G4227</f>
        <v>1.32</v>
      </c>
    </row>
    <row r="4228" spans="5:15" x14ac:dyDescent="0.2">
      <c r="E4228" s="15">
        <v>41297.222222222219</v>
      </c>
      <c r="F4228" s="21">
        <v>10.073562518807377</v>
      </c>
      <c r="G4228" s="24">
        <v>0.18265633399948764</v>
      </c>
      <c r="H4228" s="3">
        <f t="shared" si="198"/>
        <v>1655.6899999999546</v>
      </c>
      <c r="I4228" s="3">
        <f>MIN(H4228-K4228+L4228,'Power Look Up'!$F$4)</f>
        <v>1556.9815212313626</v>
      </c>
      <c r="K4228" s="50">
        <f t="array" ref="K4228">_xlfn.SUM(_xlfn.NORM.DIST($Q$3:$Q$1003,$F4228,$N4228,FALSE)*WindSpeedStep*$R$3:$R$1003)</f>
        <v>1647.3138063804354</v>
      </c>
      <c r="L4228" s="50">
        <f t="array" ref="L4228">_xlfn.SUM(_xlfn.NORM.DIST($Q$3:$Q$1003,$F4228,$O4228,FALSE)*WindSpeedStep*$R$3:$R$1003)</f>
        <v>1548.6053276118434</v>
      </c>
      <c r="N4228" s="42">
        <f t="shared" si="199"/>
        <v>1.0073562518807377</v>
      </c>
      <c r="O4228" s="42">
        <f t="shared" si="200"/>
        <v>1.84</v>
      </c>
    </row>
    <row r="4229" spans="5:15" x14ac:dyDescent="0.2">
      <c r="E4229" s="15">
        <v>41297.229166666664</v>
      </c>
      <c r="F4229" s="21">
        <v>10.250685796501685</v>
      </c>
      <c r="G4229" s="24">
        <v>0.16096484008544146</v>
      </c>
      <c r="H4229" s="3">
        <f t="shared" si="198"/>
        <v>1703.7499999999536</v>
      </c>
      <c r="I4229" s="3">
        <f>MIN(H4229-K4229+L4229,'Power Look Up'!$F$4)</f>
        <v>1620.0612284779336</v>
      </c>
      <c r="K4229" s="50">
        <f t="array" ref="K4229">_xlfn.SUM(_xlfn.NORM.DIST($Q$3:$Q$1003,$F4229,$N4229,FALSE)*WindSpeedStep*$R$3:$R$1003)</f>
        <v>1699.963467136969</v>
      </c>
      <c r="L4229" s="50">
        <f t="array" ref="L4229">_xlfn.SUM(_xlfn.NORM.DIST($Q$3:$Q$1003,$F4229,$O4229,FALSE)*WindSpeedStep*$R$3:$R$1003)</f>
        <v>1616.274695614949</v>
      </c>
      <c r="N4229" s="42">
        <f t="shared" si="199"/>
        <v>1.0250685796501686</v>
      </c>
      <c r="O4229" s="42">
        <f t="shared" si="200"/>
        <v>1.6499999999999997</v>
      </c>
    </row>
    <row r="4230" spans="5:15" x14ac:dyDescent="0.2">
      <c r="E4230" s="15">
        <v>41297.236111111109</v>
      </c>
      <c r="F4230" s="21">
        <v>9.0335633513164151</v>
      </c>
      <c r="G4230" s="24">
        <v>0.2047918333057806</v>
      </c>
      <c r="H4230" s="3">
        <f t="shared" si="198"/>
        <v>1267.4299999999437</v>
      </c>
      <c r="I4230" s="3">
        <f>MIN(H4230-K4230+L4230,'Power Look Up'!$F$4)</f>
        <v>1255.1587624610443</v>
      </c>
      <c r="K4230" s="50">
        <f t="array" ref="K4230">_xlfn.SUM(_xlfn.NORM.DIST($Q$3:$Q$1003,$F4230,$N4230,FALSE)*WindSpeedStep*$R$3:$R$1003)</f>
        <v>1272.7445407142684</v>
      </c>
      <c r="L4230" s="50">
        <f t="array" ref="L4230">_xlfn.SUM(_xlfn.NORM.DIST($Q$3:$Q$1003,$F4230,$O4230,FALSE)*WindSpeedStep*$R$3:$R$1003)</f>
        <v>1260.473303175369</v>
      </c>
      <c r="N4230" s="42">
        <f t="shared" si="199"/>
        <v>0.9033563351316416</v>
      </c>
      <c r="O4230" s="42">
        <f t="shared" si="200"/>
        <v>1.85</v>
      </c>
    </row>
    <row r="4231" spans="5:15" x14ac:dyDescent="0.2">
      <c r="E4231" s="15">
        <v>41297.243055555555</v>
      </c>
      <c r="F4231" s="21">
        <v>10.548259972865116</v>
      </c>
      <c r="G4231" s="24">
        <v>0.16874821103944757</v>
      </c>
      <c r="H4231" s="3">
        <f t="shared" si="198"/>
        <v>1783.8499999999517</v>
      </c>
      <c r="I4231" s="3">
        <f>MIN(H4231-K4231+L4231,'Power Look Up'!$F$4)</f>
        <v>1674.8669491381459</v>
      </c>
      <c r="K4231" s="50">
        <f t="array" ref="K4231">_xlfn.SUM(_xlfn.NORM.DIST($Q$3:$Q$1003,$F4231,$N4231,FALSE)*WindSpeedStep*$R$3:$R$1003)</f>
        <v>1777.686747543547</v>
      </c>
      <c r="L4231" s="50">
        <f t="array" ref="L4231">_xlfn.SUM(_xlfn.NORM.DIST($Q$3:$Q$1003,$F4231,$O4231,FALSE)*WindSpeedStep*$R$3:$R$1003)</f>
        <v>1668.7036966817411</v>
      </c>
      <c r="N4231" s="42">
        <f t="shared" si="199"/>
        <v>1.0548259972865117</v>
      </c>
      <c r="O4231" s="42">
        <f t="shared" si="200"/>
        <v>1.78</v>
      </c>
    </row>
    <row r="4232" spans="5:15" x14ac:dyDescent="0.2">
      <c r="E4232" s="15">
        <v>41297.25</v>
      </c>
      <c r="F4232" s="21">
        <v>10.40724187315287</v>
      </c>
      <c r="G4232" s="24">
        <v>0.13067823507670517</v>
      </c>
      <c r="H4232" s="3">
        <f t="shared" si="198"/>
        <v>1746.4699999999525</v>
      </c>
      <c r="I4232" s="3">
        <f>MIN(H4232-K4232+L4232,'Power Look Up'!$F$4)</f>
        <v>1699.4813714000209</v>
      </c>
      <c r="K4232" s="50">
        <f t="array" ref="K4232">_xlfn.SUM(_xlfn.NORM.DIST($Q$3:$Q$1003,$F4232,$N4232,FALSE)*WindSpeedStep*$R$3:$R$1003)</f>
        <v>1742.5873582659233</v>
      </c>
      <c r="L4232" s="50">
        <f t="array" ref="L4232">_xlfn.SUM(_xlfn.NORM.DIST($Q$3:$Q$1003,$F4232,$O4232,FALSE)*WindSpeedStep*$R$3:$R$1003)</f>
        <v>1695.5987296659916</v>
      </c>
      <c r="N4232" s="42">
        <f t="shared" si="199"/>
        <v>1.040724187315287</v>
      </c>
      <c r="O4232" s="42">
        <f t="shared" si="200"/>
        <v>1.3600000000000003</v>
      </c>
    </row>
    <row r="4233" spans="5:15" x14ac:dyDescent="0.2">
      <c r="E4233" s="15">
        <v>41297.256944444445</v>
      </c>
      <c r="F4233" s="21">
        <v>9.738180455923974</v>
      </c>
      <c r="G4233" s="24">
        <v>0.15197911013239437</v>
      </c>
      <c r="H4233" s="3">
        <f t="shared" si="198"/>
        <v>1537.9399999999378</v>
      </c>
      <c r="I4233" s="3">
        <f>MIN(H4233-K4233+L4233,'Power Look Up'!$F$4)</f>
        <v>1495.6713592310693</v>
      </c>
      <c r="K4233" s="50">
        <f t="array" ref="K4233">_xlfn.SUM(_xlfn.NORM.DIST($Q$3:$Q$1003,$F4233,$N4233,FALSE)*WindSpeedStep*$R$3:$R$1003)</f>
        <v>1536.2708207998662</v>
      </c>
      <c r="L4233" s="50">
        <f t="array" ref="L4233">_xlfn.SUM(_xlfn.NORM.DIST($Q$3:$Q$1003,$F4233,$O4233,FALSE)*WindSpeedStep*$R$3:$R$1003)</f>
        <v>1494.0021800309978</v>
      </c>
      <c r="N4233" s="42">
        <f t="shared" si="199"/>
        <v>0.97381804559239749</v>
      </c>
      <c r="O4233" s="42">
        <f t="shared" si="200"/>
        <v>1.4800000000000002</v>
      </c>
    </row>
    <row r="4234" spans="5:15" x14ac:dyDescent="0.2">
      <c r="E4234" s="15">
        <v>41297.263888888891</v>
      </c>
      <c r="F4234" s="21">
        <v>9.483347964653337</v>
      </c>
      <c r="G4234" s="24">
        <v>0.15606302811162337</v>
      </c>
      <c r="H4234" s="3">
        <f t="shared" si="198"/>
        <v>1438.8799999999399</v>
      </c>
      <c r="I4234" s="3">
        <f>MIN(H4234-K4234+L4234,'Power Look Up'!$F$4)</f>
        <v>1410.3985745885184</v>
      </c>
      <c r="K4234" s="50">
        <f t="array" ref="K4234">_xlfn.SUM(_xlfn.NORM.DIST($Q$3:$Q$1003,$F4234,$N4234,FALSE)*WindSpeedStep*$R$3:$R$1003)</f>
        <v>1444.1269205044423</v>
      </c>
      <c r="L4234" s="50">
        <f t="array" ref="L4234">_xlfn.SUM(_xlfn.NORM.DIST($Q$3:$Q$1003,$F4234,$O4234,FALSE)*WindSpeedStep*$R$3:$R$1003)</f>
        <v>1415.6454950930208</v>
      </c>
      <c r="N4234" s="42">
        <f t="shared" si="199"/>
        <v>0.9483347964653337</v>
      </c>
      <c r="O4234" s="42">
        <f t="shared" si="200"/>
        <v>1.48</v>
      </c>
    </row>
    <row r="4235" spans="5:15" x14ac:dyDescent="0.2">
      <c r="E4235" s="15">
        <v>41297.270833333336</v>
      </c>
      <c r="F4235" s="21">
        <v>8.7332061559535887</v>
      </c>
      <c r="G4235" s="24">
        <v>0.21985052977263114</v>
      </c>
      <c r="H4235" s="3">
        <f t="shared" si="198"/>
        <v>1156.909999999948</v>
      </c>
      <c r="I4235" s="3">
        <f>MIN(H4235-K4235+L4235,'Power Look Up'!$F$4)</f>
        <v>1170.3060911289945</v>
      </c>
      <c r="K4235" s="50">
        <f t="array" ref="K4235">_xlfn.SUM(_xlfn.NORM.DIST($Q$3:$Q$1003,$F4235,$N4235,FALSE)*WindSpeedStep*$R$3:$R$1003)</f>
        <v>1157.4355526884842</v>
      </c>
      <c r="L4235" s="50">
        <f t="array" ref="L4235">_xlfn.SUM(_xlfn.NORM.DIST($Q$3:$Q$1003,$F4235,$O4235,FALSE)*WindSpeedStep*$R$3:$R$1003)</f>
        <v>1170.8316438175307</v>
      </c>
      <c r="N4235" s="42">
        <f t="shared" si="199"/>
        <v>0.8733206155953589</v>
      </c>
      <c r="O4235" s="42">
        <f t="shared" si="200"/>
        <v>1.92</v>
      </c>
    </row>
    <row r="4236" spans="5:15" x14ac:dyDescent="0.2">
      <c r="E4236" s="15">
        <v>41297.277777777781</v>
      </c>
      <c r="F4236" s="21">
        <v>8.7687249490502239</v>
      </c>
      <c r="G4236" s="24">
        <v>0.12088416573207864</v>
      </c>
      <c r="H4236" s="3">
        <f t="shared" si="198"/>
        <v>1171.5899999999476</v>
      </c>
      <c r="I4236" s="3">
        <f>MIN(H4236-K4236+L4236,'Power Look Up'!$F$4)</f>
        <v>1177.8899681731275</v>
      </c>
      <c r="K4236" s="50">
        <f t="array" ref="K4236">_xlfn.SUM(_xlfn.NORM.DIST($Q$3:$Q$1003,$F4236,$N4236,FALSE)*WindSpeedStep*$R$3:$R$1003)</f>
        <v>1170.9637918069218</v>
      </c>
      <c r="L4236" s="50">
        <f t="array" ref="L4236">_xlfn.SUM(_xlfn.NORM.DIST($Q$3:$Q$1003,$F4236,$O4236,FALSE)*WindSpeedStep*$R$3:$R$1003)</f>
        <v>1177.2637599801017</v>
      </c>
      <c r="N4236" s="42">
        <f t="shared" si="199"/>
        <v>0.87687249490502239</v>
      </c>
      <c r="O4236" s="42">
        <f t="shared" si="200"/>
        <v>1.06</v>
      </c>
    </row>
    <row r="4237" spans="5:15" x14ac:dyDescent="0.2">
      <c r="E4237" s="15">
        <v>41297.284722222219</v>
      </c>
      <c r="F4237" s="21">
        <v>7.5003806608699737</v>
      </c>
      <c r="G4237" s="24">
        <v>0.14932575433712594</v>
      </c>
      <c r="H4237" s="3">
        <f t="shared" si="198"/>
        <v>738.49999999996521</v>
      </c>
      <c r="I4237" s="3">
        <f>MIN(H4237-K4237+L4237,'Power Look Up'!$F$4)</f>
        <v>762.95113496132319</v>
      </c>
      <c r="K4237" s="50">
        <f t="array" ref="K4237">_xlfn.SUM(_xlfn.NORM.DIST($Q$3:$Q$1003,$F4237,$N4237,FALSE)*WindSpeedStep*$R$3:$R$1003)</f>
        <v>734.45453120743093</v>
      </c>
      <c r="L4237" s="50">
        <f t="array" ref="L4237">_xlfn.SUM(_xlfn.NORM.DIST($Q$3:$Q$1003,$F4237,$O4237,FALSE)*WindSpeedStep*$R$3:$R$1003)</f>
        <v>758.90566616878891</v>
      </c>
      <c r="N4237" s="42">
        <f t="shared" si="199"/>
        <v>0.75003806608699741</v>
      </c>
      <c r="O4237" s="42">
        <f t="shared" si="200"/>
        <v>1.1200000000000001</v>
      </c>
    </row>
    <row r="4238" spans="5:15" x14ac:dyDescent="0.2">
      <c r="E4238" s="15">
        <v>41297.291666666664</v>
      </c>
      <c r="F4238" s="21">
        <v>7.1424553860338911</v>
      </c>
      <c r="G4238" s="24">
        <v>0.17921007984213208</v>
      </c>
      <c r="H4238" s="3">
        <f t="shared" si="198"/>
        <v>630.13999999996759</v>
      </c>
      <c r="I4238" s="3">
        <f>MIN(H4238-K4238+L4238,'Power Look Up'!$F$4)</f>
        <v>668.12284382997245</v>
      </c>
      <c r="K4238" s="50">
        <f t="array" ref="K4238">_xlfn.SUM(_xlfn.NORM.DIST($Q$3:$Q$1003,$F4238,$N4238,FALSE)*WindSpeedStep*$R$3:$R$1003)</f>
        <v>632.35310034173472</v>
      </c>
      <c r="L4238" s="50">
        <f t="array" ref="L4238">_xlfn.SUM(_xlfn.NORM.DIST($Q$3:$Q$1003,$F4238,$O4238,FALSE)*WindSpeedStep*$R$3:$R$1003)</f>
        <v>670.33594417173958</v>
      </c>
      <c r="N4238" s="42">
        <f t="shared" si="199"/>
        <v>0.71424553860338913</v>
      </c>
      <c r="O4238" s="42">
        <f t="shared" si="200"/>
        <v>1.28</v>
      </c>
    </row>
    <row r="4239" spans="5:15" x14ac:dyDescent="0.2">
      <c r="E4239" s="15">
        <v>41297.298611111109</v>
      </c>
      <c r="F4239" s="21">
        <v>7.5124023113966709</v>
      </c>
      <c r="G4239" s="24">
        <v>0.16106698627739524</v>
      </c>
      <c r="H4239" s="3">
        <f t="shared" si="198"/>
        <v>741.5099999999652</v>
      </c>
      <c r="I4239" s="3">
        <f>MIN(H4239-K4239+L4239,'Power Look Up'!$F$4)</f>
        <v>772.66989546167133</v>
      </c>
      <c r="K4239" s="50">
        <f t="array" ref="K4239">_xlfn.SUM(_xlfn.NORM.DIST($Q$3:$Q$1003,$F4239,$N4239,FALSE)*WindSpeedStep*$R$3:$R$1003)</f>
        <v>738.04906059430118</v>
      </c>
      <c r="L4239" s="50">
        <f t="array" ref="L4239">_xlfn.SUM(_xlfn.NORM.DIST($Q$3:$Q$1003,$F4239,$O4239,FALSE)*WindSpeedStep*$R$3:$R$1003)</f>
        <v>769.20895605600731</v>
      </c>
      <c r="N4239" s="42">
        <f t="shared" si="199"/>
        <v>0.75124023113966709</v>
      </c>
      <c r="O4239" s="42">
        <f t="shared" si="200"/>
        <v>1.21</v>
      </c>
    </row>
    <row r="4240" spans="5:15" x14ac:dyDescent="0.2">
      <c r="E4240" s="15">
        <v>41297.305555555555</v>
      </c>
      <c r="F4240" s="21">
        <v>7.2476243071207413</v>
      </c>
      <c r="G4240" s="24">
        <v>0.15453339639854233</v>
      </c>
      <c r="H4240" s="3">
        <f t="shared" si="198"/>
        <v>663.2499999999668</v>
      </c>
      <c r="I4240" s="3">
        <f>MIN(H4240-K4240+L4240,'Power Look Up'!$F$4)</f>
        <v>688.68236799295926</v>
      </c>
      <c r="K4240" s="50">
        <f t="array" ref="K4240">_xlfn.SUM(_xlfn.NORM.DIST($Q$3:$Q$1003,$F4240,$N4240,FALSE)*WindSpeedStep*$R$3:$R$1003)</f>
        <v>661.37239359405794</v>
      </c>
      <c r="L4240" s="50">
        <f t="array" ref="L4240">_xlfn.SUM(_xlfn.NORM.DIST($Q$3:$Q$1003,$F4240,$O4240,FALSE)*WindSpeedStep*$R$3:$R$1003)</f>
        <v>686.80476158705039</v>
      </c>
      <c r="N4240" s="42">
        <f t="shared" si="199"/>
        <v>0.72476243071207413</v>
      </c>
      <c r="O4240" s="42">
        <f t="shared" si="200"/>
        <v>1.1200000000000001</v>
      </c>
    </row>
    <row r="4241" spans="5:15" x14ac:dyDescent="0.2">
      <c r="E4241" s="15">
        <v>41297.3125</v>
      </c>
      <c r="F4241" s="21">
        <v>7.4412403420951954</v>
      </c>
      <c r="G4241" s="24">
        <v>0.11960371646179176</v>
      </c>
      <c r="H4241" s="3">
        <f t="shared" si="198"/>
        <v>720.43999999996561</v>
      </c>
      <c r="I4241" s="3">
        <f>MIN(H4241-K4241+L4241,'Power Look Up'!$F$4)</f>
        <v>729.10197320733175</v>
      </c>
      <c r="K4241" s="50">
        <f t="array" ref="K4241">_xlfn.SUM(_xlfn.NORM.DIST($Q$3:$Q$1003,$F4241,$N4241,FALSE)*WindSpeedStep*$R$3:$R$1003)</f>
        <v>716.92883769258367</v>
      </c>
      <c r="L4241" s="50">
        <f t="array" ref="L4241">_xlfn.SUM(_xlfn.NORM.DIST($Q$3:$Q$1003,$F4241,$O4241,FALSE)*WindSpeedStep*$R$3:$R$1003)</f>
        <v>725.59081089994982</v>
      </c>
      <c r="N4241" s="42">
        <f t="shared" si="199"/>
        <v>0.74412403420951956</v>
      </c>
      <c r="O4241" s="42">
        <f t="shared" si="200"/>
        <v>0.89</v>
      </c>
    </row>
    <row r="4242" spans="5:15" x14ac:dyDescent="0.2">
      <c r="E4242" s="15">
        <v>41297.319444444445</v>
      </c>
      <c r="F4242" s="21">
        <v>7.5971567591009164</v>
      </c>
      <c r="G4242" s="24">
        <v>0.11714908987942574</v>
      </c>
      <c r="H4242" s="3">
        <f t="shared" si="198"/>
        <v>768.59999999996467</v>
      </c>
      <c r="I4242" s="3">
        <f>MIN(H4242-K4242+L4242,'Power Look Up'!$F$4)</f>
        <v>776.48421898788934</v>
      </c>
      <c r="K4242" s="50">
        <f t="array" ref="K4242">_xlfn.SUM(_xlfn.NORM.DIST($Q$3:$Q$1003,$F4242,$N4242,FALSE)*WindSpeedStep*$R$3:$R$1003)</f>
        <v>763.69914760628728</v>
      </c>
      <c r="L4242" s="50">
        <f t="array" ref="L4242">_xlfn.SUM(_xlfn.NORM.DIST($Q$3:$Q$1003,$F4242,$O4242,FALSE)*WindSpeedStep*$R$3:$R$1003)</f>
        <v>771.58336659421195</v>
      </c>
      <c r="N4242" s="42">
        <f t="shared" si="199"/>
        <v>0.7597156759100917</v>
      </c>
      <c r="O4242" s="42">
        <f t="shared" si="200"/>
        <v>0.89</v>
      </c>
    </row>
    <row r="4243" spans="5:15" x14ac:dyDescent="0.2">
      <c r="E4243" s="15">
        <v>41297.326388888891</v>
      </c>
      <c r="F4243" s="21">
        <v>7.3349469813202255</v>
      </c>
      <c r="G4243" s="24">
        <v>9.9523555093046695E-2</v>
      </c>
      <c r="H4243" s="3">
        <f t="shared" si="198"/>
        <v>687.32999999996628</v>
      </c>
      <c r="I4243" s="3">
        <f>MIN(H4243-K4243+L4243,'Power Look Up'!$F$4)</f>
        <v>687.14465992630107</v>
      </c>
      <c r="K4243" s="50">
        <f t="array" ref="K4243">_xlfn.SUM(_xlfn.NORM.DIST($Q$3:$Q$1003,$F4243,$N4243,FALSE)*WindSpeedStep*$R$3:$R$1003)</f>
        <v>686.08514858491753</v>
      </c>
      <c r="L4243" s="50">
        <f t="array" ref="L4243">_xlfn.SUM(_xlfn.NORM.DIST($Q$3:$Q$1003,$F4243,$O4243,FALSE)*WindSpeedStep*$R$3:$R$1003)</f>
        <v>685.89980851125233</v>
      </c>
      <c r="N4243" s="42">
        <f t="shared" si="199"/>
        <v>0.73349469813202262</v>
      </c>
      <c r="O4243" s="42">
        <f t="shared" si="200"/>
        <v>0.73</v>
      </c>
    </row>
    <row r="4244" spans="5:15" x14ac:dyDescent="0.2">
      <c r="E4244" s="15">
        <v>41297.333333333336</v>
      </c>
      <c r="F4244" s="21">
        <v>7.2086181490140255</v>
      </c>
      <c r="G4244" s="24">
        <v>0.14149729933184388</v>
      </c>
      <c r="H4244" s="3">
        <f t="shared" si="198"/>
        <v>651.20999999996707</v>
      </c>
      <c r="I4244" s="3">
        <f>MIN(H4244-K4244+L4244,'Power Look Up'!$F$4)</f>
        <v>669.54326907451275</v>
      </c>
      <c r="K4244" s="50">
        <f t="array" ref="K4244">_xlfn.SUM(_xlfn.NORM.DIST($Q$3:$Q$1003,$F4244,$N4244,FALSE)*WindSpeedStep*$R$3:$R$1003)</f>
        <v>650.51486053216945</v>
      </c>
      <c r="L4244" s="50">
        <f t="array" ref="L4244">_xlfn.SUM(_xlfn.NORM.DIST($Q$3:$Q$1003,$F4244,$O4244,FALSE)*WindSpeedStep*$R$3:$R$1003)</f>
        <v>668.84812960671513</v>
      </c>
      <c r="N4244" s="42">
        <f t="shared" si="199"/>
        <v>0.72086181490140255</v>
      </c>
      <c r="O4244" s="42">
        <f t="shared" si="200"/>
        <v>1.02</v>
      </c>
    </row>
    <row r="4245" spans="5:15" x14ac:dyDescent="0.2">
      <c r="E4245" s="15">
        <v>41297.340277777781</v>
      </c>
      <c r="F4245" s="21">
        <v>6.873136842465879</v>
      </c>
      <c r="G4245" s="24">
        <v>0.16877301101193062</v>
      </c>
      <c r="H4245" s="3">
        <f t="shared" si="198"/>
        <v>558.61999999997693</v>
      </c>
      <c r="I4245" s="3">
        <f>MIN(H4245-K4245+L4245,'Power Look Up'!$F$4)</f>
        <v>587.55438769296916</v>
      </c>
      <c r="K4245" s="50">
        <f t="array" ref="K4245">_xlfn.SUM(_xlfn.NORM.DIST($Q$3:$Q$1003,$F4245,$N4245,FALSE)*WindSpeedStep*$R$3:$R$1003)</f>
        <v>561.70479420635627</v>
      </c>
      <c r="L4245" s="50">
        <f t="array" ref="L4245">_xlfn.SUM(_xlfn.NORM.DIST($Q$3:$Q$1003,$F4245,$O4245,FALSE)*WindSpeedStep*$R$3:$R$1003)</f>
        <v>590.6391818993485</v>
      </c>
      <c r="N4245" s="42">
        <f t="shared" si="199"/>
        <v>0.6873136842465879</v>
      </c>
      <c r="O4245" s="42">
        <f t="shared" si="200"/>
        <v>1.1599999999999999</v>
      </c>
    </row>
    <row r="4246" spans="5:15" x14ac:dyDescent="0.2">
      <c r="E4246" s="15">
        <v>41297.347222222219</v>
      </c>
      <c r="F4246" s="21">
        <v>5.863631178091409</v>
      </c>
      <c r="G4246" s="24">
        <v>0.17224821434433252</v>
      </c>
      <c r="H4246" s="3">
        <f t="shared" si="198"/>
        <v>339.31999999998698</v>
      </c>
      <c r="I4246" s="3">
        <f>MIN(H4246-K4246+L4246,'Power Look Up'!$F$4)</f>
        <v>355.50653292977933</v>
      </c>
      <c r="K4246" s="50">
        <f t="array" ref="K4246">_xlfn.SUM(_xlfn.NORM.DIST($Q$3:$Q$1003,$F4246,$N4246,FALSE)*WindSpeedStep*$R$3:$R$1003)</f>
        <v>341.35518025761911</v>
      </c>
      <c r="L4246" s="50">
        <f t="array" ref="L4246">_xlfn.SUM(_xlfn.NORM.DIST($Q$3:$Q$1003,$F4246,$O4246,FALSE)*WindSpeedStep*$R$3:$R$1003)</f>
        <v>357.54171318741146</v>
      </c>
      <c r="N4246" s="42">
        <f t="shared" si="199"/>
        <v>0.58636311780914097</v>
      </c>
      <c r="O4246" s="42">
        <f t="shared" si="200"/>
        <v>1.01</v>
      </c>
    </row>
    <row r="4247" spans="5:15" x14ac:dyDescent="0.2">
      <c r="E4247" s="15">
        <v>41297.354166666664</v>
      </c>
      <c r="F4247" s="21">
        <v>6.0879608084906387</v>
      </c>
      <c r="G4247" s="24">
        <v>0.13469206287536845</v>
      </c>
      <c r="H4247" s="3">
        <f t="shared" si="198"/>
        <v>382.33999999998071</v>
      </c>
      <c r="I4247" s="3">
        <f>MIN(H4247-K4247+L4247,'Power Look Up'!$F$4)</f>
        <v>390.48604203115451</v>
      </c>
      <c r="K4247" s="50">
        <f t="array" ref="K4247">_xlfn.SUM(_xlfn.NORM.DIST($Q$3:$Q$1003,$F4247,$N4247,FALSE)*WindSpeedStep*$R$3:$R$1003)</f>
        <v>384.66559849955678</v>
      </c>
      <c r="L4247" s="50">
        <f t="array" ref="L4247">_xlfn.SUM(_xlfn.NORM.DIST($Q$3:$Q$1003,$F4247,$O4247,FALSE)*WindSpeedStep*$R$3:$R$1003)</f>
        <v>392.81164053073059</v>
      </c>
      <c r="N4247" s="42">
        <f t="shared" si="199"/>
        <v>0.60879608084906389</v>
      </c>
      <c r="O4247" s="42">
        <f t="shared" si="200"/>
        <v>0.82000000000000006</v>
      </c>
    </row>
    <row r="4248" spans="5:15" x14ac:dyDescent="0.2">
      <c r="E4248" s="15">
        <v>41297.361111111109</v>
      </c>
      <c r="F4248" s="21">
        <v>6.3403982837424238</v>
      </c>
      <c r="G4248" s="24">
        <v>0.14983285867638932</v>
      </c>
      <c r="H4248" s="3">
        <f t="shared" si="198"/>
        <v>438.83999999997951</v>
      </c>
      <c r="I4248" s="3">
        <f>MIN(H4248-K4248+L4248,'Power Look Up'!$F$4)</f>
        <v>453.70884143999245</v>
      </c>
      <c r="K4248" s="50">
        <f t="array" ref="K4248">_xlfn.SUM(_xlfn.NORM.DIST($Q$3:$Q$1003,$F4248,$N4248,FALSE)*WindSpeedStep*$R$3:$R$1003)</f>
        <v>437.07095999860309</v>
      </c>
      <c r="L4248" s="50">
        <f t="array" ref="L4248">_xlfn.SUM(_xlfn.NORM.DIST($Q$3:$Q$1003,$F4248,$O4248,FALSE)*WindSpeedStep*$R$3:$R$1003)</f>
        <v>451.93980143861603</v>
      </c>
      <c r="N4248" s="42">
        <f t="shared" si="199"/>
        <v>0.63403982837424244</v>
      </c>
      <c r="O4248" s="42">
        <f t="shared" si="200"/>
        <v>0.95</v>
      </c>
    </row>
    <row r="4249" spans="5:15" x14ac:dyDescent="0.2">
      <c r="E4249" s="15">
        <v>41297.368055555555</v>
      </c>
      <c r="F4249" s="21">
        <v>5.8984579005782489</v>
      </c>
      <c r="G4249" s="24">
        <v>0.167840479102673</v>
      </c>
      <c r="H4249" s="3">
        <f t="shared" si="198"/>
        <v>345.79999999998682</v>
      </c>
      <c r="I4249" s="3">
        <f>MIN(H4249-K4249+L4249,'Power Look Up'!$F$4)</f>
        <v>361.17067093583557</v>
      </c>
      <c r="K4249" s="50">
        <f t="array" ref="K4249">_xlfn.SUM(_xlfn.NORM.DIST($Q$3:$Q$1003,$F4249,$N4249,FALSE)*WindSpeedStep*$R$3:$R$1003)</f>
        <v>347.89124682854634</v>
      </c>
      <c r="L4249" s="50">
        <f t="array" ref="L4249">_xlfn.SUM(_xlfn.NORM.DIST($Q$3:$Q$1003,$F4249,$O4249,FALSE)*WindSpeedStep*$R$3:$R$1003)</f>
        <v>363.26191776439509</v>
      </c>
      <c r="N4249" s="42">
        <f t="shared" si="199"/>
        <v>0.58984579005782489</v>
      </c>
      <c r="O4249" s="42">
        <f t="shared" si="200"/>
        <v>0.99</v>
      </c>
    </row>
    <row r="4250" spans="5:15" x14ac:dyDescent="0.2">
      <c r="E4250" s="15">
        <v>41297.375</v>
      </c>
      <c r="F4250" s="21">
        <v>6.8458705846406867</v>
      </c>
      <c r="G4250" s="24">
        <v>0.13292684819979875</v>
      </c>
      <c r="H4250" s="3">
        <f t="shared" si="198"/>
        <v>554.09999999997706</v>
      </c>
      <c r="I4250" s="3">
        <f>MIN(H4250-K4250+L4250,'Power Look Up'!$F$4)</f>
        <v>566.28955999546179</v>
      </c>
      <c r="K4250" s="50">
        <f t="array" ref="K4250">_xlfn.SUM(_xlfn.NORM.DIST($Q$3:$Q$1003,$F4250,$N4250,FALSE)*WindSpeedStep*$R$3:$R$1003)</f>
        <v>554.84315013211278</v>
      </c>
      <c r="L4250" s="50">
        <f t="array" ref="L4250">_xlfn.SUM(_xlfn.NORM.DIST($Q$3:$Q$1003,$F4250,$O4250,FALSE)*WindSpeedStep*$R$3:$R$1003)</f>
        <v>567.03271012759751</v>
      </c>
      <c r="N4250" s="42">
        <f t="shared" si="199"/>
        <v>0.68458705846406875</v>
      </c>
      <c r="O4250" s="42">
        <f t="shared" si="200"/>
        <v>0.91</v>
      </c>
    </row>
    <row r="4251" spans="5:15" x14ac:dyDescent="0.2">
      <c r="E4251" s="15">
        <v>41297.381944444445</v>
      </c>
      <c r="F4251" s="21">
        <v>7.2023485743181448</v>
      </c>
      <c r="G4251" s="24">
        <v>0.13745516337963753</v>
      </c>
      <c r="H4251" s="3">
        <f t="shared" si="198"/>
        <v>648.19999999996719</v>
      </c>
      <c r="I4251" s="3">
        <f>MIN(H4251-K4251+L4251,'Power Look Up'!$F$4)</f>
        <v>664.48277832609733</v>
      </c>
      <c r="K4251" s="50">
        <f t="array" ref="K4251">_xlfn.SUM(_xlfn.NORM.DIST($Q$3:$Q$1003,$F4251,$N4251,FALSE)*WindSpeedStep*$R$3:$R$1003)</f>
        <v>648.78011251813984</v>
      </c>
      <c r="L4251" s="50">
        <f t="array" ref="L4251">_xlfn.SUM(_xlfn.NORM.DIST($Q$3:$Q$1003,$F4251,$O4251,FALSE)*WindSpeedStep*$R$3:$R$1003)</f>
        <v>665.06289084426999</v>
      </c>
      <c r="N4251" s="42">
        <f t="shared" si="199"/>
        <v>0.72023485743181448</v>
      </c>
      <c r="O4251" s="42">
        <f t="shared" si="200"/>
        <v>0.9900000000000001</v>
      </c>
    </row>
    <row r="4252" spans="5:15" x14ac:dyDescent="0.2">
      <c r="E4252" s="15">
        <v>41297.388888888891</v>
      </c>
      <c r="F4252" s="21">
        <v>6.8686785001812227</v>
      </c>
      <c r="G4252" s="24">
        <v>0.2125590825020387</v>
      </c>
      <c r="H4252" s="3">
        <f t="shared" si="198"/>
        <v>558.61999999997693</v>
      </c>
      <c r="I4252" s="3">
        <f>MIN(H4252-K4252+L4252,'Power Look Up'!$F$4)</f>
        <v>611.39350349164727</v>
      </c>
      <c r="K4252" s="50">
        <f t="array" ref="K4252">_xlfn.SUM(_xlfn.NORM.DIST($Q$3:$Q$1003,$F4252,$N4252,FALSE)*WindSpeedStep*$R$3:$R$1003)</f>
        <v>560.5792061389659</v>
      </c>
      <c r="L4252" s="50">
        <f t="array" ref="L4252">_xlfn.SUM(_xlfn.NORM.DIST($Q$3:$Q$1003,$F4252,$O4252,FALSE)*WindSpeedStep*$R$3:$R$1003)</f>
        <v>613.35270963063624</v>
      </c>
      <c r="N4252" s="42">
        <f t="shared" si="199"/>
        <v>0.68686785001812234</v>
      </c>
      <c r="O4252" s="42">
        <f t="shared" si="200"/>
        <v>1.46</v>
      </c>
    </row>
    <row r="4253" spans="5:15" x14ac:dyDescent="0.2">
      <c r="E4253" s="15">
        <v>41297.395833333336</v>
      </c>
      <c r="F4253" s="21">
        <v>5.8833974282527901</v>
      </c>
      <c r="G4253" s="24">
        <v>0.1631710268951003</v>
      </c>
      <c r="H4253" s="3">
        <f t="shared" si="198"/>
        <v>342.55999999998687</v>
      </c>
      <c r="I4253" s="3">
        <f>MIN(H4253-K4253+L4253,'Power Look Up'!$F$4)</f>
        <v>356.38149987963527</v>
      </c>
      <c r="K4253" s="50">
        <f t="array" ref="K4253">_xlfn.SUM(_xlfn.NORM.DIST($Q$3:$Q$1003,$F4253,$N4253,FALSE)*WindSpeedStep*$R$3:$R$1003)</f>
        <v>345.0566606543685</v>
      </c>
      <c r="L4253" s="50">
        <f t="array" ref="L4253">_xlfn.SUM(_xlfn.NORM.DIST($Q$3:$Q$1003,$F4253,$O4253,FALSE)*WindSpeedStep*$R$3:$R$1003)</f>
        <v>358.8781605340169</v>
      </c>
      <c r="N4253" s="42">
        <f t="shared" si="199"/>
        <v>0.58833974282527901</v>
      </c>
      <c r="O4253" s="42">
        <f t="shared" si="200"/>
        <v>0.96</v>
      </c>
    </row>
    <row r="4254" spans="5:15" x14ac:dyDescent="0.2">
      <c r="E4254" s="15">
        <v>41297.402777777781</v>
      </c>
      <c r="F4254" s="21">
        <v>6.0307633476386675</v>
      </c>
      <c r="G4254" s="24">
        <v>0.11938787156718965</v>
      </c>
      <c r="H4254" s="3">
        <f t="shared" si="198"/>
        <v>368.77999999998099</v>
      </c>
      <c r="I4254" s="3">
        <f>MIN(H4254-K4254+L4254,'Power Look Up'!$F$4)</f>
        <v>372.88011407566057</v>
      </c>
      <c r="K4254" s="50">
        <f t="array" ref="K4254">_xlfn.SUM(_xlfn.NORM.DIST($Q$3:$Q$1003,$F4254,$N4254,FALSE)*WindSpeedStep*$R$3:$R$1003)</f>
        <v>373.34408761290467</v>
      </c>
      <c r="L4254" s="50">
        <f t="array" ref="L4254">_xlfn.SUM(_xlfn.NORM.DIST($Q$3:$Q$1003,$F4254,$O4254,FALSE)*WindSpeedStep*$R$3:$R$1003)</f>
        <v>377.44420168858426</v>
      </c>
      <c r="N4254" s="42">
        <f t="shared" si="199"/>
        <v>0.60307633476386679</v>
      </c>
      <c r="O4254" s="42">
        <f t="shared" si="200"/>
        <v>0.72</v>
      </c>
    </row>
    <row r="4255" spans="5:15" x14ac:dyDescent="0.2">
      <c r="E4255" s="15">
        <v>41297.409722222219</v>
      </c>
      <c r="F4255" s="21">
        <v>6.5406284993601824</v>
      </c>
      <c r="G4255" s="24">
        <v>0.15136160081509656</v>
      </c>
      <c r="H4255" s="3">
        <f t="shared" si="198"/>
        <v>484.03999999997853</v>
      </c>
      <c r="I4255" s="3">
        <f>MIN(H4255-K4255+L4255,'Power Look Up'!$F$4)</f>
        <v>501.41331851511791</v>
      </c>
      <c r="K4255" s="50">
        <f t="array" ref="K4255">_xlfn.SUM(_xlfn.NORM.DIST($Q$3:$Q$1003,$F4255,$N4255,FALSE)*WindSpeedStep*$R$3:$R$1003)</f>
        <v>481.61366188679381</v>
      </c>
      <c r="L4255" s="50">
        <f t="array" ref="L4255">_xlfn.SUM(_xlfn.NORM.DIST($Q$3:$Q$1003,$F4255,$O4255,FALSE)*WindSpeedStep*$R$3:$R$1003)</f>
        <v>498.98698040193318</v>
      </c>
      <c r="N4255" s="42">
        <f t="shared" si="199"/>
        <v>0.65406284993601826</v>
      </c>
      <c r="O4255" s="42">
        <f t="shared" si="200"/>
        <v>0.99</v>
      </c>
    </row>
    <row r="4256" spans="5:15" x14ac:dyDescent="0.2">
      <c r="E4256" s="15">
        <v>41297.416666666664</v>
      </c>
      <c r="F4256" s="21">
        <v>6.4889767522614541</v>
      </c>
      <c r="G4256" s="24">
        <v>0.16027180242825692</v>
      </c>
      <c r="H4256" s="3">
        <f t="shared" si="198"/>
        <v>472.73999999997875</v>
      </c>
      <c r="I4256" s="3">
        <f>MIN(H4256-K4256+L4256,'Power Look Up'!$F$4)</f>
        <v>493.11843786498645</v>
      </c>
      <c r="K4256" s="50">
        <f t="array" ref="K4256">_xlfn.SUM(_xlfn.NORM.DIST($Q$3:$Q$1003,$F4256,$N4256,FALSE)*WindSpeedStep*$R$3:$R$1003)</f>
        <v>469.8634154254238</v>
      </c>
      <c r="L4256" s="50">
        <f t="array" ref="L4256">_xlfn.SUM(_xlfn.NORM.DIST($Q$3:$Q$1003,$F4256,$O4256,FALSE)*WindSpeedStep*$R$3:$R$1003)</f>
        <v>490.24185329043149</v>
      </c>
      <c r="N4256" s="42">
        <f t="shared" si="199"/>
        <v>0.6488976752261455</v>
      </c>
      <c r="O4256" s="42">
        <f t="shared" si="200"/>
        <v>1.04</v>
      </c>
    </row>
    <row r="4257" spans="5:15" x14ac:dyDescent="0.2">
      <c r="E4257" s="15">
        <v>41297.423611111109</v>
      </c>
      <c r="F4257" s="21">
        <v>6.1460335978629868</v>
      </c>
      <c r="G4257" s="24">
        <v>0.13341938128765174</v>
      </c>
      <c r="H4257" s="3">
        <f t="shared" si="198"/>
        <v>395.89999999998042</v>
      </c>
      <c r="I4257" s="3">
        <f>MIN(H4257-K4257+L4257,'Power Look Up'!$F$4)</f>
        <v>404.09847432164128</v>
      </c>
      <c r="K4257" s="50">
        <f t="array" ref="K4257">_xlfn.SUM(_xlfn.NORM.DIST($Q$3:$Q$1003,$F4257,$N4257,FALSE)*WindSpeedStep*$R$3:$R$1003)</f>
        <v>396.36430912054027</v>
      </c>
      <c r="L4257" s="50">
        <f t="array" ref="L4257">_xlfn.SUM(_xlfn.NORM.DIST($Q$3:$Q$1003,$F4257,$O4257,FALSE)*WindSpeedStep*$R$3:$R$1003)</f>
        <v>404.56278344220112</v>
      </c>
      <c r="N4257" s="42">
        <f t="shared" si="199"/>
        <v>0.61460335978629876</v>
      </c>
      <c r="O4257" s="42">
        <f t="shared" si="200"/>
        <v>0.81999999999999984</v>
      </c>
    </row>
    <row r="4258" spans="5:15" x14ac:dyDescent="0.2">
      <c r="E4258" s="15">
        <v>41297.430555555555</v>
      </c>
      <c r="F4258" s="21">
        <v>6.5760791520716273</v>
      </c>
      <c r="G4258" s="24">
        <v>0.12773568878582905</v>
      </c>
      <c r="H4258" s="3">
        <f t="shared" si="198"/>
        <v>493.07999999997833</v>
      </c>
      <c r="I4258" s="3">
        <f>MIN(H4258-K4258+L4258,'Power Look Up'!$F$4)</f>
        <v>501.92686242997507</v>
      </c>
      <c r="K4258" s="50">
        <f t="array" ref="K4258">_xlfn.SUM(_xlfn.NORM.DIST($Q$3:$Q$1003,$F4258,$N4258,FALSE)*WindSpeedStep*$R$3:$R$1003)</f>
        <v>489.78440801833239</v>
      </c>
      <c r="L4258" s="50">
        <f t="array" ref="L4258">_xlfn.SUM(_xlfn.NORM.DIST($Q$3:$Q$1003,$F4258,$O4258,FALSE)*WindSpeedStep*$R$3:$R$1003)</f>
        <v>498.63127044832913</v>
      </c>
      <c r="N4258" s="42">
        <f t="shared" si="199"/>
        <v>0.65760791520716277</v>
      </c>
      <c r="O4258" s="42">
        <f t="shared" si="200"/>
        <v>0.84</v>
      </c>
    </row>
    <row r="4259" spans="5:15" x14ac:dyDescent="0.2">
      <c r="E4259" s="15">
        <v>41297.4375</v>
      </c>
      <c r="F4259" s="21">
        <v>7.0765033232890637</v>
      </c>
      <c r="G4259" s="24">
        <v>0.14555211139521798</v>
      </c>
      <c r="H4259" s="3">
        <f t="shared" si="198"/>
        <v>612.07999999996798</v>
      </c>
      <c r="I4259" s="3">
        <f>MIN(H4259-K4259+L4259,'Power Look Up'!$F$4)</f>
        <v>631.48514743468536</v>
      </c>
      <c r="K4259" s="50">
        <f t="array" ref="K4259">_xlfn.SUM(_xlfn.NORM.DIST($Q$3:$Q$1003,$F4259,$N4259,FALSE)*WindSpeedStep*$R$3:$R$1003)</f>
        <v>614.56706681941978</v>
      </c>
      <c r="L4259" s="50">
        <f t="array" ref="L4259">_xlfn.SUM(_xlfn.NORM.DIST($Q$3:$Q$1003,$F4259,$O4259,FALSE)*WindSpeedStep*$R$3:$R$1003)</f>
        <v>633.97221425413716</v>
      </c>
      <c r="N4259" s="42">
        <f t="shared" si="199"/>
        <v>0.7076503323289064</v>
      </c>
      <c r="O4259" s="42">
        <f t="shared" si="200"/>
        <v>1.03</v>
      </c>
    </row>
    <row r="4260" spans="5:15" x14ac:dyDescent="0.2">
      <c r="E4260" s="15">
        <v>41297.444444444445</v>
      </c>
      <c r="F4260" s="21">
        <v>6.2122704613706867</v>
      </c>
      <c r="G4260" s="24">
        <v>0.175459199141098</v>
      </c>
      <c r="H4260" s="3">
        <f t="shared" si="198"/>
        <v>409.45999999998014</v>
      </c>
      <c r="I4260" s="3">
        <f>MIN(H4260-K4260+L4260,'Power Look Up'!$F$4)</f>
        <v>432.01241325554349</v>
      </c>
      <c r="K4260" s="50">
        <f t="array" ref="K4260">_xlfn.SUM(_xlfn.NORM.DIST($Q$3:$Q$1003,$F4260,$N4260,FALSE)*WindSpeedStep*$R$3:$R$1003)</f>
        <v>409.96446042908866</v>
      </c>
      <c r="L4260" s="50">
        <f t="array" ref="L4260">_xlfn.SUM(_xlfn.NORM.DIST($Q$3:$Q$1003,$F4260,$O4260,FALSE)*WindSpeedStep*$R$3:$R$1003)</f>
        <v>432.51687368465201</v>
      </c>
      <c r="N4260" s="42">
        <f t="shared" si="199"/>
        <v>0.62122704613706869</v>
      </c>
      <c r="O4260" s="42">
        <f t="shared" si="200"/>
        <v>1.0900000000000001</v>
      </c>
    </row>
    <row r="4261" spans="5:15" x14ac:dyDescent="0.2">
      <c r="E4261" s="15">
        <v>41297.451388888891</v>
      </c>
      <c r="F4261" s="21">
        <v>7.210124398477344</v>
      </c>
      <c r="G4261" s="24">
        <v>0.12898529187601815</v>
      </c>
      <c r="H4261" s="3">
        <f t="shared" si="198"/>
        <v>651.20999999996707</v>
      </c>
      <c r="I4261" s="3">
        <f>MIN(H4261-K4261+L4261,'Power Look Up'!$F$4)</f>
        <v>663.46296687801873</v>
      </c>
      <c r="K4261" s="50">
        <f t="array" ref="K4261">_xlfn.SUM(_xlfn.NORM.DIST($Q$3:$Q$1003,$F4261,$N4261,FALSE)*WindSpeedStep*$R$3:$R$1003)</f>
        <v>650.932058697657</v>
      </c>
      <c r="L4261" s="50">
        <f t="array" ref="L4261">_xlfn.SUM(_xlfn.NORM.DIST($Q$3:$Q$1003,$F4261,$O4261,FALSE)*WindSpeedStep*$R$3:$R$1003)</f>
        <v>663.18502557570866</v>
      </c>
      <c r="N4261" s="42">
        <f t="shared" si="199"/>
        <v>0.72101243984773444</v>
      </c>
      <c r="O4261" s="42">
        <f t="shared" si="200"/>
        <v>0.93</v>
      </c>
    </row>
    <row r="4262" spans="5:15" x14ac:dyDescent="0.2">
      <c r="E4262" s="15">
        <v>41297.458333333336</v>
      </c>
      <c r="F4262" s="21">
        <v>7.5744721129880972</v>
      </c>
      <c r="G4262" s="24">
        <v>0.13994374580670738</v>
      </c>
      <c r="H4262" s="3">
        <f t="shared" si="198"/>
        <v>759.56999999996481</v>
      </c>
      <c r="I4262" s="3">
        <f>MIN(H4262-K4262+L4262,'Power Look Up'!$F$4)</f>
        <v>779.25124890635698</v>
      </c>
      <c r="K4262" s="50">
        <f t="array" ref="K4262">_xlfn.SUM(_xlfn.NORM.DIST($Q$3:$Q$1003,$F4262,$N4262,FALSE)*WindSpeedStep*$R$3:$R$1003)</f>
        <v>756.78089108754568</v>
      </c>
      <c r="L4262" s="50">
        <f t="array" ref="L4262">_xlfn.SUM(_xlfn.NORM.DIST($Q$3:$Q$1003,$F4262,$O4262,FALSE)*WindSpeedStep*$R$3:$R$1003)</f>
        <v>776.46213999393785</v>
      </c>
      <c r="N4262" s="42">
        <f t="shared" si="199"/>
        <v>0.75744721129880976</v>
      </c>
      <c r="O4262" s="42">
        <f t="shared" si="200"/>
        <v>1.06</v>
      </c>
    </row>
    <row r="4263" spans="5:15" x14ac:dyDescent="0.2">
      <c r="E4263" s="15">
        <v>41297.465277777781</v>
      </c>
      <c r="F4263" s="21">
        <v>7.2072431676350091</v>
      </c>
      <c r="G4263" s="24">
        <v>0.13736181463194053</v>
      </c>
      <c r="H4263" s="3">
        <f t="shared" si="198"/>
        <v>651.20999999996707</v>
      </c>
      <c r="I4263" s="3">
        <f>MIN(H4263-K4263+L4263,'Power Look Up'!$F$4)</f>
        <v>667.47608947584376</v>
      </c>
      <c r="K4263" s="50">
        <f t="array" ref="K4263">_xlfn.SUM(_xlfn.NORM.DIST($Q$3:$Q$1003,$F4263,$N4263,FALSE)*WindSpeedStep*$R$3:$R$1003)</f>
        <v>650.13416599644074</v>
      </c>
      <c r="L4263" s="50">
        <f t="array" ref="L4263">_xlfn.SUM(_xlfn.NORM.DIST($Q$3:$Q$1003,$F4263,$O4263,FALSE)*WindSpeedStep*$R$3:$R$1003)</f>
        <v>666.40025547231744</v>
      </c>
      <c r="N4263" s="42">
        <f t="shared" si="199"/>
        <v>0.72072431676350091</v>
      </c>
      <c r="O4263" s="42">
        <f t="shared" si="200"/>
        <v>0.99</v>
      </c>
    </row>
    <row r="4264" spans="5:15" x14ac:dyDescent="0.2">
      <c r="E4264" s="15">
        <v>41297.472222222219</v>
      </c>
      <c r="F4264" s="21">
        <v>7.2056809932634049</v>
      </c>
      <c r="G4264" s="24">
        <v>0.12906483105059155</v>
      </c>
      <c r="H4264" s="3">
        <f t="shared" si="198"/>
        <v>651.20999999996707</v>
      </c>
      <c r="I4264" s="3">
        <f>MIN(H4264-K4264+L4264,'Power Look Up'!$F$4)</f>
        <v>663.48013083651574</v>
      </c>
      <c r="K4264" s="50">
        <f t="array" ref="K4264">_xlfn.SUM(_xlfn.NORM.DIST($Q$3:$Q$1003,$F4264,$N4264,FALSE)*WindSpeedStep*$R$3:$R$1003)</f>
        <v>649.70181106684845</v>
      </c>
      <c r="L4264" s="50">
        <f t="array" ref="L4264">_xlfn.SUM(_xlfn.NORM.DIST($Q$3:$Q$1003,$F4264,$O4264,FALSE)*WindSpeedStep*$R$3:$R$1003)</f>
        <v>661.97194190339712</v>
      </c>
      <c r="N4264" s="42">
        <f t="shared" si="199"/>
        <v>0.72056809932634058</v>
      </c>
      <c r="O4264" s="42">
        <f t="shared" si="200"/>
        <v>0.93</v>
      </c>
    </row>
    <row r="4265" spans="5:15" x14ac:dyDescent="0.2">
      <c r="E4265" s="15">
        <v>41297.479166666664</v>
      </c>
      <c r="F4265" s="21">
        <v>6.9200181720892431</v>
      </c>
      <c r="G4265" s="24">
        <v>0.14595337394830393</v>
      </c>
      <c r="H4265" s="3">
        <f t="shared" si="198"/>
        <v>569.91999999997665</v>
      </c>
      <c r="I4265" s="3">
        <f>MIN(H4265-K4265+L4265,'Power Look Up'!$F$4)</f>
        <v>588.29965354140666</v>
      </c>
      <c r="K4265" s="50">
        <f t="array" ref="K4265">_xlfn.SUM(_xlfn.NORM.DIST($Q$3:$Q$1003,$F4265,$N4265,FALSE)*WindSpeedStep*$R$3:$R$1003)</f>
        <v>573.62695725685842</v>
      </c>
      <c r="L4265" s="50">
        <f t="array" ref="L4265">_xlfn.SUM(_xlfn.NORM.DIST($Q$3:$Q$1003,$F4265,$O4265,FALSE)*WindSpeedStep*$R$3:$R$1003)</f>
        <v>592.00661079828842</v>
      </c>
      <c r="N4265" s="42">
        <f t="shared" si="199"/>
        <v>0.6920018172089244</v>
      </c>
      <c r="O4265" s="42">
        <f t="shared" si="200"/>
        <v>1.01</v>
      </c>
    </row>
    <row r="4266" spans="5:15" x14ac:dyDescent="0.2">
      <c r="E4266" s="15">
        <v>41297.486111111109</v>
      </c>
      <c r="F4266" s="21">
        <v>5.7950538291418452</v>
      </c>
      <c r="G4266" s="24">
        <v>0.21570118878172784</v>
      </c>
      <c r="H4266" s="3">
        <f t="shared" si="198"/>
        <v>329.59999999998718</v>
      </c>
      <c r="I4266" s="3">
        <f>MIN(H4266-K4266+L4266,'Power Look Up'!$F$4)</f>
        <v>359.53035093740277</v>
      </c>
      <c r="K4266" s="50">
        <f t="array" ref="K4266">_xlfn.SUM(_xlfn.NORM.DIST($Q$3:$Q$1003,$F4266,$N4266,FALSE)*WindSpeedStep*$R$3:$R$1003)</f>
        <v>328.67460873291208</v>
      </c>
      <c r="L4266" s="50">
        <f t="array" ref="L4266">_xlfn.SUM(_xlfn.NORM.DIST($Q$3:$Q$1003,$F4266,$O4266,FALSE)*WindSpeedStep*$R$3:$R$1003)</f>
        <v>358.60495967032767</v>
      </c>
      <c r="N4266" s="42">
        <f t="shared" si="199"/>
        <v>0.57950538291418452</v>
      </c>
      <c r="O4266" s="42">
        <f t="shared" si="200"/>
        <v>1.25</v>
      </c>
    </row>
    <row r="4267" spans="5:15" x14ac:dyDescent="0.2">
      <c r="E4267" s="15">
        <v>41297.493055555555</v>
      </c>
      <c r="F4267" s="21">
        <v>6.9866987465437607</v>
      </c>
      <c r="G4267" s="24">
        <v>0.12309103787041513</v>
      </c>
      <c r="H4267" s="3">
        <f t="shared" si="198"/>
        <v>585.73999999997636</v>
      </c>
      <c r="I4267" s="3">
        <f>MIN(H4267-K4267+L4267,'Power Look Up'!$F$4)</f>
        <v>594.49015753057847</v>
      </c>
      <c r="K4267" s="50">
        <f t="array" ref="K4267">_xlfn.SUM(_xlfn.NORM.DIST($Q$3:$Q$1003,$F4267,$N4267,FALSE)*WindSpeedStep*$R$3:$R$1003)</f>
        <v>590.85602321534941</v>
      </c>
      <c r="L4267" s="50">
        <f t="array" ref="L4267">_xlfn.SUM(_xlfn.NORM.DIST($Q$3:$Q$1003,$F4267,$O4267,FALSE)*WindSpeedStep*$R$3:$R$1003)</f>
        <v>599.60618074595152</v>
      </c>
      <c r="N4267" s="42">
        <f t="shared" si="199"/>
        <v>0.69866987465437613</v>
      </c>
      <c r="O4267" s="42">
        <f t="shared" si="200"/>
        <v>0.86</v>
      </c>
    </row>
    <row r="4268" spans="5:15" x14ac:dyDescent="0.2">
      <c r="E4268" s="15">
        <v>41297.5</v>
      </c>
      <c r="F4268" s="21">
        <v>5.6767057220233239</v>
      </c>
      <c r="G4268" s="24">
        <v>0.16911216593024858</v>
      </c>
      <c r="H4268" s="3">
        <f t="shared" si="198"/>
        <v>310.15999999998758</v>
      </c>
      <c r="I4268" s="3">
        <f>MIN(H4268-K4268+L4268,'Power Look Up'!$F$4)</f>
        <v>322.86969693499992</v>
      </c>
      <c r="K4268" s="50">
        <f t="array" ref="K4268">_xlfn.SUM(_xlfn.NORM.DIST($Q$3:$Q$1003,$F4268,$N4268,FALSE)*WindSpeedStep*$R$3:$R$1003)</f>
        <v>307.3477731784759</v>
      </c>
      <c r="L4268" s="50">
        <f t="array" ref="L4268">_xlfn.SUM(_xlfn.NORM.DIST($Q$3:$Q$1003,$F4268,$O4268,FALSE)*WindSpeedStep*$R$3:$R$1003)</f>
        <v>320.05747011348825</v>
      </c>
      <c r="N4268" s="42">
        <f t="shared" si="199"/>
        <v>0.56767057220233241</v>
      </c>
      <c r="O4268" s="42">
        <f t="shared" si="200"/>
        <v>0.96</v>
      </c>
    </row>
    <row r="4269" spans="5:15" x14ac:dyDescent="0.2">
      <c r="E4269" s="15">
        <v>41297.506944444445</v>
      </c>
      <c r="F4269" s="21">
        <v>6.4041261425862297</v>
      </c>
      <c r="G4269" s="24">
        <v>0.13428842294051055</v>
      </c>
      <c r="H4269" s="3">
        <f t="shared" si="198"/>
        <v>452.39999999997917</v>
      </c>
      <c r="I4269" s="3">
        <f>MIN(H4269-K4269+L4269,'Power Look Up'!$F$4)</f>
        <v>462.52452774203408</v>
      </c>
      <c r="K4269" s="50">
        <f t="array" ref="K4269">_xlfn.SUM(_xlfn.NORM.DIST($Q$3:$Q$1003,$F4269,$N4269,FALSE)*WindSpeedStep*$R$3:$R$1003)</f>
        <v>450.95470829318617</v>
      </c>
      <c r="L4269" s="50">
        <f t="array" ref="L4269">_xlfn.SUM(_xlfn.NORM.DIST($Q$3:$Q$1003,$F4269,$O4269,FALSE)*WindSpeedStep*$R$3:$R$1003)</f>
        <v>461.07923603524108</v>
      </c>
      <c r="N4269" s="42">
        <f t="shared" si="199"/>
        <v>0.64041261425862306</v>
      </c>
      <c r="O4269" s="42">
        <f t="shared" si="200"/>
        <v>0.86</v>
      </c>
    </row>
    <row r="4270" spans="5:15" x14ac:dyDescent="0.2">
      <c r="E4270" s="15">
        <v>41297.513888888891</v>
      </c>
      <c r="F4270" s="21">
        <v>6.8411857375629941</v>
      </c>
      <c r="G4270" s="24">
        <v>0.15348216526774744</v>
      </c>
      <c r="H4270" s="3">
        <f t="shared" si="198"/>
        <v>551.83999999997707</v>
      </c>
      <c r="I4270" s="3">
        <f>MIN(H4270-K4270+L4270,'Power Look Up'!$F$4)</f>
        <v>573.01131419938395</v>
      </c>
      <c r="K4270" s="50">
        <f t="array" ref="K4270">_xlfn.SUM(_xlfn.NORM.DIST($Q$3:$Q$1003,$F4270,$N4270,FALSE)*WindSpeedStep*$R$3:$R$1003)</f>
        <v>553.66953431887407</v>
      </c>
      <c r="L4270" s="50">
        <f t="array" ref="L4270">_xlfn.SUM(_xlfn.NORM.DIST($Q$3:$Q$1003,$F4270,$O4270,FALSE)*WindSpeedStep*$R$3:$R$1003)</f>
        <v>574.84084851828095</v>
      </c>
      <c r="N4270" s="42">
        <f t="shared" si="199"/>
        <v>0.68411857375629948</v>
      </c>
      <c r="O4270" s="42">
        <f t="shared" si="200"/>
        <v>1.05</v>
      </c>
    </row>
    <row r="4271" spans="5:15" x14ac:dyDescent="0.2">
      <c r="E4271" s="15">
        <v>41297.520833333336</v>
      </c>
      <c r="F4271" s="21">
        <v>7.4474947141064884</v>
      </c>
      <c r="G4271" s="24">
        <v>0.13024514111607202</v>
      </c>
      <c r="H4271" s="3">
        <f t="shared" si="198"/>
        <v>723.4499999999656</v>
      </c>
      <c r="I4271" s="3">
        <f>MIN(H4271-K4271+L4271,'Power Look Up'!$F$4)</f>
        <v>737.39109469222956</v>
      </c>
      <c r="K4271" s="50">
        <f t="array" ref="K4271">_xlfn.SUM(_xlfn.NORM.DIST($Q$3:$Q$1003,$F4271,$N4271,FALSE)*WindSpeedStep*$R$3:$R$1003)</f>
        <v>718.76990143446073</v>
      </c>
      <c r="L4271" s="50">
        <f t="array" ref="L4271">_xlfn.SUM(_xlfn.NORM.DIST($Q$3:$Q$1003,$F4271,$O4271,FALSE)*WindSpeedStep*$R$3:$R$1003)</f>
        <v>732.71099612672469</v>
      </c>
      <c r="N4271" s="42">
        <f t="shared" si="199"/>
        <v>0.74474947141064884</v>
      </c>
      <c r="O4271" s="42">
        <f t="shared" si="200"/>
        <v>0.97000000000000008</v>
      </c>
    </row>
    <row r="4272" spans="5:15" x14ac:dyDescent="0.2">
      <c r="E4272" s="15">
        <v>41297.527777777781</v>
      </c>
      <c r="F4272" s="21">
        <v>7.5608796224820995</v>
      </c>
      <c r="G4272" s="24">
        <v>0.12564675638733847</v>
      </c>
      <c r="H4272" s="3">
        <f t="shared" si="198"/>
        <v>756.55999999996493</v>
      </c>
      <c r="I4272" s="3">
        <f>MIN(H4272-K4272+L4272,'Power Look Up'!$F$4)</f>
        <v>768.5993577032101</v>
      </c>
      <c r="K4272" s="50">
        <f t="array" ref="K4272">_xlfn.SUM(_xlfn.NORM.DIST($Q$3:$Q$1003,$F4272,$N4272,FALSE)*WindSpeedStep*$R$3:$R$1003)</f>
        <v>752.65408758212459</v>
      </c>
      <c r="L4272" s="50">
        <f t="array" ref="L4272">_xlfn.SUM(_xlfn.NORM.DIST($Q$3:$Q$1003,$F4272,$O4272,FALSE)*WindSpeedStep*$R$3:$R$1003)</f>
        <v>764.69344528536976</v>
      </c>
      <c r="N4272" s="42">
        <f t="shared" si="199"/>
        <v>0.75608796224820995</v>
      </c>
      <c r="O4272" s="42">
        <f t="shared" si="200"/>
        <v>0.95</v>
      </c>
    </row>
    <row r="4273" spans="5:15" x14ac:dyDescent="0.2">
      <c r="E4273" s="15">
        <v>41297.534722222219</v>
      </c>
      <c r="F4273" s="21">
        <v>6.7956700898907325</v>
      </c>
      <c r="G4273" s="24">
        <v>0.15598167450430833</v>
      </c>
      <c r="H4273" s="3">
        <f t="shared" si="198"/>
        <v>542.79999999997722</v>
      </c>
      <c r="I4273" s="3">
        <f>MIN(H4273-K4273+L4273,'Power Look Up'!$F$4)</f>
        <v>564.6760295275418</v>
      </c>
      <c r="K4273" s="50">
        <f t="array" ref="K4273">_xlfn.SUM(_xlfn.NORM.DIST($Q$3:$Q$1003,$F4273,$N4273,FALSE)*WindSpeedStep*$R$3:$R$1003)</f>
        <v>542.34861478037442</v>
      </c>
      <c r="L4273" s="50">
        <f t="array" ref="L4273">_xlfn.SUM(_xlfn.NORM.DIST($Q$3:$Q$1003,$F4273,$O4273,FALSE)*WindSpeedStep*$R$3:$R$1003)</f>
        <v>564.224644307939</v>
      </c>
      <c r="N4273" s="42">
        <f t="shared" si="199"/>
        <v>0.6795670089890733</v>
      </c>
      <c r="O4273" s="42">
        <f t="shared" si="200"/>
        <v>1.06</v>
      </c>
    </row>
    <row r="4274" spans="5:15" x14ac:dyDescent="0.2">
      <c r="E4274" s="15">
        <v>41297.541666666664</v>
      </c>
      <c r="F4274" s="21">
        <v>7.5731778730288442</v>
      </c>
      <c r="G4274" s="24">
        <v>0.15317215829978456</v>
      </c>
      <c r="H4274" s="3">
        <f t="shared" si="198"/>
        <v>759.56999999996481</v>
      </c>
      <c r="I4274" s="3">
        <f>MIN(H4274-K4274+L4274,'Power Look Up'!$F$4)</f>
        <v>786.61197792902465</v>
      </c>
      <c r="K4274" s="50">
        <f t="array" ref="K4274">_xlfn.SUM(_xlfn.NORM.DIST($Q$3:$Q$1003,$F4274,$N4274,FALSE)*WindSpeedStep*$R$3:$R$1003)</f>
        <v>756.38734892924242</v>
      </c>
      <c r="L4274" s="50">
        <f t="array" ref="L4274">_xlfn.SUM(_xlfn.NORM.DIST($Q$3:$Q$1003,$F4274,$O4274,FALSE)*WindSpeedStep*$R$3:$R$1003)</f>
        <v>783.42932685830226</v>
      </c>
      <c r="N4274" s="42">
        <f t="shared" si="199"/>
        <v>0.75731778730288446</v>
      </c>
      <c r="O4274" s="42">
        <f t="shared" si="200"/>
        <v>1.1599999999999999</v>
      </c>
    </row>
    <row r="4275" spans="5:15" x14ac:dyDescent="0.2">
      <c r="E4275" s="15">
        <v>41297.548611111109</v>
      </c>
      <c r="F4275" s="21">
        <v>7.0262734644648681</v>
      </c>
      <c r="G4275" s="24">
        <v>0.16509462745318115</v>
      </c>
      <c r="H4275" s="3">
        <f t="shared" si="198"/>
        <v>597.02999999996825</v>
      </c>
      <c r="I4275" s="3">
        <f>MIN(H4275-K4275+L4275,'Power Look Up'!$F$4)</f>
        <v>625.8946798345886</v>
      </c>
      <c r="K4275" s="50">
        <f t="array" ref="K4275">_xlfn.SUM(_xlfn.NORM.DIST($Q$3:$Q$1003,$F4275,$N4275,FALSE)*WindSpeedStep*$R$3:$R$1003)</f>
        <v>601.23298283483552</v>
      </c>
      <c r="L4275" s="50">
        <f t="array" ref="L4275">_xlfn.SUM(_xlfn.NORM.DIST($Q$3:$Q$1003,$F4275,$O4275,FALSE)*WindSpeedStep*$R$3:$R$1003)</f>
        <v>630.09766266945587</v>
      </c>
      <c r="N4275" s="42">
        <f t="shared" si="199"/>
        <v>0.70262734644648683</v>
      </c>
      <c r="O4275" s="42">
        <f t="shared" si="200"/>
        <v>1.1599999999999999</v>
      </c>
    </row>
    <row r="4276" spans="5:15" x14ac:dyDescent="0.2">
      <c r="E4276" s="15">
        <v>41297.555555555555</v>
      </c>
      <c r="F4276" s="21">
        <v>7.023064358165251</v>
      </c>
      <c r="G4276" s="24">
        <v>0.15947454599328148</v>
      </c>
      <c r="H4276" s="3">
        <f t="shared" si="198"/>
        <v>594.01999999996838</v>
      </c>
      <c r="I4276" s="3">
        <f>MIN(H4276-K4276+L4276,'Power Look Up'!$F$4)</f>
        <v>619.93253331891117</v>
      </c>
      <c r="K4276" s="50">
        <f t="array" ref="K4276">_xlfn.SUM(_xlfn.NORM.DIST($Q$3:$Q$1003,$F4276,$N4276,FALSE)*WindSpeedStep*$R$3:$R$1003)</f>
        <v>600.38730003084504</v>
      </c>
      <c r="L4276" s="50">
        <f t="array" ref="L4276">_xlfn.SUM(_xlfn.NORM.DIST($Q$3:$Q$1003,$F4276,$O4276,FALSE)*WindSpeedStep*$R$3:$R$1003)</f>
        <v>626.29983334978783</v>
      </c>
      <c r="N4276" s="42">
        <f t="shared" si="199"/>
        <v>0.70230643581652519</v>
      </c>
      <c r="O4276" s="42">
        <f t="shared" si="200"/>
        <v>1.1200000000000001</v>
      </c>
    </row>
    <row r="4277" spans="5:15" x14ac:dyDescent="0.2">
      <c r="E4277" s="15">
        <v>41297.5625</v>
      </c>
      <c r="F4277" s="21">
        <v>8.0944602142515176</v>
      </c>
      <c r="G4277" s="24">
        <v>0.17666403467920805</v>
      </c>
      <c r="H4277" s="3">
        <f t="shared" si="198"/>
        <v>922.02999999995302</v>
      </c>
      <c r="I4277" s="3">
        <f>MIN(H4277-K4277+L4277,'Power Look Up'!$F$4)</f>
        <v>960.26228735281518</v>
      </c>
      <c r="K4277" s="50">
        <f t="array" ref="K4277">_xlfn.SUM(_xlfn.NORM.DIST($Q$3:$Q$1003,$F4277,$N4277,FALSE)*WindSpeedStep*$R$3:$R$1003)</f>
        <v>925.1227970734551</v>
      </c>
      <c r="L4277" s="50">
        <f t="array" ref="L4277">_xlfn.SUM(_xlfn.NORM.DIST($Q$3:$Q$1003,$F4277,$O4277,FALSE)*WindSpeedStep*$R$3:$R$1003)</f>
        <v>963.35508442631726</v>
      </c>
      <c r="N4277" s="42">
        <f t="shared" si="199"/>
        <v>0.80944602142515176</v>
      </c>
      <c r="O4277" s="42">
        <f t="shared" si="200"/>
        <v>1.43</v>
      </c>
    </row>
    <row r="4278" spans="5:15" x14ac:dyDescent="0.2">
      <c r="E4278" s="15">
        <v>41297.569444444445</v>
      </c>
      <c r="F4278" s="21">
        <v>8.6269260693207723</v>
      </c>
      <c r="G4278" s="24">
        <v>0.16228260086506419</v>
      </c>
      <c r="H4278" s="3">
        <f t="shared" si="198"/>
        <v>1120.2099999999489</v>
      </c>
      <c r="I4278" s="3">
        <f>MIN(H4278-K4278+L4278,'Power Look Up'!$F$4)</f>
        <v>1139.1441053164629</v>
      </c>
      <c r="K4278" s="50">
        <f t="array" ref="K4278">_xlfn.SUM(_xlfn.NORM.DIST($Q$3:$Q$1003,$F4278,$N4278,FALSE)*WindSpeedStep*$R$3:$R$1003)</f>
        <v>1117.2374979133053</v>
      </c>
      <c r="L4278" s="50">
        <f t="array" ref="L4278">_xlfn.SUM(_xlfn.NORM.DIST($Q$3:$Q$1003,$F4278,$O4278,FALSE)*WindSpeedStep*$R$3:$R$1003)</f>
        <v>1136.1716032298193</v>
      </c>
      <c r="N4278" s="42">
        <f t="shared" si="199"/>
        <v>0.86269260693207728</v>
      </c>
      <c r="O4278" s="42">
        <f t="shared" si="200"/>
        <v>1.4</v>
      </c>
    </row>
    <row r="4279" spans="5:15" x14ac:dyDescent="0.2">
      <c r="E4279" s="15">
        <v>41297.576388888891</v>
      </c>
      <c r="F4279" s="21">
        <v>8.2768086218732506</v>
      </c>
      <c r="G4279" s="24">
        <v>0.13290146604248079</v>
      </c>
      <c r="H4279" s="3">
        <f t="shared" si="198"/>
        <v>991.75999999995156</v>
      </c>
      <c r="I4279" s="3">
        <f>MIN(H4279-K4279+L4279,'Power Look Up'!$F$4)</f>
        <v>1007.7647872971254</v>
      </c>
      <c r="K4279" s="50">
        <f t="array" ref="K4279">_xlfn.SUM(_xlfn.NORM.DIST($Q$3:$Q$1003,$F4279,$N4279,FALSE)*WindSpeedStep*$R$3:$R$1003)</f>
        <v>988.878638908482</v>
      </c>
      <c r="L4279" s="50">
        <f t="array" ref="L4279">_xlfn.SUM(_xlfn.NORM.DIST($Q$3:$Q$1003,$F4279,$O4279,FALSE)*WindSpeedStep*$R$3:$R$1003)</f>
        <v>1004.8834262056558</v>
      </c>
      <c r="N4279" s="42">
        <f t="shared" si="199"/>
        <v>0.82768086218732506</v>
      </c>
      <c r="O4279" s="42">
        <f t="shared" si="200"/>
        <v>1.1000000000000001</v>
      </c>
    </row>
    <row r="4280" spans="5:15" x14ac:dyDescent="0.2">
      <c r="E4280" s="15">
        <v>41297.583333333336</v>
      </c>
      <c r="F4280" s="21">
        <v>7.0513181301679788</v>
      </c>
      <c r="G4280" s="24">
        <v>0.17159912198872454</v>
      </c>
      <c r="H4280" s="3">
        <f t="shared" si="198"/>
        <v>603.04999999996812</v>
      </c>
      <c r="I4280" s="3">
        <f>MIN(H4280-K4280+L4280,'Power Look Up'!$F$4)</f>
        <v>635.68128562030086</v>
      </c>
      <c r="K4280" s="50">
        <f t="array" ref="K4280">_xlfn.SUM(_xlfn.NORM.DIST($Q$3:$Q$1003,$F4280,$N4280,FALSE)*WindSpeedStep*$R$3:$R$1003)</f>
        <v>607.85851325441934</v>
      </c>
      <c r="L4280" s="50">
        <f t="array" ref="L4280">_xlfn.SUM(_xlfn.NORM.DIST($Q$3:$Q$1003,$F4280,$O4280,FALSE)*WindSpeedStep*$R$3:$R$1003)</f>
        <v>640.48979887475207</v>
      </c>
      <c r="N4280" s="42">
        <f t="shared" si="199"/>
        <v>0.70513181301679795</v>
      </c>
      <c r="O4280" s="42">
        <f t="shared" si="200"/>
        <v>1.21</v>
      </c>
    </row>
    <row r="4281" spans="5:15" x14ac:dyDescent="0.2">
      <c r="E4281" s="15">
        <v>41297.590277777781</v>
      </c>
      <c r="F4281" s="21">
        <v>7.6544545427767536</v>
      </c>
      <c r="G4281" s="24">
        <v>0.11888502242902936</v>
      </c>
      <c r="H4281" s="3">
        <f t="shared" si="198"/>
        <v>783.64999999996428</v>
      </c>
      <c r="I4281" s="3">
        <f>MIN(H4281-K4281+L4281,'Power Look Up'!$F$4)</f>
        <v>792.53499339169491</v>
      </c>
      <c r="K4281" s="50">
        <f t="array" ref="K4281">_xlfn.SUM(_xlfn.NORM.DIST($Q$3:$Q$1003,$F4281,$N4281,FALSE)*WindSpeedStep*$R$3:$R$1003)</f>
        <v>781.34643630471965</v>
      </c>
      <c r="L4281" s="50">
        <f t="array" ref="L4281">_xlfn.SUM(_xlfn.NORM.DIST($Q$3:$Q$1003,$F4281,$O4281,FALSE)*WindSpeedStep*$R$3:$R$1003)</f>
        <v>790.23142969645028</v>
      </c>
      <c r="N4281" s="42">
        <f t="shared" si="199"/>
        <v>0.76544545427767541</v>
      </c>
      <c r="O4281" s="42">
        <f t="shared" si="200"/>
        <v>0.91</v>
      </c>
    </row>
    <row r="4282" spans="5:15" x14ac:dyDescent="0.2">
      <c r="E4282" s="15">
        <v>41297.597222222219</v>
      </c>
      <c r="F4282" s="21">
        <v>7.6358544261964738</v>
      </c>
      <c r="G4282" s="24">
        <v>0.13358033601330405</v>
      </c>
      <c r="H4282" s="3">
        <f t="shared" si="198"/>
        <v>780.6399999999644</v>
      </c>
      <c r="I4282" s="3">
        <f>MIN(H4282-K4282+L4282,'Power Look Up'!$F$4)</f>
        <v>797.13673001010693</v>
      </c>
      <c r="K4282" s="50">
        <f t="array" ref="K4282">_xlfn.SUM(_xlfn.NORM.DIST($Q$3:$Q$1003,$F4282,$N4282,FALSE)*WindSpeedStep*$R$3:$R$1003)</f>
        <v>775.59055931929299</v>
      </c>
      <c r="L4282" s="50">
        <f t="array" ref="L4282">_xlfn.SUM(_xlfn.NORM.DIST($Q$3:$Q$1003,$F4282,$O4282,FALSE)*WindSpeedStep*$R$3:$R$1003)</f>
        <v>792.08728932943552</v>
      </c>
      <c r="N4282" s="42">
        <f t="shared" si="199"/>
        <v>0.76358544261964745</v>
      </c>
      <c r="O4282" s="42">
        <f t="shared" si="200"/>
        <v>1.02</v>
      </c>
    </row>
    <row r="4283" spans="5:15" x14ac:dyDescent="0.2">
      <c r="E4283" s="15">
        <v>41297.604166666664</v>
      </c>
      <c r="F4283" s="21">
        <v>8.3208328361420421</v>
      </c>
      <c r="G4283" s="24">
        <v>0.10696044705215457</v>
      </c>
      <c r="H4283" s="3">
        <f t="shared" si="198"/>
        <v>1006.4399999999512</v>
      </c>
      <c r="I4283" s="3">
        <f>MIN(H4283-K4283+L4283,'Power Look Up'!$F$4)</f>
        <v>1009.7812906730564</v>
      </c>
      <c r="K4283" s="50">
        <f t="array" ref="K4283">_xlfn.SUM(_xlfn.NORM.DIST($Q$3:$Q$1003,$F4283,$N4283,FALSE)*WindSpeedStep*$R$3:$R$1003)</f>
        <v>1004.6130791814669</v>
      </c>
      <c r="L4283" s="50">
        <f t="array" ref="L4283">_xlfn.SUM(_xlfn.NORM.DIST($Q$3:$Q$1003,$F4283,$O4283,FALSE)*WindSpeedStep*$R$3:$R$1003)</f>
        <v>1007.9543698545722</v>
      </c>
      <c r="N4283" s="42">
        <f t="shared" si="199"/>
        <v>0.83208328361420425</v>
      </c>
      <c r="O4283" s="42">
        <f t="shared" si="200"/>
        <v>0.89</v>
      </c>
    </row>
    <row r="4284" spans="5:15" x14ac:dyDescent="0.2">
      <c r="E4284" s="15">
        <v>41297.611111111109</v>
      </c>
      <c r="F4284" s="21">
        <v>8.2224663834515557</v>
      </c>
      <c r="G4284" s="24">
        <v>0.14350925196542669</v>
      </c>
      <c r="H4284" s="3">
        <f t="shared" si="198"/>
        <v>969.73999999995203</v>
      </c>
      <c r="I4284" s="3">
        <f>MIN(H4284-K4284+L4284,'Power Look Up'!$F$4)</f>
        <v>991.18459254840889</v>
      </c>
      <c r="K4284" s="50">
        <f t="array" ref="K4284">_xlfn.SUM(_xlfn.NORM.DIST($Q$3:$Q$1003,$F4284,$N4284,FALSE)*WindSpeedStep*$R$3:$R$1003)</f>
        <v>969.63585523666791</v>
      </c>
      <c r="L4284" s="50">
        <f t="array" ref="L4284">_xlfn.SUM(_xlfn.NORM.DIST($Q$3:$Q$1003,$F4284,$O4284,FALSE)*WindSpeedStep*$R$3:$R$1003)</f>
        <v>991.08044778512476</v>
      </c>
      <c r="N4284" s="42">
        <f t="shared" si="199"/>
        <v>0.82224663834515566</v>
      </c>
      <c r="O4284" s="42">
        <f t="shared" si="200"/>
        <v>1.18</v>
      </c>
    </row>
    <row r="4285" spans="5:15" x14ac:dyDescent="0.2">
      <c r="E4285" s="15">
        <v>41297.618055555555</v>
      </c>
      <c r="F4285" s="21">
        <v>7.7075676832480902</v>
      </c>
      <c r="G4285" s="24">
        <v>0.17515253261208974</v>
      </c>
      <c r="H4285" s="3">
        <f t="shared" si="198"/>
        <v>801.70999999996388</v>
      </c>
      <c r="I4285" s="3">
        <f>MIN(H4285-K4285+L4285,'Power Look Up'!$F$4)</f>
        <v>841.74812393804427</v>
      </c>
      <c r="K4285" s="50">
        <f t="array" ref="K4285">_xlfn.SUM(_xlfn.NORM.DIST($Q$3:$Q$1003,$F4285,$N4285,FALSE)*WindSpeedStep*$R$3:$R$1003)</f>
        <v>797.92654509933323</v>
      </c>
      <c r="L4285" s="50">
        <f t="array" ref="L4285">_xlfn.SUM(_xlfn.NORM.DIST($Q$3:$Q$1003,$F4285,$O4285,FALSE)*WindSpeedStep*$R$3:$R$1003)</f>
        <v>837.96466903741361</v>
      </c>
      <c r="N4285" s="42">
        <f t="shared" si="199"/>
        <v>0.77075676832480911</v>
      </c>
      <c r="O4285" s="42">
        <f t="shared" si="200"/>
        <v>1.35</v>
      </c>
    </row>
    <row r="4286" spans="5:15" x14ac:dyDescent="0.2">
      <c r="E4286" s="15">
        <v>41297.625</v>
      </c>
      <c r="F4286" s="21">
        <v>7.2449689372065711</v>
      </c>
      <c r="G4286" s="24">
        <v>0.10628064891288373</v>
      </c>
      <c r="H4286" s="3">
        <f t="shared" si="198"/>
        <v>660.23999999996693</v>
      </c>
      <c r="I4286" s="3">
        <f>MIN(H4286-K4286+L4286,'Power Look Up'!$F$4)</f>
        <v>662.6842400794601</v>
      </c>
      <c r="K4286" s="50">
        <f t="array" ref="K4286">_xlfn.SUM(_xlfn.NORM.DIST($Q$3:$Q$1003,$F4286,$N4286,FALSE)*WindSpeedStep*$R$3:$R$1003)</f>
        <v>660.62971445804317</v>
      </c>
      <c r="L4286" s="50">
        <f t="array" ref="L4286">_xlfn.SUM(_xlfn.NORM.DIST($Q$3:$Q$1003,$F4286,$O4286,FALSE)*WindSpeedStep*$R$3:$R$1003)</f>
        <v>663.07395453753634</v>
      </c>
      <c r="N4286" s="42">
        <f t="shared" si="199"/>
        <v>0.72449689372065718</v>
      </c>
      <c r="O4286" s="42">
        <f t="shared" si="200"/>
        <v>0.77</v>
      </c>
    </row>
    <row r="4287" spans="5:15" x14ac:dyDescent="0.2">
      <c r="E4287" s="15">
        <v>41297.631944444445</v>
      </c>
      <c r="F4287" s="21">
        <v>7.7079083848922361</v>
      </c>
      <c r="G4287" s="24">
        <v>0.10508687435720276</v>
      </c>
      <c r="H4287" s="3">
        <f t="shared" si="198"/>
        <v>801.70999999996388</v>
      </c>
      <c r="I4287" s="3">
        <f>MIN(H4287-K4287+L4287,'Power Look Up'!$F$4)</f>
        <v>804.00971797849547</v>
      </c>
      <c r="K4287" s="50">
        <f t="array" ref="K4287">_xlfn.SUM(_xlfn.NORM.DIST($Q$3:$Q$1003,$F4287,$N4287,FALSE)*WindSpeedStep*$R$3:$R$1003)</f>
        <v>798.03358977208711</v>
      </c>
      <c r="L4287" s="50">
        <f t="array" ref="L4287">_xlfn.SUM(_xlfn.NORM.DIST($Q$3:$Q$1003,$F4287,$O4287,FALSE)*WindSpeedStep*$R$3:$R$1003)</f>
        <v>800.3333077506187</v>
      </c>
      <c r="N4287" s="42">
        <f t="shared" si="199"/>
        <v>0.7707908384892237</v>
      </c>
      <c r="O4287" s="42">
        <f t="shared" si="200"/>
        <v>0.81</v>
      </c>
    </row>
    <row r="4288" spans="5:15" x14ac:dyDescent="0.2">
      <c r="E4288" s="15">
        <v>41297.638888888891</v>
      </c>
      <c r="F4288" s="21">
        <v>7.1378487522450085</v>
      </c>
      <c r="G4288" s="24">
        <v>0.14710314500146171</v>
      </c>
      <c r="H4288" s="3">
        <f t="shared" si="198"/>
        <v>630.13999999996759</v>
      </c>
      <c r="I4288" s="3">
        <f>MIN(H4288-K4288+L4288,'Power Look Up'!$F$4)</f>
        <v>650.78914308007359</v>
      </c>
      <c r="K4288" s="50">
        <f t="array" ref="K4288">_xlfn.SUM(_xlfn.NORM.DIST($Q$3:$Q$1003,$F4288,$N4288,FALSE)*WindSpeedStep*$R$3:$R$1003)</f>
        <v>631.1004854162519</v>
      </c>
      <c r="L4288" s="50">
        <f t="array" ref="L4288">_xlfn.SUM(_xlfn.NORM.DIST($Q$3:$Q$1003,$F4288,$O4288,FALSE)*WindSpeedStep*$R$3:$R$1003)</f>
        <v>651.7496284963579</v>
      </c>
      <c r="N4288" s="42">
        <f t="shared" si="199"/>
        <v>0.71378487522450085</v>
      </c>
      <c r="O4288" s="42">
        <f t="shared" si="200"/>
        <v>1.05</v>
      </c>
    </row>
    <row r="4289" spans="5:15" x14ac:dyDescent="0.2">
      <c r="E4289" s="15">
        <v>41297.645833333336</v>
      </c>
      <c r="F4289" s="21">
        <v>7.0694360235863885</v>
      </c>
      <c r="G4289" s="24">
        <v>0.13579583955453681</v>
      </c>
      <c r="H4289" s="3">
        <f t="shared" si="198"/>
        <v>609.06999999996799</v>
      </c>
      <c r="I4289" s="3">
        <f>MIN(H4289-K4289+L4289,'Power Look Up'!$F$4)</f>
        <v>623.77461281163642</v>
      </c>
      <c r="K4289" s="50">
        <f t="array" ref="K4289">_xlfn.SUM(_xlfn.NORM.DIST($Q$3:$Q$1003,$F4289,$N4289,FALSE)*WindSpeedStep*$R$3:$R$1003)</f>
        <v>612.67991221471937</v>
      </c>
      <c r="L4289" s="50">
        <f t="array" ref="L4289">_xlfn.SUM(_xlfn.NORM.DIST($Q$3:$Q$1003,$F4289,$O4289,FALSE)*WindSpeedStep*$R$3:$R$1003)</f>
        <v>627.38452502638779</v>
      </c>
      <c r="N4289" s="42">
        <f t="shared" si="199"/>
        <v>0.70694360235863885</v>
      </c>
      <c r="O4289" s="42">
        <f t="shared" si="200"/>
        <v>0.95999999999999985</v>
      </c>
    </row>
    <row r="4290" spans="5:15" x14ac:dyDescent="0.2">
      <c r="E4290" s="15">
        <v>41297.652777777781</v>
      </c>
      <c r="F4290" s="21">
        <v>6.5549112721542899</v>
      </c>
      <c r="G4290" s="24">
        <v>0.15255736629846817</v>
      </c>
      <c r="H4290" s="3">
        <f t="shared" si="198"/>
        <v>486.29999999997847</v>
      </c>
      <c r="I4290" s="3">
        <f>MIN(H4290-K4290+L4290,'Power Look Up'!$F$4)</f>
        <v>504.28794461017191</v>
      </c>
      <c r="K4290" s="50">
        <f t="array" ref="K4290">_xlfn.SUM(_xlfn.NORM.DIST($Q$3:$Q$1003,$F4290,$N4290,FALSE)*WindSpeedStep*$R$3:$R$1003)</f>
        <v>484.89516372829326</v>
      </c>
      <c r="L4290" s="50">
        <f t="array" ref="L4290">_xlfn.SUM(_xlfn.NORM.DIST($Q$3:$Q$1003,$F4290,$O4290,FALSE)*WindSpeedStep*$R$3:$R$1003)</f>
        <v>502.88310833848669</v>
      </c>
      <c r="N4290" s="42">
        <f t="shared" si="199"/>
        <v>0.65549112721542901</v>
      </c>
      <c r="O4290" s="42">
        <f t="shared" si="200"/>
        <v>1</v>
      </c>
    </row>
    <row r="4291" spans="5:15" x14ac:dyDescent="0.2">
      <c r="E4291" s="15">
        <v>41297.659722222219</v>
      </c>
      <c r="F4291" s="21">
        <v>6.2669318197997974</v>
      </c>
      <c r="G4291" s="24">
        <v>0.18031151965462083</v>
      </c>
      <c r="H4291" s="3">
        <f t="shared" ref="H4291:H4354" si="201">INDEX(PowerArray,MIN(MaximumPowerIndex,ROUND(F4291*100,0)))</f>
        <v>423.01999999997986</v>
      </c>
      <c r="I4291" s="3">
        <f>MIN(H4291-K4291+L4291,'Power Look Up'!$F$4)</f>
        <v>448.34266303798057</v>
      </c>
      <c r="K4291" s="50">
        <f t="array" ref="K4291">_xlfn.SUM(_xlfn.NORM.DIST($Q$3:$Q$1003,$F4291,$N4291,FALSE)*WindSpeedStep*$R$3:$R$1003)</f>
        <v>421.39819958045263</v>
      </c>
      <c r="L4291" s="50">
        <f t="array" ref="L4291">_xlfn.SUM(_xlfn.NORM.DIST($Q$3:$Q$1003,$F4291,$O4291,FALSE)*WindSpeedStep*$R$3:$R$1003)</f>
        <v>446.72086261845334</v>
      </c>
      <c r="N4291" s="42">
        <f t="shared" ref="N4291:N4354" si="202">ReferenceTurbulence*F4291</f>
        <v>0.62669318197997981</v>
      </c>
      <c r="O4291" s="42">
        <f t="shared" ref="O4291:O4354" si="203">F4291*G4291</f>
        <v>1.1299999999999999</v>
      </c>
    </row>
    <row r="4292" spans="5:15" x14ac:dyDescent="0.2">
      <c r="E4292" s="15">
        <v>41297.666666666664</v>
      </c>
      <c r="F4292" s="21">
        <v>6.4465179618638961</v>
      </c>
      <c r="G4292" s="24">
        <v>0.13805902741061662</v>
      </c>
      <c r="H4292" s="3">
        <f t="shared" si="201"/>
        <v>463.69999999997896</v>
      </c>
      <c r="I4292" s="3">
        <f>MIN(H4292-K4292+L4292,'Power Look Up'!$F$4)</f>
        <v>475.37608167579447</v>
      </c>
      <c r="K4292" s="50">
        <f t="array" ref="K4292">_xlfn.SUM(_xlfn.NORM.DIST($Q$3:$Q$1003,$F4292,$N4292,FALSE)*WindSpeedStep*$R$3:$R$1003)</f>
        <v>460.34073991545227</v>
      </c>
      <c r="L4292" s="50">
        <f t="array" ref="L4292">_xlfn.SUM(_xlfn.NORM.DIST($Q$3:$Q$1003,$F4292,$O4292,FALSE)*WindSpeedStep*$R$3:$R$1003)</f>
        <v>472.01682159126779</v>
      </c>
      <c r="N4292" s="42">
        <f t="shared" si="202"/>
        <v>0.64465179618638968</v>
      </c>
      <c r="O4292" s="42">
        <f t="shared" si="203"/>
        <v>0.89</v>
      </c>
    </row>
    <row r="4293" spans="5:15" x14ac:dyDescent="0.2">
      <c r="E4293" s="15">
        <v>41297.673611111109</v>
      </c>
      <c r="F4293" s="21">
        <v>6.5106278904077453</v>
      </c>
      <c r="G4293" s="24">
        <v>0.13209171442082526</v>
      </c>
      <c r="H4293" s="3">
        <f t="shared" si="201"/>
        <v>477.25999999997867</v>
      </c>
      <c r="I4293" s="3">
        <f>MIN(H4293-K4293+L4293,'Power Look Up'!$F$4)</f>
        <v>487.28078628494887</v>
      </c>
      <c r="K4293" s="50">
        <f t="array" ref="K4293">_xlfn.SUM(_xlfn.NORM.DIST($Q$3:$Q$1003,$F4293,$N4293,FALSE)*WindSpeedStep*$R$3:$R$1003)</f>
        <v>474.76659385824479</v>
      </c>
      <c r="L4293" s="50">
        <f t="array" ref="L4293">_xlfn.SUM(_xlfn.NORM.DIST($Q$3:$Q$1003,$F4293,$O4293,FALSE)*WindSpeedStep*$R$3:$R$1003)</f>
        <v>484.78738014321499</v>
      </c>
      <c r="N4293" s="42">
        <f t="shared" si="202"/>
        <v>0.65106278904077453</v>
      </c>
      <c r="O4293" s="42">
        <f t="shared" si="203"/>
        <v>0.85999999999999988</v>
      </c>
    </row>
    <row r="4294" spans="5:15" x14ac:dyDescent="0.2">
      <c r="E4294" s="15">
        <v>41297.791666666664</v>
      </c>
      <c r="F4294" s="21">
        <v>10.094692037333557</v>
      </c>
      <c r="G4294" s="24">
        <v>0.10797753868754138</v>
      </c>
      <c r="H4294" s="3">
        <f t="shared" si="201"/>
        <v>1661.0299999999545</v>
      </c>
      <c r="I4294" s="3">
        <f>MIN(H4294-K4294+L4294,'Power Look Up'!$F$4)</f>
        <v>1651.4441352369797</v>
      </c>
      <c r="K4294" s="50">
        <f t="array" ref="K4294">_xlfn.SUM(_xlfn.NORM.DIST($Q$3:$Q$1003,$F4294,$N4294,FALSE)*WindSpeedStep*$R$3:$R$1003)</f>
        <v>1653.8302003920276</v>
      </c>
      <c r="L4294" s="50">
        <f t="array" ref="L4294">_xlfn.SUM(_xlfn.NORM.DIST($Q$3:$Q$1003,$F4294,$O4294,FALSE)*WindSpeedStep*$R$3:$R$1003)</f>
        <v>1644.2443356290528</v>
      </c>
      <c r="N4294" s="42">
        <f t="shared" si="202"/>
        <v>1.0094692037333557</v>
      </c>
      <c r="O4294" s="42">
        <f t="shared" si="203"/>
        <v>1.0900000000000001</v>
      </c>
    </row>
    <row r="4295" spans="5:15" x14ac:dyDescent="0.2">
      <c r="E4295" s="15">
        <v>41297.798611111109</v>
      </c>
      <c r="F4295" s="21">
        <v>8.9815422149860265</v>
      </c>
      <c r="G4295" s="24">
        <v>0.13138055489302577</v>
      </c>
      <c r="H4295" s="3">
        <f t="shared" si="201"/>
        <v>1248.659999999946</v>
      </c>
      <c r="I4295" s="3">
        <f>MIN(H4295-K4295+L4295,'Power Look Up'!$F$4)</f>
        <v>1252.1189248514693</v>
      </c>
      <c r="K4295" s="50">
        <f t="array" ref="K4295">_xlfn.SUM(_xlfn.NORM.DIST($Q$3:$Q$1003,$F4295,$N4295,FALSE)*WindSpeedStep*$R$3:$R$1003)</f>
        <v>1252.6790988188536</v>
      </c>
      <c r="L4295" s="50">
        <f t="array" ref="L4295">_xlfn.SUM(_xlfn.NORM.DIST($Q$3:$Q$1003,$F4295,$O4295,FALSE)*WindSpeedStep*$R$3:$R$1003)</f>
        <v>1256.1380236703769</v>
      </c>
      <c r="N4295" s="42">
        <f t="shared" si="202"/>
        <v>0.89815422149860269</v>
      </c>
      <c r="O4295" s="42">
        <f t="shared" si="203"/>
        <v>1.18</v>
      </c>
    </row>
    <row r="4296" spans="5:15" x14ac:dyDescent="0.2">
      <c r="E4296" s="15">
        <v>41297.805555555555</v>
      </c>
      <c r="F4296" s="21">
        <v>9.2877690145462388</v>
      </c>
      <c r="G4296" s="24">
        <v>0.17549962724602006</v>
      </c>
      <c r="H4296" s="3">
        <f t="shared" si="201"/>
        <v>1366.4899999999416</v>
      </c>
      <c r="I4296" s="3">
        <f>MIN(H4296-K4296+L4296,'Power Look Up'!$F$4)</f>
        <v>1342.2616546668305</v>
      </c>
      <c r="K4296" s="50">
        <f t="array" ref="K4296">_xlfn.SUM(_xlfn.NORM.DIST($Q$3:$Q$1003,$F4296,$N4296,FALSE)*WindSpeedStep*$R$3:$R$1003)</f>
        <v>1370.4309037872044</v>
      </c>
      <c r="L4296" s="50">
        <f t="array" ref="L4296">_xlfn.SUM(_xlfn.NORM.DIST($Q$3:$Q$1003,$F4296,$O4296,FALSE)*WindSpeedStep*$R$3:$R$1003)</f>
        <v>1346.2025584540934</v>
      </c>
      <c r="N4296" s="42">
        <f t="shared" si="202"/>
        <v>0.92877690145462388</v>
      </c>
      <c r="O4296" s="42">
        <f t="shared" si="203"/>
        <v>1.63</v>
      </c>
    </row>
    <row r="4297" spans="5:15" x14ac:dyDescent="0.2">
      <c r="E4297" s="15">
        <v>41297.8125</v>
      </c>
      <c r="F4297" s="21">
        <v>10.226692275626037</v>
      </c>
      <c r="G4297" s="24">
        <v>0.13591882522102286</v>
      </c>
      <c r="H4297" s="3">
        <f t="shared" si="201"/>
        <v>1698.4099999999537</v>
      </c>
      <c r="I4297" s="3">
        <f>MIN(H4297-K4297+L4297,'Power Look Up'!$F$4)</f>
        <v>1649.4505906981865</v>
      </c>
      <c r="K4297" s="50">
        <f t="array" ref="K4297">_xlfn.SUM(_xlfn.NORM.DIST($Q$3:$Q$1003,$F4297,$N4297,FALSE)*WindSpeedStep*$R$3:$R$1003)</f>
        <v>1693.1000043807949</v>
      </c>
      <c r="L4297" s="50">
        <f t="array" ref="L4297">_xlfn.SUM(_xlfn.NORM.DIST($Q$3:$Q$1003,$F4297,$O4297,FALSE)*WindSpeedStep*$R$3:$R$1003)</f>
        <v>1644.1405950790277</v>
      </c>
      <c r="N4297" s="42">
        <f t="shared" si="202"/>
        <v>1.0226692275626037</v>
      </c>
      <c r="O4297" s="42">
        <f t="shared" si="203"/>
        <v>1.39</v>
      </c>
    </row>
    <row r="4298" spans="5:15" x14ac:dyDescent="0.2">
      <c r="E4298" s="15">
        <v>41297.819444444445</v>
      </c>
      <c r="F4298" s="21">
        <v>10.934018569544723</v>
      </c>
      <c r="G4298" s="24">
        <v>0.13078448613422677</v>
      </c>
      <c r="H4298" s="3">
        <f t="shared" si="201"/>
        <v>1885.3099999999497</v>
      </c>
      <c r="I4298" s="3">
        <f>MIN(H4298-K4298+L4298,'Power Look Up'!$F$4)</f>
        <v>1830.0510596264005</v>
      </c>
      <c r="K4298" s="50">
        <f t="array" ref="K4298">_xlfn.SUM(_xlfn.NORM.DIST($Q$3:$Q$1003,$F4298,$N4298,FALSE)*WindSpeedStep*$R$3:$R$1003)</f>
        <v>1857.5260698699929</v>
      </c>
      <c r="L4298" s="50">
        <f t="array" ref="L4298">_xlfn.SUM(_xlfn.NORM.DIST($Q$3:$Q$1003,$F4298,$O4298,FALSE)*WindSpeedStep*$R$3:$R$1003)</f>
        <v>1802.2671294964437</v>
      </c>
      <c r="N4298" s="42">
        <f t="shared" si="202"/>
        <v>1.0934018569544723</v>
      </c>
      <c r="O4298" s="42">
        <f t="shared" si="203"/>
        <v>1.4299999999999997</v>
      </c>
    </row>
    <row r="4299" spans="5:15" x14ac:dyDescent="0.2">
      <c r="E4299" s="15">
        <v>41297.826388888891</v>
      </c>
      <c r="F4299" s="21">
        <v>9.608653542276711</v>
      </c>
      <c r="G4299" s="24">
        <v>0.13529471057314998</v>
      </c>
      <c r="H4299" s="3">
        <f t="shared" si="201"/>
        <v>1488.4099999999389</v>
      </c>
      <c r="I4299" s="3">
        <f>MIN(H4299-K4299+L4299,'Power Look Up'!$F$4)</f>
        <v>1466.5315839525379</v>
      </c>
      <c r="K4299" s="50">
        <f t="array" ref="K4299">_xlfn.SUM(_xlfn.NORM.DIST($Q$3:$Q$1003,$F4299,$N4299,FALSE)*WindSpeedStep*$R$3:$R$1003)</f>
        <v>1490.1096401148793</v>
      </c>
      <c r="L4299" s="50">
        <f t="array" ref="L4299">_xlfn.SUM(_xlfn.NORM.DIST($Q$3:$Q$1003,$F4299,$O4299,FALSE)*WindSpeedStep*$R$3:$R$1003)</f>
        <v>1468.2312240674783</v>
      </c>
      <c r="N4299" s="42">
        <f t="shared" si="202"/>
        <v>0.96086535422767116</v>
      </c>
      <c r="O4299" s="42">
        <f t="shared" si="203"/>
        <v>1.3</v>
      </c>
    </row>
    <row r="4300" spans="5:15" x14ac:dyDescent="0.2">
      <c r="E4300" s="15">
        <v>41297.833333333336</v>
      </c>
      <c r="F4300" s="21">
        <v>9.7900177610202892</v>
      </c>
      <c r="G4300" s="24">
        <v>0.13176687024371239</v>
      </c>
      <c r="H4300" s="3">
        <f t="shared" si="201"/>
        <v>1556.9899999999375</v>
      </c>
      <c r="I4300" s="3">
        <f>MIN(H4300-K4300+L4300,'Power Look Up'!$F$4)</f>
        <v>1530.0623301085336</v>
      </c>
      <c r="K4300" s="50">
        <f t="array" ref="K4300">_xlfn.SUM(_xlfn.NORM.DIST($Q$3:$Q$1003,$F4300,$N4300,FALSE)*WindSpeedStep*$R$3:$R$1003)</f>
        <v>1554.2882518733895</v>
      </c>
      <c r="L4300" s="50">
        <f t="array" ref="L4300">_xlfn.SUM(_xlfn.NORM.DIST($Q$3:$Q$1003,$F4300,$O4300,FALSE)*WindSpeedStep*$R$3:$R$1003)</f>
        <v>1527.3605819819857</v>
      </c>
      <c r="N4300" s="42">
        <f t="shared" si="202"/>
        <v>0.97900177610202899</v>
      </c>
      <c r="O4300" s="42">
        <f t="shared" si="203"/>
        <v>1.2900000000000003</v>
      </c>
    </row>
    <row r="4301" spans="5:15" x14ac:dyDescent="0.2">
      <c r="E4301" s="15">
        <v>41297.840277777781</v>
      </c>
      <c r="F4301" s="21">
        <v>10.168060701488081</v>
      </c>
      <c r="G4301" s="24">
        <v>0.15047117094571305</v>
      </c>
      <c r="H4301" s="3">
        <f t="shared" si="201"/>
        <v>1682.3899999999539</v>
      </c>
      <c r="I4301" s="3">
        <f>MIN(H4301-K4301+L4301,'Power Look Up'!$F$4)</f>
        <v>1616.7653480508202</v>
      </c>
      <c r="K4301" s="50">
        <f t="array" ref="K4301">_xlfn.SUM(_xlfn.NORM.DIST($Q$3:$Q$1003,$F4301,$N4301,FALSE)*WindSpeedStep*$R$3:$R$1003)</f>
        <v>1675.9687150852767</v>
      </c>
      <c r="L4301" s="50">
        <f t="array" ref="L4301">_xlfn.SUM(_xlfn.NORM.DIST($Q$3:$Q$1003,$F4301,$O4301,FALSE)*WindSpeedStep*$R$3:$R$1003)</f>
        <v>1610.3440631361429</v>
      </c>
      <c r="N4301" s="42">
        <f t="shared" si="202"/>
        <v>1.0168060701488082</v>
      </c>
      <c r="O4301" s="42">
        <f t="shared" si="203"/>
        <v>1.53</v>
      </c>
    </row>
    <row r="4302" spans="5:15" x14ac:dyDescent="0.2">
      <c r="E4302" s="15">
        <v>41297.847222222219</v>
      </c>
      <c r="F4302" s="21">
        <v>10.272063106505664</v>
      </c>
      <c r="G4302" s="24">
        <v>0.12947739769605424</v>
      </c>
      <c r="H4302" s="3">
        <f t="shared" si="201"/>
        <v>1709.0899999999533</v>
      </c>
      <c r="I4302" s="3">
        <f>MIN(H4302-K4302+L4302,'Power Look Up'!$F$4)</f>
        <v>1667.5369336972647</v>
      </c>
      <c r="K4302" s="50">
        <f t="array" ref="K4302">_xlfn.SUM(_xlfn.NORM.DIST($Q$3:$Q$1003,$F4302,$N4302,FALSE)*WindSpeedStep*$R$3:$R$1003)</f>
        <v>1706.0055560945498</v>
      </c>
      <c r="L4302" s="50">
        <f t="array" ref="L4302">_xlfn.SUM(_xlfn.NORM.DIST($Q$3:$Q$1003,$F4302,$O4302,FALSE)*WindSpeedStep*$R$3:$R$1003)</f>
        <v>1664.4524897918611</v>
      </c>
      <c r="N4302" s="42">
        <f t="shared" si="202"/>
        <v>1.0272063106505664</v>
      </c>
      <c r="O4302" s="42">
        <f t="shared" si="203"/>
        <v>1.33</v>
      </c>
    </row>
    <row r="4303" spans="5:15" x14ac:dyDescent="0.2">
      <c r="E4303" s="15">
        <v>41297.854166666664</v>
      </c>
      <c r="F4303" s="21">
        <v>9.8981051348860341</v>
      </c>
      <c r="G4303" s="24">
        <v>0.15255445152607849</v>
      </c>
      <c r="H4303" s="3">
        <f t="shared" si="201"/>
        <v>1598.8999999999364</v>
      </c>
      <c r="I4303" s="3">
        <f>MIN(H4303-K4303+L4303,'Power Look Up'!$F$4)</f>
        <v>1546.0515159378724</v>
      </c>
      <c r="K4303" s="50">
        <f t="array" ref="K4303">_xlfn.SUM(_xlfn.NORM.DIST($Q$3:$Q$1003,$F4303,$N4303,FALSE)*WindSpeedStep*$R$3:$R$1003)</f>
        <v>1590.9103252573279</v>
      </c>
      <c r="L4303" s="50">
        <f t="array" ref="L4303">_xlfn.SUM(_xlfn.NORM.DIST($Q$3:$Q$1003,$F4303,$O4303,FALSE)*WindSpeedStep*$R$3:$R$1003)</f>
        <v>1538.0618411952639</v>
      </c>
      <c r="N4303" s="42">
        <f t="shared" si="202"/>
        <v>0.98981051348860349</v>
      </c>
      <c r="O4303" s="42">
        <f t="shared" si="203"/>
        <v>1.51</v>
      </c>
    </row>
    <row r="4304" spans="5:15" x14ac:dyDescent="0.2">
      <c r="E4304" s="15">
        <v>41297.861111111109</v>
      </c>
      <c r="F4304" s="21">
        <v>9.9144494843290669</v>
      </c>
      <c r="G4304" s="24">
        <v>0.18054456809017</v>
      </c>
      <c r="H4304" s="3">
        <f t="shared" si="201"/>
        <v>1602.7099999999364</v>
      </c>
      <c r="I4304" s="3">
        <f>MIN(H4304-K4304+L4304,'Power Look Up'!$F$4)</f>
        <v>1519.4586811970521</v>
      </c>
      <c r="K4304" s="50">
        <f t="array" ref="K4304">_xlfn.SUM(_xlfn.NORM.DIST($Q$3:$Q$1003,$F4304,$N4304,FALSE)*WindSpeedStep*$R$3:$R$1003)</f>
        <v>1596.3295463394265</v>
      </c>
      <c r="L4304" s="50">
        <f t="array" ref="L4304">_xlfn.SUM(_xlfn.NORM.DIST($Q$3:$Q$1003,$F4304,$O4304,FALSE)*WindSpeedStep*$R$3:$R$1003)</f>
        <v>1513.0782275365423</v>
      </c>
      <c r="N4304" s="42">
        <f t="shared" si="202"/>
        <v>0.99144494843290676</v>
      </c>
      <c r="O4304" s="42">
        <f t="shared" si="203"/>
        <v>1.79</v>
      </c>
    </row>
    <row r="4305" spans="5:15" x14ac:dyDescent="0.2">
      <c r="E4305" s="15">
        <v>41297.868055555555</v>
      </c>
      <c r="F4305" s="21">
        <v>9.0344004772700615</v>
      </c>
      <c r="G4305" s="24">
        <v>0.13503939780724103</v>
      </c>
      <c r="H4305" s="3">
        <f t="shared" si="201"/>
        <v>1267.4299999999437</v>
      </c>
      <c r="I4305" s="3">
        <f>MIN(H4305-K4305+L4305,'Power Look Up'!$F$4)</f>
        <v>1269.1994978318435</v>
      </c>
      <c r="K4305" s="50">
        <f t="array" ref="K4305">_xlfn.SUM(_xlfn.NORM.DIST($Q$3:$Q$1003,$F4305,$N4305,FALSE)*WindSpeedStep*$R$3:$R$1003)</f>
        <v>1273.0674815777668</v>
      </c>
      <c r="L4305" s="50">
        <f t="array" ref="L4305">_xlfn.SUM(_xlfn.NORM.DIST($Q$3:$Q$1003,$F4305,$O4305,FALSE)*WindSpeedStep*$R$3:$R$1003)</f>
        <v>1274.8369794096666</v>
      </c>
      <c r="N4305" s="42">
        <f t="shared" si="202"/>
        <v>0.90344004772700615</v>
      </c>
      <c r="O4305" s="42">
        <f t="shared" si="203"/>
        <v>1.22</v>
      </c>
    </row>
    <row r="4306" spans="5:15" x14ac:dyDescent="0.2">
      <c r="E4306" s="15">
        <v>41297.875</v>
      </c>
      <c r="F4306" s="21">
        <v>8.1069916518677516</v>
      </c>
      <c r="G4306" s="24">
        <v>0.17515745186105494</v>
      </c>
      <c r="H4306" s="3">
        <f t="shared" si="201"/>
        <v>929.36999999995282</v>
      </c>
      <c r="I4306" s="3">
        <f>MIN(H4306-K4306+L4306,'Power Look Up'!$F$4)</f>
        <v>966.73588763257351</v>
      </c>
      <c r="K4306" s="50">
        <f t="array" ref="K4306">_xlfn.SUM(_xlfn.NORM.DIST($Q$3:$Q$1003,$F4306,$N4306,FALSE)*WindSpeedStep*$R$3:$R$1003)</f>
        <v>929.42879586971401</v>
      </c>
      <c r="L4306" s="50">
        <f t="array" ref="L4306">_xlfn.SUM(_xlfn.NORM.DIST($Q$3:$Q$1003,$F4306,$O4306,FALSE)*WindSpeedStep*$R$3:$R$1003)</f>
        <v>966.79468350233469</v>
      </c>
      <c r="N4306" s="42">
        <f t="shared" si="202"/>
        <v>0.81069916518677521</v>
      </c>
      <c r="O4306" s="42">
        <f t="shared" si="203"/>
        <v>1.42</v>
      </c>
    </row>
    <row r="4307" spans="5:15" x14ac:dyDescent="0.2">
      <c r="E4307" s="15">
        <v>41297.881944444445</v>
      </c>
      <c r="F4307" s="21">
        <v>9.1870280148932988</v>
      </c>
      <c r="G4307" s="24">
        <v>0.1425923593436669</v>
      </c>
      <c r="H4307" s="3">
        <f t="shared" si="201"/>
        <v>1328.3899999999423</v>
      </c>
      <c r="I4307" s="3">
        <f>MIN(H4307-K4307+L4307,'Power Look Up'!$F$4)</f>
        <v>1322.9131953066126</v>
      </c>
      <c r="K4307" s="50">
        <f t="array" ref="K4307">_xlfn.SUM(_xlfn.NORM.DIST($Q$3:$Q$1003,$F4307,$N4307,FALSE)*WindSpeedStep*$R$3:$R$1003)</f>
        <v>1331.8641369945472</v>
      </c>
      <c r="L4307" s="50">
        <f t="array" ref="L4307">_xlfn.SUM(_xlfn.NORM.DIST($Q$3:$Q$1003,$F4307,$O4307,FALSE)*WindSpeedStep*$R$3:$R$1003)</f>
        <v>1326.3873323012174</v>
      </c>
      <c r="N4307" s="42">
        <f t="shared" si="202"/>
        <v>0.91870280148932992</v>
      </c>
      <c r="O4307" s="42">
        <f t="shared" si="203"/>
        <v>1.31</v>
      </c>
    </row>
    <row r="4308" spans="5:15" x14ac:dyDescent="0.2">
      <c r="E4308" s="15">
        <v>41297.888888888891</v>
      </c>
      <c r="F4308" s="21">
        <v>8.7142209628683815</v>
      </c>
      <c r="G4308" s="24">
        <v>0.13541084223455244</v>
      </c>
      <c r="H4308" s="3">
        <f t="shared" si="201"/>
        <v>1149.5699999999481</v>
      </c>
      <c r="I4308" s="3">
        <f>MIN(H4308-K4308+L4308,'Power Look Up'!$F$4)</f>
        <v>1160.3903034396201</v>
      </c>
      <c r="K4308" s="50">
        <f t="array" ref="K4308">_xlfn.SUM(_xlfn.NORM.DIST($Q$3:$Q$1003,$F4308,$N4308,FALSE)*WindSpeedStep*$R$3:$R$1003)</f>
        <v>1150.2224218922186</v>
      </c>
      <c r="L4308" s="50">
        <f t="array" ref="L4308">_xlfn.SUM(_xlfn.NORM.DIST($Q$3:$Q$1003,$F4308,$O4308,FALSE)*WindSpeedStep*$R$3:$R$1003)</f>
        <v>1161.0427253318906</v>
      </c>
      <c r="N4308" s="42">
        <f t="shared" si="202"/>
        <v>0.8714220962868382</v>
      </c>
      <c r="O4308" s="42">
        <f t="shared" si="203"/>
        <v>1.18</v>
      </c>
    </row>
    <row r="4309" spans="5:15" x14ac:dyDescent="0.2">
      <c r="E4309" s="15">
        <v>41297.895833333336</v>
      </c>
      <c r="F4309" s="21">
        <v>8.7072719758949191</v>
      </c>
      <c r="G4309" s="24">
        <v>0.13092504784000761</v>
      </c>
      <c r="H4309" s="3">
        <f t="shared" si="201"/>
        <v>1149.5699999999481</v>
      </c>
      <c r="I4309" s="3">
        <f>MIN(H4309-K4309+L4309,'Power Look Up'!$F$4)</f>
        <v>1159.4414616908223</v>
      </c>
      <c r="K4309" s="50">
        <f t="array" ref="K4309">_xlfn.SUM(_xlfn.NORM.DIST($Q$3:$Q$1003,$F4309,$N4309,FALSE)*WindSpeedStep*$R$3:$R$1003)</f>
        <v>1147.5855566138421</v>
      </c>
      <c r="L4309" s="50">
        <f t="array" ref="L4309">_xlfn.SUM(_xlfn.NORM.DIST($Q$3:$Q$1003,$F4309,$O4309,FALSE)*WindSpeedStep*$R$3:$R$1003)</f>
        <v>1157.4570183047163</v>
      </c>
      <c r="N4309" s="42">
        <f t="shared" si="202"/>
        <v>0.87072719758949191</v>
      </c>
      <c r="O4309" s="42">
        <f t="shared" si="203"/>
        <v>1.1399999999999999</v>
      </c>
    </row>
    <row r="4310" spans="5:15" x14ac:dyDescent="0.2">
      <c r="E4310" s="15">
        <v>41297.902777777781</v>
      </c>
      <c r="F4310" s="21">
        <v>9.2803002497880502</v>
      </c>
      <c r="G4310" s="24">
        <v>0.11206533969886937</v>
      </c>
      <c r="H4310" s="3">
        <f t="shared" si="201"/>
        <v>1362.6799999999416</v>
      </c>
      <c r="I4310" s="3">
        <f>MIN(H4310-K4310+L4310,'Power Look Up'!$F$4)</f>
        <v>1361.0127084240114</v>
      </c>
      <c r="K4310" s="50">
        <f t="array" ref="K4310">_xlfn.SUM(_xlfn.NORM.DIST($Q$3:$Q$1003,$F4310,$N4310,FALSE)*WindSpeedStep*$R$3:$R$1003)</f>
        <v>1367.5823170098347</v>
      </c>
      <c r="L4310" s="50">
        <f t="array" ref="L4310">_xlfn.SUM(_xlfn.NORM.DIST($Q$3:$Q$1003,$F4310,$O4310,FALSE)*WindSpeedStep*$R$3:$R$1003)</f>
        <v>1365.9150254339045</v>
      </c>
      <c r="N4310" s="42">
        <f t="shared" si="202"/>
        <v>0.92803002497880505</v>
      </c>
      <c r="O4310" s="42">
        <f t="shared" si="203"/>
        <v>1.04</v>
      </c>
    </row>
    <row r="4311" spans="5:15" x14ac:dyDescent="0.2">
      <c r="E4311" s="15">
        <v>41297.909722222219</v>
      </c>
      <c r="F4311" s="21">
        <v>8.3596528226360061</v>
      </c>
      <c r="G4311" s="24">
        <v>0.12201463644974297</v>
      </c>
      <c r="H4311" s="3">
        <f t="shared" si="201"/>
        <v>1021.1199999999509</v>
      </c>
      <c r="I4311" s="3">
        <f>MIN(H4311-K4311+L4311,'Power Look Up'!$F$4)</f>
        <v>1031.5320799415076</v>
      </c>
      <c r="K4311" s="50">
        <f t="array" ref="K4311">_xlfn.SUM(_xlfn.NORM.DIST($Q$3:$Q$1003,$F4311,$N4311,FALSE)*WindSpeedStep*$R$3:$R$1003)</f>
        <v>1018.5922572977194</v>
      </c>
      <c r="L4311" s="50">
        <f t="array" ref="L4311">_xlfn.SUM(_xlfn.NORM.DIST($Q$3:$Q$1003,$F4311,$O4311,FALSE)*WindSpeedStep*$R$3:$R$1003)</f>
        <v>1029.0043372392761</v>
      </c>
      <c r="N4311" s="42">
        <f t="shared" si="202"/>
        <v>0.83596528226360067</v>
      </c>
      <c r="O4311" s="42">
        <f t="shared" si="203"/>
        <v>1.02</v>
      </c>
    </row>
    <row r="4312" spans="5:15" x14ac:dyDescent="0.2">
      <c r="E4312" s="15">
        <v>41297.916666666664</v>
      </c>
      <c r="F4312" s="21">
        <v>8.0859362556332375</v>
      </c>
      <c r="G4312" s="24">
        <v>9.6463782961014141E-2</v>
      </c>
      <c r="H4312" s="3">
        <f t="shared" si="201"/>
        <v>922.02999999995302</v>
      </c>
      <c r="I4312" s="3">
        <f>MIN(H4312-K4312+L4312,'Power Look Up'!$F$4)</f>
        <v>920.34823890622363</v>
      </c>
      <c r="K4312" s="50">
        <f t="array" ref="K4312">_xlfn.SUM(_xlfn.NORM.DIST($Q$3:$Q$1003,$F4312,$N4312,FALSE)*WindSpeedStep*$R$3:$R$1003)</f>
        <v>922.20034485531073</v>
      </c>
      <c r="L4312" s="50">
        <f t="array" ref="L4312">_xlfn.SUM(_xlfn.NORM.DIST($Q$3:$Q$1003,$F4312,$O4312,FALSE)*WindSpeedStep*$R$3:$R$1003)</f>
        <v>920.51858376158134</v>
      </c>
      <c r="N4312" s="42">
        <f t="shared" si="202"/>
        <v>0.80859362556332381</v>
      </c>
      <c r="O4312" s="42">
        <f t="shared" si="203"/>
        <v>0.78</v>
      </c>
    </row>
    <row r="4313" spans="5:15" x14ac:dyDescent="0.2">
      <c r="E4313" s="15">
        <v>41297.923611111109</v>
      </c>
      <c r="F4313" s="21">
        <v>7.8720373614923362</v>
      </c>
      <c r="G4313" s="24">
        <v>0.14608670502828883</v>
      </c>
      <c r="H4313" s="3">
        <f t="shared" si="201"/>
        <v>849.86999999996283</v>
      </c>
      <c r="I4313" s="3">
        <f>MIN(H4313-K4313+L4313,'Power Look Up'!$F$4)</f>
        <v>873.90783619138801</v>
      </c>
      <c r="K4313" s="50">
        <f t="array" ref="K4313">_xlfn.SUM(_xlfn.NORM.DIST($Q$3:$Q$1003,$F4313,$N4313,FALSE)*WindSpeedStep*$R$3:$R$1003)</f>
        <v>850.62327201566893</v>
      </c>
      <c r="L4313" s="50">
        <f t="array" ref="L4313">_xlfn.SUM(_xlfn.NORM.DIST($Q$3:$Q$1003,$F4313,$O4313,FALSE)*WindSpeedStep*$R$3:$R$1003)</f>
        <v>874.66110820709412</v>
      </c>
      <c r="N4313" s="42">
        <f t="shared" si="202"/>
        <v>0.78720373614923367</v>
      </c>
      <c r="O4313" s="42">
        <f t="shared" si="203"/>
        <v>1.1499999999999999</v>
      </c>
    </row>
    <row r="4314" spans="5:15" x14ac:dyDescent="0.2">
      <c r="E4314" s="15">
        <v>41297.930555555555</v>
      </c>
      <c r="F4314" s="21">
        <v>8.3490122712562673</v>
      </c>
      <c r="G4314" s="24">
        <v>0.11977464728885001</v>
      </c>
      <c r="H4314" s="3">
        <f t="shared" si="201"/>
        <v>1017.4499999999509</v>
      </c>
      <c r="I4314" s="3">
        <f>MIN(H4314-K4314+L4314,'Power Look Up'!$F$4)</f>
        <v>1026.8609344401839</v>
      </c>
      <c r="K4314" s="50">
        <f t="array" ref="K4314">_xlfn.SUM(_xlfn.NORM.DIST($Q$3:$Q$1003,$F4314,$N4314,FALSE)*WindSpeedStep*$R$3:$R$1003)</f>
        <v>1014.7509693598521</v>
      </c>
      <c r="L4314" s="50">
        <f t="array" ref="L4314">_xlfn.SUM(_xlfn.NORM.DIST($Q$3:$Q$1003,$F4314,$O4314,FALSE)*WindSpeedStep*$R$3:$R$1003)</f>
        <v>1024.1619038000852</v>
      </c>
      <c r="N4314" s="42">
        <f t="shared" si="202"/>
        <v>0.83490122712562675</v>
      </c>
      <c r="O4314" s="42">
        <f t="shared" si="203"/>
        <v>1</v>
      </c>
    </row>
    <row r="4315" spans="5:15" x14ac:dyDescent="0.2">
      <c r="E4315" s="15">
        <v>41297.9375</v>
      </c>
      <c r="F4315" s="21">
        <v>9.3531715138829536</v>
      </c>
      <c r="G4315" s="24">
        <v>0.10050066959691201</v>
      </c>
      <c r="H4315" s="3">
        <f t="shared" si="201"/>
        <v>1389.349999999941</v>
      </c>
      <c r="I4315" s="3">
        <f>MIN(H4315-K4315+L4315,'Power Look Up'!$F$4)</f>
        <v>1389.2577706858526</v>
      </c>
      <c r="K4315" s="50">
        <f t="array" ref="K4315">_xlfn.SUM(_xlfn.NORM.DIST($Q$3:$Q$1003,$F4315,$N4315,FALSE)*WindSpeedStep*$R$3:$R$1003)</f>
        <v>1395.2829581863975</v>
      </c>
      <c r="L4315" s="50">
        <f t="array" ref="L4315">_xlfn.SUM(_xlfn.NORM.DIST($Q$3:$Q$1003,$F4315,$O4315,FALSE)*WindSpeedStep*$R$3:$R$1003)</f>
        <v>1395.1907288723091</v>
      </c>
      <c r="N4315" s="42">
        <f t="shared" si="202"/>
        <v>0.93531715138829541</v>
      </c>
      <c r="O4315" s="42">
        <f t="shared" si="203"/>
        <v>0.94000000000000006</v>
      </c>
    </row>
    <row r="4316" spans="5:15" x14ac:dyDescent="0.2">
      <c r="E4316" s="15">
        <v>41297.944444444445</v>
      </c>
      <c r="F4316" s="21">
        <v>8.6638230255155335</v>
      </c>
      <c r="G4316" s="24">
        <v>8.0795740856946588E-2</v>
      </c>
      <c r="H4316" s="3">
        <f t="shared" si="201"/>
        <v>1131.2199999999486</v>
      </c>
      <c r="I4316" s="3">
        <f>MIN(H4316-K4316+L4316,'Power Look Up'!$F$4)</f>
        <v>1123.4147031027271</v>
      </c>
      <c r="K4316" s="50">
        <f t="array" ref="K4316">_xlfn.SUM(_xlfn.NORM.DIST($Q$3:$Q$1003,$F4316,$N4316,FALSE)*WindSpeedStep*$R$3:$R$1003)</f>
        <v>1131.1408711366544</v>
      </c>
      <c r="L4316" s="50">
        <f t="array" ref="L4316">_xlfn.SUM(_xlfn.NORM.DIST($Q$3:$Q$1003,$F4316,$O4316,FALSE)*WindSpeedStep*$R$3:$R$1003)</f>
        <v>1123.3355742394328</v>
      </c>
      <c r="N4316" s="42">
        <f t="shared" si="202"/>
        <v>0.86638230255155335</v>
      </c>
      <c r="O4316" s="42">
        <f t="shared" si="203"/>
        <v>0.7</v>
      </c>
    </row>
    <row r="4317" spans="5:15" x14ac:dyDescent="0.2">
      <c r="E4317" s="15">
        <v>41297.951388888891</v>
      </c>
      <c r="F4317" s="21">
        <v>8.1072080121664705</v>
      </c>
      <c r="G4317" s="24">
        <v>0.10114456157649189</v>
      </c>
      <c r="H4317" s="3">
        <f t="shared" si="201"/>
        <v>929.36999999995282</v>
      </c>
      <c r="I4317" s="3">
        <f>MIN(H4317-K4317+L4317,'Power Look Up'!$F$4)</f>
        <v>929.92323874124497</v>
      </c>
      <c r="K4317" s="50">
        <f t="array" ref="K4317">_xlfn.SUM(_xlfn.NORM.DIST($Q$3:$Q$1003,$F4317,$N4317,FALSE)*WindSpeedStep*$R$3:$R$1003)</f>
        <v>929.50324055377268</v>
      </c>
      <c r="L4317" s="50">
        <f t="array" ref="L4317">_xlfn.SUM(_xlfn.NORM.DIST($Q$3:$Q$1003,$F4317,$O4317,FALSE)*WindSpeedStep*$R$3:$R$1003)</f>
        <v>930.05647929506483</v>
      </c>
      <c r="N4317" s="42">
        <f t="shared" si="202"/>
        <v>0.81072080121664714</v>
      </c>
      <c r="O4317" s="42">
        <f t="shared" si="203"/>
        <v>0.82</v>
      </c>
    </row>
    <row r="4318" spans="5:15" x14ac:dyDescent="0.2">
      <c r="E4318" s="15">
        <v>41297.958333333336</v>
      </c>
      <c r="F4318" s="21">
        <v>7.5434066276958953</v>
      </c>
      <c r="G4318" s="24">
        <v>0.11798382931291709</v>
      </c>
      <c r="H4318" s="3">
        <f t="shared" si="201"/>
        <v>750.53999999996495</v>
      </c>
      <c r="I4318" s="3">
        <f>MIN(H4318-K4318+L4318,'Power Look Up'!$F$4)</f>
        <v>758.69984282479754</v>
      </c>
      <c r="K4318" s="50">
        <f t="array" ref="K4318">_xlfn.SUM(_xlfn.NORM.DIST($Q$3:$Q$1003,$F4318,$N4318,FALSE)*WindSpeedStep*$R$3:$R$1003)</f>
        <v>747.36954830059915</v>
      </c>
      <c r="L4318" s="50">
        <f t="array" ref="L4318">_xlfn.SUM(_xlfn.NORM.DIST($Q$3:$Q$1003,$F4318,$O4318,FALSE)*WindSpeedStep*$R$3:$R$1003)</f>
        <v>755.52939112543174</v>
      </c>
      <c r="N4318" s="42">
        <f t="shared" si="202"/>
        <v>0.75434066276958955</v>
      </c>
      <c r="O4318" s="42">
        <f t="shared" si="203"/>
        <v>0.89</v>
      </c>
    </row>
    <row r="4319" spans="5:15" x14ac:dyDescent="0.2">
      <c r="E4319" s="15">
        <v>41297.965277777781</v>
      </c>
      <c r="F4319" s="21">
        <v>7.5453402823739903</v>
      </c>
      <c r="G4319" s="24">
        <v>0.11000166578820711</v>
      </c>
      <c r="H4319" s="3">
        <f t="shared" si="201"/>
        <v>753.54999999996494</v>
      </c>
      <c r="I4319" s="3">
        <f>MIN(H4319-K4319+L4319,'Power Look Up'!$F$4)</f>
        <v>757.94189479324996</v>
      </c>
      <c r="K4319" s="50">
        <f t="array" ref="K4319">_xlfn.SUM(_xlfn.NORM.DIST($Q$3:$Q$1003,$F4319,$N4319,FALSE)*WindSpeedStep*$R$3:$R$1003)</f>
        <v>747.95323384251162</v>
      </c>
      <c r="L4319" s="50">
        <f t="array" ref="L4319">_xlfn.SUM(_xlfn.NORM.DIST($Q$3:$Q$1003,$F4319,$O4319,FALSE)*WindSpeedStep*$R$3:$R$1003)</f>
        <v>752.34512863579664</v>
      </c>
      <c r="N4319" s="42">
        <f t="shared" si="202"/>
        <v>0.75453402823739912</v>
      </c>
      <c r="O4319" s="42">
        <f t="shared" si="203"/>
        <v>0.83</v>
      </c>
    </row>
    <row r="4320" spans="5:15" x14ac:dyDescent="0.2">
      <c r="E4320" s="15">
        <v>41297.972222222219</v>
      </c>
      <c r="F4320" s="21">
        <v>8.8704242445996346</v>
      </c>
      <c r="G4320" s="24">
        <v>0.10258810344432097</v>
      </c>
      <c r="H4320" s="3">
        <f t="shared" si="201"/>
        <v>1208.289999999947</v>
      </c>
      <c r="I4320" s="3">
        <f>MIN(H4320-K4320+L4320,'Power Look Up'!$F$4)</f>
        <v>1208.9988161791725</v>
      </c>
      <c r="K4320" s="50">
        <f t="array" ref="K4320">_xlfn.SUM(_xlfn.NORM.DIST($Q$3:$Q$1003,$F4320,$N4320,FALSE)*WindSpeedStep*$R$3:$R$1003)</f>
        <v>1209.9014982711672</v>
      </c>
      <c r="L4320" s="50">
        <f t="array" ref="L4320">_xlfn.SUM(_xlfn.NORM.DIST($Q$3:$Q$1003,$F4320,$O4320,FALSE)*WindSpeedStep*$R$3:$R$1003)</f>
        <v>1210.6103144503927</v>
      </c>
      <c r="N4320" s="42">
        <f t="shared" si="202"/>
        <v>0.88704242445996351</v>
      </c>
      <c r="O4320" s="42">
        <f t="shared" si="203"/>
        <v>0.91</v>
      </c>
    </row>
    <row r="4321" spans="5:15" x14ac:dyDescent="0.2">
      <c r="E4321" s="15">
        <v>41297.979166666664</v>
      </c>
      <c r="F4321" s="21">
        <v>10.528611420381678</v>
      </c>
      <c r="G4321" s="24">
        <v>8.7380943532499436E-2</v>
      </c>
      <c r="H4321" s="3">
        <f t="shared" si="201"/>
        <v>1778.509999999952</v>
      </c>
      <c r="I4321" s="3">
        <f>MIN(H4321-K4321+L4321,'Power Look Up'!$F$4)</f>
        <v>1799.2569040510841</v>
      </c>
      <c r="K4321" s="50">
        <f t="array" ref="K4321">_xlfn.SUM(_xlfn.NORM.DIST($Q$3:$Q$1003,$F4321,$N4321,FALSE)*WindSpeedStep*$R$3:$R$1003)</f>
        <v>1772.9863134748957</v>
      </c>
      <c r="L4321" s="50">
        <f t="array" ref="L4321">_xlfn.SUM(_xlfn.NORM.DIST($Q$3:$Q$1003,$F4321,$O4321,FALSE)*WindSpeedStep*$R$3:$R$1003)</f>
        <v>1793.7332175260278</v>
      </c>
      <c r="N4321" s="42">
        <f t="shared" si="202"/>
        <v>1.0528611420381677</v>
      </c>
      <c r="O4321" s="42">
        <f t="shared" si="203"/>
        <v>0.92</v>
      </c>
    </row>
    <row r="4322" spans="5:15" x14ac:dyDescent="0.2">
      <c r="E4322" s="15">
        <v>41297.986111111109</v>
      </c>
      <c r="F4322" s="21">
        <v>10.234109161567805</v>
      </c>
      <c r="G4322" s="24">
        <v>0.12116345257060356</v>
      </c>
      <c r="H4322" s="3">
        <f t="shared" si="201"/>
        <v>1698.4099999999537</v>
      </c>
      <c r="I4322" s="3">
        <f>MIN(H4322-K4322+L4322,'Power Look Up'!$F$4)</f>
        <v>1669.3843345015571</v>
      </c>
      <c r="K4322" s="50">
        <f t="array" ref="K4322">_xlfn.SUM(_xlfn.NORM.DIST($Q$3:$Q$1003,$F4322,$N4322,FALSE)*WindSpeedStep*$R$3:$R$1003)</f>
        <v>1695.2308479066883</v>
      </c>
      <c r="L4322" s="50">
        <f t="array" ref="L4322">_xlfn.SUM(_xlfn.NORM.DIST($Q$3:$Q$1003,$F4322,$O4322,FALSE)*WindSpeedStep*$R$3:$R$1003)</f>
        <v>1666.2051824082916</v>
      </c>
      <c r="N4322" s="42">
        <f t="shared" si="202"/>
        <v>1.0234109161567806</v>
      </c>
      <c r="O4322" s="42">
        <f t="shared" si="203"/>
        <v>1.24</v>
      </c>
    </row>
    <row r="4323" spans="5:15" x14ac:dyDescent="0.2">
      <c r="E4323" s="15">
        <v>41297.993055555555</v>
      </c>
      <c r="F4323" s="21">
        <v>8.254821278505581</v>
      </c>
      <c r="G4323" s="24">
        <v>0.12477556633260835</v>
      </c>
      <c r="H4323" s="3">
        <f t="shared" si="201"/>
        <v>980.7499999999518</v>
      </c>
      <c r="I4323" s="3">
        <f>MIN(H4323-K4323+L4323,'Power Look Up'!$F$4)</f>
        <v>992.93338894313263</v>
      </c>
      <c r="K4323" s="50">
        <f t="array" ref="K4323">_xlfn.SUM(_xlfn.NORM.DIST($Q$3:$Q$1003,$F4323,$N4323,FALSE)*WindSpeedStep*$R$3:$R$1003)</f>
        <v>981.06865842930017</v>
      </c>
      <c r="L4323" s="50">
        <f t="array" ref="L4323">_xlfn.SUM(_xlfn.NORM.DIST($Q$3:$Q$1003,$F4323,$O4323,FALSE)*WindSpeedStep*$R$3:$R$1003)</f>
        <v>993.252047372481</v>
      </c>
      <c r="N4323" s="42">
        <f t="shared" si="202"/>
        <v>0.82548212785055819</v>
      </c>
      <c r="O4323" s="42">
        <f t="shared" si="203"/>
        <v>1.03</v>
      </c>
    </row>
    <row r="4324" spans="5:15" x14ac:dyDescent="0.2">
      <c r="E4324" s="15">
        <v>41298</v>
      </c>
      <c r="F4324" s="21">
        <v>6.8553062036218426</v>
      </c>
      <c r="G4324" s="24">
        <v>0.18088178166934027</v>
      </c>
      <c r="H4324" s="3">
        <f t="shared" si="201"/>
        <v>556.35999999997694</v>
      </c>
      <c r="I4324" s="3">
        <f>MIN(H4324-K4324+L4324,'Power Look Up'!$F$4)</f>
        <v>591.29997565705662</v>
      </c>
      <c r="K4324" s="50">
        <f t="array" ref="K4324">_xlfn.SUM(_xlfn.NORM.DIST($Q$3:$Q$1003,$F4324,$N4324,FALSE)*WindSpeedStep*$R$3:$R$1003)</f>
        <v>557.21164877396757</v>
      </c>
      <c r="L4324" s="50">
        <f t="array" ref="L4324">_xlfn.SUM(_xlfn.NORM.DIST($Q$3:$Q$1003,$F4324,$O4324,FALSE)*WindSpeedStep*$R$3:$R$1003)</f>
        <v>592.15162443104725</v>
      </c>
      <c r="N4324" s="42">
        <f t="shared" si="202"/>
        <v>0.68553062036218426</v>
      </c>
      <c r="O4324" s="42">
        <f t="shared" si="203"/>
        <v>1.24</v>
      </c>
    </row>
    <row r="4325" spans="5:15" x14ac:dyDescent="0.2">
      <c r="E4325" s="15">
        <v>41298.013888888891</v>
      </c>
      <c r="F4325" s="21">
        <v>6.8311102768002963</v>
      </c>
      <c r="G4325" s="24">
        <v>0.11564737912122205</v>
      </c>
      <c r="H4325" s="3">
        <f t="shared" si="201"/>
        <v>549.57999999997719</v>
      </c>
      <c r="I4325" s="3">
        <f>MIN(H4325-K4325+L4325,'Power Look Up'!$F$4)</f>
        <v>554.97735915433293</v>
      </c>
      <c r="K4325" s="50">
        <f t="array" ref="K4325">_xlfn.SUM(_xlfn.NORM.DIST($Q$3:$Q$1003,$F4325,$N4325,FALSE)*WindSpeedStep*$R$3:$R$1003)</f>
        <v>551.15079924755491</v>
      </c>
      <c r="L4325" s="50">
        <f t="array" ref="L4325">_xlfn.SUM(_xlfn.NORM.DIST($Q$3:$Q$1003,$F4325,$O4325,FALSE)*WindSpeedStep*$R$3:$R$1003)</f>
        <v>556.54815840191065</v>
      </c>
      <c r="N4325" s="42">
        <f t="shared" si="202"/>
        <v>0.68311102768002963</v>
      </c>
      <c r="O4325" s="42">
        <f t="shared" si="203"/>
        <v>0.79</v>
      </c>
    </row>
    <row r="4326" spans="5:15" x14ac:dyDescent="0.2">
      <c r="E4326" s="15">
        <v>41298.020833333336</v>
      </c>
      <c r="F4326" s="21">
        <v>6.0670889002142356</v>
      </c>
      <c r="G4326" s="24">
        <v>0.21591903819865613</v>
      </c>
      <c r="H4326" s="3">
        <f t="shared" si="201"/>
        <v>377.81999999998078</v>
      </c>
      <c r="I4326" s="3">
        <f>MIN(H4326-K4326+L4326,'Power Look Up'!$F$4)</f>
        <v>414.2041039664104</v>
      </c>
      <c r="K4326" s="50">
        <f t="array" ref="K4326">_xlfn.SUM(_xlfn.NORM.DIST($Q$3:$Q$1003,$F4326,$N4326,FALSE)*WindSpeedStep*$R$3:$R$1003)</f>
        <v>380.51142455772572</v>
      </c>
      <c r="L4326" s="50">
        <f t="array" ref="L4326">_xlfn.SUM(_xlfn.NORM.DIST($Q$3:$Q$1003,$F4326,$O4326,FALSE)*WindSpeedStep*$R$3:$R$1003)</f>
        <v>416.89552852415534</v>
      </c>
      <c r="N4326" s="42">
        <f t="shared" si="202"/>
        <v>0.60670889002142359</v>
      </c>
      <c r="O4326" s="42">
        <f t="shared" si="203"/>
        <v>1.31</v>
      </c>
    </row>
    <row r="4327" spans="5:15" x14ac:dyDescent="0.2">
      <c r="E4327" s="15">
        <v>41298.027777777781</v>
      </c>
      <c r="F4327" s="21">
        <v>5.2561267325018424</v>
      </c>
      <c r="G4327" s="24">
        <v>0.27206345523547526</v>
      </c>
      <c r="H4327" s="3">
        <f t="shared" si="201"/>
        <v>242.11999999998903</v>
      </c>
      <c r="I4327" s="3">
        <f>MIN(H4327-K4327+L4327,'Power Look Up'!$F$4)</f>
        <v>282.5214533065697</v>
      </c>
      <c r="K4327" s="50">
        <f t="array" ref="K4327">_xlfn.SUM(_xlfn.NORM.DIST($Q$3:$Q$1003,$F4327,$N4327,FALSE)*WindSpeedStep*$R$3:$R$1003)</f>
        <v>236.01305689922737</v>
      </c>
      <c r="L4327" s="50">
        <f t="array" ref="L4327">_xlfn.SUM(_xlfn.NORM.DIST($Q$3:$Q$1003,$F4327,$O4327,FALSE)*WindSpeedStep*$R$3:$R$1003)</f>
        <v>276.41451020580803</v>
      </c>
      <c r="N4327" s="42">
        <f t="shared" si="202"/>
        <v>0.52561267325018424</v>
      </c>
      <c r="O4327" s="42">
        <f t="shared" si="203"/>
        <v>1.43</v>
      </c>
    </row>
    <row r="4328" spans="5:15" x14ac:dyDescent="0.2">
      <c r="E4328" s="15">
        <v>41298.034722222219</v>
      </c>
      <c r="F4328" s="21">
        <v>5.1002413089940584</v>
      </c>
      <c r="G4328" s="24">
        <v>0.14509117415582701</v>
      </c>
      <c r="H4328" s="3">
        <f t="shared" si="201"/>
        <v>216.19999999998959</v>
      </c>
      <c r="I4328" s="3">
        <f>MIN(H4328-K4328+L4328,'Power Look Up'!$F$4)</f>
        <v>219.86365717715401</v>
      </c>
      <c r="K4328" s="50">
        <f t="array" ref="K4328">_xlfn.SUM(_xlfn.NORM.DIST($Q$3:$Q$1003,$F4328,$N4328,FALSE)*WindSpeedStep*$R$3:$R$1003)</f>
        <v>210.6872228583847</v>
      </c>
      <c r="L4328" s="50">
        <f t="array" ref="L4328">_xlfn.SUM(_xlfn.NORM.DIST($Q$3:$Q$1003,$F4328,$O4328,FALSE)*WindSpeedStep*$R$3:$R$1003)</f>
        <v>214.35088003554912</v>
      </c>
      <c r="N4328" s="42">
        <f t="shared" si="202"/>
        <v>0.5100241308994059</v>
      </c>
      <c r="O4328" s="42">
        <f t="shared" si="203"/>
        <v>0.74</v>
      </c>
    </row>
    <row r="4329" spans="5:15" x14ac:dyDescent="0.2">
      <c r="E4329" s="15">
        <v>41298.041666666664</v>
      </c>
      <c r="F4329" s="21">
        <v>5.868345077064129</v>
      </c>
      <c r="G4329" s="24">
        <v>0.16699767773204702</v>
      </c>
      <c r="H4329" s="3">
        <f t="shared" si="201"/>
        <v>340.93999999998692</v>
      </c>
      <c r="I4329" s="3">
        <f>MIN(H4329-K4329+L4329,'Power Look Up'!$F$4)</f>
        <v>355.65172793033082</v>
      </c>
      <c r="K4329" s="50">
        <f t="array" ref="K4329">_xlfn.SUM(_xlfn.NORM.DIST($Q$3:$Q$1003,$F4329,$N4329,FALSE)*WindSpeedStep*$R$3:$R$1003)</f>
        <v>342.23599322643952</v>
      </c>
      <c r="L4329" s="50">
        <f t="array" ref="L4329">_xlfn.SUM(_xlfn.NORM.DIST($Q$3:$Q$1003,$F4329,$O4329,FALSE)*WindSpeedStep*$R$3:$R$1003)</f>
        <v>356.94772115678342</v>
      </c>
      <c r="N4329" s="42">
        <f t="shared" si="202"/>
        <v>0.58683450770641288</v>
      </c>
      <c r="O4329" s="42">
        <f t="shared" si="203"/>
        <v>0.98</v>
      </c>
    </row>
    <row r="4330" spans="5:15" x14ac:dyDescent="0.2">
      <c r="E4330" s="15">
        <v>41298.048611111109</v>
      </c>
      <c r="F4330" s="21">
        <v>6.4440355753596457</v>
      </c>
      <c r="G4330" s="24">
        <v>0.10552393636685484</v>
      </c>
      <c r="H4330" s="3">
        <f t="shared" si="201"/>
        <v>461.43999999997902</v>
      </c>
      <c r="I4330" s="3">
        <f>MIN(H4330-K4330+L4330,'Power Look Up'!$F$4)</f>
        <v>462.95410925460351</v>
      </c>
      <c r="K4330" s="50">
        <f t="array" ref="K4330">_xlfn.SUM(_xlfn.NORM.DIST($Q$3:$Q$1003,$F4330,$N4330,FALSE)*WindSpeedStep*$R$3:$R$1003)</f>
        <v>459.78777130169578</v>
      </c>
      <c r="L4330" s="50">
        <f t="array" ref="L4330">_xlfn.SUM(_xlfn.NORM.DIST($Q$3:$Q$1003,$F4330,$O4330,FALSE)*WindSpeedStep*$R$3:$R$1003)</f>
        <v>461.30188055632027</v>
      </c>
      <c r="N4330" s="42">
        <f t="shared" si="202"/>
        <v>0.64440355753596457</v>
      </c>
      <c r="O4330" s="42">
        <f t="shared" si="203"/>
        <v>0.68</v>
      </c>
    </row>
    <row r="4331" spans="5:15" x14ac:dyDescent="0.2">
      <c r="E4331" s="15">
        <v>41298.055555555555</v>
      </c>
      <c r="F4331" s="21">
        <v>7.0585103362778669</v>
      </c>
      <c r="G4331" s="24">
        <v>0.12183873919967934</v>
      </c>
      <c r="H4331" s="3">
        <f t="shared" si="201"/>
        <v>606.05999999996811</v>
      </c>
      <c r="I4331" s="3">
        <f>MIN(H4331-K4331+L4331,'Power Look Up'!$F$4)</f>
        <v>614.53401486300754</v>
      </c>
      <c r="K4331" s="50">
        <f t="array" ref="K4331">_xlfn.SUM(_xlfn.NORM.DIST($Q$3:$Q$1003,$F4331,$N4331,FALSE)*WindSpeedStep*$R$3:$R$1003)</f>
        <v>609.76960004641467</v>
      </c>
      <c r="L4331" s="50">
        <f t="array" ref="L4331">_xlfn.SUM(_xlfn.NORM.DIST($Q$3:$Q$1003,$F4331,$O4331,FALSE)*WindSpeedStep*$R$3:$R$1003)</f>
        <v>618.2436149094541</v>
      </c>
      <c r="N4331" s="42">
        <f t="shared" si="202"/>
        <v>0.70585103362778678</v>
      </c>
      <c r="O4331" s="42">
        <f t="shared" si="203"/>
        <v>0.86</v>
      </c>
    </row>
    <row r="4332" spans="5:15" x14ac:dyDescent="0.2">
      <c r="E4332" s="15">
        <v>41298.0625</v>
      </c>
      <c r="F4332" s="21">
        <v>6.6305026629033277</v>
      </c>
      <c r="G4332" s="24">
        <v>0.10104814582890526</v>
      </c>
      <c r="H4332" s="3">
        <f t="shared" si="201"/>
        <v>504.37999999997811</v>
      </c>
      <c r="I4332" s="3">
        <f>MIN(H4332-K4332+L4332,'Power Look Up'!$F$4)</f>
        <v>504.69147404131792</v>
      </c>
      <c r="K4332" s="50">
        <f t="array" ref="K4332">_xlfn.SUM(_xlfn.NORM.DIST($Q$3:$Q$1003,$F4332,$N4332,FALSE)*WindSpeedStep*$R$3:$R$1003)</f>
        <v>502.49733673443717</v>
      </c>
      <c r="L4332" s="50">
        <f t="array" ref="L4332">_xlfn.SUM(_xlfn.NORM.DIST($Q$3:$Q$1003,$F4332,$O4332,FALSE)*WindSpeedStep*$R$3:$R$1003)</f>
        <v>502.80881077577698</v>
      </c>
      <c r="N4332" s="42">
        <f t="shared" si="202"/>
        <v>0.66305026629033281</v>
      </c>
      <c r="O4332" s="42">
        <f t="shared" si="203"/>
        <v>0.67</v>
      </c>
    </row>
    <row r="4333" spans="5:15" x14ac:dyDescent="0.2">
      <c r="E4333" s="15">
        <v>41298.069444444445</v>
      </c>
      <c r="F4333" s="21">
        <v>7.236220640918396</v>
      </c>
      <c r="G4333" s="24">
        <v>9.5353643046520969E-2</v>
      </c>
      <c r="H4333" s="3">
        <f t="shared" si="201"/>
        <v>660.23999999996693</v>
      </c>
      <c r="I4333" s="3">
        <f>MIN(H4333-K4333+L4333,'Power Look Up'!$F$4)</f>
        <v>658.52953728783632</v>
      </c>
      <c r="K4333" s="50">
        <f t="array" ref="K4333">_xlfn.SUM(_xlfn.NORM.DIST($Q$3:$Q$1003,$F4333,$N4333,FALSE)*WindSpeedStep*$R$3:$R$1003)</f>
        <v>658.18657455068274</v>
      </c>
      <c r="L4333" s="50">
        <f t="array" ref="L4333">_xlfn.SUM(_xlfn.NORM.DIST($Q$3:$Q$1003,$F4333,$O4333,FALSE)*WindSpeedStep*$R$3:$R$1003)</f>
        <v>656.47611183855213</v>
      </c>
      <c r="N4333" s="42">
        <f t="shared" si="202"/>
        <v>0.7236220640918396</v>
      </c>
      <c r="O4333" s="42">
        <f t="shared" si="203"/>
        <v>0.69</v>
      </c>
    </row>
    <row r="4334" spans="5:15" x14ac:dyDescent="0.2">
      <c r="E4334" s="15">
        <v>41298.076388888891</v>
      </c>
      <c r="F4334" s="21">
        <v>7.8996475349466646</v>
      </c>
      <c r="G4334" s="24">
        <v>9.2409186203638471E-2</v>
      </c>
      <c r="H4334" s="3">
        <f t="shared" si="201"/>
        <v>858.89999999996269</v>
      </c>
      <c r="I4334" s="3">
        <f>MIN(H4334-K4334+L4334,'Power Look Up'!$F$4)</f>
        <v>855.47715740737306</v>
      </c>
      <c r="K4334" s="50">
        <f t="array" ref="K4334">_xlfn.SUM(_xlfn.NORM.DIST($Q$3:$Q$1003,$F4334,$N4334,FALSE)*WindSpeedStep*$R$3:$R$1003)</f>
        <v>859.67019254872105</v>
      </c>
      <c r="L4334" s="50">
        <f t="array" ref="L4334">_xlfn.SUM(_xlfn.NORM.DIST($Q$3:$Q$1003,$F4334,$O4334,FALSE)*WindSpeedStep*$R$3:$R$1003)</f>
        <v>856.24734995613142</v>
      </c>
      <c r="N4334" s="42">
        <f t="shared" si="202"/>
        <v>0.78996475349466655</v>
      </c>
      <c r="O4334" s="42">
        <f t="shared" si="203"/>
        <v>0.73</v>
      </c>
    </row>
    <row r="4335" spans="5:15" x14ac:dyDescent="0.2">
      <c r="E4335" s="15">
        <v>41298.083333333336</v>
      </c>
      <c r="F4335" s="21">
        <v>7.0868872883686764</v>
      </c>
      <c r="G4335" s="24">
        <v>0.17920420465616577</v>
      </c>
      <c r="H4335" s="3">
        <f t="shared" si="201"/>
        <v>615.08999999996786</v>
      </c>
      <c r="I4335" s="3">
        <f>MIN(H4335-K4335+L4335,'Power Look Up'!$F$4)</f>
        <v>652.36195106677235</v>
      </c>
      <c r="K4335" s="50">
        <f t="array" ref="K4335">_xlfn.SUM(_xlfn.NORM.DIST($Q$3:$Q$1003,$F4335,$N4335,FALSE)*WindSpeedStep*$R$3:$R$1003)</f>
        <v>617.34643816261257</v>
      </c>
      <c r="L4335" s="50">
        <f t="array" ref="L4335">_xlfn.SUM(_xlfn.NORM.DIST($Q$3:$Q$1003,$F4335,$O4335,FALSE)*WindSpeedStep*$R$3:$R$1003)</f>
        <v>654.61838922941706</v>
      </c>
      <c r="N4335" s="42">
        <f t="shared" si="202"/>
        <v>0.70868872883686773</v>
      </c>
      <c r="O4335" s="42">
        <f t="shared" si="203"/>
        <v>1.27</v>
      </c>
    </row>
    <row r="4336" spans="5:15" x14ac:dyDescent="0.2">
      <c r="E4336" s="15">
        <v>41298.090277777781</v>
      </c>
      <c r="F4336" s="21">
        <v>6.9199693675373224</v>
      </c>
      <c r="G4336" s="24">
        <v>9.5376144740779503E-2</v>
      </c>
      <c r="H4336" s="3">
        <f t="shared" si="201"/>
        <v>569.91999999997665</v>
      </c>
      <c r="I4336" s="3">
        <f>MIN(H4336-K4336+L4336,'Power Look Up'!$F$4)</f>
        <v>568.40221709856689</v>
      </c>
      <c r="K4336" s="50">
        <f t="array" ref="K4336">_xlfn.SUM(_xlfn.NORM.DIST($Q$3:$Q$1003,$F4336,$N4336,FALSE)*WindSpeedStep*$R$3:$R$1003)</f>
        <v>573.61446409737664</v>
      </c>
      <c r="L4336" s="50">
        <f t="array" ref="L4336">_xlfn.SUM(_xlfn.NORM.DIST($Q$3:$Q$1003,$F4336,$O4336,FALSE)*WindSpeedStep*$R$3:$R$1003)</f>
        <v>572.09668119596688</v>
      </c>
      <c r="N4336" s="42">
        <f t="shared" si="202"/>
        <v>0.69199693675373231</v>
      </c>
      <c r="O4336" s="42">
        <f t="shared" si="203"/>
        <v>0.66</v>
      </c>
    </row>
    <row r="4337" spans="5:15" x14ac:dyDescent="0.2">
      <c r="E4337" s="15">
        <v>41298.097222222219</v>
      </c>
      <c r="F4337" s="21">
        <v>7.0248820403835071</v>
      </c>
      <c r="G4337" s="24">
        <v>0.11530442722647909</v>
      </c>
      <c r="H4337" s="3">
        <f t="shared" si="201"/>
        <v>594.01999999996838</v>
      </c>
      <c r="I4337" s="3">
        <f>MIN(H4337-K4337+L4337,'Power Look Up'!$F$4)</f>
        <v>599.72756707821361</v>
      </c>
      <c r="K4337" s="50">
        <f t="array" ref="K4337">_xlfn.SUM(_xlfn.NORM.DIST($Q$3:$Q$1003,$F4337,$N4337,FALSE)*WindSpeedStep*$R$3:$R$1003)</f>
        <v>600.86621499350667</v>
      </c>
      <c r="L4337" s="50">
        <f t="array" ref="L4337">_xlfn.SUM(_xlfn.NORM.DIST($Q$3:$Q$1003,$F4337,$O4337,FALSE)*WindSpeedStep*$R$3:$R$1003)</f>
        <v>606.57378207175191</v>
      </c>
      <c r="N4337" s="42">
        <f t="shared" si="202"/>
        <v>0.70248820403835077</v>
      </c>
      <c r="O4337" s="42">
        <f t="shared" si="203"/>
        <v>0.81</v>
      </c>
    </row>
    <row r="4338" spans="5:15" x14ac:dyDescent="0.2">
      <c r="E4338" s="15">
        <v>41298.104166666664</v>
      </c>
      <c r="F4338" s="21">
        <v>5.869742434000111</v>
      </c>
      <c r="G4338" s="24">
        <v>0.11755200637139011</v>
      </c>
      <c r="H4338" s="3">
        <f t="shared" si="201"/>
        <v>340.93999999998692</v>
      </c>
      <c r="I4338" s="3">
        <f>MIN(H4338-K4338+L4338,'Power Look Up'!$F$4)</f>
        <v>344.04945315099809</v>
      </c>
      <c r="K4338" s="50">
        <f t="array" ref="K4338">_xlfn.SUM(_xlfn.NORM.DIST($Q$3:$Q$1003,$F4338,$N4338,FALSE)*WindSpeedStep*$R$3:$R$1003)</f>
        <v>342.49732643241873</v>
      </c>
      <c r="L4338" s="50">
        <f t="array" ref="L4338">_xlfn.SUM(_xlfn.NORM.DIST($Q$3:$Q$1003,$F4338,$O4338,FALSE)*WindSpeedStep*$R$3:$R$1003)</f>
        <v>345.6067795834299</v>
      </c>
      <c r="N4338" s="42">
        <f t="shared" si="202"/>
        <v>0.58697424340001114</v>
      </c>
      <c r="O4338" s="42">
        <f t="shared" si="203"/>
        <v>0.69</v>
      </c>
    </row>
    <row r="4339" spans="5:15" x14ac:dyDescent="0.2">
      <c r="E4339" s="15">
        <v>41298.111111111109</v>
      </c>
      <c r="F4339" s="21">
        <v>6.3174921827455321</v>
      </c>
      <c r="G4339" s="24">
        <v>0.1487932193358858</v>
      </c>
      <c r="H4339" s="3">
        <f t="shared" si="201"/>
        <v>434.31999999997959</v>
      </c>
      <c r="I4339" s="3">
        <f>MIN(H4339-K4339+L4339,'Power Look Up'!$F$4)</f>
        <v>448.61087405217336</v>
      </c>
      <c r="K4339" s="50">
        <f t="array" ref="K4339">_xlfn.SUM(_xlfn.NORM.DIST($Q$3:$Q$1003,$F4339,$N4339,FALSE)*WindSpeedStep*$R$3:$R$1003)</f>
        <v>432.14640426445789</v>
      </c>
      <c r="L4339" s="50">
        <f t="array" ref="L4339">_xlfn.SUM(_xlfn.NORM.DIST($Q$3:$Q$1003,$F4339,$O4339,FALSE)*WindSpeedStep*$R$3:$R$1003)</f>
        <v>446.43727831665166</v>
      </c>
      <c r="N4339" s="42">
        <f t="shared" si="202"/>
        <v>0.63174921827455321</v>
      </c>
      <c r="O4339" s="42">
        <f t="shared" si="203"/>
        <v>0.93999999999999984</v>
      </c>
    </row>
    <row r="4340" spans="5:15" x14ac:dyDescent="0.2">
      <c r="E4340" s="15">
        <v>41298.118055555555</v>
      </c>
      <c r="F4340" s="21">
        <v>6.2170254560726121</v>
      </c>
      <c r="G4340" s="24">
        <v>0.13511284551352643</v>
      </c>
      <c r="H4340" s="3">
        <f t="shared" si="201"/>
        <v>411.71999999998008</v>
      </c>
      <c r="I4340" s="3">
        <f>MIN(H4340-K4340+L4340,'Power Look Up'!$F$4)</f>
        <v>420.87310169041558</v>
      </c>
      <c r="K4340" s="50">
        <f t="array" ref="K4340">_xlfn.SUM(_xlfn.NORM.DIST($Q$3:$Q$1003,$F4340,$N4340,FALSE)*WindSpeedStep*$R$3:$R$1003)</f>
        <v>410.95147190621418</v>
      </c>
      <c r="L4340" s="50">
        <f t="array" ref="L4340">_xlfn.SUM(_xlfn.NORM.DIST($Q$3:$Q$1003,$F4340,$O4340,FALSE)*WindSpeedStep*$R$3:$R$1003)</f>
        <v>420.10457359664969</v>
      </c>
      <c r="N4340" s="42">
        <f t="shared" si="202"/>
        <v>0.62170254560726124</v>
      </c>
      <c r="O4340" s="42">
        <f t="shared" si="203"/>
        <v>0.84</v>
      </c>
    </row>
    <row r="4341" spans="5:15" x14ac:dyDescent="0.2">
      <c r="E4341" s="15">
        <v>41298.125</v>
      </c>
      <c r="F4341" s="21">
        <v>6.0503151949142495</v>
      </c>
      <c r="G4341" s="24">
        <v>0.11239083883953548</v>
      </c>
      <c r="H4341" s="3">
        <f t="shared" si="201"/>
        <v>373.29999999998091</v>
      </c>
      <c r="I4341" s="3">
        <f>MIN(H4341-K4341+L4341,'Power Look Up'!$F$4)</f>
        <v>375.90715322301452</v>
      </c>
      <c r="K4341" s="50">
        <f t="array" ref="K4341">_xlfn.SUM(_xlfn.NORM.DIST($Q$3:$Q$1003,$F4341,$N4341,FALSE)*WindSpeedStep*$R$3:$R$1003)</f>
        <v>377.19200446358911</v>
      </c>
      <c r="L4341" s="50">
        <f t="array" ref="L4341">_xlfn.SUM(_xlfn.NORM.DIST($Q$3:$Q$1003,$F4341,$O4341,FALSE)*WindSpeedStep*$R$3:$R$1003)</f>
        <v>379.79915768662272</v>
      </c>
      <c r="N4341" s="42">
        <f t="shared" si="202"/>
        <v>0.60503151949142497</v>
      </c>
      <c r="O4341" s="42">
        <f t="shared" si="203"/>
        <v>0.68</v>
      </c>
    </row>
    <row r="4342" spans="5:15" x14ac:dyDescent="0.2">
      <c r="E4342" s="15">
        <v>41298.131944444445</v>
      </c>
      <c r="F4342" s="21">
        <v>7.2307623713391074</v>
      </c>
      <c r="G4342" s="24">
        <v>0.10510648268741975</v>
      </c>
      <c r="H4342" s="3">
        <f t="shared" si="201"/>
        <v>657.22999999996694</v>
      </c>
      <c r="I4342" s="3">
        <f>MIN(H4342-K4342+L4342,'Power Look Up'!$F$4)</f>
        <v>659.19645968890143</v>
      </c>
      <c r="K4342" s="50">
        <f t="array" ref="K4342">_xlfn.SUM(_xlfn.NORM.DIST($Q$3:$Q$1003,$F4342,$N4342,FALSE)*WindSpeedStep*$R$3:$R$1003)</f>
        <v>656.66509058529846</v>
      </c>
      <c r="L4342" s="50">
        <f t="array" ref="L4342">_xlfn.SUM(_xlfn.NORM.DIST($Q$3:$Q$1003,$F4342,$O4342,FALSE)*WindSpeedStep*$R$3:$R$1003)</f>
        <v>658.63155027423295</v>
      </c>
      <c r="N4342" s="42">
        <f t="shared" si="202"/>
        <v>0.72307623713391078</v>
      </c>
      <c r="O4342" s="42">
        <f t="shared" si="203"/>
        <v>0.76</v>
      </c>
    </row>
    <row r="4343" spans="5:15" x14ac:dyDescent="0.2">
      <c r="E4343" s="15">
        <v>41298.138888888891</v>
      </c>
      <c r="F4343" s="21">
        <v>7.375011162449721</v>
      </c>
      <c r="G4343" s="24">
        <v>0.11254220254282341</v>
      </c>
      <c r="H4343" s="3">
        <f t="shared" si="201"/>
        <v>702.379999999966</v>
      </c>
      <c r="I4343" s="3">
        <f>MIN(H4343-K4343+L4343,'Power Look Up'!$F$4)</f>
        <v>707.63832132116147</v>
      </c>
      <c r="K4343" s="50">
        <f t="array" ref="K4343">_xlfn.SUM(_xlfn.NORM.DIST($Q$3:$Q$1003,$F4343,$N4343,FALSE)*WindSpeedStep*$R$3:$R$1003)</f>
        <v>697.61219485689969</v>
      </c>
      <c r="L4343" s="50">
        <f t="array" ref="L4343">_xlfn.SUM(_xlfn.NORM.DIST($Q$3:$Q$1003,$F4343,$O4343,FALSE)*WindSpeedStep*$R$3:$R$1003)</f>
        <v>702.87051617809516</v>
      </c>
      <c r="N4343" s="42">
        <f t="shared" si="202"/>
        <v>0.73750111624497217</v>
      </c>
      <c r="O4343" s="42">
        <f t="shared" si="203"/>
        <v>0.83</v>
      </c>
    </row>
    <row r="4344" spans="5:15" x14ac:dyDescent="0.2">
      <c r="E4344" s="15">
        <v>41298.145833333336</v>
      </c>
      <c r="F4344" s="21">
        <v>7.4854583592395167</v>
      </c>
      <c r="G4344" s="24">
        <v>8.1491335697173359E-2</v>
      </c>
      <c r="H4344" s="3">
        <f t="shared" si="201"/>
        <v>735.48999999996533</v>
      </c>
      <c r="I4344" s="3">
        <f>MIN(H4344-K4344+L4344,'Power Look Up'!$F$4)</f>
        <v>728.60077373123602</v>
      </c>
      <c r="K4344" s="50">
        <f t="array" ref="K4344">_xlfn.SUM(_xlfn.NORM.DIST($Q$3:$Q$1003,$F4344,$N4344,FALSE)*WindSpeedStep*$R$3:$R$1003)</f>
        <v>730.00775977695264</v>
      </c>
      <c r="L4344" s="50">
        <f t="array" ref="L4344">_xlfn.SUM(_xlfn.NORM.DIST($Q$3:$Q$1003,$F4344,$O4344,FALSE)*WindSpeedStep*$R$3:$R$1003)</f>
        <v>723.11853350822332</v>
      </c>
      <c r="N4344" s="42">
        <f t="shared" si="202"/>
        <v>0.74854583592395174</v>
      </c>
      <c r="O4344" s="42">
        <f t="shared" si="203"/>
        <v>0.61</v>
      </c>
    </row>
    <row r="4345" spans="5:15" x14ac:dyDescent="0.2">
      <c r="E4345" s="15">
        <v>41298.152777777781</v>
      </c>
      <c r="F4345" s="21">
        <v>6.4300481160955378</v>
      </c>
      <c r="G4345" s="24">
        <v>0.14152304672839236</v>
      </c>
      <c r="H4345" s="3">
        <f t="shared" si="201"/>
        <v>459.17999999997903</v>
      </c>
      <c r="I4345" s="3">
        <f>MIN(H4345-K4345+L4345,'Power Look Up'!$F$4)</f>
        <v>471.93665197628474</v>
      </c>
      <c r="K4345" s="50">
        <f t="array" ref="K4345">_xlfn.SUM(_xlfn.NORM.DIST($Q$3:$Q$1003,$F4345,$N4345,FALSE)*WindSpeedStep*$R$3:$R$1003)</f>
        <v>456.67974898260377</v>
      </c>
      <c r="L4345" s="50">
        <f t="array" ref="L4345">_xlfn.SUM(_xlfn.NORM.DIST($Q$3:$Q$1003,$F4345,$O4345,FALSE)*WindSpeedStep*$R$3:$R$1003)</f>
        <v>469.43640095890947</v>
      </c>
      <c r="N4345" s="42">
        <f t="shared" si="202"/>
        <v>0.64300481160955381</v>
      </c>
      <c r="O4345" s="42">
        <f t="shared" si="203"/>
        <v>0.91</v>
      </c>
    </row>
    <row r="4346" spans="5:15" x14ac:dyDescent="0.2">
      <c r="E4346" s="15">
        <v>41298.159722222219</v>
      </c>
      <c r="F4346" s="21">
        <v>6.6785893738102216</v>
      </c>
      <c r="G4346" s="24">
        <v>0.14673757363239376</v>
      </c>
      <c r="H4346" s="3">
        <f t="shared" si="201"/>
        <v>515.67999999997789</v>
      </c>
      <c r="I4346" s="3">
        <f>MIN(H4346-K4346+L4346,'Power Look Up'!$F$4)</f>
        <v>532.43133872247779</v>
      </c>
      <c r="K4346" s="50">
        <f t="array" ref="K4346">_xlfn.SUM(_xlfn.NORM.DIST($Q$3:$Q$1003,$F4346,$N4346,FALSE)*WindSpeedStep*$R$3:$R$1003)</f>
        <v>513.90173375453844</v>
      </c>
      <c r="L4346" s="50">
        <f t="array" ref="L4346">_xlfn.SUM(_xlfn.NORM.DIST($Q$3:$Q$1003,$F4346,$O4346,FALSE)*WindSpeedStep*$R$3:$R$1003)</f>
        <v>530.65307247703834</v>
      </c>
      <c r="N4346" s="42">
        <f t="shared" si="202"/>
        <v>0.6678589373810222</v>
      </c>
      <c r="O4346" s="42">
        <f t="shared" si="203"/>
        <v>0.97999999999999987</v>
      </c>
    </row>
    <row r="4347" spans="5:15" x14ac:dyDescent="0.2">
      <c r="E4347" s="15">
        <v>41298.166666666664</v>
      </c>
      <c r="F4347" s="21">
        <v>7.2034149601027933</v>
      </c>
      <c r="G4347" s="24">
        <v>0.11244666654445259</v>
      </c>
      <c r="H4347" s="3">
        <f t="shared" si="201"/>
        <v>648.19999999996719</v>
      </c>
      <c r="I4347" s="3">
        <f>MIN(H4347-K4347+L4347,'Power Look Up'!$F$4)</f>
        <v>653.10564601196006</v>
      </c>
      <c r="K4347" s="50">
        <f t="array" ref="K4347">_xlfn.SUM(_xlfn.NORM.DIST($Q$3:$Q$1003,$F4347,$N4347,FALSE)*WindSpeedStep*$R$3:$R$1003)</f>
        <v>649.07497073594459</v>
      </c>
      <c r="L4347" s="50">
        <f t="array" ref="L4347">_xlfn.SUM(_xlfn.NORM.DIST($Q$3:$Q$1003,$F4347,$O4347,FALSE)*WindSpeedStep*$R$3:$R$1003)</f>
        <v>653.98061674793746</v>
      </c>
      <c r="N4347" s="42">
        <f t="shared" si="202"/>
        <v>0.72034149601027941</v>
      </c>
      <c r="O4347" s="42">
        <f t="shared" si="203"/>
        <v>0.81</v>
      </c>
    </row>
    <row r="4348" spans="5:15" x14ac:dyDescent="0.2">
      <c r="E4348" s="15">
        <v>41298.173611111109</v>
      </c>
      <c r="F4348" s="21">
        <v>7.497119884452105</v>
      </c>
      <c r="G4348" s="24">
        <v>0.12004609955170441</v>
      </c>
      <c r="H4348" s="3">
        <f t="shared" si="201"/>
        <v>738.49999999996521</v>
      </c>
      <c r="I4348" s="3">
        <f>MIN(H4348-K4348+L4348,'Power Look Up'!$F$4)</f>
        <v>747.53672435409544</v>
      </c>
      <c r="K4348" s="50">
        <f t="array" ref="K4348">_xlfn.SUM(_xlfn.NORM.DIST($Q$3:$Q$1003,$F4348,$N4348,FALSE)*WindSpeedStep*$R$3:$R$1003)</f>
        <v>733.48141172245528</v>
      </c>
      <c r="L4348" s="50">
        <f t="array" ref="L4348">_xlfn.SUM(_xlfn.NORM.DIST($Q$3:$Q$1003,$F4348,$O4348,FALSE)*WindSpeedStep*$R$3:$R$1003)</f>
        <v>742.51813607658551</v>
      </c>
      <c r="N4348" s="42">
        <f t="shared" si="202"/>
        <v>0.74971198844521059</v>
      </c>
      <c r="O4348" s="42">
        <f t="shared" si="203"/>
        <v>0.9</v>
      </c>
    </row>
    <row r="4349" spans="5:15" x14ac:dyDescent="0.2">
      <c r="E4349" s="15">
        <v>41298.180555555555</v>
      </c>
      <c r="F4349" s="21">
        <v>8.051402499562899</v>
      </c>
      <c r="G4349" s="24">
        <v>9.3151472683264389E-2</v>
      </c>
      <c r="H4349" s="3">
        <f t="shared" si="201"/>
        <v>907.3499999999533</v>
      </c>
      <c r="I4349" s="3">
        <f>MIN(H4349-K4349+L4349,'Power Look Up'!$F$4)</f>
        <v>904.14681073378347</v>
      </c>
      <c r="K4349" s="50">
        <f t="array" ref="K4349">_xlfn.SUM(_xlfn.NORM.DIST($Q$3:$Q$1003,$F4349,$N4349,FALSE)*WindSpeedStep*$R$3:$R$1003)</f>
        <v>910.41464715500035</v>
      </c>
      <c r="L4349" s="50">
        <f t="array" ref="L4349">_xlfn.SUM(_xlfn.NORM.DIST($Q$3:$Q$1003,$F4349,$O4349,FALSE)*WindSpeedStep*$R$3:$R$1003)</f>
        <v>907.21145788883052</v>
      </c>
      <c r="N4349" s="42">
        <f t="shared" si="202"/>
        <v>0.80514024995628997</v>
      </c>
      <c r="O4349" s="42">
        <f t="shared" si="203"/>
        <v>0.75</v>
      </c>
    </row>
    <row r="4350" spans="5:15" x14ac:dyDescent="0.2">
      <c r="E4350" s="15">
        <v>41298.1875</v>
      </c>
      <c r="F4350" s="21">
        <v>7.0560324156961327</v>
      </c>
      <c r="G4350" s="24">
        <v>8.7868077054296265E-2</v>
      </c>
      <c r="H4350" s="3">
        <f t="shared" si="201"/>
        <v>606.05999999996811</v>
      </c>
      <c r="I4350" s="3">
        <f>MIN(H4350-K4350+L4350,'Power Look Up'!$F$4)</f>
        <v>602.02042783908848</v>
      </c>
      <c r="K4350" s="50">
        <f t="array" ref="K4350">_xlfn.SUM(_xlfn.NORM.DIST($Q$3:$Q$1003,$F4350,$N4350,FALSE)*WindSpeedStep*$R$3:$R$1003)</f>
        <v>609.11075254410321</v>
      </c>
      <c r="L4350" s="50">
        <f t="array" ref="L4350">_xlfn.SUM(_xlfn.NORM.DIST($Q$3:$Q$1003,$F4350,$O4350,FALSE)*WindSpeedStep*$R$3:$R$1003)</f>
        <v>605.07118038322358</v>
      </c>
      <c r="N4350" s="42">
        <f t="shared" si="202"/>
        <v>0.70560324156961329</v>
      </c>
      <c r="O4350" s="42">
        <f t="shared" si="203"/>
        <v>0.62</v>
      </c>
    </row>
    <row r="4351" spans="5:15" x14ac:dyDescent="0.2">
      <c r="E4351" s="15">
        <v>41298.194444444445</v>
      </c>
      <c r="F4351" s="21">
        <v>5.8629367394354039</v>
      </c>
      <c r="G4351" s="24">
        <v>0.10404342177138048</v>
      </c>
      <c r="H4351" s="3">
        <f t="shared" si="201"/>
        <v>339.31999999998698</v>
      </c>
      <c r="I4351" s="3">
        <f>MIN(H4351-K4351+L4351,'Power Look Up'!$F$4)</f>
        <v>339.99662558250481</v>
      </c>
      <c r="K4351" s="50">
        <f t="array" ref="K4351">_xlfn.SUM(_xlfn.NORM.DIST($Q$3:$Q$1003,$F4351,$N4351,FALSE)*WindSpeedStep*$R$3:$R$1003)</f>
        <v>341.22552267717913</v>
      </c>
      <c r="L4351" s="50">
        <f t="array" ref="L4351">_xlfn.SUM(_xlfn.NORM.DIST($Q$3:$Q$1003,$F4351,$O4351,FALSE)*WindSpeedStep*$R$3:$R$1003)</f>
        <v>341.90214825969696</v>
      </c>
      <c r="N4351" s="42">
        <f t="shared" si="202"/>
        <v>0.58629367394354037</v>
      </c>
      <c r="O4351" s="42">
        <f t="shared" si="203"/>
        <v>0.61</v>
      </c>
    </row>
    <row r="4352" spans="5:15" x14ac:dyDescent="0.2">
      <c r="E4352" s="15">
        <v>41298.201388888891</v>
      </c>
      <c r="F4352" s="21">
        <v>6.3555751792752524</v>
      </c>
      <c r="G4352" s="24">
        <v>0.14003453265759178</v>
      </c>
      <c r="H4352" s="3">
        <f t="shared" si="201"/>
        <v>443.35999999997938</v>
      </c>
      <c r="I4352" s="3">
        <f>MIN(H4352-K4352+L4352,'Power Look Up'!$F$4)</f>
        <v>455.0401374035805</v>
      </c>
      <c r="K4352" s="50">
        <f t="array" ref="K4352">_xlfn.SUM(_xlfn.NORM.DIST($Q$3:$Q$1003,$F4352,$N4352,FALSE)*WindSpeedStep*$R$3:$R$1003)</f>
        <v>440.35290405118485</v>
      </c>
      <c r="L4352" s="50">
        <f t="array" ref="L4352">_xlfn.SUM(_xlfn.NORM.DIST($Q$3:$Q$1003,$F4352,$O4352,FALSE)*WindSpeedStep*$R$3:$R$1003)</f>
        <v>452.03304145478597</v>
      </c>
      <c r="N4352" s="42">
        <f t="shared" si="202"/>
        <v>0.63555751792752524</v>
      </c>
      <c r="O4352" s="42">
        <f t="shared" si="203"/>
        <v>0.89</v>
      </c>
    </row>
    <row r="4353" spans="5:15" x14ac:dyDescent="0.2">
      <c r="E4353" s="15">
        <v>41298.208333333336</v>
      </c>
      <c r="F4353" s="21">
        <v>6.8678032515796517</v>
      </c>
      <c r="G4353" s="24">
        <v>9.610059808399353E-2</v>
      </c>
      <c r="H4353" s="3">
        <f t="shared" si="201"/>
        <v>558.61999999997693</v>
      </c>
      <c r="I4353" s="3">
        <f>MIN(H4353-K4353+L4353,'Power Look Up'!$F$4)</f>
        <v>557.3617860127689</v>
      </c>
      <c r="K4353" s="50">
        <f t="array" ref="K4353">_xlfn.SUM(_xlfn.NORM.DIST($Q$3:$Q$1003,$F4353,$N4353,FALSE)*WindSpeedStep*$R$3:$R$1003)</f>
        <v>560.35840083013841</v>
      </c>
      <c r="L4353" s="50">
        <f t="array" ref="L4353">_xlfn.SUM(_xlfn.NORM.DIST($Q$3:$Q$1003,$F4353,$O4353,FALSE)*WindSpeedStep*$R$3:$R$1003)</f>
        <v>559.10018684293038</v>
      </c>
      <c r="N4353" s="42">
        <f t="shared" si="202"/>
        <v>0.68678032515796517</v>
      </c>
      <c r="O4353" s="42">
        <f t="shared" si="203"/>
        <v>0.66</v>
      </c>
    </row>
    <row r="4354" spans="5:15" x14ac:dyDescent="0.2">
      <c r="E4354" s="15">
        <v>41298.215277777781</v>
      </c>
      <c r="F4354" s="21">
        <v>6.8695862524043534</v>
      </c>
      <c r="G4354" s="24">
        <v>9.4619963432659451E-2</v>
      </c>
      <c r="H4354" s="3">
        <f t="shared" si="201"/>
        <v>558.61999999997693</v>
      </c>
      <c r="I4354" s="3">
        <f>MIN(H4354-K4354+L4354,'Power Look Up'!$F$4)</f>
        <v>556.89442126767779</v>
      </c>
      <c r="K4354" s="50">
        <f t="array" ref="K4354">_xlfn.SUM(_xlfn.NORM.DIST($Q$3:$Q$1003,$F4354,$N4354,FALSE)*WindSpeedStep*$R$3:$R$1003)</f>
        <v>560.80826920424772</v>
      </c>
      <c r="L4354" s="50">
        <f t="array" ref="L4354">_xlfn.SUM(_xlfn.NORM.DIST($Q$3:$Q$1003,$F4354,$O4354,FALSE)*WindSpeedStep*$R$3:$R$1003)</f>
        <v>559.08269047194858</v>
      </c>
      <c r="N4354" s="42">
        <f t="shared" si="202"/>
        <v>0.68695862524043538</v>
      </c>
      <c r="O4354" s="42">
        <f t="shared" si="203"/>
        <v>0.65</v>
      </c>
    </row>
    <row r="4355" spans="5:15" x14ac:dyDescent="0.2">
      <c r="E4355" s="15">
        <v>41298.222222222219</v>
      </c>
      <c r="F4355" s="21">
        <v>7.0709317578324233</v>
      </c>
      <c r="G4355" s="24">
        <v>0.11313926189626218</v>
      </c>
      <c r="H4355" s="3">
        <f t="shared" ref="H4355:H4418" si="204">INDEX(PowerArray,MIN(MaximumPowerIndex,ROUND(F4355*100,0)))</f>
        <v>609.06999999996799</v>
      </c>
      <c r="I4355" s="3">
        <f>MIN(H4355-K4355+L4355,'Power Look Up'!$F$4)</f>
        <v>614.01311246075227</v>
      </c>
      <c r="K4355" s="50">
        <f t="array" ref="K4355">_xlfn.SUM(_xlfn.NORM.DIST($Q$3:$Q$1003,$F4355,$N4355,FALSE)*WindSpeedStep*$R$3:$R$1003)</f>
        <v>613.07901005466908</v>
      </c>
      <c r="L4355" s="50">
        <f t="array" ref="L4355">_xlfn.SUM(_xlfn.NORM.DIST($Q$3:$Q$1003,$F4355,$O4355,FALSE)*WindSpeedStep*$R$3:$R$1003)</f>
        <v>618.02212251545336</v>
      </c>
      <c r="N4355" s="42">
        <f t="shared" ref="N4355:N4418" si="205">ReferenceTurbulence*F4355</f>
        <v>0.70709317578324238</v>
      </c>
      <c r="O4355" s="42">
        <f t="shared" ref="O4355:O4418" si="206">F4355*G4355</f>
        <v>0.8</v>
      </c>
    </row>
    <row r="4356" spans="5:15" x14ac:dyDescent="0.2">
      <c r="E4356" s="15">
        <v>41298.229166666664</v>
      </c>
      <c r="F4356" s="21">
        <v>6.7518451485441622</v>
      </c>
      <c r="G4356" s="24">
        <v>0.10367536348948027</v>
      </c>
      <c r="H4356" s="3">
        <f t="shared" si="204"/>
        <v>531.49999999997749</v>
      </c>
      <c r="I4356" s="3">
        <f>MIN(H4356-K4356+L4356,'Power Look Up'!$F$4)</f>
        <v>532.66734225894277</v>
      </c>
      <c r="K4356" s="50">
        <f t="array" ref="K4356">_xlfn.SUM(_xlfn.NORM.DIST($Q$3:$Q$1003,$F4356,$N4356,FALSE)*WindSpeedStep*$R$3:$R$1003)</f>
        <v>531.5872069541947</v>
      </c>
      <c r="L4356" s="50">
        <f t="array" ref="L4356">_xlfn.SUM(_xlfn.NORM.DIST($Q$3:$Q$1003,$F4356,$O4356,FALSE)*WindSpeedStep*$R$3:$R$1003)</f>
        <v>532.75454921315998</v>
      </c>
      <c r="N4356" s="42">
        <f t="shared" si="205"/>
        <v>0.67518451485441622</v>
      </c>
      <c r="O4356" s="42">
        <f t="shared" si="206"/>
        <v>0.7</v>
      </c>
    </row>
    <row r="4357" spans="5:15" x14ac:dyDescent="0.2">
      <c r="E4357" s="15">
        <v>41298.236111111109</v>
      </c>
      <c r="F4357" s="21">
        <v>6.4591552737089968</v>
      </c>
      <c r="G4357" s="24">
        <v>0.14088529559027876</v>
      </c>
      <c r="H4357" s="3">
        <f t="shared" si="204"/>
        <v>465.95999999997889</v>
      </c>
      <c r="I4357" s="3">
        <f>MIN(H4357-K4357+L4357,'Power Look Up'!$F$4)</f>
        <v>478.71551804348138</v>
      </c>
      <c r="K4357" s="50">
        <f t="array" ref="K4357">_xlfn.SUM(_xlfn.NORM.DIST($Q$3:$Q$1003,$F4357,$N4357,FALSE)*WindSpeedStep*$R$3:$R$1003)</f>
        <v>463.1622530653699</v>
      </c>
      <c r="L4357" s="50">
        <f t="array" ref="L4357">_xlfn.SUM(_xlfn.NORM.DIST($Q$3:$Q$1003,$F4357,$O4357,FALSE)*WindSpeedStep*$R$3:$R$1003)</f>
        <v>475.91777110887239</v>
      </c>
      <c r="N4357" s="42">
        <f t="shared" si="205"/>
        <v>0.64591552737089974</v>
      </c>
      <c r="O4357" s="42">
        <f t="shared" si="206"/>
        <v>0.90999999999999992</v>
      </c>
    </row>
    <row r="4358" spans="5:15" x14ac:dyDescent="0.2">
      <c r="E4358" s="15">
        <v>41298.243055555555</v>
      </c>
      <c r="F4358" s="21">
        <v>7.3959681426961348</v>
      </c>
      <c r="G4358" s="24">
        <v>9.8702426229473311E-2</v>
      </c>
      <c r="H4358" s="3">
        <f t="shared" si="204"/>
        <v>708.39999999996587</v>
      </c>
      <c r="I4358" s="3">
        <f>MIN(H4358-K4358+L4358,'Power Look Up'!$F$4)</f>
        <v>707.88649918300507</v>
      </c>
      <c r="K4358" s="50">
        <f t="array" ref="K4358">_xlfn.SUM(_xlfn.NORM.DIST($Q$3:$Q$1003,$F4358,$N4358,FALSE)*WindSpeedStep*$R$3:$R$1003)</f>
        <v>703.68927948153964</v>
      </c>
      <c r="L4358" s="50">
        <f t="array" ref="L4358">_xlfn.SUM(_xlfn.NORM.DIST($Q$3:$Q$1003,$F4358,$O4358,FALSE)*WindSpeedStep*$R$3:$R$1003)</f>
        <v>703.17577866457884</v>
      </c>
      <c r="N4358" s="42">
        <f t="shared" si="205"/>
        <v>0.73959681426961355</v>
      </c>
      <c r="O4358" s="42">
        <f t="shared" si="206"/>
        <v>0.73</v>
      </c>
    </row>
    <row r="4359" spans="5:15" x14ac:dyDescent="0.2">
      <c r="E4359" s="15">
        <v>41298.25</v>
      </c>
      <c r="F4359" s="21">
        <v>6.8670972901567495</v>
      </c>
      <c r="G4359" s="24">
        <v>0.11940998727007733</v>
      </c>
      <c r="H4359" s="3">
        <f t="shared" si="204"/>
        <v>558.61999999997693</v>
      </c>
      <c r="I4359" s="3">
        <f>MIN(H4359-K4359+L4359,'Power Look Up'!$F$4)</f>
        <v>565.51940510070824</v>
      </c>
      <c r="K4359" s="50">
        <f t="array" ref="K4359">_xlfn.SUM(_xlfn.NORM.DIST($Q$3:$Q$1003,$F4359,$N4359,FALSE)*WindSpeedStep*$R$3:$R$1003)</f>
        <v>560.18034270822545</v>
      </c>
      <c r="L4359" s="50">
        <f t="array" ref="L4359">_xlfn.SUM(_xlfn.NORM.DIST($Q$3:$Q$1003,$F4359,$O4359,FALSE)*WindSpeedStep*$R$3:$R$1003)</f>
        <v>567.07974780895677</v>
      </c>
      <c r="N4359" s="42">
        <f t="shared" si="205"/>
        <v>0.68670972901567495</v>
      </c>
      <c r="O4359" s="42">
        <f t="shared" si="206"/>
        <v>0.82</v>
      </c>
    </row>
    <row r="4360" spans="5:15" x14ac:dyDescent="0.2">
      <c r="E4360" s="15">
        <v>41298.256944444445</v>
      </c>
      <c r="F4360" s="21">
        <v>7.3691642407884901</v>
      </c>
      <c r="G4360" s="24">
        <v>0.10991748501365077</v>
      </c>
      <c r="H4360" s="3">
        <f t="shared" si="204"/>
        <v>699.36999999996613</v>
      </c>
      <c r="I4360" s="3">
        <f>MIN(H4360-K4360+L4360,'Power Look Up'!$F$4)</f>
        <v>703.47109929286785</v>
      </c>
      <c r="K4360" s="50">
        <f t="array" ref="K4360">_xlfn.SUM(_xlfn.NORM.DIST($Q$3:$Q$1003,$F4360,$N4360,FALSE)*WindSpeedStep*$R$3:$R$1003)</f>
        <v>695.9225312449413</v>
      </c>
      <c r="L4360" s="50">
        <f t="array" ref="L4360">_xlfn.SUM(_xlfn.NORM.DIST($Q$3:$Q$1003,$F4360,$O4360,FALSE)*WindSpeedStep*$R$3:$R$1003)</f>
        <v>700.02363053784302</v>
      </c>
      <c r="N4360" s="42">
        <f t="shared" si="205"/>
        <v>0.73691642407884905</v>
      </c>
      <c r="O4360" s="42">
        <f t="shared" si="206"/>
        <v>0.81</v>
      </c>
    </row>
    <row r="4361" spans="5:15" x14ac:dyDescent="0.2">
      <c r="E4361" s="15">
        <v>41298.263888888891</v>
      </c>
      <c r="F4361" s="21">
        <v>7.8533661285008893</v>
      </c>
      <c r="G4361" s="24">
        <v>0.16426077415624643</v>
      </c>
      <c r="H4361" s="3">
        <f t="shared" si="204"/>
        <v>843.84999999996296</v>
      </c>
      <c r="I4361" s="3">
        <f>MIN(H4361-K4361+L4361,'Power Look Up'!$F$4)</f>
        <v>877.85431553190836</v>
      </c>
      <c r="K4361" s="50">
        <f t="array" ref="K4361">_xlfn.SUM(_xlfn.NORM.DIST($Q$3:$Q$1003,$F4361,$N4361,FALSE)*WindSpeedStep*$R$3:$R$1003)</f>
        <v>844.53793968630509</v>
      </c>
      <c r="L4361" s="50">
        <f t="array" ref="L4361">_xlfn.SUM(_xlfn.NORM.DIST($Q$3:$Q$1003,$F4361,$O4361,FALSE)*WindSpeedStep*$R$3:$R$1003)</f>
        <v>878.54225521825049</v>
      </c>
      <c r="N4361" s="42">
        <f t="shared" si="205"/>
        <v>0.78533661285008893</v>
      </c>
      <c r="O4361" s="42">
        <f t="shared" si="206"/>
        <v>1.29</v>
      </c>
    </row>
    <row r="4362" spans="5:15" x14ac:dyDescent="0.2">
      <c r="E4362" s="15">
        <v>41298.270833333336</v>
      </c>
      <c r="F4362" s="21">
        <v>7.4389857885581572</v>
      </c>
      <c r="G4362" s="24">
        <v>0.14383681195436054</v>
      </c>
      <c r="H4362" s="3">
        <f t="shared" si="204"/>
        <v>720.43999999996561</v>
      </c>
      <c r="I4362" s="3">
        <f>MIN(H4362-K4362+L4362,'Power Look Up'!$F$4)</f>
        <v>741.49309198603237</v>
      </c>
      <c r="K4362" s="50">
        <f t="array" ref="K4362">_xlfn.SUM(_xlfn.NORM.DIST($Q$3:$Q$1003,$F4362,$N4362,FALSE)*WindSpeedStep*$R$3:$R$1003)</f>
        <v>716.2658935654963</v>
      </c>
      <c r="L4362" s="50">
        <f t="array" ref="L4362">_xlfn.SUM(_xlfn.NORM.DIST($Q$3:$Q$1003,$F4362,$O4362,FALSE)*WindSpeedStep*$R$3:$R$1003)</f>
        <v>737.31898555156306</v>
      </c>
      <c r="N4362" s="42">
        <f t="shared" si="205"/>
        <v>0.74389857885581578</v>
      </c>
      <c r="O4362" s="42">
        <f t="shared" si="206"/>
        <v>1.07</v>
      </c>
    </row>
    <row r="4363" spans="5:15" x14ac:dyDescent="0.2">
      <c r="E4363" s="15">
        <v>41298.277777777781</v>
      </c>
      <c r="F4363" s="21">
        <v>7.4816436972812088</v>
      </c>
      <c r="G4363" s="24">
        <v>0.11895781675936018</v>
      </c>
      <c r="H4363" s="3">
        <f t="shared" si="204"/>
        <v>732.47999999996534</v>
      </c>
      <c r="I4363" s="3">
        <f>MIN(H4363-K4363+L4363,'Power Look Up'!$F$4)</f>
        <v>740.94673644502871</v>
      </c>
      <c r="K4363" s="50">
        <f t="array" ref="K4363">_xlfn.SUM(_xlfn.NORM.DIST($Q$3:$Q$1003,$F4363,$N4363,FALSE)*WindSpeedStep*$R$3:$R$1003)</f>
        <v>728.87368592578957</v>
      </c>
      <c r="L4363" s="50">
        <f t="array" ref="L4363">_xlfn.SUM(_xlfn.NORM.DIST($Q$3:$Q$1003,$F4363,$O4363,FALSE)*WindSpeedStep*$R$3:$R$1003)</f>
        <v>737.34042237085293</v>
      </c>
      <c r="N4363" s="42">
        <f t="shared" si="205"/>
        <v>0.74816436972812095</v>
      </c>
      <c r="O4363" s="42">
        <f t="shared" si="206"/>
        <v>0.89</v>
      </c>
    </row>
    <row r="4364" spans="5:15" x14ac:dyDescent="0.2">
      <c r="E4364" s="15">
        <v>41298.284722222219</v>
      </c>
      <c r="F4364" s="21">
        <v>7.1771225154672527</v>
      </c>
      <c r="G4364" s="24">
        <v>0.11843186432559628</v>
      </c>
      <c r="H4364" s="3">
        <f t="shared" si="204"/>
        <v>642.17999999996732</v>
      </c>
      <c r="I4364" s="3">
        <f>MIN(H4364-K4364+L4364,'Power Look Up'!$F$4)</f>
        <v>649.56041359729761</v>
      </c>
      <c r="K4364" s="50">
        <f t="array" ref="K4364">_xlfn.SUM(_xlfn.NORM.DIST($Q$3:$Q$1003,$F4364,$N4364,FALSE)*WindSpeedStep*$R$3:$R$1003)</f>
        <v>641.82933711409225</v>
      </c>
      <c r="L4364" s="50">
        <f t="array" ref="L4364">_xlfn.SUM(_xlfn.NORM.DIST($Q$3:$Q$1003,$F4364,$O4364,FALSE)*WindSpeedStep*$R$3:$R$1003)</f>
        <v>649.20975071142254</v>
      </c>
      <c r="N4364" s="42">
        <f t="shared" si="205"/>
        <v>0.71771225154672535</v>
      </c>
      <c r="O4364" s="42">
        <f t="shared" si="206"/>
        <v>0.85</v>
      </c>
    </row>
    <row r="4365" spans="5:15" x14ac:dyDescent="0.2">
      <c r="E4365" s="15">
        <v>41298.291666666664</v>
      </c>
      <c r="F4365" s="21">
        <v>6.9911606598061162</v>
      </c>
      <c r="G4365" s="24">
        <v>0.10727832422904146</v>
      </c>
      <c r="H4365" s="3">
        <f t="shared" si="204"/>
        <v>585.73999999997636</v>
      </c>
      <c r="I4365" s="3">
        <f>MIN(H4365-K4365+L4365,'Power Look Up'!$F$4)</f>
        <v>588.32950816300399</v>
      </c>
      <c r="K4365" s="50">
        <f t="array" ref="K4365">_xlfn.SUM(_xlfn.NORM.DIST($Q$3:$Q$1003,$F4365,$N4365,FALSE)*WindSpeedStep*$R$3:$R$1003)</f>
        <v>592.02033271414678</v>
      </c>
      <c r="L4365" s="50">
        <f t="array" ref="L4365">_xlfn.SUM(_xlfn.NORM.DIST($Q$3:$Q$1003,$F4365,$O4365,FALSE)*WindSpeedStep*$R$3:$R$1003)</f>
        <v>594.60984087717441</v>
      </c>
      <c r="N4365" s="42">
        <f t="shared" si="205"/>
        <v>0.69911606598061171</v>
      </c>
      <c r="O4365" s="42">
        <f t="shared" si="206"/>
        <v>0.75</v>
      </c>
    </row>
    <row r="4366" spans="5:15" x14ac:dyDescent="0.2">
      <c r="E4366" s="15">
        <v>41298.298611111109</v>
      </c>
      <c r="F4366" s="21">
        <v>6.4054262375269992</v>
      </c>
      <c r="G4366" s="24">
        <v>0.10147646321987019</v>
      </c>
      <c r="H4366" s="3">
        <f t="shared" si="204"/>
        <v>454.65999999997916</v>
      </c>
      <c r="I4366" s="3">
        <f>MIN(H4366-K4366+L4366,'Power Look Up'!$F$4)</f>
        <v>455.04971191857322</v>
      </c>
      <c r="K4366" s="50">
        <f t="array" ref="K4366">_xlfn.SUM(_xlfn.NORM.DIST($Q$3:$Q$1003,$F4366,$N4366,FALSE)*WindSpeedStep*$R$3:$R$1003)</f>
        <v>451.24076782833947</v>
      </c>
      <c r="L4366" s="50">
        <f t="array" ref="L4366">_xlfn.SUM(_xlfn.NORM.DIST($Q$3:$Q$1003,$F4366,$O4366,FALSE)*WindSpeedStep*$R$3:$R$1003)</f>
        <v>451.63047974693353</v>
      </c>
      <c r="N4366" s="42">
        <f t="shared" si="205"/>
        <v>0.64054262375269999</v>
      </c>
      <c r="O4366" s="42">
        <f t="shared" si="206"/>
        <v>0.65</v>
      </c>
    </row>
    <row r="4367" spans="5:15" x14ac:dyDescent="0.2">
      <c r="E4367" s="15">
        <v>41298.305555555555</v>
      </c>
      <c r="F4367" s="21">
        <v>6.0553024814926362</v>
      </c>
      <c r="G4367" s="24">
        <v>0.1222069421406657</v>
      </c>
      <c r="H4367" s="3">
        <f t="shared" si="204"/>
        <v>375.55999999998085</v>
      </c>
      <c r="I4367" s="3">
        <f>MIN(H4367-K4367+L4367,'Power Look Up'!$F$4)</f>
        <v>380.41095681455818</v>
      </c>
      <c r="K4367" s="50">
        <f t="array" ref="K4367">_xlfn.SUM(_xlfn.NORM.DIST($Q$3:$Q$1003,$F4367,$N4367,FALSE)*WindSpeedStep*$R$3:$R$1003)</f>
        <v>378.17719202845888</v>
      </c>
      <c r="L4367" s="50">
        <f t="array" ref="L4367">_xlfn.SUM(_xlfn.NORM.DIST($Q$3:$Q$1003,$F4367,$O4367,FALSE)*WindSpeedStep*$R$3:$R$1003)</f>
        <v>383.02814884303621</v>
      </c>
      <c r="N4367" s="42">
        <f t="shared" si="205"/>
        <v>0.60553024814926371</v>
      </c>
      <c r="O4367" s="42">
        <f t="shared" si="206"/>
        <v>0.74</v>
      </c>
    </row>
    <row r="4368" spans="5:15" x14ac:dyDescent="0.2">
      <c r="E4368" s="15">
        <v>41298.3125</v>
      </c>
      <c r="F4368" s="21">
        <v>6.523203789888095</v>
      </c>
      <c r="G4368" s="24">
        <v>0.1134411899176148</v>
      </c>
      <c r="H4368" s="3">
        <f t="shared" si="204"/>
        <v>479.51999999997861</v>
      </c>
      <c r="I4368" s="3">
        <f>MIN(H4368-K4368+L4368,'Power Look Up'!$F$4)</f>
        <v>483.48406203702439</v>
      </c>
      <c r="K4368" s="50">
        <f t="array" ref="K4368">_xlfn.SUM(_xlfn.NORM.DIST($Q$3:$Q$1003,$F4368,$N4368,FALSE)*WindSpeedStep*$R$3:$R$1003)</f>
        <v>477.62928781236377</v>
      </c>
      <c r="L4368" s="50">
        <f t="array" ref="L4368">_xlfn.SUM(_xlfn.NORM.DIST($Q$3:$Q$1003,$F4368,$O4368,FALSE)*WindSpeedStep*$R$3:$R$1003)</f>
        <v>481.59334984940955</v>
      </c>
      <c r="N4368" s="42">
        <f t="shared" si="205"/>
        <v>0.65232037898880957</v>
      </c>
      <c r="O4368" s="42">
        <f t="shared" si="206"/>
        <v>0.74</v>
      </c>
    </row>
    <row r="4369" spans="5:15" x14ac:dyDescent="0.2">
      <c r="E4369" s="15">
        <v>41298.319444444445</v>
      </c>
      <c r="F4369" s="21">
        <v>6.8164608412944139</v>
      </c>
      <c r="G4369" s="24">
        <v>8.9489254644374058E-2</v>
      </c>
      <c r="H4369" s="3">
        <f t="shared" si="204"/>
        <v>547.3199999999772</v>
      </c>
      <c r="I4369" s="3">
        <f>MIN(H4369-K4369+L4369,'Power Look Up'!$F$4)</f>
        <v>544.09703310926932</v>
      </c>
      <c r="K4369" s="50">
        <f t="array" ref="K4369">_xlfn.SUM(_xlfn.NORM.DIST($Q$3:$Q$1003,$F4369,$N4369,FALSE)*WindSpeedStep*$R$3:$R$1003)</f>
        <v>547.50152749521897</v>
      </c>
      <c r="L4369" s="50">
        <f t="array" ref="L4369">_xlfn.SUM(_xlfn.NORM.DIST($Q$3:$Q$1003,$F4369,$O4369,FALSE)*WindSpeedStep*$R$3:$R$1003)</f>
        <v>544.27856060451109</v>
      </c>
      <c r="N4369" s="42">
        <f t="shared" si="205"/>
        <v>0.68164608412944139</v>
      </c>
      <c r="O4369" s="42">
        <f t="shared" si="206"/>
        <v>0.61</v>
      </c>
    </row>
    <row r="4370" spans="5:15" x14ac:dyDescent="0.2">
      <c r="E4370" s="15">
        <v>41298.326388888891</v>
      </c>
      <c r="F4370" s="21">
        <v>6.6802737323899528</v>
      </c>
      <c r="G4370" s="24">
        <v>7.7841121611339034E-2</v>
      </c>
      <c r="H4370" s="3">
        <f t="shared" si="204"/>
        <v>515.67999999997789</v>
      </c>
      <c r="I4370" s="3">
        <f>MIN(H4370-K4370+L4370,'Power Look Up'!$F$4)</f>
        <v>509.62325494736734</v>
      </c>
      <c r="K4370" s="50">
        <f t="array" ref="K4370">_xlfn.SUM(_xlfn.NORM.DIST($Q$3:$Q$1003,$F4370,$N4370,FALSE)*WindSpeedStep*$R$3:$R$1003)</f>
        <v>514.304134798738</v>
      </c>
      <c r="L4370" s="50">
        <f t="array" ref="L4370">_xlfn.SUM(_xlfn.NORM.DIST($Q$3:$Q$1003,$F4370,$O4370,FALSE)*WindSpeedStep*$R$3:$R$1003)</f>
        <v>508.24738974612745</v>
      </c>
      <c r="N4370" s="42">
        <f t="shared" si="205"/>
        <v>0.6680273732389953</v>
      </c>
      <c r="O4370" s="42">
        <f t="shared" si="206"/>
        <v>0.52</v>
      </c>
    </row>
    <row r="4371" spans="5:15" x14ac:dyDescent="0.2">
      <c r="E4371" s="15">
        <v>41298.333333333336</v>
      </c>
      <c r="F4371" s="21">
        <v>6.9515355137652062</v>
      </c>
      <c r="G4371" s="24">
        <v>0.10357423889646816</v>
      </c>
      <c r="H4371" s="3">
        <f t="shared" si="204"/>
        <v>576.69999999997663</v>
      </c>
      <c r="I4371" s="3">
        <f>MIN(H4371-K4371+L4371,'Power Look Up'!$F$4)</f>
        <v>577.93218819427227</v>
      </c>
      <c r="K4371" s="50">
        <f t="array" ref="K4371">_xlfn.SUM(_xlfn.NORM.DIST($Q$3:$Q$1003,$F4371,$N4371,FALSE)*WindSpeedStep*$R$3:$R$1003)</f>
        <v>581.73060486589202</v>
      </c>
      <c r="L4371" s="50">
        <f t="array" ref="L4371">_xlfn.SUM(_xlfn.NORM.DIST($Q$3:$Q$1003,$F4371,$O4371,FALSE)*WindSpeedStep*$R$3:$R$1003)</f>
        <v>582.96279306018766</v>
      </c>
      <c r="N4371" s="42">
        <f t="shared" si="205"/>
        <v>0.69515355137652068</v>
      </c>
      <c r="O4371" s="42">
        <f t="shared" si="206"/>
        <v>0.72</v>
      </c>
    </row>
    <row r="4372" spans="5:15" x14ac:dyDescent="0.2">
      <c r="E4372" s="15">
        <v>41298.340277777781</v>
      </c>
      <c r="F4372" s="21">
        <v>6.3108611334774825</v>
      </c>
      <c r="G4372" s="24">
        <v>0.12042730523230769</v>
      </c>
      <c r="H4372" s="3">
        <f t="shared" si="204"/>
        <v>432.05999999997965</v>
      </c>
      <c r="I4372" s="3">
        <f>MIN(H4372-K4372+L4372,'Power Look Up'!$F$4)</f>
        <v>437.48338806359499</v>
      </c>
      <c r="K4372" s="50">
        <f t="array" ref="K4372">_xlfn.SUM(_xlfn.NORM.DIST($Q$3:$Q$1003,$F4372,$N4372,FALSE)*WindSpeedStep*$R$3:$R$1003)</f>
        <v>430.72724486761831</v>
      </c>
      <c r="L4372" s="50">
        <f t="array" ref="L4372">_xlfn.SUM(_xlfn.NORM.DIST($Q$3:$Q$1003,$F4372,$O4372,FALSE)*WindSpeedStep*$R$3:$R$1003)</f>
        <v>436.15063293123364</v>
      </c>
      <c r="N4372" s="42">
        <f t="shared" si="205"/>
        <v>0.63108611334774833</v>
      </c>
      <c r="O4372" s="42">
        <f t="shared" si="206"/>
        <v>0.76</v>
      </c>
    </row>
    <row r="4373" spans="5:15" x14ac:dyDescent="0.2">
      <c r="E4373" s="15">
        <v>41298.347222222219</v>
      </c>
      <c r="F4373" s="21">
        <v>6.411861837023122</v>
      </c>
      <c r="G4373" s="24">
        <v>0.14036484610495742</v>
      </c>
      <c r="H4373" s="3">
        <f t="shared" si="204"/>
        <v>454.65999999997916</v>
      </c>
      <c r="I4373" s="3">
        <f>MIN(H4373-K4373+L4373,'Power Look Up'!$F$4)</f>
        <v>466.87703058583713</v>
      </c>
      <c r="K4373" s="50">
        <f t="array" ref="K4373">_xlfn.SUM(_xlfn.NORM.DIST($Q$3:$Q$1003,$F4373,$N4373,FALSE)*WindSpeedStep*$R$3:$R$1003)</f>
        <v>452.65846091191185</v>
      </c>
      <c r="L4373" s="50">
        <f t="array" ref="L4373">_xlfn.SUM(_xlfn.NORM.DIST($Q$3:$Q$1003,$F4373,$O4373,FALSE)*WindSpeedStep*$R$3:$R$1003)</f>
        <v>464.87549149776981</v>
      </c>
      <c r="N4373" s="42">
        <f t="shared" si="205"/>
        <v>0.64118618370231228</v>
      </c>
      <c r="O4373" s="42">
        <f t="shared" si="206"/>
        <v>0.90000000000000013</v>
      </c>
    </row>
    <row r="4374" spans="5:15" x14ac:dyDescent="0.2">
      <c r="E4374" s="15">
        <v>41298.354166666664</v>
      </c>
      <c r="F4374" s="21">
        <v>6.4783326389282578</v>
      </c>
      <c r="G4374" s="24">
        <v>9.5703637734565236E-2</v>
      </c>
      <c r="H4374" s="3">
        <f t="shared" si="204"/>
        <v>470.47999999997882</v>
      </c>
      <c r="I4374" s="3">
        <f>MIN(H4374-K4374+L4374,'Power Look Up'!$F$4)</f>
        <v>469.3244372834634</v>
      </c>
      <c r="K4374" s="50">
        <f t="array" ref="K4374">_xlfn.SUM(_xlfn.NORM.DIST($Q$3:$Q$1003,$F4374,$N4374,FALSE)*WindSpeedStep*$R$3:$R$1003)</f>
        <v>467.46464395506462</v>
      </c>
      <c r="L4374" s="50">
        <f t="array" ref="L4374">_xlfn.SUM(_xlfn.NORM.DIST($Q$3:$Q$1003,$F4374,$O4374,FALSE)*WindSpeedStep*$R$3:$R$1003)</f>
        <v>466.3090812385492</v>
      </c>
      <c r="N4374" s="42">
        <f t="shared" si="205"/>
        <v>0.64783326389282581</v>
      </c>
      <c r="O4374" s="42">
        <f t="shared" si="206"/>
        <v>0.62</v>
      </c>
    </row>
    <row r="4375" spans="5:15" x14ac:dyDescent="0.2">
      <c r="E4375" s="15">
        <v>41298.361111111109</v>
      </c>
      <c r="F4375" s="21">
        <v>6.5853905158661874</v>
      </c>
      <c r="G4375" s="24">
        <v>0.15792533449524779</v>
      </c>
      <c r="H4375" s="3">
        <f t="shared" si="204"/>
        <v>495.33999999997832</v>
      </c>
      <c r="I4375" s="3">
        <f>MIN(H4375-K4375+L4375,'Power Look Up'!$F$4)</f>
        <v>515.84614112021802</v>
      </c>
      <c r="K4375" s="50">
        <f t="array" ref="K4375">_xlfn.SUM(_xlfn.NORM.DIST($Q$3:$Q$1003,$F4375,$N4375,FALSE)*WindSpeedStep*$R$3:$R$1003)</f>
        <v>491.94490447669227</v>
      </c>
      <c r="L4375" s="50">
        <f t="array" ref="L4375">_xlfn.SUM(_xlfn.NORM.DIST($Q$3:$Q$1003,$F4375,$O4375,FALSE)*WindSpeedStep*$R$3:$R$1003)</f>
        <v>512.45104559693198</v>
      </c>
      <c r="N4375" s="42">
        <f t="shared" si="205"/>
        <v>0.65853905158661874</v>
      </c>
      <c r="O4375" s="42">
        <f t="shared" si="206"/>
        <v>1.04</v>
      </c>
    </row>
    <row r="4376" spans="5:15" x14ac:dyDescent="0.2">
      <c r="E4376" s="15">
        <v>41298.368055555555</v>
      </c>
      <c r="F4376" s="21">
        <v>5.8118056905771409</v>
      </c>
      <c r="G4376" s="24">
        <v>0.15485720753864804</v>
      </c>
      <c r="H4376" s="3">
        <f t="shared" si="204"/>
        <v>331.21999999998712</v>
      </c>
      <c r="I4376" s="3">
        <f>MIN(H4376-K4376+L4376,'Power Look Up'!$F$4)</f>
        <v>341.97469887770097</v>
      </c>
      <c r="K4376" s="50">
        <f t="array" ref="K4376">_xlfn.SUM(_xlfn.NORM.DIST($Q$3:$Q$1003,$F4376,$N4376,FALSE)*WindSpeedStep*$R$3:$R$1003)</f>
        <v>331.74946557805515</v>
      </c>
      <c r="L4376" s="50">
        <f t="array" ref="L4376">_xlfn.SUM(_xlfn.NORM.DIST($Q$3:$Q$1003,$F4376,$O4376,FALSE)*WindSpeedStep*$R$3:$R$1003)</f>
        <v>342.504164455769</v>
      </c>
      <c r="N4376" s="42">
        <f t="shared" si="205"/>
        <v>0.58118056905771409</v>
      </c>
      <c r="O4376" s="42">
        <f t="shared" si="206"/>
        <v>0.9</v>
      </c>
    </row>
    <row r="4377" spans="5:15" x14ac:dyDescent="0.2">
      <c r="E4377" s="15">
        <v>41298.375</v>
      </c>
      <c r="F4377" s="21">
        <v>5.4062782091168637</v>
      </c>
      <c r="G4377" s="24">
        <v>0.13317849584319019</v>
      </c>
      <c r="H4377" s="3">
        <f t="shared" si="204"/>
        <v>266.41999999998848</v>
      </c>
      <c r="I4377" s="3">
        <f>MIN(H4377-K4377+L4377,'Power Look Up'!$F$4)</f>
        <v>269.66421729820416</v>
      </c>
      <c r="K4377" s="50">
        <f t="array" ref="K4377">_xlfn.SUM(_xlfn.NORM.DIST($Q$3:$Q$1003,$F4377,$N4377,FALSE)*WindSpeedStep*$R$3:$R$1003)</f>
        <v>260.84456210344285</v>
      </c>
      <c r="L4377" s="50">
        <f t="array" ref="L4377">_xlfn.SUM(_xlfn.NORM.DIST($Q$3:$Q$1003,$F4377,$O4377,FALSE)*WindSpeedStep*$R$3:$R$1003)</f>
        <v>264.08877940165854</v>
      </c>
      <c r="N4377" s="42">
        <f t="shared" si="205"/>
        <v>0.54062782091168637</v>
      </c>
      <c r="O4377" s="42">
        <f t="shared" si="206"/>
        <v>0.72</v>
      </c>
    </row>
    <row r="4378" spans="5:15" x14ac:dyDescent="0.2">
      <c r="E4378" s="15">
        <v>41298.381944444445</v>
      </c>
      <c r="F4378" s="21">
        <v>4.6751577538015505</v>
      </c>
      <c r="G4378" s="24">
        <v>8.9836540736723133E-2</v>
      </c>
      <c r="H4378" s="3">
        <f t="shared" si="204"/>
        <v>165.11999999999398</v>
      </c>
      <c r="I4378" s="3">
        <f>MIN(H4378-K4378+L4378,'Power Look Up'!$F$4)</f>
        <v>164.47402299326018</v>
      </c>
      <c r="K4378" s="50">
        <f t="array" ref="K4378">_xlfn.SUM(_xlfn.NORM.DIST($Q$3:$Q$1003,$F4378,$N4378,FALSE)*WindSpeedStep*$R$3:$R$1003)</f>
        <v>142.95784072631835</v>
      </c>
      <c r="L4378" s="50">
        <f t="array" ref="L4378">_xlfn.SUM(_xlfn.NORM.DIST($Q$3:$Q$1003,$F4378,$O4378,FALSE)*WindSpeedStep*$R$3:$R$1003)</f>
        <v>142.31186371958455</v>
      </c>
      <c r="N4378" s="42">
        <f t="shared" si="205"/>
        <v>0.4675157753801551</v>
      </c>
      <c r="O4378" s="42">
        <f t="shared" si="206"/>
        <v>0.42000000000000004</v>
      </c>
    </row>
    <row r="4379" spans="5:15" x14ac:dyDescent="0.2">
      <c r="E4379" s="15">
        <v>41298.388888888891</v>
      </c>
      <c r="F4379" s="21">
        <v>4.6480507846870944</v>
      </c>
      <c r="G4379" s="24">
        <v>0.12478349029894376</v>
      </c>
      <c r="H4379" s="3">
        <f t="shared" si="204"/>
        <v>161.84999999999405</v>
      </c>
      <c r="I4379" s="3">
        <f>MIN(H4379-K4379+L4379,'Power Look Up'!$F$4)</f>
        <v>164.43596571169223</v>
      </c>
      <c r="K4379" s="50">
        <f t="array" ref="K4379">_xlfn.SUM(_xlfn.NORM.DIST($Q$3:$Q$1003,$F4379,$N4379,FALSE)*WindSpeedStep*$R$3:$R$1003)</f>
        <v>138.72300103593128</v>
      </c>
      <c r="L4379" s="50">
        <f t="array" ref="L4379">_xlfn.SUM(_xlfn.NORM.DIST($Q$3:$Q$1003,$F4379,$O4379,FALSE)*WindSpeedStep*$R$3:$R$1003)</f>
        <v>141.30896674762946</v>
      </c>
      <c r="N4379" s="42">
        <f t="shared" si="205"/>
        <v>0.46480507846870944</v>
      </c>
      <c r="O4379" s="42">
        <f t="shared" si="206"/>
        <v>0.57999999999999996</v>
      </c>
    </row>
    <row r="4380" spans="5:15" x14ac:dyDescent="0.2">
      <c r="E4380" s="15">
        <v>41298.395833333336</v>
      </c>
      <c r="F4380" s="21">
        <v>5.0924595022148864</v>
      </c>
      <c r="G4380" s="24">
        <v>0.10407544719196779</v>
      </c>
      <c r="H4380" s="3">
        <f t="shared" si="204"/>
        <v>214.57999999998961</v>
      </c>
      <c r="I4380" s="3">
        <f>MIN(H4380-K4380+L4380,'Power Look Up'!$F$4)</f>
        <v>214.71025977166971</v>
      </c>
      <c r="K4380" s="50">
        <f t="array" ref="K4380">_xlfn.SUM(_xlfn.NORM.DIST($Q$3:$Q$1003,$F4380,$N4380,FALSE)*WindSpeedStep*$R$3:$R$1003)</f>
        <v>209.43142972366036</v>
      </c>
      <c r="L4380" s="50">
        <f t="array" ref="L4380">_xlfn.SUM(_xlfn.NORM.DIST($Q$3:$Q$1003,$F4380,$O4380,FALSE)*WindSpeedStep*$R$3:$R$1003)</f>
        <v>209.56168949534046</v>
      </c>
      <c r="N4380" s="42">
        <f t="shared" si="205"/>
        <v>0.50924595022148866</v>
      </c>
      <c r="O4380" s="42">
        <f t="shared" si="206"/>
        <v>0.53</v>
      </c>
    </row>
    <row r="4381" spans="5:15" x14ac:dyDescent="0.2">
      <c r="E4381" s="15">
        <v>41298.402777777781</v>
      </c>
      <c r="F4381" s="21">
        <v>4.8674532271472728</v>
      </c>
      <c r="G4381" s="24">
        <v>7.1906186596297036E-2</v>
      </c>
      <c r="H4381" s="3">
        <f t="shared" si="204"/>
        <v>185.82999999999353</v>
      </c>
      <c r="I4381" s="3">
        <f>MIN(H4381-K4381+L4381,'Power Look Up'!$F$4)</f>
        <v>185.54564551076373</v>
      </c>
      <c r="K4381" s="50">
        <f t="array" ref="K4381">_xlfn.SUM(_xlfn.NORM.DIST($Q$3:$Q$1003,$F4381,$N4381,FALSE)*WindSpeedStep*$R$3:$R$1003)</f>
        <v>173.3636191035977</v>
      </c>
      <c r="L4381" s="50">
        <f t="array" ref="L4381">_xlfn.SUM(_xlfn.NORM.DIST($Q$3:$Q$1003,$F4381,$O4381,FALSE)*WindSpeedStep*$R$3:$R$1003)</f>
        <v>173.0792646143679</v>
      </c>
      <c r="N4381" s="42">
        <f t="shared" si="205"/>
        <v>0.48674532271472731</v>
      </c>
      <c r="O4381" s="42">
        <f t="shared" si="206"/>
        <v>0.35</v>
      </c>
    </row>
    <row r="4382" spans="5:15" x14ac:dyDescent="0.2">
      <c r="E4382" s="15">
        <v>41298.409722222219</v>
      </c>
      <c r="F4382" s="21">
        <v>5.4424782048028106</v>
      </c>
      <c r="G4382" s="24">
        <v>7.9008125309631722E-2</v>
      </c>
      <c r="H4382" s="3">
        <f t="shared" si="204"/>
        <v>271.27999999998838</v>
      </c>
      <c r="I4382" s="3">
        <f>MIN(H4382-K4382+L4382,'Power Look Up'!$F$4)</f>
        <v>270.0601654762275</v>
      </c>
      <c r="K4382" s="50">
        <f t="array" ref="K4382">_xlfn.SUM(_xlfn.NORM.DIST($Q$3:$Q$1003,$F4382,$N4382,FALSE)*WindSpeedStep*$R$3:$R$1003)</f>
        <v>266.91954325774293</v>
      </c>
      <c r="L4382" s="50">
        <f t="array" ref="L4382">_xlfn.SUM(_xlfn.NORM.DIST($Q$3:$Q$1003,$F4382,$O4382,FALSE)*WindSpeedStep*$R$3:$R$1003)</f>
        <v>265.69970873398205</v>
      </c>
      <c r="N4382" s="42">
        <f t="shared" si="205"/>
        <v>0.54424782048028109</v>
      </c>
      <c r="O4382" s="42">
        <f t="shared" si="206"/>
        <v>0.42999999999999994</v>
      </c>
    </row>
    <row r="4383" spans="5:15" x14ac:dyDescent="0.2">
      <c r="E4383" s="15">
        <v>41298.416666666664</v>
      </c>
      <c r="F4383" s="21">
        <v>4.9265287322840683</v>
      </c>
      <c r="G4383" s="24">
        <v>0.10149133947467852</v>
      </c>
      <c r="H4383" s="3">
        <f t="shared" si="204"/>
        <v>192.36999999999338</v>
      </c>
      <c r="I4383" s="3">
        <f>MIN(H4383-K4383+L4383,'Power Look Up'!$F$4)</f>
        <v>192.41951411881737</v>
      </c>
      <c r="K4383" s="50">
        <f t="array" ref="K4383">_xlfn.SUM(_xlfn.NORM.DIST($Q$3:$Q$1003,$F4383,$N4383,FALSE)*WindSpeedStep*$R$3:$R$1003)</f>
        <v>182.79101449445585</v>
      </c>
      <c r="L4383" s="50">
        <f t="array" ref="L4383">_xlfn.SUM(_xlfn.NORM.DIST($Q$3:$Q$1003,$F4383,$O4383,FALSE)*WindSpeedStep*$R$3:$R$1003)</f>
        <v>182.84052861327984</v>
      </c>
      <c r="N4383" s="42">
        <f t="shared" si="205"/>
        <v>0.49265287322840684</v>
      </c>
      <c r="O4383" s="42">
        <f t="shared" si="206"/>
        <v>0.5</v>
      </c>
    </row>
    <row r="4384" spans="5:15" x14ac:dyDescent="0.2">
      <c r="E4384" s="15">
        <v>41298.423611111109</v>
      </c>
      <c r="F4384" s="21">
        <v>4.7157232985905502</v>
      </c>
      <c r="G4384" s="24">
        <v>0.11875166640234693</v>
      </c>
      <c r="H4384" s="3">
        <f t="shared" si="204"/>
        <v>169.47999999999388</v>
      </c>
      <c r="I4384" s="3">
        <f>MIN(H4384-K4384+L4384,'Power Look Up'!$F$4)</f>
        <v>171.05188140001428</v>
      </c>
      <c r="K4384" s="50">
        <f t="array" ref="K4384">_xlfn.SUM(_xlfn.NORM.DIST($Q$3:$Q$1003,$F4384,$N4384,FALSE)*WindSpeedStep*$R$3:$R$1003)</f>
        <v>149.32454004410522</v>
      </c>
      <c r="L4384" s="50">
        <f t="array" ref="L4384">_xlfn.SUM(_xlfn.NORM.DIST($Q$3:$Q$1003,$F4384,$O4384,FALSE)*WindSpeedStep*$R$3:$R$1003)</f>
        <v>150.89642144412562</v>
      </c>
      <c r="N4384" s="42">
        <f t="shared" si="205"/>
        <v>0.47157232985905506</v>
      </c>
      <c r="O4384" s="42">
        <f t="shared" si="206"/>
        <v>0.56000000000000005</v>
      </c>
    </row>
    <row r="4385" spans="5:15" x14ac:dyDescent="0.2">
      <c r="E4385" s="15">
        <v>41298.430555555555</v>
      </c>
      <c r="F4385" s="21">
        <v>4.4698127866574291</v>
      </c>
      <c r="G4385" s="24">
        <v>0.14541996075099078</v>
      </c>
      <c r="H4385" s="3">
        <f t="shared" si="204"/>
        <v>142.22999999999445</v>
      </c>
      <c r="I4385" s="3">
        <f>MIN(H4385-K4385+L4385,'Power Look Up'!$F$4)</f>
        <v>149.55251586651789</v>
      </c>
      <c r="K4385" s="50">
        <f t="array" ref="K4385">_xlfn.SUM(_xlfn.NORM.DIST($Q$3:$Q$1003,$F4385,$N4385,FALSE)*WindSpeedStep*$R$3:$R$1003)</f>
        <v>111.44590852641394</v>
      </c>
      <c r="L4385" s="50">
        <f t="array" ref="L4385">_xlfn.SUM(_xlfn.NORM.DIST($Q$3:$Q$1003,$F4385,$O4385,FALSE)*WindSpeedStep*$R$3:$R$1003)</f>
        <v>118.76842439293739</v>
      </c>
      <c r="N4385" s="42">
        <f t="shared" si="205"/>
        <v>0.44698127866574294</v>
      </c>
      <c r="O4385" s="42">
        <f t="shared" si="206"/>
        <v>0.65000000000000013</v>
      </c>
    </row>
    <row r="4386" spans="5:15" x14ac:dyDescent="0.2">
      <c r="E4386" s="15">
        <v>41298.4375</v>
      </c>
      <c r="F4386" s="21">
        <v>4.9739216924190908</v>
      </c>
      <c r="G4386" s="24">
        <v>0.13269207695929885</v>
      </c>
      <c r="H4386" s="3">
        <f t="shared" si="204"/>
        <v>196.72999999999331</v>
      </c>
      <c r="I4386" s="3">
        <f>MIN(H4386-K4386+L4386,'Power Look Up'!$F$4)</f>
        <v>198.92300287671901</v>
      </c>
      <c r="K4386" s="50">
        <f t="array" ref="K4386">_xlfn.SUM(_xlfn.NORM.DIST($Q$3:$Q$1003,$F4386,$N4386,FALSE)*WindSpeedStep*$R$3:$R$1003)</f>
        <v>190.37557496305428</v>
      </c>
      <c r="L4386" s="50">
        <f t="array" ref="L4386">_xlfn.SUM(_xlfn.NORM.DIST($Q$3:$Q$1003,$F4386,$O4386,FALSE)*WindSpeedStep*$R$3:$R$1003)</f>
        <v>192.56857783977998</v>
      </c>
      <c r="N4386" s="42">
        <f t="shared" si="205"/>
        <v>0.4973921692419091</v>
      </c>
      <c r="O4386" s="42">
        <f t="shared" si="206"/>
        <v>0.66</v>
      </c>
    </row>
    <row r="4387" spans="5:15" x14ac:dyDescent="0.2">
      <c r="E4387" s="15">
        <v>41298.444444444445</v>
      </c>
      <c r="F4387" s="21">
        <v>4.8990360771517381</v>
      </c>
      <c r="G4387" s="24">
        <v>0.15921499407562764</v>
      </c>
      <c r="H4387" s="3">
        <f t="shared" si="204"/>
        <v>189.09999999999346</v>
      </c>
      <c r="I4387" s="3">
        <f>MIN(H4387-K4387+L4387,'Power Look Up'!$F$4)</f>
        <v>195.15838750533956</v>
      </c>
      <c r="K4387" s="50">
        <f t="array" ref="K4387">_xlfn.SUM(_xlfn.NORM.DIST($Q$3:$Q$1003,$F4387,$N4387,FALSE)*WindSpeedStep*$R$3:$R$1003)</f>
        <v>178.39984816278147</v>
      </c>
      <c r="L4387" s="50">
        <f t="array" ref="L4387">_xlfn.SUM(_xlfn.NORM.DIST($Q$3:$Q$1003,$F4387,$O4387,FALSE)*WindSpeedStep*$R$3:$R$1003)</f>
        <v>184.45823566812757</v>
      </c>
      <c r="N4387" s="42">
        <f t="shared" si="205"/>
        <v>0.48990360771517383</v>
      </c>
      <c r="O4387" s="42">
        <f t="shared" si="206"/>
        <v>0.78</v>
      </c>
    </row>
    <row r="4388" spans="5:15" x14ac:dyDescent="0.2">
      <c r="E4388" s="15">
        <v>41298.451388888891</v>
      </c>
      <c r="F4388" s="21">
        <v>4.8449373620675349</v>
      </c>
      <c r="G4388" s="24">
        <v>0.15067274258598026</v>
      </c>
      <c r="H4388" s="3">
        <f t="shared" si="204"/>
        <v>182.55999999999358</v>
      </c>
      <c r="I4388" s="3">
        <f>MIN(H4388-K4388+L4388,'Power Look Up'!$F$4)</f>
        <v>187.50811525951889</v>
      </c>
      <c r="K4388" s="50">
        <f t="array" ref="K4388">_xlfn.SUM(_xlfn.NORM.DIST($Q$3:$Q$1003,$F4388,$N4388,FALSE)*WindSpeedStep*$R$3:$R$1003)</f>
        <v>169.77896795764397</v>
      </c>
      <c r="L4388" s="50">
        <f t="array" ref="L4388">_xlfn.SUM(_xlfn.NORM.DIST($Q$3:$Q$1003,$F4388,$O4388,FALSE)*WindSpeedStep*$R$3:$R$1003)</f>
        <v>174.72708321716928</v>
      </c>
      <c r="N4388" s="42">
        <f t="shared" si="205"/>
        <v>0.48449373620675351</v>
      </c>
      <c r="O4388" s="42">
        <f t="shared" si="206"/>
        <v>0.73</v>
      </c>
    </row>
    <row r="4389" spans="5:15" x14ac:dyDescent="0.2">
      <c r="E4389" s="15">
        <v>41298.458333333336</v>
      </c>
      <c r="F4389" s="21">
        <v>4.36227528955793</v>
      </c>
      <c r="G4389" s="24">
        <v>0.21089911546899009</v>
      </c>
      <c r="H4389" s="3">
        <f t="shared" si="204"/>
        <v>130.23999999999472</v>
      </c>
      <c r="I4389" s="3">
        <f>MIN(H4389-K4389+L4389,'Power Look Up'!$F$4)</f>
        <v>153.42850995732721</v>
      </c>
      <c r="K4389" s="50">
        <f t="array" ref="K4389">_xlfn.SUM(_xlfn.NORM.DIST($Q$3:$Q$1003,$F4389,$N4389,FALSE)*WindSpeedStep*$R$3:$R$1003)</f>
        <v>95.709186052485208</v>
      </c>
      <c r="L4389" s="50">
        <f t="array" ref="L4389">_xlfn.SUM(_xlfn.NORM.DIST($Q$3:$Q$1003,$F4389,$O4389,FALSE)*WindSpeedStep*$R$3:$R$1003)</f>
        <v>118.89769600981768</v>
      </c>
      <c r="N4389" s="42">
        <f t="shared" si="205"/>
        <v>0.43622752895579303</v>
      </c>
      <c r="O4389" s="42">
        <f t="shared" si="206"/>
        <v>0.92</v>
      </c>
    </row>
    <row r="4390" spans="5:15" x14ac:dyDescent="0.2">
      <c r="E4390" s="15">
        <v>41298.465277777781</v>
      </c>
      <c r="F4390" s="21">
        <v>4.976595742642961</v>
      </c>
      <c r="G4390" s="24">
        <v>0.18084651567901511</v>
      </c>
      <c r="H4390" s="3">
        <f t="shared" si="204"/>
        <v>197.81999999999329</v>
      </c>
      <c r="I4390" s="3">
        <f>MIN(H4390-K4390+L4390,'Power Look Up'!$F$4)</f>
        <v>207.74996329548819</v>
      </c>
      <c r="K4390" s="50">
        <f t="array" ref="K4390">_xlfn.SUM(_xlfn.NORM.DIST($Q$3:$Q$1003,$F4390,$N4390,FALSE)*WindSpeedStep*$R$3:$R$1003)</f>
        <v>190.80407368893898</v>
      </c>
      <c r="L4390" s="50">
        <f t="array" ref="L4390">_xlfn.SUM(_xlfn.NORM.DIST($Q$3:$Q$1003,$F4390,$O4390,FALSE)*WindSpeedStep*$R$3:$R$1003)</f>
        <v>200.73403698443389</v>
      </c>
      <c r="N4390" s="42">
        <f t="shared" si="205"/>
        <v>0.49765957426429613</v>
      </c>
      <c r="O4390" s="42">
        <f t="shared" si="206"/>
        <v>0.90000000000000013</v>
      </c>
    </row>
    <row r="4391" spans="5:15" x14ac:dyDescent="0.2">
      <c r="E4391" s="15">
        <v>41298.472222222219</v>
      </c>
      <c r="F4391" s="21">
        <v>4.3300457032116011</v>
      </c>
      <c r="G4391" s="24">
        <v>0.21015944458162455</v>
      </c>
      <c r="H4391" s="3">
        <f t="shared" si="204"/>
        <v>126.96999999999478</v>
      </c>
      <c r="I4391" s="3">
        <f>MIN(H4391-K4391+L4391,'Power Look Up'!$F$4)</f>
        <v>150.410640733332</v>
      </c>
      <c r="K4391" s="50">
        <f t="array" ref="K4391">_xlfn.SUM(_xlfn.NORM.DIST($Q$3:$Q$1003,$F4391,$N4391,FALSE)*WindSpeedStep*$R$3:$R$1003)</f>
        <v>91.141534994926445</v>
      </c>
      <c r="L4391" s="50">
        <f t="array" ref="L4391">_xlfn.SUM(_xlfn.NORM.DIST($Q$3:$Q$1003,$F4391,$O4391,FALSE)*WindSpeedStep*$R$3:$R$1003)</f>
        <v>114.58217572826366</v>
      </c>
      <c r="N4391" s="42">
        <f t="shared" si="205"/>
        <v>0.43300457032116013</v>
      </c>
      <c r="O4391" s="42">
        <f t="shared" si="206"/>
        <v>0.91</v>
      </c>
    </row>
    <row r="4392" spans="5:15" x14ac:dyDescent="0.2">
      <c r="E4392" s="15">
        <v>41298.479166666664</v>
      </c>
      <c r="F4392" s="21">
        <v>4.6950020622640327</v>
      </c>
      <c r="G4392" s="24">
        <v>0.22151214977283509</v>
      </c>
      <c r="H4392" s="3">
        <f t="shared" si="204"/>
        <v>167.29999999999393</v>
      </c>
      <c r="I4392" s="3">
        <f>MIN(H4392-K4392+L4392,'Power Look Up'!$F$4)</f>
        <v>188.77730678718663</v>
      </c>
      <c r="K4392" s="50">
        <f t="array" ref="K4392">_xlfn.SUM(_xlfn.NORM.DIST($Q$3:$Q$1003,$F4392,$N4392,FALSE)*WindSpeedStep*$R$3:$R$1003)</f>
        <v>146.06830235946498</v>
      </c>
      <c r="L4392" s="50">
        <f t="array" ref="L4392">_xlfn.SUM(_xlfn.NORM.DIST($Q$3:$Q$1003,$F4392,$O4392,FALSE)*WindSpeedStep*$R$3:$R$1003)</f>
        <v>167.54560914665768</v>
      </c>
      <c r="N4392" s="42">
        <f t="shared" si="205"/>
        <v>0.46950020622640332</v>
      </c>
      <c r="O4392" s="42">
        <f t="shared" si="206"/>
        <v>1.04</v>
      </c>
    </row>
    <row r="4393" spans="5:15" x14ac:dyDescent="0.2">
      <c r="E4393" s="15">
        <v>41298.486111111109</v>
      </c>
      <c r="F4393" s="21">
        <v>4.079244244319022</v>
      </c>
      <c r="G4393" s="24">
        <v>0.17650328268593166</v>
      </c>
      <c r="H4393" s="3">
        <f t="shared" si="204"/>
        <v>99.719999999995366</v>
      </c>
      <c r="I4393" s="3">
        <f>MIN(H4393-K4393+L4393,'Power Look Up'!$F$4)</f>
        <v>117.25936873451992</v>
      </c>
      <c r="K4393" s="50">
        <f t="array" ref="K4393">_xlfn.SUM(_xlfn.NORM.DIST($Q$3:$Q$1003,$F4393,$N4393,FALSE)*WindSpeedStep*$R$3:$R$1003)</f>
        <v>58.907484526302341</v>
      </c>
      <c r="L4393" s="50">
        <f t="array" ref="L4393">_xlfn.SUM(_xlfn.NORM.DIST($Q$3:$Q$1003,$F4393,$O4393,FALSE)*WindSpeedStep*$R$3:$R$1003)</f>
        <v>76.446853260826899</v>
      </c>
      <c r="N4393" s="42">
        <f t="shared" si="205"/>
        <v>0.40792442443190224</v>
      </c>
      <c r="O4393" s="42">
        <f t="shared" si="206"/>
        <v>0.72</v>
      </c>
    </row>
    <row r="4394" spans="5:15" x14ac:dyDescent="0.2">
      <c r="E4394" s="15">
        <v>41298.493055555555</v>
      </c>
      <c r="F4394" s="21">
        <v>3.49857349668464</v>
      </c>
      <c r="G4394" s="24">
        <v>0.21437308683402648</v>
      </c>
      <c r="H4394" s="3">
        <f t="shared" si="204"/>
        <v>45.499999999997215</v>
      </c>
      <c r="I4394" s="3">
        <f>MIN(H4394-K4394+L4394,'Power Look Up'!$F$4)</f>
        <v>62.462068986951387</v>
      </c>
      <c r="K4394" s="50">
        <f t="array" ref="K4394">_xlfn.SUM(_xlfn.NORM.DIST($Q$3:$Q$1003,$F4394,$N4394,FALSE)*WindSpeedStep*$R$3:$R$1003)</f>
        <v>15.876215810119161</v>
      </c>
      <c r="L4394" s="50">
        <f t="array" ref="L4394">_xlfn.SUM(_xlfn.NORM.DIST($Q$3:$Q$1003,$F4394,$O4394,FALSE)*WindSpeedStep*$R$3:$R$1003)</f>
        <v>32.838284797073335</v>
      </c>
      <c r="N4394" s="42">
        <f t="shared" si="205"/>
        <v>0.34985734966846405</v>
      </c>
      <c r="O4394" s="42">
        <f t="shared" si="206"/>
        <v>0.75</v>
      </c>
    </row>
    <row r="4395" spans="5:15" x14ac:dyDescent="0.2">
      <c r="E4395" s="15">
        <v>41298.5</v>
      </c>
      <c r="F4395" s="21">
        <v>4.0575584032203018</v>
      </c>
      <c r="G4395" s="24">
        <v>0.1355494968509855</v>
      </c>
      <c r="H4395" s="3">
        <f t="shared" si="204"/>
        <v>97.539999999995402</v>
      </c>
      <c r="I4395" s="3">
        <f>MIN(H4395-K4395+L4395,'Power Look Up'!$F$4)</f>
        <v>105.62698365345082</v>
      </c>
      <c r="K4395" s="50">
        <f t="array" ref="K4395">_xlfn.SUM(_xlfn.NORM.DIST($Q$3:$Q$1003,$F4395,$N4395,FALSE)*WindSpeedStep*$R$3:$R$1003)</f>
        <v>56.458060275096713</v>
      </c>
      <c r="L4395" s="50">
        <f t="array" ref="L4395">_xlfn.SUM(_xlfn.NORM.DIST($Q$3:$Q$1003,$F4395,$O4395,FALSE)*WindSpeedStep*$R$3:$R$1003)</f>
        <v>64.545043928552133</v>
      </c>
      <c r="N4395" s="42">
        <f t="shared" si="205"/>
        <v>0.40575584032203021</v>
      </c>
      <c r="O4395" s="42">
        <f t="shared" si="206"/>
        <v>0.55000000000000004</v>
      </c>
    </row>
    <row r="4396" spans="5:15" x14ac:dyDescent="0.2">
      <c r="E4396" s="15">
        <v>41298.506944444445</v>
      </c>
      <c r="F4396" s="21">
        <v>3.0386471683813632</v>
      </c>
      <c r="G4396" s="24">
        <v>0.22707473482929955</v>
      </c>
      <c r="H4396" s="3">
        <f t="shared" si="204"/>
        <v>3.6399999999981039</v>
      </c>
      <c r="I4396" s="3">
        <f>MIN(H4396-K4396+L4396,'Power Look Up'!$F$4)</f>
        <v>11.522818223654266</v>
      </c>
      <c r="K4396" s="50">
        <f t="array" ref="K4396">_xlfn.SUM(_xlfn.NORM.DIST($Q$3:$Q$1003,$F4396,$N4396,FALSE)*WindSpeedStep*$R$3:$R$1003)</f>
        <v>3.9125436610428777</v>
      </c>
      <c r="L4396" s="50">
        <f t="array" ref="L4396">_xlfn.SUM(_xlfn.NORM.DIST($Q$3:$Q$1003,$F4396,$O4396,FALSE)*WindSpeedStep*$R$3:$R$1003)</f>
        <v>11.795361884699039</v>
      </c>
      <c r="N4396" s="42">
        <f t="shared" si="205"/>
        <v>0.30386471683813632</v>
      </c>
      <c r="O4396" s="42">
        <f t="shared" si="206"/>
        <v>0.69</v>
      </c>
    </row>
    <row r="4397" spans="5:15" x14ac:dyDescent="0.2">
      <c r="E4397" s="15">
        <v>41298.513888888891</v>
      </c>
      <c r="F4397" s="21">
        <v>3.0106557938385086</v>
      </c>
      <c r="G4397" s="24">
        <v>0.20925673445942694</v>
      </c>
      <c r="H4397" s="3">
        <f t="shared" si="204"/>
        <v>0.90999999999816206</v>
      </c>
      <c r="I4397" s="3">
        <f>MIN(H4397-K4397+L4397,'Power Look Up'!$F$4)</f>
        <v>6.7759728699493325</v>
      </c>
      <c r="K4397" s="50">
        <f t="array" ref="K4397">_xlfn.SUM(_xlfn.NORM.DIST($Q$3:$Q$1003,$F4397,$N4397,FALSE)*WindSpeedStep*$R$3:$R$1003)</f>
        <v>3.4613173752843269</v>
      </c>
      <c r="L4397" s="50">
        <f t="array" ref="L4397">_xlfn.SUM(_xlfn.NORM.DIST($Q$3:$Q$1003,$F4397,$O4397,FALSE)*WindSpeedStep*$R$3:$R$1003)</f>
        <v>9.3272902452354973</v>
      </c>
      <c r="N4397" s="42">
        <f t="shared" si="205"/>
        <v>0.30106557938385087</v>
      </c>
      <c r="O4397" s="42">
        <f t="shared" si="206"/>
        <v>0.63</v>
      </c>
    </row>
    <row r="4398" spans="5:15" x14ac:dyDescent="0.2">
      <c r="E4398" s="15">
        <v>41298.520833333336</v>
      </c>
      <c r="F4398" s="21">
        <v>3.025440289689028</v>
      </c>
      <c r="G4398" s="24">
        <v>0.21153945830006213</v>
      </c>
      <c r="H4398" s="3">
        <f t="shared" si="204"/>
        <v>2.7299999999981233</v>
      </c>
      <c r="I4398" s="3">
        <f>MIN(H4398-K4398+L4398,'Power Look Up'!$F$4)</f>
        <v>8.9789982487147331</v>
      </c>
      <c r="K4398" s="50">
        <f t="array" ref="K4398">_xlfn.SUM(_xlfn.NORM.DIST($Q$3:$Q$1003,$F4398,$N4398,FALSE)*WindSpeedStep*$R$3:$R$1003)</f>
        <v>3.6959199789613226</v>
      </c>
      <c r="L4398" s="50">
        <f t="array" ref="L4398">_xlfn.SUM(_xlfn.NORM.DIST($Q$3:$Q$1003,$F4398,$O4398,FALSE)*WindSpeedStep*$R$3:$R$1003)</f>
        <v>9.9449182276779329</v>
      </c>
      <c r="N4398" s="42">
        <f t="shared" si="205"/>
        <v>0.30254402896890281</v>
      </c>
      <c r="O4398" s="42">
        <f t="shared" si="206"/>
        <v>0.64</v>
      </c>
    </row>
    <row r="4399" spans="5:15" x14ac:dyDescent="0.2">
      <c r="E4399" s="15">
        <v>41298.527777777781</v>
      </c>
      <c r="F4399" s="21">
        <v>3.5368004906046053</v>
      </c>
      <c r="G4399" s="24">
        <v>0.2318479660298349</v>
      </c>
      <c r="H4399" s="3">
        <f t="shared" si="204"/>
        <v>49.139999999997137</v>
      </c>
      <c r="I4399" s="3">
        <f>MIN(H4399-K4399+L4399,'Power Look Up'!$F$4)</f>
        <v>70.614643381273453</v>
      </c>
      <c r="K4399" s="50">
        <f t="array" ref="K4399">_xlfn.SUM(_xlfn.NORM.DIST($Q$3:$Q$1003,$F4399,$N4399,FALSE)*WindSpeedStep*$R$3:$R$1003)</f>
        <v>17.419274934061519</v>
      </c>
      <c r="L4399" s="50">
        <f t="array" ref="L4399">_xlfn.SUM(_xlfn.NORM.DIST($Q$3:$Q$1003,$F4399,$O4399,FALSE)*WindSpeedStep*$R$3:$R$1003)</f>
        <v>38.893918315337828</v>
      </c>
      <c r="N4399" s="42">
        <f t="shared" si="205"/>
        <v>0.35368004906046058</v>
      </c>
      <c r="O4399" s="42">
        <f t="shared" si="206"/>
        <v>0.82</v>
      </c>
    </row>
    <row r="4400" spans="5:15" x14ac:dyDescent="0.2">
      <c r="E4400" s="15">
        <v>41298.534722222219</v>
      </c>
      <c r="F4400" s="21">
        <v>3.6802536923858824</v>
      </c>
      <c r="G4400" s="24">
        <v>0.22552793078292296</v>
      </c>
      <c r="H4400" s="3">
        <f t="shared" si="204"/>
        <v>61.879999999996862</v>
      </c>
      <c r="I4400" s="3">
        <f>MIN(H4400-K4400+L4400,'Power Look Up'!$F$4)</f>
        <v>86.229350144180273</v>
      </c>
      <c r="K4400" s="50">
        <f t="array" ref="K4400">_xlfn.SUM(_xlfn.NORM.DIST($Q$3:$Q$1003,$F4400,$N4400,FALSE)*WindSpeedStep*$R$3:$R$1003)</f>
        <v>24.536465017965266</v>
      </c>
      <c r="L4400" s="50">
        <f t="array" ref="L4400">_xlfn.SUM(_xlfn.NORM.DIST($Q$3:$Q$1003,$F4400,$O4400,FALSE)*WindSpeedStep*$R$3:$R$1003)</f>
        <v>48.885815162148681</v>
      </c>
      <c r="N4400" s="42">
        <f t="shared" si="205"/>
        <v>0.36802536923858825</v>
      </c>
      <c r="O4400" s="42">
        <f t="shared" si="206"/>
        <v>0.83</v>
      </c>
    </row>
    <row r="4401" spans="5:15" x14ac:dyDescent="0.2">
      <c r="E4401" s="15">
        <v>41298.541666666664</v>
      </c>
      <c r="F4401" s="21">
        <v>3.3019418930381601</v>
      </c>
      <c r="G4401" s="24">
        <v>0.23319610851525704</v>
      </c>
      <c r="H4401" s="3">
        <f t="shared" si="204"/>
        <v>27.299999999997599</v>
      </c>
      <c r="I4401" s="3">
        <f>MIN(H4401-K4401+L4401,'Power Look Up'!$F$4)</f>
        <v>41.804936519695545</v>
      </c>
      <c r="K4401" s="50">
        <f t="array" ref="K4401">_xlfn.SUM(_xlfn.NORM.DIST($Q$3:$Q$1003,$F4401,$N4401,FALSE)*WindSpeedStep*$R$3:$R$1003)</f>
        <v>9.5783325841325428</v>
      </c>
      <c r="L4401" s="50">
        <f t="array" ref="L4401">_xlfn.SUM(_xlfn.NORM.DIST($Q$3:$Q$1003,$F4401,$O4401,FALSE)*WindSpeedStep*$R$3:$R$1003)</f>
        <v>24.083269103830489</v>
      </c>
      <c r="N4401" s="42">
        <f t="shared" si="205"/>
        <v>0.33019418930381605</v>
      </c>
      <c r="O4401" s="42">
        <f t="shared" si="206"/>
        <v>0.77</v>
      </c>
    </row>
    <row r="4402" spans="5:15" x14ac:dyDescent="0.2">
      <c r="E4402" s="15">
        <v>41298.548611111109</v>
      </c>
      <c r="F4402" s="21">
        <v>3.607150113765015</v>
      </c>
      <c r="G4402" s="24">
        <v>0.20514810214749124</v>
      </c>
      <c r="H4402" s="3">
        <f t="shared" si="204"/>
        <v>55.509999999997</v>
      </c>
      <c r="I4402" s="3">
        <f>MIN(H4402-K4402+L4402,'Power Look Up'!$F$4)</f>
        <v>73.666125481573857</v>
      </c>
      <c r="K4402" s="50">
        <f t="array" ref="K4402">_xlfn.SUM(_xlfn.NORM.DIST($Q$3:$Q$1003,$F4402,$N4402,FALSE)*WindSpeedStep*$R$3:$R$1003)</f>
        <v>20.624411411473609</v>
      </c>
      <c r="L4402" s="50">
        <f t="array" ref="L4402">_xlfn.SUM(_xlfn.NORM.DIST($Q$3:$Q$1003,$F4402,$O4402,FALSE)*WindSpeedStep*$R$3:$R$1003)</f>
        <v>38.780536893050467</v>
      </c>
      <c r="N4402" s="42">
        <f t="shared" si="205"/>
        <v>0.36071501137650153</v>
      </c>
      <c r="O4402" s="42">
        <f t="shared" si="206"/>
        <v>0.74</v>
      </c>
    </row>
    <row r="4403" spans="5:15" x14ac:dyDescent="0.2">
      <c r="E4403" s="15">
        <v>41298.555555555555</v>
      </c>
      <c r="F4403" s="21">
        <v>3.6311950916948268</v>
      </c>
      <c r="G4403" s="24">
        <v>0.21205139921044827</v>
      </c>
      <c r="H4403" s="3">
        <f t="shared" si="204"/>
        <v>57.329999999996957</v>
      </c>
      <c r="I4403" s="3">
        <f>MIN(H4403-K4403+L4403,'Power Look Up'!$F$4)</f>
        <v>77.526091222711287</v>
      </c>
      <c r="K4403" s="50">
        <f t="array" ref="K4403">_xlfn.SUM(_xlfn.NORM.DIST($Q$3:$Q$1003,$F4403,$N4403,FALSE)*WindSpeedStep*$R$3:$R$1003)</f>
        <v>21.841273677975867</v>
      </c>
      <c r="L4403" s="50">
        <f t="array" ref="L4403">_xlfn.SUM(_xlfn.NORM.DIST($Q$3:$Q$1003,$F4403,$O4403,FALSE)*WindSpeedStep*$R$3:$R$1003)</f>
        <v>42.037364900690193</v>
      </c>
      <c r="N4403" s="42">
        <f t="shared" si="205"/>
        <v>0.36311950916948271</v>
      </c>
      <c r="O4403" s="42">
        <f t="shared" si="206"/>
        <v>0.77</v>
      </c>
    </row>
    <row r="4404" spans="5:15" x14ac:dyDescent="0.2">
      <c r="E4404" s="15">
        <v>41298.5625</v>
      </c>
      <c r="F4404" s="21">
        <v>3.2803560705305705</v>
      </c>
      <c r="G4404" s="24">
        <v>0.18900387234478486</v>
      </c>
      <c r="H4404" s="3">
        <f t="shared" si="204"/>
        <v>25.479999999997638</v>
      </c>
      <c r="I4404" s="3">
        <f>MIN(H4404-K4404+L4404,'Power Look Up'!$F$4)</f>
        <v>33.21428838389599</v>
      </c>
      <c r="K4404" s="50">
        <f t="array" ref="K4404">_xlfn.SUM(_xlfn.NORM.DIST($Q$3:$Q$1003,$F4404,$N4404,FALSE)*WindSpeedStep*$R$3:$R$1003)</f>
        <v>9.0137939016914519</v>
      </c>
      <c r="L4404" s="50">
        <f t="array" ref="L4404">_xlfn.SUM(_xlfn.NORM.DIST($Q$3:$Q$1003,$F4404,$O4404,FALSE)*WindSpeedStep*$R$3:$R$1003)</f>
        <v>16.748082285589799</v>
      </c>
      <c r="N4404" s="42">
        <f t="shared" si="205"/>
        <v>0.32803560705305707</v>
      </c>
      <c r="O4404" s="42">
        <f t="shared" si="206"/>
        <v>0.62</v>
      </c>
    </row>
    <row r="4405" spans="5:15" x14ac:dyDescent="0.2">
      <c r="E4405" s="15">
        <v>41298.569444444445</v>
      </c>
      <c r="F4405" s="21">
        <v>2.7034021085591387</v>
      </c>
      <c r="G4405" s="24">
        <v>0.23303969394910989</v>
      </c>
      <c r="H4405" s="3">
        <f t="shared" si="204"/>
        <v>0</v>
      </c>
      <c r="I4405" s="3">
        <f>MIN(H4405-K4405+L4405,'Power Look Up'!$F$4)</f>
        <v>3.7657509609879156</v>
      </c>
      <c r="K4405" s="50">
        <f t="array" ref="K4405">_xlfn.SUM(_xlfn.NORM.DIST($Q$3:$Q$1003,$F4405,$N4405,FALSE)*WindSpeedStep*$R$3:$R$1003)</f>
        <v>0.4851022369570035</v>
      </c>
      <c r="L4405" s="50">
        <f t="array" ref="L4405">_xlfn.SUM(_xlfn.NORM.DIST($Q$3:$Q$1003,$F4405,$O4405,FALSE)*WindSpeedStep*$R$3:$R$1003)</f>
        <v>4.2508531979449193</v>
      </c>
      <c r="N4405" s="42">
        <f t="shared" si="205"/>
        <v>0.27034021085591387</v>
      </c>
      <c r="O4405" s="42">
        <f t="shared" si="206"/>
        <v>0.63</v>
      </c>
    </row>
    <row r="4406" spans="5:15" x14ac:dyDescent="0.2">
      <c r="E4406" s="15">
        <v>41298.576388888891</v>
      </c>
      <c r="F4406" s="21">
        <v>3.2233787610509492</v>
      </c>
      <c r="G4406" s="24">
        <v>0.2512891161868635</v>
      </c>
      <c r="H4406" s="3">
        <f t="shared" si="204"/>
        <v>20.019999999997754</v>
      </c>
      <c r="I4406" s="3">
        <f>MIN(H4406-K4406+L4406,'Power Look Up'!$F$4)</f>
        <v>35.040459700904343</v>
      </c>
      <c r="K4406" s="50">
        <f t="array" ref="K4406">_xlfn.SUM(_xlfn.NORM.DIST($Q$3:$Q$1003,$F4406,$N4406,FALSE)*WindSpeedStep*$R$3:$R$1003)</f>
        <v>7.6156655332981718</v>
      </c>
      <c r="L4406" s="50">
        <f t="array" ref="L4406">_xlfn.SUM(_xlfn.NORM.DIST($Q$3:$Q$1003,$F4406,$O4406,FALSE)*WindSpeedStep*$R$3:$R$1003)</f>
        <v>22.636125234204759</v>
      </c>
      <c r="N4406" s="42">
        <f t="shared" si="205"/>
        <v>0.32233787610509496</v>
      </c>
      <c r="O4406" s="42">
        <f t="shared" si="206"/>
        <v>0.81000000000000016</v>
      </c>
    </row>
    <row r="4407" spans="5:15" x14ac:dyDescent="0.2">
      <c r="E4407" s="15">
        <v>41298.583333333336</v>
      </c>
      <c r="F4407" s="21">
        <v>3.8450856079185711</v>
      </c>
      <c r="G4407" s="24">
        <v>0.16644622909877058</v>
      </c>
      <c r="H4407" s="3">
        <f t="shared" si="204"/>
        <v>77.349999999996527</v>
      </c>
      <c r="I4407" s="3">
        <f>MIN(H4407-K4407+L4407,'Power Look Up'!$F$4)</f>
        <v>91.641984548539114</v>
      </c>
      <c r="K4407" s="50">
        <f t="array" ref="K4407">_xlfn.SUM(_xlfn.NORM.DIST($Q$3:$Q$1003,$F4407,$N4407,FALSE)*WindSpeedStep*$R$3:$R$1003)</f>
        <v>35.945634086556602</v>
      </c>
      <c r="L4407" s="50">
        <f t="array" ref="L4407">_xlfn.SUM(_xlfn.NORM.DIST($Q$3:$Q$1003,$F4407,$O4407,FALSE)*WindSpeedStep*$R$3:$R$1003)</f>
        <v>50.237618635099196</v>
      </c>
      <c r="N4407" s="42">
        <f t="shared" si="205"/>
        <v>0.38450856079185713</v>
      </c>
      <c r="O4407" s="42">
        <f t="shared" si="206"/>
        <v>0.64</v>
      </c>
    </row>
    <row r="4408" spans="5:15" x14ac:dyDescent="0.2">
      <c r="E4408" s="15">
        <v>41298.590277777781</v>
      </c>
      <c r="F4408" s="21">
        <v>4.179760108613757</v>
      </c>
      <c r="G4408" s="24">
        <v>0.16508124439439245</v>
      </c>
      <c r="H4408" s="3">
        <f t="shared" si="204"/>
        <v>110.61999999999513</v>
      </c>
      <c r="I4408" s="3">
        <f>MIN(H4408-K4408+L4408,'Power Look Up'!$F$4)</f>
        <v>124.97882951152546</v>
      </c>
      <c r="K4408" s="50">
        <f t="array" ref="K4408">_xlfn.SUM(_xlfn.NORM.DIST($Q$3:$Q$1003,$F4408,$N4408,FALSE)*WindSpeedStep*$R$3:$R$1003)</f>
        <v>71.024305779337283</v>
      </c>
      <c r="L4408" s="50">
        <f t="array" ref="L4408">_xlfn.SUM(_xlfn.NORM.DIST($Q$3:$Q$1003,$F4408,$O4408,FALSE)*WindSpeedStep*$R$3:$R$1003)</f>
        <v>85.383135290867614</v>
      </c>
      <c r="N4408" s="42">
        <f t="shared" si="205"/>
        <v>0.4179760108613757</v>
      </c>
      <c r="O4408" s="42">
        <f t="shared" si="206"/>
        <v>0.69</v>
      </c>
    </row>
    <row r="4409" spans="5:15" x14ac:dyDescent="0.2">
      <c r="E4409" s="15">
        <v>41298.597222222219</v>
      </c>
      <c r="F4409" s="21">
        <v>3.8562353556937312</v>
      </c>
      <c r="G4409" s="24">
        <v>0.16855817657505656</v>
      </c>
      <c r="H4409" s="3">
        <f t="shared" si="204"/>
        <v>78.259999999996509</v>
      </c>
      <c r="I4409" s="3">
        <f>MIN(H4409-K4409+L4409,'Power Look Up'!$F$4)</f>
        <v>93.139934155057688</v>
      </c>
      <c r="K4409" s="50">
        <f t="array" ref="K4409">_xlfn.SUM(_xlfn.NORM.DIST($Q$3:$Q$1003,$F4409,$N4409,FALSE)*WindSpeedStep*$R$3:$R$1003)</f>
        <v>36.858130603643872</v>
      </c>
      <c r="L4409" s="50">
        <f t="array" ref="L4409">_xlfn.SUM(_xlfn.NORM.DIST($Q$3:$Q$1003,$F4409,$O4409,FALSE)*WindSpeedStep*$R$3:$R$1003)</f>
        <v>51.738064758705043</v>
      </c>
      <c r="N4409" s="42">
        <f t="shared" si="205"/>
        <v>0.38562353556937312</v>
      </c>
      <c r="O4409" s="42">
        <f t="shared" si="206"/>
        <v>0.65</v>
      </c>
    </row>
    <row r="4410" spans="5:15" x14ac:dyDescent="0.2">
      <c r="E4410" s="15">
        <v>41298.604166666664</v>
      </c>
      <c r="F4410" s="21">
        <v>3.7062681171761076</v>
      </c>
      <c r="G4410" s="24">
        <v>0.28060571095228815</v>
      </c>
      <c r="H4410" s="3">
        <f t="shared" si="204"/>
        <v>64.609999999996802</v>
      </c>
      <c r="I4410" s="3">
        <f>MIN(H4410-K4410+L4410,'Power Look Up'!$F$4)</f>
        <v>102.09134195287774</v>
      </c>
      <c r="K4410" s="50">
        <f t="array" ref="K4410">_xlfn.SUM(_xlfn.NORM.DIST($Q$3:$Q$1003,$F4410,$N4410,FALSE)*WindSpeedStep*$R$3:$R$1003)</f>
        <v>26.088378127645964</v>
      </c>
      <c r="L4410" s="50">
        <f t="array" ref="L4410">_xlfn.SUM(_xlfn.NORM.DIST($Q$3:$Q$1003,$F4410,$O4410,FALSE)*WindSpeedStep*$R$3:$R$1003)</f>
        <v>63.569720080526913</v>
      </c>
      <c r="N4410" s="42">
        <f t="shared" si="205"/>
        <v>0.3706268117176108</v>
      </c>
      <c r="O4410" s="42">
        <f t="shared" si="206"/>
        <v>1.04</v>
      </c>
    </row>
    <row r="4411" spans="5:15" x14ac:dyDescent="0.2">
      <c r="E4411" s="15">
        <v>41298.611111111109</v>
      </c>
      <c r="F4411" s="21">
        <v>3.8002891297723371</v>
      </c>
      <c r="G4411" s="24">
        <v>0.171039617724807</v>
      </c>
      <c r="H4411" s="3">
        <f t="shared" si="204"/>
        <v>72.799999999996629</v>
      </c>
      <c r="I4411" s="3">
        <f>MIN(H4411-K4411+L4411,'Power Look Up'!$F$4)</f>
        <v>87.582828124158056</v>
      </c>
      <c r="K4411" s="50">
        <f t="array" ref="K4411">_xlfn.SUM(_xlfn.NORM.DIST($Q$3:$Q$1003,$F4411,$N4411,FALSE)*WindSpeedStep*$R$3:$R$1003)</f>
        <v>32.463737211337452</v>
      </c>
      <c r="L4411" s="50">
        <f t="array" ref="L4411">_xlfn.SUM(_xlfn.NORM.DIST($Q$3:$Q$1003,$F4411,$O4411,FALSE)*WindSpeedStep*$R$3:$R$1003)</f>
        <v>47.246565335498872</v>
      </c>
      <c r="N4411" s="42">
        <f t="shared" si="205"/>
        <v>0.38002891297723373</v>
      </c>
      <c r="O4411" s="42">
        <f t="shared" si="206"/>
        <v>0.65</v>
      </c>
    </row>
    <row r="4412" spans="5:15" x14ac:dyDescent="0.2">
      <c r="E4412" s="15">
        <v>41298.618055555555</v>
      </c>
      <c r="F4412" s="21">
        <v>3.0932261407857351</v>
      </c>
      <c r="G4412" s="24">
        <v>0.16810927372672166</v>
      </c>
      <c r="H4412" s="3">
        <f t="shared" si="204"/>
        <v>8.1899999999980064</v>
      </c>
      <c r="I4412" s="3">
        <f>MIN(H4412-K4412+L4412,'Power Look Up'!$F$4)</f>
        <v>11.652822845257536</v>
      </c>
      <c r="K4412" s="50">
        <f t="array" ref="K4412">_xlfn.SUM(_xlfn.NORM.DIST($Q$3:$Q$1003,$F4412,$N4412,FALSE)*WindSpeedStep*$R$3:$R$1003)</f>
        <v>4.8771102619759761</v>
      </c>
      <c r="L4412" s="50">
        <f t="array" ref="L4412">_xlfn.SUM(_xlfn.NORM.DIST($Q$3:$Q$1003,$F4412,$O4412,FALSE)*WindSpeedStep*$R$3:$R$1003)</f>
        <v>8.3399331072355043</v>
      </c>
      <c r="N4412" s="42">
        <f t="shared" si="205"/>
        <v>0.30932261407857353</v>
      </c>
      <c r="O4412" s="42">
        <f t="shared" si="206"/>
        <v>0.52</v>
      </c>
    </row>
    <row r="4413" spans="5:15" x14ac:dyDescent="0.2">
      <c r="E4413" s="15">
        <v>41298.625</v>
      </c>
      <c r="F4413" s="21">
        <v>3.4221716383146057</v>
      </c>
      <c r="G4413" s="24">
        <v>0.15779454015519398</v>
      </c>
      <c r="H4413" s="3">
        <f t="shared" si="204"/>
        <v>38.21999999999737</v>
      </c>
      <c r="I4413" s="3">
        <f>MIN(H4413-K4413+L4413,'Power Look Up'!$F$4)</f>
        <v>44.193728855036767</v>
      </c>
      <c r="K4413" s="50">
        <f t="array" ref="K4413">_xlfn.SUM(_xlfn.NORM.DIST($Q$3:$Q$1003,$F4413,$N4413,FALSE)*WindSpeedStep*$R$3:$R$1003)</f>
        <v>13.142531796720814</v>
      </c>
      <c r="L4413" s="50">
        <f t="array" ref="L4413">_xlfn.SUM(_xlfn.NORM.DIST($Q$3:$Q$1003,$F4413,$O4413,FALSE)*WindSpeedStep*$R$3:$R$1003)</f>
        <v>19.116260651760207</v>
      </c>
      <c r="N4413" s="42">
        <f t="shared" si="205"/>
        <v>0.34221716383146061</v>
      </c>
      <c r="O4413" s="42">
        <f t="shared" si="206"/>
        <v>0.54</v>
      </c>
    </row>
    <row r="4414" spans="5:15" x14ac:dyDescent="0.2">
      <c r="E4414" s="15">
        <v>41298.631944444445</v>
      </c>
      <c r="F4414" s="21">
        <v>3.9259168515303622</v>
      </c>
      <c r="G4414" s="24">
        <v>0.14264183913668635</v>
      </c>
      <c r="H4414" s="3">
        <f t="shared" si="204"/>
        <v>84.629999999996372</v>
      </c>
      <c r="I4414" s="3">
        <f>MIN(H4414-K4414+L4414,'Power Look Up'!$F$4)</f>
        <v>94.143633858771253</v>
      </c>
      <c r="K4414" s="50">
        <f t="array" ref="K4414">_xlfn.SUM(_xlfn.NORM.DIST($Q$3:$Q$1003,$F4414,$N4414,FALSE)*WindSpeedStep*$R$3:$R$1003)</f>
        <v>42.977616467065793</v>
      </c>
      <c r="L4414" s="50">
        <f t="array" ref="L4414">_xlfn.SUM(_xlfn.NORM.DIST($Q$3:$Q$1003,$F4414,$O4414,FALSE)*WindSpeedStep*$R$3:$R$1003)</f>
        <v>52.491250325840674</v>
      </c>
      <c r="N4414" s="42">
        <f t="shared" si="205"/>
        <v>0.39259168515303622</v>
      </c>
      <c r="O4414" s="42">
        <f t="shared" si="206"/>
        <v>0.56000000000000005</v>
      </c>
    </row>
    <row r="4415" spans="5:15" x14ac:dyDescent="0.2">
      <c r="E4415" s="15">
        <v>41298.638888888891</v>
      </c>
      <c r="F4415" s="21">
        <v>3.7619224947309386</v>
      </c>
      <c r="G4415" s="24">
        <v>0.12759433525605654</v>
      </c>
      <c r="H4415" s="3">
        <f t="shared" si="204"/>
        <v>69.159999999996714</v>
      </c>
      <c r="I4415" s="3">
        <f>MIN(H4415-K4415+L4415,'Power Look Up'!$F$4)</f>
        <v>74.378097876540068</v>
      </c>
      <c r="K4415" s="50">
        <f t="array" ref="K4415">_xlfn.SUM(_xlfn.NORM.DIST($Q$3:$Q$1003,$F4415,$N4415,FALSE)*WindSpeedStep*$R$3:$R$1003)</f>
        <v>29.712800756013674</v>
      </c>
      <c r="L4415" s="50">
        <f t="array" ref="L4415">_xlfn.SUM(_xlfn.NORM.DIST($Q$3:$Q$1003,$F4415,$O4415,FALSE)*WindSpeedStep*$R$3:$R$1003)</f>
        <v>34.930898632557039</v>
      </c>
      <c r="N4415" s="42">
        <f t="shared" si="205"/>
        <v>0.37619224947309388</v>
      </c>
      <c r="O4415" s="42">
        <f t="shared" si="206"/>
        <v>0.48</v>
      </c>
    </row>
    <row r="4416" spans="5:15" x14ac:dyDescent="0.2">
      <c r="E4416" s="15">
        <v>41298.645833333336</v>
      </c>
      <c r="F4416" s="21">
        <v>3.9391860188787238</v>
      </c>
      <c r="G4416" s="24">
        <v>7.6157865752527726E-2</v>
      </c>
      <c r="H4416" s="3">
        <f t="shared" si="204"/>
        <v>85.539999999996354</v>
      </c>
      <c r="I4416" s="3">
        <f>MIN(H4416-K4416+L4416,'Power Look Up'!$F$4)</f>
        <v>80.297385933310068</v>
      </c>
      <c r="K4416" s="50">
        <f t="array" ref="K4416">_xlfn.SUM(_xlfn.NORM.DIST($Q$3:$Q$1003,$F4416,$N4416,FALSE)*WindSpeedStep*$R$3:$R$1003)</f>
        <v>44.224109750907239</v>
      </c>
      <c r="L4416" s="50">
        <f t="array" ref="L4416">_xlfn.SUM(_xlfn.NORM.DIST($Q$3:$Q$1003,$F4416,$O4416,FALSE)*WindSpeedStep*$R$3:$R$1003)</f>
        <v>38.981495684220953</v>
      </c>
      <c r="N4416" s="42">
        <f t="shared" si="205"/>
        <v>0.39391860188787242</v>
      </c>
      <c r="O4416" s="42">
        <f t="shared" si="206"/>
        <v>0.3</v>
      </c>
    </row>
    <row r="4417" spans="5:15" x14ac:dyDescent="0.2">
      <c r="E4417" s="15">
        <v>41298.652777777781</v>
      </c>
      <c r="F4417" s="21">
        <v>3.9031827563886337</v>
      </c>
      <c r="G4417" s="24">
        <v>0.13066259814897074</v>
      </c>
      <c r="H4417" s="3">
        <f t="shared" si="204"/>
        <v>81.899999999996439</v>
      </c>
      <c r="I4417" s="3">
        <f>MIN(H4417-K4417+L4417,'Power Look Up'!$F$4)</f>
        <v>88.624083657934307</v>
      </c>
      <c r="K4417" s="50">
        <f t="array" ref="K4417">_xlfn.SUM(_xlfn.NORM.DIST($Q$3:$Q$1003,$F4417,$N4417,FALSE)*WindSpeedStep*$R$3:$R$1003)</f>
        <v>40.902174889013487</v>
      </c>
      <c r="L4417" s="50">
        <f t="array" ref="L4417">_xlfn.SUM(_xlfn.NORM.DIST($Q$3:$Q$1003,$F4417,$O4417,FALSE)*WindSpeedStep*$R$3:$R$1003)</f>
        <v>47.626258546951362</v>
      </c>
      <c r="N4417" s="42">
        <f t="shared" si="205"/>
        <v>0.3903182756388634</v>
      </c>
      <c r="O4417" s="42">
        <f t="shared" si="206"/>
        <v>0.51</v>
      </c>
    </row>
    <row r="4418" spans="5:15" x14ac:dyDescent="0.2">
      <c r="E4418" s="15">
        <v>41298.659722222219</v>
      </c>
      <c r="F4418" s="21">
        <v>3.7741265915705751</v>
      </c>
      <c r="G4418" s="24">
        <v>0.10863440588233726</v>
      </c>
      <c r="H4418" s="3">
        <f t="shared" si="204"/>
        <v>70.069999999996682</v>
      </c>
      <c r="I4418" s="3">
        <f>MIN(H4418-K4418+L4418,'Power Look Up'!$F$4)</f>
        <v>71.675555844265631</v>
      </c>
      <c r="K4418" s="50">
        <f t="array" ref="K4418">_xlfn.SUM(_xlfn.NORM.DIST($Q$3:$Q$1003,$F4418,$N4418,FALSE)*WindSpeedStep*$R$3:$R$1003)</f>
        <v>30.565055058866772</v>
      </c>
      <c r="L4418" s="50">
        <f t="array" ref="L4418">_xlfn.SUM(_xlfn.NORM.DIST($Q$3:$Q$1003,$F4418,$O4418,FALSE)*WindSpeedStep*$R$3:$R$1003)</f>
        <v>32.170610903135731</v>
      </c>
      <c r="N4418" s="42">
        <f t="shared" si="205"/>
        <v>0.37741265915705752</v>
      </c>
      <c r="O4418" s="42">
        <f t="shared" si="206"/>
        <v>0.41</v>
      </c>
    </row>
    <row r="4419" spans="5:15" x14ac:dyDescent="0.2">
      <c r="E4419" s="15">
        <v>41298.666666666664</v>
      </c>
      <c r="F4419" s="21">
        <v>3.684581171109834</v>
      </c>
      <c r="G4419" s="24">
        <v>8.142038024626741E-2</v>
      </c>
      <c r="H4419" s="3">
        <f t="shared" ref="H4419:H4482" si="207">INDEX(PowerArray,MIN(MaximumPowerIndex,ROUND(F4419*100,0)))</f>
        <v>61.879999999996862</v>
      </c>
      <c r="I4419" s="3">
        <f>MIN(H4419-K4419+L4419,'Power Look Up'!$F$4)</f>
        <v>59.335419673137466</v>
      </c>
      <c r="K4419" s="50">
        <f t="array" ref="K4419">_xlfn.SUM(_xlfn.NORM.DIST($Q$3:$Q$1003,$F4419,$N4419,FALSE)*WindSpeedStep*$R$3:$R$1003)</f>
        <v>24.788555957351488</v>
      </c>
      <c r="L4419" s="50">
        <f t="array" ref="L4419">_xlfn.SUM(_xlfn.NORM.DIST($Q$3:$Q$1003,$F4419,$O4419,FALSE)*WindSpeedStep*$R$3:$R$1003)</f>
        <v>22.243975630492091</v>
      </c>
      <c r="N4419" s="42">
        <f t="shared" ref="N4419:N4482" si="208">ReferenceTurbulence*F4419</f>
        <v>0.36845811711098342</v>
      </c>
      <c r="O4419" s="42">
        <f t="shared" ref="O4419:O4482" si="209">F4419*G4419</f>
        <v>0.3</v>
      </c>
    </row>
    <row r="4420" spans="5:15" x14ac:dyDescent="0.2">
      <c r="E4420" s="15">
        <v>41298.673611111109</v>
      </c>
      <c r="F4420" s="21">
        <v>3.7713482544029833</v>
      </c>
      <c r="G4420" s="24">
        <v>5.8334575637016245E-2</v>
      </c>
      <c r="H4420" s="3">
        <f t="shared" si="207"/>
        <v>70.069999999996682</v>
      </c>
      <c r="I4420" s="3">
        <f>MIN(H4420-K4420+L4420,'Power Look Up'!$F$4)</f>
        <v>63.514295673878642</v>
      </c>
      <c r="K4420" s="50">
        <f t="array" ref="K4420">_xlfn.SUM(_xlfn.NORM.DIST($Q$3:$Q$1003,$F4420,$N4420,FALSE)*WindSpeedStep*$R$3:$R$1003)</f>
        <v>30.369178427424728</v>
      </c>
      <c r="L4420" s="50">
        <f t="array" ref="L4420">_xlfn.SUM(_xlfn.NORM.DIST($Q$3:$Q$1003,$F4420,$O4420,FALSE)*WindSpeedStep*$R$3:$R$1003)</f>
        <v>23.813474101306689</v>
      </c>
      <c r="N4420" s="42">
        <f t="shared" si="208"/>
        <v>0.37713482544029836</v>
      </c>
      <c r="O4420" s="42">
        <f t="shared" si="209"/>
        <v>0.22</v>
      </c>
    </row>
    <row r="4421" spans="5:15" x14ac:dyDescent="0.2">
      <c r="E4421" s="15">
        <v>41298.680555555555</v>
      </c>
      <c r="F4421" s="21">
        <v>4.7047478663895328</v>
      </c>
      <c r="G4421" s="24">
        <v>9.9899083510437373E-2</v>
      </c>
      <c r="H4421" s="3">
        <f t="shared" si="207"/>
        <v>167.29999999999393</v>
      </c>
      <c r="I4421" s="3">
        <f>MIN(H4421-K4421+L4421,'Power Look Up'!$F$4)</f>
        <v>167.29325849372628</v>
      </c>
      <c r="K4421" s="50">
        <f t="array" ref="K4421">_xlfn.SUM(_xlfn.NORM.DIST($Q$3:$Q$1003,$F4421,$N4421,FALSE)*WindSpeedStep*$R$3:$R$1003)</f>
        <v>147.5987953451457</v>
      </c>
      <c r="L4421" s="50">
        <f t="array" ref="L4421">_xlfn.SUM(_xlfn.NORM.DIST($Q$3:$Q$1003,$F4421,$O4421,FALSE)*WindSpeedStep*$R$3:$R$1003)</f>
        <v>147.59205383887806</v>
      </c>
      <c r="N4421" s="42">
        <f t="shared" si="208"/>
        <v>0.47047478663895331</v>
      </c>
      <c r="O4421" s="42">
        <f t="shared" si="209"/>
        <v>0.47</v>
      </c>
    </row>
    <row r="4422" spans="5:15" x14ac:dyDescent="0.2">
      <c r="E4422" s="15">
        <v>41298.6875</v>
      </c>
      <c r="F4422" s="21">
        <v>4.9636837907890232</v>
      </c>
      <c r="G4422" s="24">
        <v>8.0585310599814886E-2</v>
      </c>
      <c r="H4422" s="3">
        <f t="shared" si="207"/>
        <v>195.63999999999334</v>
      </c>
      <c r="I4422" s="3">
        <f>MIN(H4422-K4422+L4422,'Power Look Up'!$F$4)</f>
        <v>195.46280492264549</v>
      </c>
      <c r="K4422" s="50">
        <f t="array" ref="K4422">_xlfn.SUM(_xlfn.NORM.DIST($Q$3:$Q$1003,$F4422,$N4422,FALSE)*WindSpeedStep*$R$3:$R$1003)</f>
        <v>188.73556908598871</v>
      </c>
      <c r="L4422" s="50">
        <f t="array" ref="L4422">_xlfn.SUM(_xlfn.NORM.DIST($Q$3:$Q$1003,$F4422,$O4422,FALSE)*WindSpeedStep*$R$3:$R$1003)</f>
        <v>188.55837400864087</v>
      </c>
      <c r="N4422" s="42">
        <f t="shared" si="208"/>
        <v>0.49636837907890236</v>
      </c>
      <c r="O4422" s="42">
        <f t="shared" si="209"/>
        <v>0.4</v>
      </c>
    </row>
    <row r="4423" spans="5:15" x14ac:dyDescent="0.2">
      <c r="E4423" s="15">
        <v>41298.694444444445</v>
      </c>
      <c r="F4423" s="21">
        <v>5.7516479913736713</v>
      </c>
      <c r="G4423" s="24">
        <v>7.8238445863674302E-2</v>
      </c>
      <c r="H4423" s="3">
        <f t="shared" si="207"/>
        <v>321.49999999998732</v>
      </c>
      <c r="I4423" s="3">
        <f>MIN(H4423-K4423+L4423,'Power Look Up'!$F$4)</f>
        <v>318.63396220772768</v>
      </c>
      <c r="K4423" s="50">
        <f t="array" ref="K4423">_xlfn.SUM(_xlfn.NORM.DIST($Q$3:$Q$1003,$F4423,$N4423,FALSE)*WindSpeedStep*$R$3:$R$1003)</f>
        <v>320.7735683103765</v>
      </c>
      <c r="L4423" s="50">
        <f t="array" ref="L4423">_xlfn.SUM(_xlfn.NORM.DIST($Q$3:$Q$1003,$F4423,$O4423,FALSE)*WindSpeedStep*$R$3:$R$1003)</f>
        <v>317.90753051811686</v>
      </c>
      <c r="N4423" s="42">
        <f t="shared" si="208"/>
        <v>0.57516479913736718</v>
      </c>
      <c r="O4423" s="42">
        <f t="shared" si="209"/>
        <v>0.45</v>
      </c>
    </row>
    <row r="4424" spans="5:15" x14ac:dyDescent="0.2">
      <c r="E4424" s="15">
        <v>41298.701388888891</v>
      </c>
      <c r="F4424" s="21">
        <v>5.9896494665380615</v>
      </c>
      <c r="G4424" s="24">
        <v>7.1790511682236116E-2</v>
      </c>
      <c r="H4424" s="3">
        <f t="shared" si="207"/>
        <v>360.37999999998652</v>
      </c>
      <c r="I4424" s="3">
        <f>MIN(H4424-K4424+L4424,'Power Look Up'!$F$4)</f>
        <v>355.40930857023039</v>
      </c>
      <c r="K4424" s="50">
        <f t="array" ref="K4424">_xlfn.SUM(_xlfn.NORM.DIST($Q$3:$Q$1003,$F4424,$N4424,FALSE)*WindSpeedStep*$R$3:$R$1003)</f>
        <v>365.32648012297096</v>
      </c>
      <c r="L4424" s="50">
        <f t="array" ref="L4424">_xlfn.SUM(_xlfn.NORM.DIST($Q$3:$Q$1003,$F4424,$O4424,FALSE)*WindSpeedStep*$R$3:$R$1003)</f>
        <v>360.35578869321483</v>
      </c>
      <c r="N4424" s="42">
        <f t="shared" si="208"/>
        <v>0.59896494665380617</v>
      </c>
      <c r="O4424" s="42">
        <f t="shared" si="209"/>
        <v>0.43000000000000005</v>
      </c>
    </row>
    <row r="4425" spans="5:15" x14ac:dyDescent="0.2">
      <c r="E4425" s="15">
        <v>41298.708333333336</v>
      </c>
      <c r="F4425" s="21">
        <v>5.1497127133752896</v>
      </c>
      <c r="G4425" s="24">
        <v>6.4081244598925835E-2</v>
      </c>
      <c r="H4425" s="3">
        <f t="shared" si="207"/>
        <v>224.29999999998941</v>
      </c>
      <c r="I4425" s="3">
        <f>MIN(H4425-K4425+L4425,'Power Look Up'!$F$4)</f>
        <v>224.29964200170943</v>
      </c>
      <c r="K4425" s="50">
        <f t="array" ref="K4425">_xlfn.SUM(_xlfn.NORM.DIST($Q$3:$Q$1003,$F4425,$N4425,FALSE)*WindSpeedStep*$R$3:$R$1003)</f>
        <v>218.68722451443</v>
      </c>
      <c r="L4425" s="50">
        <f t="array" ref="L4425">_xlfn.SUM(_xlfn.NORM.DIST($Q$3:$Q$1003,$F4425,$O4425,FALSE)*WindSpeedStep*$R$3:$R$1003)</f>
        <v>218.68686651615002</v>
      </c>
      <c r="N4425" s="42">
        <f t="shared" si="208"/>
        <v>0.51497127133752896</v>
      </c>
      <c r="O4425" s="42">
        <f t="shared" si="209"/>
        <v>0.32999999999999996</v>
      </c>
    </row>
    <row r="4426" spans="5:15" x14ac:dyDescent="0.2">
      <c r="E4426" s="15">
        <v>41298.715277777781</v>
      </c>
      <c r="F4426" s="21">
        <v>5.2540759480417947</v>
      </c>
      <c r="G4426" s="24">
        <v>5.1388674748911768E-2</v>
      </c>
      <c r="H4426" s="3">
        <f t="shared" si="207"/>
        <v>240.49999999998906</v>
      </c>
      <c r="I4426" s="3">
        <f>MIN(H4426-K4426+L4426,'Power Look Up'!$F$4)</f>
        <v>240.2528181711389</v>
      </c>
      <c r="K4426" s="50">
        <f t="array" ref="K4426">_xlfn.SUM(_xlfn.NORM.DIST($Q$3:$Q$1003,$F4426,$N4426,FALSE)*WindSpeedStep*$R$3:$R$1003)</f>
        <v>235.67735197420788</v>
      </c>
      <c r="L4426" s="50">
        <f t="array" ref="L4426">_xlfn.SUM(_xlfn.NORM.DIST($Q$3:$Q$1003,$F4426,$O4426,FALSE)*WindSpeedStep*$R$3:$R$1003)</f>
        <v>235.43017014535772</v>
      </c>
      <c r="N4426" s="42">
        <f t="shared" si="208"/>
        <v>0.52540759480417953</v>
      </c>
      <c r="O4426" s="42">
        <f t="shared" si="209"/>
        <v>0.27</v>
      </c>
    </row>
    <row r="4427" spans="5:15" x14ac:dyDescent="0.2">
      <c r="E4427" s="15">
        <v>41298.722222222219</v>
      </c>
      <c r="F4427" s="21">
        <v>5.9399233686280777</v>
      </c>
      <c r="G4427" s="24">
        <v>6.2290365891615455E-2</v>
      </c>
      <c r="H4427" s="3">
        <f t="shared" si="207"/>
        <v>352.27999999998667</v>
      </c>
      <c r="I4427" s="3">
        <f>MIN(H4427-K4427+L4427,'Power Look Up'!$F$4)</f>
        <v>346.06612009494785</v>
      </c>
      <c r="K4427" s="50">
        <f t="array" ref="K4427">_xlfn.SUM(_xlfn.NORM.DIST($Q$3:$Q$1003,$F4427,$N4427,FALSE)*WindSpeedStep*$R$3:$R$1003)</f>
        <v>355.76068819383153</v>
      </c>
      <c r="L4427" s="50">
        <f t="array" ref="L4427">_xlfn.SUM(_xlfn.NORM.DIST($Q$3:$Q$1003,$F4427,$O4427,FALSE)*WindSpeedStep*$R$3:$R$1003)</f>
        <v>349.5468082887927</v>
      </c>
      <c r="N4427" s="42">
        <f t="shared" si="208"/>
        <v>0.59399233686280783</v>
      </c>
      <c r="O4427" s="42">
        <f t="shared" si="209"/>
        <v>0.37</v>
      </c>
    </row>
    <row r="4428" spans="5:15" x14ac:dyDescent="0.2">
      <c r="E4428" s="15">
        <v>41298.729166666664</v>
      </c>
      <c r="F4428" s="21">
        <v>6.1945700127074899</v>
      </c>
      <c r="G4428" s="24">
        <v>7.2644267330399651E-2</v>
      </c>
      <c r="H4428" s="3">
        <f t="shared" si="207"/>
        <v>404.93999999998022</v>
      </c>
      <c r="I4428" s="3">
        <f>MIN(H4428-K4428+L4428,'Power Look Up'!$F$4)</f>
        <v>399.31589867425805</v>
      </c>
      <c r="K4428" s="50">
        <f t="array" ref="K4428">_xlfn.SUM(_xlfn.NORM.DIST($Q$3:$Q$1003,$F4428,$N4428,FALSE)*WindSpeedStep*$R$3:$R$1003)</f>
        <v>406.30296548857405</v>
      </c>
      <c r="L4428" s="50">
        <f t="array" ref="L4428">_xlfn.SUM(_xlfn.NORM.DIST($Q$3:$Q$1003,$F4428,$O4428,FALSE)*WindSpeedStep*$R$3:$R$1003)</f>
        <v>400.67886416285188</v>
      </c>
      <c r="N4428" s="42">
        <f t="shared" si="208"/>
        <v>0.61945700127074899</v>
      </c>
      <c r="O4428" s="42">
        <f t="shared" si="209"/>
        <v>0.45000000000000007</v>
      </c>
    </row>
    <row r="4429" spans="5:15" x14ac:dyDescent="0.2">
      <c r="E4429" s="15">
        <v>41298.736111111109</v>
      </c>
      <c r="F4429" s="21">
        <v>5.8798945623036705</v>
      </c>
      <c r="G4429" s="24">
        <v>5.7824166130419893E-2</v>
      </c>
      <c r="H4429" s="3">
        <f t="shared" si="207"/>
        <v>342.55999999998687</v>
      </c>
      <c r="I4429" s="3">
        <f>MIN(H4429-K4429+L4429,'Power Look Up'!$F$4)</f>
        <v>336.10411979039355</v>
      </c>
      <c r="K4429" s="50">
        <f t="array" ref="K4429">_xlfn.SUM(_xlfn.NORM.DIST($Q$3:$Q$1003,$F4429,$N4429,FALSE)*WindSpeedStep*$R$3:$R$1003)</f>
        <v>344.39915563647918</v>
      </c>
      <c r="L4429" s="50">
        <f t="array" ref="L4429">_xlfn.SUM(_xlfn.NORM.DIST($Q$3:$Q$1003,$F4429,$O4429,FALSE)*WindSpeedStep*$R$3:$R$1003)</f>
        <v>337.94327542688586</v>
      </c>
      <c r="N4429" s="42">
        <f t="shared" si="208"/>
        <v>0.58798945623036702</v>
      </c>
      <c r="O4429" s="42">
        <f t="shared" si="209"/>
        <v>0.34</v>
      </c>
    </row>
    <row r="4430" spans="5:15" x14ac:dyDescent="0.2">
      <c r="E4430" s="15">
        <v>41298.743055555555</v>
      </c>
      <c r="F4430" s="21">
        <v>5.5668434292433009</v>
      </c>
      <c r="G4430" s="24">
        <v>6.4668605211505775E-2</v>
      </c>
      <c r="H4430" s="3">
        <f t="shared" si="207"/>
        <v>292.33999999998798</v>
      </c>
      <c r="I4430" s="3">
        <f>MIN(H4430-K4430+L4430,'Power Look Up'!$F$4)</f>
        <v>289.50884936219569</v>
      </c>
      <c r="K4430" s="50">
        <f t="array" ref="K4430">_xlfn.SUM(_xlfn.NORM.DIST($Q$3:$Q$1003,$F4430,$N4430,FALSE)*WindSpeedStep*$R$3:$R$1003)</f>
        <v>288.12036523272889</v>
      </c>
      <c r="L4430" s="50">
        <f t="array" ref="L4430">_xlfn.SUM(_xlfn.NORM.DIST($Q$3:$Q$1003,$F4430,$O4430,FALSE)*WindSpeedStep*$R$3:$R$1003)</f>
        <v>285.2892145949366</v>
      </c>
      <c r="N4430" s="42">
        <f t="shared" si="208"/>
        <v>0.55668434292433011</v>
      </c>
      <c r="O4430" s="42">
        <f t="shared" si="209"/>
        <v>0.36</v>
      </c>
    </row>
    <row r="4431" spans="5:15" x14ac:dyDescent="0.2">
      <c r="E4431" s="15">
        <v>41298.75</v>
      </c>
      <c r="F4431" s="21">
        <v>5.217471201420449</v>
      </c>
      <c r="G4431" s="24">
        <v>6.3249031429278998E-2</v>
      </c>
      <c r="H4431" s="3">
        <f t="shared" si="207"/>
        <v>235.63999999998919</v>
      </c>
      <c r="I4431" s="3">
        <f>MIN(H4431-K4431+L4431,'Power Look Up'!$F$4)</f>
        <v>235.40661827896801</v>
      </c>
      <c r="K4431" s="50">
        <f t="array" ref="K4431">_xlfn.SUM(_xlfn.NORM.DIST($Q$3:$Q$1003,$F4431,$N4431,FALSE)*WindSpeedStep*$R$3:$R$1003)</f>
        <v>229.69814745386347</v>
      </c>
      <c r="L4431" s="50">
        <f t="array" ref="L4431">_xlfn.SUM(_xlfn.NORM.DIST($Q$3:$Q$1003,$F4431,$O4431,FALSE)*WindSpeedStep*$R$3:$R$1003)</f>
        <v>229.4647657328423</v>
      </c>
      <c r="N4431" s="42">
        <f t="shared" si="208"/>
        <v>0.52174712014204494</v>
      </c>
      <c r="O4431" s="42">
        <f t="shared" si="209"/>
        <v>0.33</v>
      </c>
    </row>
    <row r="4432" spans="5:15" x14ac:dyDescent="0.2">
      <c r="E4432" s="15">
        <v>41298.756944444445</v>
      </c>
      <c r="F4432" s="21">
        <v>4.5061279332797701</v>
      </c>
      <c r="G4432" s="24">
        <v>5.5480004940303224E-2</v>
      </c>
      <c r="H4432" s="3">
        <f t="shared" si="207"/>
        <v>146.58999999999435</v>
      </c>
      <c r="I4432" s="3">
        <f>MIN(H4432-K4432+L4432,'Power Look Up'!$F$4)</f>
        <v>143.14261027523548</v>
      </c>
      <c r="K4432" s="50">
        <f t="array" ref="K4432">_xlfn.SUM(_xlfn.NORM.DIST($Q$3:$Q$1003,$F4432,$N4432,FALSE)*WindSpeedStep*$R$3:$R$1003)</f>
        <v>116.90326498920915</v>
      </c>
      <c r="L4432" s="50">
        <f t="array" ref="L4432">_xlfn.SUM(_xlfn.NORM.DIST($Q$3:$Q$1003,$F4432,$O4432,FALSE)*WindSpeedStep*$R$3:$R$1003)</f>
        <v>113.45587526445027</v>
      </c>
      <c r="N4432" s="42">
        <f t="shared" si="208"/>
        <v>0.45061279332797705</v>
      </c>
      <c r="O4432" s="42">
        <f t="shared" si="209"/>
        <v>0.25</v>
      </c>
    </row>
    <row r="4433" spans="5:15" x14ac:dyDescent="0.2">
      <c r="E4433" s="15">
        <v>41298.763888888891</v>
      </c>
      <c r="F4433" s="21">
        <v>4.3330526690514768</v>
      </c>
      <c r="G4433" s="24">
        <v>4.8464677454744594E-2</v>
      </c>
      <c r="H4433" s="3">
        <f t="shared" si="207"/>
        <v>126.96999999999478</v>
      </c>
      <c r="I4433" s="3">
        <f>MIN(H4433-K4433+L4433,'Power Look Up'!$F$4)</f>
        <v>120.11661323558671</v>
      </c>
      <c r="K4433" s="50">
        <f t="array" ref="K4433">_xlfn.SUM(_xlfn.NORM.DIST($Q$3:$Q$1003,$F4433,$N4433,FALSE)*WindSpeedStep*$R$3:$R$1003)</f>
        <v>91.564382386179332</v>
      </c>
      <c r="L4433" s="50">
        <f t="array" ref="L4433">_xlfn.SUM(_xlfn.NORM.DIST($Q$3:$Q$1003,$F4433,$O4433,FALSE)*WindSpeedStep*$R$3:$R$1003)</f>
        <v>84.710995621771261</v>
      </c>
      <c r="N4433" s="42">
        <f t="shared" si="208"/>
        <v>0.4333052669051477</v>
      </c>
      <c r="O4433" s="42">
        <f t="shared" si="209"/>
        <v>0.21</v>
      </c>
    </row>
    <row r="4434" spans="5:15" x14ac:dyDescent="0.2">
      <c r="E4434" s="15">
        <v>41298.770833333336</v>
      </c>
      <c r="F4434" s="21">
        <v>4.3178210653514633</v>
      </c>
      <c r="G4434" s="24">
        <v>8.1059403505298014E-2</v>
      </c>
      <c r="H4434" s="3">
        <f t="shared" si="207"/>
        <v>125.87999999999479</v>
      </c>
      <c r="I4434" s="3">
        <f>MIN(H4434-K4434+L4434,'Power Look Up'!$F$4)</f>
        <v>122.68234884658283</v>
      </c>
      <c r="K4434" s="50">
        <f t="array" ref="K4434">_xlfn.SUM(_xlfn.NORM.DIST($Q$3:$Q$1003,$F4434,$N4434,FALSE)*WindSpeedStep*$R$3:$R$1003)</f>
        <v>89.429771077136223</v>
      </c>
      <c r="L4434" s="50">
        <f t="array" ref="L4434">_xlfn.SUM(_xlfn.NORM.DIST($Q$3:$Q$1003,$F4434,$O4434,FALSE)*WindSpeedStep*$R$3:$R$1003)</f>
        <v>86.232119923724255</v>
      </c>
      <c r="N4434" s="42">
        <f t="shared" si="208"/>
        <v>0.43178210653514637</v>
      </c>
      <c r="O4434" s="42">
        <f t="shared" si="209"/>
        <v>0.35000000000000003</v>
      </c>
    </row>
    <row r="4435" spans="5:15" x14ac:dyDescent="0.2">
      <c r="E4435" s="15">
        <v>41298.777777777781</v>
      </c>
      <c r="F4435" s="21">
        <v>4.6602767243821548</v>
      </c>
      <c r="G4435" s="24">
        <v>7.2957040988821581E-2</v>
      </c>
      <c r="H4435" s="3">
        <f t="shared" si="207"/>
        <v>162.93999999999403</v>
      </c>
      <c r="I4435" s="3">
        <f>MIN(H4435-K4435+L4435,'Power Look Up'!$F$4)</f>
        <v>161.58205676725285</v>
      </c>
      <c r="K4435" s="50">
        <f t="array" ref="K4435">_xlfn.SUM(_xlfn.NORM.DIST($Q$3:$Q$1003,$F4435,$N4435,FALSE)*WindSpeedStep*$R$3:$R$1003)</f>
        <v>140.63091412665619</v>
      </c>
      <c r="L4435" s="50">
        <f t="array" ref="L4435">_xlfn.SUM(_xlfn.NORM.DIST($Q$3:$Q$1003,$F4435,$O4435,FALSE)*WindSpeedStep*$R$3:$R$1003)</f>
        <v>139.27297089391502</v>
      </c>
      <c r="N4435" s="42">
        <f t="shared" si="208"/>
        <v>0.46602767243821552</v>
      </c>
      <c r="O4435" s="42">
        <f t="shared" si="209"/>
        <v>0.34</v>
      </c>
    </row>
    <row r="4436" spans="5:15" x14ac:dyDescent="0.2">
      <c r="E4436" s="15">
        <v>41298.784722222219</v>
      </c>
      <c r="F4436" s="21">
        <v>4.5359194725668424</v>
      </c>
      <c r="G4436" s="24">
        <v>5.9524866266465942E-2</v>
      </c>
      <c r="H4436" s="3">
        <f t="shared" si="207"/>
        <v>149.8599999999943</v>
      </c>
      <c r="I4436" s="3">
        <f>MIN(H4436-K4436+L4436,'Power Look Up'!$F$4)</f>
        <v>146.93522075871522</v>
      </c>
      <c r="K4436" s="50">
        <f t="array" ref="K4436">_xlfn.SUM(_xlfn.NORM.DIST($Q$3:$Q$1003,$F4436,$N4436,FALSE)*WindSpeedStep*$R$3:$R$1003)</f>
        <v>121.42415749509789</v>
      </c>
      <c r="L4436" s="50">
        <f t="array" ref="L4436">_xlfn.SUM(_xlfn.NORM.DIST($Q$3:$Q$1003,$F4436,$O4436,FALSE)*WindSpeedStep*$R$3:$R$1003)</f>
        <v>118.4993782538188</v>
      </c>
      <c r="N4436" s="42">
        <f t="shared" si="208"/>
        <v>0.45359194725668428</v>
      </c>
      <c r="O4436" s="42">
        <f t="shared" si="209"/>
        <v>0.27</v>
      </c>
    </row>
    <row r="4437" spans="5:15" x14ac:dyDescent="0.2">
      <c r="E4437" s="15">
        <v>41298.791666666664</v>
      </c>
      <c r="F4437" s="21">
        <v>4.6211755835474762</v>
      </c>
      <c r="G4437" s="24">
        <v>4.1115079175187981E-2</v>
      </c>
      <c r="H4437" s="3">
        <f t="shared" si="207"/>
        <v>158.5799999999941</v>
      </c>
      <c r="I4437" s="3">
        <f>MIN(H4437-K4437+L4437,'Power Look Up'!$F$4)</f>
        <v>156.63610458104469</v>
      </c>
      <c r="K4437" s="50">
        <f t="array" ref="K4437">_xlfn.SUM(_xlfn.NORM.DIST($Q$3:$Q$1003,$F4437,$N4437,FALSE)*WindSpeedStep*$R$3:$R$1003)</f>
        <v>134.54221930140923</v>
      </c>
      <c r="L4437" s="50">
        <f t="array" ref="L4437">_xlfn.SUM(_xlfn.NORM.DIST($Q$3:$Q$1003,$F4437,$O4437,FALSE)*WindSpeedStep*$R$3:$R$1003)</f>
        <v>132.59832388245982</v>
      </c>
      <c r="N4437" s="42">
        <f t="shared" si="208"/>
        <v>0.46211755835474766</v>
      </c>
      <c r="O4437" s="42">
        <f t="shared" si="209"/>
        <v>0.19</v>
      </c>
    </row>
    <row r="4438" spans="5:15" x14ac:dyDescent="0.2">
      <c r="E4438" s="15">
        <v>41298.798611111109</v>
      </c>
      <c r="F4438" s="21">
        <v>4.9941036415064408</v>
      </c>
      <c r="G4438" s="24">
        <v>4.405194921698468E-2</v>
      </c>
      <c r="H4438" s="3">
        <f t="shared" si="207"/>
        <v>198.90999999999326</v>
      </c>
      <c r="I4438" s="3">
        <f>MIN(H4438-K4438+L4438,'Power Look Up'!$F$4)</f>
        <v>199.60359864688229</v>
      </c>
      <c r="K4438" s="50">
        <f t="array" ref="K4438">_xlfn.SUM(_xlfn.NORM.DIST($Q$3:$Q$1003,$F4438,$N4438,FALSE)*WindSpeedStep*$R$3:$R$1003)</f>
        <v>193.61107828077323</v>
      </c>
      <c r="L4438" s="50">
        <f t="array" ref="L4438">_xlfn.SUM(_xlfn.NORM.DIST($Q$3:$Q$1003,$F4438,$O4438,FALSE)*WindSpeedStep*$R$3:$R$1003)</f>
        <v>194.30467692766226</v>
      </c>
      <c r="N4438" s="42">
        <f t="shared" si="208"/>
        <v>0.4994103641506441</v>
      </c>
      <c r="O4438" s="42">
        <f t="shared" si="209"/>
        <v>0.22</v>
      </c>
    </row>
    <row r="4439" spans="5:15" x14ac:dyDescent="0.2">
      <c r="E4439" s="15">
        <v>41298.805555555555</v>
      </c>
      <c r="F4439" s="21">
        <v>4.6952109317256649</v>
      </c>
      <c r="G4439" s="24">
        <v>4.6856254851822342E-2</v>
      </c>
      <c r="H4439" s="3">
        <f t="shared" si="207"/>
        <v>167.29999999999393</v>
      </c>
      <c r="I4439" s="3">
        <f>MIN(H4439-K4439+L4439,'Power Look Up'!$F$4)</f>
        <v>166.18750346841279</v>
      </c>
      <c r="K4439" s="50">
        <f t="array" ref="K4439">_xlfn.SUM(_xlfn.NORM.DIST($Q$3:$Q$1003,$F4439,$N4439,FALSE)*WindSpeedStep*$R$3:$R$1003)</f>
        <v>146.10108403882217</v>
      </c>
      <c r="L4439" s="50">
        <f t="array" ref="L4439">_xlfn.SUM(_xlfn.NORM.DIST($Q$3:$Q$1003,$F4439,$O4439,FALSE)*WindSpeedStep*$R$3:$R$1003)</f>
        <v>144.98858750724102</v>
      </c>
      <c r="N4439" s="42">
        <f t="shared" si="208"/>
        <v>0.46952109317256652</v>
      </c>
      <c r="O4439" s="42">
        <f t="shared" si="209"/>
        <v>0.21999999999999997</v>
      </c>
    </row>
    <row r="4440" spans="5:15" x14ac:dyDescent="0.2">
      <c r="E4440" s="15">
        <v>41298.8125</v>
      </c>
      <c r="F4440" s="21">
        <v>4.9652962177773707</v>
      </c>
      <c r="G4440" s="24">
        <v>3.0209678017386225E-2</v>
      </c>
      <c r="H4440" s="3">
        <f t="shared" si="207"/>
        <v>196.72999999999331</v>
      </c>
      <c r="I4440" s="3">
        <f>MIN(H4440-K4440+L4440,'Power Look Up'!$F$4)</f>
        <v>197.75909802269209</v>
      </c>
      <c r="K4440" s="50">
        <f t="array" ref="K4440">_xlfn.SUM(_xlfn.NORM.DIST($Q$3:$Q$1003,$F4440,$N4440,FALSE)*WindSpeedStep*$R$3:$R$1003)</f>
        <v>188.9938054857445</v>
      </c>
      <c r="L4440" s="50">
        <f t="array" ref="L4440">_xlfn.SUM(_xlfn.NORM.DIST($Q$3:$Q$1003,$F4440,$O4440,FALSE)*WindSpeedStep*$R$3:$R$1003)</f>
        <v>190.02290350844328</v>
      </c>
      <c r="N4440" s="42">
        <f t="shared" si="208"/>
        <v>0.49652962177773707</v>
      </c>
      <c r="O4440" s="42">
        <f t="shared" si="209"/>
        <v>0.15</v>
      </c>
    </row>
    <row r="4441" spans="5:15" x14ac:dyDescent="0.2">
      <c r="E4441" s="15">
        <v>41298.819444444445</v>
      </c>
      <c r="F4441" s="21">
        <v>4.9733943888905658</v>
      </c>
      <c r="G4441" s="24">
        <v>3.8203284345278726E-2</v>
      </c>
      <c r="H4441" s="3">
        <f t="shared" si="207"/>
        <v>196.72999999999331</v>
      </c>
      <c r="I4441" s="3">
        <f>MIN(H4441-K4441+L4441,'Power Look Up'!$F$4)</f>
        <v>197.55564611241994</v>
      </c>
      <c r="K4441" s="50">
        <f t="array" ref="K4441">_xlfn.SUM(_xlfn.NORM.DIST($Q$3:$Q$1003,$F4441,$N4441,FALSE)*WindSpeedStep*$R$3:$R$1003)</f>
        <v>190.29108511902214</v>
      </c>
      <c r="L4441" s="50">
        <f t="array" ref="L4441">_xlfn.SUM(_xlfn.NORM.DIST($Q$3:$Q$1003,$F4441,$O4441,FALSE)*WindSpeedStep*$R$3:$R$1003)</f>
        <v>191.11673123144877</v>
      </c>
      <c r="N4441" s="42">
        <f t="shared" si="208"/>
        <v>0.49733943888905663</v>
      </c>
      <c r="O4441" s="42">
        <f t="shared" si="209"/>
        <v>0.19</v>
      </c>
    </row>
    <row r="4442" spans="5:15" x14ac:dyDescent="0.2">
      <c r="E4442" s="15">
        <v>41298.826388888891</v>
      </c>
      <c r="F4442" s="21">
        <v>5.0250581991928636</v>
      </c>
      <c r="G4442" s="24">
        <v>4.7760640869502637E-2</v>
      </c>
      <c r="H4442" s="3">
        <f t="shared" si="207"/>
        <v>204.85999999998984</v>
      </c>
      <c r="I4442" s="3">
        <f>MIN(H4442-K4442+L4442,'Power Look Up'!$F$4)</f>
        <v>205.46777802943467</v>
      </c>
      <c r="K4442" s="50">
        <f t="array" ref="K4442">_xlfn.SUM(_xlfn.NORM.DIST($Q$3:$Q$1003,$F4442,$N4442,FALSE)*WindSpeedStep*$R$3:$R$1003)</f>
        <v>198.58037936984357</v>
      </c>
      <c r="L4442" s="50">
        <f t="array" ref="L4442">_xlfn.SUM(_xlfn.NORM.DIST($Q$3:$Q$1003,$F4442,$O4442,FALSE)*WindSpeedStep*$R$3:$R$1003)</f>
        <v>199.1881573992884</v>
      </c>
      <c r="N4442" s="42">
        <f t="shared" si="208"/>
        <v>0.50250581991928633</v>
      </c>
      <c r="O4442" s="42">
        <f t="shared" si="209"/>
        <v>0.24</v>
      </c>
    </row>
    <row r="4443" spans="5:15" x14ac:dyDescent="0.2">
      <c r="E4443" s="15">
        <v>41298.833333333336</v>
      </c>
      <c r="F4443" s="21">
        <v>5.0020437531767943</v>
      </c>
      <c r="G4443" s="24">
        <v>4.3982022320432156E-2</v>
      </c>
      <c r="H4443" s="3">
        <f t="shared" si="207"/>
        <v>199.99999999999324</v>
      </c>
      <c r="I4443" s="3">
        <f>MIN(H4443-K4443+L4443,'Power Look Up'!$F$4)</f>
        <v>200.70322986005309</v>
      </c>
      <c r="K4443" s="50">
        <f t="array" ref="K4443">_xlfn.SUM(_xlfn.NORM.DIST($Q$3:$Q$1003,$F4443,$N4443,FALSE)*WindSpeedStep*$R$3:$R$1003)</f>
        <v>194.88495489727785</v>
      </c>
      <c r="L4443" s="50">
        <f t="array" ref="L4443">_xlfn.SUM(_xlfn.NORM.DIST($Q$3:$Q$1003,$F4443,$O4443,FALSE)*WindSpeedStep*$R$3:$R$1003)</f>
        <v>195.5881847573377</v>
      </c>
      <c r="N4443" s="42">
        <f t="shared" si="208"/>
        <v>0.50020437531767947</v>
      </c>
      <c r="O4443" s="42">
        <f t="shared" si="209"/>
        <v>0.22</v>
      </c>
    </row>
    <row r="4444" spans="5:15" x14ac:dyDescent="0.2">
      <c r="E4444" s="15">
        <v>41298.840277777781</v>
      </c>
      <c r="F4444" s="21">
        <v>5.6137960082025273</v>
      </c>
      <c r="G4444" s="24">
        <v>4.0970494771085095E-2</v>
      </c>
      <c r="H4444" s="3">
        <f t="shared" si="207"/>
        <v>298.81999999998783</v>
      </c>
      <c r="I4444" s="3">
        <f>MIN(H4444-K4444+L4444,'Power Look Up'!$F$4)</f>
        <v>294.20522187814697</v>
      </c>
      <c r="K4444" s="50">
        <f t="array" ref="K4444">_xlfn.SUM(_xlfn.NORM.DIST($Q$3:$Q$1003,$F4444,$N4444,FALSE)*WindSpeedStep*$R$3:$R$1003)</f>
        <v>296.27534640955355</v>
      </c>
      <c r="L4444" s="50">
        <f t="array" ref="L4444">_xlfn.SUM(_xlfn.NORM.DIST($Q$3:$Q$1003,$F4444,$O4444,FALSE)*WindSpeedStep*$R$3:$R$1003)</f>
        <v>291.66056828771269</v>
      </c>
      <c r="N4444" s="42">
        <f t="shared" si="208"/>
        <v>0.56137960082025273</v>
      </c>
      <c r="O4444" s="42">
        <f t="shared" si="209"/>
        <v>0.23</v>
      </c>
    </row>
    <row r="4445" spans="5:15" x14ac:dyDescent="0.2">
      <c r="E4445" s="15">
        <v>41298.847222222219</v>
      </c>
      <c r="F4445" s="21">
        <v>6.048303890750014</v>
      </c>
      <c r="G4445" s="24">
        <v>4.2987258030740078E-2</v>
      </c>
      <c r="H4445" s="3">
        <f t="shared" si="207"/>
        <v>373.29999999998091</v>
      </c>
      <c r="I4445" s="3">
        <f>MIN(H4445-K4445+L4445,'Power Look Up'!$F$4)</f>
        <v>363.44471706733304</v>
      </c>
      <c r="K4445" s="50">
        <f t="array" ref="K4445">_xlfn.SUM(_xlfn.NORM.DIST($Q$3:$Q$1003,$F4445,$N4445,FALSE)*WindSpeedStep*$R$3:$R$1003)</f>
        <v>376.79511401274289</v>
      </c>
      <c r="L4445" s="50">
        <f t="array" ref="L4445">_xlfn.SUM(_xlfn.NORM.DIST($Q$3:$Q$1003,$F4445,$O4445,FALSE)*WindSpeedStep*$R$3:$R$1003)</f>
        <v>366.93983108009502</v>
      </c>
      <c r="N4445" s="42">
        <f t="shared" si="208"/>
        <v>0.60483038907500142</v>
      </c>
      <c r="O4445" s="42">
        <f t="shared" si="209"/>
        <v>0.26</v>
      </c>
    </row>
    <row r="4446" spans="5:15" x14ac:dyDescent="0.2">
      <c r="E4446" s="15">
        <v>41298.854166666664</v>
      </c>
      <c r="F4446" s="21">
        <v>5.9682853057526151</v>
      </c>
      <c r="G4446" s="24">
        <v>4.8590170399608654E-2</v>
      </c>
      <c r="H4446" s="3">
        <f t="shared" si="207"/>
        <v>357.13999999998657</v>
      </c>
      <c r="I4446" s="3">
        <f>MIN(H4446-K4446+L4446,'Power Look Up'!$F$4)</f>
        <v>348.62105074771949</v>
      </c>
      <c r="K4446" s="50">
        <f t="array" ref="K4446">_xlfn.SUM(_xlfn.NORM.DIST($Q$3:$Q$1003,$F4446,$N4446,FALSE)*WindSpeedStep*$R$3:$R$1003)</f>
        <v>361.19924708120794</v>
      </c>
      <c r="L4446" s="50">
        <f t="array" ref="L4446">_xlfn.SUM(_xlfn.NORM.DIST($Q$3:$Q$1003,$F4446,$O4446,FALSE)*WindSpeedStep*$R$3:$R$1003)</f>
        <v>352.68029782894087</v>
      </c>
      <c r="N4446" s="42">
        <f t="shared" si="208"/>
        <v>0.59682853057526153</v>
      </c>
      <c r="O4446" s="42">
        <f t="shared" si="209"/>
        <v>0.28999999999999998</v>
      </c>
    </row>
    <row r="4447" spans="5:15" x14ac:dyDescent="0.2">
      <c r="E4447" s="15">
        <v>41298.861111111109</v>
      </c>
      <c r="F4447" s="21">
        <v>5.8677079748324994</v>
      </c>
      <c r="G4447" s="24">
        <v>5.1127288761940108E-2</v>
      </c>
      <c r="H4447" s="3">
        <f t="shared" si="207"/>
        <v>340.93999999998692</v>
      </c>
      <c r="I4447" s="3">
        <f>MIN(H4447-K4447+L4447,'Power Look Up'!$F$4)</f>
        <v>333.64728300786459</v>
      </c>
      <c r="K4447" s="50">
        <f t="array" ref="K4447">_xlfn.SUM(_xlfn.NORM.DIST($Q$3:$Q$1003,$F4447,$N4447,FALSE)*WindSpeedStep*$R$3:$R$1003)</f>
        <v>342.1168776625467</v>
      </c>
      <c r="L4447" s="50">
        <f t="array" ref="L4447">_xlfn.SUM(_xlfn.NORM.DIST($Q$3:$Q$1003,$F4447,$O4447,FALSE)*WindSpeedStep*$R$3:$R$1003)</f>
        <v>334.82416067042436</v>
      </c>
      <c r="N4447" s="42">
        <f t="shared" si="208"/>
        <v>0.58677079748325001</v>
      </c>
      <c r="O4447" s="42">
        <f t="shared" si="209"/>
        <v>0.3</v>
      </c>
    </row>
    <row r="4448" spans="5:15" x14ac:dyDescent="0.2">
      <c r="E4448" s="15">
        <v>41298.868055555555</v>
      </c>
      <c r="F4448" s="21">
        <v>6.0981336179956527</v>
      </c>
      <c r="G4448" s="24">
        <v>4.9195379897006029E-2</v>
      </c>
      <c r="H4448" s="3">
        <f t="shared" si="207"/>
        <v>384.59999999998064</v>
      </c>
      <c r="I4448" s="3">
        <f>MIN(H4448-K4448+L4448,'Power Look Up'!$F$4)</f>
        <v>375.51435201834073</v>
      </c>
      <c r="K4448" s="50">
        <f t="array" ref="K4448">_xlfn.SUM(_xlfn.NORM.DIST($Q$3:$Q$1003,$F4448,$N4448,FALSE)*WindSpeedStep*$R$3:$R$1003)</f>
        <v>386.69991919604013</v>
      </c>
      <c r="L4448" s="50">
        <f t="array" ref="L4448">_xlfn.SUM(_xlfn.NORM.DIST($Q$3:$Q$1003,$F4448,$O4448,FALSE)*WindSpeedStep*$R$3:$R$1003)</f>
        <v>377.61427121440022</v>
      </c>
      <c r="N4448" s="42">
        <f t="shared" si="208"/>
        <v>0.60981336179956536</v>
      </c>
      <c r="O4448" s="42">
        <f t="shared" si="209"/>
        <v>0.3</v>
      </c>
    </row>
    <row r="4449" spans="5:15" x14ac:dyDescent="0.2">
      <c r="E4449" s="15">
        <v>41298.875</v>
      </c>
      <c r="F4449" s="21">
        <v>5.7297252856153236</v>
      </c>
      <c r="G4449" s="24">
        <v>6.283023741186905E-2</v>
      </c>
      <c r="H4449" s="3">
        <f t="shared" si="207"/>
        <v>318.25999999998737</v>
      </c>
      <c r="I4449" s="3">
        <f>MIN(H4449-K4449+L4449,'Power Look Up'!$F$4)</f>
        <v>313.75020123829273</v>
      </c>
      <c r="K4449" s="50">
        <f t="array" ref="K4449">_xlfn.SUM(_xlfn.NORM.DIST($Q$3:$Q$1003,$F4449,$N4449,FALSE)*WindSpeedStep*$R$3:$R$1003)</f>
        <v>316.81848375547395</v>
      </c>
      <c r="L4449" s="50">
        <f t="array" ref="L4449">_xlfn.SUM(_xlfn.NORM.DIST($Q$3:$Q$1003,$F4449,$O4449,FALSE)*WindSpeedStep*$R$3:$R$1003)</f>
        <v>312.30868499377931</v>
      </c>
      <c r="N4449" s="42">
        <f t="shared" si="208"/>
        <v>0.57297252856153236</v>
      </c>
      <c r="O4449" s="42">
        <f t="shared" si="209"/>
        <v>0.36</v>
      </c>
    </row>
    <row r="4450" spans="5:15" x14ac:dyDescent="0.2">
      <c r="E4450" s="15">
        <v>41298.881944444445</v>
      </c>
      <c r="F4450" s="21">
        <v>5.8648988309427992</v>
      </c>
      <c r="G4450" s="24">
        <v>5.1151777489702094E-2</v>
      </c>
      <c r="H4450" s="3">
        <f t="shared" si="207"/>
        <v>339.31999999998698</v>
      </c>
      <c r="I4450" s="3">
        <f>MIN(H4450-K4450+L4450,'Power Look Up'!$F$4)</f>
        <v>332.05814386627537</v>
      </c>
      <c r="K4450" s="50">
        <f t="array" ref="K4450">_xlfn.SUM(_xlfn.NORM.DIST($Q$3:$Q$1003,$F4450,$N4450,FALSE)*WindSpeedStep*$R$3:$R$1003)</f>
        <v>341.59192886113345</v>
      </c>
      <c r="L4450" s="50">
        <f t="array" ref="L4450">_xlfn.SUM(_xlfn.NORM.DIST($Q$3:$Q$1003,$F4450,$O4450,FALSE)*WindSpeedStep*$R$3:$R$1003)</f>
        <v>334.33007272742185</v>
      </c>
      <c r="N4450" s="42">
        <f t="shared" si="208"/>
        <v>0.58648988309427996</v>
      </c>
      <c r="O4450" s="42">
        <f t="shared" si="209"/>
        <v>0.3</v>
      </c>
    </row>
    <row r="4451" spans="5:15" x14ac:dyDescent="0.2">
      <c r="E4451" s="15">
        <v>41298.888888888891</v>
      </c>
      <c r="F4451" s="21">
        <v>6.106213480308198</v>
      </c>
      <c r="G4451" s="24">
        <v>8.3521482117303716E-2</v>
      </c>
      <c r="H4451" s="3">
        <f t="shared" si="207"/>
        <v>386.85999999998057</v>
      </c>
      <c r="I4451" s="3">
        <f>MIN(H4451-K4451+L4451,'Power Look Up'!$F$4)</f>
        <v>383.54355030024351</v>
      </c>
      <c r="K4451" s="50">
        <f t="array" ref="K4451">_xlfn.SUM(_xlfn.NORM.DIST($Q$3:$Q$1003,$F4451,$N4451,FALSE)*WindSpeedStep*$R$3:$R$1003)</f>
        <v>388.32021095512118</v>
      </c>
      <c r="L4451" s="50">
        <f t="array" ref="L4451">_xlfn.SUM(_xlfn.NORM.DIST($Q$3:$Q$1003,$F4451,$O4451,FALSE)*WindSpeedStep*$R$3:$R$1003)</f>
        <v>385.00376125538412</v>
      </c>
      <c r="N4451" s="42">
        <f t="shared" si="208"/>
        <v>0.6106213480308198</v>
      </c>
      <c r="O4451" s="42">
        <f t="shared" si="209"/>
        <v>0.51</v>
      </c>
    </row>
    <row r="4452" spans="5:15" x14ac:dyDescent="0.2">
      <c r="E4452" s="15">
        <v>41298.895833333336</v>
      </c>
      <c r="F4452" s="21">
        <v>6.4226326640173212</v>
      </c>
      <c r="G4452" s="24">
        <v>5.7608774992366919E-2</v>
      </c>
      <c r="H4452" s="3">
        <f t="shared" si="207"/>
        <v>456.9199999999791</v>
      </c>
      <c r="I4452" s="3">
        <f>MIN(H4452-K4452+L4452,'Power Look Up'!$F$4)</f>
        <v>447.95715756064101</v>
      </c>
      <c r="K4452" s="50">
        <f t="array" ref="K4452">_xlfn.SUM(_xlfn.NORM.DIST($Q$3:$Q$1003,$F4452,$N4452,FALSE)*WindSpeedStep*$R$3:$R$1003)</f>
        <v>455.03738230637549</v>
      </c>
      <c r="L4452" s="50">
        <f t="array" ref="L4452">_xlfn.SUM(_xlfn.NORM.DIST($Q$3:$Q$1003,$F4452,$O4452,FALSE)*WindSpeedStep*$R$3:$R$1003)</f>
        <v>446.0745398670374</v>
      </c>
      <c r="N4452" s="42">
        <f t="shared" si="208"/>
        <v>0.64226326640173215</v>
      </c>
      <c r="O4452" s="42">
        <f t="shared" si="209"/>
        <v>0.37</v>
      </c>
    </row>
    <row r="4453" spans="5:15" x14ac:dyDescent="0.2">
      <c r="E4453" s="15">
        <v>41298.902777777781</v>
      </c>
      <c r="F4453" s="21">
        <v>6.4681889729870354</v>
      </c>
      <c r="G4453" s="24">
        <v>7.5755362443239813E-2</v>
      </c>
      <c r="H4453" s="3">
        <f t="shared" si="207"/>
        <v>468.21999999997888</v>
      </c>
      <c r="I4453" s="3">
        <f>MIN(H4453-K4453+L4453,'Power Look Up'!$F$4)</f>
        <v>462.31333858695689</v>
      </c>
      <c r="K4453" s="50">
        <f t="array" ref="K4453">_xlfn.SUM(_xlfn.NORM.DIST($Q$3:$Q$1003,$F4453,$N4453,FALSE)*WindSpeedStep*$R$3:$R$1003)</f>
        <v>465.18582774070524</v>
      </c>
      <c r="L4453" s="50">
        <f t="array" ref="L4453">_xlfn.SUM(_xlfn.NORM.DIST($Q$3:$Q$1003,$F4453,$O4453,FALSE)*WindSpeedStep*$R$3:$R$1003)</f>
        <v>459.27916632768324</v>
      </c>
      <c r="N4453" s="42">
        <f t="shared" si="208"/>
        <v>0.64681889729870357</v>
      </c>
      <c r="O4453" s="42">
        <f t="shared" si="209"/>
        <v>0.48999999999999994</v>
      </c>
    </row>
    <row r="4454" spans="5:15" x14ac:dyDescent="0.2">
      <c r="E4454" s="15">
        <v>41298.909722222219</v>
      </c>
      <c r="F4454" s="21">
        <v>5.8693908584968337</v>
      </c>
      <c r="G4454" s="24">
        <v>7.3261435533384142E-2</v>
      </c>
      <c r="H4454" s="3">
        <f t="shared" si="207"/>
        <v>340.93999999998692</v>
      </c>
      <c r="I4454" s="3">
        <f>MIN(H4454-K4454+L4454,'Power Look Up'!$F$4)</f>
        <v>336.78985435799967</v>
      </c>
      <c r="K4454" s="50">
        <f t="array" ref="K4454">_xlfn.SUM(_xlfn.NORM.DIST($Q$3:$Q$1003,$F4454,$N4454,FALSE)*WindSpeedStep*$R$3:$R$1003)</f>
        <v>342.43156495186292</v>
      </c>
      <c r="L4454" s="50">
        <f t="array" ref="L4454">_xlfn.SUM(_xlfn.NORM.DIST($Q$3:$Q$1003,$F4454,$O4454,FALSE)*WindSpeedStep*$R$3:$R$1003)</f>
        <v>338.28141930987567</v>
      </c>
      <c r="N4454" s="42">
        <f t="shared" si="208"/>
        <v>0.58693908584968335</v>
      </c>
      <c r="O4454" s="42">
        <f t="shared" si="209"/>
        <v>0.43</v>
      </c>
    </row>
    <row r="4455" spans="5:15" x14ac:dyDescent="0.2">
      <c r="E4455" s="15">
        <v>41298.916666666664</v>
      </c>
      <c r="F4455" s="21">
        <v>5.874723428050558</v>
      </c>
      <c r="G4455" s="24">
        <v>0.10383467536316338</v>
      </c>
      <c r="H4455" s="3">
        <f t="shared" si="207"/>
        <v>340.93999999998692</v>
      </c>
      <c r="I4455" s="3">
        <f>MIN(H4455-K4455+L4455,'Power Look Up'!$F$4)</f>
        <v>341.59069778899112</v>
      </c>
      <c r="K4455" s="50">
        <f t="array" ref="K4455">_xlfn.SUM(_xlfn.NORM.DIST($Q$3:$Q$1003,$F4455,$N4455,FALSE)*WindSpeedStep*$R$3:$R$1003)</f>
        <v>343.42973128652756</v>
      </c>
      <c r="L4455" s="50">
        <f t="array" ref="L4455">_xlfn.SUM(_xlfn.NORM.DIST($Q$3:$Q$1003,$F4455,$O4455,FALSE)*WindSpeedStep*$R$3:$R$1003)</f>
        <v>344.08042907553175</v>
      </c>
      <c r="N4455" s="42">
        <f t="shared" si="208"/>
        <v>0.58747234280505578</v>
      </c>
      <c r="O4455" s="42">
        <f t="shared" si="209"/>
        <v>0.61</v>
      </c>
    </row>
    <row r="4456" spans="5:15" x14ac:dyDescent="0.2">
      <c r="E4456" s="15">
        <v>41298.923611111109</v>
      </c>
      <c r="F4456" s="21">
        <v>6.1479322041728626</v>
      </c>
      <c r="G4456" s="24">
        <v>7.9701594573117804E-2</v>
      </c>
      <c r="H4456" s="3">
        <f t="shared" si="207"/>
        <v>395.89999999998042</v>
      </c>
      <c r="I4456" s="3">
        <f>MIN(H4456-K4456+L4456,'Power Look Up'!$F$4)</f>
        <v>391.74028181772894</v>
      </c>
      <c r="K4456" s="50">
        <f t="array" ref="K4456">_xlfn.SUM(_xlfn.NORM.DIST($Q$3:$Q$1003,$F4456,$N4456,FALSE)*WindSpeedStep*$R$3:$R$1003)</f>
        <v>396.7503050913644</v>
      </c>
      <c r="L4456" s="50">
        <f t="array" ref="L4456">_xlfn.SUM(_xlfn.NORM.DIST($Q$3:$Q$1003,$F4456,$O4456,FALSE)*WindSpeedStep*$R$3:$R$1003)</f>
        <v>392.59058690911291</v>
      </c>
      <c r="N4456" s="42">
        <f t="shared" si="208"/>
        <v>0.61479322041728635</v>
      </c>
      <c r="O4456" s="42">
        <f t="shared" si="209"/>
        <v>0.49</v>
      </c>
    </row>
    <row r="4457" spans="5:15" x14ac:dyDescent="0.2">
      <c r="E4457" s="15">
        <v>41298.930555555555</v>
      </c>
      <c r="F4457" s="21">
        <v>6.0966441015184945</v>
      </c>
      <c r="G4457" s="24">
        <v>6.8890358860769052E-2</v>
      </c>
      <c r="H4457" s="3">
        <f t="shared" si="207"/>
        <v>384.59999999998064</v>
      </c>
      <c r="I4457" s="3">
        <f>MIN(H4457-K4457+L4457,'Power Look Up'!$F$4)</f>
        <v>378.68236375614566</v>
      </c>
      <c r="K4457" s="50">
        <f t="array" ref="K4457">_xlfn.SUM(_xlfn.NORM.DIST($Q$3:$Q$1003,$F4457,$N4457,FALSE)*WindSpeedStep*$R$3:$R$1003)</f>
        <v>386.40165612567307</v>
      </c>
      <c r="L4457" s="50">
        <f t="array" ref="L4457">_xlfn.SUM(_xlfn.NORM.DIST($Q$3:$Q$1003,$F4457,$O4457,FALSE)*WindSpeedStep*$R$3:$R$1003)</f>
        <v>380.48401988183809</v>
      </c>
      <c r="N4457" s="42">
        <f t="shared" si="208"/>
        <v>0.60966441015184947</v>
      </c>
      <c r="O4457" s="42">
        <f t="shared" si="209"/>
        <v>0.42</v>
      </c>
    </row>
    <row r="4458" spans="5:15" x14ac:dyDescent="0.2">
      <c r="E4458" s="15">
        <v>41298.9375</v>
      </c>
      <c r="F4458" s="21">
        <v>6.6150054296375451</v>
      </c>
      <c r="G4458" s="24">
        <v>6.1980296820779032E-2</v>
      </c>
      <c r="H4458" s="3">
        <f t="shared" si="207"/>
        <v>502.11999999997818</v>
      </c>
      <c r="I4458" s="3">
        <f>MIN(H4458-K4458+L4458,'Power Look Up'!$F$4)</f>
        <v>492.94075946591641</v>
      </c>
      <c r="K4458" s="50">
        <f t="array" ref="K4458">_xlfn.SUM(_xlfn.NORM.DIST($Q$3:$Q$1003,$F4458,$N4458,FALSE)*WindSpeedStep*$R$3:$R$1003)</f>
        <v>498.85634572826564</v>
      </c>
      <c r="L4458" s="50">
        <f t="array" ref="L4458">_xlfn.SUM(_xlfn.NORM.DIST($Q$3:$Q$1003,$F4458,$O4458,FALSE)*WindSpeedStep*$R$3:$R$1003)</f>
        <v>489.67710519420388</v>
      </c>
      <c r="N4458" s="42">
        <f t="shared" si="208"/>
        <v>0.6615005429637546</v>
      </c>
      <c r="O4458" s="42">
        <f t="shared" si="209"/>
        <v>0.41</v>
      </c>
    </row>
    <row r="4459" spans="5:15" x14ac:dyDescent="0.2">
      <c r="E4459" s="15">
        <v>41298.944444444445</v>
      </c>
      <c r="F4459" s="21">
        <v>6.1418537982844414</v>
      </c>
      <c r="G4459" s="24">
        <v>8.4664991560894493E-2</v>
      </c>
      <c r="H4459" s="3">
        <f t="shared" si="207"/>
        <v>393.63999999998043</v>
      </c>
      <c r="I4459" s="3">
        <f>MIN(H4459-K4459+L4459,'Power Look Up'!$F$4)</f>
        <v>390.45500584979686</v>
      </c>
      <c r="K4459" s="50">
        <f t="array" ref="K4459">_xlfn.SUM(_xlfn.NORM.DIST($Q$3:$Q$1003,$F4459,$N4459,FALSE)*WindSpeedStep*$R$3:$R$1003)</f>
        <v>395.5153269038517</v>
      </c>
      <c r="L4459" s="50">
        <f t="array" ref="L4459">_xlfn.SUM(_xlfn.NORM.DIST($Q$3:$Q$1003,$F4459,$O4459,FALSE)*WindSpeedStep*$R$3:$R$1003)</f>
        <v>392.33033275366813</v>
      </c>
      <c r="N4459" s="42">
        <f t="shared" si="208"/>
        <v>0.61418537982844423</v>
      </c>
      <c r="O4459" s="42">
        <f t="shared" si="209"/>
        <v>0.52</v>
      </c>
    </row>
    <row r="4460" spans="5:15" x14ac:dyDescent="0.2">
      <c r="E4460" s="15">
        <v>41298.951388888891</v>
      </c>
      <c r="F4460" s="21">
        <v>5.5962289452993925</v>
      </c>
      <c r="G4460" s="24">
        <v>4.8246775219371464E-2</v>
      </c>
      <c r="H4460" s="3">
        <f t="shared" si="207"/>
        <v>297.19999999998788</v>
      </c>
      <c r="I4460" s="3">
        <f>MIN(H4460-K4460+L4460,'Power Look Up'!$F$4)</f>
        <v>293.14430443327387</v>
      </c>
      <c r="K4460" s="50">
        <f t="array" ref="K4460">_xlfn.SUM(_xlfn.NORM.DIST($Q$3:$Q$1003,$F4460,$N4460,FALSE)*WindSpeedStep*$R$3:$R$1003)</f>
        <v>293.21370406761616</v>
      </c>
      <c r="L4460" s="50">
        <f t="array" ref="L4460">_xlfn.SUM(_xlfn.NORM.DIST($Q$3:$Q$1003,$F4460,$O4460,FALSE)*WindSpeedStep*$R$3:$R$1003)</f>
        <v>289.15800850090216</v>
      </c>
      <c r="N4460" s="42">
        <f t="shared" si="208"/>
        <v>0.5596228945299393</v>
      </c>
      <c r="O4460" s="42">
        <f t="shared" si="209"/>
        <v>0.27</v>
      </c>
    </row>
    <row r="4461" spans="5:15" x14ac:dyDescent="0.2">
      <c r="E4461" s="15">
        <v>41298.958333333336</v>
      </c>
      <c r="F4461" s="21">
        <v>5.4866928643897905</v>
      </c>
      <c r="G4461" s="24">
        <v>5.1032563134211555E-2</v>
      </c>
      <c r="H4461" s="3">
        <f t="shared" si="207"/>
        <v>279.37999999998823</v>
      </c>
      <c r="I4461" s="3">
        <f>MIN(H4461-K4461+L4461,'Power Look Up'!$F$4)</f>
        <v>276.88543841010033</v>
      </c>
      <c r="K4461" s="50">
        <f t="array" ref="K4461">_xlfn.SUM(_xlfn.NORM.DIST($Q$3:$Q$1003,$F4461,$N4461,FALSE)*WindSpeedStep*$R$3:$R$1003)</f>
        <v>274.39520028312</v>
      </c>
      <c r="L4461" s="50">
        <f t="array" ref="L4461">_xlfn.SUM(_xlfn.NORM.DIST($Q$3:$Q$1003,$F4461,$O4461,FALSE)*WindSpeedStep*$R$3:$R$1003)</f>
        <v>271.90063869323211</v>
      </c>
      <c r="N4461" s="42">
        <f t="shared" si="208"/>
        <v>0.54866928643897905</v>
      </c>
      <c r="O4461" s="42">
        <f t="shared" si="209"/>
        <v>0.28000000000000003</v>
      </c>
    </row>
    <row r="4462" spans="5:15" x14ac:dyDescent="0.2">
      <c r="E4462" s="15">
        <v>41298.965277777781</v>
      </c>
      <c r="F4462" s="21">
        <v>5.7936063978050614</v>
      </c>
      <c r="G4462" s="24">
        <v>7.767182806386104E-2</v>
      </c>
      <c r="H4462" s="3">
        <f t="shared" si="207"/>
        <v>327.97999999998717</v>
      </c>
      <c r="I4462" s="3">
        <f>MIN(H4462-K4462+L4462,'Power Look Up'!$F$4)</f>
        <v>324.83490445645032</v>
      </c>
      <c r="K4462" s="50">
        <f t="array" ref="K4462">_xlfn.SUM(_xlfn.NORM.DIST($Q$3:$Q$1003,$F4462,$N4462,FALSE)*WindSpeedStep*$R$3:$R$1003)</f>
        <v>328.40960448204419</v>
      </c>
      <c r="L4462" s="50">
        <f t="array" ref="L4462">_xlfn.SUM(_xlfn.NORM.DIST($Q$3:$Q$1003,$F4462,$O4462,FALSE)*WindSpeedStep*$R$3:$R$1003)</f>
        <v>325.26450893850733</v>
      </c>
      <c r="N4462" s="42">
        <f t="shared" si="208"/>
        <v>0.57936063978050611</v>
      </c>
      <c r="O4462" s="42">
        <f t="shared" si="209"/>
        <v>0.45</v>
      </c>
    </row>
    <row r="4463" spans="5:15" x14ac:dyDescent="0.2">
      <c r="E4463" s="15">
        <v>41298.972222222219</v>
      </c>
      <c r="F4463" s="21">
        <v>5.9743512695361325</v>
      </c>
      <c r="G4463" s="24">
        <v>6.6952876045244206E-2</v>
      </c>
      <c r="H4463" s="3">
        <f t="shared" si="207"/>
        <v>357.13999999998657</v>
      </c>
      <c r="I4463" s="3">
        <f>MIN(H4463-K4463+L4463,'Power Look Up'!$F$4)</f>
        <v>351.461197255473</v>
      </c>
      <c r="K4463" s="50">
        <f t="array" ref="K4463">_xlfn.SUM(_xlfn.NORM.DIST($Q$3:$Q$1003,$F4463,$N4463,FALSE)*WindSpeedStep*$R$3:$R$1003)</f>
        <v>362.36841546703494</v>
      </c>
      <c r="L4463" s="50">
        <f t="array" ref="L4463">_xlfn.SUM(_xlfn.NORM.DIST($Q$3:$Q$1003,$F4463,$O4463,FALSE)*WindSpeedStep*$R$3:$R$1003)</f>
        <v>356.68961272252136</v>
      </c>
      <c r="N4463" s="42">
        <f t="shared" si="208"/>
        <v>0.59743512695361323</v>
      </c>
      <c r="O4463" s="42">
        <f t="shared" si="209"/>
        <v>0.4</v>
      </c>
    </row>
    <row r="4464" spans="5:15" x14ac:dyDescent="0.2">
      <c r="E4464" s="15">
        <v>41298.979166666664</v>
      </c>
      <c r="F4464" s="21">
        <v>5.8037974098498131</v>
      </c>
      <c r="G4464" s="24">
        <v>7.9258452271149069E-2</v>
      </c>
      <c r="H4464" s="3">
        <f t="shared" si="207"/>
        <v>329.59999999998718</v>
      </c>
      <c r="I4464" s="3">
        <f>MIN(H4464-K4464+L4464,'Power Look Up'!$F$4)</f>
        <v>326.62122740100074</v>
      </c>
      <c r="K4464" s="50">
        <f t="array" ref="K4464">_xlfn.SUM(_xlfn.NORM.DIST($Q$3:$Q$1003,$F4464,$N4464,FALSE)*WindSpeedStep*$R$3:$R$1003)</f>
        <v>330.27771760286879</v>
      </c>
      <c r="L4464" s="50">
        <f t="array" ref="L4464">_xlfn.SUM(_xlfn.NORM.DIST($Q$3:$Q$1003,$F4464,$O4464,FALSE)*WindSpeedStep*$R$3:$R$1003)</f>
        <v>327.29894500388235</v>
      </c>
      <c r="N4464" s="42">
        <f t="shared" si="208"/>
        <v>0.58037974098498135</v>
      </c>
      <c r="O4464" s="42">
        <f t="shared" si="209"/>
        <v>0.46</v>
      </c>
    </row>
    <row r="4465" spans="5:15" x14ac:dyDescent="0.2">
      <c r="E4465" s="15">
        <v>41298.986111111109</v>
      </c>
      <c r="F4465" s="21">
        <v>5.7824512627230762</v>
      </c>
      <c r="G4465" s="24">
        <v>5.5339852505614615E-2</v>
      </c>
      <c r="H4465" s="3">
        <f t="shared" si="207"/>
        <v>326.35999999998722</v>
      </c>
      <c r="I4465" s="3">
        <f>MIN(H4465-K4465+L4465,'Power Look Up'!$F$4)</f>
        <v>320.48220583833125</v>
      </c>
      <c r="K4465" s="50">
        <f t="array" ref="K4465">_xlfn.SUM(_xlfn.NORM.DIST($Q$3:$Q$1003,$F4465,$N4465,FALSE)*WindSpeedStep*$R$3:$R$1003)</f>
        <v>326.37083623216819</v>
      </c>
      <c r="L4465" s="50">
        <f t="array" ref="L4465">_xlfn.SUM(_xlfn.NORM.DIST($Q$3:$Q$1003,$F4465,$O4465,FALSE)*WindSpeedStep*$R$3:$R$1003)</f>
        <v>320.49304207051222</v>
      </c>
      <c r="N4465" s="42">
        <f t="shared" si="208"/>
        <v>0.57824512627230762</v>
      </c>
      <c r="O4465" s="42">
        <f t="shared" si="209"/>
        <v>0.32</v>
      </c>
    </row>
    <row r="4466" spans="5:15" x14ac:dyDescent="0.2">
      <c r="E4466" s="15">
        <v>41298.993055555555</v>
      </c>
      <c r="F4466" s="21">
        <v>5.9483759524908439</v>
      </c>
      <c r="G4466" s="24">
        <v>5.8839589628399282E-2</v>
      </c>
      <c r="H4466" s="3">
        <f t="shared" si="207"/>
        <v>353.89999999998668</v>
      </c>
      <c r="I4466" s="3">
        <f>MIN(H4466-K4466+L4466,'Power Look Up'!$F$4)</f>
        <v>347.10065183232507</v>
      </c>
      <c r="K4466" s="50">
        <f t="array" ref="K4466">_xlfn.SUM(_xlfn.NORM.DIST($Q$3:$Q$1003,$F4466,$N4466,FALSE)*WindSpeedStep*$R$3:$R$1003)</f>
        <v>357.37671768150204</v>
      </c>
      <c r="L4466" s="50">
        <f t="array" ref="L4466">_xlfn.SUM(_xlfn.NORM.DIST($Q$3:$Q$1003,$F4466,$O4466,FALSE)*WindSpeedStep*$R$3:$R$1003)</f>
        <v>350.57736951384044</v>
      </c>
      <c r="N4466" s="42">
        <f t="shared" si="208"/>
        <v>0.59483759524908442</v>
      </c>
      <c r="O4466" s="42">
        <f t="shared" si="209"/>
        <v>0.35</v>
      </c>
    </row>
    <row r="4467" spans="5:15" x14ac:dyDescent="0.2">
      <c r="E4467" s="15">
        <v>41299</v>
      </c>
      <c r="F4467" s="21">
        <v>7.2038632295866467</v>
      </c>
      <c r="G4467" s="24">
        <v>5.8302050804495818E-2</v>
      </c>
      <c r="H4467" s="3">
        <f t="shared" si="207"/>
        <v>648.19999999996719</v>
      </c>
      <c r="I4467" s="3">
        <f>MIN(H4467-K4467+L4467,'Power Look Up'!$F$4)</f>
        <v>635.80541836067152</v>
      </c>
      <c r="K4467" s="50">
        <f t="array" ref="K4467">_xlfn.SUM(_xlfn.NORM.DIST($Q$3:$Q$1003,$F4467,$N4467,FALSE)*WindSpeedStep*$R$3:$R$1003)</f>
        <v>649.19894320174456</v>
      </c>
      <c r="L4467" s="50">
        <f t="array" ref="L4467">_xlfn.SUM(_xlfn.NORM.DIST($Q$3:$Q$1003,$F4467,$O4467,FALSE)*WindSpeedStep*$R$3:$R$1003)</f>
        <v>636.80436156244889</v>
      </c>
      <c r="N4467" s="42">
        <f t="shared" si="208"/>
        <v>0.72038632295866467</v>
      </c>
      <c r="O4467" s="42">
        <f t="shared" si="209"/>
        <v>0.42</v>
      </c>
    </row>
    <row r="4468" spans="5:15" x14ac:dyDescent="0.2">
      <c r="E4468" s="15">
        <v>41299.006944444445</v>
      </c>
      <c r="F4468" s="21">
        <v>7.5602488153349725</v>
      </c>
      <c r="G4468" s="24">
        <v>5.2908311587398095E-2</v>
      </c>
      <c r="H4468" s="3">
        <f t="shared" si="207"/>
        <v>756.55999999996493</v>
      </c>
      <c r="I4468" s="3">
        <f>MIN(H4468-K4468+L4468,'Power Look Up'!$F$4)</f>
        <v>741.64987736158344</v>
      </c>
      <c r="K4468" s="50">
        <f t="array" ref="K4468">_xlfn.SUM(_xlfn.NORM.DIST($Q$3:$Q$1003,$F4468,$N4468,FALSE)*WindSpeedStep*$R$3:$R$1003)</f>
        <v>752.4629064570147</v>
      </c>
      <c r="L4468" s="50">
        <f t="array" ref="L4468">_xlfn.SUM(_xlfn.NORM.DIST($Q$3:$Q$1003,$F4468,$O4468,FALSE)*WindSpeedStep*$R$3:$R$1003)</f>
        <v>737.5527838186332</v>
      </c>
      <c r="N4468" s="42">
        <f t="shared" si="208"/>
        <v>0.75602488153349734</v>
      </c>
      <c r="O4468" s="42">
        <f t="shared" si="209"/>
        <v>0.4</v>
      </c>
    </row>
    <row r="4469" spans="5:15" x14ac:dyDescent="0.2">
      <c r="E4469" s="15">
        <v>41299.013888888891</v>
      </c>
      <c r="F4469" s="21">
        <v>7.70756424869663</v>
      </c>
      <c r="G4469" s="24">
        <v>5.7086776808173242E-2</v>
      </c>
      <c r="H4469" s="3">
        <f t="shared" si="207"/>
        <v>801.70999999996388</v>
      </c>
      <c r="I4469" s="3">
        <f>MIN(H4469-K4469+L4469,'Power Look Up'!$F$4)</f>
        <v>786.92941645865255</v>
      </c>
      <c r="K4469" s="50">
        <f t="array" ref="K4469">_xlfn.SUM(_xlfn.NORM.DIST($Q$3:$Q$1003,$F4469,$N4469,FALSE)*WindSpeedStep*$R$3:$R$1003)</f>
        <v>797.92546604616109</v>
      </c>
      <c r="L4469" s="50">
        <f t="array" ref="L4469">_xlfn.SUM(_xlfn.NORM.DIST($Q$3:$Q$1003,$F4469,$O4469,FALSE)*WindSpeedStep*$R$3:$R$1003)</f>
        <v>783.14488250484976</v>
      </c>
      <c r="N4469" s="42">
        <f t="shared" si="208"/>
        <v>0.770756424869663</v>
      </c>
      <c r="O4469" s="42">
        <f t="shared" si="209"/>
        <v>0.44</v>
      </c>
    </row>
    <row r="4470" spans="5:15" x14ac:dyDescent="0.2">
      <c r="E4470" s="15">
        <v>41299.020833333336</v>
      </c>
      <c r="F4470" s="21">
        <v>7.5375260255904166</v>
      </c>
      <c r="G4470" s="24">
        <v>4.1127552853221172E-2</v>
      </c>
      <c r="H4470" s="3">
        <f t="shared" si="207"/>
        <v>750.53999999996495</v>
      </c>
      <c r="I4470" s="3">
        <f>MIN(H4470-K4470+L4470,'Power Look Up'!$F$4)</f>
        <v>733.86282806850318</v>
      </c>
      <c r="K4470" s="50">
        <f t="array" ref="K4470">_xlfn.SUM(_xlfn.NORM.DIST($Q$3:$Q$1003,$F4470,$N4470,FALSE)*WindSpeedStep*$R$3:$R$1003)</f>
        <v>745.59617929087153</v>
      </c>
      <c r="L4470" s="50">
        <f t="array" ref="L4470">_xlfn.SUM(_xlfn.NORM.DIST($Q$3:$Q$1003,$F4470,$O4470,FALSE)*WindSpeedStep*$R$3:$R$1003)</f>
        <v>728.91900735940976</v>
      </c>
      <c r="N4470" s="42">
        <f t="shared" si="208"/>
        <v>0.75375260255904175</v>
      </c>
      <c r="O4470" s="42">
        <f t="shared" si="209"/>
        <v>0.31</v>
      </c>
    </row>
    <row r="4471" spans="5:15" x14ac:dyDescent="0.2">
      <c r="E4471" s="15">
        <v>41299.027777777781</v>
      </c>
      <c r="F4471" s="21">
        <v>7.3815287261449933</v>
      </c>
      <c r="G4471" s="24">
        <v>4.0641987741294766E-2</v>
      </c>
      <c r="H4471" s="3">
        <f t="shared" si="207"/>
        <v>702.379999999966</v>
      </c>
      <c r="I4471" s="3">
        <f>MIN(H4471-K4471+L4471,'Power Look Up'!$F$4)</f>
        <v>686.33055335675294</v>
      </c>
      <c r="K4471" s="50">
        <f t="array" ref="K4471">_xlfn.SUM(_xlfn.NORM.DIST($Q$3:$Q$1003,$F4471,$N4471,FALSE)*WindSpeedStep*$R$3:$R$1003)</f>
        <v>699.49865500919668</v>
      </c>
      <c r="L4471" s="50">
        <f t="array" ref="L4471">_xlfn.SUM(_xlfn.NORM.DIST($Q$3:$Q$1003,$F4471,$O4471,FALSE)*WindSpeedStep*$R$3:$R$1003)</f>
        <v>683.44920836598362</v>
      </c>
      <c r="N4471" s="42">
        <f t="shared" si="208"/>
        <v>0.73815287261449936</v>
      </c>
      <c r="O4471" s="42">
        <f t="shared" si="209"/>
        <v>0.3</v>
      </c>
    </row>
    <row r="4472" spans="5:15" x14ac:dyDescent="0.2">
      <c r="E4472" s="15">
        <v>41299.034722222219</v>
      </c>
      <c r="F4472" s="21">
        <v>7.1181956151638079</v>
      </c>
      <c r="G4472" s="24">
        <v>3.7930960962188537E-2</v>
      </c>
      <c r="H4472" s="3">
        <f t="shared" si="207"/>
        <v>624.11999999996772</v>
      </c>
      <c r="I4472" s="3">
        <f>MIN(H4472-K4472+L4472,'Power Look Up'!$F$4)</f>
        <v>607.80429711283364</v>
      </c>
      <c r="K4472" s="50">
        <f t="array" ref="K4472">_xlfn.SUM(_xlfn.NORM.DIST($Q$3:$Q$1003,$F4472,$N4472,FALSE)*WindSpeedStep*$R$3:$R$1003)</f>
        <v>625.7738758426201</v>
      </c>
      <c r="L4472" s="50">
        <f t="array" ref="L4472">_xlfn.SUM(_xlfn.NORM.DIST($Q$3:$Q$1003,$F4472,$O4472,FALSE)*WindSpeedStep*$R$3:$R$1003)</f>
        <v>609.45817295548602</v>
      </c>
      <c r="N4472" s="42">
        <f t="shared" si="208"/>
        <v>0.71181956151638082</v>
      </c>
      <c r="O4472" s="42">
        <f t="shared" si="209"/>
        <v>0.27</v>
      </c>
    </row>
    <row r="4473" spans="5:15" x14ac:dyDescent="0.2">
      <c r="E4473" s="15">
        <v>41299.041666666664</v>
      </c>
      <c r="F4473" s="21">
        <v>7.4427312538995825</v>
      </c>
      <c r="G4473" s="24">
        <v>4.5682154628632961E-2</v>
      </c>
      <c r="H4473" s="3">
        <f t="shared" si="207"/>
        <v>720.43999999996561</v>
      </c>
      <c r="I4473" s="3">
        <f>MIN(H4473-K4473+L4473,'Power Look Up'!$F$4)</f>
        <v>704.85121601368951</v>
      </c>
      <c r="K4473" s="50">
        <f t="array" ref="K4473">_xlfn.SUM(_xlfn.NORM.DIST($Q$3:$Q$1003,$F4473,$N4473,FALSE)*WindSpeedStep*$R$3:$R$1003)</f>
        <v>717.36744382233212</v>
      </c>
      <c r="L4473" s="50">
        <f t="array" ref="L4473">_xlfn.SUM(_xlfn.NORM.DIST($Q$3:$Q$1003,$F4473,$O4473,FALSE)*WindSpeedStep*$R$3:$R$1003)</f>
        <v>701.77865983605602</v>
      </c>
      <c r="N4473" s="42">
        <f t="shared" si="208"/>
        <v>0.74427312538995827</v>
      </c>
      <c r="O4473" s="42">
        <f t="shared" si="209"/>
        <v>0.34</v>
      </c>
    </row>
    <row r="4474" spans="5:15" x14ac:dyDescent="0.2">
      <c r="E4474" s="15">
        <v>41299.048611111109</v>
      </c>
      <c r="F4474" s="21">
        <v>7.9174008782584044</v>
      </c>
      <c r="G4474" s="24">
        <v>6.5678119372223162E-2</v>
      </c>
      <c r="H4474" s="3">
        <f t="shared" si="207"/>
        <v>864.91999999996256</v>
      </c>
      <c r="I4474" s="3">
        <f>MIN(H4474-K4474+L4474,'Power Look Up'!$F$4)</f>
        <v>851.45683699382619</v>
      </c>
      <c r="K4474" s="50">
        <f t="array" ref="K4474">_xlfn.SUM(_xlfn.NORM.DIST($Q$3:$Q$1003,$F4474,$N4474,FALSE)*WindSpeedStep*$R$3:$R$1003)</f>
        <v>865.51769262235291</v>
      </c>
      <c r="L4474" s="50">
        <f t="array" ref="L4474">_xlfn.SUM(_xlfn.NORM.DIST($Q$3:$Q$1003,$F4474,$O4474,FALSE)*WindSpeedStep*$R$3:$R$1003)</f>
        <v>852.05452961621654</v>
      </c>
      <c r="N4474" s="42">
        <f t="shared" si="208"/>
        <v>0.79174008782584049</v>
      </c>
      <c r="O4474" s="42">
        <f t="shared" si="209"/>
        <v>0.52</v>
      </c>
    </row>
    <row r="4475" spans="5:15" x14ac:dyDescent="0.2">
      <c r="E4475" s="15">
        <v>41299.055555555555</v>
      </c>
      <c r="F4475" s="21">
        <v>9.1336361359750136</v>
      </c>
      <c r="G4475" s="24">
        <v>5.145814799308595E-2</v>
      </c>
      <c r="H4475" s="3">
        <f t="shared" si="207"/>
        <v>1305.5299999999427</v>
      </c>
      <c r="I4475" s="3">
        <f>MIN(H4475-K4475+L4475,'Power Look Up'!$F$4)</f>
        <v>1296.3506573090201</v>
      </c>
      <c r="K4475" s="50">
        <f t="array" ref="K4475">_xlfn.SUM(_xlfn.NORM.DIST($Q$3:$Q$1003,$F4475,$N4475,FALSE)*WindSpeedStep*$R$3:$R$1003)</f>
        <v>1311.3269144351023</v>
      </c>
      <c r="L4475" s="50">
        <f t="array" ref="L4475">_xlfn.SUM(_xlfn.NORM.DIST($Q$3:$Q$1003,$F4475,$O4475,FALSE)*WindSpeedStep*$R$3:$R$1003)</f>
        <v>1302.1475717441797</v>
      </c>
      <c r="N4475" s="42">
        <f t="shared" si="208"/>
        <v>0.9133636135975014</v>
      </c>
      <c r="O4475" s="42">
        <f t="shared" si="209"/>
        <v>0.47</v>
      </c>
    </row>
    <row r="4476" spans="5:15" x14ac:dyDescent="0.2">
      <c r="E4476" s="15">
        <v>41299.0625</v>
      </c>
      <c r="F4476" s="21">
        <v>8.7606936034425029</v>
      </c>
      <c r="G4476" s="24">
        <v>9.7024281235676774E-2</v>
      </c>
      <c r="H4476" s="3">
        <f t="shared" si="207"/>
        <v>1167.9199999999478</v>
      </c>
      <c r="I4476" s="3">
        <f>MIN(H4476-K4476+L4476,'Power Look Up'!$F$4)</f>
        <v>1166.8779710170547</v>
      </c>
      <c r="K4476" s="50">
        <f t="array" ref="K4476">_xlfn.SUM(_xlfn.NORM.DIST($Q$3:$Q$1003,$F4476,$N4476,FALSE)*WindSpeedStep*$R$3:$R$1003)</f>
        <v>1167.9012104911608</v>
      </c>
      <c r="L4476" s="50">
        <f t="array" ref="L4476">_xlfn.SUM(_xlfn.NORM.DIST($Q$3:$Q$1003,$F4476,$O4476,FALSE)*WindSpeedStep*$R$3:$R$1003)</f>
        <v>1166.8591815082677</v>
      </c>
      <c r="N4476" s="42">
        <f t="shared" si="208"/>
        <v>0.87606936034425031</v>
      </c>
      <c r="O4476" s="42">
        <f t="shared" si="209"/>
        <v>0.85</v>
      </c>
    </row>
    <row r="4477" spans="5:15" x14ac:dyDescent="0.2">
      <c r="E4477" s="15">
        <v>41299.069444444445</v>
      </c>
      <c r="F4477" s="21">
        <v>8.2136748981169987</v>
      </c>
      <c r="G4477" s="24">
        <v>7.4266392031153275E-2</v>
      </c>
      <c r="H4477" s="3">
        <f t="shared" si="207"/>
        <v>966.06999999995207</v>
      </c>
      <c r="I4477" s="3">
        <f>MIN(H4477-K4477+L4477,'Power Look Up'!$F$4)</f>
        <v>954.63183213650518</v>
      </c>
      <c r="K4477" s="50">
        <f t="array" ref="K4477">_xlfn.SUM(_xlfn.NORM.DIST($Q$3:$Q$1003,$F4477,$N4477,FALSE)*WindSpeedStep*$R$3:$R$1003)</f>
        <v>966.54176587825725</v>
      </c>
      <c r="L4477" s="50">
        <f t="array" ref="L4477">_xlfn.SUM(_xlfn.NORM.DIST($Q$3:$Q$1003,$F4477,$O4477,FALSE)*WindSpeedStep*$R$3:$R$1003)</f>
        <v>955.10359801481036</v>
      </c>
      <c r="N4477" s="42">
        <f t="shared" si="208"/>
        <v>0.82136748981169994</v>
      </c>
      <c r="O4477" s="42">
        <f t="shared" si="209"/>
        <v>0.61</v>
      </c>
    </row>
    <row r="4478" spans="5:15" x14ac:dyDescent="0.2">
      <c r="E4478" s="15">
        <v>41299.076388888891</v>
      </c>
      <c r="F4478" s="21">
        <v>8.6636962654661893</v>
      </c>
      <c r="G4478" s="24">
        <v>7.0408747180055506E-2</v>
      </c>
      <c r="H4478" s="3">
        <f t="shared" si="207"/>
        <v>1131.2199999999486</v>
      </c>
      <c r="I4478" s="3">
        <f>MIN(H4478-K4478+L4478,'Power Look Up'!$F$4)</f>
        <v>1119.1402593499397</v>
      </c>
      <c r="K4478" s="50">
        <f t="array" ref="K4478">_xlfn.SUM(_xlfn.NORM.DIST($Q$3:$Q$1003,$F4478,$N4478,FALSE)*WindSpeedStep*$R$3:$R$1003)</f>
        <v>1131.09300612169</v>
      </c>
      <c r="L4478" s="50">
        <f t="array" ref="L4478">_xlfn.SUM(_xlfn.NORM.DIST($Q$3:$Q$1003,$F4478,$O4478,FALSE)*WindSpeedStep*$R$3:$R$1003)</f>
        <v>1119.0132654716811</v>
      </c>
      <c r="N4478" s="42">
        <f t="shared" si="208"/>
        <v>0.86636962654661898</v>
      </c>
      <c r="O4478" s="42">
        <f t="shared" si="209"/>
        <v>0.61</v>
      </c>
    </row>
    <row r="4479" spans="5:15" x14ac:dyDescent="0.2">
      <c r="E4479" s="15">
        <v>41299.083333333336</v>
      </c>
      <c r="F4479" s="21">
        <v>8.2828306051263425</v>
      </c>
      <c r="G4479" s="24">
        <v>9.5378022038873966E-2</v>
      </c>
      <c r="H4479" s="3">
        <f t="shared" si="207"/>
        <v>991.75999999995156</v>
      </c>
      <c r="I4479" s="3">
        <f>MIN(H4479-K4479+L4479,'Power Look Up'!$F$4)</f>
        <v>989.55975173404363</v>
      </c>
      <c r="K4479" s="50">
        <f t="array" ref="K4479">_xlfn.SUM(_xlfn.NORM.DIST($Q$3:$Q$1003,$F4479,$N4479,FALSE)*WindSpeedStep*$R$3:$R$1003)</f>
        <v>991.02333604426349</v>
      </c>
      <c r="L4479" s="50">
        <f t="array" ref="L4479">_xlfn.SUM(_xlfn.NORM.DIST($Q$3:$Q$1003,$F4479,$O4479,FALSE)*WindSpeedStep*$R$3:$R$1003)</f>
        <v>988.82308777835556</v>
      </c>
      <c r="N4479" s="42">
        <f t="shared" si="208"/>
        <v>0.82828306051263434</v>
      </c>
      <c r="O4479" s="42">
        <f t="shared" si="209"/>
        <v>0.79</v>
      </c>
    </row>
    <row r="4480" spans="5:15" x14ac:dyDescent="0.2">
      <c r="E4480" s="15">
        <v>41299.090277777781</v>
      </c>
      <c r="F4480" s="21">
        <v>7.8670750921953676</v>
      </c>
      <c r="G4480" s="24">
        <v>8.262282899076949E-2</v>
      </c>
      <c r="H4480" s="3">
        <f t="shared" si="207"/>
        <v>849.86999999996283</v>
      </c>
      <c r="I4480" s="3">
        <f>MIN(H4480-K4480+L4480,'Power Look Up'!$F$4)</f>
        <v>842.47455960813375</v>
      </c>
      <c r="K4480" s="50">
        <f t="array" ref="K4480">_xlfn.SUM(_xlfn.NORM.DIST($Q$3:$Q$1003,$F4480,$N4480,FALSE)*WindSpeedStep*$R$3:$R$1003)</f>
        <v>849.00339976639737</v>
      </c>
      <c r="L4480" s="50">
        <f t="array" ref="L4480">_xlfn.SUM(_xlfn.NORM.DIST($Q$3:$Q$1003,$F4480,$O4480,FALSE)*WindSpeedStep*$R$3:$R$1003)</f>
        <v>841.60795937456828</v>
      </c>
      <c r="N4480" s="42">
        <f t="shared" si="208"/>
        <v>0.7867075092195368</v>
      </c>
      <c r="O4480" s="42">
        <f t="shared" si="209"/>
        <v>0.65</v>
      </c>
    </row>
    <row r="4481" spans="5:15" x14ac:dyDescent="0.2">
      <c r="E4481" s="15">
        <v>41299.097222222219</v>
      </c>
      <c r="F4481" s="21">
        <v>7.622443997369647</v>
      </c>
      <c r="G4481" s="24">
        <v>6.2971928710219241E-2</v>
      </c>
      <c r="H4481" s="3">
        <f t="shared" si="207"/>
        <v>774.61999999996442</v>
      </c>
      <c r="I4481" s="3">
        <f>MIN(H4481-K4481+L4481,'Power Look Up'!$F$4)</f>
        <v>761.74306807089624</v>
      </c>
      <c r="K4481" s="50">
        <f t="array" ref="K4481">_xlfn.SUM(_xlfn.NORM.DIST($Q$3:$Q$1003,$F4481,$N4481,FALSE)*WindSpeedStep*$R$3:$R$1003)</f>
        <v>771.45686754328824</v>
      </c>
      <c r="L4481" s="50">
        <f t="array" ref="L4481">_xlfn.SUM(_xlfn.NORM.DIST($Q$3:$Q$1003,$F4481,$O4481,FALSE)*WindSpeedStep*$R$3:$R$1003)</f>
        <v>758.57993561422006</v>
      </c>
      <c r="N4481" s="42">
        <f t="shared" si="208"/>
        <v>0.76224439973696478</v>
      </c>
      <c r="O4481" s="42">
        <f t="shared" si="209"/>
        <v>0.48</v>
      </c>
    </row>
    <row r="4482" spans="5:15" x14ac:dyDescent="0.2">
      <c r="E4482" s="15">
        <v>41299.104166666664</v>
      </c>
      <c r="F4482" s="21">
        <v>8.1128626582222854</v>
      </c>
      <c r="G4482" s="24">
        <v>7.6421853311129051E-2</v>
      </c>
      <c r="H4482" s="3">
        <f t="shared" si="207"/>
        <v>929.36999999995282</v>
      </c>
      <c r="I4482" s="3">
        <f>MIN(H4482-K4482+L4482,'Power Look Up'!$F$4)</f>
        <v>918.98029634808472</v>
      </c>
      <c r="K4482" s="50">
        <f t="array" ref="K4482">_xlfn.SUM(_xlfn.NORM.DIST($Q$3:$Q$1003,$F4482,$N4482,FALSE)*WindSpeedStep*$R$3:$R$1003)</f>
        <v>931.4500763316496</v>
      </c>
      <c r="L4482" s="50">
        <f t="array" ref="L4482">_xlfn.SUM(_xlfn.NORM.DIST($Q$3:$Q$1003,$F4482,$O4482,FALSE)*WindSpeedStep*$R$3:$R$1003)</f>
        <v>921.06037267978149</v>
      </c>
      <c r="N4482" s="42">
        <f t="shared" si="208"/>
        <v>0.81128626582222862</v>
      </c>
      <c r="O4482" s="42">
        <f t="shared" si="209"/>
        <v>0.62</v>
      </c>
    </row>
    <row r="4483" spans="5:15" x14ac:dyDescent="0.2">
      <c r="E4483" s="15">
        <v>41299.111111111109</v>
      </c>
      <c r="F4483" s="21">
        <v>8.1155099739306173</v>
      </c>
      <c r="G4483" s="24">
        <v>0.1035055101525751</v>
      </c>
      <c r="H4483" s="3">
        <f t="shared" ref="H4483:H4546" si="210">INDEX(PowerArray,MIN(MaximumPowerIndex,ROUND(F4483*100,0)))</f>
        <v>933.03999999995278</v>
      </c>
      <c r="I4483" s="3">
        <f>MIN(H4483-K4483+L4483,'Power Look Up'!$F$4)</f>
        <v>934.74593995626321</v>
      </c>
      <c r="K4483" s="50">
        <f t="array" ref="K4483">_xlfn.SUM(_xlfn.NORM.DIST($Q$3:$Q$1003,$F4483,$N4483,FALSE)*WindSpeedStep*$R$3:$R$1003)</f>
        <v>932.3623132673963</v>
      </c>
      <c r="L4483" s="50">
        <f t="array" ref="L4483">_xlfn.SUM(_xlfn.NORM.DIST($Q$3:$Q$1003,$F4483,$O4483,FALSE)*WindSpeedStep*$R$3:$R$1003)</f>
        <v>934.06825322370673</v>
      </c>
      <c r="N4483" s="42">
        <f t="shared" ref="N4483:N4546" si="211">ReferenceTurbulence*F4483</f>
        <v>0.8115509973930618</v>
      </c>
      <c r="O4483" s="42">
        <f t="shared" ref="O4483:O4546" si="212">F4483*G4483</f>
        <v>0.84</v>
      </c>
    </row>
    <row r="4484" spans="5:15" x14ac:dyDescent="0.2">
      <c r="E4484" s="15">
        <v>41299.118055555555</v>
      </c>
      <c r="F4484" s="21">
        <v>9.1473944535855285</v>
      </c>
      <c r="G4484" s="24">
        <v>0.11260036999894196</v>
      </c>
      <c r="H4484" s="3">
        <f t="shared" si="210"/>
        <v>1313.1499999999426</v>
      </c>
      <c r="I4484" s="3">
        <f>MIN(H4484-K4484+L4484,'Power Look Up'!$F$4)</f>
        <v>1313.2294275057691</v>
      </c>
      <c r="K4484" s="50">
        <f t="array" ref="K4484">_xlfn.SUM(_xlfn.NORM.DIST($Q$3:$Q$1003,$F4484,$N4484,FALSE)*WindSpeedStep*$R$3:$R$1003)</f>
        <v>1316.6236735793748</v>
      </c>
      <c r="L4484" s="50">
        <f t="array" ref="L4484">_xlfn.SUM(_xlfn.NORM.DIST($Q$3:$Q$1003,$F4484,$O4484,FALSE)*WindSpeedStep*$R$3:$R$1003)</f>
        <v>1316.7031010852013</v>
      </c>
      <c r="N4484" s="42">
        <f t="shared" si="211"/>
        <v>0.91473944535855289</v>
      </c>
      <c r="O4484" s="42">
        <f t="shared" si="212"/>
        <v>1.03</v>
      </c>
    </row>
    <row r="4485" spans="5:15" x14ac:dyDescent="0.2">
      <c r="E4485" s="15">
        <v>41299.125</v>
      </c>
      <c r="F4485" s="21">
        <v>8.4561561254534716</v>
      </c>
      <c r="G4485" s="24">
        <v>0.13954330815252314</v>
      </c>
      <c r="H4485" s="3">
        <f t="shared" si="210"/>
        <v>1057.8199999999501</v>
      </c>
      <c r="I4485" s="3">
        <f>MIN(H4485-K4485+L4485,'Power Look Up'!$F$4)</f>
        <v>1074.7937357863889</v>
      </c>
      <c r="K4485" s="50">
        <f t="array" ref="K4485">_xlfn.SUM(_xlfn.NORM.DIST($Q$3:$Q$1003,$F4485,$N4485,FALSE)*WindSpeedStep*$R$3:$R$1003)</f>
        <v>1053.7491514995311</v>
      </c>
      <c r="L4485" s="50">
        <f t="array" ref="L4485">_xlfn.SUM(_xlfn.NORM.DIST($Q$3:$Q$1003,$F4485,$O4485,FALSE)*WindSpeedStep*$R$3:$R$1003)</f>
        <v>1070.7228872859698</v>
      </c>
      <c r="N4485" s="42">
        <f t="shared" si="211"/>
        <v>0.84561561254534723</v>
      </c>
      <c r="O4485" s="42">
        <f t="shared" si="212"/>
        <v>1.18</v>
      </c>
    </row>
    <row r="4486" spans="5:15" x14ac:dyDescent="0.2">
      <c r="E4486" s="15">
        <v>41299.131944444445</v>
      </c>
      <c r="F4486" s="21">
        <v>8.7151563142906472</v>
      </c>
      <c r="G4486" s="24">
        <v>0.10900550325669325</v>
      </c>
      <c r="H4486" s="3">
        <f t="shared" si="210"/>
        <v>1153.2399999999479</v>
      </c>
      <c r="I4486" s="3">
        <f>MIN(H4486-K4486+L4486,'Power Look Up'!$F$4)</f>
        <v>1156.4398466252785</v>
      </c>
      <c r="K4486" s="50">
        <f t="array" ref="K4486">_xlfn.SUM(_xlfn.NORM.DIST($Q$3:$Q$1003,$F4486,$N4486,FALSE)*WindSpeedStep*$R$3:$R$1003)</f>
        <v>1150.5774877062568</v>
      </c>
      <c r="L4486" s="50">
        <f t="array" ref="L4486">_xlfn.SUM(_xlfn.NORM.DIST($Q$3:$Q$1003,$F4486,$O4486,FALSE)*WindSpeedStep*$R$3:$R$1003)</f>
        <v>1153.7773343315873</v>
      </c>
      <c r="N4486" s="42">
        <f t="shared" si="211"/>
        <v>0.87151563142906474</v>
      </c>
      <c r="O4486" s="42">
        <f t="shared" si="212"/>
        <v>0.95</v>
      </c>
    </row>
    <row r="4487" spans="5:15" x14ac:dyDescent="0.2">
      <c r="E4487" s="15">
        <v>41299.138888888891</v>
      </c>
      <c r="F4487" s="21">
        <v>8.6905487702191042</v>
      </c>
      <c r="G4487" s="24">
        <v>0.11276618150493302</v>
      </c>
      <c r="H4487" s="3">
        <f t="shared" si="210"/>
        <v>1142.2299999999484</v>
      </c>
      <c r="I4487" s="3">
        <f>MIN(H4487-K4487+L4487,'Power Look Up'!$F$4)</f>
        <v>1146.8523703495482</v>
      </c>
      <c r="K4487" s="50">
        <f t="array" ref="K4487">_xlfn.SUM(_xlfn.NORM.DIST($Q$3:$Q$1003,$F4487,$N4487,FALSE)*WindSpeedStep*$R$3:$R$1003)</f>
        <v>1141.2472734528935</v>
      </c>
      <c r="L4487" s="50">
        <f t="array" ref="L4487">_xlfn.SUM(_xlfn.NORM.DIST($Q$3:$Q$1003,$F4487,$O4487,FALSE)*WindSpeedStep*$R$3:$R$1003)</f>
        <v>1145.8696438024933</v>
      </c>
      <c r="N4487" s="42">
        <f t="shared" si="211"/>
        <v>0.86905487702191042</v>
      </c>
      <c r="O4487" s="42">
        <f t="shared" si="212"/>
        <v>0.98</v>
      </c>
    </row>
    <row r="4488" spans="5:15" x14ac:dyDescent="0.2">
      <c r="E4488" s="15">
        <v>41299.145833333336</v>
      </c>
      <c r="F4488" s="21">
        <v>9.0154947028305763</v>
      </c>
      <c r="G4488" s="24">
        <v>0.11535695314351117</v>
      </c>
      <c r="H4488" s="3">
        <f t="shared" si="210"/>
        <v>1263.6199999999437</v>
      </c>
      <c r="I4488" s="3">
        <f>MIN(H4488-K4488+L4488,'Power Look Up'!$F$4)</f>
        <v>1265.5489824447291</v>
      </c>
      <c r="K4488" s="50">
        <f t="array" ref="K4488">_xlfn.SUM(_xlfn.NORM.DIST($Q$3:$Q$1003,$F4488,$N4488,FALSE)*WindSpeedStep*$R$3:$R$1003)</f>
        <v>1265.7742482162114</v>
      </c>
      <c r="L4488" s="50">
        <f t="array" ref="L4488">_xlfn.SUM(_xlfn.NORM.DIST($Q$3:$Q$1003,$F4488,$O4488,FALSE)*WindSpeedStep*$R$3:$R$1003)</f>
        <v>1267.7032306609967</v>
      </c>
      <c r="N4488" s="42">
        <f t="shared" si="211"/>
        <v>0.90154947028305765</v>
      </c>
      <c r="O4488" s="42">
        <f t="shared" si="212"/>
        <v>1.04</v>
      </c>
    </row>
    <row r="4489" spans="5:15" x14ac:dyDescent="0.2">
      <c r="E4489" s="15">
        <v>41299.152777777781</v>
      </c>
      <c r="F4489" s="21">
        <v>9.8380743833038142</v>
      </c>
      <c r="G4489" s="24">
        <v>0.16060053405180758</v>
      </c>
      <c r="H4489" s="3">
        <f t="shared" si="210"/>
        <v>1576.039999999937</v>
      </c>
      <c r="I4489" s="3">
        <f>MIN(H4489-K4489+L4489,'Power Look Up'!$F$4)</f>
        <v>1518.9995011150693</v>
      </c>
      <c r="K4489" s="50">
        <f t="array" ref="K4489">_xlfn.SUM(_xlfn.NORM.DIST($Q$3:$Q$1003,$F4489,$N4489,FALSE)*WindSpeedStep*$R$3:$R$1003)</f>
        <v>1570.7346189299858</v>
      </c>
      <c r="L4489" s="50">
        <f t="array" ref="L4489">_xlfn.SUM(_xlfn.NORM.DIST($Q$3:$Q$1003,$F4489,$O4489,FALSE)*WindSpeedStep*$R$3:$R$1003)</f>
        <v>1513.6941200451181</v>
      </c>
      <c r="N4489" s="42">
        <f t="shared" si="211"/>
        <v>0.98380743833038142</v>
      </c>
      <c r="O4489" s="42">
        <f t="shared" si="212"/>
        <v>1.58</v>
      </c>
    </row>
    <row r="4490" spans="5:15" x14ac:dyDescent="0.2">
      <c r="E4490" s="15">
        <v>41299.159722222219</v>
      </c>
      <c r="F4490" s="21">
        <v>9.3805603911574824</v>
      </c>
      <c r="G4490" s="24">
        <v>0.12472602394872827</v>
      </c>
      <c r="H4490" s="3">
        <f t="shared" si="210"/>
        <v>1400.7799999999406</v>
      </c>
      <c r="I4490" s="3">
        <f>MIN(H4490-K4490+L4490,'Power Look Up'!$F$4)</f>
        <v>1393.3517455851288</v>
      </c>
      <c r="K4490" s="50">
        <f t="array" ref="K4490">_xlfn.SUM(_xlfn.NORM.DIST($Q$3:$Q$1003,$F4490,$N4490,FALSE)*WindSpeedStep*$R$3:$R$1003)</f>
        <v>1405.6347817730207</v>
      </c>
      <c r="L4490" s="50">
        <f t="array" ref="L4490">_xlfn.SUM(_xlfn.NORM.DIST($Q$3:$Q$1003,$F4490,$O4490,FALSE)*WindSpeedStep*$R$3:$R$1003)</f>
        <v>1398.2065273582089</v>
      </c>
      <c r="N4490" s="42">
        <f t="shared" si="211"/>
        <v>0.93805603911574831</v>
      </c>
      <c r="O4490" s="42">
        <f t="shared" si="212"/>
        <v>1.17</v>
      </c>
    </row>
    <row r="4491" spans="5:15" x14ac:dyDescent="0.2">
      <c r="E4491" s="15">
        <v>41299.166666666664</v>
      </c>
      <c r="F4491" s="21">
        <v>8.6038893684071258</v>
      </c>
      <c r="G4491" s="24">
        <v>0.10809065065560866</v>
      </c>
      <c r="H4491" s="3">
        <f t="shared" si="210"/>
        <v>1109.1999999999491</v>
      </c>
      <c r="I4491" s="3">
        <f>MIN(H4491-K4491+L4491,'Power Look Up'!$F$4)</f>
        <v>1112.500077144148</v>
      </c>
      <c r="K4491" s="50">
        <f t="array" ref="K4491">_xlfn.SUM(_xlfn.NORM.DIST($Q$3:$Q$1003,$F4491,$N4491,FALSE)*WindSpeedStep*$R$3:$R$1003)</f>
        <v>1108.5876530683456</v>
      </c>
      <c r="L4491" s="50">
        <f t="array" ref="L4491">_xlfn.SUM(_xlfn.NORM.DIST($Q$3:$Q$1003,$F4491,$O4491,FALSE)*WindSpeedStep*$R$3:$R$1003)</f>
        <v>1111.8877302125445</v>
      </c>
      <c r="N4491" s="42">
        <f t="shared" si="211"/>
        <v>0.8603889368407126</v>
      </c>
      <c r="O4491" s="42">
        <f t="shared" si="212"/>
        <v>0.93</v>
      </c>
    </row>
    <row r="4492" spans="5:15" x14ac:dyDescent="0.2">
      <c r="E4492" s="15">
        <v>41299.173611111109</v>
      </c>
      <c r="F4492" s="21">
        <v>7.7093629380947242</v>
      </c>
      <c r="G4492" s="24">
        <v>8.9501558759215075E-2</v>
      </c>
      <c r="H4492" s="3">
        <f t="shared" si="210"/>
        <v>801.70999999996388</v>
      </c>
      <c r="I4492" s="3">
        <f>MIN(H4492-K4492+L4492,'Power Look Up'!$F$4)</f>
        <v>797.30397404045323</v>
      </c>
      <c r="K4492" s="50">
        <f t="array" ref="K4492">_xlfn.SUM(_xlfn.NORM.DIST($Q$3:$Q$1003,$F4492,$N4492,FALSE)*WindSpeedStep*$R$3:$R$1003)</f>
        <v>798.49069310772711</v>
      </c>
      <c r="L4492" s="50">
        <f t="array" ref="L4492">_xlfn.SUM(_xlfn.NORM.DIST($Q$3:$Q$1003,$F4492,$O4492,FALSE)*WindSpeedStep*$R$3:$R$1003)</f>
        <v>794.08466714821645</v>
      </c>
      <c r="N4492" s="42">
        <f t="shared" si="211"/>
        <v>0.77093629380947248</v>
      </c>
      <c r="O4492" s="42">
        <f t="shared" si="212"/>
        <v>0.69</v>
      </c>
    </row>
    <row r="4493" spans="5:15" x14ac:dyDescent="0.2">
      <c r="E4493" s="15">
        <v>41299.180555555555</v>
      </c>
      <c r="F4493" s="21">
        <v>7.9143376045094902</v>
      </c>
      <c r="G4493" s="24">
        <v>8.9710603145795917E-2</v>
      </c>
      <c r="H4493" s="3">
        <f t="shared" si="210"/>
        <v>861.90999999996257</v>
      </c>
      <c r="I4493" s="3">
        <f>MIN(H4493-K4493+L4493,'Power Look Up'!$F$4)</f>
        <v>857.30980560259559</v>
      </c>
      <c r="K4493" s="50">
        <f t="array" ref="K4493">_xlfn.SUM(_xlfn.NORM.DIST($Q$3:$Q$1003,$F4493,$N4493,FALSE)*WindSpeedStep*$R$3:$R$1003)</f>
        <v>864.50703564088008</v>
      </c>
      <c r="L4493" s="50">
        <f t="array" ref="L4493">_xlfn.SUM(_xlfn.NORM.DIST($Q$3:$Q$1003,$F4493,$O4493,FALSE)*WindSpeedStep*$R$3:$R$1003)</f>
        <v>859.9068412435131</v>
      </c>
      <c r="N4493" s="42">
        <f t="shared" si="211"/>
        <v>0.79143376045094904</v>
      </c>
      <c r="O4493" s="42">
        <f t="shared" si="212"/>
        <v>0.71</v>
      </c>
    </row>
    <row r="4494" spans="5:15" x14ac:dyDescent="0.2">
      <c r="E4494" s="15">
        <v>41299.1875</v>
      </c>
      <c r="F4494" s="21">
        <v>7.7322375217910819</v>
      </c>
      <c r="G4494" s="24">
        <v>0.10087636312280823</v>
      </c>
      <c r="H4494" s="3">
        <f t="shared" si="210"/>
        <v>807.72999999996375</v>
      </c>
      <c r="I4494" s="3">
        <f>MIN(H4494-K4494+L4494,'Power Look Up'!$F$4)</f>
        <v>808.12168626195057</v>
      </c>
      <c r="K4494" s="50">
        <f t="array" ref="K4494">_xlfn.SUM(_xlfn.NORM.DIST($Q$3:$Q$1003,$F4494,$N4494,FALSE)*WindSpeedStep*$R$3:$R$1003)</f>
        <v>805.70026317770464</v>
      </c>
      <c r="L4494" s="50">
        <f t="array" ref="L4494">_xlfn.SUM(_xlfn.NORM.DIST($Q$3:$Q$1003,$F4494,$O4494,FALSE)*WindSpeedStep*$R$3:$R$1003)</f>
        <v>806.09194943969146</v>
      </c>
      <c r="N4494" s="42">
        <f t="shared" si="211"/>
        <v>0.77322375217910821</v>
      </c>
      <c r="O4494" s="42">
        <f t="shared" si="212"/>
        <v>0.78</v>
      </c>
    </row>
    <row r="4495" spans="5:15" x14ac:dyDescent="0.2">
      <c r="E4495" s="15">
        <v>41299.194444444445</v>
      </c>
      <c r="F4495" s="21">
        <v>7.1643036370568662</v>
      </c>
      <c r="G4495" s="24">
        <v>0.12422700726928106</v>
      </c>
      <c r="H4495" s="3">
        <f t="shared" si="210"/>
        <v>636.15999999996745</v>
      </c>
      <c r="I4495" s="3">
        <f>MIN(H4495-K4495+L4495,'Power Look Up'!$F$4)</f>
        <v>646.04393705150869</v>
      </c>
      <c r="K4495" s="50">
        <f t="array" ref="K4495">_xlfn.SUM(_xlfn.NORM.DIST($Q$3:$Q$1003,$F4495,$N4495,FALSE)*WindSpeedStep*$R$3:$R$1003)</f>
        <v>638.31507328581813</v>
      </c>
      <c r="L4495" s="50">
        <f t="array" ref="L4495">_xlfn.SUM(_xlfn.NORM.DIST($Q$3:$Q$1003,$F4495,$O4495,FALSE)*WindSpeedStep*$R$3:$R$1003)</f>
        <v>648.19901033735937</v>
      </c>
      <c r="N4495" s="42">
        <f t="shared" si="211"/>
        <v>0.71643036370568669</v>
      </c>
      <c r="O4495" s="42">
        <f t="shared" si="212"/>
        <v>0.89</v>
      </c>
    </row>
    <row r="4496" spans="5:15" x14ac:dyDescent="0.2">
      <c r="E4496" s="15">
        <v>41299.201388888891</v>
      </c>
      <c r="F4496" s="21">
        <v>7.0688618986021616</v>
      </c>
      <c r="G4496" s="24">
        <v>0.11741635526422281</v>
      </c>
      <c r="H4496" s="3">
        <f t="shared" si="210"/>
        <v>609.06999999996799</v>
      </c>
      <c r="I4496" s="3">
        <f>MIN(H4496-K4496+L4496,'Power Look Up'!$F$4)</f>
        <v>615.7350398694656</v>
      </c>
      <c r="K4496" s="50">
        <f t="array" ref="K4496">_xlfn.SUM(_xlfn.NORM.DIST($Q$3:$Q$1003,$F4496,$N4496,FALSE)*WindSpeedStep*$R$3:$R$1003)</f>
        <v>612.52676499785537</v>
      </c>
      <c r="L4496" s="50">
        <f t="array" ref="L4496">_xlfn.SUM(_xlfn.NORM.DIST($Q$3:$Q$1003,$F4496,$O4496,FALSE)*WindSpeedStep*$R$3:$R$1003)</f>
        <v>619.19180486735297</v>
      </c>
      <c r="N4496" s="42">
        <f t="shared" si="211"/>
        <v>0.70688618986021623</v>
      </c>
      <c r="O4496" s="42">
        <f t="shared" si="212"/>
        <v>0.83</v>
      </c>
    </row>
    <row r="4497" spans="5:15" x14ac:dyDescent="0.2">
      <c r="E4497" s="15">
        <v>41299.208333333336</v>
      </c>
      <c r="F4497" s="21">
        <v>5.7254726706525325</v>
      </c>
      <c r="G4497" s="24">
        <v>9.4315357187523902E-2</v>
      </c>
      <c r="H4497" s="3">
        <f t="shared" si="210"/>
        <v>318.25999999998737</v>
      </c>
      <c r="I4497" s="3">
        <f>MIN(H4497-K4497+L4497,'Power Look Up'!$F$4)</f>
        <v>317.50679544376038</v>
      </c>
      <c r="K4497" s="50">
        <f t="array" ref="K4497">_xlfn.SUM(_xlfn.NORM.DIST($Q$3:$Q$1003,$F4497,$N4497,FALSE)*WindSpeedStep*$R$3:$R$1003)</f>
        <v>316.05396176773536</v>
      </c>
      <c r="L4497" s="50">
        <f t="array" ref="L4497">_xlfn.SUM(_xlfn.NORM.DIST($Q$3:$Q$1003,$F4497,$O4497,FALSE)*WindSpeedStep*$R$3:$R$1003)</f>
        <v>315.30075721150837</v>
      </c>
      <c r="N4497" s="42">
        <f t="shared" si="211"/>
        <v>0.57254726706525327</v>
      </c>
      <c r="O4497" s="42">
        <f t="shared" si="212"/>
        <v>0.54</v>
      </c>
    </row>
    <row r="4498" spans="5:15" x14ac:dyDescent="0.2">
      <c r="E4498" s="15">
        <v>41299.215277777781</v>
      </c>
      <c r="F4498" s="21">
        <v>5.1988973801395248</v>
      </c>
      <c r="G4498" s="24">
        <v>0.14041438917196106</v>
      </c>
      <c r="H4498" s="3">
        <f t="shared" si="210"/>
        <v>232.39999999998923</v>
      </c>
      <c r="I4498" s="3">
        <f>MIN(H4498-K4498+L4498,'Power Look Up'!$F$4)</f>
        <v>235.66585836340857</v>
      </c>
      <c r="K4498" s="50">
        <f t="array" ref="K4498">_xlfn.SUM(_xlfn.NORM.DIST($Q$3:$Q$1003,$F4498,$N4498,FALSE)*WindSpeedStep*$R$3:$R$1003)</f>
        <v>226.67293940289665</v>
      </c>
      <c r="L4498" s="50">
        <f t="array" ref="L4498">_xlfn.SUM(_xlfn.NORM.DIST($Q$3:$Q$1003,$F4498,$O4498,FALSE)*WindSpeedStep*$R$3:$R$1003)</f>
        <v>229.93879776631599</v>
      </c>
      <c r="N4498" s="42">
        <f t="shared" si="211"/>
        <v>0.51988973801395255</v>
      </c>
      <c r="O4498" s="42">
        <f t="shared" si="212"/>
        <v>0.73</v>
      </c>
    </row>
    <row r="4499" spans="5:15" x14ac:dyDescent="0.2">
      <c r="E4499" s="15">
        <v>41299.222222222219</v>
      </c>
      <c r="F4499" s="21">
        <v>6.126865646482166</v>
      </c>
      <c r="G4499" s="24">
        <v>8.8136419363145216E-2</v>
      </c>
      <c r="H4499" s="3">
        <f t="shared" si="210"/>
        <v>391.3799999999805</v>
      </c>
      <c r="I4499" s="3">
        <f>MIN(H4499-K4499+L4499,'Power Look Up'!$F$4)</f>
        <v>388.91487916099379</v>
      </c>
      <c r="K4499" s="50">
        <f t="array" ref="K4499">_xlfn.SUM(_xlfn.NORM.DIST($Q$3:$Q$1003,$F4499,$N4499,FALSE)*WindSpeedStep*$R$3:$R$1003)</f>
        <v>392.47992780223876</v>
      </c>
      <c r="L4499" s="50">
        <f t="array" ref="L4499">_xlfn.SUM(_xlfn.NORM.DIST($Q$3:$Q$1003,$F4499,$O4499,FALSE)*WindSpeedStep*$R$3:$R$1003)</f>
        <v>390.01480696325206</v>
      </c>
      <c r="N4499" s="42">
        <f t="shared" si="211"/>
        <v>0.61268656464821669</v>
      </c>
      <c r="O4499" s="42">
        <f t="shared" si="212"/>
        <v>0.54</v>
      </c>
    </row>
    <row r="4500" spans="5:15" x14ac:dyDescent="0.2">
      <c r="E4500" s="15">
        <v>41299.229166666664</v>
      </c>
      <c r="F4500" s="21">
        <v>6.0074883274243005</v>
      </c>
      <c r="G4500" s="24">
        <v>0.11152747429261528</v>
      </c>
      <c r="H4500" s="3">
        <f t="shared" si="210"/>
        <v>364.25999999998106</v>
      </c>
      <c r="I4500" s="3">
        <f>MIN(H4500-K4500+L4500,'Power Look Up'!$F$4)</f>
        <v>366.5815216571396</v>
      </c>
      <c r="K4500" s="50">
        <f t="array" ref="K4500">_xlfn.SUM(_xlfn.NORM.DIST($Q$3:$Q$1003,$F4500,$N4500,FALSE)*WindSpeedStep*$R$3:$R$1003)</f>
        <v>368.79302421479491</v>
      </c>
      <c r="L4500" s="50">
        <f t="array" ref="L4500">_xlfn.SUM(_xlfn.NORM.DIST($Q$3:$Q$1003,$F4500,$O4500,FALSE)*WindSpeedStep*$R$3:$R$1003)</f>
        <v>371.11454587195345</v>
      </c>
      <c r="N4500" s="42">
        <f t="shared" si="211"/>
        <v>0.60074883274243007</v>
      </c>
      <c r="O4500" s="42">
        <f t="shared" si="212"/>
        <v>0.67</v>
      </c>
    </row>
    <row r="4501" spans="5:15" x14ac:dyDescent="0.2">
      <c r="E4501" s="15">
        <v>41299.236111111109</v>
      </c>
      <c r="F4501" s="21">
        <v>6.0107267158196418</v>
      </c>
      <c r="G4501" s="24">
        <v>8.9839386405436317E-2</v>
      </c>
      <c r="H4501" s="3">
        <f t="shared" si="210"/>
        <v>364.25999999998106</v>
      </c>
      <c r="I4501" s="3">
        <f>MIN(H4501-K4501+L4501,'Power Look Up'!$F$4)</f>
        <v>362.3415080835307</v>
      </c>
      <c r="K4501" s="50">
        <f t="array" ref="K4501">_xlfn.SUM(_xlfn.NORM.DIST($Q$3:$Q$1003,$F4501,$N4501,FALSE)*WindSpeedStep*$R$3:$R$1003)</f>
        <v>369.42432562218767</v>
      </c>
      <c r="L4501" s="50">
        <f t="array" ref="L4501">_xlfn.SUM(_xlfn.NORM.DIST($Q$3:$Q$1003,$F4501,$O4501,FALSE)*WindSpeedStep*$R$3:$R$1003)</f>
        <v>367.5058337057373</v>
      </c>
      <c r="N4501" s="42">
        <f t="shared" si="211"/>
        <v>0.6010726715819642</v>
      </c>
      <c r="O4501" s="42">
        <f t="shared" si="212"/>
        <v>0.54</v>
      </c>
    </row>
    <row r="4502" spans="5:15" x14ac:dyDescent="0.2">
      <c r="E4502" s="15">
        <v>41299.243055555555</v>
      </c>
      <c r="F4502" s="21">
        <v>6.9344023994627131</v>
      </c>
      <c r="G4502" s="24">
        <v>8.5083034703280838E-2</v>
      </c>
      <c r="H4502" s="3">
        <f t="shared" si="210"/>
        <v>572.17999999997664</v>
      </c>
      <c r="I4502" s="3">
        <f>MIN(H4502-K4502+L4502,'Power Look Up'!$F$4)</f>
        <v>567.49166487076593</v>
      </c>
      <c r="K4502" s="50">
        <f t="array" ref="K4502">_xlfn.SUM(_xlfn.NORM.DIST($Q$3:$Q$1003,$F4502,$N4502,FALSE)*WindSpeedStep*$R$3:$R$1003)</f>
        <v>577.31653430568349</v>
      </c>
      <c r="L4502" s="50">
        <f t="array" ref="L4502">_xlfn.SUM(_xlfn.NORM.DIST($Q$3:$Q$1003,$F4502,$O4502,FALSE)*WindSpeedStep*$R$3:$R$1003)</f>
        <v>572.62819917647278</v>
      </c>
      <c r="N4502" s="42">
        <f t="shared" si="211"/>
        <v>0.69344023994627135</v>
      </c>
      <c r="O4502" s="42">
        <f t="shared" si="212"/>
        <v>0.59</v>
      </c>
    </row>
    <row r="4503" spans="5:15" x14ac:dyDescent="0.2">
      <c r="E4503" s="15">
        <v>41299.25</v>
      </c>
      <c r="F4503" s="21">
        <v>7.083282450304285</v>
      </c>
      <c r="G4503" s="24">
        <v>9.3177139924957755E-2</v>
      </c>
      <c r="H4503" s="3">
        <f t="shared" si="210"/>
        <v>612.07999999996798</v>
      </c>
      <c r="I4503" s="3">
        <f>MIN(H4503-K4503+L4503,'Power Look Up'!$F$4)</f>
        <v>609.72543069694029</v>
      </c>
      <c r="K4503" s="50">
        <f t="array" ref="K4503">_xlfn.SUM(_xlfn.NORM.DIST($Q$3:$Q$1003,$F4503,$N4503,FALSE)*WindSpeedStep*$R$3:$R$1003)</f>
        <v>616.38067981872609</v>
      </c>
      <c r="L4503" s="50">
        <f t="array" ref="L4503">_xlfn.SUM(_xlfn.NORM.DIST($Q$3:$Q$1003,$F4503,$O4503,FALSE)*WindSpeedStep*$R$3:$R$1003)</f>
        <v>614.02611051569841</v>
      </c>
      <c r="N4503" s="42">
        <f t="shared" si="211"/>
        <v>0.70832824503042857</v>
      </c>
      <c r="O4503" s="42">
        <f t="shared" si="212"/>
        <v>0.66</v>
      </c>
    </row>
    <row r="4504" spans="5:15" x14ac:dyDescent="0.2">
      <c r="E4504" s="15">
        <v>41299.256944444445</v>
      </c>
      <c r="F4504" s="21">
        <v>6.9811910026038229</v>
      </c>
      <c r="G4504" s="24">
        <v>0.12462056971016981</v>
      </c>
      <c r="H4504" s="3">
        <f t="shared" si="210"/>
        <v>583.47999999997637</v>
      </c>
      <c r="I4504" s="3">
        <f>MIN(H4504-K4504+L4504,'Power Look Up'!$F$4)</f>
        <v>592.84400475577752</v>
      </c>
      <c r="K4504" s="50">
        <f t="array" ref="K4504">_xlfn.SUM(_xlfn.NORM.DIST($Q$3:$Q$1003,$F4504,$N4504,FALSE)*WindSpeedStep*$R$3:$R$1003)</f>
        <v>589.4207909260391</v>
      </c>
      <c r="L4504" s="50">
        <f t="array" ref="L4504">_xlfn.SUM(_xlfn.NORM.DIST($Q$3:$Q$1003,$F4504,$O4504,FALSE)*WindSpeedStep*$R$3:$R$1003)</f>
        <v>598.78479568184025</v>
      </c>
      <c r="N4504" s="42">
        <f t="shared" si="211"/>
        <v>0.69811910026038237</v>
      </c>
      <c r="O4504" s="42">
        <f t="shared" si="212"/>
        <v>0.87</v>
      </c>
    </row>
    <row r="4505" spans="5:15" x14ac:dyDescent="0.2">
      <c r="E4505" s="15">
        <v>41299.263888888891</v>
      </c>
      <c r="F4505" s="21">
        <v>8.2403842328568064</v>
      </c>
      <c r="G4505" s="24">
        <v>0.13591599230703766</v>
      </c>
      <c r="H4505" s="3">
        <f t="shared" si="210"/>
        <v>977.07999999995184</v>
      </c>
      <c r="I4505" s="3">
        <f>MIN(H4505-K4505+L4505,'Power Look Up'!$F$4)</f>
        <v>994.76309054581054</v>
      </c>
      <c r="K4505" s="50">
        <f t="array" ref="K4505">_xlfn.SUM(_xlfn.NORM.DIST($Q$3:$Q$1003,$F4505,$N4505,FALSE)*WindSpeedStep*$R$3:$R$1003)</f>
        <v>975.95838636326255</v>
      </c>
      <c r="L4505" s="50">
        <f t="array" ref="L4505">_xlfn.SUM(_xlfn.NORM.DIST($Q$3:$Q$1003,$F4505,$O4505,FALSE)*WindSpeedStep*$R$3:$R$1003)</f>
        <v>993.64147690912125</v>
      </c>
      <c r="N4505" s="42">
        <f t="shared" si="211"/>
        <v>0.82403842328568067</v>
      </c>
      <c r="O4505" s="42">
        <f t="shared" si="212"/>
        <v>1.1200000000000001</v>
      </c>
    </row>
    <row r="4506" spans="5:15" x14ac:dyDescent="0.2">
      <c r="E4506" s="15">
        <v>41299.270833333336</v>
      </c>
      <c r="F4506" s="21">
        <v>8.1365319373628182</v>
      </c>
      <c r="G4506" s="24">
        <v>7.2512466557247801E-2</v>
      </c>
      <c r="H4506" s="3">
        <f t="shared" si="210"/>
        <v>940.37999999995259</v>
      </c>
      <c r="I4506" s="3">
        <f>MIN(H4506-K4506+L4506,'Power Look Up'!$F$4)</f>
        <v>928.43603814692574</v>
      </c>
      <c r="K4506" s="50">
        <f t="array" ref="K4506">_xlfn.SUM(_xlfn.NORM.DIST($Q$3:$Q$1003,$F4506,$N4506,FALSE)*WindSpeedStep*$R$3:$R$1003)</f>
        <v>939.62417004343979</v>
      </c>
      <c r="L4506" s="50">
        <f t="array" ref="L4506">_xlfn.SUM(_xlfn.NORM.DIST($Q$3:$Q$1003,$F4506,$O4506,FALSE)*WindSpeedStep*$R$3:$R$1003)</f>
        <v>927.68020819041294</v>
      </c>
      <c r="N4506" s="42">
        <f t="shared" si="211"/>
        <v>0.81365319373628187</v>
      </c>
      <c r="O4506" s="42">
        <f t="shared" si="212"/>
        <v>0.59</v>
      </c>
    </row>
    <row r="4507" spans="5:15" x14ac:dyDescent="0.2">
      <c r="E4507" s="15">
        <v>41299.277777777781</v>
      </c>
      <c r="F4507" s="21">
        <v>7.6338582729395332</v>
      </c>
      <c r="G4507" s="24">
        <v>9.824651875691702E-2</v>
      </c>
      <c r="H4507" s="3">
        <f t="shared" si="210"/>
        <v>777.62999999996441</v>
      </c>
      <c r="I4507" s="3">
        <f>MIN(H4507-K4507+L4507,'Power Look Up'!$F$4)</f>
        <v>776.87951636590276</v>
      </c>
      <c r="K4507" s="50">
        <f t="array" ref="K4507">_xlfn.SUM(_xlfn.NORM.DIST($Q$3:$Q$1003,$F4507,$N4507,FALSE)*WindSpeedStep*$R$3:$R$1003)</f>
        <v>774.97439546444343</v>
      </c>
      <c r="L4507" s="50">
        <f t="array" ref="L4507">_xlfn.SUM(_xlfn.NORM.DIST($Q$3:$Q$1003,$F4507,$O4507,FALSE)*WindSpeedStep*$R$3:$R$1003)</f>
        <v>774.22391183038178</v>
      </c>
      <c r="N4507" s="42">
        <f t="shared" si="211"/>
        <v>0.76338582729395332</v>
      </c>
      <c r="O4507" s="42">
        <f t="shared" si="212"/>
        <v>0.75</v>
      </c>
    </row>
    <row r="4508" spans="5:15" x14ac:dyDescent="0.2">
      <c r="E4508" s="15">
        <v>41299.284722222219</v>
      </c>
      <c r="F4508" s="21">
        <v>7.1674202256985682</v>
      </c>
      <c r="G4508" s="24">
        <v>0.10743056438063843</v>
      </c>
      <c r="H4508" s="3">
        <f t="shared" si="210"/>
        <v>639.16999999996733</v>
      </c>
      <c r="I4508" s="3">
        <f>MIN(H4508-K4508+L4508,'Power Look Up'!$F$4)</f>
        <v>641.99650728691256</v>
      </c>
      <c r="K4508" s="50">
        <f t="array" ref="K4508">_xlfn.SUM(_xlfn.NORM.DIST($Q$3:$Q$1003,$F4508,$N4508,FALSE)*WindSpeedStep*$R$3:$R$1003)</f>
        <v>639.16837297963241</v>
      </c>
      <c r="L4508" s="50">
        <f t="array" ref="L4508">_xlfn.SUM(_xlfn.NORM.DIST($Q$3:$Q$1003,$F4508,$O4508,FALSE)*WindSpeedStep*$R$3:$R$1003)</f>
        <v>641.99488026657764</v>
      </c>
      <c r="N4508" s="42">
        <f t="shared" si="211"/>
        <v>0.71674202256985686</v>
      </c>
      <c r="O4508" s="42">
        <f t="shared" si="212"/>
        <v>0.77</v>
      </c>
    </row>
    <row r="4509" spans="5:15" x14ac:dyDescent="0.2">
      <c r="E4509" s="15">
        <v>41299.291666666664</v>
      </c>
      <c r="F4509" s="21">
        <v>7.426822872834479</v>
      </c>
      <c r="G4509" s="24">
        <v>0.14003296130894252</v>
      </c>
      <c r="H4509" s="3">
        <f t="shared" si="210"/>
        <v>717.42999999996573</v>
      </c>
      <c r="I4509" s="3">
        <f>MIN(H4509-K4509+L4509,'Power Look Up'!$F$4)</f>
        <v>736.36868167390628</v>
      </c>
      <c r="K4509" s="50">
        <f t="array" ref="K4509">_xlfn.SUM(_xlfn.NORM.DIST($Q$3:$Q$1003,$F4509,$N4509,FALSE)*WindSpeedStep*$R$3:$R$1003)</f>
        <v>712.69596855694465</v>
      </c>
      <c r="L4509" s="50">
        <f t="array" ref="L4509">_xlfn.SUM(_xlfn.NORM.DIST($Q$3:$Q$1003,$F4509,$O4509,FALSE)*WindSpeedStep*$R$3:$R$1003)</f>
        <v>731.6346502308852</v>
      </c>
      <c r="N4509" s="42">
        <f t="shared" si="211"/>
        <v>0.74268228728344798</v>
      </c>
      <c r="O4509" s="42">
        <f t="shared" si="212"/>
        <v>1.04</v>
      </c>
    </row>
    <row r="4510" spans="5:15" x14ac:dyDescent="0.2">
      <c r="E4510" s="15">
        <v>41299.298611111109</v>
      </c>
      <c r="F4510" s="21">
        <v>7.3299784678336284</v>
      </c>
      <c r="G4510" s="24">
        <v>0.11050509951080323</v>
      </c>
      <c r="H4510" s="3">
        <f t="shared" si="210"/>
        <v>687.32999999996628</v>
      </c>
      <c r="I4510" s="3">
        <f>MIN(H4510-K4510+L4510,'Power Look Up'!$F$4)</f>
        <v>691.62603521197809</v>
      </c>
      <c r="K4510" s="50">
        <f t="array" ref="K4510">_xlfn.SUM(_xlfn.NORM.DIST($Q$3:$Q$1003,$F4510,$N4510,FALSE)*WindSpeedStep*$R$3:$R$1003)</f>
        <v>684.66392442347387</v>
      </c>
      <c r="L4510" s="50">
        <f t="array" ref="L4510">_xlfn.SUM(_xlfn.NORM.DIST($Q$3:$Q$1003,$F4510,$O4510,FALSE)*WindSpeedStep*$R$3:$R$1003)</f>
        <v>688.95995963548569</v>
      </c>
      <c r="N4510" s="42">
        <f t="shared" si="211"/>
        <v>0.73299784678336288</v>
      </c>
      <c r="O4510" s="42">
        <f t="shared" si="212"/>
        <v>0.81</v>
      </c>
    </row>
    <row r="4511" spans="5:15" x14ac:dyDescent="0.2">
      <c r="E4511" s="15">
        <v>41299.305555555555</v>
      </c>
      <c r="F4511" s="21">
        <v>6.7632078614709936</v>
      </c>
      <c r="G4511" s="24">
        <v>0.15525177127583148</v>
      </c>
      <c r="H4511" s="3">
        <f t="shared" si="210"/>
        <v>533.75999999997748</v>
      </c>
      <c r="I4511" s="3">
        <f>MIN(H4511-K4511+L4511,'Power Look Up'!$F$4)</f>
        <v>554.97469449895573</v>
      </c>
      <c r="K4511" s="50">
        <f t="array" ref="K4511">_xlfn.SUM(_xlfn.NORM.DIST($Q$3:$Q$1003,$F4511,$N4511,FALSE)*WindSpeedStep*$R$3:$R$1003)</f>
        <v>534.36431025097158</v>
      </c>
      <c r="L4511" s="50">
        <f t="array" ref="L4511">_xlfn.SUM(_xlfn.NORM.DIST($Q$3:$Q$1003,$F4511,$O4511,FALSE)*WindSpeedStep*$R$3:$R$1003)</f>
        <v>555.57900474994983</v>
      </c>
      <c r="N4511" s="42">
        <f t="shared" si="211"/>
        <v>0.67632078614709945</v>
      </c>
      <c r="O4511" s="42">
        <f t="shared" si="212"/>
        <v>1.05</v>
      </c>
    </row>
    <row r="4512" spans="5:15" x14ac:dyDescent="0.2">
      <c r="E4512" s="15">
        <v>41299.3125</v>
      </c>
      <c r="F4512" s="21">
        <v>6.4976712919060935</v>
      </c>
      <c r="G4512" s="24">
        <v>0.14005017476546605</v>
      </c>
      <c r="H4512" s="3">
        <f t="shared" si="210"/>
        <v>474.99999999997874</v>
      </c>
      <c r="I4512" s="3">
        <f>MIN(H4512-K4512+L4512,'Power Look Up'!$F$4)</f>
        <v>487.74412089961277</v>
      </c>
      <c r="K4512" s="50">
        <f t="array" ref="K4512">_xlfn.SUM(_xlfn.NORM.DIST($Q$3:$Q$1003,$F4512,$N4512,FALSE)*WindSpeedStep*$R$3:$R$1003)</f>
        <v>471.82855891429671</v>
      </c>
      <c r="L4512" s="50">
        <f t="array" ref="L4512">_xlfn.SUM(_xlfn.NORM.DIST($Q$3:$Q$1003,$F4512,$O4512,FALSE)*WindSpeedStep*$R$3:$R$1003)</f>
        <v>484.57267981393073</v>
      </c>
      <c r="N4512" s="42">
        <f t="shared" si="211"/>
        <v>0.64976712919060942</v>
      </c>
      <c r="O4512" s="42">
        <f t="shared" si="212"/>
        <v>0.90999999999999992</v>
      </c>
    </row>
    <row r="4513" spans="5:15" x14ac:dyDescent="0.2">
      <c r="E4513" s="15">
        <v>41299.319444444445</v>
      </c>
      <c r="F4513" s="21">
        <v>7.5318506942310961</v>
      </c>
      <c r="G4513" s="24">
        <v>0.12214793380127141</v>
      </c>
      <c r="H4513" s="3">
        <f t="shared" si="210"/>
        <v>747.52999999996507</v>
      </c>
      <c r="I4513" s="3">
        <f>MIN(H4513-K4513+L4513,'Power Look Up'!$F$4)</f>
        <v>757.70601898173311</v>
      </c>
      <c r="K4513" s="50">
        <f t="array" ref="K4513">_xlfn.SUM(_xlfn.NORM.DIST($Q$3:$Q$1003,$F4513,$N4513,FALSE)*WindSpeedStep*$R$3:$R$1003)</f>
        <v>743.88717610520723</v>
      </c>
      <c r="L4513" s="50">
        <f t="array" ref="L4513">_xlfn.SUM(_xlfn.NORM.DIST($Q$3:$Q$1003,$F4513,$O4513,FALSE)*WindSpeedStep*$R$3:$R$1003)</f>
        <v>754.06319508697527</v>
      </c>
      <c r="N4513" s="42">
        <f t="shared" si="211"/>
        <v>0.7531850694231097</v>
      </c>
      <c r="O4513" s="42">
        <f t="shared" si="212"/>
        <v>0.92</v>
      </c>
    </row>
    <row r="4514" spans="5:15" x14ac:dyDescent="0.2">
      <c r="E4514" s="15">
        <v>41299.326388888891</v>
      </c>
      <c r="F4514" s="21">
        <v>8.2150889132526963</v>
      </c>
      <c r="G4514" s="24">
        <v>0.13876903975572752</v>
      </c>
      <c r="H4514" s="3">
        <f t="shared" si="210"/>
        <v>969.73999999995203</v>
      </c>
      <c r="I4514" s="3">
        <f>MIN(H4514-K4514+L4514,'Power Look Up'!$F$4)</f>
        <v>988.96804076868705</v>
      </c>
      <c r="K4514" s="50">
        <f t="array" ref="K4514">_xlfn.SUM(_xlfn.NORM.DIST($Q$3:$Q$1003,$F4514,$N4514,FALSE)*WindSpeedStep*$R$3:$R$1003)</f>
        <v>967.03905554624396</v>
      </c>
      <c r="L4514" s="50">
        <f t="array" ref="L4514">_xlfn.SUM(_xlfn.NORM.DIST($Q$3:$Q$1003,$F4514,$O4514,FALSE)*WindSpeedStep*$R$3:$R$1003)</f>
        <v>986.26709631497897</v>
      </c>
      <c r="N4514" s="42">
        <f t="shared" si="211"/>
        <v>0.82150889132526972</v>
      </c>
      <c r="O4514" s="42">
        <f t="shared" si="212"/>
        <v>1.1399999999999999</v>
      </c>
    </row>
    <row r="4515" spans="5:15" x14ac:dyDescent="0.2">
      <c r="E4515" s="15">
        <v>41299.333333333336</v>
      </c>
      <c r="F4515" s="21">
        <v>9.0599799148474531</v>
      </c>
      <c r="G4515" s="24">
        <v>0.15452572888221158</v>
      </c>
      <c r="H4515" s="3">
        <f t="shared" si="210"/>
        <v>1278.8599999999433</v>
      </c>
      <c r="I4515" s="3">
        <f>MIN(H4515-K4515+L4515,'Power Look Up'!$F$4)</f>
        <v>1277.2846103192817</v>
      </c>
      <c r="K4515" s="50">
        <f t="array" ref="K4515">_xlfn.SUM(_xlfn.NORM.DIST($Q$3:$Q$1003,$F4515,$N4515,FALSE)*WindSpeedStep*$R$3:$R$1003)</f>
        <v>1282.9348993016952</v>
      </c>
      <c r="L4515" s="50">
        <f t="array" ref="L4515">_xlfn.SUM(_xlfn.NORM.DIST($Q$3:$Q$1003,$F4515,$O4515,FALSE)*WindSpeedStep*$R$3:$R$1003)</f>
        <v>1281.3595096210336</v>
      </c>
      <c r="N4515" s="42">
        <f t="shared" si="211"/>
        <v>0.90599799148474536</v>
      </c>
      <c r="O4515" s="42">
        <f t="shared" si="212"/>
        <v>1.4</v>
      </c>
    </row>
    <row r="4516" spans="5:15" x14ac:dyDescent="0.2">
      <c r="E4516" s="15">
        <v>41299.340277777781</v>
      </c>
      <c r="F4516" s="21">
        <v>9.677220913277182</v>
      </c>
      <c r="G4516" s="24">
        <v>0.13123602441043331</v>
      </c>
      <c r="H4516" s="3">
        <f t="shared" si="210"/>
        <v>1515.0799999999383</v>
      </c>
      <c r="I4516" s="3">
        <f>MIN(H4516-K4516+L4516,'Power Look Up'!$F$4)</f>
        <v>1493.219570132273</v>
      </c>
      <c r="K4516" s="50">
        <f t="array" ref="K4516">_xlfn.SUM(_xlfn.NORM.DIST($Q$3:$Q$1003,$F4516,$N4516,FALSE)*WindSpeedStep*$R$3:$R$1003)</f>
        <v>1514.7383153045357</v>
      </c>
      <c r="L4516" s="50">
        <f t="array" ref="L4516">_xlfn.SUM(_xlfn.NORM.DIST($Q$3:$Q$1003,$F4516,$O4516,FALSE)*WindSpeedStep*$R$3:$R$1003)</f>
        <v>1492.8778854368704</v>
      </c>
      <c r="N4516" s="42">
        <f t="shared" si="211"/>
        <v>0.96772209132771825</v>
      </c>
      <c r="O4516" s="42">
        <f t="shared" si="212"/>
        <v>1.27</v>
      </c>
    </row>
    <row r="4517" spans="5:15" x14ac:dyDescent="0.2">
      <c r="E4517" s="15">
        <v>41299.347222222219</v>
      </c>
      <c r="F4517" s="21">
        <v>9.9842434936816318</v>
      </c>
      <c r="G4517" s="24">
        <v>0.11217675136917225</v>
      </c>
      <c r="H4517" s="3">
        <f t="shared" si="210"/>
        <v>1629.379999999936</v>
      </c>
      <c r="I4517" s="3">
        <f>MIN(H4517-K4517+L4517,'Power Look Up'!$F$4)</f>
        <v>1616.3874653844337</v>
      </c>
      <c r="K4517" s="50">
        <f t="array" ref="K4517">_xlfn.SUM(_xlfn.NORM.DIST($Q$3:$Q$1003,$F4517,$N4517,FALSE)*WindSpeedStep*$R$3:$R$1003)</f>
        <v>1619.0984254485047</v>
      </c>
      <c r="L4517" s="50">
        <f t="array" ref="L4517">_xlfn.SUM(_xlfn.NORM.DIST($Q$3:$Q$1003,$F4517,$O4517,FALSE)*WindSpeedStep*$R$3:$R$1003)</f>
        <v>1606.1058908330024</v>
      </c>
      <c r="N4517" s="42">
        <f t="shared" si="211"/>
        <v>0.99842434936816327</v>
      </c>
      <c r="O4517" s="42">
        <f t="shared" si="212"/>
        <v>1.1200000000000001</v>
      </c>
    </row>
    <row r="4518" spans="5:15" x14ac:dyDescent="0.2">
      <c r="E4518" s="15">
        <v>41299.354166666664</v>
      </c>
      <c r="F4518" s="21">
        <v>8.5675768293716885</v>
      </c>
      <c r="G4518" s="24">
        <v>0.14239732240480765</v>
      </c>
      <c r="H4518" s="3">
        <f t="shared" si="210"/>
        <v>1098.1899999999494</v>
      </c>
      <c r="I4518" s="3">
        <f>MIN(H4518-K4518+L4518,'Power Look Up'!$F$4)</f>
        <v>1114.1103553895532</v>
      </c>
      <c r="K4518" s="50">
        <f t="array" ref="K4518">_xlfn.SUM(_xlfn.NORM.DIST($Q$3:$Q$1003,$F4518,$N4518,FALSE)*WindSpeedStep*$R$3:$R$1003)</f>
        <v>1095.0039136891123</v>
      </c>
      <c r="L4518" s="50">
        <f t="array" ref="L4518">_xlfn.SUM(_xlfn.NORM.DIST($Q$3:$Q$1003,$F4518,$O4518,FALSE)*WindSpeedStep*$R$3:$R$1003)</f>
        <v>1110.9242690787162</v>
      </c>
      <c r="N4518" s="42">
        <f t="shared" si="211"/>
        <v>0.85675768293716892</v>
      </c>
      <c r="O4518" s="42">
        <f t="shared" si="212"/>
        <v>1.22</v>
      </c>
    </row>
    <row r="4519" spans="5:15" x14ac:dyDescent="0.2">
      <c r="E4519" s="15">
        <v>41299.361111111109</v>
      </c>
      <c r="F4519" s="21">
        <v>8.1654813645618027</v>
      </c>
      <c r="G4519" s="24">
        <v>0.16655478584549852</v>
      </c>
      <c r="H4519" s="3">
        <f t="shared" si="210"/>
        <v>951.38999999995235</v>
      </c>
      <c r="I4519" s="3">
        <f>MIN(H4519-K4519+L4519,'Power Look Up'!$F$4)</f>
        <v>984.05035150329149</v>
      </c>
      <c r="K4519" s="50">
        <f t="array" ref="K4519">_xlfn.SUM(_xlfn.NORM.DIST($Q$3:$Q$1003,$F4519,$N4519,FALSE)*WindSpeedStep*$R$3:$R$1003)</f>
        <v>949.67625455439838</v>
      </c>
      <c r="L4519" s="50">
        <f t="array" ref="L4519">_xlfn.SUM(_xlfn.NORM.DIST($Q$3:$Q$1003,$F4519,$O4519,FALSE)*WindSpeedStep*$R$3:$R$1003)</f>
        <v>982.33660605773753</v>
      </c>
      <c r="N4519" s="42">
        <f t="shared" si="211"/>
        <v>0.8165481364561803</v>
      </c>
      <c r="O4519" s="42">
        <f t="shared" si="212"/>
        <v>1.36</v>
      </c>
    </row>
    <row r="4520" spans="5:15" x14ac:dyDescent="0.2">
      <c r="E4520" s="15">
        <v>41299.368055555555</v>
      </c>
      <c r="F4520" s="21">
        <v>9.0575287539588984</v>
      </c>
      <c r="G4520" s="24">
        <v>0.14463106169300544</v>
      </c>
      <c r="H4520" s="3">
        <f t="shared" si="210"/>
        <v>1278.8599999999433</v>
      </c>
      <c r="I4520" s="3">
        <f>MIN(H4520-K4520+L4520,'Power Look Up'!$F$4)</f>
        <v>1278.8866366948539</v>
      </c>
      <c r="K4520" s="50">
        <f t="array" ref="K4520">_xlfn.SUM(_xlfn.NORM.DIST($Q$3:$Q$1003,$F4520,$N4520,FALSE)*WindSpeedStep*$R$3:$R$1003)</f>
        <v>1281.9894173951575</v>
      </c>
      <c r="L4520" s="50">
        <f t="array" ref="L4520">_xlfn.SUM(_xlfn.NORM.DIST($Q$3:$Q$1003,$F4520,$O4520,FALSE)*WindSpeedStep*$R$3:$R$1003)</f>
        <v>1282.0160540900681</v>
      </c>
      <c r="N4520" s="42">
        <f t="shared" si="211"/>
        <v>0.90575287539588989</v>
      </c>
      <c r="O4520" s="42">
        <f t="shared" si="212"/>
        <v>1.31</v>
      </c>
    </row>
    <row r="4521" spans="5:15" x14ac:dyDescent="0.2">
      <c r="E4521" s="15">
        <v>41299.375</v>
      </c>
      <c r="F4521" s="21">
        <v>9.4808877186417533</v>
      </c>
      <c r="G4521" s="24">
        <v>0.13711796179632851</v>
      </c>
      <c r="H4521" s="3">
        <f t="shared" si="210"/>
        <v>1438.8799999999399</v>
      </c>
      <c r="I4521" s="3">
        <f>MIN(H4521-K4521+L4521,'Power Look Up'!$F$4)</f>
        <v>1421.757240791489</v>
      </c>
      <c r="K4521" s="50">
        <f t="array" ref="K4521">_xlfn.SUM(_xlfn.NORM.DIST($Q$3:$Q$1003,$F4521,$N4521,FALSE)*WindSpeedStep*$R$3:$R$1003)</f>
        <v>1443.2129670798292</v>
      </c>
      <c r="L4521" s="50">
        <f t="array" ref="L4521">_xlfn.SUM(_xlfn.NORM.DIST($Q$3:$Q$1003,$F4521,$O4521,FALSE)*WindSpeedStep*$R$3:$R$1003)</f>
        <v>1426.0902078713784</v>
      </c>
      <c r="N4521" s="42">
        <f t="shared" si="211"/>
        <v>0.94808877186417539</v>
      </c>
      <c r="O4521" s="42">
        <f t="shared" si="212"/>
        <v>1.3</v>
      </c>
    </row>
    <row r="4522" spans="5:15" x14ac:dyDescent="0.2">
      <c r="E4522" s="15">
        <v>41299.381944444445</v>
      </c>
      <c r="F4522" s="21">
        <v>9.0440610180756842</v>
      </c>
      <c r="G4522" s="24">
        <v>0.14374073741893026</v>
      </c>
      <c r="H4522" s="3">
        <f t="shared" si="210"/>
        <v>1271.2399999999434</v>
      </c>
      <c r="I4522" s="3">
        <f>MIN(H4522-K4522+L4522,'Power Look Up'!$F$4)</f>
        <v>1271.9549316985122</v>
      </c>
      <c r="K4522" s="50">
        <f t="array" ref="K4522">_xlfn.SUM(_xlfn.NORM.DIST($Q$3:$Q$1003,$F4522,$N4522,FALSE)*WindSpeedStep*$R$3:$R$1003)</f>
        <v>1276.7942293186993</v>
      </c>
      <c r="L4522" s="50">
        <f t="array" ref="L4522">_xlfn.SUM(_xlfn.NORM.DIST($Q$3:$Q$1003,$F4522,$O4522,FALSE)*WindSpeedStep*$R$3:$R$1003)</f>
        <v>1277.5091610172681</v>
      </c>
      <c r="N4522" s="42">
        <f t="shared" si="211"/>
        <v>0.90440610180756842</v>
      </c>
      <c r="O4522" s="42">
        <f t="shared" si="212"/>
        <v>1.3</v>
      </c>
    </row>
    <row r="4523" spans="5:15" x14ac:dyDescent="0.2">
      <c r="E4523" s="15">
        <v>41299.388888888891</v>
      </c>
      <c r="F4523" s="21">
        <v>9.5041411689854094</v>
      </c>
      <c r="G4523" s="24">
        <v>0.137834652990518</v>
      </c>
      <c r="H4523" s="3">
        <f t="shared" si="210"/>
        <v>1446.4999999999397</v>
      </c>
      <c r="I4523" s="3">
        <f>MIN(H4523-K4523+L4523,'Power Look Up'!$F$4)</f>
        <v>1427.8688523922795</v>
      </c>
      <c r="K4523" s="50">
        <f t="array" ref="K4523">_xlfn.SUM(_xlfn.NORM.DIST($Q$3:$Q$1003,$F4523,$N4523,FALSE)*WindSpeedStep*$R$3:$R$1003)</f>
        <v>1451.8354649201813</v>
      </c>
      <c r="L4523" s="50">
        <f t="array" ref="L4523">_xlfn.SUM(_xlfn.NORM.DIST($Q$3:$Q$1003,$F4523,$O4523,FALSE)*WindSpeedStep*$R$3:$R$1003)</f>
        <v>1433.204317312521</v>
      </c>
      <c r="N4523" s="42">
        <f t="shared" si="211"/>
        <v>0.95041411689854094</v>
      </c>
      <c r="O4523" s="42">
        <f t="shared" si="212"/>
        <v>1.31</v>
      </c>
    </row>
    <row r="4524" spans="5:15" x14ac:dyDescent="0.2">
      <c r="E4524" s="15">
        <v>41299.395833333336</v>
      </c>
      <c r="F4524" s="21">
        <v>9.6799983607947055</v>
      </c>
      <c r="G4524" s="24">
        <v>0.19421490892129203</v>
      </c>
      <c r="H4524" s="3">
        <f t="shared" si="210"/>
        <v>1515.0799999999383</v>
      </c>
      <c r="I4524" s="3">
        <f>MIN(H4524-K4524+L4524,'Power Look Up'!$F$4)</f>
        <v>1441.1082097968429</v>
      </c>
      <c r="K4524" s="50">
        <f t="array" ref="K4524">_xlfn.SUM(_xlfn.NORM.DIST($Q$3:$Q$1003,$F4524,$N4524,FALSE)*WindSpeedStep*$R$3:$R$1003)</f>
        <v>1515.7270840737742</v>
      </c>
      <c r="L4524" s="50">
        <f t="array" ref="L4524">_xlfn.SUM(_xlfn.NORM.DIST($Q$3:$Q$1003,$F4524,$O4524,FALSE)*WindSpeedStep*$R$3:$R$1003)</f>
        <v>1441.7552938706788</v>
      </c>
      <c r="N4524" s="42">
        <f t="shared" si="211"/>
        <v>0.9679998360794706</v>
      </c>
      <c r="O4524" s="42">
        <f t="shared" si="212"/>
        <v>1.88</v>
      </c>
    </row>
    <row r="4525" spans="5:15" x14ac:dyDescent="0.2">
      <c r="E4525" s="15">
        <v>41299.402777777781</v>
      </c>
      <c r="F4525" s="21">
        <v>10.248939284361803</v>
      </c>
      <c r="G4525" s="24">
        <v>0.15806513777204767</v>
      </c>
      <c r="H4525" s="3">
        <f t="shared" si="210"/>
        <v>1703.7499999999536</v>
      </c>
      <c r="I4525" s="3">
        <f>MIN(H4525-K4525+L4525,'Power Look Up'!$F$4)</f>
        <v>1624.0084251472356</v>
      </c>
      <c r="K4525" s="50">
        <f t="array" ref="K4525">_xlfn.SUM(_xlfn.NORM.DIST($Q$3:$Q$1003,$F4525,$N4525,FALSE)*WindSpeedStep*$R$3:$R$1003)</f>
        <v>1699.4667843912866</v>
      </c>
      <c r="L4525" s="50">
        <f t="array" ref="L4525">_xlfn.SUM(_xlfn.NORM.DIST($Q$3:$Q$1003,$F4525,$O4525,FALSE)*WindSpeedStep*$R$3:$R$1003)</f>
        <v>1619.7252095385686</v>
      </c>
      <c r="N4525" s="42">
        <f t="shared" si="211"/>
        <v>1.0248939284361804</v>
      </c>
      <c r="O4525" s="42">
        <f t="shared" si="212"/>
        <v>1.62</v>
      </c>
    </row>
    <row r="4526" spans="5:15" x14ac:dyDescent="0.2">
      <c r="E4526" s="15">
        <v>41299.409722222219</v>
      </c>
      <c r="F4526" s="21">
        <v>10.308959831896905</v>
      </c>
      <c r="G4526" s="24">
        <v>0.15714485519553248</v>
      </c>
      <c r="H4526" s="3">
        <f t="shared" si="210"/>
        <v>1719.7699999999531</v>
      </c>
      <c r="I4526" s="3">
        <f>MIN(H4526-K4526+L4526,'Power Look Up'!$F$4)</f>
        <v>1638.234299958194</v>
      </c>
      <c r="K4526" s="50">
        <f t="array" ref="K4526">_xlfn.SUM(_xlfn.NORM.DIST($Q$3:$Q$1003,$F4526,$N4526,FALSE)*WindSpeedStep*$R$3:$R$1003)</f>
        <v>1716.2706138735443</v>
      </c>
      <c r="L4526" s="50">
        <f t="array" ref="L4526">_xlfn.SUM(_xlfn.NORM.DIST($Q$3:$Q$1003,$F4526,$O4526,FALSE)*WindSpeedStep*$R$3:$R$1003)</f>
        <v>1634.7349138317852</v>
      </c>
      <c r="N4526" s="42">
        <f t="shared" si="211"/>
        <v>1.0308959831896904</v>
      </c>
      <c r="O4526" s="42">
        <f t="shared" si="212"/>
        <v>1.6199999999999999</v>
      </c>
    </row>
    <row r="4527" spans="5:15" x14ac:dyDescent="0.2">
      <c r="E4527" s="15">
        <v>41299.416666666664</v>
      </c>
      <c r="F4527" s="21">
        <v>10.335410313029017</v>
      </c>
      <c r="G4527" s="24">
        <v>0.19060684968806513</v>
      </c>
      <c r="H4527" s="3">
        <f t="shared" si="210"/>
        <v>1727.7799999999529</v>
      </c>
      <c r="I4527" s="3">
        <f>MIN(H4527-K4527+L4527,'Power Look Up'!$F$4)</f>
        <v>1599.8892969272135</v>
      </c>
      <c r="K4527" s="50">
        <f t="array" ref="K4527">_xlfn.SUM(_xlfn.NORM.DIST($Q$3:$Q$1003,$F4527,$N4527,FALSE)*WindSpeedStep*$R$3:$R$1003)</f>
        <v>1723.5008518321854</v>
      </c>
      <c r="L4527" s="50">
        <f t="array" ref="L4527">_xlfn.SUM(_xlfn.NORM.DIST($Q$3:$Q$1003,$F4527,$O4527,FALSE)*WindSpeedStep*$R$3:$R$1003)</f>
        <v>1595.610148759446</v>
      </c>
      <c r="N4527" s="42">
        <f t="shared" si="211"/>
        <v>1.0335410313029019</v>
      </c>
      <c r="O4527" s="42">
        <f t="shared" si="212"/>
        <v>1.97</v>
      </c>
    </row>
    <row r="4528" spans="5:15" x14ac:dyDescent="0.2">
      <c r="E4528" s="15">
        <v>41299.423611111109</v>
      </c>
      <c r="F4528" s="21">
        <v>11.945540110369693</v>
      </c>
      <c r="G4528" s="24">
        <v>0.16324083984341925</v>
      </c>
      <c r="H4528" s="3">
        <f t="shared" si="210"/>
        <v>1983.7999999999824</v>
      </c>
      <c r="I4528" s="3">
        <f>MIN(H4528-K4528+L4528,'Power Look Up'!$F$4)</f>
        <v>1887.0300575277945</v>
      </c>
      <c r="K4528" s="50">
        <f t="array" ref="K4528">_xlfn.SUM(_xlfn.NORM.DIST($Q$3:$Q$1003,$F4528,$N4528,FALSE)*WindSpeedStep*$R$3:$R$1003)</f>
        <v>1969.8889146033559</v>
      </c>
      <c r="L4528" s="50">
        <f t="array" ref="L4528">_xlfn.SUM(_xlfn.NORM.DIST($Q$3:$Q$1003,$F4528,$O4528,FALSE)*WindSpeedStep*$R$3:$R$1003)</f>
        <v>1873.118972131168</v>
      </c>
      <c r="N4528" s="42">
        <f t="shared" si="211"/>
        <v>1.1945540110369695</v>
      </c>
      <c r="O4528" s="42">
        <f t="shared" si="212"/>
        <v>1.9499999999999997</v>
      </c>
    </row>
    <row r="4529" spans="5:15" x14ac:dyDescent="0.2">
      <c r="E4529" s="15">
        <v>41299.430555555555</v>
      </c>
      <c r="F4529" s="21">
        <v>11.085033813231641</v>
      </c>
      <c r="G4529" s="24">
        <v>0.17501074265414696</v>
      </c>
      <c r="H4529" s="3">
        <f t="shared" si="210"/>
        <v>1911.5599999999838</v>
      </c>
      <c r="I4529" s="3">
        <f>MIN(H4529-K4529+L4529,'Power Look Up'!$F$4)</f>
        <v>1780.4974842233712</v>
      </c>
      <c r="K4529" s="50">
        <f t="array" ref="K4529">_xlfn.SUM(_xlfn.NORM.DIST($Q$3:$Q$1003,$F4529,$N4529,FALSE)*WindSpeedStep*$R$3:$R$1003)</f>
        <v>1882.5262206197656</v>
      </c>
      <c r="L4529" s="50">
        <f t="array" ref="L4529">_xlfn.SUM(_xlfn.NORM.DIST($Q$3:$Q$1003,$F4529,$O4529,FALSE)*WindSpeedStep*$R$3:$R$1003)</f>
        <v>1751.463704843153</v>
      </c>
      <c r="N4529" s="42">
        <f t="shared" si="211"/>
        <v>1.1085033813231642</v>
      </c>
      <c r="O4529" s="42">
        <f t="shared" si="212"/>
        <v>1.9400000000000002</v>
      </c>
    </row>
    <row r="4530" spans="5:15" x14ac:dyDescent="0.2">
      <c r="E4530" s="15">
        <v>41299.4375</v>
      </c>
      <c r="F4530" s="21">
        <v>10.480703458818217</v>
      </c>
      <c r="G4530" s="24">
        <v>0.18223967575315481</v>
      </c>
      <c r="H4530" s="3">
        <f t="shared" si="210"/>
        <v>1765.1599999999521</v>
      </c>
      <c r="I4530" s="3">
        <f>MIN(H4530-K4530+L4530,'Power Look Up'!$F$4)</f>
        <v>1639.8704895993701</v>
      </c>
      <c r="K4530" s="50">
        <f t="array" ref="K4530">_xlfn.SUM(_xlfn.NORM.DIST($Q$3:$Q$1003,$F4530,$N4530,FALSE)*WindSpeedStep*$R$3:$R$1003)</f>
        <v>1761.2668777735244</v>
      </c>
      <c r="L4530" s="50">
        <f t="array" ref="L4530">_xlfn.SUM(_xlfn.NORM.DIST($Q$3:$Q$1003,$F4530,$O4530,FALSE)*WindSpeedStep*$R$3:$R$1003)</f>
        <v>1635.9773673729424</v>
      </c>
      <c r="N4530" s="42">
        <f t="shared" si="211"/>
        <v>1.0480703458818217</v>
      </c>
      <c r="O4530" s="42">
        <f t="shared" si="212"/>
        <v>1.91</v>
      </c>
    </row>
    <row r="4531" spans="5:15" x14ac:dyDescent="0.2">
      <c r="E4531" s="15">
        <v>41299.444444444445</v>
      </c>
      <c r="F4531" s="21">
        <v>10.729857826451157</v>
      </c>
      <c r="G4531" s="24">
        <v>0.14445671369279031</v>
      </c>
      <c r="H4531" s="3">
        <f t="shared" si="210"/>
        <v>1831.9099999999507</v>
      </c>
      <c r="I4531" s="3">
        <f>MIN(H4531-K4531+L4531,'Power Look Up'!$F$4)</f>
        <v>1755.655649046914</v>
      </c>
      <c r="K4531" s="50">
        <f t="array" ref="K4531">_xlfn.SUM(_xlfn.NORM.DIST($Q$3:$Q$1003,$F4531,$N4531,FALSE)*WindSpeedStep*$R$3:$R$1003)</f>
        <v>1818.2042557364462</v>
      </c>
      <c r="L4531" s="50">
        <f t="array" ref="L4531">_xlfn.SUM(_xlfn.NORM.DIST($Q$3:$Q$1003,$F4531,$O4531,FALSE)*WindSpeedStep*$R$3:$R$1003)</f>
        <v>1741.9499047834095</v>
      </c>
      <c r="N4531" s="42">
        <f t="shared" si="211"/>
        <v>1.0729857826451157</v>
      </c>
      <c r="O4531" s="42">
        <f t="shared" si="212"/>
        <v>1.5500000000000003</v>
      </c>
    </row>
    <row r="4532" spans="5:15" x14ac:dyDescent="0.2">
      <c r="E4532" s="15">
        <v>41299.451388888891</v>
      </c>
      <c r="F4532" s="21">
        <v>9.5830805793932026</v>
      </c>
      <c r="G4532" s="24">
        <v>0.15652586739440519</v>
      </c>
      <c r="H4532" s="3">
        <f t="shared" si="210"/>
        <v>1476.9799999999391</v>
      </c>
      <c r="I4532" s="3">
        <f>MIN(H4532-K4532+L4532,'Power Look Up'!$F$4)</f>
        <v>1441.3587949885384</v>
      </c>
      <c r="K4532" s="50">
        <f t="array" ref="K4532">_xlfn.SUM(_xlfn.NORM.DIST($Q$3:$Q$1003,$F4532,$N4532,FALSE)*WindSpeedStep*$R$3:$R$1003)</f>
        <v>1480.8218603582236</v>
      </c>
      <c r="L4532" s="50">
        <f t="array" ref="L4532">_xlfn.SUM(_xlfn.NORM.DIST($Q$3:$Q$1003,$F4532,$O4532,FALSE)*WindSpeedStep*$R$3:$R$1003)</f>
        <v>1445.2006553468229</v>
      </c>
      <c r="N4532" s="42">
        <f t="shared" si="211"/>
        <v>0.95830805793932028</v>
      </c>
      <c r="O4532" s="42">
        <f t="shared" si="212"/>
        <v>1.5</v>
      </c>
    </row>
    <row r="4533" spans="5:15" x14ac:dyDescent="0.2">
      <c r="E4533" s="15">
        <v>41299.458333333336</v>
      </c>
      <c r="F4533" s="21">
        <v>12.275915210497756</v>
      </c>
      <c r="G4533" s="24">
        <v>0.12789270478647602</v>
      </c>
      <c r="H4533" s="3">
        <f t="shared" si="210"/>
        <v>1991.0799999999977</v>
      </c>
      <c r="I4533" s="3">
        <f>MIN(H4533-K4533+L4533,'Power Look Up'!$F$4)</f>
        <v>1956.7964409566441</v>
      </c>
      <c r="K4533" s="50">
        <f t="array" ref="K4533">_xlfn.SUM(_xlfn.NORM.DIST($Q$3:$Q$1003,$F4533,$N4533,FALSE)*WindSpeedStep*$R$3:$R$1003)</f>
        <v>1985.2620085441224</v>
      </c>
      <c r="L4533" s="50">
        <f t="array" ref="L4533">_xlfn.SUM(_xlfn.NORM.DIST($Q$3:$Q$1003,$F4533,$O4533,FALSE)*WindSpeedStep*$R$3:$R$1003)</f>
        <v>1950.9784495007689</v>
      </c>
      <c r="N4533" s="42">
        <f t="shared" si="211"/>
        <v>1.2275915210497756</v>
      </c>
      <c r="O4533" s="42">
        <f t="shared" si="212"/>
        <v>1.57</v>
      </c>
    </row>
    <row r="4534" spans="5:15" x14ac:dyDescent="0.2">
      <c r="E4534" s="15">
        <v>41299.465277777781</v>
      </c>
      <c r="F4534" s="21">
        <v>11.556880239012431</v>
      </c>
      <c r="G4534" s="24">
        <v>0.15661666146630154</v>
      </c>
      <c r="H4534" s="3">
        <f t="shared" si="210"/>
        <v>1951.0399999999831</v>
      </c>
      <c r="I4534" s="3">
        <f>MIN(H4534-K4534+L4534,'Power Look Up'!$F$4)</f>
        <v>1855.0711360470955</v>
      </c>
      <c r="K4534" s="50">
        <f t="array" ref="K4534">_xlfn.SUM(_xlfn.NORM.DIST($Q$3:$Q$1003,$F4534,$N4534,FALSE)*WindSpeedStep*$R$3:$R$1003)</f>
        <v>1940.6138670023583</v>
      </c>
      <c r="L4534" s="50">
        <f t="array" ref="L4534">_xlfn.SUM(_xlfn.NORM.DIST($Q$3:$Q$1003,$F4534,$O4534,FALSE)*WindSpeedStep*$R$3:$R$1003)</f>
        <v>1844.6450030494707</v>
      </c>
      <c r="N4534" s="42">
        <f t="shared" si="211"/>
        <v>1.155688023901243</v>
      </c>
      <c r="O4534" s="42">
        <f t="shared" si="212"/>
        <v>1.8099999999999998</v>
      </c>
    </row>
    <row r="4535" spans="5:15" x14ac:dyDescent="0.2">
      <c r="E4535" s="15">
        <v>41299.472222222219</v>
      </c>
      <c r="F4535" s="21">
        <v>12.202020623197999</v>
      </c>
      <c r="G4535" s="24">
        <v>0.15899006073729696</v>
      </c>
      <c r="H4535" s="3">
        <f t="shared" si="210"/>
        <v>1990.1999999999975</v>
      </c>
      <c r="I4535" s="3">
        <f>MIN(H4535-K4535+L4535,'Power Look Up'!$F$4)</f>
        <v>1908.6038683136424</v>
      </c>
      <c r="K4535" s="50">
        <f t="array" ref="K4535">_xlfn.SUM(_xlfn.NORM.DIST($Q$3:$Q$1003,$F4535,$N4535,FALSE)*WindSpeedStep*$R$3:$R$1003)</f>
        <v>1982.4334797475838</v>
      </c>
      <c r="L4535" s="50">
        <f t="array" ref="L4535">_xlfn.SUM(_xlfn.NORM.DIST($Q$3:$Q$1003,$F4535,$O4535,FALSE)*WindSpeedStep*$R$3:$R$1003)</f>
        <v>1900.8373480612286</v>
      </c>
      <c r="N4535" s="42">
        <f t="shared" si="211"/>
        <v>1.2202020623198</v>
      </c>
      <c r="O4535" s="42">
        <f t="shared" si="212"/>
        <v>1.94</v>
      </c>
    </row>
    <row r="4536" spans="5:15" x14ac:dyDescent="0.2">
      <c r="E4536" s="15">
        <v>41299.479166666664</v>
      </c>
      <c r="F4536" s="21">
        <v>12.17775035533219</v>
      </c>
      <c r="G4536" s="24">
        <v>0.13713534530363961</v>
      </c>
      <c r="H4536" s="3">
        <f t="shared" si="210"/>
        <v>1989.9799999999977</v>
      </c>
      <c r="I4536" s="3">
        <f>MIN(H4536-K4536+L4536,'Power Look Up'!$F$4)</f>
        <v>1940.4472822675618</v>
      </c>
      <c r="K4536" s="50">
        <f t="array" ref="K4536">_xlfn.SUM(_xlfn.NORM.DIST($Q$3:$Q$1003,$F4536,$N4536,FALSE)*WindSpeedStep*$R$3:$R$1003)</f>
        <v>1981.4340399038726</v>
      </c>
      <c r="L4536" s="50">
        <f t="array" ref="L4536">_xlfn.SUM(_xlfn.NORM.DIST($Q$3:$Q$1003,$F4536,$O4536,FALSE)*WindSpeedStep*$R$3:$R$1003)</f>
        <v>1931.9013221714367</v>
      </c>
      <c r="N4536" s="42">
        <f t="shared" si="211"/>
        <v>1.2177750355332191</v>
      </c>
      <c r="O4536" s="42">
        <f t="shared" si="212"/>
        <v>1.6699999999999997</v>
      </c>
    </row>
    <row r="4537" spans="5:15" x14ac:dyDescent="0.2">
      <c r="E4537" s="15">
        <v>41299.486111111109</v>
      </c>
      <c r="F4537" s="21">
        <v>12.417959914188485</v>
      </c>
      <c r="G4537" s="24">
        <v>0.12804035533914887</v>
      </c>
      <c r="H4537" s="3">
        <f t="shared" si="210"/>
        <v>1992.6199999999976</v>
      </c>
      <c r="I4537" s="3">
        <f>MIN(H4537-K4537+L4537,'Power Look Up'!$F$4)</f>
        <v>1960.9665038757221</v>
      </c>
      <c r="K4537" s="50">
        <f t="array" ref="K4537">_xlfn.SUM(_xlfn.NORM.DIST($Q$3:$Q$1003,$F4537,$N4537,FALSE)*WindSpeedStep*$R$3:$R$1003)</f>
        <v>1989.8697894805348</v>
      </c>
      <c r="L4537" s="50">
        <f t="array" ref="L4537">_xlfn.SUM(_xlfn.NORM.DIST($Q$3:$Q$1003,$F4537,$O4537,FALSE)*WindSpeedStep*$R$3:$R$1003)</f>
        <v>1958.2162933562593</v>
      </c>
      <c r="N4537" s="42">
        <f t="shared" si="211"/>
        <v>1.2417959914188486</v>
      </c>
      <c r="O4537" s="42">
        <f t="shared" si="212"/>
        <v>1.59</v>
      </c>
    </row>
    <row r="4538" spans="5:15" x14ac:dyDescent="0.2">
      <c r="E4538" s="15">
        <v>41299.493055555555</v>
      </c>
      <c r="F4538" s="21">
        <v>12.568760052974332</v>
      </c>
      <c r="G4538" s="24">
        <v>0.1177522678261143</v>
      </c>
      <c r="H4538" s="3">
        <f t="shared" si="210"/>
        <v>1994.2699999999975</v>
      </c>
      <c r="I4538" s="3">
        <f>MIN(H4538-K4538+L4538,'Power Look Up'!$F$4)</f>
        <v>1977.1916269327971</v>
      </c>
      <c r="K4538" s="50">
        <f t="array" ref="K4538">_xlfn.SUM(_xlfn.NORM.DIST($Q$3:$Q$1003,$F4538,$N4538,FALSE)*WindSpeedStep*$R$3:$R$1003)</f>
        <v>1993.7259115579441</v>
      </c>
      <c r="L4538" s="50">
        <f t="array" ref="L4538">_xlfn.SUM(_xlfn.NORM.DIST($Q$3:$Q$1003,$F4538,$O4538,FALSE)*WindSpeedStep*$R$3:$R$1003)</f>
        <v>1976.6475384907437</v>
      </c>
      <c r="N4538" s="42">
        <f t="shared" si="211"/>
        <v>1.2568760052974333</v>
      </c>
      <c r="O4538" s="42">
        <f t="shared" si="212"/>
        <v>1.48</v>
      </c>
    </row>
    <row r="4539" spans="5:15" x14ac:dyDescent="0.2">
      <c r="E4539" s="15">
        <v>41299.569444444445</v>
      </c>
      <c r="F4539" s="21">
        <v>9.9514022848976715</v>
      </c>
      <c r="G4539" s="24">
        <v>0.16781554520556419</v>
      </c>
      <c r="H4539" s="3">
        <f t="shared" si="210"/>
        <v>1617.9499999999362</v>
      </c>
      <c r="I4539" s="3">
        <f>MIN(H4539-K4539+L4539,'Power Look Up'!$F$4)</f>
        <v>1545.2641539623746</v>
      </c>
      <c r="K4539" s="50">
        <f t="array" ref="K4539">_xlfn.SUM(_xlfn.NORM.DIST($Q$3:$Q$1003,$F4539,$N4539,FALSE)*WindSpeedStep*$R$3:$R$1003)</f>
        <v>1608.4609780375476</v>
      </c>
      <c r="L4539" s="50">
        <f t="array" ref="L4539">_xlfn.SUM(_xlfn.NORM.DIST($Q$3:$Q$1003,$F4539,$O4539,FALSE)*WindSpeedStep*$R$3:$R$1003)</f>
        <v>1535.7751319999861</v>
      </c>
      <c r="N4539" s="42">
        <f t="shared" si="211"/>
        <v>0.99514022848976724</v>
      </c>
      <c r="O4539" s="42">
        <f t="shared" si="212"/>
        <v>1.67</v>
      </c>
    </row>
    <row r="4540" spans="5:15" x14ac:dyDescent="0.2">
      <c r="E4540" s="15">
        <v>41299.590277777781</v>
      </c>
      <c r="F4540" s="21">
        <v>8.8968163823683728</v>
      </c>
      <c r="G4540" s="24">
        <v>0.17421962344550299</v>
      </c>
      <c r="H4540" s="3">
        <f t="shared" si="210"/>
        <v>1219.2999999999467</v>
      </c>
      <c r="I4540" s="3">
        <f>MIN(H4540-K4540+L4540,'Power Look Up'!$F$4)</f>
        <v>1224.7848298775107</v>
      </c>
      <c r="K4540" s="50">
        <f t="array" ref="K4540">_xlfn.SUM(_xlfn.NORM.DIST($Q$3:$Q$1003,$F4540,$N4540,FALSE)*WindSpeedStep*$R$3:$R$1003)</f>
        <v>1220.0452935071269</v>
      </c>
      <c r="L4540" s="50">
        <f t="array" ref="L4540">_xlfn.SUM(_xlfn.NORM.DIST($Q$3:$Q$1003,$F4540,$O4540,FALSE)*WindSpeedStep*$R$3:$R$1003)</f>
        <v>1225.5301233846908</v>
      </c>
      <c r="N4540" s="42">
        <f t="shared" si="211"/>
        <v>0.88968163823683732</v>
      </c>
      <c r="O4540" s="42">
        <f t="shared" si="212"/>
        <v>1.55</v>
      </c>
    </row>
    <row r="4541" spans="5:15" x14ac:dyDescent="0.2">
      <c r="E4541" s="15">
        <v>41299.597222222219</v>
      </c>
      <c r="F4541" s="21">
        <v>8.4541832194366453</v>
      </c>
      <c r="G4541" s="24">
        <v>0.16323280016303668</v>
      </c>
      <c r="H4541" s="3">
        <f t="shared" si="210"/>
        <v>1054.1499999999501</v>
      </c>
      <c r="I4541" s="3">
        <f>MIN(H4541-K4541+L4541,'Power Look Up'!$F$4)</f>
        <v>1079.1735846777938</v>
      </c>
      <c r="K4541" s="50">
        <f t="array" ref="K4541">_xlfn.SUM(_xlfn.NORM.DIST($Q$3:$Q$1003,$F4541,$N4541,FALSE)*WindSpeedStep*$R$3:$R$1003)</f>
        <v>1053.0248421435451</v>
      </c>
      <c r="L4541" s="50">
        <f t="array" ref="L4541">_xlfn.SUM(_xlfn.NORM.DIST($Q$3:$Q$1003,$F4541,$O4541,FALSE)*WindSpeedStep*$R$3:$R$1003)</f>
        <v>1078.0484268213888</v>
      </c>
      <c r="N4541" s="42">
        <f t="shared" si="211"/>
        <v>0.84541832194366462</v>
      </c>
      <c r="O4541" s="42">
        <f t="shared" si="212"/>
        <v>1.38</v>
      </c>
    </row>
    <row r="4542" spans="5:15" x14ac:dyDescent="0.2">
      <c r="E4542" s="15">
        <v>41299.604166666664</v>
      </c>
      <c r="F4542" s="21">
        <v>10.305150157323986</v>
      </c>
      <c r="G4542" s="24">
        <v>0.16981800102701611</v>
      </c>
      <c r="H4542" s="3">
        <f t="shared" si="210"/>
        <v>1719.7699999999531</v>
      </c>
      <c r="I4542" s="3">
        <f>MIN(H4542-K4542+L4542,'Power Look Up'!$F$4)</f>
        <v>1621.2201426210693</v>
      </c>
      <c r="K4542" s="50">
        <f t="array" ref="K4542">_xlfn.SUM(_xlfn.NORM.DIST($Q$3:$Q$1003,$F4542,$N4542,FALSE)*WindSpeedStep*$R$3:$R$1003)</f>
        <v>1715.2203634227151</v>
      </c>
      <c r="L4542" s="50">
        <f t="array" ref="L4542">_xlfn.SUM(_xlfn.NORM.DIST($Q$3:$Q$1003,$F4542,$O4542,FALSE)*WindSpeedStep*$R$3:$R$1003)</f>
        <v>1616.6705060438312</v>
      </c>
      <c r="N4542" s="42">
        <f t="shared" si="211"/>
        <v>1.0305150157323986</v>
      </c>
      <c r="O4542" s="42">
        <f t="shared" si="212"/>
        <v>1.7499999999999998</v>
      </c>
    </row>
    <row r="4543" spans="5:15" x14ac:dyDescent="0.2">
      <c r="E4543" s="15">
        <v>41300.201388888891</v>
      </c>
      <c r="F4543" s="21">
        <v>23.975396861224688</v>
      </c>
      <c r="G4543" s="24">
        <v>9.1343639176287336E-2</v>
      </c>
      <c r="H4543" s="3">
        <f t="shared" si="210"/>
        <v>2000</v>
      </c>
      <c r="I4543" s="3">
        <f>MIN(H4543-K4543+L4543,'Power Look Up'!$F$4)</f>
        <v>1999.9997657912802</v>
      </c>
      <c r="K4543" s="50">
        <f t="array" ref="K4543">_xlfn.SUM(_xlfn.NORM.DIST($Q$3:$Q$1003,$F4543,$N4543,FALSE)*WindSpeedStep*$R$3:$R$1003)</f>
        <v>2000.0003769001676</v>
      </c>
      <c r="L4543" s="50">
        <f t="array" ref="L4543">_xlfn.SUM(_xlfn.NORM.DIST($Q$3:$Q$1003,$F4543,$O4543,FALSE)*WindSpeedStep*$R$3:$R$1003)</f>
        <v>2000.0001426914478</v>
      </c>
      <c r="N4543" s="42">
        <f t="shared" si="211"/>
        <v>2.3975396861224687</v>
      </c>
      <c r="O4543" s="42">
        <f t="shared" si="212"/>
        <v>2.19</v>
      </c>
    </row>
    <row r="4544" spans="5:15" x14ac:dyDescent="0.2">
      <c r="E4544" s="15">
        <v>41300.208333333336</v>
      </c>
      <c r="F4544" s="21">
        <v>23.50755060341401</v>
      </c>
      <c r="G4544" s="24">
        <v>0.11740908470485921</v>
      </c>
      <c r="H4544" s="3">
        <f t="shared" si="210"/>
        <v>2000</v>
      </c>
      <c r="I4544" s="3">
        <f>MIN(H4544-K4544+L4544,'Power Look Up'!$F$4)</f>
        <v>2000</v>
      </c>
      <c r="K4544" s="50">
        <f t="array" ref="K4544">_xlfn.SUM(_xlfn.NORM.DIST($Q$3:$Q$1003,$F4544,$N4544,FALSE)*WindSpeedStep*$R$3:$R$1003)</f>
        <v>2000.0005867230295</v>
      </c>
      <c r="L4544" s="50">
        <f t="array" ref="L4544">_xlfn.SUM(_xlfn.NORM.DIST($Q$3:$Q$1003,$F4544,$O4544,FALSE)*WindSpeedStep*$R$3:$R$1003)</f>
        <v>2000.0031480811472</v>
      </c>
      <c r="N4544" s="42">
        <f t="shared" si="211"/>
        <v>2.3507550603414011</v>
      </c>
      <c r="O4544" s="42">
        <f t="shared" si="212"/>
        <v>2.76</v>
      </c>
    </row>
    <row r="4545" spans="5:15" x14ac:dyDescent="0.2">
      <c r="E4545" s="15">
        <v>41300.215277777781</v>
      </c>
      <c r="F4545" s="21">
        <v>22.667054569566552</v>
      </c>
      <c r="G4545" s="24">
        <v>9.8821838237751869E-2</v>
      </c>
      <c r="H4545" s="3">
        <f t="shared" si="210"/>
        <v>2000</v>
      </c>
      <c r="I4545" s="3">
        <f>MIN(H4545-K4545+L4545,'Power Look Up'!$F$4)</f>
        <v>1999.9998544076836</v>
      </c>
      <c r="K4545" s="50">
        <f t="array" ref="K4545">_xlfn.SUM(_xlfn.NORM.DIST($Q$3:$Q$1003,$F4545,$N4545,FALSE)*WindSpeedStep*$R$3:$R$1003)</f>
        <v>2000.0013152632214</v>
      </c>
      <c r="L4545" s="50">
        <f t="array" ref="L4545">_xlfn.SUM(_xlfn.NORM.DIST($Q$3:$Q$1003,$F4545,$O4545,FALSE)*WindSpeedStep*$R$3:$R$1003)</f>
        <v>2000.001169670905</v>
      </c>
      <c r="N4545" s="42">
        <f t="shared" si="211"/>
        <v>2.2667054569566552</v>
      </c>
      <c r="O4545" s="42">
        <f t="shared" si="212"/>
        <v>2.2400000000000002</v>
      </c>
    </row>
    <row r="4546" spans="5:15" x14ac:dyDescent="0.2">
      <c r="E4546" s="15">
        <v>41300.222222222219</v>
      </c>
      <c r="F4546" s="21">
        <v>20.641056672161561</v>
      </c>
      <c r="G4546" s="24">
        <v>0.11578864580239127</v>
      </c>
      <c r="H4546" s="3">
        <f t="shared" si="210"/>
        <v>2000</v>
      </c>
      <c r="I4546" s="3">
        <f>MIN(H4546-K4546+L4546,'Power Look Up'!$F$4)</f>
        <v>2000</v>
      </c>
      <c r="K4546" s="50">
        <f t="array" ref="K4546">_xlfn.SUM(_xlfn.NORM.DIST($Q$3:$Q$1003,$F4546,$N4546,FALSE)*WindSpeedStep*$R$3:$R$1003)</f>
        <v>2000.0097170712245</v>
      </c>
      <c r="L4546" s="50">
        <f t="array" ref="L4546">_xlfn.SUM(_xlfn.NORM.DIST($Q$3:$Q$1003,$F4546,$O4546,FALSE)*WindSpeedStep*$R$3:$R$1003)</f>
        <v>2000.0273400589269</v>
      </c>
      <c r="N4546" s="42">
        <f t="shared" si="211"/>
        <v>2.0641056672161562</v>
      </c>
      <c r="O4546" s="42">
        <f t="shared" si="212"/>
        <v>2.39</v>
      </c>
    </row>
    <row r="4547" spans="5:15" x14ac:dyDescent="0.2">
      <c r="E4547" s="15">
        <v>41300.229166666664</v>
      </c>
      <c r="F4547" s="21">
        <v>19.095979333763371</v>
      </c>
      <c r="G4547" s="24">
        <v>0.10839978216461817</v>
      </c>
      <c r="H4547" s="3">
        <f t="shared" ref="H4547:H4610" si="213">INDEX(PowerArray,MIN(MaximumPowerIndex,ROUND(F4547*100,0)))</f>
        <v>2000</v>
      </c>
      <c r="I4547" s="3">
        <f>MIN(H4547-K4547+L4547,'Power Look Up'!$F$4)</f>
        <v>2000</v>
      </c>
      <c r="K4547" s="50">
        <f t="array" ref="K4547">_xlfn.SUM(_xlfn.NORM.DIST($Q$3:$Q$1003,$F4547,$N4547,FALSE)*WindSpeedStep*$R$3:$R$1003)</f>
        <v>2000.0460592382306</v>
      </c>
      <c r="L4547" s="50">
        <f t="array" ref="L4547">_xlfn.SUM(_xlfn.NORM.DIST($Q$3:$Q$1003,$F4547,$O4547,FALSE)*WindSpeedStep*$R$3:$R$1003)</f>
        <v>2000.07164335875</v>
      </c>
      <c r="N4547" s="42">
        <f t="shared" ref="N4547:N4610" si="214">ReferenceTurbulence*F4547</f>
        <v>1.9095979333763371</v>
      </c>
      <c r="O4547" s="42">
        <f t="shared" ref="O4547:O4610" si="215">F4547*G4547</f>
        <v>2.0699999999999998</v>
      </c>
    </row>
    <row r="4548" spans="5:15" x14ac:dyDescent="0.2">
      <c r="E4548" s="15">
        <v>41300.236111111109</v>
      </c>
      <c r="F4548" s="21">
        <v>16.654740647142546</v>
      </c>
      <c r="G4548" s="24">
        <v>0.10627604701269719</v>
      </c>
      <c r="H4548" s="3">
        <f t="shared" si="213"/>
        <v>2000</v>
      </c>
      <c r="I4548" s="3">
        <f>MIN(H4548-K4548+L4548,'Power Look Up'!$F$4)</f>
        <v>2000</v>
      </c>
      <c r="K4548" s="50">
        <f t="array" ref="K4548">_xlfn.SUM(_xlfn.NORM.DIST($Q$3:$Q$1003,$F4548,$N4548,FALSE)*WindSpeedStep*$R$3:$R$1003)</f>
        <v>2000.5103733154622</v>
      </c>
      <c r="L4548" s="50">
        <f t="array" ref="L4548">_xlfn.SUM(_xlfn.NORM.DIST($Q$3:$Q$1003,$F4548,$O4548,FALSE)*WindSpeedStep*$R$3:$R$1003)</f>
        <v>2000.5794735652248</v>
      </c>
      <c r="N4548" s="42">
        <f t="shared" si="214"/>
        <v>1.6654740647142547</v>
      </c>
      <c r="O4548" s="42">
        <f t="shared" si="215"/>
        <v>1.77</v>
      </c>
    </row>
    <row r="4549" spans="5:15" x14ac:dyDescent="0.2">
      <c r="E4549" s="15">
        <v>41300.243055555555</v>
      </c>
      <c r="F4549" s="21">
        <v>16.354702145633258</v>
      </c>
      <c r="G4549" s="24">
        <v>9.844263659854384E-2</v>
      </c>
      <c r="H4549" s="3">
        <f t="shared" si="213"/>
        <v>2000</v>
      </c>
      <c r="I4549" s="3">
        <f>MIN(H4549-K4549+L4549,'Power Look Up'!$F$4)</f>
        <v>1999.9780125882955</v>
      </c>
      <c r="K4549" s="50">
        <f t="array" ref="K4549">_xlfn.SUM(_xlfn.NORM.DIST($Q$3:$Q$1003,$F4549,$N4549,FALSE)*WindSpeedStep*$R$3:$R$1003)</f>
        <v>2000.6736264103288</v>
      </c>
      <c r="L4549" s="50">
        <f t="array" ref="L4549">_xlfn.SUM(_xlfn.NORM.DIST($Q$3:$Q$1003,$F4549,$O4549,FALSE)*WindSpeedStep*$R$3:$R$1003)</f>
        <v>2000.6516389986243</v>
      </c>
      <c r="N4549" s="42">
        <f t="shared" si="214"/>
        <v>1.635470214563326</v>
      </c>
      <c r="O4549" s="42">
        <f t="shared" si="215"/>
        <v>1.61</v>
      </c>
    </row>
    <row r="4550" spans="5:15" x14ac:dyDescent="0.2">
      <c r="E4550" s="15">
        <v>41300.25</v>
      </c>
      <c r="F4550" s="21">
        <v>15.698137648695967</v>
      </c>
      <c r="G4550" s="24">
        <v>9.4915717605761549E-2</v>
      </c>
      <c r="H4550" s="3">
        <f t="shared" si="213"/>
        <v>2000</v>
      </c>
      <c r="I4550" s="3">
        <f>MIN(H4550-K4550+L4550,'Power Look Up'!$F$4)</f>
        <v>1999.9239713339593</v>
      </c>
      <c r="K4550" s="50">
        <f t="array" ref="K4550">_xlfn.SUM(_xlfn.NORM.DIST($Q$3:$Q$1003,$F4550,$N4550,FALSE)*WindSpeedStep*$R$3:$R$1003)</f>
        <v>2001.1996080268955</v>
      </c>
      <c r="L4550" s="50">
        <f t="array" ref="L4550">_xlfn.SUM(_xlfn.NORM.DIST($Q$3:$Q$1003,$F4550,$O4550,FALSE)*WindSpeedStep*$R$3:$R$1003)</f>
        <v>2001.1235793608548</v>
      </c>
      <c r="N4550" s="42">
        <f t="shared" si="214"/>
        <v>1.5698137648695969</v>
      </c>
      <c r="O4550" s="42">
        <f t="shared" si="215"/>
        <v>1.49</v>
      </c>
    </row>
    <row r="4551" spans="5:15" x14ac:dyDescent="0.2">
      <c r="E4551" s="15">
        <v>41300.256944444445</v>
      </c>
      <c r="F4551" s="21">
        <v>13.061592388812626</v>
      </c>
      <c r="G4551" s="24">
        <v>0.11790292899654595</v>
      </c>
      <c r="H4551" s="3">
        <f t="shared" si="213"/>
        <v>1999.0599999999997</v>
      </c>
      <c r="I4551" s="3">
        <f>MIN(H4551-K4551+L4551,'Power Look Up'!$F$4)</f>
        <v>1987.6157722496193</v>
      </c>
      <c r="K4551" s="50">
        <f t="array" ref="K4551">_xlfn.SUM(_xlfn.NORM.DIST($Q$3:$Q$1003,$F4551,$N4551,FALSE)*WindSpeedStep*$R$3:$R$1003)</f>
        <v>2000.9363707699217</v>
      </c>
      <c r="L4551" s="50">
        <f t="array" ref="L4551">_xlfn.SUM(_xlfn.NORM.DIST($Q$3:$Q$1003,$F4551,$O4551,FALSE)*WindSpeedStep*$R$3:$R$1003)</f>
        <v>1989.4921430195413</v>
      </c>
      <c r="N4551" s="42">
        <f t="shared" si="214"/>
        <v>1.3061592388812626</v>
      </c>
      <c r="O4551" s="42">
        <f t="shared" si="215"/>
        <v>1.54</v>
      </c>
    </row>
    <row r="4552" spans="5:15" x14ac:dyDescent="0.2">
      <c r="E4552" s="15">
        <v>41300.263888888891</v>
      </c>
      <c r="F4552" s="21">
        <v>11.439765693824951</v>
      </c>
      <c r="G4552" s="24">
        <v>0.12325427266059313</v>
      </c>
      <c r="H4552" s="3">
        <f t="shared" si="213"/>
        <v>1940.9599999999832</v>
      </c>
      <c r="I4552" s="3">
        <f>MIN(H4552-K4552+L4552,'Power Look Up'!$F$4)</f>
        <v>1900.6825056647294</v>
      </c>
      <c r="K4552" s="50">
        <f t="array" ref="K4552">_xlfn.SUM(_xlfn.NORM.DIST($Q$3:$Q$1003,$F4552,$N4552,FALSE)*WindSpeedStep*$R$3:$R$1003)</f>
        <v>1928.7789102133204</v>
      </c>
      <c r="L4552" s="50">
        <f t="array" ref="L4552">_xlfn.SUM(_xlfn.NORM.DIST($Q$3:$Q$1003,$F4552,$O4552,FALSE)*WindSpeedStep*$R$3:$R$1003)</f>
        <v>1888.5014158780666</v>
      </c>
      <c r="N4552" s="42">
        <f t="shared" si="214"/>
        <v>1.143976569382495</v>
      </c>
      <c r="O4552" s="42">
        <f t="shared" si="215"/>
        <v>1.41</v>
      </c>
    </row>
    <row r="4553" spans="5:15" x14ac:dyDescent="0.2">
      <c r="E4553" s="15">
        <v>41300.270833333336</v>
      </c>
      <c r="F4553" s="21">
        <v>10.948233786555754</v>
      </c>
      <c r="G4553" s="24">
        <v>0.11234688845523368</v>
      </c>
      <c r="H4553" s="3">
        <f t="shared" si="213"/>
        <v>1890.6499999999496</v>
      </c>
      <c r="I4553" s="3">
        <f>MIN(H4553-K4553+L4553,'Power Look Up'!$F$4)</f>
        <v>1868.2124929595634</v>
      </c>
      <c r="K4553" s="50">
        <f t="array" ref="K4553">_xlfn.SUM(_xlfn.NORM.DIST($Q$3:$Q$1003,$F4553,$N4553,FALSE)*WindSpeedStep*$R$3:$R$1003)</f>
        <v>1860.0243077204366</v>
      </c>
      <c r="L4553" s="50">
        <f t="array" ref="L4553">_xlfn.SUM(_xlfn.NORM.DIST($Q$3:$Q$1003,$F4553,$O4553,FALSE)*WindSpeedStep*$R$3:$R$1003)</f>
        <v>1837.5868006800504</v>
      </c>
      <c r="N4553" s="42">
        <f t="shared" si="214"/>
        <v>1.0948233786555754</v>
      </c>
      <c r="O4553" s="42">
        <f t="shared" si="215"/>
        <v>1.23</v>
      </c>
    </row>
    <row r="4554" spans="5:15" x14ac:dyDescent="0.2">
      <c r="E4554" s="15">
        <v>41300.277777777781</v>
      </c>
      <c r="F4554" s="21">
        <v>11.304191159338385</v>
      </c>
      <c r="G4554" s="24">
        <v>0.1326941466980458</v>
      </c>
      <c r="H4554" s="3">
        <f t="shared" si="213"/>
        <v>1929.1999999999834</v>
      </c>
      <c r="I4554" s="3">
        <f>MIN(H4554-K4554+L4554,'Power Look Up'!$F$4)</f>
        <v>1871.1338078140777</v>
      </c>
      <c r="K4554" s="50">
        <f t="array" ref="K4554">_xlfn.SUM(_xlfn.NORM.DIST($Q$3:$Q$1003,$F4554,$N4554,FALSE)*WindSpeedStep*$R$3:$R$1003)</f>
        <v>1913.0432831667665</v>
      </c>
      <c r="L4554" s="50">
        <f t="array" ref="L4554">_xlfn.SUM(_xlfn.NORM.DIST($Q$3:$Q$1003,$F4554,$O4554,FALSE)*WindSpeedStep*$R$3:$R$1003)</f>
        <v>1854.9770909808608</v>
      </c>
      <c r="N4554" s="42">
        <f t="shared" si="214"/>
        <v>1.1304191159338386</v>
      </c>
      <c r="O4554" s="42">
        <f t="shared" si="215"/>
        <v>1.5000000000000002</v>
      </c>
    </row>
    <row r="4555" spans="5:15" x14ac:dyDescent="0.2">
      <c r="E4555" s="15">
        <v>41300.284722222219</v>
      </c>
      <c r="F4555" s="21">
        <v>11.184617565292823</v>
      </c>
      <c r="G4555" s="24">
        <v>9.1196680981313061E-2</v>
      </c>
      <c r="H4555" s="3">
        <f t="shared" si="213"/>
        <v>1919.1199999999837</v>
      </c>
      <c r="I4555" s="3">
        <f>MIN(H4555-K4555+L4555,'Power Look Up'!$F$4)</f>
        <v>1935.0014837855208</v>
      </c>
      <c r="K4555" s="50">
        <f t="array" ref="K4555">_xlfn.SUM(_xlfn.NORM.DIST($Q$3:$Q$1003,$F4555,$N4555,FALSE)*WindSpeedStep*$R$3:$R$1003)</f>
        <v>1897.2073731329124</v>
      </c>
      <c r="L4555" s="50">
        <f t="array" ref="L4555">_xlfn.SUM(_xlfn.NORM.DIST($Q$3:$Q$1003,$F4555,$O4555,FALSE)*WindSpeedStep*$R$3:$R$1003)</f>
        <v>1913.0888569184494</v>
      </c>
      <c r="N4555" s="42">
        <f t="shared" si="214"/>
        <v>1.1184617565292825</v>
      </c>
      <c r="O4555" s="42">
        <f t="shared" si="215"/>
        <v>1.02</v>
      </c>
    </row>
    <row r="4556" spans="5:15" x14ac:dyDescent="0.2">
      <c r="E4556" s="15">
        <v>41300.291666666664</v>
      </c>
      <c r="F4556" s="21">
        <v>11.983278261965015</v>
      </c>
      <c r="G4556" s="24">
        <v>0.12016745071927162</v>
      </c>
      <c r="H4556" s="3">
        <f t="shared" si="213"/>
        <v>1986.3199999999822</v>
      </c>
      <c r="I4556" s="3">
        <f>MIN(H4556-K4556+L4556,'Power Look Up'!$F$4)</f>
        <v>1957.9356763531871</v>
      </c>
      <c r="K4556" s="50">
        <f t="array" ref="K4556">_xlfn.SUM(_xlfn.NORM.DIST($Q$3:$Q$1003,$F4556,$N4556,FALSE)*WindSpeedStep*$R$3:$R$1003)</f>
        <v>1972.0284179097794</v>
      </c>
      <c r="L4556" s="50">
        <f t="array" ref="L4556">_xlfn.SUM(_xlfn.NORM.DIST($Q$3:$Q$1003,$F4556,$O4556,FALSE)*WindSpeedStep*$R$3:$R$1003)</f>
        <v>1943.6440942629843</v>
      </c>
      <c r="N4556" s="42">
        <f t="shared" si="214"/>
        <v>1.1983278261965016</v>
      </c>
      <c r="O4556" s="42">
        <f t="shared" si="215"/>
        <v>1.44</v>
      </c>
    </row>
    <row r="4557" spans="5:15" x14ac:dyDescent="0.2">
      <c r="E4557" s="15">
        <v>41300.298611111109</v>
      </c>
      <c r="F4557" s="21">
        <v>12.545780914165961</v>
      </c>
      <c r="G4557" s="24">
        <v>0.1115912998623467</v>
      </c>
      <c r="H4557" s="3">
        <f t="shared" si="213"/>
        <v>1994.0499999999975</v>
      </c>
      <c r="I4557" s="3">
        <f>MIN(H4557-K4557+L4557,'Power Look Up'!$F$4)</f>
        <v>1983.1663702512319</v>
      </c>
      <c r="K4557" s="50">
        <f t="array" ref="K4557">_xlfn.SUM(_xlfn.NORM.DIST($Q$3:$Q$1003,$F4557,$N4557,FALSE)*WindSpeedStep*$R$3:$R$1003)</f>
        <v>1993.1999413190204</v>
      </c>
      <c r="L4557" s="50">
        <f t="array" ref="L4557">_xlfn.SUM(_xlfn.NORM.DIST($Q$3:$Q$1003,$F4557,$O4557,FALSE)*WindSpeedStep*$R$3:$R$1003)</f>
        <v>1982.3163115702548</v>
      </c>
      <c r="N4557" s="42">
        <f t="shared" si="214"/>
        <v>1.2545780914165963</v>
      </c>
      <c r="O4557" s="42">
        <f t="shared" si="215"/>
        <v>1.4</v>
      </c>
    </row>
    <row r="4558" spans="5:15" x14ac:dyDescent="0.2">
      <c r="E4558" s="15">
        <v>41300.305555555555</v>
      </c>
      <c r="F4558" s="21">
        <v>12.399294371605265</v>
      </c>
      <c r="G4558" s="24">
        <v>9.5973203340113736E-2</v>
      </c>
      <c r="H4558" s="3">
        <f t="shared" si="213"/>
        <v>1992.3999999999976</v>
      </c>
      <c r="I4558" s="3">
        <f>MIN(H4558-K4558+L4558,'Power Look Up'!$F$4)</f>
        <v>1996.2014213239204</v>
      </c>
      <c r="K4558" s="50">
        <f t="array" ref="K4558">_xlfn.SUM(_xlfn.NORM.DIST($Q$3:$Q$1003,$F4558,$N4558,FALSE)*WindSpeedStep*$R$3:$R$1003)</f>
        <v>1989.3219846891629</v>
      </c>
      <c r="L4558" s="50">
        <f t="array" ref="L4558">_xlfn.SUM(_xlfn.NORM.DIST($Q$3:$Q$1003,$F4558,$O4558,FALSE)*WindSpeedStep*$R$3:$R$1003)</f>
        <v>1993.1234060130857</v>
      </c>
      <c r="N4558" s="42">
        <f t="shared" si="214"/>
        <v>1.2399294371605265</v>
      </c>
      <c r="O4558" s="42">
        <f t="shared" si="215"/>
        <v>1.19</v>
      </c>
    </row>
    <row r="4559" spans="5:15" x14ac:dyDescent="0.2">
      <c r="E4559" s="15">
        <v>41300.3125</v>
      </c>
      <c r="F4559" s="21">
        <v>11.942551115626744</v>
      </c>
      <c r="G4559" s="24">
        <v>0.12057725238586336</v>
      </c>
      <c r="H4559" s="3">
        <f t="shared" si="213"/>
        <v>1982.9599999999823</v>
      </c>
      <c r="I4559" s="3">
        <f>MIN(H4559-K4559+L4559,'Power Look Up'!$F$4)</f>
        <v>1953.3765171418615</v>
      </c>
      <c r="K4559" s="50">
        <f t="array" ref="K4559">_xlfn.SUM(_xlfn.NORM.DIST($Q$3:$Q$1003,$F4559,$N4559,FALSE)*WindSpeedStep*$R$3:$R$1003)</f>
        <v>1969.7147443569179</v>
      </c>
      <c r="L4559" s="50">
        <f t="array" ref="L4559">_xlfn.SUM(_xlfn.NORM.DIST($Q$3:$Q$1003,$F4559,$O4559,FALSE)*WindSpeedStep*$R$3:$R$1003)</f>
        <v>1940.1312614987971</v>
      </c>
      <c r="N4559" s="42">
        <f t="shared" si="214"/>
        <v>1.1942551115626745</v>
      </c>
      <c r="O4559" s="42">
        <f t="shared" si="215"/>
        <v>1.44</v>
      </c>
    </row>
    <row r="4560" spans="5:15" x14ac:dyDescent="0.2">
      <c r="E4560" s="15">
        <v>41300.319444444445</v>
      </c>
      <c r="F4560" s="21">
        <v>12.266842213216655</v>
      </c>
      <c r="G4560" s="24">
        <v>0.10271592135117211</v>
      </c>
      <c r="H4560" s="3">
        <f t="shared" si="213"/>
        <v>1990.9699999999975</v>
      </c>
      <c r="I4560" s="3">
        <f>MIN(H4560-K4560+L4560,'Power Look Up'!$F$4)</f>
        <v>1987.9836525511721</v>
      </c>
      <c r="K4560" s="50">
        <f t="array" ref="K4560">_xlfn.SUM(_xlfn.NORM.DIST($Q$3:$Q$1003,$F4560,$N4560,FALSE)*WindSpeedStep*$R$3:$R$1003)</f>
        <v>1984.9315343751807</v>
      </c>
      <c r="L4560" s="50">
        <f t="array" ref="L4560">_xlfn.SUM(_xlfn.NORM.DIST($Q$3:$Q$1003,$F4560,$O4560,FALSE)*WindSpeedStep*$R$3:$R$1003)</f>
        <v>1981.9451869263553</v>
      </c>
      <c r="N4560" s="42">
        <f t="shared" si="214"/>
        <v>1.2266842213216655</v>
      </c>
      <c r="O4560" s="42">
        <f t="shared" si="215"/>
        <v>1.26</v>
      </c>
    </row>
    <row r="4561" spans="5:15" x14ac:dyDescent="0.2">
      <c r="E4561" s="15">
        <v>41300.326388888891</v>
      </c>
      <c r="F4561" s="21">
        <v>12.2907298738946</v>
      </c>
      <c r="G4561" s="24">
        <v>0.11227974368968173</v>
      </c>
      <c r="H4561" s="3">
        <f t="shared" si="213"/>
        <v>1991.1899999999976</v>
      </c>
      <c r="I4561" s="3">
        <f>MIN(H4561-K4561+L4561,'Power Look Up'!$F$4)</f>
        <v>1977.2126111326086</v>
      </c>
      <c r="K4561" s="50">
        <f t="array" ref="K4561">_xlfn.SUM(_xlfn.NORM.DIST($Q$3:$Q$1003,$F4561,$N4561,FALSE)*WindSpeedStep*$R$3:$R$1003)</f>
        <v>1985.7918266869769</v>
      </c>
      <c r="L4561" s="50">
        <f t="array" ref="L4561">_xlfn.SUM(_xlfn.NORM.DIST($Q$3:$Q$1003,$F4561,$O4561,FALSE)*WindSpeedStep*$R$3:$R$1003)</f>
        <v>1971.814437819588</v>
      </c>
      <c r="N4561" s="42">
        <f t="shared" si="214"/>
        <v>1.2290729873894601</v>
      </c>
      <c r="O4561" s="42">
        <f t="shared" si="215"/>
        <v>1.38</v>
      </c>
    </row>
    <row r="4562" spans="5:15" x14ac:dyDescent="0.2">
      <c r="E4562" s="15">
        <v>41300.333333333336</v>
      </c>
      <c r="F4562" s="21">
        <v>10.448216962073236</v>
      </c>
      <c r="G4562" s="24">
        <v>9.8581413818154245E-2</v>
      </c>
      <c r="H4562" s="3">
        <f t="shared" si="213"/>
        <v>1757.1499999999523</v>
      </c>
      <c r="I4562" s="3">
        <f>MIN(H4562-K4562+L4562,'Power Look Up'!$F$4)</f>
        <v>1759.3897678455751</v>
      </c>
      <c r="K4562" s="50">
        <f t="array" ref="K4562">_xlfn.SUM(_xlfn.NORM.DIST($Q$3:$Q$1003,$F4562,$N4562,FALSE)*WindSpeedStep*$R$3:$R$1003)</f>
        <v>1753.1118341168635</v>
      </c>
      <c r="L4562" s="50">
        <f t="array" ref="L4562">_xlfn.SUM(_xlfn.NORM.DIST($Q$3:$Q$1003,$F4562,$O4562,FALSE)*WindSpeedStep*$R$3:$R$1003)</f>
        <v>1755.3516019624863</v>
      </c>
      <c r="N4562" s="42">
        <f t="shared" si="214"/>
        <v>1.0448216962073236</v>
      </c>
      <c r="O4562" s="42">
        <f t="shared" si="215"/>
        <v>1.03</v>
      </c>
    </row>
    <row r="4563" spans="5:15" x14ac:dyDescent="0.2">
      <c r="E4563" s="15">
        <v>41300.340277777781</v>
      </c>
      <c r="F4563" s="21">
        <v>12.233449993507346</v>
      </c>
      <c r="G4563" s="24">
        <v>9.9726569418070135E-2</v>
      </c>
      <c r="H4563" s="3">
        <f t="shared" si="213"/>
        <v>1990.5299999999977</v>
      </c>
      <c r="I4563" s="3">
        <f>MIN(H4563-K4563+L4563,'Power Look Up'!$F$4)</f>
        <v>1990.832978382693</v>
      </c>
      <c r="K4563" s="50">
        <f t="array" ref="K4563">_xlfn.SUM(_xlfn.NORM.DIST($Q$3:$Q$1003,$F4563,$N4563,FALSE)*WindSpeedStep*$R$3:$R$1003)</f>
        <v>1983.6751773406083</v>
      </c>
      <c r="L4563" s="50">
        <f t="array" ref="L4563">_xlfn.SUM(_xlfn.NORM.DIST($Q$3:$Q$1003,$F4563,$O4563,FALSE)*WindSpeedStep*$R$3:$R$1003)</f>
        <v>1983.9781557233036</v>
      </c>
      <c r="N4563" s="42">
        <f t="shared" si="214"/>
        <v>1.2233449993507346</v>
      </c>
      <c r="O4563" s="42">
        <f t="shared" si="215"/>
        <v>1.22</v>
      </c>
    </row>
    <row r="4564" spans="5:15" x14ac:dyDescent="0.2">
      <c r="E4564" s="15">
        <v>41300.347222222219</v>
      </c>
      <c r="F4564" s="21">
        <v>12.724805547407106</v>
      </c>
      <c r="G4564" s="24">
        <v>8.6445328842305463E-2</v>
      </c>
      <c r="H4564" s="3">
        <f t="shared" si="213"/>
        <v>1995.9199999999976</v>
      </c>
      <c r="I4564" s="3">
        <f>MIN(H4564-K4564+L4564,'Power Look Up'!$F$4)</f>
        <v>2000</v>
      </c>
      <c r="K4564" s="50">
        <f t="array" ref="K4564">_xlfn.SUM(_xlfn.NORM.DIST($Q$3:$Q$1003,$F4564,$N4564,FALSE)*WindSpeedStep*$R$3:$R$1003)</f>
        <v>1996.7828257765898</v>
      </c>
      <c r="L4564" s="50">
        <f t="array" ref="L4564">_xlfn.SUM(_xlfn.NORM.DIST($Q$3:$Q$1003,$F4564,$O4564,FALSE)*WindSpeedStep*$R$3:$R$1003)</f>
        <v>2005.1402183271914</v>
      </c>
      <c r="N4564" s="42">
        <f t="shared" si="214"/>
        <v>1.2724805547407108</v>
      </c>
      <c r="O4564" s="42">
        <f t="shared" si="215"/>
        <v>1.1000000000000001</v>
      </c>
    </row>
    <row r="4565" spans="5:15" x14ac:dyDescent="0.2">
      <c r="E4565" s="15">
        <v>41300.354166666664</v>
      </c>
      <c r="F4565" s="21">
        <v>12.461577859037135</v>
      </c>
      <c r="G4565" s="24">
        <v>7.3024460489172174E-2</v>
      </c>
      <c r="H4565" s="3">
        <f t="shared" si="213"/>
        <v>1993.0599999999977</v>
      </c>
      <c r="I4565" s="3">
        <f>MIN(H4565-K4565+L4565,'Power Look Up'!$F$4)</f>
        <v>2000</v>
      </c>
      <c r="K4565" s="50">
        <f t="array" ref="K4565">_xlfn.SUM(_xlfn.NORM.DIST($Q$3:$Q$1003,$F4565,$N4565,FALSE)*WindSpeedStep*$R$3:$R$1003)</f>
        <v>1991.0867107080178</v>
      </c>
      <c r="L4565" s="50">
        <f t="array" ref="L4565">_xlfn.SUM(_xlfn.NORM.DIST($Q$3:$Q$1003,$F4565,$O4565,FALSE)*WindSpeedStep*$R$3:$R$1003)</f>
        <v>2010.0979983074303</v>
      </c>
      <c r="N4565" s="42">
        <f t="shared" si="214"/>
        <v>1.2461577859037136</v>
      </c>
      <c r="O4565" s="42">
        <f t="shared" si="215"/>
        <v>0.91</v>
      </c>
    </row>
    <row r="4566" spans="5:15" x14ac:dyDescent="0.2">
      <c r="E4566" s="15">
        <v>41300.361111111109</v>
      </c>
      <c r="F4566" s="21">
        <v>11.619373413268958</v>
      </c>
      <c r="G4566" s="24">
        <v>5.9383580805832586E-2</v>
      </c>
      <c r="H4566" s="3">
        <f t="shared" si="213"/>
        <v>1956.0799999999829</v>
      </c>
      <c r="I4566" s="3">
        <f>MIN(H4566-K4566+L4566,'Power Look Up'!$F$4)</f>
        <v>2000</v>
      </c>
      <c r="K4566" s="50">
        <f t="array" ref="K4566">_xlfn.SUM(_xlfn.NORM.DIST($Q$3:$Q$1003,$F4566,$N4566,FALSE)*WindSpeedStep*$R$3:$R$1003)</f>
        <v>1946.309090296762</v>
      </c>
      <c r="L4566" s="50">
        <f t="array" ref="L4566">_xlfn.SUM(_xlfn.NORM.DIST($Q$3:$Q$1003,$F4566,$O4566,FALSE)*WindSpeedStep*$R$3:$R$1003)</f>
        <v>2003.7828432785393</v>
      </c>
      <c r="N4566" s="42">
        <f t="shared" si="214"/>
        <v>1.1619373413268959</v>
      </c>
      <c r="O4566" s="42">
        <f t="shared" si="215"/>
        <v>0.69</v>
      </c>
    </row>
    <row r="4567" spans="5:15" x14ac:dyDescent="0.2">
      <c r="E4567" s="15">
        <v>41300.368055555555</v>
      </c>
      <c r="F4567" s="21">
        <v>11.167894602786934</v>
      </c>
      <c r="G4567" s="24">
        <v>5.8202555013170822E-2</v>
      </c>
      <c r="H4567" s="3">
        <f t="shared" si="213"/>
        <v>1918.2799999999838</v>
      </c>
      <c r="I4567" s="3">
        <f>MIN(H4567-K4567+L4567,'Power Look Up'!$F$4)</f>
        <v>1991.7601884973117</v>
      </c>
      <c r="K4567" s="50">
        <f t="array" ref="K4567">_xlfn.SUM(_xlfn.NORM.DIST($Q$3:$Q$1003,$F4567,$N4567,FALSE)*WindSpeedStep*$R$3:$R$1003)</f>
        <v>1894.8388922207012</v>
      </c>
      <c r="L4567" s="50">
        <f t="array" ref="L4567">_xlfn.SUM(_xlfn.NORM.DIST($Q$3:$Q$1003,$F4567,$O4567,FALSE)*WindSpeedStep*$R$3:$R$1003)</f>
        <v>1968.319080718029</v>
      </c>
      <c r="N4567" s="42">
        <f t="shared" si="214"/>
        <v>1.1167894602786934</v>
      </c>
      <c r="O4567" s="42">
        <f t="shared" si="215"/>
        <v>0.65</v>
      </c>
    </row>
    <row r="4568" spans="5:15" x14ac:dyDescent="0.2">
      <c r="E4568" s="15">
        <v>41300.375</v>
      </c>
      <c r="F4568" s="21">
        <v>11.354788352106631</v>
      </c>
      <c r="G4568" s="24">
        <v>6.164800067542698E-2</v>
      </c>
      <c r="H4568" s="3">
        <f t="shared" si="213"/>
        <v>1933.3999999999835</v>
      </c>
      <c r="I4568" s="3">
        <f>MIN(H4568-K4568+L4568,'Power Look Up'!$F$4)</f>
        <v>1997.0127991375059</v>
      </c>
      <c r="K4568" s="50">
        <f t="array" ref="K4568">_xlfn.SUM(_xlfn.NORM.DIST($Q$3:$Q$1003,$F4568,$N4568,FALSE)*WindSpeedStep*$R$3:$R$1003)</f>
        <v>1919.1826398058718</v>
      </c>
      <c r="L4568" s="50">
        <f t="array" ref="L4568">_xlfn.SUM(_xlfn.NORM.DIST($Q$3:$Q$1003,$F4568,$O4568,FALSE)*WindSpeedStep*$R$3:$R$1003)</f>
        <v>1982.7954389433942</v>
      </c>
      <c r="N4568" s="42">
        <f t="shared" si="214"/>
        <v>1.1354788352106631</v>
      </c>
      <c r="O4568" s="42">
        <f t="shared" si="215"/>
        <v>0.7</v>
      </c>
    </row>
    <row r="4569" spans="5:15" x14ac:dyDescent="0.2">
      <c r="E4569" s="15">
        <v>41300.381944444445</v>
      </c>
      <c r="F4569" s="21">
        <v>11.708557317674734</v>
      </c>
      <c r="G4569" s="24">
        <v>4.6120114148037634E-2</v>
      </c>
      <c r="H4569" s="3">
        <f t="shared" si="213"/>
        <v>1963.6399999999828</v>
      </c>
      <c r="I4569" s="3">
        <f>MIN(H4569-K4569+L4569,'Power Look Up'!$F$4)</f>
        <v>2000</v>
      </c>
      <c r="K4569" s="50">
        <f t="array" ref="K4569">_xlfn.SUM(_xlfn.NORM.DIST($Q$3:$Q$1003,$F4569,$N4569,FALSE)*WindSpeedStep*$R$3:$R$1003)</f>
        <v>1953.7383185363346</v>
      </c>
      <c r="L4569" s="50">
        <f t="array" ref="L4569">_xlfn.SUM(_xlfn.NORM.DIST($Q$3:$Q$1003,$F4569,$O4569,FALSE)*WindSpeedStep*$R$3:$R$1003)</f>
        <v>2019.198048198755</v>
      </c>
      <c r="N4569" s="42">
        <f t="shared" si="214"/>
        <v>1.1708557317674735</v>
      </c>
      <c r="O4569" s="42">
        <f t="shared" si="215"/>
        <v>0.54</v>
      </c>
    </row>
    <row r="4570" spans="5:15" x14ac:dyDescent="0.2">
      <c r="E4570" s="15">
        <v>41300.388888888891</v>
      </c>
      <c r="F4570" s="21">
        <v>11.469436027748921</v>
      </c>
      <c r="G4570" s="24">
        <v>4.5337887472576902E-2</v>
      </c>
      <c r="H4570" s="3">
        <f t="shared" si="213"/>
        <v>1943.4799999999832</v>
      </c>
      <c r="I4570" s="3">
        <f>MIN(H4570-K4570+L4570,'Power Look Up'!$F$4)</f>
        <v>2000</v>
      </c>
      <c r="K4570" s="50">
        <f t="array" ref="K4570">_xlfn.SUM(_xlfn.NORM.DIST($Q$3:$Q$1003,$F4570,$N4570,FALSE)*WindSpeedStep*$R$3:$R$1003)</f>
        <v>1931.9257391499473</v>
      </c>
      <c r="L4570" s="50">
        <f t="array" ref="L4570">_xlfn.SUM(_xlfn.NORM.DIST($Q$3:$Q$1003,$F4570,$O4570,FALSE)*WindSpeedStep*$R$3:$R$1003)</f>
        <v>2012.5280690985489</v>
      </c>
      <c r="N4570" s="42">
        <f t="shared" si="214"/>
        <v>1.1469436027748923</v>
      </c>
      <c r="O4570" s="42">
        <f t="shared" si="215"/>
        <v>0.52</v>
      </c>
    </row>
    <row r="4571" spans="5:15" x14ac:dyDescent="0.2">
      <c r="E4571" s="15">
        <v>41300.395833333336</v>
      </c>
      <c r="F4571" s="21">
        <v>11.040417501702869</v>
      </c>
      <c r="G4571" s="24">
        <v>6.4309162211527771E-2</v>
      </c>
      <c r="H4571" s="3">
        <f t="shared" si="213"/>
        <v>1907.359999999984</v>
      </c>
      <c r="I4571" s="3">
        <f>MIN(H4571-K4571+L4571,'Power Look Up'!$F$4)</f>
        <v>1971.9054594144634</v>
      </c>
      <c r="K4571" s="50">
        <f t="array" ref="K4571">_xlfn.SUM(_xlfn.NORM.DIST($Q$3:$Q$1003,$F4571,$N4571,FALSE)*WindSpeedStep*$R$3:$R$1003)</f>
        <v>1875.4900753538543</v>
      </c>
      <c r="L4571" s="50">
        <f t="array" ref="L4571">_xlfn.SUM(_xlfn.NORM.DIST($Q$3:$Q$1003,$F4571,$O4571,FALSE)*WindSpeedStep*$R$3:$R$1003)</f>
        <v>1940.0355347683337</v>
      </c>
      <c r="N4571" s="42">
        <f t="shared" si="214"/>
        <v>1.1040417501702871</v>
      </c>
      <c r="O4571" s="42">
        <f t="shared" si="215"/>
        <v>0.71</v>
      </c>
    </row>
    <row r="4572" spans="5:15" x14ac:dyDescent="0.2">
      <c r="E4572" s="15">
        <v>41300.402777777781</v>
      </c>
      <c r="F4572" s="21">
        <v>10.279852643173113</v>
      </c>
      <c r="G4572" s="24">
        <v>5.0584382680362049E-2</v>
      </c>
      <c r="H4572" s="3">
        <f t="shared" si="213"/>
        <v>1711.7599999999534</v>
      </c>
      <c r="I4572" s="3">
        <f>MIN(H4572-K4572+L4572,'Power Look Up'!$F$4)</f>
        <v>1774.6061130877524</v>
      </c>
      <c r="K4572" s="50">
        <f t="array" ref="K4572">_xlfn.SUM(_xlfn.NORM.DIST($Q$3:$Q$1003,$F4572,$N4572,FALSE)*WindSpeedStep*$R$3:$R$1003)</f>
        <v>1708.1899807706047</v>
      </c>
      <c r="L4572" s="50">
        <f t="array" ref="L4572">_xlfn.SUM(_xlfn.NORM.DIST($Q$3:$Q$1003,$F4572,$O4572,FALSE)*WindSpeedStep*$R$3:$R$1003)</f>
        <v>1771.0360938584038</v>
      </c>
      <c r="N4572" s="42">
        <f t="shared" si="214"/>
        <v>1.0279852643173113</v>
      </c>
      <c r="O4572" s="42">
        <f t="shared" si="215"/>
        <v>0.52</v>
      </c>
    </row>
    <row r="4573" spans="5:15" x14ac:dyDescent="0.2">
      <c r="E4573" s="15">
        <v>41300.409722222219</v>
      </c>
      <c r="F4573" s="21">
        <v>9.348383856695115</v>
      </c>
      <c r="G4573" s="24">
        <v>4.5997255417795355E-2</v>
      </c>
      <c r="H4573" s="3">
        <f t="shared" si="213"/>
        <v>1389.349999999941</v>
      </c>
      <c r="I4573" s="3">
        <f>MIN(H4573-K4573+L4573,'Power Look Up'!$F$4)</f>
        <v>1389.4093724018157</v>
      </c>
      <c r="K4573" s="50">
        <f t="array" ref="K4573">_xlfn.SUM(_xlfn.NORM.DIST($Q$3:$Q$1003,$F4573,$N4573,FALSE)*WindSpeedStep*$R$3:$R$1003)</f>
        <v>1393.469829757614</v>
      </c>
      <c r="L4573" s="50">
        <f t="array" ref="L4573">_xlfn.SUM(_xlfn.NORM.DIST($Q$3:$Q$1003,$F4573,$O4573,FALSE)*WindSpeedStep*$R$3:$R$1003)</f>
        <v>1393.5292021594887</v>
      </c>
      <c r="N4573" s="42">
        <f t="shared" si="214"/>
        <v>0.9348383856695115</v>
      </c>
      <c r="O4573" s="42">
        <f t="shared" si="215"/>
        <v>0.43</v>
      </c>
    </row>
    <row r="4574" spans="5:15" x14ac:dyDescent="0.2">
      <c r="E4574" s="15">
        <v>41300.416666666664</v>
      </c>
      <c r="F4574" s="21">
        <v>9.392270619625771</v>
      </c>
      <c r="G4574" s="24">
        <v>5.7494084430620464E-2</v>
      </c>
      <c r="H4574" s="3">
        <f t="shared" si="213"/>
        <v>1404.5899999999406</v>
      </c>
      <c r="I4574" s="3">
        <f>MIN(H4574-K4574+L4574,'Power Look Up'!$F$4)</f>
        <v>1408.026769276938</v>
      </c>
      <c r="K4574" s="50">
        <f t="array" ref="K4574">_xlfn.SUM(_xlfn.NORM.DIST($Q$3:$Q$1003,$F4574,$N4574,FALSE)*WindSpeedStep*$R$3:$R$1003)</f>
        <v>1410.0495544902112</v>
      </c>
      <c r="L4574" s="50">
        <f t="array" ref="L4574">_xlfn.SUM(_xlfn.NORM.DIST($Q$3:$Q$1003,$F4574,$O4574,FALSE)*WindSpeedStep*$R$3:$R$1003)</f>
        <v>1413.4863237672087</v>
      </c>
      <c r="N4574" s="42">
        <f t="shared" si="214"/>
        <v>0.9392270619625771</v>
      </c>
      <c r="O4574" s="42">
        <f t="shared" si="215"/>
        <v>0.54</v>
      </c>
    </row>
    <row r="4575" spans="5:15" x14ac:dyDescent="0.2">
      <c r="E4575" s="15">
        <v>41300.423611111109</v>
      </c>
      <c r="F4575" s="21">
        <v>8.6568099970611261</v>
      </c>
      <c r="G4575" s="24">
        <v>7.0464755516996103E-2</v>
      </c>
      <c r="H4575" s="3">
        <f t="shared" si="213"/>
        <v>1131.2199999999486</v>
      </c>
      <c r="I4575" s="3">
        <f>MIN(H4575-K4575+L4575,'Power Look Up'!$F$4)</f>
        <v>1119.1109715496325</v>
      </c>
      <c r="K4575" s="50">
        <f t="array" ref="K4575">_xlfn.SUM(_xlfn.NORM.DIST($Q$3:$Q$1003,$F4575,$N4575,FALSE)*WindSpeedStep*$R$3:$R$1003)</f>
        <v>1128.4937405436929</v>
      </c>
      <c r="L4575" s="50">
        <f t="array" ref="L4575">_xlfn.SUM(_xlfn.NORM.DIST($Q$3:$Q$1003,$F4575,$O4575,FALSE)*WindSpeedStep*$R$3:$R$1003)</f>
        <v>1116.3847120933767</v>
      </c>
      <c r="N4575" s="42">
        <f t="shared" si="214"/>
        <v>0.86568099970611267</v>
      </c>
      <c r="O4575" s="42">
        <f t="shared" si="215"/>
        <v>0.61</v>
      </c>
    </row>
    <row r="4576" spans="5:15" x14ac:dyDescent="0.2">
      <c r="E4576" s="15">
        <v>41300.430555555555</v>
      </c>
      <c r="F4576" s="21">
        <v>7.8014450947181775</v>
      </c>
      <c r="G4576" s="24">
        <v>8.9726966158349547E-2</v>
      </c>
      <c r="H4576" s="3">
        <f t="shared" si="213"/>
        <v>828.79999999996335</v>
      </c>
      <c r="I4576" s="3">
        <f>MIN(H4576-K4576+L4576,'Power Look Up'!$F$4)</f>
        <v>824.35479283806842</v>
      </c>
      <c r="K4576" s="50">
        <f t="array" ref="K4576">_xlfn.SUM(_xlfn.NORM.DIST($Q$3:$Q$1003,$F4576,$N4576,FALSE)*WindSpeedStep*$R$3:$R$1003)</f>
        <v>827.75436949434959</v>
      </c>
      <c r="L4576" s="50">
        <f t="array" ref="L4576">_xlfn.SUM(_xlfn.NORM.DIST($Q$3:$Q$1003,$F4576,$O4576,FALSE)*WindSpeedStep*$R$3:$R$1003)</f>
        <v>823.30916233245466</v>
      </c>
      <c r="N4576" s="42">
        <f t="shared" si="214"/>
        <v>0.78014450947181779</v>
      </c>
      <c r="O4576" s="42">
        <f t="shared" si="215"/>
        <v>0.7</v>
      </c>
    </row>
    <row r="4577" spans="5:15" x14ac:dyDescent="0.2">
      <c r="E4577" s="15">
        <v>41300.4375</v>
      </c>
      <c r="F4577" s="21">
        <v>7.389519101683053</v>
      </c>
      <c r="G4577" s="24">
        <v>8.2549350181808867E-2</v>
      </c>
      <c r="H4577" s="3">
        <f t="shared" si="213"/>
        <v>705.38999999996599</v>
      </c>
      <c r="I4577" s="3">
        <f>MIN(H4577-K4577+L4577,'Power Look Up'!$F$4)</f>
        <v>699.06322030393767</v>
      </c>
      <c r="K4577" s="50">
        <f t="array" ref="K4577">_xlfn.SUM(_xlfn.NORM.DIST($Q$3:$Q$1003,$F4577,$N4577,FALSE)*WindSpeedStep*$R$3:$R$1003)</f>
        <v>701.81571592480725</v>
      </c>
      <c r="L4577" s="50">
        <f t="array" ref="L4577">_xlfn.SUM(_xlfn.NORM.DIST($Q$3:$Q$1003,$F4577,$O4577,FALSE)*WindSpeedStep*$R$3:$R$1003)</f>
        <v>695.48893622877893</v>
      </c>
      <c r="N4577" s="42">
        <f t="shared" si="214"/>
        <v>0.7389519101683053</v>
      </c>
      <c r="O4577" s="42">
        <f t="shared" si="215"/>
        <v>0.61</v>
      </c>
    </row>
    <row r="4578" spans="5:15" x14ac:dyDescent="0.2">
      <c r="E4578" s="15">
        <v>41300.444444444445</v>
      </c>
      <c r="F4578" s="21">
        <v>8.1428414111910872</v>
      </c>
      <c r="G4578" s="24">
        <v>8.9649296005780837E-2</v>
      </c>
      <c r="H4578" s="3">
        <f t="shared" si="213"/>
        <v>940.37999999995259</v>
      </c>
      <c r="I4578" s="3">
        <f>MIN(H4578-K4578+L4578,'Power Look Up'!$F$4)</f>
        <v>935.53780415214737</v>
      </c>
      <c r="K4578" s="50">
        <f t="array" ref="K4578">_xlfn.SUM(_xlfn.NORM.DIST($Q$3:$Q$1003,$F4578,$N4578,FALSE)*WindSpeedStep*$R$3:$R$1003)</f>
        <v>941.8099097977688</v>
      </c>
      <c r="L4578" s="50">
        <f t="array" ref="L4578">_xlfn.SUM(_xlfn.NORM.DIST($Q$3:$Q$1003,$F4578,$O4578,FALSE)*WindSpeedStep*$R$3:$R$1003)</f>
        <v>936.96771394996358</v>
      </c>
      <c r="N4578" s="42">
        <f t="shared" si="214"/>
        <v>0.81428414111910874</v>
      </c>
      <c r="O4578" s="42">
        <f t="shared" si="215"/>
        <v>0.73</v>
      </c>
    </row>
    <row r="4579" spans="5:15" x14ac:dyDescent="0.2">
      <c r="E4579" s="15">
        <v>41300.451388888891</v>
      </c>
      <c r="F4579" s="21">
        <v>8.6381968502318855</v>
      </c>
      <c r="G4579" s="24">
        <v>5.9040099321921502E-2</v>
      </c>
      <c r="H4579" s="3">
        <f t="shared" si="213"/>
        <v>1123.8799999999487</v>
      </c>
      <c r="I4579" s="3">
        <f>MIN(H4579-K4579+L4579,'Power Look Up'!$F$4)</f>
        <v>1107.137400948819</v>
      </c>
      <c r="K4579" s="50">
        <f t="array" ref="K4579">_xlfn.SUM(_xlfn.NORM.DIST($Q$3:$Q$1003,$F4579,$N4579,FALSE)*WindSpeedStep*$R$3:$R$1003)</f>
        <v>1121.4782202996116</v>
      </c>
      <c r="L4579" s="50">
        <f t="array" ref="L4579">_xlfn.SUM(_xlfn.NORM.DIST($Q$3:$Q$1003,$F4579,$O4579,FALSE)*WindSpeedStep*$R$3:$R$1003)</f>
        <v>1104.7356212484819</v>
      </c>
      <c r="N4579" s="42">
        <f t="shared" si="214"/>
        <v>0.86381968502318862</v>
      </c>
      <c r="O4579" s="42">
        <f t="shared" si="215"/>
        <v>0.51</v>
      </c>
    </row>
    <row r="4580" spans="5:15" x14ac:dyDescent="0.2">
      <c r="E4580" s="15">
        <v>41300.458333333336</v>
      </c>
      <c r="F4580" s="21">
        <v>9.4497454637263623</v>
      </c>
      <c r="G4580" s="24">
        <v>6.0319085015357564E-2</v>
      </c>
      <c r="H4580" s="3">
        <f t="shared" si="213"/>
        <v>1427.4499999999402</v>
      </c>
      <c r="I4580" s="3">
        <f>MIN(H4580-K4580+L4580,'Power Look Up'!$F$4)</f>
        <v>1433.7142111658484</v>
      </c>
      <c r="K4580" s="50">
        <f t="array" ref="K4580">_xlfn.SUM(_xlfn.NORM.DIST($Q$3:$Q$1003,$F4580,$N4580,FALSE)*WindSpeedStep*$R$3:$R$1003)</f>
        <v>1431.6109666139548</v>
      </c>
      <c r="L4580" s="50">
        <f t="array" ref="L4580">_xlfn.SUM(_xlfn.NORM.DIST($Q$3:$Q$1003,$F4580,$O4580,FALSE)*WindSpeedStep*$R$3:$R$1003)</f>
        <v>1437.875177779863</v>
      </c>
      <c r="N4580" s="42">
        <f t="shared" si="214"/>
        <v>0.94497454637263623</v>
      </c>
      <c r="O4580" s="42">
        <f t="shared" si="215"/>
        <v>0.56999999999999995</v>
      </c>
    </row>
    <row r="4581" spans="5:15" x14ac:dyDescent="0.2">
      <c r="E4581" s="15">
        <v>41300.465277777781</v>
      </c>
      <c r="F4581" s="21">
        <v>8.3920500549088146</v>
      </c>
      <c r="G4581" s="24">
        <v>5.7196989634163413E-2</v>
      </c>
      <c r="H4581" s="3">
        <f t="shared" si="213"/>
        <v>1032.1299999999505</v>
      </c>
      <c r="I4581" s="3">
        <f>MIN(H4581-K4581+L4581,'Power Look Up'!$F$4)</f>
        <v>1014.2043987175171</v>
      </c>
      <c r="K4581" s="50">
        <f t="array" ref="K4581">_xlfn.SUM(_xlfn.NORM.DIST($Q$3:$Q$1003,$F4581,$N4581,FALSE)*WindSpeedStep*$R$3:$R$1003)</f>
        <v>1030.3316045153776</v>
      </c>
      <c r="L4581" s="50">
        <f t="array" ref="L4581">_xlfn.SUM(_xlfn.NORM.DIST($Q$3:$Q$1003,$F4581,$O4581,FALSE)*WindSpeedStep*$R$3:$R$1003)</f>
        <v>1012.4060032329442</v>
      </c>
      <c r="N4581" s="42">
        <f t="shared" si="214"/>
        <v>0.83920500549088151</v>
      </c>
      <c r="O4581" s="42">
        <f t="shared" si="215"/>
        <v>0.48</v>
      </c>
    </row>
    <row r="4582" spans="5:15" x14ac:dyDescent="0.2">
      <c r="E4582" s="15">
        <v>41300.472222222219</v>
      </c>
      <c r="F4582" s="21">
        <v>8.3124293507649867</v>
      </c>
      <c r="G4582" s="24">
        <v>6.1353904915061333E-2</v>
      </c>
      <c r="H4582" s="3">
        <f t="shared" si="213"/>
        <v>1002.7699999999513</v>
      </c>
      <c r="I4582" s="3">
        <f>MIN(H4582-K4582+L4582,'Power Look Up'!$F$4)</f>
        <v>986.37934791783891</v>
      </c>
      <c r="K4582" s="50">
        <f t="array" ref="K4582">_xlfn.SUM(_xlfn.NORM.DIST($Q$3:$Q$1003,$F4582,$N4582,FALSE)*WindSpeedStep*$R$3:$R$1003)</f>
        <v>1001.5997804887784</v>
      </c>
      <c r="L4582" s="50">
        <f t="array" ref="L4582">_xlfn.SUM(_xlfn.NORM.DIST($Q$3:$Q$1003,$F4582,$O4582,FALSE)*WindSpeedStep*$R$3:$R$1003)</f>
        <v>985.20912840666597</v>
      </c>
      <c r="N4582" s="42">
        <f t="shared" si="214"/>
        <v>0.83124293507649871</v>
      </c>
      <c r="O4582" s="42">
        <f t="shared" si="215"/>
        <v>0.51</v>
      </c>
    </row>
    <row r="4583" spans="5:15" x14ac:dyDescent="0.2">
      <c r="E4583" s="15">
        <v>41300.479166666664</v>
      </c>
      <c r="F4583" s="21">
        <v>7.6830992540815659</v>
      </c>
      <c r="G4583" s="24">
        <v>4.8157649376121409E-2</v>
      </c>
      <c r="H4583" s="3">
        <f t="shared" si="213"/>
        <v>792.67999999996414</v>
      </c>
      <c r="I4583" s="3">
        <f>MIN(H4583-K4583+L4583,'Power Look Up'!$F$4)</f>
        <v>776.096060159736</v>
      </c>
      <c r="K4583" s="50">
        <f t="array" ref="K4583">_xlfn.SUM(_xlfn.NORM.DIST($Q$3:$Q$1003,$F4583,$N4583,FALSE)*WindSpeedStep*$R$3:$R$1003)</f>
        <v>790.26181679230979</v>
      </c>
      <c r="L4583" s="50">
        <f t="array" ref="L4583">_xlfn.SUM(_xlfn.NORM.DIST($Q$3:$Q$1003,$F4583,$O4583,FALSE)*WindSpeedStep*$R$3:$R$1003)</f>
        <v>773.67787695208165</v>
      </c>
      <c r="N4583" s="42">
        <f t="shared" si="214"/>
        <v>0.76830992540815668</v>
      </c>
      <c r="O4583" s="42">
        <f t="shared" si="215"/>
        <v>0.37</v>
      </c>
    </row>
    <row r="4584" spans="5:15" x14ac:dyDescent="0.2">
      <c r="E4584" s="15">
        <v>41300.486111111109</v>
      </c>
      <c r="F4584" s="21">
        <v>7.905347232564381</v>
      </c>
      <c r="G4584" s="24">
        <v>5.4393562654491294E-2</v>
      </c>
      <c r="H4584" s="3">
        <f t="shared" si="213"/>
        <v>861.90999999996257</v>
      </c>
      <c r="I4584" s="3">
        <f>MIN(H4584-K4584+L4584,'Power Look Up'!$F$4)</f>
        <v>845.3141355738419</v>
      </c>
      <c r="K4584" s="50">
        <f t="array" ref="K4584">_xlfn.SUM(_xlfn.NORM.DIST($Q$3:$Q$1003,$F4584,$N4584,FALSE)*WindSpeedStep*$R$3:$R$1003)</f>
        <v>861.5449433846926</v>
      </c>
      <c r="L4584" s="50">
        <f t="array" ref="L4584">_xlfn.SUM(_xlfn.NORM.DIST($Q$3:$Q$1003,$F4584,$O4584,FALSE)*WindSpeedStep*$R$3:$R$1003)</f>
        <v>844.94907895857193</v>
      </c>
      <c r="N4584" s="42">
        <f t="shared" si="214"/>
        <v>0.79053472325643814</v>
      </c>
      <c r="O4584" s="42">
        <f t="shared" si="215"/>
        <v>0.43</v>
      </c>
    </row>
    <row r="4585" spans="5:15" x14ac:dyDescent="0.2">
      <c r="E4585" s="15">
        <v>41300.493055555555</v>
      </c>
      <c r="F4585" s="21">
        <v>7.8950689203622719</v>
      </c>
      <c r="G4585" s="24">
        <v>3.9265015052683719E-2</v>
      </c>
      <c r="H4585" s="3">
        <f t="shared" si="213"/>
        <v>858.89999999996269</v>
      </c>
      <c r="I4585" s="3">
        <f>MIN(H4585-K4585+L4585,'Power Look Up'!$F$4)</f>
        <v>838.80248990830489</v>
      </c>
      <c r="K4585" s="50">
        <f t="array" ref="K4585">_xlfn.SUM(_xlfn.NORM.DIST($Q$3:$Q$1003,$F4585,$N4585,FALSE)*WindSpeedStep*$R$3:$R$1003)</f>
        <v>858.16596134329336</v>
      </c>
      <c r="L4585" s="50">
        <f t="array" ref="L4585">_xlfn.SUM(_xlfn.NORM.DIST($Q$3:$Q$1003,$F4585,$O4585,FALSE)*WindSpeedStep*$R$3:$R$1003)</f>
        <v>838.06845125163557</v>
      </c>
      <c r="N4585" s="42">
        <f t="shared" si="214"/>
        <v>0.78950689203622726</v>
      </c>
      <c r="O4585" s="42">
        <f t="shared" si="215"/>
        <v>0.31</v>
      </c>
    </row>
    <row r="4586" spans="5:15" x14ac:dyDescent="0.2">
      <c r="E4586" s="15">
        <v>41300.5</v>
      </c>
      <c r="F4586" s="21">
        <v>7.3059180403271222</v>
      </c>
      <c r="G4586" s="24">
        <v>8.76002162175014E-2</v>
      </c>
      <c r="H4586" s="3">
        <f t="shared" si="213"/>
        <v>681.30999999996652</v>
      </c>
      <c r="I4586" s="3">
        <f>MIN(H4586-K4586+L4586,'Power Look Up'!$F$4)</f>
        <v>676.8173457008719</v>
      </c>
      <c r="K4586" s="50">
        <f t="array" ref="K4586">_xlfn.SUM(_xlfn.NORM.DIST($Q$3:$Q$1003,$F4586,$N4586,FALSE)*WindSpeedStep*$R$3:$R$1003)</f>
        <v>677.80736200397644</v>
      </c>
      <c r="L4586" s="50">
        <f t="array" ref="L4586">_xlfn.SUM(_xlfn.NORM.DIST($Q$3:$Q$1003,$F4586,$O4586,FALSE)*WindSpeedStep*$R$3:$R$1003)</f>
        <v>673.31470770488181</v>
      </c>
      <c r="N4586" s="42">
        <f t="shared" si="214"/>
        <v>0.73059180403271229</v>
      </c>
      <c r="O4586" s="42">
        <f t="shared" si="215"/>
        <v>0.64</v>
      </c>
    </row>
    <row r="4587" spans="5:15" x14ac:dyDescent="0.2">
      <c r="E4587" s="15">
        <v>41300.506944444445</v>
      </c>
      <c r="F4587" s="21">
        <v>7.2588354811892977</v>
      </c>
      <c r="G4587" s="24">
        <v>7.5769729376741202E-2</v>
      </c>
      <c r="H4587" s="3">
        <f t="shared" si="213"/>
        <v>666.25999999996679</v>
      </c>
      <c r="I4587" s="3">
        <f>MIN(H4587-K4587+L4587,'Power Look Up'!$F$4)</f>
        <v>658.15835192614145</v>
      </c>
      <c r="K4587" s="50">
        <f t="array" ref="K4587">_xlfn.SUM(_xlfn.NORM.DIST($Q$3:$Q$1003,$F4587,$N4587,FALSE)*WindSpeedStep*$R$3:$R$1003)</f>
        <v>664.51375883616811</v>
      </c>
      <c r="L4587" s="50">
        <f t="array" ref="L4587">_xlfn.SUM(_xlfn.NORM.DIST($Q$3:$Q$1003,$F4587,$O4587,FALSE)*WindSpeedStep*$R$3:$R$1003)</f>
        <v>656.41211076234276</v>
      </c>
      <c r="N4587" s="42">
        <f t="shared" si="214"/>
        <v>0.72588354811892986</v>
      </c>
      <c r="O4587" s="42">
        <f t="shared" si="215"/>
        <v>0.55000000000000004</v>
      </c>
    </row>
    <row r="4588" spans="5:15" x14ac:dyDescent="0.2">
      <c r="E4588" s="15">
        <v>41300.618055555555</v>
      </c>
      <c r="F4588" s="21">
        <v>8.5367297263566613</v>
      </c>
      <c r="G4588" s="24">
        <v>0.11714087619671941</v>
      </c>
      <c r="H4588" s="3">
        <f t="shared" si="213"/>
        <v>1087.1799999999496</v>
      </c>
      <c r="I4588" s="3">
        <f>MIN(H4588-K4588+L4588,'Power Look Up'!$F$4)</f>
        <v>1094.452333490339</v>
      </c>
      <c r="K4588" s="50">
        <f t="array" ref="K4588">_xlfn.SUM(_xlfn.NORM.DIST($Q$3:$Q$1003,$F4588,$N4588,FALSE)*WindSpeedStep*$R$3:$R$1003)</f>
        <v>1083.5161336348183</v>
      </c>
      <c r="L4588" s="50">
        <f t="array" ref="L4588">_xlfn.SUM(_xlfn.NORM.DIST($Q$3:$Q$1003,$F4588,$O4588,FALSE)*WindSpeedStep*$R$3:$R$1003)</f>
        <v>1090.7884671252077</v>
      </c>
      <c r="N4588" s="42">
        <f t="shared" si="214"/>
        <v>0.85367297263566622</v>
      </c>
      <c r="O4588" s="42">
        <f t="shared" si="215"/>
        <v>1</v>
      </c>
    </row>
    <row r="4589" spans="5:15" x14ac:dyDescent="0.2">
      <c r="E4589" s="15">
        <v>41300.625</v>
      </c>
      <c r="F4589" s="21">
        <v>8.709559449097485</v>
      </c>
      <c r="G4589" s="24">
        <v>0.13777964396630282</v>
      </c>
      <c r="H4589" s="3">
        <f t="shared" si="213"/>
        <v>1149.5699999999481</v>
      </c>
      <c r="I4589" s="3">
        <f>MIN(H4589-K4589+L4589,'Power Look Up'!$F$4)</f>
        <v>1161.0358706927555</v>
      </c>
      <c r="K4589" s="50">
        <f t="array" ref="K4589">_xlfn.SUM(_xlfn.NORM.DIST($Q$3:$Q$1003,$F4589,$N4589,FALSE)*WindSpeedStep*$R$3:$R$1003)</f>
        <v>1148.4533630189615</v>
      </c>
      <c r="L4589" s="50">
        <f t="array" ref="L4589">_xlfn.SUM(_xlfn.NORM.DIST($Q$3:$Q$1003,$F4589,$O4589,FALSE)*WindSpeedStep*$R$3:$R$1003)</f>
        <v>1159.9192337117688</v>
      </c>
      <c r="N4589" s="42">
        <f t="shared" si="214"/>
        <v>0.87095594490974859</v>
      </c>
      <c r="O4589" s="42">
        <f t="shared" si="215"/>
        <v>1.2</v>
      </c>
    </row>
    <row r="4590" spans="5:15" x14ac:dyDescent="0.2">
      <c r="E4590" s="15">
        <v>41300.631944444445</v>
      </c>
      <c r="F4590" s="21">
        <v>8.4830719601170603</v>
      </c>
      <c r="G4590" s="24">
        <v>0.16503455429613978</v>
      </c>
      <c r="H4590" s="3">
        <f t="shared" si="213"/>
        <v>1065.1599999999498</v>
      </c>
      <c r="I4590" s="3">
        <f>MIN(H4590-K4590+L4590,'Power Look Up'!$F$4)</f>
        <v>1089.80275411359</v>
      </c>
      <c r="K4590" s="50">
        <f t="array" ref="K4590">_xlfn.SUM(_xlfn.NORM.DIST($Q$3:$Q$1003,$F4590,$N4590,FALSE)*WindSpeedStep*$R$3:$R$1003)</f>
        <v>1063.6529381220121</v>
      </c>
      <c r="L4590" s="50">
        <f t="array" ref="L4590">_xlfn.SUM(_xlfn.NORM.DIST($Q$3:$Q$1003,$F4590,$O4590,FALSE)*WindSpeedStep*$R$3:$R$1003)</f>
        <v>1088.2956922356523</v>
      </c>
      <c r="N4590" s="42">
        <f t="shared" si="214"/>
        <v>0.84830719601170612</v>
      </c>
      <c r="O4590" s="42">
        <f t="shared" si="215"/>
        <v>1.4</v>
      </c>
    </row>
    <row r="4591" spans="5:15" x14ac:dyDescent="0.2">
      <c r="E4591" s="15">
        <v>41300.638888888891</v>
      </c>
      <c r="F4591" s="21">
        <v>8.6515860481765969</v>
      </c>
      <c r="G4591" s="24">
        <v>0.18031375880828057</v>
      </c>
      <c r="H4591" s="3">
        <f t="shared" si="213"/>
        <v>1127.5499999999486</v>
      </c>
      <c r="I4591" s="3">
        <f>MIN(H4591-K4591+L4591,'Power Look Up'!$F$4)</f>
        <v>1147.6489883990319</v>
      </c>
      <c r="K4591" s="50">
        <f t="array" ref="K4591">_xlfn.SUM(_xlfn.NORM.DIST($Q$3:$Q$1003,$F4591,$N4591,FALSE)*WindSpeedStep*$R$3:$R$1003)</f>
        <v>1126.5232655824457</v>
      </c>
      <c r="L4591" s="50">
        <f t="array" ref="L4591">_xlfn.SUM(_xlfn.NORM.DIST($Q$3:$Q$1003,$F4591,$O4591,FALSE)*WindSpeedStep*$R$3:$R$1003)</f>
        <v>1146.622253981529</v>
      </c>
      <c r="N4591" s="42">
        <f t="shared" si="214"/>
        <v>0.86515860481765972</v>
      </c>
      <c r="O4591" s="42">
        <f t="shared" si="215"/>
        <v>1.56</v>
      </c>
    </row>
    <row r="4592" spans="5:15" x14ac:dyDescent="0.2">
      <c r="E4592" s="15">
        <v>41300.645833333336</v>
      </c>
      <c r="F4592" s="21">
        <v>7.7212114051197984</v>
      </c>
      <c r="G4592" s="24">
        <v>0.15541602697269774</v>
      </c>
      <c r="H4592" s="3">
        <f t="shared" si="213"/>
        <v>804.71999999996387</v>
      </c>
      <c r="I4592" s="3">
        <f>MIN(H4592-K4592+L4592,'Power Look Up'!$F$4)</f>
        <v>833.68350777256103</v>
      </c>
      <c r="K4592" s="50">
        <f t="array" ref="K4592">_xlfn.SUM(_xlfn.NORM.DIST($Q$3:$Q$1003,$F4592,$N4592,FALSE)*WindSpeedStep*$R$3:$R$1003)</f>
        <v>802.22012388842859</v>
      </c>
      <c r="L4592" s="50">
        <f t="array" ref="L4592">_xlfn.SUM(_xlfn.NORM.DIST($Q$3:$Q$1003,$F4592,$O4592,FALSE)*WindSpeedStep*$R$3:$R$1003)</f>
        <v>831.18363166102574</v>
      </c>
      <c r="N4592" s="42">
        <f t="shared" si="214"/>
        <v>0.77212114051197989</v>
      </c>
      <c r="O4592" s="42">
        <f t="shared" si="215"/>
        <v>1.2</v>
      </c>
    </row>
    <row r="4593" spans="5:15" x14ac:dyDescent="0.2">
      <c r="E4593" s="15">
        <v>41300.652777777781</v>
      </c>
      <c r="F4593" s="21">
        <v>7.3104279412845985</v>
      </c>
      <c r="G4593" s="24">
        <v>0.19150725665370419</v>
      </c>
      <c r="H4593" s="3">
        <f t="shared" si="213"/>
        <v>681.30999999996652</v>
      </c>
      <c r="I4593" s="3">
        <f>MIN(H4593-K4593+L4593,'Power Look Up'!$F$4)</f>
        <v>728.37775897429731</v>
      </c>
      <c r="K4593" s="50">
        <f t="array" ref="K4593">_xlfn.SUM(_xlfn.NORM.DIST($Q$3:$Q$1003,$F4593,$N4593,FALSE)*WindSpeedStep*$R$3:$R$1003)</f>
        <v>679.08930144822125</v>
      </c>
      <c r="L4593" s="50">
        <f t="array" ref="L4593">_xlfn.SUM(_xlfn.NORM.DIST($Q$3:$Q$1003,$F4593,$O4593,FALSE)*WindSpeedStep*$R$3:$R$1003)</f>
        <v>726.15706042255204</v>
      </c>
      <c r="N4593" s="42">
        <f t="shared" si="214"/>
        <v>0.73104279412845985</v>
      </c>
      <c r="O4593" s="42">
        <f t="shared" si="215"/>
        <v>1.4</v>
      </c>
    </row>
    <row r="4594" spans="5:15" x14ac:dyDescent="0.2">
      <c r="E4594" s="15">
        <v>41300.659722222219</v>
      </c>
      <c r="F4594" s="21">
        <v>8.6403483174253584</v>
      </c>
      <c r="G4594" s="24">
        <v>0.14119801137409865</v>
      </c>
      <c r="H4594" s="3">
        <f t="shared" si="213"/>
        <v>1123.8799999999487</v>
      </c>
      <c r="I4594" s="3">
        <f>MIN(H4594-K4594+L4594,'Power Look Up'!$F$4)</f>
        <v>1137.8221323361984</v>
      </c>
      <c r="K4594" s="50">
        <f t="array" ref="K4594">_xlfn.SUM(_xlfn.NORM.DIST($Q$3:$Q$1003,$F4594,$N4594,FALSE)*WindSpeedStep*$R$3:$R$1003)</f>
        <v>1122.2883661621954</v>
      </c>
      <c r="L4594" s="50">
        <f t="array" ref="L4594">_xlfn.SUM(_xlfn.NORM.DIST($Q$3:$Q$1003,$F4594,$O4594,FALSE)*WindSpeedStep*$R$3:$R$1003)</f>
        <v>1136.2304984984451</v>
      </c>
      <c r="N4594" s="42">
        <f t="shared" si="214"/>
        <v>0.86403483174253592</v>
      </c>
      <c r="O4594" s="42">
        <f t="shared" si="215"/>
        <v>1.22</v>
      </c>
    </row>
    <row r="4595" spans="5:15" x14ac:dyDescent="0.2">
      <c r="E4595" s="15">
        <v>41300.666666666664</v>
      </c>
      <c r="F4595" s="21">
        <v>9.5634164321967337</v>
      </c>
      <c r="G4595" s="24">
        <v>0.1547564105874705</v>
      </c>
      <c r="H4595" s="3">
        <f t="shared" si="213"/>
        <v>1469.3599999999392</v>
      </c>
      <c r="I4595" s="3">
        <f>MIN(H4595-K4595+L4595,'Power Look Up'!$F$4)</f>
        <v>1436.3429477124555</v>
      </c>
      <c r="K4595" s="50">
        <f t="array" ref="K4595">_xlfn.SUM(_xlfn.NORM.DIST($Q$3:$Q$1003,$F4595,$N4595,FALSE)*WindSpeedStep*$R$3:$R$1003)</f>
        <v>1473.6446912815989</v>
      </c>
      <c r="L4595" s="50">
        <f t="array" ref="L4595">_xlfn.SUM(_xlfn.NORM.DIST($Q$3:$Q$1003,$F4595,$O4595,FALSE)*WindSpeedStep*$R$3:$R$1003)</f>
        <v>1440.6276389941152</v>
      </c>
      <c r="N4595" s="42">
        <f t="shared" si="214"/>
        <v>0.95634164321967341</v>
      </c>
      <c r="O4595" s="42">
        <f t="shared" si="215"/>
        <v>1.48</v>
      </c>
    </row>
    <row r="4596" spans="5:15" x14ac:dyDescent="0.2">
      <c r="E4596" s="15">
        <v>41300.673611111109</v>
      </c>
      <c r="F4596" s="21">
        <v>10.140810002464674</v>
      </c>
      <c r="G4596" s="24">
        <v>0.13411157488104589</v>
      </c>
      <c r="H4596" s="3">
        <f t="shared" si="213"/>
        <v>1674.3799999999542</v>
      </c>
      <c r="I4596" s="3">
        <f>MIN(H4596-K4596+L4596,'Power Look Up'!$F$4)</f>
        <v>1630.9442408064256</v>
      </c>
      <c r="K4596" s="50">
        <f t="array" ref="K4596">_xlfn.SUM(_xlfn.NORM.DIST($Q$3:$Q$1003,$F4596,$N4596,FALSE)*WindSpeedStep*$R$3:$R$1003)</f>
        <v>1667.8356754429162</v>
      </c>
      <c r="L4596" s="50">
        <f t="array" ref="L4596">_xlfn.SUM(_xlfn.NORM.DIST($Q$3:$Q$1003,$F4596,$O4596,FALSE)*WindSpeedStep*$R$3:$R$1003)</f>
        <v>1624.3999162493876</v>
      </c>
      <c r="N4596" s="42">
        <f t="shared" si="214"/>
        <v>1.0140810002464675</v>
      </c>
      <c r="O4596" s="42">
        <f t="shared" si="215"/>
        <v>1.3600000000000003</v>
      </c>
    </row>
    <row r="4597" spans="5:15" x14ac:dyDescent="0.2">
      <c r="E4597" s="15">
        <v>41300.680555555555</v>
      </c>
      <c r="F4597" s="21">
        <v>10.899963476799661</v>
      </c>
      <c r="G4597" s="24">
        <v>0.14128487708035509</v>
      </c>
      <c r="H4597" s="3">
        <f t="shared" si="213"/>
        <v>1877.2999999999497</v>
      </c>
      <c r="I4597" s="3">
        <f>MIN(H4597-K4597+L4597,'Power Look Up'!$F$4)</f>
        <v>1804.0589352415386</v>
      </c>
      <c r="K4597" s="50">
        <f t="array" ref="K4597">_xlfn.SUM(_xlfn.NORM.DIST($Q$3:$Q$1003,$F4597,$N4597,FALSE)*WindSpeedStep*$R$3:$R$1003)</f>
        <v>1851.4160482427139</v>
      </c>
      <c r="L4597" s="50">
        <f t="array" ref="L4597">_xlfn.SUM(_xlfn.NORM.DIST($Q$3:$Q$1003,$F4597,$O4597,FALSE)*WindSpeedStep*$R$3:$R$1003)</f>
        <v>1778.1749834843029</v>
      </c>
      <c r="N4597" s="42">
        <f t="shared" si="214"/>
        <v>1.0899963476799661</v>
      </c>
      <c r="O4597" s="42">
        <f t="shared" si="215"/>
        <v>1.54</v>
      </c>
    </row>
    <row r="4598" spans="5:15" x14ac:dyDescent="0.2">
      <c r="E4598" s="15">
        <v>41300.6875</v>
      </c>
      <c r="F4598" s="21">
        <v>11.492057074933028</v>
      </c>
      <c r="G4598" s="24">
        <v>0.17664374504612612</v>
      </c>
      <c r="H4598" s="3">
        <f t="shared" si="213"/>
        <v>1945.1599999999833</v>
      </c>
      <c r="I4598" s="3">
        <f>MIN(H4598-K4598+L4598,'Power Look Up'!$F$4)</f>
        <v>1814.4036200678627</v>
      </c>
      <c r="K4598" s="50">
        <f t="array" ref="K4598">_xlfn.SUM(_xlfn.NORM.DIST($Q$3:$Q$1003,$F4598,$N4598,FALSE)*WindSpeedStep*$R$3:$R$1003)</f>
        <v>1934.2561960492158</v>
      </c>
      <c r="L4598" s="50">
        <f t="array" ref="L4598">_xlfn.SUM(_xlfn.NORM.DIST($Q$3:$Q$1003,$F4598,$O4598,FALSE)*WindSpeedStep*$R$3:$R$1003)</f>
        <v>1803.4998161170952</v>
      </c>
      <c r="N4598" s="42">
        <f t="shared" si="214"/>
        <v>1.1492057074933029</v>
      </c>
      <c r="O4598" s="42">
        <f t="shared" si="215"/>
        <v>2.0299999999999998</v>
      </c>
    </row>
    <row r="4599" spans="5:15" x14ac:dyDescent="0.2">
      <c r="E4599" s="15">
        <v>41300.694444444445</v>
      </c>
      <c r="F4599" s="21">
        <v>10.93977326624683</v>
      </c>
      <c r="G4599" s="24">
        <v>0.1681936138180366</v>
      </c>
      <c r="H4599" s="3">
        <f t="shared" si="213"/>
        <v>1887.9799999999495</v>
      </c>
      <c r="I4599" s="3">
        <f>MIN(H4599-K4599+L4599,'Power Look Up'!$F$4)</f>
        <v>1769.3450400235863</v>
      </c>
      <c r="K4599" s="50">
        <f t="array" ref="K4599">_xlfn.SUM(_xlfn.NORM.DIST($Q$3:$Q$1003,$F4599,$N4599,FALSE)*WindSpeedStep*$R$3:$R$1003)</f>
        <v>1858.5411115907452</v>
      </c>
      <c r="L4599" s="50">
        <f t="array" ref="L4599">_xlfn.SUM(_xlfn.NORM.DIST($Q$3:$Q$1003,$F4599,$O4599,FALSE)*WindSpeedStep*$R$3:$R$1003)</f>
        <v>1739.906151614382</v>
      </c>
      <c r="N4599" s="42">
        <f t="shared" si="214"/>
        <v>1.0939773266246831</v>
      </c>
      <c r="O4599" s="42">
        <f t="shared" si="215"/>
        <v>1.84</v>
      </c>
    </row>
    <row r="4600" spans="5:15" x14ac:dyDescent="0.2">
      <c r="E4600" s="15">
        <v>41300.701388888891</v>
      </c>
      <c r="F4600" s="21">
        <v>12.815147019580976</v>
      </c>
      <c r="G4600" s="24">
        <v>0.17479315661204506</v>
      </c>
      <c r="H4600" s="3">
        <f t="shared" si="213"/>
        <v>1997.0199999999975</v>
      </c>
      <c r="I4600" s="3">
        <f>MIN(H4600-K4600+L4600,'Power Look Up'!$F$4)</f>
        <v>1915.6860716662695</v>
      </c>
      <c r="K4600" s="50">
        <f t="array" ref="K4600">_xlfn.SUM(_xlfn.NORM.DIST($Q$3:$Q$1003,$F4600,$N4600,FALSE)*WindSpeedStep*$R$3:$R$1003)</f>
        <v>1998.1880141876525</v>
      </c>
      <c r="L4600" s="50">
        <f t="array" ref="L4600">_xlfn.SUM(_xlfn.NORM.DIST($Q$3:$Q$1003,$F4600,$O4600,FALSE)*WindSpeedStep*$R$3:$R$1003)</f>
        <v>1916.8540858539245</v>
      </c>
      <c r="N4600" s="42">
        <f t="shared" si="214"/>
        <v>1.2815147019580977</v>
      </c>
      <c r="O4600" s="42">
        <f t="shared" si="215"/>
        <v>2.2400000000000002</v>
      </c>
    </row>
    <row r="4601" spans="5:15" x14ac:dyDescent="0.2">
      <c r="E4601" s="15">
        <v>41300.708333333336</v>
      </c>
      <c r="F4601" s="21">
        <v>13.318927337818533</v>
      </c>
      <c r="G4601" s="24">
        <v>0.13664764089764098</v>
      </c>
      <c r="H4601" s="3">
        <f t="shared" si="213"/>
        <v>1999.3199999999997</v>
      </c>
      <c r="I4601" s="3">
        <f>MIN(H4601-K4601+L4601,'Power Look Up'!$F$4)</f>
        <v>1976.3956114152318</v>
      </c>
      <c r="K4601" s="50">
        <f t="array" ref="K4601">_xlfn.SUM(_xlfn.NORM.DIST($Q$3:$Q$1003,$F4601,$N4601,FALSE)*WindSpeedStep*$R$3:$R$1003)</f>
        <v>2002.5360111642067</v>
      </c>
      <c r="L4601" s="50">
        <f t="array" ref="L4601">_xlfn.SUM(_xlfn.NORM.DIST($Q$3:$Q$1003,$F4601,$O4601,FALSE)*WindSpeedStep*$R$3:$R$1003)</f>
        <v>1979.6116225794387</v>
      </c>
      <c r="N4601" s="42">
        <f t="shared" si="214"/>
        <v>1.3318927337818534</v>
      </c>
      <c r="O4601" s="42">
        <f t="shared" si="215"/>
        <v>1.8200000000000003</v>
      </c>
    </row>
    <row r="4602" spans="5:15" x14ac:dyDescent="0.2">
      <c r="E4602" s="15">
        <v>41300.715277777781</v>
      </c>
      <c r="F4602" s="21">
        <v>12.945529698605823</v>
      </c>
      <c r="G4602" s="24">
        <v>0.13749920176628216</v>
      </c>
      <c r="H4602" s="3">
        <f t="shared" si="213"/>
        <v>1998.4499999999975</v>
      </c>
      <c r="I4602" s="3">
        <f>MIN(H4602-K4602+L4602,'Power Look Up'!$F$4)</f>
        <v>1967.1172655720977</v>
      </c>
      <c r="K4602" s="50">
        <f t="array" ref="K4602">_xlfn.SUM(_xlfn.NORM.DIST($Q$3:$Q$1003,$F4602,$N4602,FALSE)*WindSpeedStep*$R$3:$R$1003)</f>
        <v>1999.8195227431904</v>
      </c>
      <c r="L4602" s="50">
        <f t="array" ref="L4602">_xlfn.SUM(_xlfn.NORM.DIST($Q$3:$Q$1003,$F4602,$O4602,FALSE)*WindSpeedStep*$R$3:$R$1003)</f>
        <v>1968.4867883152906</v>
      </c>
      <c r="N4602" s="42">
        <f t="shared" si="214"/>
        <v>1.2945529698605824</v>
      </c>
      <c r="O4602" s="42">
        <f t="shared" si="215"/>
        <v>1.78</v>
      </c>
    </row>
    <row r="4603" spans="5:15" x14ac:dyDescent="0.2">
      <c r="E4603" s="15">
        <v>41300.722222222219</v>
      </c>
      <c r="F4603" s="21">
        <v>12.533556249522569</v>
      </c>
      <c r="G4603" s="24">
        <v>0.14760375771804357</v>
      </c>
      <c r="H4603" s="3">
        <f t="shared" si="213"/>
        <v>1993.8299999999977</v>
      </c>
      <c r="I4603" s="3">
        <f>MIN(H4603-K4603+L4603,'Power Look Up'!$F$4)</f>
        <v>1939.4227817470726</v>
      </c>
      <c r="K4603" s="50">
        <f t="array" ref="K4603">_xlfn.SUM(_xlfn.NORM.DIST($Q$3:$Q$1003,$F4603,$N4603,FALSE)*WindSpeedStep*$R$3:$R$1003)</f>
        <v>1992.9115320833803</v>
      </c>
      <c r="L4603" s="50">
        <f t="array" ref="L4603">_xlfn.SUM(_xlfn.NORM.DIST($Q$3:$Q$1003,$F4603,$O4603,FALSE)*WindSpeedStep*$R$3:$R$1003)</f>
        <v>1938.5043138304552</v>
      </c>
      <c r="N4603" s="42">
        <f t="shared" si="214"/>
        <v>1.2533556249522571</v>
      </c>
      <c r="O4603" s="42">
        <f t="shared" si="215"/>
        <v>1.85</v>
      </c>
    </row>
    <row r="4604" spans="5:15" x14ac:dyDescent="0.2">
      <c r="E4604" s="15">
        <v>41300.729166666664</v>
      </c>
      <c r="F4604" s="21">
        <v>11.394164997252838</v>
      </c>
      <c r="G4604" s="24">
        <v>0.14042275150357786</v>
      </c>
      <c r="H4604" s="3">
        <f t="shared" si="213"/>
        <v>1936.7599999999834</v>
      </c>
      <c r="I4604" s="3">
        <f>MIN(H4604-K4604+L4604,'Power Look Up'!$F$4)</f>
        <v>1866.0312161391371</v>
      </c>
      <c r="K4604" s="50">
        <f t="array" ref="K4604">_xlfn.SUM(_xlfn.NORM.DIST($Q$3:$Q$1003,$F4604,$N4604,FALSE)*WindSpeedStep*$R$3:$R$1003)</f>
        <v>1923.7386626971431</v>
      </c>
      <c r="L4604" s="50">
        <f t="array" ref="L4604">_xlfn.SUM(_xlfn.NORM.DIST($Q$3:$Q$1003,$F4604,$O4604,FALSE)*WindSpeedStep*$R$3:$R$1003)</f>
        <v>1853.0098788362968</v>
      </c>
      <c r="N4604" s="42">
        <f t="shared" si="214"/>
        <v>1.1394164997252838</v>
      </c>
      <c r="O4604" s="42">
        <f t="shared" si="215"/>
        <v>1.6000000000000003</v>
      </c>
    </row>
    <row r="4605" spans="5:15" x14ac:dyDescent="0.2">
      <c r="E4605" s="15">
        <v>41300.736111111109</v>
      </c>
      <c r="F4605" s="21">
        <v>10.439104478932608</v>
      </c>
      <c r="G4605" s="24">
        <v>0.15997540817512312</v>
      </c>
      <c r="H4605" s="3">
        <f t="shared" si="213"/>
        <v>1754.4799999999525</v>
      </c>
      <c r="I4605" s="3">
        <f>MIN(H4605-K4605+L4605,'Power Look Up'!$F$4)</f>
        <v>1662.9526037380708</v>
      </c>
      <c r="K4605" s="50">
        <f t="array" ref="K4605">_xlfn.SUM(_xlfn.NORM.DIST($Q$3:$Q$1003,$F4605,$N4605,FALSE)*WindSpeedStep*$R$3:$R$1003)</f>
        <v>1750.7942486252141</v>
      </c>
      <c r="L4605" s="50">
        <f t="array" ref="L4605">_xlfn.SUM(_xlfn.NORM.DIST($Q$3:$Q$1003,$F4605,$O4605,FALSE)*WindSpeedStep*$R$3:$R$1003)</f>
        <v>1659.2668523633324</v>
      </c>
      <c r="N4605" s="42">
        <f t="shared" si="214"/>
        <v>1.0439104478932608</v>
      </c>
      <c r="O4605" s="42">
        <f t="shared" si="215"/>
        <v>1.67</v>
      </c>
    </row>
    <row r="4606" spans="5:15" x14ac:dyDescent="0.2">
      <c r="E4606" s="15">
        <v>41300.743055555555</v>
      </c>
      <c r="F4606" s="21">
        <v>10.689881531665518</v>
      </c>
      <c r="G4606" s="24">
        <v>0.17025445928552196</v>
      </c>
      <c r="H4606" s="3">
        <f t="shared" si="213"/>
        <v>1821.2299999999509</v>
      </c>
      <c r="I4606" s="3">
        <f>MIN(H4606-K4606+L4606,'Power Look Up'!$F$4)</f>
        <v>1704.868440044856</v>
      </c>
      <c r="K4606" s="50">
        <f t="array" ref="K4606">_xlfn.SUM(_xlfn.NORM.DIST($Q$3:$Q$1003,$F4606,$N4606,FALSE)*WindSpeedStep*$R$3:$R$1003)</f>
        <v>1809.7372917216267</v>
      </c>
      <c r="L4606" s="50">
        <f t="array" ref="L4606">_xlfn.SUM(_xlfn.NORM.DIST($Q$3:$Q$1003,$F4606,$O4606,FALSE)*WindSpeedStep*$R$3:$R$1003)</f>
        <v>1693.3757317665318</v>
      </c>
      <c r="N4606" s="42">
        <f t="shared" si="214"/>
        <v>1.0689881531665519</v>
      </c>
      <c r="O4606" s="42">
        <f t="shared" si="215"/>
        <v>1.8200000000000003</v>
      </c>
    </row>
    <row r="4607" spans="5:15" x14ac:dyDescent="0.2">
      <c r="E4607" s="15">
        <v>41300.75</v>
      </c>
      <c r="F4607" s="21">
        <v>10.381530175451715</v>
      </c>
      <c r="G4607" s="24">
        <v>0.17338484496787387</v>
      </c>
      <c r="H4607" s="3">
        <f t="shared" si="213"/>
        <v>1738.4599999999527</v>
      </c>
      <c r="I4607" s="3">
        <f>MIN(H4607-K4607+L4607,'Power Look Up'!$F$4)</f>
        <v>1630.7854484176619</v>
      </c>
      <c r="K4607" s="50">
        <f t="array" ref="K4607">_xlfn.SUM(_xlfn.NORM.DIST($Q$3:$Q$1003,$F4607,$N4607,FALSE)*WindSpeedStep*$R$3:$R$1003)</f>
        <v>1735.8481675126889</v>
      </c>
      <c r="L4607" s="50">
        <f t="array" ref="L4607">_xlfn.SUM(_xlfn.NORM.DIST($Q$3:$Q$1003,$F4607,$O4607,FALSE)*WindSpeedStep*$R$3:$R$1003)</f>
        <v>1628.173615930398</v>
      </c>
      <c r="N4607" s="42">
        <f t="shared" si="214"/>
        <v>1.0381530175451716</v>
      </c>
      <c r="O4607" s="42">
        <f t="shared" si="215"/>
        <v>1.8</v>
      </c>
    </row>
    <row r="4608" spans="5:15" x14ac:dyDescent="0.2">
      <c r="E4608" s="15">
        <v>41300.756944444445</v>
      </c>
      <c r="F4608" s="21">
        <v>11.727305197641698</v>
      </c>
      <c r="G4608" s="24">
        <v>0.16542589855938294</v>
      </c>
      <c r="H4608" s="3">
        <f t="shared" si="213"/>
        <v>1965.3199999999827</v>
      </c>
      <c r="I4608" s="3">
        <f>MIN(H4608-K4608+L4608,'Power Look Up'!$F$4)</f>
        <v>1858.5661861020594</v>
      </c>
      <c r="K4608" s="50">
        <f t="array" ref="K4608">_xlfn.SUM(_xlfn.NORM.DIST($Q$3:$Q$1003,$F4608,$N4608,FALSE)*WindSpeedStep*$R$3:$R$1003)</f>
        <v>1955.2002147032856</v>
      </c>
      <c r="L4608" s="50">
        <f t="array" ref="L4608">_xlfn.SUM(_xlfn.NORM.DIST($Q$3:$Q$1003,$F4608,$O4608,FALSE)*WindSpeedStep*$R$3:$R$1003)</f>
        <v>1848.4464008053624</v>
      </c>
      <c r="N4608" s="42">
        <f t="shared" si="214"/>
        <v>1.1727305197641698</v>
      </c>
      <c r="O4608" s="42">
        <f t="shared" si="215"/>
        <v>1.94</v>
      </c>
    </row>
    <row r="4609" spans="5:15" x14ac:dyDescent="0.2">
      <c r="E4609" s="15">
        <v>41300.763888888891</v>
      </c>
      <c r="F4609" s="21">
        <v>11.865978704960163</v>
      </c>
      <c r="G4609" s="24">
        <v>0.19467420744943562</v>
      </c>
      <c r="H4609" s="3">
        <f t="shared" si="213"/>
        <v>1977.0799999999824</v>
      </c>
      <c r="I4609" s="3">
        <f>MIN(H4609-K4609+L4609,'Power Look Up'!$F$4)</f>
        <v>1827.1473437332706</v>
      </c>
      <c r="K4609" s="50">
        <f t="array" ref="K4609">_xlfn.SUM(_xlfn.NORM.DIST($Q$3:$Q$1003,$F4609,$N4609,FALSE)*WindSpeedStep*$R$3:$R$1003)</f>
        <v>1965.0079310355077</v>
      </c>
      <c r="L4609" s="50">
        <f t="array" ref="L4609">_xlfn.SUM(_xlfn.NORM.DIST($Q$3:$Q$1003,$F4609,$O4609,FALSE)*WindSpeedStep*$R$3:$R$1003)</f>
        <v>1815.0752747687959</v>
      </c>
      <c r="N4609" s="42">
        <f t="shared" si="214"/>
        <v>1.1865978704960163</v>
      </c>
      <c r="O4609" s="42">
        <f t="shared" si="215"/>
        <v>2.31</v>
      </c>
    </row>
    <row r="4610" spans="5:15" x14ac:dyDescent="0.2">
      <c r="E4610" s="15">
        <v>41300.770833333336</v>
      </c>
      <c r="F4610" s="21">
        <v>11.465091154079317</v>
      </c>
      <c r="G4610" s="24">
        <v>0.15787052851786496</v>
      </c>
      <c r="H4610" s="3">
        <f t="shared" si="213"/>
        <v>1943.4799999999832</v>
      </c>
      <c r="I4610" s="3">
        <f>MIN(H4610-K4610+L4610,'Power Look Up'!$F$4)</f>
        <v>1843.7337172237906</v>
      </c>
      <c r="K4610" s="50">
        <f t="array" ref="K4610">_xlfn.SUM(_xlfn.NORM.DIST($Q$3:$Q$1003,$F4610,$N4610,FALSE)*WindSpeedStep*$R$3:$R$1003)</f>
        <v>1931.4713552132666</v>
      </c>
      <c r="L4610" s="50">
        <f t="array" ref="L4610">_xlfn.SUM(_xlfn.NORM.DIST($Q$3:$Q$1003,$F4610,$O4610,FALSE)*WindSpeedStep*$R$3:$R$1003)</f>
        <v>1831.725072437074</v>
      </c>
      <c r="N4610" s="42">
        <f t="shared" si="214"/>
        <v>1.1465091154079319</v>
      </c>
      <c r="O4610" s="42">
        <f t="shared" si="215"/>
        <v>1.81</v>
      </c>
    </row>
    <row r="4611" spans="5:15" x14ac:dyDescent="0.2">
      <c r="E4611" s="15">
        <v>41300.777777777781</v>
      </c>
      <c r="F4611" s="21">
        <v>11.417367055660854</v>
      </c>
      <c r="G4611" s="24">
        <v>0.19706820224233973</v>
      </c>
      <c r="H4611" s="3">
        <f t="shared" ref="H4611:H4674" si="216">INDEX(PowerArray,MIN(MaximumPowerIndex,ROUND(F4611*100,0)))</f>
        <v>1939.2799999999834</v>
      </c>
      <c r="I4611" s="3">
        <f>MIN(H4611-K4611+L4611,'Power Look Up'!$F$4)</f>
        <v>1774.1519438270072</v>
      </c>
      <c r="K4611" s="50">
        <f t="array" ref="K4611">_xlfn.SUM(_xlfn.NORM.DIST($Q$3:$Q$1003,$F4611,$N4611,FALSE)*WindSpeedStep*$R$3:$R$1003)</f>
        <v>1926.3344060240368</v>
      </c>
      <c r="L4611" s="50">
        <f t="array" ref="L4611">_xlfn.SUM(_xlfn.NORM.DIST($Q$3:$Q$1003,$F4611,$O4611,FALSE)*WindSpeedStep*$R$3:$R$1003)</f>
        <v>1761.2063498510606</v>
      </c>
      <c r="N4611" s="42">
        <f t="shared" ref="N4611:N4674" si="217">ReferenceTurbulence*F4611</f>
        <v>1.1417367055660854</v>
      </c>
      <c r="O4611" s="42">
        <f t="shared" ref="O4611:O4674" si="218">F4611*G4611</f>
        <v>2.25</v>
      </c>
    </row>
    <row r="4612" spans="5:15" x14ac:dyDescent="0.2">
      <c r="E4612" s="15">
        <v>41300.784722222219</v>
      </c>
      <c r="F4612" s="21">
        <v>15.669656439184093</v>
      </c>
      <c r="G4612" s="24">
        <v>0.15571496474539481</v>
      </c>
      <c r="H4612" s="3">
        <f t="shared" si="216"/>
        <v>2000</v>
      </c>
      <c r="I4612" s="3">
        <f>MIN(H4612-K4612+L4612,'Power Look Up'!$F$4)</f>
        <v>1993.040516879609</v>
      </c>
      <c r="K4612" s="50">
        <f t="array" ref="K4612">_xlfn.SUM(_xlfn.NORM.DIST($Q$3:$Q$1003,$F4612,$N4612,FALSE)*WindSpeedStep*$R$3:$R$1003)</f>
        <v>2001.2285416195236</v>
      </c>
      <c r="L4612" s="50">
        <f t="array" ref="L4612">_xlfn.SUM(_xlfn.NORM.DIST($Q$3:$Q$1003,$F4612,$O4612,FALSE)*WindSpeedStep*$R$3:$R$1003)</f>
        <v>1994.2690584991326</v>
      </c>
      <c r="N4612" s="42">
        <f t="shared" si="217"/>
        <v>1.5669656439184094</v>
      </c>
      <c r="O4612" s="42">
        <f t="shared" si="218"/>
        <v>2.44</v>
      </c>
    </row>
    <row r="4613" spans="5:15" x14ac:dyDescent="0.2">
      <c r="E4613" s="15">
        <v>41300.791666666664</v>
      </c>
      <c r="F4613" s="21">
        <v>17.945744965499227</v>
      </c>
      <c r="G4613" s="24">
        <v>0.1081036203138771</v>
      </c>
      <c r="H4613" s="3">
        <f t="shared" si="216"/>
        <v>2000</v>
      </c>
      <c r="I4613" s="3">
        <f>MIN(H4613-K4613+L4613,'Power Look Up'!$F$4)</f>
        <v>2000</v>
      </c>
      <c r="K4613" s="50">
        <f t="array" ref="K4613">_xlfn.SUM(_xlfn.NORM.DIST($Q$3:$Q$1003,$F4613,$N4613,FALSE)*WindSpeedStep*$R$3:$R$1003)</f>
        <v>2000.1459737635653</v>
      </c>
      <c r="L4613" s="50">
        <f t="array" ref="L4613">_xlfn.SUM(_xlfn.NORM.DIST($Q$3:$Q$1003,$F4613,$O4613,FALSE)*WindSpeedStep*$R$3:$R$1003)</f>
        <v>2000.1980427611784</v>
      </c>
      <c r="N4613" s="42">
        <f t="shared" si="217"/>
        <v>1.7945744965499228</v>
      </c>
      <c r="O4613" s="42">
        <f t="shared" si="218"/>
        <v>1.94</v>
      </c>
    </row>
    <row r="4614" spans="5:15" x14ac:dyDescent="0.2">
      <c r="E4614" s="15">
        <v>41300.798611111109</v>
      </c>
      <c r="F4614" s="21">
        <v>15.892185936388364</v>
      </c>
      <c r="G4614" s="24">
        <v>0.13088193205929088</v>
      </c>
      <c r="H4614" s="3">
        <f t="shared" si="216"/>
        <v>2000</v>
      </c>
      <c r="I4614" s="3">
        <f>MIN(H4614-K4614+L4614,'Power Look Up'!$F$4)</f>
        <v>1998.9770489310952</v>
      </c>
      <c r="K4614" s="50">
        <f t="array" ref="K4614">_xlfn.SUM(_xlfn.NORM.DIST($Q$3:$Q$1003,$F4614,$N4614,FALSE)*WindSpeedStep*$R$3:$R$1003)</f>
        <v>2001.0167822441874</v>
      </c>
      <c r="L4614" s="50">
        <f t="array" ref="L4614">_xlfn.SUM(_xlfn.NORM.DIST($Q$3:$Q$1003,$F4614,$O4614,FALSE)*WindSpeedStep*$R$3:$R$1003)</f>
        <v>1999.9938311752826</v>
      </c>
      <c r="N4614" s="42">
        <f t="shared" si="217"/>
        <v>1.5892185936388366</v>
      </c>
      <c r="O4614" s="42">
        <f t="shared" si="218"/>
        <v>2.08</v>
      </c>
    </row>
    <row r="4615" spans="5:15" x14ac:dyDescent="0.2">
      <c r="E4615" s="15">
        <v>41300.805555555555</v>
      </c>
      <c r="F4615" s="21">
        <v>14.862863143165763</v>
      </c>
      <c r="G4615" s="24">
        <v>0.11976158179310688</v>
      </c>
      <c r="H4615" s="3">
        <f t="shared" si="216"/>
        <v>2000</v>
      </c>
      <c r="I4615" s="3">
        <f>MIN(H4615-K4615+L4615,'Power Look Up'!$F$4)</f>
        <v>1998.4175995956737</v>
      </c>
      <c r="K4615" s="50">
        <f t="array" ref="K4615">_xlfn.SUM(_xlfn.NORM.DIST($Q$3:$Q$1003,$F4615,$N4615,FALSE)*WindSpeedStep*$R$3:$R$1003)</f>
        <v>2002.2666940476952</v>
      </c>
      <c r="L4615" s="50">
        <f t="array" ref="L4615">_xlfn.SUM(_xlfn.NORM.DIST($Q$3:$Q$1003,$F4615,$O4615,FALSE)*WindSpeedStep*$R$3:$R$1003)</f>
        <v>2000.6842936433688</v>
      </c>
      <c r="N4615" s="42">
        <f t="shared" si="217"/>
        <v>1.4862863143165763</v>
      </c>
      <c r="O4615" s="42">
        <f t="shared" si="218"/>
        <v>1.78</v>
      </c>
    </row>
    <row r="4616" spans="5:15" x14ac:dyDescent="0.2">
      <c r="E4616" s="15">
        <v>41300.8125</v>
      </c>
      <c r="F4616" s="21">
        <v>14.093386390854787</v>
      </c>
      <c r="G4616" s="24">
        <v>0.12630037598025723</v>
      </c>
      <c r="H4616" s="3">
        <f t="shared" si="216"/>
        <v>2000</v>
      </c>
      <c r="I4616" s="3">
        <f>MIN(H4616-K4616+L4616,'Power Look Up'!$F$4)</f>
        <v>1993.1774653235432</v>
      </c>
      <c r="K4616" s="50">
        <f t="array" ref="K4616">_xlfn.SUM(_xlfn.NORM.DIST($Q$3:$Q$1003,$F4616,$N4616,FALSE)*WindSpeedStep*$R$3:$R$1003)</f>
        <v>2003.3342674909029</v>
      </c>
      <c r="L4616" s="50">
        <f t="array" ref="L4616">_xlfn.SUM(_xlfn.NORM.DIST($Q$3:$Q$1003,$F4616,$O4616,FALSE)*WindSpeedStep*$R$3:$R$1003)</f>
        <v>1996.5117328144461</v>
      </c>
      <c r="N4616" s="42">
        <f t="shared" si="217"/>
        <v>1.4093386390854787</v>
      </c>
      <c r="O4616" s="42">
        <f t="shared" si="218"/>
        <v>1.78</v>
      </c>
    </row>
    <row r="4617" spans="5:15" x14ac:dyDescent="0.2">
      <c r="E4617" s="15">
        <v>41300.819444444445</v>
      </c>
      <c r="F4617" s="21">
        <v>14.058207559251533</v>
      </c>
      <c r="G4617" s="24">
        <v>0.13870900623577215</v>
      </c>
      <c r="H4617" s="3">
        <f t="shared" si="216"/>
        <v>2000</v>
      </c>
      <c r="I4617" s="3">
        <f>MIN(H4617-K4617+L4617,'Power Look Up'!$F$4)</f>
        <v>1986.7731217268131</v>
      </c>
      <c r="K4617" s="50">
        <f t="array" ref="K4617">_xlfn.SUM(_xlfn.NORM.DIST($Q$3:$Q$1003,$F4617,$N4617,FALSE)*WindSpeedStep*$R$3:$R$1003)</f>
        <v>2003.3650213109306</v>
      </c>
      <c r="L4617" s="50">
        <f t="array" ref="L4617">_xlfn.SUM(_xlfn.NORM.DIST($Q$3:$Q$1003,$F4617,$O4617,FALSE)*WindSpeedStep*$R$3:$R$1003)</f>
        <v>1990.1381430377437</v>
      </c>
      <c r="N4617" s="42">
        <f t="shared" si="217"/>
        <v>1.4058207559251534</v>
      </c>
      <c r="O4617" s="42">
        <f t="shared" si="218"/>
        <v>1.9500000000000002</v>
      </c>
    </row>
    <row r="4618" spans="5:15" x14ac:dyDescent="0.2">
      <c r="E4618" s="15">
        <v>41300.826388888891</v>
      </c>
      <c r="F4618" s="21">
        <v>13.105391627095941</v>
      </c>
      <c r="G4618" s="24">
        <v>0.13734805118516455</v>
      </c>
      <c r="H4618" s="3">
        <f t="shared" si="216"/>
        <v>1999.1099999999997</v>
      </c>
      <c r="I4618" s="3">
        <f>MIN(H4618-K4618+L4618,'Power Look Up'!$F$4)</f>
        <v>1971.37282782754</v>
      </c>
      <c r="K4618" s="50">
        <f t="array" ref="K4618">_xlfn.SUM(_xlfn.NORM.DIST($Q$3:$Q$1003,$F4618,$N4618,FALSE)*WindSpeedStep*$R$3:$R$1003)</f>
        <v>2001.2868637104616</v>
      </c>
      <c r="L4618" s="50">
        <f t="array" ref="L4618">_xlfn.SUM(_xlfn.NORM.DIST($Q$3:$Q$1003,$F4618,$O4618,FALSE)*WindSpeedStep*$R$3:$R$1003)</f>
        <v>1973.549691538002</v>
      </c>
      <c r="N4618" s="42">
        <f t="shared" si="217"/>
        <v>1.3105391627095941</v>
      </c>
      <c r="O4618" s="42">
        <f t="shared" si="218"/>
        <v>1.8</v>
      </c>
    </row>
    <row r="4619" spans="5:15" x14ac:dyDescent="0.2">
      <c r="E4619" s="15">
        <v>41300.833333333336</v>
      </c>
      <c r="F4619" s="21">
        <v>13.406083625633201</v>
      </c>
      <c r="G4619" s="24">
        <v>0.13575926055839721</v>
      </c>
      <c r="H4619" s="3">
        <f t="shared" si="216"/>
        <v>1999.4099999999999</v>
      </c>
      <c r="I4619" s="3">
        <f>MIN(H4619-K4619+L4619,'Power Look Up'!$F$4)</f>
        <v>1978.7634382943224</v>
      </c>
      <c r="K4619" s="50">
        <f t="array" ref="K4619">_xlfn.SUM(_xlfn.NORM.DIST($Q$3:$Q$1003,$F4619,$N4619,FALSE)*WindSpeedStep*$R$3:$R$1003)</f>
        <v>2002.8639650062498</v>
      </c>
      <c r="L4619" s="50">
        <f t="array" ref="L4619">_xlfn.SUM(_xlfn.NORM.DIST($Q$3:$Q$1003,$F4619,$O4619,FALSE)*WindSpeedStep*$R$3:$R$1003)</f>
        <v>1982.2174033005724</v>
      </c>
      <c r="N4619" s="42">
        <f t="shared" si="217"/>
        <v>1.3406083625633203</v>
      </c>
      <c r="O4619" s="42">
        <f t="shared" si="218"/>
        <v>1.82</v>
      </c>
    </row>
    <row r="4620" spans="5:15" x14ac:dyDescent="0.2">
      <c r="E4620" s="15">
        <v>41300.840277777781</v>
      </c>
      <c r="F4620" s="21">
        <v>13.205842175385296</v>
      </c>
      <c r="G4620" s="24">
        <v>0.13024538512249917</v>
      </c>
      <c r="H4620" s="3">
        <f t="shared" si="216"/>
        <v>1999.2099999999998</v>
      </c>
      <c r="I4620" s="3">
        <f>MIN(H4620-K4620+L4620,'Power Look Up'!$F$4)</f>
        <v>1979.7735774510616</v>
      </c>
      <c r="K4620" s="50">
        <f t="array" ref="K4620">_xlfn.SUM(_xlfn.NORM.DIST($Q$3:$Q$1003,$F4620,$N4620,FALSE)*WindSpeedStep*$R$3:$R$1003)</f>
        <v>2001.9623046962183</v>
      </c>
      <c r="L4620" s="50">
        <f t="array" ref="L4620">_xlfn.SUM(_xlfn.NORM.DIST($Q$3:$Q$1003,$F4620,$O4620,FALSE)*WindSpeedStep*$R$3:$R$1003)</f>
        <v>1982.5258821472801</v>
      </c>
      <c r="N4620" s="42">
        <f t="shared" si="217"/>
        <v>1.3205842175385296</v>
      </c>
      <c r="O4620" s="42">
        <f t="shared" si="218"/>
        <v>1.7200000000000002</v>
      </c>
    </row>
    <row r="4621" spans="5:15" x14ac:dyDescent="0.2">
      <c r="E4621" s="15">
        <v>41300.847222222219</v>
      </c>
      <c r="F4621" s="21">
        <v>14.882392715420492</v>
      </c>
      <c r="G4621" s="24">
        <v>0.11960442343089367</v>
      </c>
      <c r="H4621" s="3">
        <f t="shared" si="216"/>
        <v>2000</v>
      </c>
      <c r="I4621" s="3">
        <f>MIN(H4621-K4621+L4621,'Power Look Up'!$F$4)</f>
        <v>1998.4864487565967</v>
      </c>
      <c r="K4621" s="50">
        <f t="array" ref="K4621">_xlfn.SUM(_xlfn.NORM.DIST($Q$3:$Q$1003,$F4621,$N4621,FALSE)*WindSpeedStep*$R$3:$R$1003)</f>
        <v>2002.2374061547425</v>
      </c>
      <c r="L4621" s="50">
        <f t="array" ref="L4621">_xlfn.SUM(_xlfn.NORM.DIST($Q$3:$Q$1003,$F4621,$O4621,FALSE)*WindSpeedStep*$R$3:$R$1003)</f>
        <v>2000.7238549113392</v>
      </c>
      <c r="N4621" s="42">
        <f t="shared" si="217"/>
        <v>1.4882392715420494</v>
      </c>
      <c r="O4621" s="42">
        <f t="shared" si="218"/>
        <v>1.78</v>
      </c>
    </row>
    <row r="4622" spans="5:15" x14ac:dyDescent="0.2">
      <c r="E4622" s="15">
        <v>41300.854166666664</v>
      </c>
      <c r="F4622" s="21">
        <v>15.122091774426615</v>
      </c>
      <c r="G4622" s="24">
        <v>0.12630527763560154</v>
      </c>
      <c r="H4622" s="3">
        <f t="shared" si="216"/>
        <v>2000</v>
      </c>
      <c r="I4622" s="3">
        <f>MIN(H4622-K4622+L4622,'Power Look Up'!$F$4)</f>
        <v>1998.0303855517984</v>
      </c>
      <c r="K4622" s="50">
        <f t="array" ref="K4622">_xlfn.SUM(_xlfn.NORM.DIST($Q$3:$Q$1003,$F4622,$N4622,FALSE)*WindSpeedStep*$R$3:$R$1003)</f>
        <v>2001.8909462193242</v>
      </c>
      <c r="L4622" s="50">
        <f t="array" ref="L4622">_xlfn.SUM(_xlfn.NORM.DIST($Q$3:$Q$1003,$F4622,$O4622,FALSE)*WindSpeedStep*$R$3:$R$1003)</f>
        <v>1999.9213317711226</v>
      </c>
      <c r="N4622" s="42">
        <f t="shared" si="217"/>
        <v>1.5122091774426616</v>
      </c>
      <c r="O4622" s="42">
        <f t="shared" si="218"/>
        <v>1.91</v>
      </c>
    </row>
    <row r="4623" spans="5:15" x14ac:dyDescent="0.2">
      <c r="E4623" s="15">
        <v>41300.861111111109</v>
      </c>
      <c r="F4623" s="21">
        <v>15.557219926307845</v>
      </c>
      <c r="G4623" s="24">
        <v>9.8346620234680396E-2</v>
      </c>
      <c r="H4623" s="3">
        <f t="shared" si="216"/>
        <v>2000</v>
      </c>
      <c r="I4623" s="3">
        <f>MIN(H4623-K4623+L4623,'Power Look Up'!$F$4)</f>
        <v>1999.9825953364866</v>
      </c>
      <c r="K4623" s="50">
        <f t="array" ref="K4623">_xlfn.SUM(_xlfn.NORM.DIST($Q$3:$Q$1003,$F4623,$N4623,FALSE)*WindSpeedStep*$R$3:$R$1003)</f>
        <v>2001.3481346419264</v>
      </c>
      <c r="L4623" s="50">
        <f t="array" ref="L4623">_xlfn.SUM(_xlfn.NORM.DIST($Q$3:$Q$1003,$F4623,$O4623,FALSE)*WindSpeedStep*$R$3:$R$1003)</f>
        <v>2001.330729978413</v>
      </c>
      <c r="N4623" s="42">
        <f t="shared" si="217"/>
        <v>1.5557219926307846</v>
      </c>
      <c r="O4623" s="42">
        <f t="shared" si="218"/>
        <v>1.53</v>
      </c>
    </row>
    <row r="4624" spans="5:15" x14ac:dyDescent="0.2">
      <c r="E4624" s="15">
        <v>41300.875</v>
      </c>
      <c r="F4624" s="21">
        <v>14.007825591602712</v>
      </c>
      <c r="G4624" s="24">
        <v>0.1185051876284869</v>
      </c>
      <c r="H4624" s="3">
        <f t="shared" si="216"/>
        <v>2000</v>
      </c>
      <c r="I4624" s="3">
        <f>MIN(H4624-K4624+L4624,'Power Look Up'!$F$4)</f>
        <v>1995.5780518381212</v>
      </c>
      <c r="K4624" s="50">
        <f t="array" ref="K4624">_xlfn.SUM(_xlfn.NORM.DIST($Q$3:$Q$1003,$F4624,$N4624,FALSE)*WindSpeedStep*$R$3:$R$1003)</f>
        <v>2003.4030115965043</v>
      </c>
      <c r="L4624" s="50">
        <f t="array" ref="L4624">_xlfn.SUM(_xlfn.NORM.DIST($Q$3:$Q$1003,$F4624,$O4624,FALSE)*WindSpeedStep*$R$3:$R$1003)</f>
        <v>1998.9810634346254</v>
      </c>
      <c r="N4624" s="42">
        <f t="shared" si="217"/>
        <v>1.4007825591602714</v>
      </c>
      <c r="O4624" s="42">
        <f t="shared" si="218"/>
        <v>1.66</v>
      </c>
    </row>
    <row r="4625" spans="5:15" x14ac:dyDescent="0.2">
      <c r="E4625" s="15">
        <v>41301.263888888891</v>
      </c>
      <c r="F4625" s="21">
        <v>14.572344318148032</v>
      </c>
      <c r="G4625" s="24">
        <v>0.18459624211939196</v>
      </c>
      <c r="H4625" s="3">
        <f t="shared" si="216"/>
        <v>2000</v>
      </c>
      <c r="I4625" s="3">
        <f>MIN(H4625-K4625+L4625,'Power Look Up'!$F$4)</f>
        <v>1962.472289669852</v>
      </c>
      <c r="K4625" s="50">
        <f t="array" ref="K4625">_xlfn.SUM(_xlfn.NORM.DIST($Q$3:$Q$1003,$F4625,$N4625,FALSE)*WindSpeedStep*$R$3:$R$1003)</f>
        <v>2002.7091708885225</v>
      </c>
      <c r="L4625" s="50">
        <f t="array" ref="L4625">_xlfn.SUM(_xlfn.NORM.DIST($Q$3:$Q$1003,$F4625,$O4625,FALSE)*WindSpeedStep*$R$3:$R$1003)</f>
        <v>1965.1814605583745</v>
      </c>
      <c r="N4625" s="42">
        <f t="shared" si="217"/>
        <v>1.4572344318148032</v>
      </c>
      <c r="O4625" s="42">
        <f t="shared" si="218"/>
        <v>2.69</v>
      </c>
    </row>
    <row r="4626" spans="5:15" x14ac:dyDescent="0.2">
      <c r="E4626" s="15">
        <v>41301.277777777781</v>
      </c>
      <c r="F4626" s="21">
        <v>15.238756727601739</v>
      </c>
      <c r="G4626" s="24">
        <v>0.17258625798759022</v>
      </c>
      <c r="H4626" s="3">
        <f t="shared" si="216"/>
        <v>2000</v>
      </c>
      <c r="I4626" s="3">
        <f>MIN(H4626-K4626+L4626,'Power Look Up'!$F$4)</f>
        <v>1981.8200771880038</v>
      </c>
      <c r="K4626" s="50">
        <f t="array" ref="K4626">_xlfn.SUM(_xlfn.NORM.DIST($Q$3:$Q$1003,$F4626,$N4626,FALSE)*WindSpeedStep*$R$3:$R$1003)</f>
        <v>2001.7333942341684</v>
      </c>
      <c r="L4626" s="50">
        <f t="array" ref="L4626">_xlfn.SUM(_xlfn.NORM.DIST($Q$3:$Q$1003,$F4626,$O4626,FALSE)*WindSpeedStep*$R$3:$R$1003)</f>
        <v>1983.5534714221722</v>
      </c>
      <c r="N4626" s="42">
        <f t="shared" si="217"/>
        <v>1.5238756727601741</v>
      </c>
      <c r="O4626" s="42">
        <f t="shared" si="218"/>
        <v>2.63</v>
      </c>
    </row>
    <row r="4627" spans="5:15" x14ac:dyDescent="0.2">
      <c r="E4627" s="15">
        <v>41301.284722222219</v>
      </c>
      <c r="F4627" s="21">
        <v>15.891985747026768</v>
      </c>
      <c r="G4627" s="24">
        <v>0.18122341951752752</v>
      </c>
      <c r="H4627" s="3">
        <f t="shared" si="216"/>
        <v>2000</v>
      </c>
      <c r="I4627" s="3">
        <f>MIN(H4627-K4627+L4627,'Power Look Up'!$F$4)</f>
        <v>1983.906243760576</v>
      </c>
      <c r="K4627" s="50">
        <f t="array" ref="K4627">_xlfn.SUM(_xlfn.NORM.DIST($Q$3:$Q$1003,$F4627,$N4627,FALSE)*WindSpeedStep*$R$3:$R$1003)</f>
        <v>2001.0169582696878</v>
      </c>
      <c r="L4627" s="50">
        <f t="array" ref="L4627">_xlfn.SUM(_xlfn.NORM.DIST($Q$3:$Q$1003,$F4627,$O4627,FALSE)*WindSpeedStep*$R$3:$R$1003)</f>
        <v>1984.9232020302638</v>
      </c>
      <c r="N4627" s="42">
        <f t="shared" si="217"/>
        <v>1.5891985747026769</v>
      </c>
      <c r="O4627" s="42">
        <f t="shared" si="218"/>
        <v>2.88</v>
      </c>
    </row>
    <row r="4628" spans="5:15" x14ac:dyDescent="0.2">
      <c r="E4628" s="15">
        <v>41301.291666666664</v>
      </c>
      <c r="F4628" s="21">
        <v>11.379484671477675</v>
      </c>
      <c r="G4628" s="24">
        <v>0.22584502498971901</v>
      </c>
      <c r="H4628" s="3">
        <f t="shared" si="216"/>
        <v>1935.9199999999832</v>
      </c>
      <c r="I4628" s="3">
        <f>MIN(H4628-K4628+L4628,'Power Look Up'!$F$4)</f>
        <v>1726.0483089498318</v>
      </c>
      <c r="K4628" s="50">
        <f t="array" ref="K4628">_xlfn.SUM(_xlfn.NORM.DIST($Q$3:$Q$1003,$F4628,$N4628,FALSE)*WindSpeedStep*$R$3:$R$1003)</f>
        <v>1922.0624502717076</v>
      </c>
      <c r="L4628" s="50">
        <f t="array" ref="L4628">_xlfn.SUM(_xlfn.NORM.DIST($Q$3:$Q$1003,$F4628,$O4628,FALSE)*WindSpeedStep*$R$3:$R$1003)</f>
        <v>1712.1907592215562</v>
      </c>
      <c r="N4628" s="42">
        <f t="shared" si="217"/>
        <v>1.1379484671477675</v>
      </c>
      <c r="O4628" s="42">
        <f t="shared" si="218"/>
        <v>2.57</v>
      </c>
    </row>
    <row r="4629" spans="5:15" x14ac:dyDescent="0.2">
      <c r="E4629" s="15">
        <v>41301.305555555555</v>
      </c>
      <c r="F4629" s="21">
        <v>11.694416981570118</v>
      </c>
      <c r="G4629" s="24">
        <v>0.21719765970402177</v>
      </c>
      <c r="H4629" s="3">
        <f t="shared" si="216"/>
        <v>1961.9599999999828</v>
      </c>
      <c r="I4629" s="3">
        <f>MIN(H4629-K4629+L4629,'Power Look Up'!$F$4)</f>
        <v>1771.2366676463989</v>
      </c>
      <c r="K4629" s="50">
        <f t="array" ref="K4629">_xlfn.SUM(_xlfn.NORM.DIST($Q$3:$Q$1003,$F4629,$N4629,FALSE)*WindSpeedStep*$R$3:$R$1003)</f>
        <v>1952.6132230276964</v>
      </c>
      <c r="L4629" s="50">
        <f t="array" ref="L4629">_xlfn.SUM(_xlfn.NORM.DIST($Q$3:$Q$1003,$F4629,$O4629,FALSE)*WindSpeedStep*$R$3:$R$1003)</f>
        <v>1761.8898906741126</v>
      </c>
      <c r="N4629" s="42">
        <f t="shared" si="217"/>
        <v>1.1694416981570119</v>
      </c>
      <c r="O4629" s="42">
        <f t="shared" si="218"/>
        <v>2.54</v>
      </c>
    </row>
    <row r="4630" spans="5:15" x14ac:dyDescent="0.2">
      <c r="E4630" s="15">
        <v>41301.3125</v>
      </c>
      <c r="F4630" s="21">
        <v>10.404670429256941</v>
      </c>
      <c r="G4630" s="24">
        <v>0.20375465176088253</v>
      </c>
      <c r="H4630" s="3">
        <f t="shared" si="216"/>
        <v>1743.7999999999527</v>
      </c>
      <c r="I4630" s="3">
        <f>MIN(H4630-K4630+L4630,'Power Look Up'!$F$4)</f>
        <v>1594.1303021638246</v>
      </c>
      <c r="K4630" s="50">
        <f t="array" ref="K4630">_xlfn.SUM(_xlfn.NORM.DIST($Q$3:$Q$1003,$F4630,$N4630,FALSE)*WindSpeedStep*$R$3:$R$1003)</f>
        <v>1741.918043724188</v>
      </c>
      <c r="L4630" s="50">
        <f t="array" ref="L4630">_xlfn.SUM(_xlfn.NORM.DIST($Q$3:$Q$1003,$F4630,$O4630,FALSE)*WindSpeedStep*$R$3:$R$1003)</f>
        <v>1592.2483458880599</v>
      </c>
      <c r="N4630" s="42">
        <f t="shared" si="217"/>
        <v>1.0404670429256941</v>
      </c>
      <c r="O4630" s="42">
        <f t="shared" si="218"/>
        <v>2.12</v>
      </c>
    </row>
    <row r="4631" spans="5:15" x14ac:dyDescent="0.2">
      <c r="E4631" s="15">
        <v>41301.319444444445</v>
      </c>
      <c r="F4631" s="21">
        <v>11.834742689273817</v>
      </c>
      <c r="G4631" s="24">
        <v>0.25433590564905589</v>
      </c>
      <c r="H4631" s="3">
        <f t="shared" si="216"/>
        <v>1973.7199999999825</v>
      </c>
      <c r="I4631" s="3">
        <f>MIN(H4631-K4631+L4631,'Power Look Up'!$F$4)</f>
        <v>1732.2139764569727</v>
      </c>
      <c r="K4631" s="50">
        <f t="array" ref="K4631">_xlfn.SUM(_xlfn.NORM.DIST($Q$3:$Q$1003,$F4631,$N4631,FALSE)*WindSpeedStep*$R$3:$R$1003)</f>
        <v>1962.9477658521682</v>
      </c>
      <c r="L4631" s="50">
        <f t="array" ref="L4631">_xlfn.SUM(_xlfn.NORM.DIST($Q$3:$Q$1003,$F4631,$O4631,FALSE)*WindSpeedStep*$R$3:$R$1003)</f>
        <v>1721.4417423091584</v>
      </c>
      <c r="N4631" s="42">
        <f t="shared" si="217"/>
        <v>1.1834742689273818</v>
      </c>
      <c r="O4631" s="42">
        <f t="shared" si="218"/>
        <v>3.0099999999999993</v>
      </c>
    </row>
    <row r="4632" spans="5:15" x14ac:dyDescent="0.2">
      <c r="E4632" s="15">
        <v>41301.326388888891</v>
      </c>
      <c r="F4632" s="21">
        <v>14.173045539905564</v>
      </c>
      <c r="G4632" s="24">
        <v>0.17004108208178792</v>
      </c>
      <c r="H4632" s="3">
        <f t="shared" si="216"/>
        <v>2000</v>
      </c>
      <c r="I4632" s="3">
        <f>MIN(H4632-K4632+L4632,'Power Look Up'!$F$4)</f>
        <v>1966.2843979614627</v>
      </c>
      <c r="K4632" s="50">
        <f t="array" ref="K4632">_xlfn.SUM(_xlfn.NORM.DIST($Q$3:$Q$1003,$F4632,$N4632,FALSE)*WindSpeedStep*$R$3:$R$1003)</f>
        <v>2003.2535623077767</v>
      </c>
      <c r="L4632" s="50">
        <f t="array" ref="L4632">_xlfn.SUM(_xlfn.NORM.DIST($Q$3:$Q$1003,$F4632,$O4632,FALSE)*WindSpeedStep*$R$3:$R$1003)</f>
        <v>1969.5379602692394</v>
      </c>
      <c r="N4632" s="42">
        <f t="shared" si="217"/>
        <v>1.4173045539905564</v>
      </c>
      <c r="O4632" s="42">
        <f t="shared" si="218"/>
        <v>2.41</v>
      </c>
    </row>
    <row r="4633" spans="5:15" x14ac:dyDescent="0.2">
      <c r="E4633" s="15">
        <v>41301.333333333336</v>
      </c>
      <c r="F4633" s="21">
        <v>12.678195071781339</v>
      </c>
      <c r="G4633" s="24">
        <v>0.22952794017793363</v>
      </c>
      <c r="H4633" s="3">
        <f t="shared" si="216"/>
        <v>1995.4799999999975</v>
      </c>
      <c r="I4633" s="3">
        <f>MIN(H4633-K4633+L4633,'Power Look Up'!$F$4)</f>
        <v>1829.3718053339767</v>
      </c>
      <c r="K4633" s="50">
        <f t="array" ref="K4633">_xlfn.SUM(_xlfn.NORM.DIST($Q$3:$Q$1003,$F4633,$N4633,FALSE)*WindSpeedStep*$R$3:$R$1003)</f>
        <v>1995.9584291063481</v>
      </c>
      <c r="L4633" s="50">
        <f t="array" ref="L4633">_xlfn.SUM(_xlfn.NORM.DIST($Q$3:$Q$1003,$F4633,$O4633,FALSE)*WindSpeedStep*$R$3:$R$1003)</f>
        <v>1829.8502344403273</v>
      </c>
      <c r="N4633" s="42">
        <f t="shared" si="217"/>
        <v>1.267819507178134</v>
      </c>
      <c r="O4633" s="42">
        <f t="shared" si="218"/>
        <v>2.91</v>
      </c>
    </row>
    <row r="4634" spans="5:15" x14ac:dyDescent="0.2">
      <c r="E4634" s="15">
        <v>41301.340277777781</v>
      </c>
      <c r="F4634" s="21">
        <v>14.133070394243694</v>
      </c>
      <c r="G4634" s="24">
        <v>0.17972032468150201</v>
      </c>
      <c r="H4634" s="3">
        <f t="shared" si="216"/>
        <v>2000</v>
      </c>
      <c r="I4634" s="3">
        <f>MIN(H4634-K4634+L4634,'Power Look Up'!$F$4)</f>
        <v>1956.6531272948771</v>
      </c>
      <c r="K4634" s="50">
        <f t="array" ref="K4634">_xlfn.SUM(_xlfn.NORM.DIST($Q$3:$Q$1003,$F4634,$N4634,FALSE)*WindSpeedStep*$R$3:$R$1003)</f>
        <v>2003.2958487025799</v>
      </c>
      <c r="L4634" s="50">
        <f t="array" ref="L4634">_xlfn.SUM(_xlfn.NORM.DIST($Q$3:$Q$1003,$F4634,$O4634,FALSE)*WindSpeedStep*$R$3:$R$1003)</f>
        <v>1959.948975997457</v>
      </c>
      <c r="N4634" s="42">
        <f t="shared" si="217"/>
        <v>1.4133070394243694</v>
      </c>
      <c r="O4634" s="42">
        <f t="shared" si="218"/>
        <v>2.54</v>
      </c>
    </row>
    <row r="4635" spans="5:15" x14ac:dyDescent="0.2">
      <c r="E4635" s="15">
        <v>41301.347222222219</v>
      </c>
      <c r="F4635" s="21">
        <v>14.048501173732904</v>
      </c>
      <c r="G4635" s="24">
        <v>0.17012491015544687</v>
      </c>
      <c r="H4635" s="3">
        <f t="shared" si="216"/>
        <v>2000</v>
      </c>
      <c r="I4635" s="3">
        <f>MIN(H4635-K4635+L4635,'Power Look Up'!$F$4)</f>
        <v>1963.416635280141</v>
      </c>
      <c r="K4635" s="50">
        <f t="array" ref="K4635">_xlfn.SUM(_xlfn.NORM.DIST($Q$3:$Q$1003,$F4635,$N4635,FALSE)*WindSpeedStep*$R$3:$R$1003)</f>
        <v>2003.372916878451</v>
      </c>
      <c r="L4635" s="50">
        <f t="array" ref="L4635">_xlfn.SUM(_xlfn.NORM.DIST($Q$3:$Q$1003,$F4635,$O4635,FALSE)*WindSpeedStep*$R$3:$R$1003)</f>
        <v>1966.789552158592</v>
      </c>
      <c r="N4635" s="42">
        <f t="shared" si="217"/>
        <v>1.4048501173732904</v>
      </c>
      <c r="O4635" s="42">
        <f t="shared" si="218"/>
        <v>2.39</v>
      </c>
    </row>
    <row r="4636" spans="5:15" x14ac:dyDescent="0.2">
      <c r="E4636" s="15">
        <v>41301.354166666664</v>
      </c>
      <c r="F4636" s="21">
        <v>14.534021825709374</v>
      </c>
      <c r="G4636" s="24">
        <v>0.1527450575361749</v>
      </c>
      <c r="H4636" s="3">
        <f t="shared" si="216"/>
        <v>2000</v>
      </c>
      <c r="I4636" s="3">
        <f>MIN(H4636-K4636+L4636,'Power Look Up'!$F$4)</f>
        <v>1984.6361996540797</v>
      </c>
      <c r="K4636" s="50">
        <f t="array" ref="K4636">_xlfn.SUM(_xlfn.NORM.DIST($Q$3:$Q$1003,$F4636,$N4636,FALSE)*WindSpeedStep*$R$3:$R$1003)</f>
        <v>2002.766967186393</v>
      </c>
      <c r="L4636" s="50">
        <f t="array" ref="L4636">_xlfn.SUM(_xlfn.NORM.DIST($Q$3:$Q$1003,$F4636,$O4636,FALSE)*WindSpeedStep*$R$3:$R$1003)</f>
        <v>1987.4031668404727</v>
      </c>
      <c r="N4636" s="42">
        <f t="shared" si="217"/>
        <v>1.4534021825709376</v>
      </c>
      <c r="O4636" s="42">
        <f t="shared" si="218"/>
        <v>2.2200000000000002</v>
      </c>
    </row>
    <row r="4637" spans="5:15" x14ac:dyDescent="0.2">
      <c r="E4637" s="15">
        <v>41301.361111111109</v>
      </c>
      <c r="F4637" s="21">
        <v>14.211619706451321</v>
      </c>
      <c r="G4637" s="24">
        <v>0.17239414300453243</v>
      </c>
      <c r="H4637" s="3">
        <f t="shared" si="216"/>
        <v>2000</v>
      </c>
      <c r="I4637" s="3">
        <f>MIN(H4637-K4637+L4637,'Power Look Up'!$F$4)</f>
        <v>1965.1139548062358</v>
      </c>
      <c r="K4637" s="50">
        <f t="array" ref="K4637">_xlfn.SUM(_xlfn.NORM.DIST($Q$3:$Q$1003,$F4637,$N4637,FALSE)*WindSpeedStep*$R$3:$R$1003)</f>
        <v>2003.2097206172402</v>
      </c>
      <c r="L4637" s="50">
        <f t="array" ref="L4637">_xlfn.SUM(_xlfn.NORM.DIST($Q$3:$Q$1003,$F4637,$O4637,FALSE)*WindSpeedStep*$R$3:$R$1003)</f>
        <v>1968.3236754234761</v>
      </c>
      <c r="N4637" s="42">
        <f t="shared" si="217"/>
        <v>1.4211619706451322</v>
      </c>
      <c r="O4637" s="42">
        <f t="shared" si="218"/>
        <v>2.4500000000000002</v>
      </c>
    </row>
    <row r="4638" spans="5:15" x14ac:dyDescent="0.2">
      <c r="E4638" s="15">
        <v>41301.368055555555</v>
      </c>
      <c r="F4638" s="21">
        <v>11.827853121315643</v>
      </c>
      <c r="G4638" s="24">
        <v>0.1521831545875488</v>
      </c>
      <c r="H4638" s="3">
        <f t="shared" si="216"/>
        <v>1973.7199999999825</v>
      </c>
      <c r="I4638" s="3">
        <f>MIN(H4638-K4638+L4638,'Power Look Up'!$F$4)</f>
        <v>1891.4772588051233</v>
      </c>
      <c r="K4638" s="50">
        <f t="array" ref="K4638">_xlfn.SUM(_xlfn.NORM.DIST($Q$3:$Q$1003,$F4638,$N4638,FALSE)*WindSpeedStep*$R$3:$R$1003)</f>
        <v>1962.4820480727676</v>
      </c>
      <c r="L4638" s="50">
        <f t="array" ref="L4638">_xlfn.SUM(_xlfn.NORM.DIST($Q$3:$Q$1003,$F4638,$O4638,FALSE)*WindSpeedStep*$R$3:$R$1003)</f>
        <v>1880.2393068779083</v>
      </c>
      <c r="N4638" s="42">
        <f t="shared" si="217"/>
        <v>1.1827853121315643</v>
      </c>
      <c r="O4638" s="42">
        <f t="shared" si="218"/>
        <v>1.8</v>
      </c>
    </row>
    <row r="4639" spans="5:15" x14ac:dyDescent="0.2">
      <c r="E4639" s="15">
        <v>41301.395833333336</v>
      </c>
      <c r="F4639" s="21">
        <v>16.774406660235559</v>
      </c>
      <c r="G4639" s="24">
        <v>0.14426739788875587</v>
      </c>
      <c r="H4639" s="3">
        <f t="shared" si="216"/>
        <v>2000</v>
      </c>
      <c r="I4639" s="3">
        <f>MIN(H4639-K4639+L4639,'Power Look Up'!$F$4)</f>
        <v>1998.7567038530249</v>
      </c>
      <c r="K4639" s="50">
        <f t="array" ref="K4639">_xlfn.SUM(_xlfn.NORM.DIST($Q$3:$Q$1003,$F4639,$N4639,FALSE)*WindSpeedStep*$R$3:$R$1003)</f>
        <v>2000.4560570089718</v>
      </c>
      <c r="L4639" s="50">
        <f t="array" ref="L4639">_xlfn.SUM(_xlfn.NORM.DIST($Q$3:$Q$1003,$F4639,$O4639,FALSE)*WindSpeedStep*$R$3:$R$1003)</f>
        <v>1999.2127608619967</v>
      </c>
      <c r="N4639" s="42">
        <f t="shared" si="217"/>
        <v>1.6774406660235561</v>
      </c>
      <c r="O4639" s="42">
        <f t="shared" si="218"/>
        <v>2.42</v>
      </c>
    </row>
    <row r="4640" spans="5:15" x14ac:dyDescent="0.2">
      <c r="E4640" s="15">
        <v>41301.402777777781</v>
      </c>
      <c r="F4640" s="21">
        <v>15.67743980769853</v>
      </c>
      <c r="G4640" s="24">
        <v>0.17285985679047119</v>
      </c>
      <c r="H4640" s="3">
        <f t="shared" si="216"/>
        <v>2000</v>
      </c>
      <c r="I4640" s="3">
        <f>MIN(H4640-K4640+L4640,'Power Look Up'!$F$4)</f>
        <v>1986.1419302058996</v>
      </c>
      <c r="K4640" s="50">
        <f t="array" ref="K4640">_xlfn.SUM(_xlfn.NORM.DIST($Q$3:$Q$1003,$F4640,$N4640,FALSE)*WindSpeedStep*$R$3:$R$1003)</f>
        <v>2001.2205803472525</v>
      </c>
      <c r="L4640" s="50">
        <f t="array" ref="L4640">_xlfn.SUM(_xlfn.NORM.DIST($Q$3:$Q$1003,$F4640,$O4640,FALSE)*WindSpeedStep*$R$3:$R$1003)</f>
        <v>1987.3625105531521</v>
      </c>
      <c r="N4640" s="42">
        <f t="shared" si="217"/>
        <v>1.567743980769853</v>
      </c>
      <c r="O4640" s="42">
        <f t="shared" si="218"/>
        <v>2.71</v>
      </c>
    </row>
    <row r="4641" spans="5:15" x14ac:dyDescent="0.2">
      <c r="E4641" s="15">
        <v>41301.409722222219</v>
      </c>
      <c r="F4641" s="21">
        <v>14.775915438867663</v>
      </c>
      <c r="G4641" s="24">
        <v>0.14144639691848188</v>
      </c>
      <c r="H4641" s="3">
        <f t="shared" si="216"/>
        <v>2000</v>
      </c>
      <c r="I4641" s="3">
        <f>MIN(H4641-K4641+L4641,'Power Look Up'!$F$4)</f>
        <v>1992.321685044433</v>
      </c>
      <c r="K4641" s="50">
        <f t="array" ref="K4641">_xlfn.SUM(_xlfn.NORM.DIST($Q$3:$Q$1003,$F4641,$N4641,FALSE)*WindSpeedStep*$R$3:$R$1003)</f>
        <v>2002.3983493884741</v>
      </c>
      <c r="L4641" s="50">
        <f t="array" ref="L4641">_xlfn.SUM(_xlfn.NORM.DIST($Q$3:$Q$1003,$F4641,$O4641,FALSE)*WindSpeedStep*$R$3:$R$1003)</f>
        <v>1994.7200344329071</v>
      </c>
      <c r="N4641" s="42">
        <f t="shared" si="217"/>
        <v>1.4775915438867664</v>
      </c>
      <c r="O4641" s="42">
        <f t="shared" si="218"/>
        <v>2.09</v>
      </c>
    </row>
    <row r="4642" spans="5:15" x14ac:dyDescent="0.2">
      <c r="E4642" s="15">
        <v>41301.416666666664</v>
      </c>
      <c r="F4642" s="21">
        <v>13.616260773528749</v>
      </c>
      <c r="G4642" s="24">
        <v>0.14908645139541574</v>
      </c>
      <c r="H4642" s="3">
        <f t="shared" si="216"/>
        <v>1999.6199999999997</v>
      </c>
      <c r="I4642" s="3">
        <f>MIN(H4642-K4642+L4642,'Power Look Up'!$F$4)</f>
        <v>1971.8672736855228</v>
      </c>
      <c r="K4642" s="50">
        <f t="array" ref="K4642">_xlfn.SUM(_xlfn.NORM.DIST($Q$3:$Q$1003,$F4642,$N4642,FALSE)*WindSpeedStep*$R$3:$R$1003)</f>
        <v>2003.3318897696349</v>
      </c>
      <c r="L4642" s="50">
        <f t="array" ref="L4642">_xlfn.SUM(_xlfn.NORM.DIST($Q$3:$Q$1003,$F4642,$O4642,FALSE)*WindSpeedStep*$R$3:$R$1003)</f>
        <v>1975.5791634551581</v>
      </c>
      <c r="N4642" s="42">
        <f t="shared" si="217"/>
        <v>1.361626077352875</v>
      </c>
      <c r="O4642" s="42">
        <f t="shared" si="218"/>
        <v>2.0299999999999998</v>
      </c>
    </row>
    <row r="4643" spans="5:15" x14ac:dyDescent="0.2">
      <c r="E4643" s="15">
        <v>41301.423611111109</v>
      </c>
      <c r="F4643" s="21">
        <v>14.025775138403837</v>
      </c>
      <c r="G4643" s="24">
        <v>0.1896508373869962</v>
      </c>
      <c r="H4643" s="3">
        <f t="shared" si="216"/>
        <v>2000</v>
      </c>
      <c r="I4643" s="3">
        <f>MIN(H4643-K4643+L4643,'Power Look Up'!$F$4)</f>
        <v>1943.8047157605463</v>
      </c>
      <c r="K4643" s="50">
        <f t="array" ref="K4643">_xlfn.SUM(_xlfn.NORM.DIST($Q$3:$Q$1003,$F4643,$N4643,FALSE)*WindSpeedStep*$R$3:$R$1003)</f>
        <v>2003.3903437846832</v>
      </c>
      <c r="L4643" s="50">
        <f t="array" ref="L4643">_xlfn.SUM(_xlfn.NORM.DIST($Q$3:$Q$1003,$F4643,$O4643,FALSE)*WindSpeedStep*$R$3:$R$1003)</f>
        <v>1947.1950595452295</v>
      </c>
      <c r="N4643" s="42">
        <f t="shared" si="217"/>
        <v>1.4025775138403838</v>
      </c>
      <c r="O4643" s="42">
        <f t="shared" si="218"/>
        <v>2.66</v>
      </c>
    </row>
    <row r="4644" spans="5:15" x14ac:dyDescent="0.2">
      <c r="E4644" s="15">
        <v>41301.430555555555</v>
      </c>
      <c r="F4644" s="21">
        <v>14.267440093759708</v>
      </c>
      <c r="G4644" s="24">
        <v>0.15980442076621904</v>
      </c>
      <c r="H4644" s="3">
        <f t="shared" si="216"/>
        <v>2000</v>
      </c>
      <c r="I4644" s="3">
        <f>MIN(H4644-K4644+L4644,'Power Look Up'!$F$4)</f>
        <v>1976.1790429929717</v>
      </c>
      <c r="K4644" s="50">
        <f t="array" ref="K4644">_xlfn.SUM(_xlfn.NORM.DIST($Q$3:$Q$1003,$F4644,$N4644,FALSE)*WindSpeedStep*$R$3:$R$1003)</f>
        <v>2003.14168173543</v>
      </c>
      <c r="L4644" s="50">
        <f t="array" ref="L4644">_xlfn.SUM(_xlfn.NORM.DIST($Q$3:$Q$1003,$F4644,$O4644,FALSE)*WindSpeedStep*$R$3:$R$1003)</f>
        <v>1979.3207247284017</v>
      </c>
      <c r="N4644" s="42">
        <f t="shared" si="217"/>
        <v>1.4267440093759709</v>
      </c>
      <c r="O4644" s="42">
        <f t="shared" si="218"/>
        <v>2.2799999999999998</v>
      </c>
    </row>
    <row r="4645" spans="5:15" x14ac:dyDescent="0.2">
      <c r="E4645" s="15">
        <v>41301.4375</v>
      </c>
      <c r="F4645" s="21">
        <v>14.885028673462932</v>
      </c>
      <c r="G4645" s="24">
        <v>0.16123583317502949</v>
      </c>
      <c r="H4645" s="3">
        <f t="shared" si="216"/>
        <v>2000</v>
      </c>
      <c r="I4645" s="3">
        <f>MIN(H4645-K4645+L4645,'Power Look Up'!$F$4)</f>
        <v>1984.0919234222908</v>
      </c>
      <c r="K4645" s="50">
        <f t="array" ref="K4645">_xlfn.SUM(_xlfn.NORM.DIST($Q$3:$Q$1003,$F4645,$N4645,FALSE)*WindSpeedStep*$R$3:$R$1003)</f>
        <v>2002.2334626205211</v>
      </c>
      <c r="L4645" s="50">
        <f t="array" ref="L4645">_xlfn.SUM(_xlfn.NORM.DIST($Q$3:$Q$1003,$F4645,$O4645,FALSE)*WindSpeedStep*$R$3:$R$1003)</f>
        <v>1986.3253860428119</v>
      </c>
      <c r="N4645" s="42">
        <f t="shared" si="217"/>
        <v>1.4885028673462932</v>
      </c>
      <c r="O4645" s="42">
        <f t="shared" si="218"/>
        <v>2.4</v>
      </c>
    </row>
    <row r="4646" spans="5:15" x14ac:dyDescent="0.2">
      <c r="E4646" s="15">
        <v>41301.444444444445</v>
      </c>
      <c r="F4646" s="21">
        <v>13.190823051098114</v>
      </c>
      <c r="G4646" s="24">
        <v>0.14707194482746838</v>
      </c>
      <c r="H4646" s="3">
        <f t="shared" si="216"/>
        <v>1999.1899999999998</v>
      </c>
      <c r="I4646" s="3">
        <f>MIN(H4646-K4646+L4646,'Power Look Up'!$F$4)</f>
        <v>1963.6689214848025</v>
      </c>
      <c r="K4646" s="50">
        <f t="array" ref="K4646">_xlfn.SUM(_xlfn.NORM.DIST($Q$3:$Q$1003,$F4646,$N4646,FALSE)*WindSpeedStep*$R$3:$R$1003)</f>
        <v>2001.8719275913895</v>
      </c>
      <c r="L4646" s="50">
        <f t="array" ref="L4646">_xlfn.SUM(_xlfn.NORM.DIST($Q$3:$Q$1003,$F4646,$O4646,FALSE)*WindSpeedStep*$R$3:$R$1003)</f>
        <v>1966.3508490761922</v>
      </c>
      <c r="N4646" s="42">
        <f t="shared" si="217"/>
        <v>1.3190823051098115</v>
      </c>
      <c r="O4646" s="42">
        <f t="shared" si="218"/>
        <v>1.94</v>
      </c>
    </row>
    <row r="4647" spans="5:15" x14ac:dyDescent="0.2">
      <c r="E4647" s="15">
        <v>41301.451388888891</v>
      </c>
      <c r="F4647" s="21">
        <v>12.074032283759658</v>
      </c>
      <c r="G4647" s="24">
        <v>0.13748513843488769</v>
      </c>
      <c r="H4647" s="3">
        <f t="shared" si="216"/>
        <v>1988.7699999999977</v>
      </c>
      <c r="I4647" s="3">
        <f>MIN(H4647-K4647+L4647,'Power Look Up'!$F$4)</f>
        <v>1936.1764213934409</v>
      </c>
      <c r="K4647" s="50">
        <f t="array" ref="K4647">_xlfn.SUM(_xlfn.NORM.DIST($Q$3:$Q$1003,$F4647,$N4647,FALSE)*WindSpeedStep*$R$3:$R$1003)</f>
        <v>1976.7408591575988</v>
      </c>
      <c r="L4647" s="50">
        <f t="array" ref="L4647">_xlfn.SUM(_xlfn.NORM.DIST($Q$3:$Q$1003,$F4647,$O4647,FALSE)*WindSpeedStep*$R$3:$R$1003)</f>
        <v>1924.1472805510421</v>
      </c>
      <c r="N4647" s="42">
        <f t="shared" si="217"/>
        <v>1.2074032283759659</v>
      </c>
      <c r="O4647" s="42">
        <f t="shared" si="218"/>
        <v>1.6599999999999997</v>
      </c>
    </row>
    <row r="4648" spans="5:15" x14ac:dyDescent="0.2">
      <c r="E4648" s="15">
        <v>41301.458333333336</v>
      </c>
      <c r="F4648" s="21">
        <v>12.81913078186477</v>
      </c>
      <c r="G4648" s="24">
        <v>0.14275538889024378</v>
      </c>
      <c r="H4648" s="3">
        <f t="shared" si="216"/>
        <v>1997.0199999999975</v>
      </c>
      <c r="I4648" s="3">
        <f>MIN(H4648-K4648+L4648,'Power Look Up'!$F$4)</f>
        <v>1956.7676270899865</v>
      </c>
      <c r="K4648" s="50">
        <f t="array" ref="K4648">_xlfn.SUM(_xlfn.NORM.DIST($Q$3:$Q$1003,$F4648,$N4648,FALSE)*WindSpeedStep*$R$3:$R$1003)</f>
        <v>1998.2444936332784</v>
      </c>
      <c r="L4648" s="50">
        <f t="array" ref="L4648">_xlfn.SUM(_xlfn.NORM.DIST($Q$3:$Q$1003,$F4648,$O4648,FALSE)*WindSpeedStep*$R$3:$R$1003)</f>
        <v>1957.9921207232674</v>
      </c>
      <c r="N4648" s="42">
        <f t="shared" si="217"/>
        <v>1.2819130781864772</v>
      </c>
      <c r="O4648" s="42">
        <f t="shared" si="218"/>
        <v>1.83</v>
      </c>
    </row>
    <row r="4649" spans="5:15" x14ac:dyDescent="0.2">
      <c r="E4649" s="15">
        <v>41301.465277777781</v>
      </c>
      <c r="F4649" s="21">
        <v>13.134877915359558</v>
      </c>
      <c r="G4649" s="24">
        <v>0.15150502447175013</v>
      </c>
      <c r="H4649" s="3">
        <f t="shared" si="216"/>
        <v>1999.1299999999997</v>
      </c>
      <c r="I4649" s="3">
        <f>MIN(H4649-K4649+L4649,'Power Look Up'!$F$4)</f>
        <v>1957.4564606725771</v>
      </c>
      <c r="K4649" s="50">
        <f t="array" ref="K4649">_xlfn.SUM(_xlfn.NORM.DIST($Q$3:$Q$1003,$F4649,$N4649,FALSE)*WindSpeedStep*$R$3:$R$1003)</f>
        <v>2001.5029627429346</v>
      </c>
      <c r="L4649" s="50">
        <f t="array" ref="L4649">_xlfn.SUM(_xlfn.NORM.DIST($Q$3:$Q$1003,$F4649,$O4649,FALSE)*WindSpeedStep*$R$3:$R$1003)</f>
        <v>1959.8294234155121</v>
      </c>
      <c r="N4649" s="42">
        <f t="shared" si="217"/>
        <v>1.313487791535956</v>
      </c>
      <c r="O4649" s="42">
        <f t="shared" si="218"/>
        <v>1.9900000000000002</v>
      </c>
    </row>
    <row r="4650" spans="5:15" x14ac:dyDescent="0.2">
      <c r="E4650" s="15">
        <v>41301.472222222219</v>
      </c>
      <c r="F4650" s="21">
        <v>12.536895245385615</v>
      </c>
      <c r="G4650" s="24">
        <v>0.1419809263106952</v>
      </c>
      <c r="H4650" s="3">
        <f t="shared" si="216"/>
        <v>1993.9399999999976</v>
      </c>
      <c r="I4650" s="3">
        <f>MIN(H4650-K4650+L4650,'Power Look Up'!$F$4)</f>
        <v>1947.0969871213626</v>
      </c>
      <c r="K4650" s="50">
        <f t="array" ref="K4650">_xlfn.SUM(_xlfn.NORM.DIST($Q$3:$Q$1003,$F4650,$N4650,FALSE)*WindSpeedStep*$R$3:$R$1003)</f>
        <v>1992.9909078109304</v>
      </c>
      <c r="L4650" s="50">
        <f t="array" ref="L4650">_xlfn.SUM(_xlfn.NORM.DIST($Q$3:$Q$1003,$F4650,$O4650,FALSE)*WindSpeedStep*$R$3:$R$1003)</f>
        <v>1946.1478949322955</v>
      </c>
      <c r="N4650" s="42">
        <f t="shared" si="217"/>
        <v>1.2536895245385615</v>
      </c>
      <c r="O4650" s="42">
        <f t="shared" si="218"/>
        <v>1.78</v>
      </c>
    </row>
    <row r="4651" spans="5:15" x14ac:dyDescent="0.2">
      <c r="E4651" s="15">
        <v>41301.479166666664</v>
      </c>
      <c r="F4651" s="21">
        <v>12.286406457397822</v>
      </c>
      <c r="G4651" s="24">
        <v>0.13266694420796679</v>
      </c>
      <c r="H4651" s="3">
        <f t="shared" si="216"/>
        <v>1991.1899999999976</v>
      </c>
      <c r="I4651" s="3">
        <f>MIN(H4651-K4651+L4651,'Power Look Up'!$F$4)</f>
        <v>1950.59416128098</v>
      </c>
      <c r="K4651" s="50">
        <f t="array" ref="K4651">_xlfn.SUM(_xlfn.NORM.DIST($Q$3:$Q$1003,$F4651,$N4651,FALSE)*WindSpeedStep*$R$3:$R$1003)</f>
        <v>1985.6384535114407</v>
      </c>
      <c r="L4651" s="50">
        <f t="array" ref="L4651">_xlfn.SUM(_xlfn.NORM.DIST($Q$3:$Q$1003,$F4651,$O4651,FALSE)*WindSpeedStep*$R$3:$R$1003)</f>
        <v>1945.0426147924231</v>
      </c>
      <c r="N4651" s="42">
        <f t="shared" si="217"/>
        <v>1.2286406457397823</v>
      </c>
      <c r="O4651" s="42">
        <f t="shared" si="218"/>
        <v>1.63</v>
      </c>
    </row>
    <row r="4652" spans="5:15" x14ac:dyDescent="0.2">
      <c r="E4652" s="15">
        <v>41301.486111111109</v>
      </c>
      <c r="F4652" s="21">
        <v>11.834138023206064</v>
      </c>
      <c r="G4652" s="24">
        <v>0.16562254015937219</v>
      </c>
      <c r="H4652" s="3">
        <f t="shared" si="216"/>
        <v>1973.7199999999825</v>
      </c>
      <c r="I4652" s="3">
        <f>MIN(H4652-K4652+L4652,'Power Look Up'!$F$4)</f>
        <v>1869.6583471103559</v>
      </c>
      <c r="K4652" s="50">
        <f t="array" ref="K4652">_xlfn.SUM(_xlfn.NORM.DIST($Q$3:$Q$1003,$F4652,$N4652,FALSE)*WindSpeedStep*$R$3:$R$1003)</f>
        <v>1962.9070572334756</v>
      </c>
      <c r="L4652" s="50">
        <f t="array" ref="L4652">_xlfn.SUM(_xlfn.NORM.DIST($Q$3:$Q$1003,$F4652,$O4652,FALSE)*WindSpeedStep*$R$3:$R$1003)</f>
        <v>1858.8454043438489</v>
      </c>
      <c r="N4652" s="42">
        <f t="shared" si="217"/>
        <v>1.1834138023206064</v>
      </c>
      <c r="O4652" s="42">
        <f t="shared" si="218"/>
        <v>1.9599999999999997</v>
      </c>
    </row>
    <row r="4653" spans="5:15" x14ac:dyDescent="0.2">
      <c r="E4653" s="15">
        <v>41301.493055555555</v>
      </c>
      <c r="F4653" s="21">
        <v>11.350770977890893</v>
      </c>
      <c r="G4653" s="24">
        <v>0.19293843601158869</v>
      </c>
      <c r="H4653" s="3">
        <f t="shared" si="216"/>
        <v>1933.3999999999835</v>
      </c>
      <c r="I4653" s="3">
        <f>MIN(H4653-K4653+L4653,'Power Look Up'!$F$4)</f>
        <v>1774.0539825286824</v>
      </c>
      <c r="K4653" s="50">
        <f t="array" ref="K4653">_xlfn.SUM(_xlfn.NORM.DIST($Q$3:$Q$1003,$F4653,$N4653,FALSE)*WindSpeedStep*$R$3:$R$1003)</f>
        <v>1918.707001270973</v>
      </c>
      <c r="L4653" s="50">
        <f t="array" ref="L4653">_xlfn.SUM(_xlfn.NORM.DIST($Q$3:$Q$1003,$F4653,$O4653,FALSE)*WindSpeedStep*$R$3:$R$1003)</f>
        <v>1759.3609837996719</v>
      </c>
      <c r="N4653" s="42">
        <f t="shared" si="217"/>
        <v>1.1350770977890894</v>
      </c>
      <c r="O4653" s="42">
        <f t="shared" si="218"/>
        <v>2.19</v>
      </c>
    </row>
    <row r="4654" spans="5:15" x14ac:dyDescent="0.2">
      <c r="E4654" s="15">
        <v>41301.5</v>
      </c>
      <c r="F4654" s="21">
        <v>11.487348852077055</v>
      </c>
      <c r="G4654" s="24">
        <v>0.15930568694003869</v>
      </c>
      <c r="H4654" s="3">
        <f t="shared" si="216"/>
        <v>1945.1599999999833</v>
      </c>
      <c r="I4654" s="3">
        <f>MIN(H4654-K4654+L4654,'Power Look Up'!$F$4)</f>
        <v>1843.3516891040524</v>
      </c>
      <c r="K4654" s="50">
        <f t="array" ref="K4654">_xlfn.SUM(_xlfn.NORM.DIST($Q$3:$Q$1003,$F4654,$N4654,FALSE)*WindSpeedStep*$R$3:$R$1003)</f>
        <v>1933.7759942228004</v>
      </c>
      <c r="L4654" s="50">
        <f t="array" ref="L4654">_xlfn.SUM(_xlfn.NORM.DIST($Q$3:$Q$1003,$F4654,$O4654,FALSE)*WindSpeedStep*$R$3:$R$1003)</f>
        <v>1831.9676833268695</v>
      </c>
      <c r="N4654" s="42">
        <f t="shared" si="217"/>
        <v>1.1487348852077055</v>
      </c>
      <c r="O4654" s="42">
        <f t="shared" si="218"/>
        <v>1.83</v>
      </c>
    </row>
    <row r="4655" spans="5:15" x14ac:dyDescent="0.2">
      <c r="E4655" s="15">
        <v>41301.506944444445</v>
      </c>
      <c r="F4655" s="21">
        <v>11.981995890005189</v>
      </c>
      <c r="G4655" s="24">
        <v>0.15439831702355883</v>
      </c>
      <c r="H4655" s="3">
        <f t="shared" si="216"/>
        <v>1986.3199999999822</v>
      </c>
      <c r="I4655" s="3">
        <f>MIN(H4655-K4655+L4655,'Power Look Up'!$F$4)</f>
        <v>1904.8387127279268</v>
      </c>
      <c r="K4655" s="50">
        <f t="array" ref="K4655">_xlfn.SUM(_xlfn.NORM.DIST($Q$3:$Q$1003,$F4655,$N4655,FALSE)*WindSpeedStep*$R$3:$R$1003)</f>
        <v>1971.9575033545418</v>
      </c>
      <c r="L4655" s="50">
        <f t="array" ref="L4655">_xlfn.SUM(_xlfn.NORM.DIST($Q$3:$Q$1003,$F4655,$O4655,FALSE)*WindSpeedStep*$R$3:$R$1003)</f>
        <v>1890.4762160824864</v>
      </c>
      <c r="N4655" s="42">
        <f t="shared" si="217"/>
        <v>1.198199589000519</v>
      </c>
      <c r="O4655" s="42">
        <f t="shared" si="218"/>
        <v>1.85</v>
      </c>
    </row>
    <row r="4656" spans="5:15" x14ac:dyDescent="0.2">
      <c r="E4656" s="15">
        <v>41301.513888888891</v>
      </c>
      <c r="F4656" s="21">
        <v>11.706768846275482</v>
      </c>
      <c r="G4656" s="24">
        <v>0.14094410009000466</v>
      </c>
      <c r="H4656" s="3">
        <f t="shared" si="216"/>
        <v>1963.6399999999828</v>
      </c>
      <c r="I4656" s="3">
        <f>MIN(H4656-K4656+L4656,'Power Look Up'!$F$4)</f>
        <v>1897.1402052232459</v>
      </c>
      <c r="K4656" s="50">
        <f t="array" ref="K4656">_xlfn.SUM(_xlfn.NORM.DIST($Q$3:$Q$1003,$F4656,$N4656,FALSE)*WindSpeedStep*$R$3:$R$1003)</f>
        <v>1953.5970902321255</v>
      </c>
      <c r="L4656" s="50">
        <f t="array" ref="L4656">_xlfn.SUM(_xlfn.NORM.DIST($Q$3:$Q$1003,$F4656,$O4656,FALSE)*WindSpeedStep*$R$3:$R$1003)</f>
        <v>1887.0972954553886</v>
      </c>
      <c r="N4656" s="42">
        <f t="shared" si="217"/>
        <v>1.1706768846275482</v>
      </c>
      <c r="O4656" s="42">
        <f t="shared" si="218"/>
        <v>1.65</v>
      </c>
    </row>
    <row r="4657" spans="5:15" x14ac:dyDescent="0.2">
      <c r="E4657" s="15">
        <v>41301.520833333336</v>
      </c>
      <c r="F4657" s="21">
        <v>9.7897220125727387</v>
      </c>
      <c r="G4657" s="24">
        <v>0.16445819380083623</v>
      </c>
      <c r="H4657" s="3">
        <f t="shared" si="216"/>
        <v>1556.9899999999375</v>
      </c>
      <c r="I4657" s="3">
        <f>MIN(H4657-K4657+L4657,'Power Look Up'!$F$4)</f>
        <v>1499.7541270492723</v>
      </c>
      <c r="K4657" s="50">
        <f t="array" ref="K4657">_xlfn.SUM(_xlfn.NORM.DIST($Q$3:$Q$1003,$F4657,$N4657,FALSE)*WindSpeedStep*$R$3:$R$1003)</f>
        <v>1554.1862572334567</v>
      </c>
      <c r="L4657" s="50">
        <f t="array" ref="L4657">_xlfn.SUM(_xlfn.NORM.DIST($Q$3:$Q$1003,$F4657,$O4657,FALSE)*WindSpeedStep*$R$3:$R$1003)</f>
        <v>1496.9503842827914</v>
      </c>
      <c r="N4657" s="42">
        <f t="shared" si="217"/>
        <v>0.97897220125727391</v>
      </c>
      <c r="O4657" s="42">
        <f t="shared" si="218"/>
        <v>1.6099999999999999</v>
      </c>
    </row>
    <row r="4658" spans="5:15" x14ac:dyDescent="0.2">
      <c r="E4658" s="15">
        <v>41301.527777777781</v>
      </c>
      <c r="F4658" s="21">
        <v>9.6120374108092115</v>
      </c>
      <c r="G4658" s="24">
        <v>0.1518928753188328</v>
      </c>
      <c r="H4658" s="3">
        <f t="shared" si="216"/>
        <v>1488.4099999999389</v>
      </c>
      <c r="I4658" s="3">
        <f>MIN(H4658-K4658+L4658,'Power Look Up'!$F$4)</f>
        <v>1454.2830845525496</v>
      </c>
      <c r="K4658" s="50">
        <f t="array" ref="K4658">_xlfn.SUM(_xlfn.NORM.DIST($Q$3:$Q$1003,$F4658,$N4658,FALSE)*WindSpeedStep*$R$3:$R$1003)</f>
        <v>1491.3346068273347</v>
      </c>
      <c r="L4658" s="50">
        <f t="array" ref="L4658">_xlfn.SUM(_xlfn.NORM.DIST($Q$3:$Q$1003,$F4658,$O4658,FALSE)*WindSpeedStep*$R$3:$R$1003)</f>
        <v>1457.2076913799453</v>
      </c>
      <c r="N4658" s="42">
        <f t="shared" si="217"/>
        <v>0.96120374108092121</v>
      </c>
      <c r="O4658" s="42">
        <f t="shared" si="218"/>
        <v>1.46</v>
      </c>
    </row>
    <row r="4659" spans="5:15" x14ac:dyDescent="0.2">
      <c r="E4659" s="15">
        <v>41301.534722222219</v>
      </c>
      <c r="F4659" s="21">
        <v>9.3650927374713859</v>
      </c>
      <c r="G4659" s="24">
        <v>0.18793193504191688</v>
      </c>
      <c r="H4659" s="3">
        <f t="shared" si="216"/>
        <v>1396.9699999999409</v>
      </c>
      <c r="I4659" s="3">
        <f>MIN(H4659-K4659+L4659,'Power Look Up'!$F$4)</f>
        <v>1359.244332116747</v>
      </c>
      <c r="K4659" s="50">
        <f t="array" ref="K4659">_xlfn.SUM(_xlfn.NORM.DIST($Q$3:$Q$1003,$F4659,$N4659,FALSE)*WindSpeedStep*$R$3:$R$1003)</f>
        <v>1399.793054382563</v>
      </c>
      <c r="L4659" s="50">
        <f t="array" ref="L4659">_xlfn.SUM(_xlfn.NORM.DIST($Q$3:$Q$1003,$F4659,$O4659,FALSE)*WindSpeedStep*$R$3:$R$1003)</f>
        <v>1362.0673864993691</v>
      </c>
      <c r="N4659" s="42">
        <f t="shared" si="217"/>
        <v>0.93650927374713866</v>
      </c>
      <c r="O4659" s="42">
        <f t="shared" si="218"/>
        <v>1.76</v>
      </c>
    </row>
    <row r="4660" spans="5:15" x14ac:dyDescent="0.2">
      <c r="E4660" s="15">
        <v>41301.541666666664</v>
      </c>
      <c r="F4660" s="21">
        <v>11.967661377983246</v>
      </c>
      <c r="G4660" s="24">
        <v>0.2030471888576694</v>
      </c>
      <c r="H4660" s="3">
        <f t="shared" si="216"/>
        <v>1985.4799999999823</v>
      </c>
      <c r="I4660" s="3">
        <f>MIN(H4660-K4660+L4660,'Power Look Up'!$F$4)</f>
        <v>1826.0675575043629</v>
      </c>
      <c r="K4660" s="50">
        <f t="array" ref="K4660">_xlfn.SUM(_xlfn.NORM.DIST($Q$3:$Q$1003,$F4660,$N4660,FALSE)*WindSpeedStep*$R$3:$R$1003)</f>
        <v>1971.1563139539905</v>
      </c>
      <c r="L4660" s="50">
        <f t="array" ref="L4660">_xlfn.SUM(_xlfn.NORM.DIST($Q$3:$Q$1003,$F4660,$O4660,FALSE)*WindSpeedStep*$R$3:$R$1003)</f>
        <v>1811.7438714583711</v>
      </c>
      <c r="N4660" s="42">
        <f t="shared" si="217"/>
        <v>1.1967661377983247</v>
      </c>
      <c r="O4660" s="42">
        <f t="shared" si="218"/>
        <v>2.4300000000000002</v>
      </c>
    </row>
    <row r="4661" spans="5:15" x14ac:dyDescent="0.2">
      <c r="E4661" s="15">
        <v>41301.548611111109</v>
      </c>
      <c r="F4661" s="21">
        <v>11.253545557865287</v>
      </c>
      <c r="G4661" s="24">
        <v>0.18838507287317083</v>
      </c>
      <c r="H4661" s="3">
        <f t="shared" si="216"/>
        <v>1924.9999999999836</v>
      </c>
      <c r="I4661" s="3">
        <f>MIN(H4661-K4661+L4661,'Power Look Up'!$F$4)</f>
        <v>1772.2408659011289</v>
      </c>
      <c r="K4661" s="50">
        <f t="array" ref="K4661">_xlfn.SUM(_xlfn.NORM.DIST($Q$3:$Q$1003,$F4661,$N4661,FALSE)*WindSpeedStep*$R$3:$R$1003)</f>
        <v>1906.5679269196942</v>
      </c>
      <c r="L4661" s="50">
        <f t="array" ref="L4661">_xlfn.SUM(_xlfn.NORM.DIST($Q$3:$Q$1003,$F4661,$O4661,FALSE)*WindSpeedStep*$R$3:$R$1003)</f>
        <v>1753.8087928208395</v>
      </c>
      <c r="N4661" s="42">
        <f t="shared" si="217"/>
        <v>1.1253545557865288</v>
      </c>
      <c r="O4661" s="42">
        <f t="shared" si="218"/>
        <v>2.12</v>
      </c>
    </row>
    <row r="4662" spans="5:15" x14ac:dyDescent="0.2">
      <c r="E4662" s="15">
        <v>41301.555555555555</v>
      </c>
      <c r="F4662" s="21">
        <v>13.568583833976385</v>
      </c>
      <c r="G4662" s="24">
        <v>0.17909017106967076</v>
      </c>
      <c r="H4662" s="3">
        <f t="shared" si="216"/>
        <v>1999.5699999999997</v>
      </c>
      <c r="I4662" s="3">
        <f>MIN(H4662-K4662+L4662,'Power Look Up'!$F$4)</f>
        <v>1940.5127777711871</v>
      </c>
      <c r="K4662" s="50">
        <f t="array" ref="K4662">_xlfn.SUM(_xlfn.NORM.DIST($Q$3:$Q$1003,$F4662,$N4662,FALSE)*WindSpeedStep*$R$3:$R$1003)</f>
        <v>2003.2600411955573</v>
      </c>
      <c r="L4662" s="50">
        <f t="array" ref="L4662">_xlfn.SUM(_xlfn.NORM.DIST($Q$3:$Q$1003,$F4662,$O4662,FALSE)*WindSpeedStep*$R$3:$R$1003)</f>
        <v>1944.2028189667446</v>
      </c>
      <c r="N4662" s="42">
        <f t="shared" si="217"/>
        <v>1.3568583833976386</v>
      </c>
      <c r="O4662" s="42">
        <f t="shared" si="218"/>
        <v>2.4300000000000002</v>
      </c>
    </row>
    <row r="4663" spans="5:15" x14ac:dyDescent="0.2">
      <c r="E4663" s="15">
        <v>41301.5625</v>
      </c>
      <c r="F4663" s="21">
        <v>11.044430430663226</v>
      </c>
      <c r="G4663" s="24">
        <v>0.18470848386497524</v>
      </c>
      <c r="H4663" s="3">
        <f t="shared" si="216"/>
        <v>1907.359999999984</v>
      </c>
      <c r="I4663" s="3">
        <f>MIN(H4663-K4663+L4663,'Power Look Up'!$F$4)</f>
        <v>1760.9904439381744</v>
      </c>
      <c r="K4663" s="50">
        <f t="array" ref="K4663">_xlfn.SUM(_xlfn.NORM.DIST($Q$3:$Q$1003,$F4663,$N4663,FALSE)*WindSpeedStep*$R$3:$R$1003)</f>
        <v>1876.1347736232422</v>
      </c>
      <c r="L4663" s="50">
        <f t="array" ref="L4663">_xlfn.SUM(_xlfn.NORM.DIST($Q$3:$Q$1003,$F4663,$O4663,FALSE)*WindSpeedStep*$R$3:$R$1003)</f>
        <v>1729.7652175614326</v>
      </c>
      <c r="N4663" s="42">
        <f t="shared" si="217"/>
        <v>1.1044430430663226</v>
      </c>
      <c r="O4663" s="42">
        <f t="shared" si="218"/>
        <v>2.04</v>
      </c>
    </row>
    <row r="4664" spans="5:15" x14ac:dyDescent="0.2">
      <c r="E4664" s="15">
        <v>41301.569444444445</v>
      </c>
      <c r="F4664" s="21">
        <v>12.155006688194398</v>
      </c>
      <c r="G4664" s="24">
        <v>0.23940751944022787</v>
      </c>
      <c r="H4664" s="3">
        <f t="shared" si="216"/>
        <v>1989.7599999999977</v>
      </c>
      <c r="I4664" s="3">
        <f>MIN(H4664-K4664+L4664,'Power Look Up'!$F$4)</f>
        <v>1782.9431152655243</v>
      </c>
      <c r="K4664" s="50">
        <f t="array" ref="K4664">_xlfn.SUM(_xlfn.NORM.DIST($Q$3:$Q$1003,$F4664,$N4664,FALSE)*WindSpeedStep*$R$3:$R$1003)</f>
        <v>1980.4644417830077</v>
      </c>
      <c r="L4664" s="50">
        <f t="array" ref="L4664">_xlfn.SUM(_xlfn.NORM.DIST($Q$3:$Q$1003,$F4664,$O4664,FALSE)*WindSpeedStep*$R$3:$R$1003)</f>
        <v>1773.6475570485343</v>
      </c>
      <c r="N4664" s="42">
        <f t="shared" si="217"/>
        <v>1.2155006688194399</v>
      </c>
      <c r="O4664" s="42">
        <f t="shared" si="218"/>
        <v>2.91</v>
      </c>
    </row>
    <row r="4665" spans="5:15" x14ac:dyDescent="0.2">
      <c r="E4665" s="15">
        <v>41301.576388888891</v>
      </c>
      <c r="F4665" s="21">
        <v>11.417113178960989</v>
      </c>
      <c r="G4665" s="24">
        <v>0.17692738683911596</v>
      </c>
      <c r="H4665" s="3">
        <f t="shared" si="216"/>
        <v>1939.2799999999834</v>
      </c>
      <c r="I4665" s="3">
        <f>MIN(H4665-K4665+L4665,'Power Look Up'!$F$4)</f>
        <v>1806.8114799789453</v>
      </c>
      <c r="K4665" s="50">
        <f t="array" ref="K4665">_xlfn.SUM(_xlfn.NORM.DIST($Q$3:$Q$1003,$F4665,$N4665,FALSE)*WindSpeedStep*$R$3:$R$1003)</f>
        <v>1926.3063551202431</v>
      </c>
      <c r="L4665" s="50">
        <f t="array" ref="L4665">_xlfn.SUM(_xlfn.NORM.DIST($Q$3:$Q$1003,$F4665,$O4665,FALSE)*WindSpeedStep*$R$3:$R$1003)</f>
        <v>1793.837835099205</v>
      </c>
      <c r="N4665" s="42">
        <f t="shared" si="217"/>
        <v>1.1417113178960989</v>
      </c>
      <c r="O4665" s="42">
        <f t="shared" si="218"/>
        <v>2.02</v>
      </c>
    </row>
    <row r="4666" spans="5:15" x14ac:dyDescent="0.2">
      <c r="E4666" s="15">
        <v>41301.583333333336</v>
      </c>
      <c r="F4666" s="21">
        <v>12.186189628366206</v>
      </c>
      <c r="G4666" s="24">
        <v>0.1780704277692198</v>
      </c>
      <c r="H4666" s="3">
        <f t="shared" si="216"/>
        <v>1990.0899999999976</v>
      </c>
      <c r="I4666" s="3">
        <f>MIN(H4666-K4666+L4666,'Power Look Up'!$F$4)</f>
        <v>1878.4621150622604</v>
      </c>
      <c r="K4666" s="50">
        <f t="array" ref="K4666">_xlfn.SUM(_xlfn.NORM.DIST($Q$3:$Q$1003,$F4666,$N4666,FALSE)*WindSpeedStep*$R$3:$R$1003)</f>
        <v>1981.7856456316906</v>
      </c>
      <c r="L4666" s="50">
        <f t="array" ref="L4666">_xlfn.SUM(_xlfn.NORM.DIST($Q$3:$Q$1003,$F4666,$O4666,FALSE)*WindSpeedStep*$R$3:$R$1003)</f>
        <v>1870.1577606939534</v>
      </c>
      <c r="N4666" s="42">
        <f t="shared" si="217"/>
        <v>1.2186189628366206</v>
      </c>
      <c r="O4666" s="42">
        <f t="shared" si="218"/>
        <v>2.17</v>
      </c>
    </row>
    <row r="4667" spans="5:15" x14ac:dyDescent="0.2">
      <c r="E4667" s="15">
        <v>41301.590277777781</v>
      </c>
      <c r="F4667" s="21">
        <v>10.1674780068857</v>
      </c>
      <c r="G4667" s="24">
        <v>0.22129381528794428</v>
      </c>
      <c r="H4667" s="3">
        <f t="shared" si="216"/>
        <v>1682.3899999999539</v>
      </c>
      <c r="I4667" s="3">
        <f>MIN(H4667-K4667+L4667,'Power Look Up'!$F$4)</f>
        <v>1531.2216270596386</v>
      </c>
      <c r="K4667" s="50">
        <f t="array" ref="K4667">_xlfn.SUM(_xlfn.NORM.DIST($Q$3:$Q$1003,$F4667,$N4667,FALSE)*WindSpeedStep*$R$3:$R$1003)</f>
        <v>1675.7959315858113</v>
      </c>
      <c r="L4667" s="50">
        <f t="array" ref="L4667">_xlfn.SUM(_xlfn.NORM.DIST($Q$3:$Q$1003,$F4667,$O4667,FALSE)*WindSpeedStep*$R$3:$R$1003)</f>
        <v>1524.627558645496</v>
      </c>
      <c r="N4667" s="42">
        <f t="shared" si="217"/>
        <v>1.01674780068857</v>
      </c>
      <c r="O4667" s="42">
        <f t="shared" si="218"/>
        <v>2.25</v>
      </c>
    </row>
    <row r="4668" spans="5:15" x14ac:dyDescent="0.2">
      <c r="E4668" s="15">
        <v>41301.597222222219</v>
      </c>
      <c r="F4668" s="21">
        <v>11.95382497677647</v>
      </c>
      <c r="G4668" s="24">
        <v>0.21164773659604413</v>
      </c>
      <c r="H4668" s="3">
        <f t="shared" si="216"/>
        <v>1983.7999999999824</v>
      </c>
      <c r="I4668" s="3">
        <f>MIN(H4668-K4668+L4668,'Power Look Up'!$F$4)</f>
        <v>1810.457305612518</v>
      </c>
      <c r="K4668" s="50">
        <f t="array" ref="K4668">_xlfn.SUM(_xlfn.NORM.DIST($Q$3:$Q$1003,$F4668,$N4668,FALSE)*WindSpeedStep*$R$3:$R$1003)</f>
        <v>1970.3680267600312</v>
      </c>
      <c r="L4668" s="50">
        <f t="array" ref="L4668">_xlfn.SUM(_xlfn.NORM.DIST($Q$3:$Q$1003,$F4668,$O4668,FALSE)*WindSpeedStep*$R$3:$R$1003)</f>
        <v>1797.0253323725667</v>
      </c>
      <c r="N4668" s="42">
        <f t="shared" si="217"/>
        <v>1.195382497677647</v>
      </c>
      <c r="O4668" s="42">
        <f t="shared" si="218"/>
        <v>2.5299999999999998</v>
      </c>
    </row>
    <row r="4669" spans="5:15" x14ac:dyDescent="0.2">
      <c r="E4669" s="15">
        <v>41301.604166666664</v>
      </c>
      <c r="F4669" s="21">
        <v>14.800813429005501</v>
      </c>
      <c r="G4669" s="24">
        <v>0.18850315311267768</v>
      </c>
      <c r="H4669" s="3">
        <f t="shared" si="216"/>
        <v>2000</v>
      </c>
      <c r="I4669" s="3">
        <f>MIN(H4669-K4669+L4669,'Power Look Up'!$F$4)</f>
        <v>1963.8755821869095</v>
      </c>
      <c r="K4669" s="50">
        <f t="array" ref="K4669">_xlfn.SUM(_xlfn.NORM.DIST($Q$3:$Q$1003,$F4669,$N4669,FALSE)*WindSpeedStep*$R$3:$R$1003)</f>
        <v>2002.3604709967785</v>
      </c>
      <c r="L4669" s="50">
        <f t="array" ref="L4669">_xlfn.SUM(_xlfn.NORM.DIST($Q$3:$Q$1003,$F4669,$O4669,FALSE)*WindSpeedStep*$R$3:$R$1003)</f>
        <v>1966.236053183688</v>
      </c>
      <c r="N4669" s="42">
        <f t="shared" si="217"/>
        <v>1.4800813429005502</v>
      </c>
      <c r="O4669" s="42">
        <f t="shared" si="218"/>
        <v>2.79</v>
      </c>
    </row>
    <row r="4670" spans="5:15" x14ac:dyDescent="0.2">
      <c r="E4670" s="15">
        <v>41301.611111111109</v>
      </c>
      <c r="F4670" s="21">
        <v>16.233240093193576</v>
      </c>
      <c r="G4670" s="24">
        <v>0.20328658857104284</v>
      </c>
      <c r="H4670" s="3">
        <f t="shared" si="216"/>
        <v>2000</v>
      </c>
      <c r="I4670" s="3">
        <f>MIN(H4670-K4670+L4670,'Power Look Up'!$F$4)</f>
        <v>1974.7398401162047</v>
      </c>
      <c r="K4670" s="50">
        <f t="array" ref="K4670">_xlfn.SUM(_xlfn.NORM.DIST($Q$3:$Q$1003,$F4670,$N4670,FALSE)*WindSpeedStep*$R$3:$R$1003)</f>
        <v>2000.7521155833419</v>
      </c>
      <c r="L4670" s="50">
        <f t="array" ref="L4670">_xlfn.SUM(_xlfn.NORM.DIST($Q$3:$Q$1003,$F4670,$O4670,FALSE)*WindSpeedStep*$R$3:$R$1003)</f>
        <v>1975.4919556995467</v>
      </c>
      <c r="N4670" s="42">
        <f t="shared" si="217"/>
        <v>1.6233240093193577</v>
      </c>
      <c r="O4670" s="42">
        <f t="shared" si="218"/>
        <v>3.3</v>
      </c>
    </row>
    <row r="4671" spans="5:15" x14ac:dyDescent="0.2">
      <c r="E4671" s="15">
        <v>41301.618055555555</v>
      </c>
      <c r="F4671" s="21">
        <v>14.005511143575912</v>
      </c>
      <c r="G4671" s="24">
        <v>0.23347951863219879</v>
      </c>
      <c r="H4671" s="3">
        <f t="shared" si="216"/>
        <v>2000</v>
      </c>
      <c r="I4671" s="3">
        <f>MIN(H4671-K4671+L4671,'Power Look Up'!$F$4)</f>
        <v>1892.2961977254668</v>
      </c>
      <c r="K4671" s="50">
        <f t="array" ref="K4671">_xlfn.SUM(_xlfn.NORM.DIST($Q$3:$Q$1003,$F4671,$N4671,FALSE)*WindSpeedStep*$R$3:$R$1003)</f>
        <v>2003.4045719488511</v>
      </c>
      <c r="L4671" s="50">
        <f t="array" ref="L4671">_xlfn.SUM(_xlfn.NORM.DIST($Q$3:$Q$1003,$F4671,$O4671,FALSE)*WindSpeedStep*$R$3:$R$1003)</f>
        <v>1895.7007696743178</v>
      </c>
      <c r="N4671" s="42">
        <f t="shared" si="217"/>
        <v>1.4005511143575913</v>
      </c>
      <c r="O4671" s="42">
        <f t="shared" si="218"/>
        <v>3.27</v>
      </c>
    </row>
    <row r="4672" spans="5:15" x14ac:dyDescent="0.2">
      <c r="E4672" s="15">
        <v>41301.625</v>
      </c>
      <c r="F4672" s="21">
        <v>13.902966242597023</v>
      </c>
      <c r="G4672" s="24">
        <v>0.19492243257391251</v>
      </c>
      <c r="H4672" s="3">
        <f t="shared" si="216"/>
        <v>1999.8999999999996</v>
      </c>
      <c r="I4672" s="3">
        <f>MIN(H4672-K4672+L4672,'Power Look Up'!$F$4)</f>
        <v>1934.1540269364891</v>
      </c>
      <c r="K4672" s="50">
        <f t="array" ref="K4672">_xlfn.SUM(_xlfn.NORM.DIST($Q$3:$Q$1003,$F4672,$N4672,FALSE)*WindSpeedStep*$R$3:$R$1003)</f>
        <v>2003.4551243238268</v>
      </c>
      <c r="L4672" s="50">
        <f t="array" ref="L4672">_xlfn.SUM(_xlfn.NORM.DIST($Q$3:$Q$1003,$F4672,$O4672,FALSE)*WindSpeedStep*$R$3:$R$1003)</f>
        <v>1937.7091512603163</v>
      </c>
      <c r="N4672" s="42">
        <f t="shared" si="217"/>
        <v>1.3902966242597024</v>
      </c>
      <c r="O4672" s="42">
        <f t="shared" si="218"/>
        <v>2.71</v>
      </c>
    </row>
    <row r="4673" spans="5:15" x14ac:dyDescent="0.2">
      <c r="E4673" s="15">
        <v>41301.631944444445</v>
      </c>
      <c r="F4673" s="21">
        <v>11.280302924215126</v>
      </c>
      <c r="G4673" s="24">
        <v>0.16843519298770962</v>
      </c>
      <c r="H4673" s="3">
        <f t="shared" si="216"/>
        <v>1927.5199999999836</v>
      </c>
      <c r="I4673" s="3">
        <f>MIN(H4673-K4673+L4673,'Power Look Up'!$F$4)</f>
        <v>1807.6503877418068</v>
      </c>
      <c r="K4673" s="50">
        <f t="array" ref="K4673">_xlfn.SUM(_xlfn.NORM.DIST($Q$3:$Q$1003,$F4673,$N4673,FALSE)*WindSpeedStep*$R$3:$R$1003)</f>
        <v>1910.0307636157165</v>
      </c>
      <c r="L4673" s="50">
        <f t="array" ref="L4673">_xlfn.SUM(_xlfn.NORM.DIST($Q$3:$Q$1003,$F4673,$O4673,FALSE)*WindSpeedStep*$R$3:$R$1003)</f>
        <v>1790.1611513575397</v>
      </c>
      <c r="N4673" s="42">
        <f t="shared" si="217"/>
        <v>1.1280302924215126</v>
      </c>
      <c r="O4673" s="42">
        <f t="shared" si="218"/>
        <v>1.9</v>
      </c>
    </row>
    <row r="4674" spans="5:15" x14ac:dyDescent="0.2">
      <c r="E4674" s="15">
        <v>41301.638888888891</v>
      </c>
      <c r="F4674" s="21">
        <v>10.675753271303096</v>
      </c>
      <c r="G4674" s="24">
        <v>0.19015051663443094</v>
      </c>
      <c r="H4674" s="3">
        <f t="shared" si="216"/>
        <v>1818.5599999999511</v>
      </c>
      <c r="I4674" s="3">
        <f>MIN(H4674-K4674+L4674,'Power Look Up'!$F$4)</f>
        <v>1672.894657392344</v>
      </c>
      <c r="K4674" s="50">
        <f t="array" ref="K4674">_xlfn.SUM(_xlfn.NORM.DIST($Q$3:$Q$1003,$F4674,$N4674,FALSE)*WindSpeedStep*$R$3:$R$1003)</f>
        <v>1806.6840206465531</v>
      </c>
      <c r="L4674" s="50">
        <f t="array" ref="L4674">_xlfn.SUM(_xlfn.NORM.DIST($Q$3:$Q$1003,$F4674,$O4674,FALSE)*WindSpeedStep*$R$3:$R$1003)</f>
        <v>1661.0186780389461</v>
      </c>
      <c r="N4674" s="42">
        <f t="shared" si="217"/>
        <v>1.0675753271303097</v>
      </c>
      <c r="O4674" s="42">
        <f t="shared" si="218"/>
        <v>2.0299999999999998</v>
      </c>
    </row>
    <row r="4675" spans="5:15" x14ac:dyDescent="0.2">
      <c r="E4675" s="15">
        <v>41301.645833333336</v>
      </c>
      <c r="F4675" s="21">
        <v>11.010001496431624</v>
      </c>
      <c r="G4675" s="24">
        <v>0.2170753565087713</v>
      </c>
      <c r="H4675" s="3">
        <f t="shared" ref="H4675:H4738" si="219">INDEX(PowerArray,MIN(MaximumPowerIndex,ROUND(F4675*100,0)))</f>
        <v>1904.839999999984</v>
      </c>
      <c r="I4675" s="3">
        <f>MIN(H4675-K4675+L4675,'Power Look Up'!$F$4)</f>
        <v>1709.7118661245054</v>
      </c>
      <c r="K4675" s="50">
        <f t="array" ref="K4675">_xlfn.SUM(_xlfn.NORM.DIST($Q$3:$Q$1003,$F4675,$N4675,FALSE)*WindSpeedStep*$R$3:$R$1003)</f>
        <v>1870.5267032348261</v>
      </c>
      <c r="L4675" s="50">
        <f t="array" ref="L4675">_xlfn.SUM(_xlfn.NORM.DIST($Q$3:$Q$1003,$F4675,$O4675,FALSE)*WindSpeedStep*$R$3:$R$1003)</f>
        <v>1675.3985693593474</v>
      </c>
      <c r="N4675" s="42">
        <f t="shared" ref="N4675:N4738" si="220">ReferenceTurbulence*F4675</f>
        <v>1.1010001496431625</v>
      </c>
      <c r="O4675" s="42">
        <f t="shared" ref="O4675:O4738" si="221">F4675*G4675</f>
        <v>2.39</v>
      </c>
    </row>
    <row r="4676" spans="5:15" x14ac:dyDescent="0.2">
      <c r="E4676" s="15">
        <v>41301.652777777781</v>
      </c>
      <c r="F4676" s="21">
        <v>10.924615200330969</v>
      </c>
      <c r="G4676" s="24">
        <v>0.20138009070867316</v>
      </c>
      <c r="H4676" s="3">
        <f t="shared" si="219"/>
        <v>1882.6399999999496</v>
      </c>
      <c r="I4676" s="3">
        <f>MIN(H4676-K4676+L4676,'Power Look Up'!$F$4)</f>
        <v>1712.4847504188388</v>
      </c>
      <c r="K4676" s="50">
        <f t="array" ref="K4676">_xlfn.SUM(_xlfn.NORM.DIST($Q$3:$Q$1003,$F4676,$N4676,FALSE)*WindSpeedStep*$R$3:$R$1003)</f>
        <v>1855.8566319461809</v>
      </c>
      <c r="L4676" s="50">
        <f t="array" ref="L4676">_xlfn.SUM(_xlfn.NORM.DIST($Q$3:$Q$1003,$F4676,$O4676,FALSE)*WindSpeedStep*$R$3:$R$1003)</f>
        <v>1685.70138236507</v>
      </c>
      <c r="N4676" s="42">
        <f t="shared" si="220"/>
        <v>1.0924615200330969</v>
      </c>
      <c r="O4676" s="42">
        <f t="shared" si="221"/>
        <v>2.2000000000000002</v>
      </c>
    </row>
    <row r="4677" spans="5:15" x14ac:dyDescent="0.2">
      <c r="E4677" s="15">
        <v>41301.659722222219</v>
      </c>
      <c r="F4677" s="21">
        <v>12.02459481844611</v>
      </c>
      <c r="G4677" s="24">
        <v>0.22703467694496396</v>
      </c>
      <c r="H4677" s="3">
        <f t="shared" si="219"/>
        <v>1988.2199999999978</v>
      </c>
      <c r="I4677" s="3">
        <f>MIN(H4677-K4677+L4677,'Power Look Up'!$F$4)</f>
        <v>1794.183904801632</v>
      </c>
      <c r="K4677" s="50">
        <f t="array" ref="K4677">_xlfn.SUM(_xlfn.NORM.DIST($Q$3:$Q$1003,$F4677,$N4677,FALSE)*WindSpeedStep*$R$3:$R$1003)</f>
        <v>1974.2476236723057</v>
      </c>
      <c r="L4677" s="50">
        <f t="array" ref="L4677">_xlfn.SUM(_xlfn.NORM.DIST($Q$3:$Q$1003,$F4677,$O4677,FALSE)*WindSpeedStep*$R$3:$R$1003)</f>
        <v>1780.21152847394</v>
      </c>
      <c r="N4677" s="42">
        <f t="shared" si="220"/>
        <v>1.202459481844611</v>
      </c>
      <c r="O4677" s="42">
        <f t="shared" si="221"/>
        <v>2.73</v>
      </c>
    </row>
    <row r="4678" spans="5:15" x14ac:dyDescent="0.2">
      <c r="E4678" s="15">
        <v>41301.666666666664</v>
      </c>
      <c r="F4678" s="21">
        <v>10.821034226767447</v>
      </c>
      <c r="G4678" s="24">
        <v>0.24858991697354424</v>
      </c>
      <c r="H4678" s="3">
        <f t="shared" si="219"/>
        <v>1855.9399999999503</v>
      </c>
      <c r="I4678" s="3">
        <f>MIN(H4678-K4678+L4678,'Power Look Up'!$F$4)</f>
        <v>1623.5693096506786</v>
      </c>
      <c r="K4678" s="50">
        <f t="array" ref="K4678">_xlfn.SUM(_xlfn.NORM.DIST($Q$3:$Q$1003,$F4678,$N4678,FALSE)*WindSpeedStep*$R$3:$R$1003)</f>
        <v>1836.5684793713035</v>
      </c>
      <c r="L4678" s="50">
        <f t="array" ref="L4678">_xlfn.SUM(_xlfn.NORM.DIST($Q$3:$Q$1003,$F4678,$O4678,FALSE)*WindSpeedStep*$R$3:$R$1003)</f>
        <v>1604.1977890220319</v>
      </c>
      <c r="N4678" s="42">
        <f t="shared" si="220"/>
        <v>1.0821034226767448</v>
      </c>
      <c r="O4678" s="42">
        <f t="shared" si="221"/>
        <v>2.69</v>
      </c>
    </row>
    <row r="4679" spans="5:15" x14ac:dyDescent="0.2">
      <c r="E4679" s="15">
        <v>41301.673611111109</v>
      </c>
      <c r="F4679" s="21">
        <v>11.783963115631</v>
      </c>
      <c r="G4679" s="24">
        <v>0.28343605349287038</v>
      </c>
      <c r="H4679" s="3">
        <f t="shared" si="219"/>
        <v>1969.5199999999827</v>
      </c>
      <c r="I4679" s="3">
        <f>MIN(H4679-K4679+L4679,'Power Look Up'!$F$4)</f>
        <v>1686.1912021591384</v>
      </c>
      <c r="K4679" s="50">
        <f t="array" ref="K4679">_xlfn.SUM(_xlfn.NORM.DIST($Q$3:$Q$1003,$F4679,$N4679,FALSE)*WindSpeedStep*$R$3:$R$1003)</f>
        <v>1959.4167814131733</v>
      </c>
      <c r="L4679" s="50">
        <f t="array" ref="L4679">_xlfn.SUM(_xlfn.NORM.DIST($Q$3:$Q$1003,$F4679,$O4679,FALSE)*WindSpeedStep*$R$3:$R$1003)</f>
        <v>1676.087983572329</v>
      </c>
      <c r="N4679" s="42">
        <f t="shared" si="220"/>
        <v>1.1783963115631</v>
      </c>
      <c r="O4679" s="42">
        <f t="shared" si="221"/>
        <v>3.3399999999999994</v>
      </c>
    </row>
    <row r="4680" spans="5:15" x14ac:dyDescent="0.2">
      <c r="E4680" s="15">
        <v>41301.6875</v>
      </c>
      <c r="F4680" s="21">
        <v>14.228193514849993</v>
      </c>
      <c r="G4680" s="24">
        <v>0.15462258070245222</v>
      </c>
      <c r="H4680" s="3">
        <f t="shared" si="219"/>
        <v>2000</v>
      </c>
      <c r="I4680" s="3">
        <f>MIN(H4680-K4680+L4680,'Power Look Up'!$F$4)</f>
        <v>1979.1744143638366</v>
      </c>
      <c r="K4680" s="50">
        <f t="array" ref="K4680">_xlfn.SUM(_xlfn.NORM.DIST($Q$3:$Q$1003,$F4680,$N4680,FALSE)*WindSpeedStep*$R$3:$R$1003)</f>
        <v>2003.1900530300759</v>
      </c>
      <c r="L4680" s="50">
        <f t="array" ref="L4680">_xlfn.SUM(_xlfn.NORM.DIST($Q$3:$Q$1003,$F4680,$O4680,FALSE)*WindSpeedStep*$R$3:$R$1003)</f>
        <v>1982.3644673939125</v>
      </c>
      <c r="N4680" s="42">
        <f t="shared" si="220"/>
        <v>1.4228193514849994</v>
      </c>
      <c r="O4680" s="42">
        <f t="shared" si="221"/>
        <v>2.2000000000000002</v>
      </c>
    </row>
    <row r="4681" spans="5:15" x14ac:dyDescent="0.2">
      <c r="E4681" s="15">
        <v>41301.694444444445</v>
      </c>
      <c r="F4681" s="21">
        <v>13.718418969015586</v>
      </c>
      <c r="G4681" s="24">
        <v>0.16692885712064873</v>
      </c>
      <c r="H4681" s="3">
        <f t="shared" si="219"/>
        <v>1999.7199999999998</v>
      </c>
      <c r="I4681" s="3">
        <f>MIN(H4681-K4681+L4681,'Power Look Up'!$F$4)</f>
        <v>1957.9329790141112</v>
      </c>
      <c r="K4681" s="50">
        <f t="array" ref="K4681">_xlfn.SUM(_xlfn.NORM.DIST($Q$3:$Q$1003,$F4681,$N4681,FALSE)*WindSpeedStep*$R$3:$R$1003)</f>
        <v>2003.4304298919085</v>
      </c>
      <c r="L4681" s="50">
        <f t="array" ref="L4681">_xlfn.SUM(_xlfn.NORM.DIST($Q$3:$Q$1003,$F4681,$O4681,FALSE)*WindSpeedStep*$R$3:$R$1003)</f>
        <v>1961.6434089060199</v>
      </c>
      <c r="N4681" s="42">
        <f t="shared" si="220"/>
        <v>1.3718418969015587</v>
      </c>
      <c r="O4681" s="42">
        <f t="shared" si="221"/>
        <v>2.29</v>
      </c>
    </row>
    <row r="4682" spans="5:15" x14ac:dyDescent="0.2">
      <c r="E4682" s="15">
        <v>41301.701388888891</v>
      </c>
      <c r="F4682" s="21">
        <v>12.988700605508583</v>
      </c>
      <c r="G4682" s="24">
        <v>0.18246628912170548</v>
      </c>
      <c r="H4682" s="3">
        <f t="shared" si="219"/>
        <v>1998.8899999999974</v>
      </c>
      <c r="I4682" s="3">
        <f>MIN(H4682-K4682+L4682,'Power Look Up'!$F$4)</f>
        <v>1914.2134774170554</v>
      </c>
      <c r="K4682" s="50">
        <f t="array" ref="K4682">_xlfn.SUM(_xlfn.NORM.DIST($Q$3:$Q$1003,$F4682,$N4682,FALSE)*WindSpeedStep*$R$3:$R$1003)</f>
        <v>2000.2687632859579</v>
      </c>
      <c r="L4682" s="50">
        <f t="array" ref="L4682">_xlfn.SUM(_xlfn.NORM.DIST($Q$3:$Q$1003,$F4682,$O4682,FALSE)*WindSpeedStep*$R$3:$R$1003)</f>
        <v>1915.5922407030159</v>
      </c>
      <c r="N4682" s="42">
        <f t="shared" si="220"/>
        <v>1.2988700605508585</v>
      </c>
      <c r="O4682" s="42">
        <f t="shared" si="221"/>
        <v>2.37</v>
      </c>
    </row>
    <row r="4683" spans="5:15" x14ac:dyDescent="0.2">
      <c r="E4683" s="15">
        <v>41301.708333333336</v>
      </c>
      <c r="F4683" s="21">
        <v>12.247770984155279</v>
      </c>
      <c r="G4683" s="24">
        <v>0.1861563220727751</v>
      </c>
      <c r="H4683" s="3">
        <f t="shared" si="219"/>
        <v>1990.7499999999977</v>
      </c>
      <c r="I4683" s="3">
        <f>MIN(H4683-K4683+L4683,'Power Look Up'!$F$4)</f>
        <v>1869.109230677311</v>
      </c>
      <c r="K4683" s="50">
        <f t="array" ref="K4683">_xlfn.SUM(_xlfn.NORM.DIST($Q$3:$Q$1003,$F4683,$N4683,FALSE)*WindSpeedStep*$R$3:$R$1003)</f>
        <v>1984.2217950888851</v>
      </c>
      <c r="L4683" s="50">
        <f t="array" ref="L4683">_xlfn.SUM(_xlfn.NORM.DIST($Q$3:$Q$1003,$F4683,$O4683,FALSE)*WindSpeedStep*$R$3:$R$1003)</f>
        <v>1862.5810257661983</v>
      </c>
      <c r="N4683" s="42">
        <f t="shared" si="220"/>
        <v>1.224777098415528</v>
      </c>
      <c r="O4683" s="42">
        <f t="shared" si="221"/>
        <v>2.2799999999999998</v>
      </c>
    </row>
    <row r="4684" spans="5:15" x14ac:dyDescent="0.2">
      <c r="E4684" s="15">
        <v>41301.715277777781</v>
      </c>
      <c r="F4684" s="21">
        <v>11.985822247441272</v>
      </c>
      <c r="G4684" s="24">
        <v>0.15768630311562282</v>
      </c>
      <c r="H4684" s="3">
        <f t="shared" si="219"/>
        <v>1987.1599999999823</v>
      </c>
      <c r="I4684" s="3">
        <f>MIN(H4684-K4684+L4684,'Power Look Up'!$F$4)</f>
        <v>1900.5536997264462</v>
      </c>
      <c r="K4684" s="50">
        <f t="array" ref="K4684">_xlfn.SUM(_xlfn.NORM.DIST($Q$3:$Q$1003,$F4684,$N4684,FALSE)*WindSpeedStep*$R$3:$R$1003)</f>
        <v>1972.1687317591477</v>
      </c>
      <c r="L4684" s="50">
        <f t="array" ref="L4684">_xlfn.SUM(_xlfn.NORM.DIST($Q$3:$Q$1003,$F4684,$O4684,FALSE)*WindSpeedStep*$R$3:$R$1003)</f>
        <v>1885.5624314856116</v>
      </c>
      <c r="N4684" s="42">
        <f t="shared" si="220"/>
        <v>1.1985822247441271</v>
      </c>
      <c r="O4684" s="42">
        <f t="shared" si="221"/>
        <v>1.89</v>
      </c>
    </row>
    <row r="4685" spans="5:15" x14ac:dyDescent="0.2">
      <c r="E4685" s="15">
        <v>41301.722222222219</v>
      </c>
      <c r="F4685" s="21">
        <v>13.322817235229103</v>
      </c>
      <c r="G4685" s="24">
        <v>0.22217523123960342</v>
      </c>
      <c r="H4685" s="3">
        <f t="shared" si="219"/>
        <v>1999.3199999999997</v>
      </c>
      <c r="I4685" s="3">
        <f>MIN(H4685-K4685+L4685,'Power Look Up'!$F$4)</f>
        <v>1876.1147863469803</v>
      </c>
      <c r="K4685" s="50">
        <f t="array" ref="K4685">_xlfn.SUM(_xlfn.NORM.DIST($Q$3:$Q$1003,$F4685,$N4685,FALSE)*WindSpeedStep*$R$3:$R$1003)</f>
        <v>2002.5526282945243</v>
      </c>
      <c r="L4685" s="50">
        <f t="array" ref="L4685">_xlfn.SUM(_xlfn.NORM.DIST($Q$3:$Q$1003,$F4685,$O4685,FALSE)*WindSpeedStep*$R$3:$R$1003)</f>
        <v>1879.3474146415049</v>
      </c>
      <c r="N4685" s="42">
        <f t="shared" si="220"/>
        <v>1.3322817235229103</v>
      </c>
      <c r="O4685" s="42">
        <f t="shared" si="221"/>
        <v>2.96</v>
      </c>
    </row>
    <row r="4686" spans="5:15" x14ac:dyDescent="0.2">
      <c r="E4686" s="15">
        <v>41301.729166666664</v>
      </c>
      <c r="F4686" s="21">
        <v>11.614046773983709</v>
      </c>
      <c r="G4686" s="24">
        <v>0.19114784391715711</v>
      </c>
      <c r="H4686" s="3">
        <f t="shared" si="219"/>
        <v>1955.239999999983</v>
      </c>
      <c r="I4686" s="3">
        <f>MIN(H4686-K4686+L4686,'Power Look Up'!$F$4)</f>
        <v>1803.4309563546731</v>
      </c>
      <c r="K4686" s="50">
        <f t="array" ref="K4686">_xlfn.SUM(_xlfn.NORM.DIST($Q$3:$Q$1003,$F4686,$N4686,FALSE)*WindSpeedStep*$R$3:$R$1003)</f>
        <v>1945.8397634386915</v>
      </c>
      <c r="L4686" s="50">
        <f t="array" ref="L4686">_xlfn.SUM(_xlfn.NORM.DIST($Q$3:$Q$1003,$F4686,$O4686,FALSE)*WindSpeedStep*$R$3:$R$1003)</f>
        <v>1794.0307197933816</v>
      </c>
      <c r="N4686" s="42">
        <f t="shared" si="220"/>
        <v>1.1614046773983711</v>
      </c>
      <c r="O4686" s="42">
        <f t="shared" si="221"/>
        <v>2.2200000000000002</v>
      </c>
    </row>
    <row r="4687" spans="5:15" x14ac:dyDescent="0.2">
      <c r="E4687" s="15">
        <v>41301.736111111109</v>
      </c>
      <c r="F4687" s="21">
        <v>11.833898015337486</v>
      </c>
      <c r="G4687" s="24">
        <v>0.18928674195914291</v>
      </c>
      <c r="H4687" s="3">
        <f t="shared" si="219"/>
        <v>1973.7199999999825</v>
      </c>
      <c r="I4687" s="3">
        <f>MIN(H4687-K4687+L4687,'Power Look Up'!$F$4)</f>
        <v>1831.2995453513699</v>
      </c>
      <c r="K4687" s="50">
        <f t="array" ref="K4687">_xlfn.SUM(_xlfn.NORM.DIST($Q$3:$Q$1003,$F4687,$N4687,FALSE)*WindSpeedStep*$R$3:$R$1003)</f>
        <v>1962.8908901089635</v>
      </c>
      <c r="L4687" s="50">
        <f t="array" ref="L4687">_xlfn.SUM(_xlfn.NORM.DIST($Q$3:$Q$1003,$F4687,$O4687,FALSE)*WindSpeedStep*$R$3:$R$1003)</f>
        <v>1820.4704354603509</v>
      </c>
      <c r="N4687" s="42">
        <f t="shared" si="220"/>
        <v>1.1833898015337485</v>
      </c>
      <c r="O4687" s="42">
        <f t="shared" si="221"/>
        <v>2.2400000000000002</v>
      </c>
    </row>
    <row r="4688" spans="5:15" x14ac:dyDescent="0.2">
      <c r="E4688" s="15">
        <v>41301.743055555555</v>
      </c>
      <c r="F4688" s="21">
        <v>13.251020121636602</v>
      </c>
      <c r="G4688" s="24">
        <v>0.1818727900099473</v>
      </c>
      <c r="H4688" s="3">
        <f t="shared" si="219"/>
        <v>1999.2499999999998</v>
      </c>
      <c r="I4688" s="3">
        <f>MIN(H4688-K4688+L4688,'Power Look Up'!$F$4)</f>
        <v>1925.6722039816002</v>
      </c>
      <c r="K4688" s="50">
        <f t="array" ref="K4688">_xlfn.SUM(_xlfn.NORM.DIST($Q$3:$Q$1003,$F4688,$N4688,FALSE)*WindSpeedStep*$R$3:$R$1003)</f>
        <v>2002.2133714972495</v>
      </c>
      <c r="L4688" s="50">
        <f t="array" ref="L4688">_xlfn.SUM(_xlfn.NORM.DIST($Q$3:$Q$1003,$F4688,$O4688,FALSE)*WindSpeedStep*$R$3:$R$1003)</f>
        <v>1928.6355754788499</v>
      </c>
      <c r="N4688" s="42">
        <f t="shared" si="220"/>
        <v>1.3251020121636603</v>
      </c>
      <c r="O4688" s="42">
        <f t="shared" si="221"/>
        <v>2.41</v>
      </c>
    </row>
    <row r="4689" spans="5:15" x14ac:dyDescent="0.2">
      <c r="E4689" s="15">
        <v>41301.75</v>
      </c>
      <c r="F4689" s="21">
        <v>12.131851372498257</v>
      </c>
      <c r="G4689" s="24">
        <v>0.15661253519039292</v>
      </c>
      <c r="H4689" s="3">
        <f t="shared" si="219"/>
        <v>1989.4299999999976</v>
      </c>
      <c r="I4689" s="3">
        <f>MIN(H4689-K4689+L4689,'Power Look Up'!$F$4)</f>
        <v>1909.1536108245398</v>
      </c>
      <c r="K4689" s="50">
        <f t="array" ref="K4689">_xlfn.SUM(_xlfn.NORM.DIST($Q$3:$Q$1003,$F4689,$N4689,FALSE)*WindSpeedStep*$R$3:$R$1003)</f>
        <v>1979.4436358993248</v>
      </c>
      <c r="L4689" s="50">
        <f t="array" ref="L4689">_xlfn.SUM(_xlfn.NORM.DIST($Q$3:$Q$1003,$F4689,$O4689,FALSE)*WindSpeedStep*$R$3:$R$1003)</f>
        <v>1899.167246723867</v>
      </c>
      <c r="N4689" s="42">
        <f t="shared" si="220"/>
        <v>1.2131851372498259</v>
      </c>
      <c r="O4689" s="42">
        <f t="shared" si="221"/>
        <v>1.9</v>
      </c>
    </row>
    <row r="4690" spans="5:15" x14ac:dyDescent="0.2">
      <c r="E4690" s="15">
        <v>41301.756944444445</v>
      </c>
      <c r="F4690" s="21">
        <v>12.132720462280018</v>
      </c>
      <c r="G4690" s="24">
        <v>0.22253871325842844</v>
      </c>
      <c r="H4690" s="3">
        <f t="shared" si="219"/>
        <v>1989.4299999999976</v>
      </c>
      <c r="I4690" s="3">
        <f>MIN(H4690-K4690+L4690,'Power Look Up'!$F$4)</f>
        <v>1806.8616964233083</v>
      </c>
      <c r="K4690" s="50">
        <f t="array" ref="K4690">_xlfn.SUM(_xlfn.NORM.DIST($Q$3:$Q$1003,$F4690,$N4690,FALSE)*WindSpeedStep*$R$3:$R$1003)</f>
        <v>1979.4825731303686</v>
      </c>
      <c r="L4690" s="50">
        <f t="array" ref="L4690">_xlfn.SUM(_xlfn.NORM.DIST($Q$3:$Q$1003,$F4690,$O4690,FALSE)*WindSpeedStep*$R$3:$R$1003)</f>
        <v>1796.9142695536793</v>
      </c>
      <c r="N4690" s="42">
        <f t="shared" si="220"/>
        <v>1.2132720462280018</v>
      </c>
      <c r="O4690" s="42">
        <f t="shared" si="221"/>
        <v>2.7</v>
      </c>
    </row>
    <row r="4691" spans="5:15" x14ac:dyDescent="0.2">
      <c r="E4691" s="15">
        <v>41301.763888888891</v>
      </c>
      <c r="F4691" s="21">
        <v>12.301207522285068</v>
      </c>
      <c r="G4691" s="24">
        <v>0.15933395127667199</v>
      </c>
      <c r="H4691" s="3">
        <f t="shared" si="219"/>
        <v>1991.2999999999977</v>
      </c>
      <c r="I4691" s="3">
        <f>MIN(H4691-K4691+L4691,'Power Look Up'!$F$4)</f>
        <v>1912.5970504940867</v>
      </c>
      <c r="K4691" s="50">
        <f t="array" ref="K4691">_xlfn.SUM(_xlfn.NORM.DIST($Q$3:$Q$1003,$F4691,$N4691,FALSE)*WindSpeedStep*$R$3:$R$1003)</f>
        <v>1986.1593031953396</v>
      </c>
      <c r="L4691" s="50">
        <f t="array" ref="L4691">_xlfn.SUM(_xlfn.NORM.DIST($Q$3:$Q$1003,$F4691,$O4691,FALSE)*WindSpeedStep*$R$3:$R$1003)</f>
        <v>1907.4563536894286</v>
      </c>
      <c r="N4691" s="42">
        <f t="shared" si="220"/>
        <v>1.2301207522285069</v>
      </c>
      <c r="O4691" s="42">
        <f t="shared" si="221"/>
        <v>1.96</v>
      </c>
    </row>
    <row r="4692" spans="5:15" x14ac:dyDescent="0.2">
      <c r="E4692" s="15">
        <v>41301.770833333336</v>
      </c>
      <c r="F4692" s="21">
        <v>12.21900319645623</v>
      </c>
      <c r="G4692" s="24">
        <v>0.17350024105197429</v>
      </c>
      <c r="H4692" s="3">
        <f t="shared" si="219"/>
        <v>1990.4199999999976</v>
      </c>
      <c r="I4692" s="3">
        <f>MIN(H4692-K4692+L4692,'Power Look Up'!$F$4)</f>
        <v>1887.1480198702366</v>
      </c>
      <c r="K4692" s="50">
        <f t="array" ref="K4692">_xlfn.SUM(_xlfn.NORM.DIST($Q$3:$Q$1003,$F4692,$N4692,FALSE)*WindSpeedStep*$R$3:$R$1003)</f>
        <v>1983.1116741689927</v>
      </c>
      <c r="L4692" s="50">
        <f t="array" ref="L4692">_xlfn.SUM(_xlfn.NORM.DIST($Q$3:$Q$1003,$F4692,$O4692,FALSE)*WindSpeedStep*$R$3:$R$1003)</f>
        <v>1879.8396940392317</v>
      </c>
      <c r="N4692" s="42">
        <f t="shared" si="220"/>
        <v>1.2219003196456231</v>
      </c>
      <c r="O4692" s="42">
        <f t="shared" si="221"/>
        <v>2.12</v>
      </c>
    </row>
    <row r="4693" spans="5:15" x14ac:dyDescent="0.2">
      <c r="E4693" s="15">
        <v>41301.777777777781</v>
      </c>
      <c r="F4693" s="21">
        <v>11.488403597681035</v>
      </c>
      <c r="G4693" s="24">
        <v>0.15842061819340783</v>
      </c>
      <c r="H4693" s="3">
        <f t="shared" si="219"/>
        <v>1945.1599999999833</v>
      </c>
      <c r="I4693" s="3">
        <f>MIN(H4693-K4693+L4693,'Power Look Up'!$F$4)</f>
        <v>1844.8704513374455</v>
      </c>
      <c r="K4693" s="50">
        <f t="array" ref="K4693">_xlfn.SUM(_xlfn.NORM.DIST($Q$3:$Q$1003,$F4693,$N4693,FALSE)*WindSpeedStep*$R$3:$R$1003)</f>
        <v>1933.8837904979407</v>
      </c>
      <c r="L4693" s="50">
        <f t="array" ref="L4693">_xlfn.SUM(_xlfn.NORM.DIST($Q$3:$Q$1003,$F4693,$O4693,FALSE)*WindSpeedStep*$R$3:$R$1003)</f>
        <v>1833.594241835403</v>
      </c>
      <c r="N4693" s="42">
        <f t="shared" si="220"/>
        <v>1.1488403597681036</v>
      </c>
      <c r="O4693" s="42">
        <f t="shared" si="221"/>
        <v>1.8200000000000003</v>
      </c>
    </row>
    <row r="4694" spans="5:15" x14ac:dyDescent="0.2">
      <c r="E4694" s="15">
        <v>41301.784722222219</v>
      </c>
      <c r="F4694" s="21">
        <v>10.730159179768599</v>
      </c>
      <c r="G4694" s="24">
        <v>0.16681951963722894</v>
      </c>
      <c r="H4694" s="3">
        <f t="shared" si="219"/>
        <v>1831.9099999999507</v>
      </c>
      <c r="I4694" s="3">
        <f>MIN(H4694-K4694+L4694,'Power Look Up'!$F$4)</f>
        <v>1719.7023837111569</v>
      </c>
      <c r="K4694" s="50">
        <f t="array" ref="K4694">_xlfn.SUM(_xlfn.NORM.DIST($Q$3:$Q$1003,$F4694,$N4694,FALSE)*WindSpeedStep*$R$3:$R$1003)</f>
        <v>1818.2671169767864</v>
      </c>
      <c r="L4694" s="50">
        <f t="array" ref="L4694">_xlfn.SUM(_xlfn.NORM.DIST($Q$3:$Q$1003,$F4694,$O4694,FALSE)*WindSpeedStep*$R$3:$R$1003)</f>
        <v>1706.0595006879926</v>
      </c>
      <c r="N4694" s="42">
        <f t="shared" si="220"/>
        <v>1.0730159179768599</v>
      </c>
      <c r="O4694" s="42">
        <f t="shared" si="221"/>
        <v>1.79</v>
      </c>
    </row>
    <row r="4695" spans="5:15" x14ac:dyDescent="0.2">
      <c r="E4695" s="15">
        <v>41301.791666666664</v>
      </c>
      <c r="F4695" s="21">
        <v>11.758992531859255</v>
      </c>
      <c r="G4695" s="24">
        <v>0.18028755390873608</v>
      </c>
      <c r="H4695" s="3">
        <f t="shared" si="219"/>
        <v>1967.8399999999826</v>
      </c>
      <c r="I4695" s="3">
        <f>MIN(H4695-K4695+L4695,'Power Look Up'!$F$4)</f>
        <v>1837.5971194108879</v>
      </c>
      <c r="K4695" s="50">
        <f t="array" ref="K4695">_xlfn.SUM(_xlfn.NORM.DIST($Q$3:$Q$1003,$F4695,$N4695,FALSE)*WindSpeedStep*$R$3:$R$1003)</f>
        <v>1957.5952081653259</v>
      </c>
      <c r="L4695" s="50">
        <f t="array" ref="L4695">_xlfn.SUM(_xlfn.NORM.DIST($Q$3:$Q$1003,$F4695,$O4695,FALSE)*WindSpeedStep*$R$3:$R$1003)</f>
        <v>1827.3523275762311</v>
      </c>
      <c r="N4695" s="42">
        <f t="shared" si="220"/>
        <v>1.1758992531859256</v>
      </c>
      <c r="O4695" s="42">
        <f t="shared" si="221"/>
        <v>2.12</v>
      </c>
    </row>
    <row r="4696" spans="5:15" x14ac:dyDescent="0.2">
      <c r="E4696" s="15">
        <v>41301.798611111109</v>
      </c>
      <c r="F4696" s="21">
        <v>10.746096894032188</v>
      </c>
      <c r="G4696" s="24">
        <v>0.15075240954691765</v>
      </c>
      <c r="H4696" s="3">
        <f t="shared" si="219"/>
        <v>1837.2499999999507</v>
      </c>
      <c r="I4696" s="3">
        <f>MIN(H4696-K4696+L4696,'Power Look Up'!$F$4)</f>
        <v>1750.3582764074242</v>
      </c>
      <c r="K4696" s="50">
        <f t="array" ref="K4696">_xlfn.SUM(_xlfn.NORM.DIST($Q$3:$Q$1003,$F4696,$N4696,FALSE)*WindSpeedStep*$R$3:$R$1003)</f>
        <v>1821.571133750032</v>
      </c>
      <c r="L4696" s="50">
        <f t="array" ref="L4696">_xlfn.SUM(_xlfn.NORM.DIST($Q$3:$Q$1003,$F4696,$O4696,FALSE)*WindSpeedStep*$R$3:$R$1003)</f>
        <v>1734.6794101575056</v>
      </c>
      <c r="N4696" s="42">
        <f t="shared" si="220"/>
        <v>1.0746096894032189</v>
      </c>
      <c r="O4696" s="42">
        <f t="shared" si="221"/>
        <v>1.6200000000000003</v>
      </c>
    </row>
    <row r="4697" spans="5:15" x14ac:dyDescent="0.2">
      <c r="E4697" s="15">
        <v>41301.805555555555</v>
      </c>
      <c r="F4697" s="21">
        <v>10.209558563281767</v>
      </c>
      <c r="G4697" s="24">
        <v>0.17532589571870982</v>
      </c>
      <c r="H4697" s="3">
        <f t="shared" si="219"/>
        <v>1693.0699999999538</v>
      </c>
      <c r="I4697" s="3">
        <f>MIN(H4697-K4697+L4697,'Power Look Up'!$F$4)</f>
        <v>1593.2774755116168</v>
      </c>
      <c r="K4697" s="50">
        <f t="array" ref="K4697">_xlfn.SUM(_xlfn.NORM.DIST($Q$3:$Q$1003,$F4697,$N4697,FALSE)*WindSpeedStep*$R$3:$R$1003)</f>
        <v>1688.1462275986955</v>
      </c>
      <c r="L4697" s="50">
        <f t="array" ref="L4697">_xlfn.SUM(_xlfn.NORM.DIST($Q$3:$Q$1003,$F4697,$O4697,FALSE)*WindSpeedStep*$R$3:$R$1003)</f>
        <v>1588.3537031103585</v>
      </c>
      <c r="N4697" s="42">
        <f t="shared" si="220"/>
        <v>1.0209558563281769</v>
      </c>
      <c r="O4697" s="42">
        <f t="shared" si="221"/>
        <v>1.79</v>
      </c>
    </row>
    <row r="4698" spans="5:15" x14ac:dyDescent="0.2">
      <c r="E4698" s="15">
        <v>41301.826388888891</v>
      </c>
      <c r="F4698" s="21">
        <v>10.566656488397026</v>
      </c>
      <c r="G4698" s="24">
        <v>0.12208213652223066</v>
      </c>
      <c r="H4698" s="3">
        <f t="shared" si="219"/>
        <v>1789.1899999999516</v>
      </c>
      <c r="I4698" s="3">
        <f>MIN(H4698-K4698+L4698,'Power Look Up'!$F$4)</f>
        <v>1752.584568784262</v>
      </c>
      <c r="K4698" s="50">
        <f t="array" ref="K4698">_xlfn.SUM(_xlfn.NORM.DIST($Q$3:$Q$1003,$F4698,$N4698,FALSE)*WindSpeedStep*$R$3:$R$1003)</f>
        <v>1782.0316351758133</v>
      </c>
      <c r="L4698" s="50">
        <f t="array" ref="L4698">_xlfn.SUM(_xlfn.NORM.DIST($Q$3:$Q$1003,$F4698,$O4698,FALSE)*WindSpeedStep*$R$3:$R$1003)</f>
        <v>1745.4262039601238</v>
      </c>
      <c r="N4698" s="42">
        <f t="shared" si="220"/>
        <v>1.0566656488397026</v>
      </c>
      <c r="O4698" s="42">
        <f t="shared" si="221"/>
        <v>1.29</v>
      </c>
    </row>
    <row r="4699" spans="5:15" x14ac:dyDescent="0.2">
      <c r="E4699" s="15">
        <v>41301.833333333336</v>
      </c>
      <c r="F4699" s="21">
        <v>10.15565017474867</v>
      </c>
      <c r="G4699" s="24">
        <v>0.14671635733424365</v>
      </c>
      <c r="H4699" s="3">
        <f t="shared" si="219"/>
        <v>1679.7199999999541</v>
      </c>
      <c r="I4699" s="3">
        <f>MIN(H4699-K4699+L4699,'Power Look Up'!$F$4)</f>
        <v>1619.5188363893856</v>
      </c>
      <c r="K4699" s="50">
        <f t="array" ref="K4699">_xlfn.SUM(_xlfn.NORM.DIST($Q$3:$Q$1003,$F4699,$N4699,FALSE)*WindSpeedStep*$R$3:$R$1003)</f>
        <v>1672.278047549441</v>
      </c>
      <c r="L4699" s="50">
        <f t="array" ref="L4699">_xlfn.SUM(_xlfn.NORM.DIST($Q$3:$Q$1003,$F4699,$O4699,FALSE)*WindSpeedStep*$R$3:$R$1003)</f>
        <v>1612.0768839388725</v>
      </c>
      <c r="N4699" s="42">
        <f t="shared" si="220"/>
        <v>1.0155650174748672</v>
      </c>
      <c r="O4699" s="42">
        <f t="shared" si="221"/>
        <v>1.49</v>
      </c>
    </row>
    <row r="4700" spans="5:15" x14ac:dyDescent="0.2">
      <c r="E4700" s="15">
        <v>41301.840277777781</v>
      </c>
      <c r="F4700" s="21">
        <v>9.0964091307033161</v>
      </c>
      <c r="G4700" s="24">
        <v>0.12312550852837507</v>
      </c>
      <c r="H4700" s="3">
        <f t="shared" si="219"/>
        <v>1294.0999999999431</v>
      </c>
      <c r="I4700" s="3">
        <f>MIN(H4700-K4700+L4700,'Power Look Up'!$F$4)</f>
        <v>1294.6810938611036</v>
      </c>
      <c r="K4700" s="50">
        <f t="array" ref="K4700">_xlfn.SUM(_xlfn.NORM.DIST($Q$3:$Q$1003,$F4700,$N4700,FALSE)*WindSpeedStep*$R$3:$R$1003)</f>
        <v>1296.9830090655164</v>
      </c>
      <c r="L4700" s="50">
        <f t="array" ref="L4700">_xlfn.SUM(_xlfn.NORM.DIST($Q$3:$Q$1003,$F4700,$O4700,FALSE)*WindSpeedStep*$R$3:$R$1003)</f>
        <v>1297.5641029266769</v>
      </c>
      <c r="N4700" s="42">
        <f t="shared" si="220"/>
        <v>0.90964091307033168</v>
      </c>
      <c r="O4700" s="42">
        <f t="shared" si="221"/>
        <v>1.1200000000000001</v>
      </c>
    </row>
    <row r="4701" spans="5:15" x14ac:dyDescent="0.2">
      <c r="E4701" s="15">
        <v>41301.847222222219</v>
      </c>
      <c r="F4701" s="21">
        <v>10.350170463265632</v>
      </c>
      <c r="G4701" s="24">
        <v>0.14782365231859787</v>
      </c>
      <c r="H4701" s="3">
        <f t="shared" si="219"/>
        <v>1730.449999999953</v>
      </c>
      <c r="I4701" s="3">
        <f>MIN(H4701-K4701+L4701,'Power Look Up'!$F$4)</f>
        <v>1660.151553095257</v>
      </c>
      <c r="K4701" s="50">
        <f t="array" ref="K4701">_xlfn.SUM(_xlfn.NORM.DIST($Q$3:$Q$1003,$F4701,$N4701,FALSE)*WindSpeedStep*$R$3:$R$1003)</f>
        <v>1727.4884998977986</v>
      </c>
      <c r="L4701" s="50">
        <f t="array" ref="L4701">_xlfn.SUM(_xlfn.NORM.DIST($Q$3:$Q$1003,$F4701,$O4701,FALSE)*WindSpeedStep*$R$3:$R$1003)</f>
        <v>1657.1900529931027</v>
      </c>
      <c r="N4701" s="42">
        <f t="shared" si="220"/>
        <v>1.0350170463265633</v>
      </c>
      <c r="O4701" s="42">
        <f t="shared" si="221"/>
        <v>1.5299999999999998</v>
      </c>
    </row>
    <row r="4702" spans="5:15" x14ac:dyDescent="0.2">
      <c r="E4702" s="15">
        <v>41301.881944444445</v>
      </c>
      <c r="F4702" s="21">
        <v>11.938245997286218</v>
      </c>
      <c r="G4702" s="24">
        <v>0.18260638962336292</v>
      </c>
      <c r="H4702" s="3">
        <f t="shared" si="219"/>
        <v>1982.9599999999823</v>
      </c>
      <c r="I4702" s="3">
        <f>MIN(H4702-K4702+L4702,'Power Look Up'!$F$4)</f>
        <v>1854.8317085272738</v>
      </c>
      <c r="K4702" s="50">
        <f t="array" ref="K4702">_xlfn.SUM(_xlfn.NORM.DIST($Q$3:$Q$1003,$F4702,$N4702,FALSE)*WindSpeedStep*$R$3:$R$1003)</f>
        <v>1969.4626492450191</v>
      </c>
      <c r="L4702" s="50">
        <f t="array" ref="L4702">_xlfn.SUM(_xlfn.NORM.DIST($Q$3:$Q$1003,$F4702,$O4702,FALSE)*WindSpeedStep*$R$3:$R$1003)</f>
        <v>1841.3343577723106</v>
      </c>
      <c r="N4702" s="42">
        <f t="shared" si="220"/>
        <v>1.1938245997286219</v>
      </c>
      <c r="O4702" s="42">
        <f t="shared" si="221"/>
        <v>2.1800000000000002</v>
      </c>
    </row>
    <row r="4703" spans="5:15" x14ac:dyDescent="0.2">
      <c r="E4703" s="15">
        <v>41301.888888888891</v>
      </c>
      <c r="F4703" s="21">
        <v>11.426939516395123</v>
      </c>
      <c r="G4703" s="24">
        <v>0.14702099346807365</v>
      </c>
      <c r="H4703" s="3">
        <f t="shared" si="219"/>
        <v>1940.1199999999833</v>
      </c>
      <c r="I4703" s="3">
        <f>MIN(H4703-K4703+L4703,'Power Look Up'!$F$4)</f>
        <v>1858.378113419514</v>
      </c>
      <c r="K4703" s="50">
        <f t="array" ref="K4703">_xlfn.SUM(_xlfn.NORM.DIST($Q$3:$Q$1003,$F4703,$N4703,FALSE)*WindSpeedStep*$R$3:$R$1003)</f>
        <v>1927.3864317142707</v>
      </c>
      <c r="L4703" s="50">
        <f t="array" ref="L4703">_xlfn.SUM(_xlfn.NORM.DIST($Q$3:$Q$1003,$F4703,$O4703,FALSE)*WindSpeedStep*$R$3:$R$1003)</f>
        <v>1845.6445451338013</v>
      </c>
      <c r="N4703" s="42">
        <f t="shared" si="220"/>
        <v>1.1426939516395123</v>
      </c>
      <c r="O4703" s="42">
        <f t="shared" si="221"/>
        <v>1.6800000000000002</v>
      </c>
    </row>
    <row r="4704" spans="5:15" x14ac:dyDescent="0.2">
      <c r="E4704" s="15">
        <v>41301.902777777781</v>
      </c>
      <c r="F4704" s="21">
        <v>12.04987227633368</v>
      </c>
      <c r="G4704" s="24">
        <v>0.14605963944171377</v>
      </c>
      <c r="H4704" s="3">
        <f t="shared" si="219"/>
        <v>1988.5499999999977</v>
      </c>
      <c r="I4704" s="3">
        <f>MIN(H4704-K4704+L4704,'Power Look Up'!$F$4)</f>
        <v>1922.1590134443818</v>
      </c>
      <c r="K4704" s="50">
        <f t="array" ref="K4704">_xlfn.SUM(_xlfn.NORM.DIST($Q$3:$Q$1003,$F4704,$N4704,FALSE)*WindSpeedStep*$R$3:$R$1003)</f>
        <v>1975.5440023266576</v>
      </c>
      <c r="L4704" s="50">
        <f t="array" ref="L4704">_xlfn.SUM(_xlfn.NORM.DIST($Q$3:$Q$1003,$F4704,$O4704,FALSE)*WindSpeedStep*$R$3:$R$1003)</f>
        <v>1909.1530157710417</v>
      </c>
      <c r="N4704" s="42">
        <f t="shared" si="220"/>
        <v>1.2049872276333682</v>
      </c>
      <c r="O4704" s="42">
        <f t="shared" si="221"/>
        <v>1.76</v>
      </c>
    </row>
    <row r="4705" spans="5:15" x14ac:dyDescent="0.2">
      <c r="E4705" s="15">
        <v>41301.909722222219</v>
      </c>
      <c r="F4705" s="21">
        <v>12.525701049230923</v>
      </c>
      <c r="G4705" s="24">
        <v>0.13252751231053242</v>
      </c>
      <c r="H4705" s="3">
        <f t="shared" si="219"/>
        <v>1993.8299999999977</v>
      </c>
      <c r="I4705" s="3">
        <f>MIN(H4705-K4705+L4705,'Power Look Up'!$F$4)</f>
        <v>1958.7969059470006</v>
      </c>
      <c r="K4705" s="50">
        <f t="array" ref="K4705">_xlfn.SUM(_xlfn.NORM.DIST($Q$3:$Q$1003,$F4705,$N4705,FALSE)*WindSpeedStep*$R$3:$R$1003)</f>
        <v>1992.7229999722717</v>
      </c>
      <c r="L4705" s="50">
        <f t="array" ref="L4705">_xlfn.SUM(_xlfn.NORM.DIST($Q$3:$Q$1003,$F4705,$O4705,FALSE)*WindSpeedStep*$R$3:$R$1003)</f>
        <v>1957.6899059192747</v>
      </c>
      <c r="N4705" s="42">
        <f t="shared" si="220"/>
        <v>1.2525701049230924</v>
      </c>
      <c r="O4705" s="42">
        <f t="shared" si="221"/>
        <v>1.66</v>
      </c>
    </row>
    <row r="4706" spans="5:15" x14ac:dyDescent="0.2">
      <c r="E4706" s="15">
        <v>41301.916666666664</v>
      </c>
      <c r="F4706" s="21">
        <v>11.441894783755464</v>
      </c>
      <c r="G4706" s="24">
        <v>0.15032475236898313</v>
      </c>
      <c r="H4706" s="3">
        <f t="shared" si="219"/>
        <v>1940.9599999999832</v>
      </c>
      <c r="I4706" s="3">
        <f>MIN(H4706-K4706+L4706,'Power Look Up'!$F$4)</f>
        <v>1853.7452202036234</v>
      </c>
      <c r="K4706" s="50">
        <f t="array" ref="K4706">_xlfn.SUM(_xlfn.NORM.DIST($Q$3:$Q$1003,$F4706,$N4706,FALSE)*WindSpeedStep*$R$3:$R$1003)</f>
        <v>1929.008166743298</v>
      </c>
      <c r="L4706" s="50">
        <f t="array" ref="L4706">_xlfn.SUM(_xlfn.NORM.DIST($Q$3:$Q$1003,$F4706,$O4706,FALSE)*WindSpeedStep*$R$3:$R$1003)</f>
        <v>1841.7933869469382</v>
      </c>
      <c r="N4706" s="42">
        <f t="shared" si="220"/>
        <v>1.1441894783755464</v>
      </c>
      <c r="O4706" s="42">
        <f t="shared" si="221"/>
        <v>1.7199999999999998</v>
      </c>
    </row>
    <row r="4707" spans="5:15" x14ac:dyDescent="0.2">
      <c r="E4707" s="15">
        <v>41301.923611111109</v>
      </c>
      <c r="F4707" s="21">
        <v>11.825668700443737</v>
      </c>
      <c r="G4707" s="24">
        <v>0.14037261165093451</v>
      </c>
      <c r="H4707" s="3">
        <f t="shared" si="219"/>
        <v>1973.7199999999825</v>
      </c>
      <c r="I4707" s="3">
        <f>MIN(H4707-K4707+L4707,'Power Look Up'!$F$4)</f>
        <v>1910.7206927096217</v>
      </c>
      <c r="K4707" s="50">
        <f t="array" ref="K4707">_xlfn.SUM(_xlfn.NORM.DIST($Q$3:$Q$1003,$F4707,$N4707,FALSE)*WindSpeedStep*$R$3:$R$1003)</f>
        <v>1962.3335221860352</v>
      </c>
      <c r="L4707" s="50">
        <f t="array" ref="L4707">_xlfn.SUM(_xlfn.NORM.DIST($Q$3:$Q$1003,$F4707,$O4707,FALSE)*WindSpeedStep*$R$3:$R$1003)</f>
        <v>1899.3342148956744</v>
      </c>
      <c r="N4707" s="42">
        <f t="shared" si="220"/>
        <v>1.1825668700443737</v>
      </c>
      <c r="O4707" s="42">
        <f t="shared" si="221"/>
        <v>1.6600000000000001</v>
      </c>
    </row>
    <row r="4708" spans="5:15" x14ac:dyDescent="0.2">
      <c r="E4708" s="15">
        <v>41301.930555555555</v>
      </c>
      <c r="F4708" s="21">
        <v>11.635342563194158</v>
      </c>
      <c r="G4708" s="24">
        <v>0.11172855401028446</v>
      </c>
      <c r="H4708" s="3">
        <f t="shared" si="219"/>
        <v>1957.7599999999829</v>
      </c>
      <c r="I4708" s="3">
        <f>MIN(H4708-K4708+L4708,'Power Look Up'!$F$4)</f>
        <v>1938.7900931455729</v>
      </c>
      <c r="K4708" s="50">
        <f t="array" ref="K4708">_xlfn.SUM(_xlfn.NORM.DIST($Q$3:$Q$1003,$F4708,$N4708,FALSE)*WindSpeedStep*$R$3:$R$1003)</f>
        <v>1947.6984906041523</v>
      </c>
      <c r="L4708" s="50">
        <f t="array" ref="L4708">_xlfn.SUM(_xlfn.NORM.DIST($Q$3:$Q$1003,$F4708,$O4708,FALSE)*WindSpeedStep*$R$3:$R$1003)</f>
        <v>1928.7285837497423</v>
      </c>
      <c r="N4708" s="42">
        <f t="shared" si="220"/>
        <v>1.1635342563194158</v>
      </c>
      <c r="O4708" s="42">
        <f t="shared" si="221"/>
        <v>1.3</v>
      </c>
    </row>
    <row r="4709" spans="5:15" x14ac:dyDescent="0.2">
      <c r="E4709" s="15">
        <v>41301.9375</v>
      </c>
      <c r="F4709" s="21">
        <v>11.541935639365541</v>
      </c>
      <c r="G4709" s="24">
        <v>0.11349916001368474</v>
      </c>
      <c r="H4709" s="3">
        <f t="shared" si="219"/>
        <v>1949.3599999999831</v>
      </c>
      <c r="I4709" s="3">
        <f>MIN(H4709-K4709+L4709,'Power Look Up'!$F$4)</f>
        <v>1926.75703145485</v>
      </c>
      <c r="K4709" s="50">
        <f t="array" ref="K4709">_xlfn.SUM(_xlfn.NORM.DIST($Q$3:$Q$1003,$F4709,$N4709,FALSE)*WindSpeedStep*$R$3:$R$1003)</f>
        <v>1939.1895709218218</v>
      </c>
      <c r="L4709" s="50">
        <f t="array" ref="L4709">_xlfn.SUM(_xlfn.NORM.DIST($Q$3:$Q$1003,$F4709,$O4709,FALSE)*WindSpeedStep*$R$3:$R$1003)</f>
        <v>1916.5866023766887</v>
      </c>
      <c r="N4709" s="42">
        <f t="shared" si="220"/>
        <v>1.1541935639365541</v>
      </c>
      <c r="O4709" s="42">
        <f t="shared" si="221"/>
        <v>1.31</v>
      </c>
    </row>
    <row r="4710" spans="5:15" x14ac:dyDescent="0.2">
      <c r="E4710" s="15">
        <v>41301.944444444445</v>
      </c>
      <c r="F4710" s="21">
        <v>11.248107039223488</v>
      </c>
      <c r="G4710" s="24">
        <v>0.13957904156897008</v>
      </c>
      <c r="H4710" s="3">
        <f t="shared" si="219"/>
        <v>1924.9999999999836</v>
      </c>
      <c r="I4710" s="3">
        <f>MIN(H4710-K4710+L4710,'Power Look Up'!$F$4)</f>
        <v>1854.4133199743987</v>
      </c>
      <c r="K4710" s="50">
        <f t="array" ref="K4710">_xlfn.SUM(_xlfn.NORM.DIST($Q$3:$Q$1003,$F4710,$N4710,FALSE)*WindSpeedStep*$R$3:$R$1003)</f>
        <v>1905.8525410395289</v>
      </c>
      <c r="L4710" s="50">
        <f t="array" ref="L4710">_xlfn.SUM(_xlfn.NORM.DIST($Q$3:$Q$1003,$F4710,$O4710,FALSE)*WindSpeedStep*$R$3:$R$1003)</f>
        <v>1835.265861013944</v>
      </c>
      <c r="N4710" s="42">
        <f t="shared" si="220"/>
        <v>1.1248107039223487</v>
      </c>
      <c r="O4710" s="42">
        <f t="shared" si="221"/>
        <v>1.57</v>
      </c>
    </row>
    <row r="4711" spans="5:15" x14ac:dyDescent="0.2">
      <c r="E4711" s="15">
        <v>41301.951388888891</v>
      </c>
      <c r="F4711" s="21">
        <v>11.663214093118176</v>
      </c>
      <c r="G4711" s="24">
        <v>0.13289647155791903</v>
      </c>
      <c r="H4711" s="3">
        <f t="shared" si="219"/>
        <v>1959.4399999999828</v>
      </c>
      <c r="I4711" s="3">
        <f>MIN(H4711-K4711+L4711,'Power Look Up'!$F$4)</f>
        <v>1905.5900714261063</v>
      </c>
      <c r="K4711" s="50">
        <f t="array" ref="K4711">_xlfn.SUM(_xlfn.NORM.DIST($Q$3:$Q$1003,$F4711,$N4711,FALSE)*WindSpeedStep*$R$3:$R$1003)</f>
        <v>1950.0609174685751</v>
      </c>
      <c r="L4711" s="50">
        <f t="array" ref="L4711">_xlfn.SUM(_xlfn.NORM.DIST($Q$3:$Q$1003,$F4711,$O4711,FALSE)*WindSpeedStep*$R$3:$R$1003)</f>
        <v>1896.2109888946986</v>
      </c>
      <c r="N4711" s="42">
        <f t="shared" si="220"/>
        <v>1.1663214093118177</v>
      </c>
      <c r="O4711" s="42">
        <f t="shared" si="221"/>
        <v>1.55</v>
      </c>
    </row>
    <row r="4712" spans="5:15" x14ac:dyDescent="0.2">
      <c r="E4712" s="15">
        <v>41301.958333333336</v>
      </c>
      <c r="F4712" s="21">
        <v>10.739060810719998</v>
      </c>
      <c r="G4712" s="24">
        <v>0.12105341639394644</v>
      </c>
      <c r="H4712" s="3">
        <f t="shared" si="219"/>
        <v>1834.5799999999508</v>
      </c>
      <c r="I4712" s="3">
        <f>MIN(H4712-K4712+L4712,'Power Look Up'!$F$4)</f>
        <v>1797.7116867847963</v>
      </c>
      <c r="K4712" s="50">
        <f t="array" ref="K4712">_xlfn.SUM(_xlfn.NORM.DIST($Q$3:$Q$1003,$F4712,$N4712,FALSE)*WindSpeedStep*$R$3:$R$1003)</f>
        <v>1820.1174640952868</v>
      </c>
      <c r="L4712" s="50">
        <f t="array" ref="L4712">_xlfn.SUM(_xlfn.NORM.DIST($Q$3:$Q$1003,$F4712,$O4712,FALSE)*WindSpeedStep*$R$3:$R$1003)</f>
        <v>1783.2491508801322</v>
      </c>
      <c r="N4712" s="42">
        <f t="shared" si="220"/>
        <v>1.0739060810719998</v>
      </c>
      <c r="O4712" s="42">
        <f t="shared" si="221"/>
        <v>1.3</v>
      </c>
    </row>
    <row r="4713" spans="5:15" x14ac:dyDescent="0.2">
      <c r="E4713" s="15">
        <v>41301.965277777781</v>
      </c>
      <c r="F4713" s="21">
        <v>9.6838870466893141</v>
      </c>
      <c r="G4713" s="24">
        <v>0.14250476005622023</v>
      </c>
      <c r="H4713" s="3">
        <f t="shared" si="219"/>
        <v>1515.0799999999383</v>
      </c>
      <c r="I4713" s="3">
        <f>MIN(H4713-K4713+L4713,'Power Look Up'!$F$4)</f>
        <v>1484.0154001431704</v>
      </c>
      <c r="K4713" s="50">
        <f t="array" ref="K4713">_xlfn.SUM(_xlfn.NORM.DIST($Q$3:$Q$1003,$F4713,$N4713,FALSE)*WindSpeedStep*$R$3:$R$1003)</f>
        <v>1517.1102488497561</v>
      </c>
      <c r="L4713" s="50">
        <f t="array" ref="L4713">_xlfn.SUM(_xlfn.NORM.DIST($Q$3:$Q$1003,$F4713,$O4713,FALSE)*WindSpeedStep*$R$3:$R$1003)</f>
        <v>1486.0456489929882</v>
      </c>
      <c r="N4713" s="42">
        <f t="shared" si="220"/>
        <v>0.96838870466893145</v>
      </c>
      <c r="O4713" s="42">
        <f t="shared" si="221"/>
        <v>1.38</v>
      </c>
    </row>
    <row r="4714" spans="5:15" x14ac:dyDescent="0.2">
      <c r="E4714" s="15">
        <v>41301.972222222219</v>
      </c>
      <c r="F4714" s="21">
        <v>9.7803350601657364</v>
      </c>
      <c r="G4714" s="24">
        <v>0.13905454073236564</v>
      </c>
      <c r="H4714" s="3">
        <f t="shared" si="219"/>
        <v>1553.1799999999375</v>
      </c>
      <c r="I4714" s="3">
        <f>MIN(H4714-K4714+L4714,'Power Look Up'!$F$4)</f>
        <v>1520.0915317700187</v>
      </c>
      <c r="K4714" s="50">
        <f t="array" ref="K4714">_xlfn.SUM(_xlfn.NORM.DIST($Q$3:$Q$1003,$F4714,$N4714,FALSE)*WindSpeedStep*$R$3:$R$1003)</f>
        <v>1550.9441281538711</v>
      </c>
      <c r="L4714" s="50">
        <f t="array" ref="L4714">_xlfn.SUM(_xlfn.NORM.DIST($Q$3:$Q$1003,$F4714,$O4714,FALSE)*WindSpeedStep*$R$3:$R$1003)</f>
        <v>1517.8556599239523</v>
      </c>
      <c r="N4714" s="42">
        <f t="shared" si="220"/>
        <v>0.97803350601657368</v>
      </c>
      <c r="O4714" s="42">
        <f t="shared" si="221"/>
        <v>1.36</v>
      </c>
    </row>
    <row r="4715" spans="5:15" x14ac:dyDescent="0.2">
      <c r="E4715" s="15">
        <v>41301.979166666664</v>
      </c>
      <c r="F4715" s="21">
        <v>9.8779648306182271</v>
      </c>
      <c r="G4715" s="24">
        <v>0.15286549667797253</v>
      </c>
      <c r="H4715" s="3">
        <f t="shared" si="219"/>
        <v>1591.2799999999368</v>
      </c>
      <c r="I4715" s="3">
        <f>MIN(H4715-K4715+L4715,'Power Look Up'!$F$4)</f>
        <v>1539.3551820681919</v>
      </c>
      <c r="K4715" s="50">
        <f t="array" ref="K4715">_xlfn.SUM(_xlfn.NORM.DIST($Q$3:$Q$1003,$F4715,$N4715,FALSE)*WindSpeedStep*$R$3:$R$1003)</f>
        <v>1584.1884098489475</v>
      </c>
      <c r="L4715" s="50">
        <f t="array" ref="L4715">_xlfn.SUM(_xlfn.NORM.DIST($Q$3:$Q$1003,$F4715,$O4715,FALSE)*WindSpeedStep*$R$3:$R$1003)</f>
        <v>1532.2635919172026</v>
      </c>
      <c r="N4715" s="42">
        <f t="shared" si="220"/>
        <v>0.98779648306182277</v>
      </c>
      <c r="O4715" s="42">
        <f t="shared" si="221"/>
        <v>1.51</v>
      </c>
    </row>
    <row r="4716" spans="5:15" x14ac:dyDescent="0.2">
      <c r="E4716" s="15">
        <v>41301.986111111109</v>
      </c>
      <c r="F4716" s="21">
        <v>11.253125212318938</v>
      </c>
      <c r="G4716" s="24">
        <v>0.19994445609979497</v>
      </c>
      <c r="H4716" s="3">
        <f t="shared" si="219"/>
        <v>1924.9999999999836</v>
      </c>
      <c r="I4716" s="3">
        <f>MIN(H4716-K4716+L4716,'Power Look Up'!$F$4)</f>
        <v>1753.9192350635026</v>
      </c>
      <c r="K4716" s="50">
        <f t="array" ref="K4716">_xlfn.SUM(_xlfn.NORM.DIST($Q$3:$Q$1003,$F4716,$N4716,FALSE)*WindSpeedStep*$R$3:$R$1003)</f>
        <v>1906.5127742954644</v>
      </c>
      <c r="L4716" s="50">
        <f t="array" ref="L4716">_xlfn.SUM(_xlfn.NORM.DIST($Q$3:$Q$1003,$F4716,$O4716,FALSE)*WindSpeedStep*$R$3:$R$1003)</f>
        <v>1735.4320093589834</v>
      </c>
      <c r="N4716" s="42">
        <f t="shared" si="220"/>
        <v>1.125312521231894</v>
      </c>
      <c r="O4716" s="42">
        <f t="shared" si="221"/>
        <v>2.25</v>
      </c>
    </row>
    <row r="4717" spans="5:15" x14ac:dyDescent="0.2">
      <c r="E4717" s="15">
        <v>41301.993055555555</v>
      </c>
      <c r="F4717" s="21">
        <v>12.031301494864779</v>
      </c>
      <c r="G4717" s="24">
        <v>0.15625907145643592</v>
      </c>
      <c r="H4717" s="3">
        <f t="shared" si="219"/>
        <v>1988.3299999999977</v>
      </c>
      <c r="I4717" s="3">
        <f>MIN(H4717-K4717+L4717,'Power Look Up'!$F$4)</f>
        <v>1905.4015285083715</v>
      </c>
      <c r="K4717" s="50">
        <f t="array" ref="K4717">_xlfn.SUM(_xlfn.NORM.DIST($Q$3:$Q$1003,$F4717,$N4717,FALSE)*WindSpeedStep*$R$3:$R$1003)</f>
        <v>1974.5960474367312</v>
      </c>
      <c r="L4717" s="50">
        <f t="array" ref="L4717">_xlfn.SUM(_xlfn.NORM.DIST($Q$3:$Q$1003,$F4717,$O4717,FALSE)*WindSpeedStep*$R$3:$R$1003)</f>
        <v>1891.667575945105</v>
      </c>
      <c r="N4717" s="42">
        <f t="shared" si="220"/>
        <v>1.2031301494864781</v>
      </c>
      <c r="O4717" s="42">
        <f t="shared" si="221"/>
        <v>1.88</v>
      </c>
    </row>
    <row r="4718" spans="5:15" x14ac:dyDescent="0.2">
      <c r="E4718" s="15">
        <v>41302</v>
      </c>
      <c r="F4718" s="21">
        <v>14.517759749031466</v>
      </c>
      <c r="G4718" s="24">
        <v>0.15291615499754393</v>
      </c>
      <c r="H4718" s="3">
        <f t="shared" si="219"/>
        <v>2000</v>
      </c>
      <c r="I4718" s="3">
        <f>MIN(H4718-K4718+L4718,'Power Look Up'!$F$4)</f>
        <v>1984.3372561744366</v>
      </c>
      <c r="K4718" s="50">
        <f t="array" ref="K4718">_xlfn.SUM(_xlfn.NORM.DIST($Q$3:$Q$1003,$F4718,$N4718,FALSE)*WindSpeedStep*$R$3:$R$1003)</f>
        <v>2002.7913228006501</v>
      </c>
      <c r="L4718" s="50">
        <f t="array" ref="L4718">_xlfn.SUM(_xlfn.NORM.DIST($Q$3:$Q$1003,$F4718,$O4718,FALSE)*WindSpeedStep*$R$3:$R$1003)</f>
        <v>1987.1285789750866</v>
      </c>
      <c r="N4718" s="42">
        <f t="shared" si="220"/>
        <v>1.4517759749031467</v>
      </c>
      <c r="O4718" s="42">
        <f t="shared" si="221"/>
        <v>2.2200000000000002</v>
      </c>
    </row>
    <row r="4719" spans="5:15" x14ac:dyDescent="0.2">
      <c r="E4719" s="15">
        <v>41302.006944444445</v>
      </c>
      <c r="F4719" s="21">
        <v>12.719381839705756</v>
      </c>
      <c r="G4719" s="24">
        <v>0.14859212686736373</v>
      </c>
      <c r="H4719" s="3">
        <f t="shared" si="219"/>
        <v>1995.9199999999976</v>
      </c>
      <c r="I4719" s="3">
        <f>MIN(H4719-K4719+L4719,'Power Look Up'!$F$4)</f>
        <v>1945.7749371162433</v>
      </c>
      <c r="K4719" s="50">
        <f t="array" ref="K4719">_xlfn.SUM(_xlfn.NORM.DIST($Q$3:$Q$1003,$F4719,$N4719,FALSE)*WindSpeedStep*$R$3:$R$1003)</f>
        <v>1996.6905277350766</v>
      </c>
      <c r="L4719" s="50">
        <f t="array" ref="L4719">_xlfn.SUM(_xlfn.NORM.DIST($Q$3:$Q$1003,$F4719,$O4719,FALSE)*WindSpeedStep*$R$3:$R$1003)</f>
        <v>1946.5454648513223</v>
      </c>
      <c r="N4719" s="42">
        <f t="shared" si="220"/>
        <v>1.2719381839705757</v>
      </c>
      <c r="O4719" s="42">
        <f t="shared" si="221"/>
        <v>1.89</v>
      </c>
    </row>
    <row r="4720" spans="5:15" x14ac:dyDescent="0.2">
      <c r="E4720" s="15">
        <v>41302.027777777781</v>
      </c>
      <c r="F4720" s="21">
        <v>10.400016217937649</v>
      </c>
      <c r="G4720" s="24">
        <v>0.13653824861838434</v>
      </c>
      <c r="H4720" s="3">
        <f t="shared" si="219"/>
        <v>1743.7999999999527</v>
      </c>
      <c r="I4720" s="3">
        <f>MIN(H4720-K4720+L4720,'Power Look Up'!$F$4)</f>
        <v>1688.223460237688</v>
      </c>
      <c r="K4720" s="50">
        <f t="array" ref="K4720">_xlfn.SUM(_xlfn.NORM.DIST($Q$3:$Q$1003,$F4720,$N4720,FALSE)*WindSpeedStep*$R$3:$R$1003)</f>
        <v>1740.703964714296</v>
      </c>
      <c r="L4720" s="50">
        <f t="array" ref="L4720">_xlfn.SUM(_xlfn.NORM.DIST($Q$3:$Q$1003,$F4720,$O4720,FALSE)*WindSpeedStep*$R$3:$R$1003)</f>
        <v>1685.1274249520313</v>
      </c>
      <c r="N4720" s="42">
        <f t="shared" si="220"/>
        <v>1.0400016217937649</v>
      </c>
      <c r="O4720" s="42">
        <f t="shared" si="221"/>
        <v>1.42</v>
      </c>
    </row>
    <row r="4721" spans="5:15" x14ac:dyDescent="0.2">
      <c r="E4721" s="15">
        <v>41302.034722222219</v>
      </c>
      <c r="F4721" s="21">
        <v>9.7745222849280609</v>
      </c>
      <c r="G4721" s="24">
        <v>0.15141404938859296</v>
      </c>
      <c r="H4721" s="3">
        <f t="shared" si="219"/>
        <v>1549.3699999999376</v>
      </c>
      <c r="I4721" s="3">
        <f>MIN(H4721-K4721+L4721,'Power Look Up'!$F$4)</f>
        <v>1505.3163622613583</v>
      </c>
      <c r="K4721" s="50">
        <f t="array" ref="K4721">_xlfn.SUM(_xlfn.NORM.DIST($Q$3:$Q$1003,$F4721,$N4721,FALSE)*WindSpeedStep*$R$3:$R$1003)</f>
        <v>1548.9317821049165</v>
      </c>
      <c r="L4721" s="50">
        <f t="array" ref="L4721">_xlfn.SUM(_xlfn.NORM.DIST($Q$3:$Q$1003,$F4721,$O4721,FALSE)*WindSpeedStep*$R$3:$R$1003)</f>
        <v>1504.8781443663372</v>
      </c>
      <c r="N4721" s="42">
        <f t="shared" si="220"/>
        <v>0.97745222849280611</v>
      </c>
      <c r="O4721" s="42">
        <f t="shared" si="221"/>
        <v>1.48</v>
      </c>
    </row>
    <row r="4722" spans="5:15" x14ac:dyDescent="0.2">
      <c r="E4722" s="15">
        <v>41302.041666666664</v>
      </c>
      <c r="F4722" s="21">
        <v>8.941392641652989</v>
      </c>
      <c r="G4722" s="24">
        <v>0.1509831917805621</v>
      </c>
      <c r="H4722" s="3">
        <f t="shared" si="219"/>
        <v>1233.9799999999464</v>
      </c>
      <c r="I4722" s="3">
        <f>MIN(H4722-K4722+L4722,'Power Look Up'!$F$4)</f>
        <v>1238.7065577950032</v>
      </c>
      <c r="K4722" s="50">
        <f t="array" ref="K4722">_xlfn.SUM(_xlfn.NORM.DIST($Q$3:$Q$1003,$F4722,$N4722,FALSE)*WindSpeedStep*$R$3:$R$1003)</f>
        <v>1237.2040761682165</v>
      </c>
      <c r="L4722" s="50">
        <f t="array" ref="L4722">_xlfn.SUM(_xlfn.NORM.DIST($Q$3:$Q$1003,$F4722,$O4722,FALSE)*WindSpeedStep*$R$3:$R$1003)</f>
        <v>1241.9306339632733</v>
      </c>
      <c r="N4722" s="42">
        <f t="shared" si="220"/>
        <v>0.89413926416529899</v>
      </c>
      <c r="O4722" s="42">
        <f t="shared" si="221"/>
        <v>1.35</v>
      </c>
    </row>
    <row r="4723" spans="5:15" x14ac:dyDescent="0.2">
      <c r="E4723" s="15">
        <v>41302.048611111109</v>
      </c>
      <c r="F4723" s="21">
        <v>9.2992765695926458</v>
      </c>
      <c r="G4723" s="24">
        <v>0.13119300096840136</v>
      </c>
      <c r="H4723" s="3">
        <f t="shared" si="219"/>
        <v>1370.2999999999413</v>
      </c>
      <c r="I4723" s="3">
        <f>MIN(H4723-K4723+L4723,'Power Look Up'!$F$4)</f>
        <v>1363.3635943812149</v>
      </c>
      <c r="K4723" s="50">
        <f t="array" ref="K4723">_xlfn.SUM(_xlfn.NORM.DIST($Q$3:$Q$1003,$F4723,$N4723,FALSE)*WindSpeedStep*$R$3:$R$1003)</f>
        <v>1374.8159377991028</v>
      </c>
      <c r="L4723" s="50">
        <f t="array" ref="L4723">_xlfn.SUM(_xlfn.NORM.DIST($Q$3:$Q$1003,$F4723,$O4723,FALSE)*WindSpeedStep*$R$3:$R$1003)</f>
        <v>1367.8795321803764</v>
      </c>
      <c r="N4723" s="42">
        <f t="shared" si="220"/>
        <v>0.9299276569592646</v>
      </c>
      <c r="O4723" s="42">
        <f t="shared" si="221"/>
        <v>1.2200000000000002</v>
      </c>
    </row>
    <row r="4724" spans="5:15" x14ac:dyDescent="0.2">
      <c r="E4724" s="15">
        <v>41302.055555555555</v>
      </c>
      <c r="F4724" s="21">
        <v>9.6770375457686715</v>
      </c>
      <c r="G4724" s="24">
        <v>0.11573789961058126</v>
      </c>
      <c r="H4724" s="3">
        <f t="shared" si="219"/>
        <v>1515.0799999999383</v>
      </c>
      <c r="I4724" s="3">
        <f>MIN(H4724-K4724+L4724,'Power Look Up'!$F$4)</f>
        <v>1504.6741600135013</v>
      </c>
      <c r="K4724" s="50">
        <f t="array" ref="K4724">_xlfn.SUM(_xlfn.NORM.DIST($Q$3:$Q$1003,$F4724,$N4724,FALSE)*WindSpeedStep*$R$3:$R$1003)</f>
        <v>1514.6730115109931</v>
      </c>
      <c r="L4724" s="50">
        <f t="array" ref="L4724">_xlfn.SUM(_xlfn.NORM.DIST($Q$3:$Q$1003,$F4724,$O4724,FALSE)*WindSpeedStep*$R$3:$R$1003)</f>
        <v>1504.267171524556</v>
      </c>
      <c r="N4724" s="42">
        <f t="shared" si="220"/>
        <v>0.96770375457686719</v>
      </c>
      <c r="O4724" s="42">
        <f t="shared" si="221"/>
        <v>1.1200000000000001</v>
      </c>
    </row>
    <row r="4725" spans="5:15" x14ac:dyDescent="0.2">
      <c r="E4725" s="15">
        <v>41302.0625</v>
      </c>
      <c r="F4725" s="21">
        <v>9.4511705872796856</v>
      </c>
      <c r="G4725" s="24">
        <v>9.8400509377291889E-2</v>
      </c>
      <c r="H4725" s="3">
        <f t="shared" si="219"/>
        <v>1427.4499999999402</v>
      </c>
      <c r="I4725" s="3">
        <f>MIN(H4725-K4725+L4725,'Power Look Up'!$F$4)</f>
        <v>1427.9293473839059</v>
      </c>
      <c r="K4725" s="50">
        <f t="array" ref="K4725">_xlfn.SUM(_xlfn.NORM.DIST($Q$3:$Q$1003,$F4725,$N4725,FALSE)*WindSpeedStep*$R$3:$R$1003)</f>
        <v>1432.143196623123</v>
      </c>
      <c r="L4725" s="50">
        <f t="array" ref="L4725">_xlfn.SUM(_xlfn.NORM.DIST($Q$3:$Q$1003,$F4725,$O4725,FALSE)*WindSpeedStep*$R$3:$R$1003)</f>
        <v>1432.6225440070887</v>
      </c>
      <c r="N4725" s="42">
        <f t="shared" si="220"/>
        <v>0.94511705872796858</v>
      </c>
      <c r="O4725" s="42">
        <f t="shared" si="221"/>
        <v>0.93</v>
      </c>
    </row>
    <row r="4726" spans="5:15" x14ac:dyDescent="0.2">
      <c r="E4726" s="15">
        <v>41302.069444444445</v>
      </c>
      <c r="F4726" s="21">
        <v>8.613000581561165</v>
      </c>
      <c r="G4726" s="24">
        <v>9.056077410116925E-2</v>
      </c>
      <c r="H4726" s="3">
        <f t="shared" si="219"/>
        <v>1112.869999999949</v>
      </c>
      <c r="I4726" s="3">
        <f>MIN(H4726-K4726+L4726,'Power Look Up'!$F$4)</f>
        <v>1108.9212090681447</v>
      </c>
      <c r="K4726" s="50">
        <f t="array" ref="K4726">_xlfn.SUM(_xlfn.NORM.DIST($Q$3:$Q$1003,$F4726,$N4726,FALSE)*WindSpeedStep*$R$3:$R$1003)</f>
        <v>1112.0058220542885</v>
      </c>
      <c r="L4726" s="50">
        <f t="array" ref="L4726">_xlfn.SUM(_xlfn.NORM.DIST($Q$3:$Q$1003,$F4726,$O4726,FALSE)*WindSpeedStep*$R$3:$R$1003)</f>
        <v>1108.0570311224842</v>
      </c>
      <c r="N4726" s="42">
        <f t="shared" si="220"/>
        <v>0.86130005815611654</v>
      </c>
      <c r="O4726" s="42">
        <f t="shared" si="221"/>
        <v>0.78</v>
      </c>
    </row>
    <row r="4727" spans="5:15" x14ac:dyDescent="0.2">
      <c r="E4727" s="15">
        <v>41302.076388888891</v>
      </c>
      <c r="F4727" s="21">
        <v>8.6664152496094058</v>
      </c>
      <c r="G4727" s="24">
        <v>0.1165418423777375</v>
      </c>
      <c r="H4727" s="3">
        <f t="shared" si="219"/>
        <v>1134.8899999999485</v>
      </c>
      <c r="I4727" s="3">
        <f>MIN(H4727-K4727+L4727,'Power Look Up'!$F$4)</f>
        <v>1140.9836458781704</v>
      </c>
      <c r="K4727" s="50">
        <f t="array" ref="K4727">_xlfn.SUM(_xlfn.NORM.DIST($Q$3:$Q$1003,$F4727,$N4727,FALSE)*WindSpeedStep*$R$3:$R$1003)</f>
        <v>1132.1198502536847</v>
      </c>
      <c r="L4727" s="50">
        <f t="array" ref="L4727">_xlfn.SUM(_xlfn.NORM.DIST($Q$3:$Q$1003,$F4727,$O4727,FALSE)*WindSpeedStep*$R$3:$R$1003)</f>
        <v>1138.2134961319066</v>
      </c>
      <c r="N4727" s="42">
        <f t="shared" si="220"/>
        <v>0.8666415249609406</v>
      </c>
      <c r="O4727" s="42">
        <f t="shared" si="221"/>
        <v>1.01</v>
      </c>
    </row>
    <row r="4728" spans="5:15" x14ac:dyDescent="0.2">
      <c r="E4728" s="15">
        <v>41302.083333333336</v>
      </c>
      <c r="F4728" s="21">
        <v>8.5639581927910164</v>
      </c>
      <c r="G4728" s="24">
        <v>0.13194833213352364</v>
      </c>
      <c r="H4728" s="3">
        <f t="shared" si="219"/>
        <v>1094.5199999999493</v>
      </c>
      <c r="I4728" s="3">
        <f>MIN(H4728-K4728+L4728,'Power Look Up'!$F$4)</f>
        <v>1107.1107355945544</v>
      </c>
      <c r="K4728" s="50">
        <f t="array" ref="K4728">_xlfn.SUM(_xlfn.NORM.DIST($Q$3:$Q$1003,$F4728,$N4728,FALSE)*WindSpeedStep*$R$3:$R$1003)</f>
        <v>1093.6537974670289</v>
      </c>
      <c r="L4728" s="50">
        <f t="array" ref="L4728">_xlfn.SUM(_xlfn.NORM.DIST($Q$3:$Q$1003,$F4728,$O4728,FALSE)*WindSpeedStep*$R$3:$R$1003)</f>
        <v>1106.244533061634</v>
      </c>
      <c r="N4728" s="42">
        <f t="shared" si="220"/>
        <v>0.85639581927910169</v>
      </c>
      <c r="O4728" s="42">
        <f t="shared" si="221"/>
        <v>1.1299999999999999</v>
      </c>
    </row>
    <row r="4729" spans="5:15" x14ac:dyDescent="0.2">
      <c r="E4729" s="15">
        <v>41302.090277777781</v>
      </c>
      <c r="F4729" s="21">
        <v>9.6525243893910435</v>
      </c>
      <c r="G4729" s="24">
        <v>0.12224781335926192</v>
      </c>
      <c r="H4729" s="3">
        <f t="shared" si="219"/>
        <v>1503.6499999999385</v>
      </c>
      <c r="I4729" s="3">
        <f>MIN(H4729-K4729+L4729,'Power Look Up'!$F$4)</f>
        <v>1489.2857548328448</v>
      </c>
      <c r="K4729" s="50">
        <f t="array" ref="K4729">_xlfn.SUM(_xlfn.NORM.DIST($Q$3:$Q$1003,$F4729,$N4729,FALSE)*WindSpeedStep*$R$3:$R$1003)</f>
        <v>1505.9153497324905</v>
      </c>
      <c r="L4729" s="50">
        <f t="array" ref="L4729">_xlfn.SUM(_xlfn.NORM.DIST($Q$3:$Q$1003,$F4729,$O4729,FALSE)*WindSpeedStep*$R$3:$R$1003)</f>
        <v>1491.5511045653968</v>
      </c>
      <c r="N4729" s="42">
        <f t="shared" si="220"/>
        <v>0.9652524389391044</v>
      </c>
      <c r="O4729" s="42">
        <f t="shared" si="221"/>
        <v>1.18</v>
      </c>
    </row>
    <row r="4730" spans="5:15" x14ac:dyDescent="0.2">
      <c r="E4730" s="15">
        <v>41302.097222222219</v>
      </c>
      <c r="F4730" s="21">
        <v>10.095808030564989</v>
      </c>
      <c r="G4730" s="24">
        <v>0.11985172423413097</v>
      </c>
      <c r="H4730" s="3">
        <f t="shared" si="219"/>
        <v>1663.6999999999543</v>
      </c>
      <c r="I4730" s="3">
        <f>MIN(H4730-K4730+L4730,'Power Look Up'!$F$4)</f>
        <v>1639.5708789200571</v>
      </c>
      <c r="K4730" s="50">
        <f t="array" ref="K4730">_xlfn.SUM(_xlfn.NORM.DIST($Q$3:$Q$1003,$F4730,$N4730,FALSE)*WindSpeedStep*$R$3:$R$1003)</f>
        <v>1654.1726503591144</v>
      </c>
      <c r="L4730" s="50">
        <f t="array" ref="L4730">_xlfn.SUM(_xlfn.NORM.DIST($Q$3:$Q$1003,$F4730,$O4730,FALSE)*WindSpeedStep*$R$3:$R$1003)</f>
        <v>1630.0435292792172</v>
      </c>
      <c r="N4730" s="42">
        <f t="shared" si="220"/>
        <v>1.009580803056499</v>
      </c>
      <c r="O4730" s="42">
        <f t="shared" si="221"/>
        <v>1.21</v>
      </c>
    </row>
    <row r="4731" spans="5:15" x14ac:dyDescent="0.2">
      <c r="E4731" s="15">
        <v>41302.104166666664</v>
      </c>
      <c r="F4731" s="21">
        <v>10.12392349870195</v>
      </c>
      <c r="G4731" s="24">
        <v>0.10667800879159878</v>
      </c>
      <c r="H4731" s="3">
        <f t="shared" si="219"/>
        <v>1669.0399999999543</v>
      </c>
      <c r="I4731" s="3">
        <f>MIN(H4731-K4731+L4731,'Power Look Up'!$F$4)</f>
        <v>1660.7852719266525</v>
      </c>
      <c r="K4731" s="50">
        <f t="array" ref="K4731">_xlfn.SUM(_xlfn.NORM.DIST($Q$3:$Q$1003,$F4731,$N4731,FALSE)*WindSpeedStep*$R$3:$R$1003)</f>
        <v>1662.7423882889839</v>
      </c>
      <c r="L4731" s="50">
        <f t="array" ref="L4731">_xlfn.SUM(_xlfn.NORM.DIST($Q$3:$Q$1003,$F4731,$O4731,FALSE)*WindSpeedStep*$R$3:$R$1003)</f>
        <v>1654.4876602156821</v>
      </c>
      <c r="N4731" s="42">
        <f t="shared" si="220"/>
        <v>1.012392349870195</v>
      </c>
      <c r="O4731" s="42">
        <f t="shared" si="221"/>
        <v>1.08</v>
      </c>
    </row>
    <row r="4732" spans="5:15" x14ac:dyDescent="0.2">
      <c r="E4732" s="15">
        <v>41302.111111111109</v>
      </c>
      <c r="F4732" s="21">
        <v>10.419169113623166</v>
      </c>
      <c r="G4732" s="24">
        <v>0.13724702847276574</v>
      </c>
      <c r="H4732" s="3">
        <f t="shared" si="219"/>
        <v>1749.1399999999526</v>
      </c>
      <c r="I4732" s="3">
        <f>MIN(H4732-K4732+L4732,'Power Look Up'!$F$4)</f>
        <v>1691.9320942681861</v>
      </c>
      <c r="K4732" s="50">
        <f t="array" ref="K4732">_xlfn.SUM(_xlfn.NORM.DIST($Q$3:$Q$1003,$F4732,$N4732,FALSE)*WindSpeedStep*$R$3:$R$1003)</f>
        <v>1745.6782447387568</v>
      </c>
      <c r="L4732" s="50">
        <f t="array" ref="L4732">_xlfn.SUM(_xlfn.NORM.DIST($Q$3:$Q$1003,$F4732,$O4732,FALSE)*WindSpeedStep*$R$3:$R$1003)</f>
        <v>1688.4703390069903</v>
      </c>
      <c r="N4732" s="42">
        <f t="shared" si="220"/>
        <v>1.0419169113623166</v>
      </c>
      <c r="O4732" s="42">
        <f t="shared" si="221"/>
        <v>1.43</v>
      </c>
    </row>
    <row r="4733" spans="5:15" x14ac:dyDescent="0.2">
      <c r="E4733" s="15">
        <v>41302.118055555555</v>
      </c>
      <c r="F4733" s="21">
        <v>10.329737917089464</v>
      </c>
      <c r="G4733" s="24">
        <v>0.12875447670358173</v>
      </c>
      <c r="H4733" s="3">
        <f t="shared" si="219"/>
        <v>1725.1099999999531</v>
      </c>
      <c r="I4733" s="3">
        <f>MIN(H4733-K4733+L4733,'Power Look Up'!$F$4)</f>
        <v>1682.9880020626008</v>
      </c>
      <c r="K4733" s="50">
        <f t="array" ref="K4733">_xlfn.SUM(_xlfn.NORM.DIST($Q$3:$Q$1003,$F4733,$N4733,FALSE)*WindSpeedStep*$R$3:$R$1003)</f>
        <v>1721.9593994075017</v>
      </c>
      <c r="L4733" s="50">
        <f t="array" ref="L4733">_xlfn.SUM(_xlfn.NORM.DIST($Q$3:$Q$1003,$F4733,$O4733,FALSE)*WindSpeedStep*$R$3:$R$1003)</f>
        <v>1679.8374014701494</v>
      </c>
      <c r="N4733" s="42">
        <f t="shared" si="220"/>
        <v>1.0329737917089463</v>
      </c>
      <c r="O4733" s="42">
        <f t="shared" si="221"/>
        <v>1.3300000000000003</v>
      </c>
    </row>
    <row r="4734" spans="5:15" x14ac:dyDescent="0.2">
      <c r="E4734" s="15">
        <v>41302.125</v>
      </c>
      <c r="F4734" s="21">
        <v>9.9898787181232755</v>
      </c>
      <c r="G4734" s="24">
        <v>0.1221236047427403</v>
      </c>
      <c r="H4734" s="3">
        <f t="shared" si="219"/>
        <v>1633.1899999999357</v>
      </c>
      <c r="I4734" s="3">
        <f>MIN(H4734-K4734+L4734,'Power Look Up'!$F$4)</f>
        <v>1609.1093626255022</v>
      </c>
      <c r="K4734" s="50">
        <f t="array" ref="K4734">_xlfn.SUM(_xlfn.NORM.DIST($Q$3:$Q$1003,$F4734,$N4734,FALSE)*WindSpeedStep*$R$3:$R$1003)</f>
        <v>1620.9097840351142</v>
      </c>
      <c r="L4734" s="50">
        <f t="array" ref="L4734">_xlfn.SUM(_xlfn.NORM.DIST($Q$3:$Q$1003,$F4734,$O4734,FALSE)*WindSpeedStep*$R$3:$R$1003)</f>
        <v>1596.8291466606806</v>
      </c>
      <c r="N4734" s="42">
        <f t="shared" si="220"/>
        <v>0.99898787181232762</v>
      </c>
      <c r="O4734" s="42">
        <f t="shared" si="221"/>
        <v>1.22</v>
      </c>
    </row>
    <row r="4735" spans="5:15" x14ac:dyDescent="0.2">
      <c r="E4735" s="15">
        <v>41302.131944444445</v>
      </c>
      <c r="F4735" s="21">
        <v>10.149123135331692</v>
      </c>
      <c r="G4735" s="24">
        <v>0.13695764466203533</v>
      </c>
      <c r="H4735" s="3">
        <f t="shared" si="219"/>
        <v>1677.049999999954</v>
      </c>
      <c r="I4735" s="3">
        <f>MIN(H4735-K4735+L4735,'Power Look Up'!$F$4)</f>
        <v>1629.6482940913784</v>
      </c>
      <c r="K4735" s="50">
        <f t="array" ref="K4735">_xlfn.SUM(_xlfn.NORM.DIST($Q$3:$Q$1003,$F4735,$N4735,FALSE)*WindSpeedStep*$R$3:$R$1003)</f>
        <v>1670.328094376129</v>
      </c>
      <c r="L4735" s="50">
        <f t="array" ref="L4735">_xlfn.SUM(_xlfn.NORM.DIST($Q$3:$Q$1003,$F4735,$O4735,FALSE)*WindSpeedStep*$R$3:$R$1003)</f>
        <v>1622.9263884675534</v>
      </c>
      <c r="N4735" s="42">
        <f t="shared" si="220"/>
        <v>1.0149123135331692</v>
      </c>
      <c r="O4735" s="42">
        <f t="shared" si="221"/>
        <v>1.39</v>
      </c>
    </row>
    <row r="4736" spans="5:15" x14ac:dyDescent="0.2">
      <c r="E4736" s="15">
        <v>41302.138888888891</v>
      </c>
      <c r="F4736" s="21">
        <v>9.9965209283487528</v>
      </c>
      <c r="G4736" s="24">
        <v>0.12004176338959745</v>
      </c>
      <c r="H4736" s="3">
        <f t="shared" si="219"/>
        <v>1636.9999999999357</v>
      </c>
      <c r="I4736" s="3">
        <f>MIN(H4736-K4736+L4736,'Power Look Up'!$F$4)</f>
        <v>1615.0704891898331</v>
      </c>
      <c r="K4736" s="50">
        <f t="array" ref="K4736">_xlfn.SUM(_xlfn.NORM.DIST($Q$3:$Q$1003,$F4736,$N4736,FALSE)*WindSpeedStep*$R$3:$R$1003)</f>
        <v>1623.0395250714339</v>
      </c>
      <c r="L4736" s="50">
        <f t="array" ref="L4736">_xlfn.SUM(_xlfn.NORM.DIST($Q$3:$Q$1003,$F4736,$O4736,FALSE)*WindSpeedStep*$R$3:$R$1003)</f>
        <v>1601.1100142613313</v>
      </c>
      <c r="N4736" s="42">
        <f t="shared" si="220"/>
        <v>0.99965209283487533</v>
      </c>
      <c r="O4736" s="42">
        <f t="shared" si="221"/>
        <v>1.2</v>
      </c>
    </row>
    <row r="4737" spans="5:15" x14ac:dyDescent="0.2">
      <c r="E4737" s="15">
        <v>41302.145833333336</v>
      </c>
      <c r="F4737" s="21">
        <v>10.378016580304346</v>
      </c>
      <c r="G4737" s="24">
        <v>0.12237405771833484</v>
      </c>
      <c r="H4737" s="3">
        <f t="shared" si="219"/>
        <v>1738.4599999999527</v>
      </c>
      <c r="I4737" s="3">
        <f>MIN(H4737-K4737+L4737,'Power Look Up'!$F$4)</f>
        <v>1704.6397855351611</v>
      </c>
      <c r="K4737" s="50">
        <f t="array" ref="K4737">_xlfn.SUM(_xlfn.NORM.DIST($Q$3:$Q$1003,$F4737,$N4737,FALSE)*WindSpeedStep*$R$3:$R$1003)</f>
        <v>1734.9191781142051</v>
      </c>
      <c r="L4737" s="50">
        <f t="array" ref="L4737">_xlfn.SUM(_xlfn.NORM.DIST($Q$3:$Q$1003,$F4737,$O4737,FALSE)*WindSpeedStep*$R$3:$R$1003)</f>
        <v>1701.0989636494135</v>
      </c>
      <c r="N4737" s="42">
        <f t="shared" si="220"/>
        <v>1.0378016580304346</v>
      </c>
      <c r="O4737" s="42">
        <f t="shared" si="221"/>
        <v>1.27</v>
      </c>
    </row>
    <row r="4738" spans="5:15" x14ac:dyDescent="0.2">
      <c r="E4738" s="15">
        <v>41302.152777777781</v>
      </c>
      <c r="F4738" s="21">
        <v>10.509039389027981</v>
      </c>
      <c r="G4738" s="24">
        <v>0.11609053452342633</v>
      </c>
      <c r="H4738" s="3">
        <f t="shared" si="219"/>
        <v>1773.1699999999521</v>
      </c>
      <c r="I4738" s="3">
        <f>MIN(H4738-K4738+L4738,'Power Look Up'!$F$4)</f>
        <v>1747.0615214943114</v>
      </c>
      <c r="K4738" s="50">
        <f t="array" ref="K4738">_xlfn.SUM(_xlfn.NORM.DIST($Q$3:$Q$1003,$F4738,$N4738,FALSE)*WindSpeedStep*$R$3:$R$1003)</f>
        <v>1768.2427994619634</v>
      </c>
      <c r="L4738" s="50">
        <f t="array" ref="L4738">_xlfn.SUM(_xlfn.NORM.DIST($Q$3:$Q$1003,$F4738,$O4738,FALSE)*WindSpeedStep*$R$3:$R$1003)</f>
        <v>1742.1343209563227</v>
      </c>
      <c r="N4738" s="42">
        <f t="shared" si="220"/>
        <v>1.0509039389027981</v>
      </c>
      <c r="O4738" s="42">
        <f t="shared" si="221"/>
        <v>1.22</v>
      </c>
    </row>
    <row r="4739" spans="5:15" x14ac:dyDescent="0.2">
      <c r="E4739" s="15">
        <v>41302.159722222219</v>
      </c>
      <c r="F4739" s="21">
        <v>10.321760231526415</v>
      </c>
      <c r="G4739" s="24">
        <v>0.10366448900177223</v>
      </c>
      <c r="H4739" s="3">
        <f t="shared" ref="H4739:H4802" si="222">INDEX(PowerArray,MIN(MaximumPowerIndex,ROUND(F4739*100,0)))</f>
        <v>1722.4399999999532</v>
      </c>
      <c r="I4739" s="3">
        <f>MIN(H4739-K4739+L4739,'Power Look Up'!$F$4)</f>
        <v>1717.0951913990571</v>
      </c>
      <c r="K4739" s="50">
        <f t="array" ref="K4739">_xlfn.SUM(_xlfn.NORM.DIST($Q$3:$Q$1003,$F4739,$N4739,FALSE)*WindSpeedStep*$R$3:$R$1003)</f>
        <v>1719.7830778821233</v>
      </c>
      <c r="L4739" s="50">
        <f t="array" ref="L4739">_xlfn.SUM(_xlfn.NORM.DIST($Q$3:$Q$1003,$F4739,$O4739,FALSE)*WindSpeedStep*$R$3:$R$1003)</f>
        <v>1714.4382692812271</v>
      </c>
      <c r="N4739" s="42">
        <f t="shared" ref="N4739:N4802" si="223">ReferenceTurbulence*F4739</f>
        <v>1.0321760231526416</v>
      </c>
      <c r="O4739" s="42">
        <f t="shared" ref="O4739:O4802" si="224">F4739*G4739</f>
        <v>1.07</v>
      </c>
    </row>
    <row r="4740" spans="5:15" x14ac:dyDescent="0.2">
      <c r="E4740" s="15">
        <v>41302.166666666664</v>
      </c>
      <c r="F4740" s="21">
        <v>10.020503539788821</v>
      </c>
      <c r="G4740" s="24">
        <v>8.1832214992389615E-2</v>
      </c>
      <c r="H4740" s="3">
        <f t="shared" si="222"/>
        <v>1642.3399999999549</v>
      </c>
      <c r="I4740" s="3">
        <f>MIN(H4740-K4740+L4740,'Power Look Up'!$F$4)</f>
        <v>1661.320182976054</v>
      </c>
      <c r="K4740" s="50">
        <f t="array" ref="K4740">_xlfn.SUM(_xlfn.NORM.DIST($Q$3:$Q$1003,$F4740,$N4740,FALSE)*WindSpeedStep*$R$3:$R$1003)</f>
        <v>1630.6810929959233</v>
      </c>
      <c r="L4740" s="50">
        <f t="array" ref="L4740">_xlfn.SUM(_xlfn.NORM.DIST($Q$3:$Q$1003,$F4740,$O4740,FALSE)*WindSpeedStep*$R$3:$R$1003)</f>
        <v>1649.6612759720224</v>
      </c>
      <c r="N4740" s="42">
        <f t="shared" si="223"/>
        <v>1.0020503539788821</v>
      </c>
      <c r="O4740" s="42">
        <f t="shared" si="224"/>
        <v>0.82</v>
      </c>
    </row>
    <row r="4741" spans="5:15" x14ac:dyDescent="0.2">
      <c r="E4741" s="15">
        <v>41302.173611111109</v>
      </c>
      <c r="F4741" s="21">
        <v>10.432321829449217</v>
      </c>
      <c r="G4741" s="24">
        <v>7.7643310208611982E-2</v>
      </c>
      <c r="H4741" s="3">
        <f t="shared" si="222"/>
        <v>1751.8099999999524</v>
      </c>
      <c r="I4741" s="3">
        <f>MIN(H4741-K4741+L4741,'Power Look Up'!$F$4)</f>
        <v>1786.419928233172</v>
      </c>
      <c r="K4741" s="50">
        <f t="array" ref="K4741">_xlfn.SUM(_xlfn.NORM.DIST($Q$3:$Q$1003,$F4741,$N4741,FALSE)*WindSpeedStep*$R$3:$R$1003)</f>
        <v>1749.0606738906524</v>
      </c>
      <c r="L4741" s="50">
        <f t="array" ref="L4741">_xlfn.SUM(_xlfn.NORM.DIST($Q$3:$Q$1003,$F4741,$O4741,FALSE)*WindSpeedStep*$R$3:$R$1003)</f>
        <v>1783.670602123872</v>
      </c>
      <c r="N4741" s="42">
        <f t="shared" si="223"/>
        <v>1.0432321829449218</v>
      </c>
      <c r="O4741" s="42">
        <f t="shared" si="224"/>
        <v>0.81</v>
      </c>
    </row>
    <row r="4742" spans="5:15" x14ac:dyDescent="0.2">
      <c r="E4742" s="15">
        <v>41302.180555555555</v>
      </c>
      <c r="F4742" s="21">
        <v>10.460078879489162</v>
      </c>
      <c r="G4742" s="24">
        <v>7.9349306019816046E-2</v>
      </c>
      <c r="H4742" s="3">
        <f t="shared" si="222"/>
        <v>1759.8199999999524</v>
      </c>
      <c r="I4742" s="3">
        <f>MIN(H4742-K4742+L4742,'Power Look Up'!$F$4)</f>
        <v>1792.3969227633515</v>
      </c>
      <c r="K4742" s="50">
        <f t="array" ref="K4742">_xlfn.SUM(_xlfn.NORM.DIST($Q$3:$Q$1003,$F4742,$N4742,FALSE)*WindSpeedStep*$R$3:$R$1003)</f>
        <v>1756.1089549999729</v>
      </c>
      <c r="L4742" s="50">
        <f t="array" ref="L4742">_xlfn.SUM(_xlfn.NORM.DIST($Q$3:$Q$1003,$F4742,$O4742,FALSE)*WindSpeedStep*$R$3:$R$1003)</f>
        <v>1788.685877763372</v>
      </c>
      <c r="N4742" s="42">
        <f t="shared" si="223"/>
        <v>1.0460078879489163</v>
      </c>
      <c r="O4742" s="42">
        <f t="shared" si="224"/>
        <v>0.83000000000000007</v>
      </c>
    </row>
    <row r="4743" spans="5:15" x14ac:dyDescent="0.2">
      <c r="E4743" s="15">
        <v>41302.1875</v>
      </c>
      <c r="F4743" s="21">
        <v>11.10421168794401</v>
      </c>
      <c r="G4743" s="24">
        <v>8.465256484803603E-2</v>
      </c>
      <c r="H4743" s="3">
        <f t="shared" si="222"/>
        <v>1912.3999999999839</v>
      </c>
      <c r="I4743" s="3">
        <f>MIN(H4743-K4743+L4743,'Power Look Up'!$F$4)</f>
        <v>1940.3167802492733</v>
      </c>
      <c r="K4743" s="50">
        <f t="array" ref="K4743">_xlfn.SUM(_xlfn.NORM.DIST($Q$3:$Q$1003,$F4743,$N4743,FALSE)*WindSpeedStep*$R$3:$R$1003)</f>
        <v>1885.4624157296487</v>
      </c>
      <c r="L4743" s="50">
        <f t="array" ref="L4743">_xlfn.SUM(_xlfn.NORM.DIST($Q$3:$Q$1003,$F4743,$O4743,FALSE)*WindSpeedStep*$R$3:$R$1003)</f>
        <v>1913.379195978938</v>
      </c>
      <c r="N4743" s="42">
        <f t="shared" si="223"/>
        <v>1.110421168794401</v>
      </c>
      <c r="O4743" s="42">
        <f t="shared" si="224"/>
        <v>0.94</v>
      </c>
    </row>
    <row r="4744" spans="5:15" x14ac:dyDescent="0.2">
      <c r="E4744" s="15">
        <v>41302.194444444445</v>
      </c>
      <c r="F4744" s="21">
        <v>11.226931450738009</v>
      </c>
      <c r="G4744" s="24">
        <v>6.769436540471982E-2</v>
      </c>
      <c r="H4744" s="3">
        <f t="shared" si="222"/>
        <v>1923.3199999999836</v>
      </c>
      <c r="I4744" s="3">
        <f>MIN(H4744-K4744+L4744,'Power Look Up'!$F$4)</f>
        <v>1979.9787447018803</v>
      </c>
      <c r="K4744" s="50">
        <f t="array" ref="K4744">_xlfn.SUM(_xlfn.NORM.DIST($Q$3:$Q$1003,$F4744,$N4744,FALSE)*WindSpeedStep*$R$3:$R$1003)</f>
        <v>1903.0295459803272</v>
      </c>
      <c r="L4744" s="50">
        <f t="array" ref="L4744">_xlfn.SUM(_xlfn.NORM.DIST($Q$3:$Q$1003,$F4744,$O4744,FALSE)*WindSpeedStep*$R$3:$R$1003)</f>
        <v>1959.6882906822239</v>
      </c>
      <c r="N4744" s="42">
        <f t="shared" si="223"/>
        <v>1.1226931450738009</v>
      </c>
      <c r="O4744" s="42">
        <f t="shared" si="224"/>
        <v>0.76</v>
      </c>
    </row>
    <row r="4745" spans="5:15" x14ac:dyDescent="0.2">
      <c r="E4745" s="15">
        <v>41302.201388888891</v>
      </c>
      <c r="F4745" s="21">
        <v>11.623847290073011</v>
      </c>
      <c r="G4745" s="24">
        <v>8.4309435210572561E-2</v>
      </c>
      <c r="H4745" s="3">
        <f t="shared" si="222"/>
        <v>1956.0799999999829</v>
      </c>
      <c r="I4745" s="3">
        <f>MIN(H4745-K4745+L4745,'Power Look Up'!$F$4)</f>
        <v>1980.2696710011289</v>
      </c>
      <c r="K4745" s="50">
        <f t="array" ref="K4745">_xlfn.SUM(_xlfn.NORM.DIST($Q$3:$Q$1003,$F4745,$N4745,FALSE)*WindSpeedStep*$R$3:$R$1003)</f>
        <v>1946.7010007604279</v>
      </c>
      <c r="L4745" s="50">
        <f t="array" ref="L4745">_xlfn.SUM(_xlfn.NORM.DIST($Q$3:$Q$1003,$F4745,$O4745,FALSE)*WindSpeedStep*$R$3:$R$1003)</f>
        <v>1970.8906717615739</v>
      </c>
      <c r="N4745" s="42">
        <f t="shared" si="223"/>
        <v>1.1623847290073011</v>
      </c>
      <c r="O4745" s="42">
        <f t="shared" si="224"/>
        <v>0.97999999999999987</v>
      </c>
    </row>
    <row r="4746" spans="5:15" x14ac:dyDescent="0.2">
      <c r="E4746" s="15">
        <v>41302.208333333336</v>
      </c>
      <c r="F4746" s="21">
        <v>11.822318210601939</v>
      </c>
      <c r="G4746" s="24">
        <v>8.9660926149781731E-2</v>
      </c>
      <c r="H4746" s="3">
        <f t="shared" si="222"/>
        <v>1972.8799999999826</v>
      </c>
      <c r="I4746" s="3">
        <f>MIN(H4746-K4746+L4746,'Power Look Up'!$F$4)</f>
        <v>1987.3745562549079</v>
      </c>
      <c r="K4746" s="50">
        <f t="array" ref="K4746">_xlfn.SUM(_xlfn.NORM.DIST($Q$3:$Q$1003,$F4746,$N4746,FALSE)*WindSpeedStep*$R$3:$R$1003)</f>
        <v>1962.1048997212586</v>
      </c>
      <c r="L4746" s="50">
        <f t="array" ref="L4746">_xlfn.SUM(_xlfn.NORM.DIST($Q$3:$Q$1003,$F4746,$O4746,FALSE)*WindSpeedStep*$R$3:$R$1003)</f>
        <v>1976.5994559761839</v>
      </c>
      <c r="N4746" s="42">
        <f t="shared" si="223"/>
        <v>1.1822318210601939</v>
      </c>
      <c r="O4746" s="42">
        <f t="shared" si="224"/>
        <v>1.06</v>
      </c>
    </row>
    <row r="4747" spans="5:15" x14ac:dyDescent="0.2">
      <c r="E4747" s="15">
        <v>41302.215277777781</v>
      </c>
      <c r="F4747" s="21">
        <v>11.605049226740611</v>
      </c>
      <c r="G4747" s="24">
        <v>8.7031082787028216E-2</v>
      </c>
      <c r="H4747" s="3">
        <f t="shared" si="222"/>
        <v>1955.239999999983</v>
      </c>
      <c r="I4747" s="3">
        <f>MIN(H4747-K4747+L4747,'Power Look Up'!$F$4)</f>
        <v>1975.5599927802079</v>
      </c>
      <c r="K4747" s="50">
        <f t="array" ref="K4747">_xlfn.SUM(_xlfn.NORM.DIST($Q$3:$Q$1003,$F4747,$N4747,FALSE)*WindSpeedStep*$R$3:$R$1003)</f>
        <v>1945.0402606552016</v>
      </c>
      <c r="L4747" s="50">
        <f t="array" ref="L4747">_xlfn.SUM(_xlfn.NORM.DIST($Q$3:$Q$1003,$F4747,$O4747,FALSE)*WindSpeedStep*$R$3:$R$1003)</f>
        <v>1965.3602534354266</v>
      </c>
      <c r="N4747" s="42">
        <f t="shared" si="223"/>
        <v>1.1605049226740611</v>
      </c>
      <c r="O4747" s="42">
        <f t="shared" si="224"/>
        <v>1.01</v>
      </c>
    </row>
    <row r="4748" spans="5:15" x14ac:dyDescent="0.2">
      <c r="E4748" s="15">
        <v>41302.222222222219</v>
      </c>
      <c r="F4748" s="21">
        <v>10.49033537896427</v>
      </c>
      <c r="G4748" s="24">
        <v>0.122970329679523</v>
      </c>
      <c r="H4748" s="3">
        <f t="shared" si="222"/>
        <v>1767.8299999999522</v>
      </c>
      <c r="I4748" s="3">
        <f>MIN(H4748-K4748+L4748,'Power Look Up'!$F$4)</f>
        <v>1730.9995258638369</v>
      </c>
      <c r="K4748" s="50">
        <f t="array" ref="K4748">_xlfn.SUM(_xlfn.NORM.DIST($Q$3:$Q$1003,$F4748,$N4748,FALSE)*WindSpeedStep*$R$3:$R$1003)</f>
        <v>1763.6524912907751</v>
      </c>
      <c r="L4748" s="50">
        <f t="array" ref="L4748">_xlfn.SUM(_xlfn.NORM.DIST($Q$3:$Q$1003,$F4748,$O4748,FALSE)*WindSpeedStep*$R$3:$R$1003)</f>
        <v>1726.8220171546598</v>
      </c>
      <c r="N4748" s="42">
        <f t="shared" si="223"/>
        <v>1.0490335378964271</v>
      </c>
      <c r="O4748" s="42">
        <f t="shared" si="224"/>
        <v>1.29</v>
      </c>
    </row>
    <row r="4749" spans="5:15" x14ac:dyDescent="0.2">
      <c r="E4749" s="15">
        <v>41302.229166666664</v>
      </c>
      <c r="F4749" s="21">
        <v>11.520031770751148</v>
      </c>
      <c r="G4749" s="24">
        <v>0.11284691100424242</v>
      </c>
      <c r="H4749" s="3">
        <f t="shared" si="222"/>
        <v>1947.679999999983</v>
      </c>
      <c r="I4749" s="3">
        <f>MIN(H4749-K4749+L4749,'Power Look Up'!$F$4)</f>
        <v>1926.0322626031355</v>
      </c>
      <c r="K4749" s="50">
        <f t="array" ref="K4749">_xlfn.SUM(_xlfn.NORM.DIST($Q$3:$Q$1003,$F4749,$N4749,FALSE)*WindSpeedStep*$R$3:$R$1003)</f>
        <v>1937.0574660367774</v>
      </c>
      <c r="L4749" s="50">
        <f t="array" ref="L4749">_xlfn.SUM(_xlfn.NORM.DIST($Q$3:$Q$1003,$F4749,$O4749,FALSE)*WindSpeedStep*$R$3:$R$1003)</f>
        <v>1915.4097286399299</v>
      </c>
      <c r="N4749" s="42">
        <f t="shared" si="223"/>
        <v>1.1520031770751149</v>
      </c>
      <c r="O4749" s="42">
        <f t="shared" si="224"/>
        <v>1.3</v>
      </c>
    </row>
    <row r="4750" spans="5:15" x14ac:dyDescent="0.2">
      <c r="E4750" s="15">
        <v>41302.236111111109</v>
      </c>
      <c r="F4750" s="21">
        <v>11.411648028997593</v>
      </c>
      <c r="G4750" s="24">
        <v>9.8145333360617301E-2</v>
      </c>
      <c r="H4750" s="3">
        <f t="shared" si="222"/>
        <v>1938.4399999999832</v>
      </c>
      <c r="I4750" s="3">
        <f>MIN(H4750-K4750+L4750,'Power Look Up'!$F$4)</f>
        <v>1941.6290529884275</v>
      </c>
      <c r="K4750" s="50">
        <f t="array" ref="K4750">_xlfn.SUM(_xlfn.NORM.DIST($Q$3:$Q$1003,$F4750,$N4750,FALSE)*WindSpeedStep*$R$3:$R$1003)</f>
        <v>1925.700629592933</v>
      </c>
      <c r="L4750" s="50">
        <f t="array" ref="L4750">_xlfn.SUM(_xlfn.NORM.DIST($Q$3:$Q$1003,$F4750,$O4750,FALSE)*WindSpeedStep*$R$3:$R$1003)</f>
        <v>1928.8896825813772</v>
      </c>
      <c r="N4750" s="42">
        <f t="shared" si="223"/>
        <v>1.1411648028997594</v>
      </c>
      <c r="O4750" s="42">
        <f t="shared" si="224"/>
        <v>1.1200000000000001</v>
      </c>
    </row>
    <row r="4751" spans="5:15" x14ac:dyDescent="0.2">
      <c r="E4751" s="15">
        <v>41302.243055555555</v>
      </c>
      <c r="F4751" s="21">
        <v>11.76369155785814</v>
      </c>
      <c r="G4751" s="24">
        <v>9.0107768873956967E-2</v>
      </c>
      <c r="H4751" s="3">
        <f t="shared" si="222"/>
        <v>1967.8399999999826</v>
      </c>
      <c r="I4751" s="3">
        <f>MIN(H4751-K4751+L4751,'Power Look Up'!$F$4)</f>
        <v>1982.2166376466298</v>
      </c>
      <c r="K4751" s="50">
        <f t="array" ref="K4751">_xlfn.SUM(_xlfn.NORM.DIST($Q$3:$Q$1003,$F4751,$N4751,FALSE)*WindSpeedStep*$R$3:$R$1003)</f>
        <v>1957.9423776193171</v>
      </c>
      <c r="L4751" s="50">
        <f t="array" ref="L4751">_xlfn.SUM(_xlfn.NORM.DIST($Q$3:$Q$1003,$F4751,$O4751,FALSE)*WindSpeedStep*$R$3:$R$1003)</f>
        <v>1972.3190152659643</v>
      </c>
      <c r="N4751" s="42">
        <f t="shared" si="223"/>
        <v>1.176369155785814</v>
      </c>
      <c r="O4751" s="42">
        <f t="shared" si="224"/>
        <v>1.06</v>
      </c>
    </row>
    <row r="4752" spans="5:15" x14ac:dyDescent="0.2">
      <c r="E4752" s="15">
        <v>41302.25</v>
      </c>
      <c r="F4752" s="21">
        <v>10.351797608779359</v>
      </c>
      <c r="G4752" s="24">
        <v>0.17001877997569659</v>
      </c>
      <c r="H4752" s="3">
        <f t="shared" si="222"/>
        <v>1730.449999999953</v>
      </c>
      <c r="I4752" s="3">
        <f>MIN(H4752-K4752+L4752,'Power Look Up'!$F$4)</f>
        <v>1629.0187128562129</v>
      </c>
      <c r="K4752" s="50">
        <f t="array" ref="K4752">_xlfn.SUM(_xlfn.NORM.DIST($Q$3:$Q$1003,$F4752,$N4752,FALSE)*WindSpeedStep*$R$3:$R$1003)</f>
        <v>1727.9260244561813</v>
      </c>
      <c r="L4752" s="50">
        <f t="array" ref="L4752">_xlfn.SUM(_xlfn.NORM.DIST($Q$3:$Q$1003,$F4752,$O4752,FALSE)*WindSpeedStep*$R$3:$R$1003)</f>
        <v>1626.4947373124412</v>
      </c>
      <c r="N4752" s="42">
        <f t="shared" si="223"/>
        <v>1.0351797608779358</v>
      </c>
      <c r="O4752" s="42">
        <f t="shared" si="224"/>
        <v>1.7599999999999998</v>
      </c>
    </row>
    <row r="4753" spans="5:15" x14ac:dyDescent="0.2">
      <c r="E4753" s="15">
        <v>41302.256944444445</v>
      </c>
      <c r="F4753" s="21">
        <v>8.3103667557606684</v>
      </c>
      <c r="G4753" s="24">
        <v>0.11672168371240717</v>
      </c>
      <c r="H4753" s="3">
        <f t="shared" si="222"/>
        <v>1002.7699999999513</v>
      </c>
      <c r="I4753" s="3">
        <f>MIN(H4753-K4753+L4753,'Power Look Up'!$F$4)</f>
        <v>1010.8502034200518</v>
      </c>
      <c r="K4753" s="50">
        <f t="array" ref="K4753">_xlfn.SUM(_xlfn.NORM.DIST($Q$3:$Q$1003,$F4753,$N4753,FALSE)*WindSpeedStep*$R$3:$R$1003)</f>
        <v>1000.8608863988426</v>
      </c>
      <c r="L4753" s="50">
        <f t="array" ref="L4753">_xlfn.SUM(_xlfn.NORM.DIST($Q$3:$Q$1003,$F4753,$O4753,FALSE)*WindSpeedStep*$R$3:$R$1003)</f>
        <v>1008.9410898189431</v>
      </c>
      <c r="N4753" s="42">
        <f t="shared" si="223"/>
        <v>0.83103667557606686</v>
      </c>
      <c r="O4753" s="42">
        <f t="shared" si="224"/>
        <v>0.97</v>
      </c>
    </row>
    <row r="4754" spans="5:15" x14ac:dyDescent="0.2">
      <c r="E4754" s="15">
        <v>41302.263888888891</v>
      </c>
      <c r="F4754" s="21">
        <v>9.266013575715256</v>
      </c>
      <c r="G4754" s="24">
        <v>0.15216899786283339</v>
      </c>
      <c r="H4754" s="3">
        <f t="shared" si="222"/>
        <v>1358.8699999999417</v>
      </c>
      <c r="I4754" s="3">
        <f>MIN(H4754-K4754+L4754,'Power Look Up'!$F$4)</f>
        <v>1346.204766514026</v>
      </c>
      <c r="K4754" s="50">
        <f t="array" ref="K4754">_xlfn.SUM(_xlfn.NORM.DIST($Q$3:$Q$1003,$F4754,$N4754,FALSE)*WindSpeedStep*$R$3:$R$1003)</f>
        <v>1362.1280143807012</v>
      </c>
      <c r="L4754" s="50">
        <f t="array" ref="L4754">_xlfn.SUM(_xlfn.NORM.DIST($Q$3:$Q$1003,$F4754,$O4754,FALSE)*WindSpeedStep*$R$3:$R$1003)</f>
        <v>1349.4627808947855</v>
      </c>
      <c r="N4754" s="42">
        <f t="shared" si="223"/>
        <v>0.92660135757152562</v>
      </c>
      <c r="O4754" s="42">
        <f t="shared" si="224"/>
        <v>1.41</v>
      </c>
    </row>
    <row r="4755" spans="5:15" x14ac:dyDescent="0.2">
      <c r="E4755" s="15">
        <v>41302.270833333336</v>
      </c>
      <c r="F4755" s="21">
        <v>9.1845749406016175</v>
      </c>
      <c r="G4755" s="24">
        <v>0.12194358554895048</v>
      </c>
      <c r="H4755" s="3">
        <f t="shared" si="222"/>
        <v>1324.5799999999424</v>
      </c>
      <c r="I4755" s="3">
        <f>MIN(H4755-K4755+L4755,'Power Look Up'!$F$4)</f>
        <v>1323.192113373646</v>
      </c>
      <c r="K4755" s="50">
        <f t="array" ref="K4755">_xlfn.SUM(_xlfn.NORM.DIST($Q$3:$Q$1003,$F4755,$N4755,FALSE)*WindSpeedStep*$R$3:$R$1003)</f>
        <v>1330.921727136059</v>
      </c>
      <c r="L4755" s="50">
        <f t="array" ref="L4755">_xlfn.SUM(_xlfn.NORM.DIST($Q$3:$Q$1003,$F4755,$O4755,FALSE)*WindSpeedStep*$R$3:$R$1003)</f>
        <v>1329.5338405097625</v>
      </c>
      <c r="N4755" s="42">
        <f t="shared" si="223"/>
        <v>0.91845749406016175</v>
      </c>
      <c r="O4755" s="42">
        <f t="shared" si="224"/>
        <v>1.1200000000000001</v>
      </c>
    </row>
    <row r="4756" spans="5:15" x14ac:dyDescent="0.2">
      <c r="E4756" s="15">
        <v>41302.277777777781</v>
      </c>
      <c r="F4756" s="21">
        <v>8.9847765395642973</v>
      </c>
      <c r="G4756" s="24">
        <v>0.11352536098237379</v>
      </c>
      <c r="H4756" s="3">
        <f t="shared" si="222"/>
        <v>1248.659999999946</v>
      </c>
      <c r="I4756" s="3">
        <f>MIN(H4756-K4756+L4756,'Power Look Up'!$F$4)</f>
        <v>1250.7955376842597</v>
      </c>
      <c r="K4756" s="50">
        <f t="array" ref="K4756">_xlfn.SUM(_xlfn.NORM.DIST($Q$3:$Q$1003,$F4756,$N4756,FALSE)*WindSpeedStep*$R$3:$R$1003)</f>
        <v>1253.9262952080173</v>
      </c>
      <c r="L4756" s="50">
        <f t="array" ref="L4756">_xlfn.SUM(_xlfn.NORM.DIST($Q$3:$Q$1003,$F4756,$O4756,FALSE)*WindSpeedStep*$R$3:$R$1003)</f>
        <v>1256.061832892331</v>
      </c>
      <c r="N4756" s="42">
        <f t="shared" si="223"/>
        <v>0.89847765395642976</v>
      </c>
      <c r="O4756" s="42">
        <f t="shared" si="224"/>
        <v>1.02</v>
      </c>
    </row>
    <row r="4757" spans="5:15" x14ac:dyDescent="0.2">
      <c r="E4757" s="15">
        <v>41302.284722222219</v>
      </c>
      <c r="F4757" s="21">
        <v>8.9191755919675391</v>
      </c>
      <c r="G4757" s="24">
        <v>9.305792799364597E-2</v>
      </c>
      <c r="H4757" s="3">
        <f t="shared" si="222"/>
        <v>1226.6399999999464</v>
      </c>
      <c r="I4757" s="3">
        <f>MIN(H4757-K4757+L4757,'Power Look Up'!$F$4)</f>
        <v>1224.8280291623344</v>
      </c>
      <c r="K4757" s="50">
        <f t="array" ref="K4757">_xlfn.SUM(_xlfn.NORM.DIST($Q$3:$Q$1003,$F4757,$N4757,FALSE)*WindSpeedStep*$R$3:$R$1003)</f>
        <v>1228.6484585400253</v>
      </c>
      <c r="L4757" s="50">
        <f t="array" ref="L4757">_xlfn.SUM(_xlfn.NORM.DIST($Q$3:$Q$1003,$F4757,$O4757,FALSE)*WindSpeedStep*$R$3:$R$1003)</f>
        <v>1226.8364877024133</v>
      </c>
      <c r="N4757" s="42">
        <f t="shared" si="223"/>
        <v>0.89191755919675397</v>
      </c>
      <c r="O4757" s="42">
        <f t="shared" si="224"/>
        <v>0.83</v>
      </c>
    </row>
    <row r="4758" spans="5:15" x14ac:dyDescent="0.2">
      <c r="E4758" s="15">
        <v>41302.291666666664</v>
      </c>
      <c r="F4758" s="21">
        <v>9.0241064672182052</v>
      </c>
      <c r="G4758" s="24">
        <v>9.4192151110781747E-2</v>
      </c>
      <c r="H4758" s="3">
        <f t="shared" si="222"/>
        <v>1263.6199999999437</v>
      </c>
      <c r="I4758" s="3">
        <f>MIN(H4758-K4758+L4758,'Power Look Up'!$F$4)</f>
        <v>1262.5873796732205</v>
      </c>
      <c r="K4758" s="50">
        <f t="array" ref="K4758">_xlfn.SUM(_xlfn.NORM.DIST($Q$3:$Q$1003,$F4758,$N4758,FALSE)*WindSpeedStep*$R$3:$R$1003)</f>
        <v>1269.0963400295814</v>
      </c>
      <c r="L4758" s="50">
        <f t="array" ref="L4758">_xlfn.SUM(_xlfn.NORM.DIST($Q$3:$Q$1003,$F4758,$O4758,FALSE)*WindSpeedStep*$R$3:$R$1003)</f>
        <v>1268.0637197028582</v>
      </c>
      <c r="N4758" s="42">
        <f t="shared" si="223"/>
        <v>0.90241064672182059</v>
      </c>
      <c r="O4758" s="42">
        <f t="shared" si="224"/>
        <v>0.85</v>
      </c>
    </row>
    <row r="4759" spans="5:15" x14ac:dyDescent="0.2">
      <c r="E4759" s="15">
        <v>41302.298611111109</v>
      </c>
      <c r="F4759" s="21">
        <v>10.039159095117704</v>
      </c>
      <c r="G4759" s="24">
        <v>9.1641141582009519E-2</v>
      </c>
      <c r="H4759" s="3">
        <f t="shared" si="222"/>
        <v>1647.6799999999548</v>
      </c>
      <c r="I4759" s="3">
        <f>MIN(H4759-K4759+L4759,'Power Look Up'!$F$4)</f>
        <v>1656.8618220853973</v>
      </c>
      <c r="K4759" s="50">
        <f t="array" ref="K4759">_xlfn.SUM(_xlfn.NORM.DIST($Q$3:$Q$1003,$F4759,$N4759,FALSE)*WindSpeedStep*$R$3:$R$1003)</f>
        <v>1636.5725201914531</v>
      </c>
      <c r="L4759" s="50">
        <f t="array" ref="L4759">_xlfn.SUM(_xlfn.NORM.DIST($Q$3:$Q$1003,$F4759,$O4759,FALSE)*WindSpeedStep*$R$3:$R$1003)</f>
        <v>1645.7543422768956</v>
      </c>
      <c r="N4759" s="42">
        <f t="shared" si="223"/>
        <v>1.0039159095117705</v>
      </c>
      <c r="O4759" s="42">
        <f t="shared" si="224"/>
        <v>0.92</v>
      </c>
    </row>
    <row r="4760" spans="5:15" x14ac:dyDescent="0.2">
      <c r="E4760" s="15">
        <v>41302.305555555555</v>
      </c>
      <c r="F4760" s="21">
        <v>10.017945672334836</v>
      </c>
      <c r="G4760" s="24">
        <v>9.1835195567154637E-2</v>
      </c>
      <c r="H4760" s="3">
        <f t="shared" si="222"/>
        <v>1642.3399999999549</v>
      </c>
      <c r="I4760" s="3">
        <f>MIN(H4760-K4760+L4760,'Power Look Up'!$F$4)</f>
        <v>1651.0748686883749</v>
      </c>
      <c r="K4760" s="50">
        <f t="array" ref="K4760">_xlfn.SUM(_xlfn.NORM.DIST($Q$3:$Q$1003,$F4760,$N4760,FALSE)*WindSpeedStep*$R$3:$R$1003)</f>
        <v>1629.869698910938</v>
      </c>
      <c r="L4760" s="50">
        <f t="array" ref="L4760">_xlfn.SUM(_xlfn.NORM.DIST($Q$3:$Q$1003,$F4760,$O4760,FALSE)*WindSpeedStep*$R$3:$R$1003)</f>
        <v>1638.604567599358</v>
      </c>
      <c r="N4760" s="42">
        <f t="shared" si="223"/>
        <v>1.0017945672334836</v>
      </c>
      <c r="O4760" s="42">
        <f t="shared" si="224"/>
        <v>0.92000000000000015</v>
      </c>
    </row>
    <row r="4761" spans="5:15" x14ac:dyDescent="0.2">
      <c r="E4761" s="15">
        <v>41302.3125</v>
      </c>
      <c r="F4761" s="21">
        <v>10.001144712917915</v>
      </c>
      <c r="G4761" s="24">
        <v>8.6990042137503526E-2</v>
      </c>
      <c r="H4761" s="3">
        <f t="shared" si="222"/>
        <v>1636.9999999999357</v>
      </c>
      <c r="I4761" s="3">
        <f>MIN(H4761-K4761+L4761,'Power Look Up'!$F$4)</f>
        <v>1650.4404840844095</v>
      </c>
      <c r="K4761" s="50">
        <f t="array" ref="K4761">_xlfn.SUM(_xlfn.NORM.DIST($Q$3:$Q$1003,$F4761,$N4761,FALSE)*WindSpeedStep*$R$3:$R$1003)</f>
        <v>1624.5186844993084</v>
      </c>
      <c r="L4761" s="50">
        <f t="array" ref="L4761">_xlfn.SUM(_xlfn.NORM.DIST($Q$3:$Q$1003,$F4761,$O4761,FALSE)*WindSpeedStep*$R$3:$R$1003)</f>
        <v>1637.9591685837822</v>
      </c>
      <c r="N4761" s="42">
        <f t="shared" si="223"/>
        <v>1.0001144712917915</v>
      </c>
      <c r="O4761" s="42">
        <f t="shared" si="224"/>
        <v>0.87</v>
      </c>
    </row>
    <row r="4762" spans="5:15" x14ac:dyDescent="0.2">
      <c r="E4762" s="15">
        <v>41302.319444444445</v>
      </c>
      <c r="F4762" s="21">
        <v>10.109822958997222</v>
      </c>
      <c r="G4762" s="24">
        <v>5.3413398255350041E-2</v>
      </c>
      <c r="H4762" s="3">
        <f t="shared" si="222"/>
        <v>1666.3699999999544</v>
      </c>
      <c r="I4762" s="3">
        <f>MIN(H4762-K4762+L4762,'Power Look Up'!$F$4)</f>
        <v>1715.4868990232264</v>
      </c>
      <c r="K4762" s="50">
        <f t="array" ref="K4762">_xlfn.SUM(_xlfn.NORM.DIST($Q$3:$Q$1003,$F4762,$N4762,FALSE)*WindSpeedStep*$R$3:$R$1003)</f>
        <v>1658.4583823270111</v>
      </c>
      <c r="L4762" s="50">
        <f t="array" ref="L4762">_xlfn.SUM(_xlfn.NORM.DIST($Q$3:$Q$1003,$F4762,$O4762,FALSE)*WindSpeedStep*$R$3:$R$1003)</f>
        <v>1707.5752813502831</v>
      </c>
      <c r="N4762" s="42">
        <f t="shared" si="223"/>
        <v>1.0109822958997223</v>
      </c>
      <c r="O4762" s="42">
        <f t="shared" si="224"/>
        <v>0.54</v>
      </c>
    </row>
    <row r="4763" spans="5:15" x14ac:dyDescent="0.2">
      <c r="E4763" s="15">
        <v>41302.326388888891</v>
      </c>
      <c r="F4763" s="21">
        <v>10.024908036331205</v>
      </c>
      <c r="G4763" s="24">
        <v>5.5860861563069471E-2</v>
      </c>
      <c r="H4763" s="3">
        <f t="shared" si="222"/>
        <v>1642.3399999999549</v>
      </c>
      <c r="I4763" s="3">
        <f>MIN(H4763-K4763+L4763,'Power Look Up'!$F$4)</f>
        <v>1684.0338795594594</v>
      </c>
      <c r="K4763" s="50">
        <f t="array" ref="K4763">_xlfn.SUM(_xlfn.NORM.DIST($Q$3:$Q$1003,$F4763,$N4763,FALSE)*WindSpeedStep*$R$3:$R$1003)</f>
        <v>1632.0762271577544</v>
      </c>
      <c r="L4763" s="50">
        <f t="array" ref="L4763">_xlfn.SUM(_xlfn.NORM.DIST($Q$3:$Q$1003,$F4763,$O4763,FALSE)*WindSpeedStep*$R$3:$R$1003)</f>
        <v>1673.7701067172588</v>
      </c>
      <c r="N4763" s="42">
        <f t="shared" si="223"/>
        <v>1.0024908036331206</v>
      </c>
      <c r="O4763" s="42">
        <f t="shared" si="224"/>
        <v>0.56000000000000005</v>
      </c>
    </row>
    <row r="4764" spans="5:15" x14ac:dyDescent="0.2">
      <c r="E4764" s="15">
        <v>41302.333333333336</v>
      </c>
      <c r="F4764" s="21">
        <v>10.094749280342187</v>
      </c>
      <c r="G4764" s="24">
        <v>5.7455612209156265E-2</v>
      </c>
      <c r="H4764" s="3">
        <f t="shared" si="222"/>
        <v>1661.0299999999545</v>
      </c>
      <c r="I4764" s="3">
        <f>MIN(H4764-K4764+L4764,'Power Look Up'!$F$4)</f>
        <v>1705.8604939039226</v>
      </c>
      <c r="K4764" s="50">
        <f t="array" ref="K4764">_xlfn.SUM(_xlfn.NORM.DIST($Q$3:$Q$1003,$F4764,$N4764,FALSE)*WindSpeedStep*$R$3:$R$1003)</f>
        <v>1653.8477700203173</v>
      </c>
      <c r="L4764" s="50">
        <f t="array" ref="L4764">_xlfn.SUM(_xlfn.NORM.DIST($Q$3:$Q$1003,$F4764,$O4764,FALSE)*WindSpeedStep*$R$3:$R$1003)</f>
        <v>1698.6782639242854</v>
      </c>
      <c r="N4764" s="42">
        <f t="shared" si="223"/>
        <v>1.0094749280342188</v>
      </c>
      <c r="O4764" s="42">
        <f t="shared" si="224"/>
        <v>0.57999999999999996</v>
      </c>
    </row>
    <row r="4765" spans="5:15" x14ac:dyDescent="0.2">
      <c r="E4765" s="15">
        <v>41302.340277777781</v>
      </c>
      <c r="F4765" s="21">
        <v>10.951121200360667</v>
      </c>
      <c r="G4765" s="24">
        <v>7.21387322399447E-2</v>
      </c>
      <c r="H4765" s="3">
        <f t="shared" si="222"/>
        <v>1890.6499999999496</v>
      </c>
      <c r="I4765" s="3">
        <f>MIN(H4765-K4765+L4765,'Power Look Up'!$F$4)</f>
        <v>1941.4434639853605</v>
      </c>
      <c r="K4765" s="50">
        <f t="array" ref="K4765">_xlfn.SUM(_xlfn.NORM.DIST($Q$3:$Q$1003,$F4765,$N4765,FALSE)*WindSpeedStep*$R$3:$R$1003)</f>
        <v>1860.5280160971677</v>
      </c>
      <c r="L4765" s="50">
        <f t="array" ref="L4765">_xlfn.SUM(_xlfn.NORM.DIST($Q$3:$Q$1003,$F4765,$O4765,FALSE)*WindSpeedStep*$R$3:$R$1003)</f>
        <v>1911.3214800825785</v>
      </c>
      <c r="N4765" s="42">
        <f t="shared" si="223"/>
        <v>1.0951121200360667</v>
      </c>
      <c r="O4765" s="42">
        <f t="shared" si="224"/>
        <v>0.78999999999999992</v>
      </c>
    </row>
    <row r="4766" spans="5:15" x14ac:dyDescent="0.2">
      <c r="E4766" s="15">
        <v>41302.347222222219</v>
      </c>
      <c r="F4766" s="21">
        <v>11.11065446625453</v>
      </c>
      <c r="G4766" s="24">
        <v>6.1202515303244075E-2</v>
      </c>
      <c r="H4766" s="3">
        <f t="shared" si="222"/>
        <v>1913.2399999999839</v>
      </c>
      <c r="I4766" s="3">
        <f>MIN(H4766-K4766+L4766,'Power Look Up'!$F$4)</f>
        <v>1982.5463138468317</v>
      </c>
      <c r="K4766" s="50">
        <f t="array" ref="K4766">_xlfn.SUM(_xlfn.NORM.DIST($Q$3:$Q$1003,$F4766,$N4766,FALSE)*WindSpeedStep*$R$3:$R$1003)</f>
        <v>1886.4370402480274</v>
      </c>
      <c r="L4766" s="50">
        <f t="array" ref="L4766">_xlfn.SUM(_xlfn.NORM.DIST($Q$3:$Q$1003,$F4766,$O4766,FALSE)*WindSpeedStep*$R$3:$R$1003)</f>
        <v>1955.7433540948753</v>
      </c>
      <c r="N4766" s="42">
        <f t="shared" si="223"/>
        <v>1.111065446625453</v>
      </c>
      <c r="O4766" s="42">
        <f t="shared" si="224"/>
        <v>0.68</v>
      </c>
    </row>
    <row r="4767" spans="5:15" x14ac:dyDescent="0.2">
      <c r="E4767" s="15">
        <v>41302.354166666664</v>
      </c>
      <c r="F4767" s="21">
        <v>10.390493735347658</v>
      </c>
      <c r="G4767" s="24">
        <v>7.6993453860470726E-2</v>
      </c>
      <c r="H4767" s="3">
        <f t="shared" si="222"/>
        <v>1741.1299999999528</v>
      </c>
      <c r="I4767" s="3">
        <f>MIN(H4767-K4767+L4767,'Power Look Up'!$F$4)</f>
        <v>1775.7257196027836</v>
      </c>
      <c r="K4767" s="50">
        <f t="array" ref="K4767">_xlfn.SUM(_xlfn.NORM.DIST($Q$3:$Q$1003,$F4767,$N4767,FALSE)*WindSpeedStep*$R$3:$R$1003)</f>
        <v>1738.2093570857139</v>
      </c>
      <c r="L4767" s="50">
        <f t="array" ref="L4767">_xlfn.SUM(_xlfn.NORM.DIST($Q$3:$Q$1003,$F4767,$O4767,FALSE)*WindSpeedStep*$R$3:$R$1003)</f>
        <v>1772.8050766885447</v>
      </c>
      <c r="N4767" s="42">
        <f t="shared" si="223"/>
        <v>1.0390493735347659</v>
      </c>
      <c r="O4767" s="42">
        <f t="shared" si="224"/>
        <v>0.8</v>
      </c>
    </row>
    <row r="4768" spans="5:15" x14ac:dyDescent="0.2">
      <c r="E4768" s="15">
        <v>41302.361111111109</v>
      </c>
      <c r="F4768" s="21">
        <v>10.687649360558494</v>
      </c>
      <c r="G4768" s="24">
        <v>8.3273690029955494E-2</v>
      </c>
      <c r="H4768" s="3">
        <f t="shared" si="222"/>
        <v>1821.2299999999509</v>
      </c>
      <c r="I4768" s="3">
        <f>MIN(H4768-K4768+L4768,'Power Look Up'!$F$4)</f>
        <v>1850.503835186983</v>
      </c>
      <c r="K4768" s="50">
        <f t="array" ref="K4768">_xlfn.SUM(_xlfn.NORM.DIST($Q$3:$Q$1003,$F4768,$N4768,FALSE)*WindSpeedStep*$R$3:$R$1003)</f>
        <v>1809.2570141189142</v>
      </c>
      <c r="L4768" s="50">
        <f t="array" ref="L4768">_xlfn.SUM(_xlfn.NORM.DIST($Q$3:$Q$1003,$F4768,$O4768,FALSE)*WindSpeedStep*$R$3:$R$1003)</f>
        <v>1838.5308493059463</v>
      </c>
      <c r="N4768" s="42">
        <f t="shared" si="223"/>
        <v>1.0687649360558493</v>
      </c>
      <c r="O4768" s="42">
        <f t="shared" si="224"/>
        <v>0.89</v>
      </c>
    </row>
    <row r="4769" spans="5:15" x14ac:dyDescent="0.2">
      <c r="E4769" s="15">
        <v>41302.368055555555</v>
      </c>
      <c r="F4769" s="21">
        <v>11.018237430248933</v>
      </c>
      <c r="G4769" s="24">
        <v>0.10437241049488059</v>
      </c>
      <c r="H4769" s="3">
        <f t="shared" si="222"/>
        <v>1905.6799999999839</v>
      </c>
      <c r="I4769" s="3">
        <f>MIN(H4769-K4769+L4769,'Power Look Up'!$F$4)</f>
        <v>1897.6905475620088</v>
      </c>
      <c r="K4769" s="50">
        <f t="array" ref="K4769">_xlfn.SUM(_xlfn.NORM.DIST($Q$3:$Q$1003,$F4769,$N4769,FALSE)*WindSpeedStep*$R$3:$R$1003)</f>
        <v>1871.8841223382569</v>
      </c>
      <c r="L4769" s="50">
        <f t="array" ref="L4769">_xlfn.SUM(_xlfn.NORM.DIST($Q$3:$Q$1003,$F4769,$O4769,FALSE)*WindSpeedStep*$R$3:$R$1003)</f>
        <v>1863.8946699002818</v>
      </c>
      <c r="N4769" s="42">
        <f t="shared" si="223"/>
        <v>1.1018237430248934</v>
      </c>
      <c r="O4769" s="42">
        <f t="shared" si="224"/>
        <v>1.1499999999999999</v>
      </c>
    </row>
    <row r="4770" spans="5:15" x14ac:dyDescent="0.2">
      <c r="E4770" s="15">
        <v>41302.375</v>
      </c>
      <c r="F4770" s="21">
        <v>10.682444405108315</v>
      </c>
      <c r="G4770" s="24">
        <v>0.10858937861125598</v>
      </c>
      <c r="H4770" s="3">
        <f t="shared" si="222"/>
        <v>1818.5599999999511</v>
      </c>
      <c r="I4770" s="3">
        <f>MIN(H4770-K4770+L4770,'Power Look Up'!$F$4)</f>
        <v>1803.6335388236837</v>
      </c>
      <c r="K4770" s="50">
        <f t="array" ref="K4770">_xlfn.SUM(_xlfn.NORM.DIST($Q$3:$Q$1003,$F4770,$N4770,FALSE)*WindSpeedStep*$R$3:$R$1003)</f>
        <v>1808.1340190741103</v>
      </c>
      <c r="L4770" s="50">
        <f t="array" ref="L4770">_xlfn.SUM(_xlfn.NORM.DIST($Q$3:$Q$1003,$F4770,$O4770,FALSE)*WindSpeedStep*$R$3:$R$1003)</f>
        <v>1793.2075578978429</v>
      </c>
      <c r="N4770" s="42">
        <f t="shared" si="223"/>
        <v>1.0682444405108316</v>
      </c>
      <c r="O4770" s="42">
        <f t="shared" si="224"/>
        <v>1.1599999999999999</v>
      </c>
    </row>
    <row r="4771" spans="5:15" x14ac:dyDescent="0.2">
      <c r="E4771" s="15">
        <v>41302.381944444445</v>
      </c>
      <c r="F4771" s="21">
        <v>9.9533953422460097</v>
      </c>
      <c r="G4771" s="24">
        <v>9.042140586740853E-2</v>
      </c>
      <c r="H4771" s="3">
        <f t="shared" si="222"/>
        <v>1617.9499999999362</v>
      </c>
      <c r="I4771" s="3">
        <f>MIN(H4771-K4771+L4771,'Power Look Up'!$F$4)</f>
        <v>1627.2953281104124</v>
      </c>
      <c r="K4771" s="50">
        <f t="array" ref="K4771">_xlfn.SUM(_xlfn.NORM.DIST($Q$3:$Q$1003,$F4771,$N4771,FALSE)*WindSpeedStep*$R$3:$R$1003)</f>
        <v>1609.1104493647404</v>
      </c>
      <c r="L4771" s="50">
        <f t="array" ref="L4771">_xlfn.SUM(_xlfn.NORM.DIST($Q$3:$Q$1003,$F4771,$O4771,FALSE)*WindSpeedStep*$R$3:$R$1003)</f>
        <v>1618.4557774752166</v>
      </c>
      <c r="N4771" s="42">
        <f t="shared" si="223"/>
        <v>0.99533953422460097</v>
      </c>
      <c r="O4771" s="42">
        <f t="shared" si="224"/>
        <v>0.90000000000000013</v>
      </c>
    </row>
    <row r="4772" spans="5:15" x14ac:dyDescent="0.2">
      <c r="E4772" s="15">
        <v>41302.388888888891</v>
      </c>
      <c r="F4772" s="21">
        <v>10.404196065253096</v>
      </c>
      <c r="G4772" s="24">
        <v>6.7280546772642114E-2</v>
      </c>
      <c r="H4772" s="3">
        <f t="shared" si="222"/>
        <v>1743.7999999999527</v>
      </c>
      <c r="I4772" s="3">
        <f>MIN(H4772-K4772+L4772,'Power Look Up'!$F$4)</f>
        <v>1792.7616771420301</v>
      </c>
      <c r="K4772" s="50">
        <f t="array" ref="K4772">_xlfn.SUM(_xlfn.NORM.DIST($Q$3:$Q$1003,$F4772,$N4772,FALSE)*WindSpeedStep*$R$3:$R$1003)</f>
        <v>1741.7944590110931</v>
      </c>
      <c r="L4772" s="50">
        <f t="array" ref="L4772">_xlfn.SUM(_xlfn.NORM.DIST($Q$3:$Q$1003,$F4772,$O4772,FALSE)*WindSpeedStep*$R$3:$R$1003)</f>
        <v>1790.7561361531705</v>
      </c>
      <c r="N4772" s="42">
        <f t="shared" si="223"/>
        <v>1.0404196065253097</v>
      </c>
      <c r="O4772" s="42">
        <f t="shared" si="224"/>
        <v>0.7</v>
      </c>
    </row>
    <row r="4773" spans="5:15" x14ac:dyDescent="0.2">
      <c r="E4773" s="15">
        <v>41302.395833333336</v>
      </c>
      <c r="F4773" s="21">
        <v>9.9755300276797598</v>
      </c>
      <c r="G4773" s="24">
        <v>8.3203598976389653E-2</v>
      </c>
      <c r="H4773" s="3">
        <f t="shared" si="222"/>
        <v>1629.379999999936</v>
      </c>
      <c r="I4773" s="3">
        <f>MIN(H4773-K4773+L4773,'Power Look Up'!$F$4)</f>
        <v>1645.9222301452999</v>
      </c>
      <c r="K4773" s="50">
        <f t="array" ref="K4773">_xlfn.SUM(_xlfn.NORM.DIST($Q$3:$Q$1003,$F4773,$N4773,FALSE)*WindSpeedStep*$R$3:$R$1003)</f>
        <v>1616.2895333574436</v>
      </c>
      <c r="L4773" s="50">
        <f t="array" ref="L4773">_xlfn.SUM(_xlfn.NORM.DIST($Q$3:$Q$1003,$F4773,$O4773,FALSE)*WindSpeedStep*$R$3:$R$1003)</f>
        <v>1632.8317635028075</v>
      </c>
      <c r="N4773" s="42">
        <f t="shared" si="223"/>
        <v>0.99755300276797598</v>
      </c>
      <c r="O4773" s="42">
        <f t="shared" si="224"/>
        <v>0.83</v>
      </c>
    </row>
    <row r="4774" spans="5:15" x14ac:dyDescent="0.2">
      <c r="E4774" s="15">
        <v>41302.402777777781</v>
      </c>
      <c r="F4774" s="21">
        <v>9.5327547272429118</v>
      </c>
      <c r="G4774" s="24">
        <v>0.10175442752428247</v>
      </c>
      <c r="H4774" s="3">
        <f t="shared" si="222"/>
        <v>1457.9299999999396</v>
      </c>
      <c r="I4774" s="3">
        <f>MIN(H4774-K4774+L4774,'Power Look Up'!$F$4)</f>
        <v>1457.1934458314249</v>
      </c>
      <c r="K4774" s="50">
        <f t="array" ref="K4774">_xlfn.SUM(_xlfn.NORM.DIST($Q$3:$Q$1003,$F4774,$N4774,FALSE)*WindSpeedStep*$R$3:$R$1003)</f>
        <v>1462.3949435296759</v>
      </c>
      <c r="L4774" s="50">
        <f t="array" ref="L4774">_xlfn.SUM(_xlfn.NORM.DIST($Q$3:$Q$1003,$F4774,$O4774,FALSE)*WindSpeedStep*$R$3:$R$1003)</f>
        <v>1461.6583893611612</v>
      </c>
      <c r="N4774" s="42">
        <f t="shared" si="223"/>
        <v>0.95327547272429125</v>
      </c>
      <c r="O4774" s="42">
        <f t="shared" si="224"/>
        <v>0.97</v>
      </c>
    </row>
    <row r="4775" spans="5:15" x14ac:dyDescent="0.2">
      <c r="E4775" s="15">
        <v>41302.409722222219</v>
      </c>
      <c r="F4775" s="21">
        <v>10.503286111675154</v>
      </c>
      <c r="G4775" s="24">
        <v>0.10853746036041124</v>
      </c>
      <c r="H4775" s="3">
        <f t="shared" si="222"/>
        <v>1770.499999999952</v>
      </c>
      <c r="I4775" s="3">
        <f>MIN(H4775-K4775+L4775,'Power Look Up'!$F$4)</f>
        <v>1756.6467011347279</v>
      </c>
      <c r="K4775" s="50">
        <f t="array" ref="K4775">_xlfn.SUM(_xlfn.NORM.DIST($Q$3:$Q$1003,$F4775,$N4775,FALSE)*WindSpeedStep*$R$3:$R$1003)</f>
        <v>1766.8367850088366</v>
      </c>
      <c r="L4775" s="50">
        <f t="array" ref="L4775">_xlfn.SUM(_xlfn.NORM.DIST($Q$3:$Q$1003,$F4775,$O4775,FALSE)*WindSpeedStep*$R$3:$R$1003)</f>
        <v>1752.9834861436125</v>
      </c>
      <c r="N4775" s="42">
        <f t="shared" si="223"/>
        <v>1.0503286111675154</v>
      </c>
      <c r="O4775" s="42">
        <f t="shared" si="224"/>
        <v>1.1399999999999999</v>
      </c>
    </row>
    <row r="4776" spans="5:15" x14ac:dyDescent="0.2">
      <c r="E4776" s="15">
        <v>41302.416666666664</v>
      </c>
      <c r="F4776" s="21">
        <v>10.752558478388686</v>
      </c>
      <c r="G4776" s="24">
        <v>0.10044121147266176</v>
      </c>
      <c r="H4776" s="3">
        <f t="shared" si="222"/>
        <v>1837.2499999999507</v>
      </c>
      <c r="I4776" s="3">
        <f>MIN(H4776-K4776+L4776,'Power Look Up'!$F$4)</f>
        <v>1836.4663171606969</v>
      </c>
      <c r="K4776" s="50">
        <f t="array" ref="K4776">_xlfn.SUM(_xlfn.NORM.DIST($Q$3:$Q$1003,$F4776,$N4776,FALSE)*WindSpeedStep*$R$3:$R$1003)</f>
        <v>1822.8992011684054</v>
      </c>
      <c r="L4776" s="50">
        <f t="array" ref="L4776">_xlfn.SUM(_xlfn.NORM.DIST($Q$3:$Q$1003,$F4776,$O4776,FALSE)*WindSpeedStep*$R$3:$R$1003)</f>
        <v>1822.1155183291517</v>
      </c>
      <c r="N4776" s="42">
        <f t="shared" si="223"/>
        <v>1.0752558478388685</v>
      </c>
      <c r="O4776" s="42">
        <f t="shared" si="224"/>
        <v>1.08</v>
      </c>
    </row>
    <row r="4777" spans="5:15" x14ac:dyDescent="0.2">
      <c r="E4777" s="15">
        <v>41302.423611111109</v>
      </c>
      <c r="F4777" s="21">
        <v>10.561922132445046</v>
      </c>
      <c r="G4777" s="24">
        <v>0.10320091232746753</v>
      </c>
      <c r="H4777" s="3">
        <f t="shared" si="222"/>
        <v>1786.5199999999518</v>
      </c>
      <c r="I4777" s="3">
        <f>MIN(H4777-K4777+L4777,'Power Look Up'!$F$4)</f>
        <v>1781.179746382084</v>
      </c>
      <c r="K4777" s="50">
        <f t="array" ref="K4777">_xlfn.SUM(_xlfn.NORM.DIST($Q$3:$Q$1003,$F4777,$N4777,FALSE)*WindSpeedStep*$R$3:$R$1003)</f>
        <v>1780.918655474338</v>
      </c>
      <c r="L4777" s="50">
        <f t="array" ref="L4777">_xlfn.SUM(_xlfn.NORM.DIST($Q$3:$Q$1003,$F4777,$O4777,FALSE)*WindSpeedStep*$R$3:$R$1003)</f>
        <v>1775.5784018564702</v>
      </c>
      <c r="N4777" s="42">
        <f t="shared" si="223"/>
        <v>1.0561922132445047</v>
      </c>
      <c r="O4777" s="42">
        <f t="shared" si="224"/>
        <v>1.0900000000000001</v>
      </c>
    </row>
    <row r="4778" spans="5:15" x14ac:dyDescent="0.2">
      <c r="E4778" s="15">
        <v>41302.430555555555</v>
      </c>
      <c r="F4778" s="21">
        <v>10.598948106947535</v>
      </c>
      <c r="G4778" s="24">
        <v>0.11887972158049145</v>
      </c>
      <c r="H4778" s="3">
        <f t="shared" si="222"/>
        <v>1797.1999999999516</v>
      </c>
      <c r="I4778" s="3">
        <f>MIN(H4778-K4778+L4778,'Power Look Up'!$F$4)</f>
        <v>1765.4580125519378</v>
      </c>
      <c r="K4778" s="50">
        <f t="array" ref="K4778">_xlfn.SUM(_xlfn.NORM.DIST($Q$3:$Q$1003,$F4778,$N4778,FALSE)*WindSpeedStep*$R$3:$R$1003)</f>
        <v>1789.5271447601483</v>
      </c>
      <c r="L4778" s="50">
        <f t="array" ref="L4778">_xlfn.SUM(_xlfn.NORM.DIST($Q$3:$Q$1003,$F4778,$O4778,FALSE)*WindSpeedStep*$R$3:$R$1003)</f>
        <v>1757.7851573121345</v>
      </c>
      <c r="N4778" s="42">
        <f t="shared" si="223"/>
        <v>1.0598948106947537</v>
      </c>
      <c r="O4778" s="42">
        <f t="shared" si="224"/>
        <v>1.26</v>
      </c>
    </row>
    <row r="4779" spans="5:15" x14ac:dyDescent="0.2">
      <c r="E4779" s="15">
        <v>41302.4375</v>
      </c>
      <c r="F4779" s="21">
        <v>11.72875409138412</v>
      </c>
      <c r="G4779" s="24">
        <v>0.11339652870521098</v>
      </c>
      <c r="H4779" s="3">
        <f t="shared" si="222"/>
        <v>1965.3199999999827</v>
      </c>
      <c r="I4779" s="3">
        <f>MIN(H4779-K4779+L4779,'Power Look Up'!$F$4)</f>
        <v>1944.394380550187</v>
      </c>
      <c r="K4779" s="50">
        <f t="array" ref="K4779">_xlfn.SUM(_xlfn.NORM.DIST($Q$3:$Q$1003,$F4779,$N4779,FALSE)*WindSpeedStep*$R$3:$R$1003)</f>
        <v>1955.3117933987526</v>
      </c>
      <c r="L4779" s="50">
        <f t="array" ref="L4779">_xlfn.SUM(_xlfn.NORM.DIST($Q$3:$Q$1003,$F4779,$O4779,FALSE)*WindSpeedStep*$R$3:$R$1003)</f>
        <v>1934.3861739489569</v>
      </c>
      <c r="N4779" s="42">
        <f t="shared" si="223"/>
        <v>1.1728754091384122</v>
      </c>
      <c r="O4779" s="42">
        <f t="shared" si="224"/>
        <v>1.33</v>
      </c>
    </row>
    <row r="4780" spans="5:15" x14ac:dyDescent="0.2">
      <c r="E4780" s="15">
        <v>41302.444444444445</v>
      </c>
      <c r="F4780" s="21">
        <v>12.427758451762509</v>
      </c>
      <c r="G4780" s="24">
        <v>0.1054091938690855</v>
      </c>
      <c r="H4780" s="3">
        <f t="shared" si="222"/>
        <v>1992.7299999999975</v>
      </c>
      <c r="I4780" s="3">
        <f>MIN(H4780-K4780+L4780,'Power Look Up'!$F$4)</f>
        <v>1987.3870958426994</v>
      </c>
      <c r="K4780" s="50">
        <f t="array" ref="K4780">_xlfn.SUM(_xlfn.NORM.DIST($Q$3:$Q$1003,$F4780,$N4780,FALSE)*WindSpeedStep*$R$3:$R$1003)</f>
        <v>1990.1507851190165</v>
      </c>
      <c r="L4780" s="50">
        <f t="array" ref="L4780">_xlfn.SUM(_xlfn.NORM.DIST($Q$3:$Q$1003,$F4780,$O4780,FALSE)*WindSpeedStep*$R$3:$R$1003)</f>
        <v>1984.8078809617184</v>
      </c>
      <c r="N4780" s="42">
        <f t="shared" si="223"/>
        <v>1.2427758451762509</v>
      </c>
      <c r="O4780" s="42">
        <f t="shared" si="224"/>
        <v>1.31</v>
      </c>
    </row>
    <row r="4781" spans="5:15" x14ac:dyDescent="0.2">
      <c r="E4781" s="15">
        <v>41302.451388888891</v>
      </c>
      <c r="F4781" s="21">
        <v>10.897197870364069</v>
      </c>
      <c r="G4781" s="24">
        <v>0.12113205758976456</v>
      </c>
      <c r="H4781" s="3">
        <f t="shared" si="222"/>
        <v>1877.2999999999497</v>
      </c>
      <c r="I4781" s="3">
        <f>MIN(H4781-K4781+L4781,'Power Look Up'!$F$4)</f>
        <v>1839.2615625855703</v>
      </c>
      <c r="K4781" s="50">
        <f t="array" ref="K4781">_xlfn.SUM(_xlfn.NORM.DIST($Q$3:$Q$1003,$F4781,$N4781,FALSE)*WindSpeedStep*$R$3:$R$1003)</f>
        <v>1850.9120697615463</v>
      </c>
      <c r="L4781" s="50">
        <f t="array" ref="L4781">_xlfn.SUM(_xlfn.NORM.DIST($Q$3:$Q$1003,$F4781,$O4781,FALSE)*WindSpeedStep*$R$3:$R$1003)</f>
        <v>1812.8736323471669</v>
      </c>
      <c r="N4781" s="42">
        <f t="shared" si="223"/>
        <v>1.089719787036407</v>
      </c>
      <c r="O4781" s="42">
        <f t="shared" si="224"/>
        <v>1.32</v>
      </c>
    </row>
    <row r="4782" spans="5:15" x14ac:dyDescent="0.2">
      <c r="E4782" s="15">
        <v>41302.458333333336</v>
      </c>
      <c r="F4782" s="21">
        <v>10.473154432696901</v>
      </c>
      <c r="G4782" s="24">
        <v>9.7391860929271504E-2</v>
      </c>
      <c r="H4782" s="3">
        <f t="shared" si="222"/>
        <v>1762.4899999999523</v>
      </c>
      <c r="I4782" s="3">
        <f>MIN(H4782-K4782+L4782,'Power Look Up'!$F$4)</f>
        <v>1766.6641772395058</v>
      </c>
      <c r="K4782" s="50">
        <f t="array" ref="K4782">_xlfn.SUM(_xlfn.NORM.DIST($Q$3:$Q$1003,$F4782,$N4782,FALSE)*WindSpeedStep*$R$3:$R$1003)</f>
        <v>1759.38682198635</v>
      </c>
      <c r="L4782" s="50">
        <f t="array" ref="L4782">_xlfn.SUM(_xlfn.NORM.DIST($Q$3:$Q$1003,$F4782,$O4782,FALSE)*WindSpeedStep*$R$3:$R$1003)</f>
        <v>1763.5609992259035</v>
      </c>
      <c r="N4782" s="42">
        <f t="shared" si="223"/>
        <v>1.0473154432696903</v>
      </c>
      <c r="O4782" s="42">
        <f t="shared" si="224"/>
        <v>1.02</v>
      </c>
    </row>
    <row r="4783" spans="5:15" x14ac:dyDescent="0.2">
      <c r="E4783" s="15">
        <v>41302.465277777781</v>
      </c>
      <c r="F4783" s="21">
        <v>10.939165410136757</v>
      </c>
      <c r="G4783" s="24">
        <v>0.10329855684903416</v>
      </c>
      <c r="H4783" s="3">
        <f t="shared" si="222"/>
        <v>1887.9799999999495</v>
      </c>
      <c r="I4783" s="3">
        <f>MIN(H4783-K4783+L4783,'Power Look Up'!$F$4)</f>
        <v>1881.9665794627874</v>
      </c>
      <c r="K4783" s="50">
        <f t="array" ref="K4783">_xlfn.SUM(_xlfn.NORM.DIST($Q$3:$Q$1003,$F4783,$N4783,FALSE)*WindSpeedStep*$R$3:$R$1003)</f>
        <v>1858.4341321937684</v>
      </c>
      <c r="L4783" s="50">
        <f t="array" ref="L4783">_xlfn.SUM(_xlfn.NORM.DIST($Q$3:$Q$1003,$F4783,$O4783,FALSE)*WindSpeedStep*$R$3:$R$1003)</f>
        <v>1852.4207116566063</v>
      </c>
      <c r="N4783" s="42">
        <f t="shared" si="223"/>
        <v>1.0939165410136757</v>
      </c>
      <c r="O4783" s="42">
        <f t="shared" si="224"/>
        <v>1.1299999999999999</v>
      </c>
    </row>
    <row r="4784" spans="5:15" x14ac:dyDescent="0.2">
      <c r="E4784" s="15">
        <v>41302.472222222219</v>
      </c>
      <c r="F4784" s="21">
        <v>11.922540786225824</v>
      </c>
      <c r="G4784" s="24">
        <v>8.4713486672812102E-2</v>
      </c>
      <c r="H4784" s="3">
        <f t="shared" si="222"/>
        <v>1981.2799999999825</v>
      </c>
      <c r="I4784" s="3">
        <f>MIN(H4784-K4784+L4784,'Power Look Up'!$F$4)</f>
        <v>2000</v>
      </c>
      <c r="K4784" s="50">
        <f t="array" ref="K4784">_xlfn.SUM(_xlfn.NORM.DIST($Q$3:$Q$1003,$F4784,$N4784,FALSE)*WindSpeedStep*$R$3:$R$1003)</f>
        <v>1968.530560941319</v>
      </c>
      <c r="L4784" s="50">
        <f t="array" ref="L4784">_xlfn.SUM(_xlfn.NORM.DIST($Q$3:$Q$1003,$F4784,$O4784,FALSE)*WindSpeedStep*$R$3:$R$1003)</f>
        <v>1988.183401732789</v>
      </c>
      <c r="N4784" s="42">
        <f t="shared" si="223"/>
        <v>1.1922540786225824</v>
      </c>
      <c r="O4784" s="42">
        <f t="shared" si="224"/>
        <v>1.01</v>
      </c>
    </row>
    <row r="4785" spans="5:15" x14ac:dyDescent="0.2">
      <c r="E4785" s="15">
        <v>41302.479166666664</v>
      </c>
      <c r="F4785" s="21">
        <v>12.254911665699334</v>
      </c>
      <c r="G4785" s="24">
        <v>9.547192439377189E-2</v>
      </c>
      <c r="H4785" s="3">
        <f t="shared" si="222"/>
        <v>1990.7499999999977</v>
      </c>
      <c r="I4785" s="3">
        <f>MIN(H4785-K4785+L4785,'Power Look Up'!$F$4)</f>
        <v>1995.5563659203146</v>
      </c>
      <c r="K4785" s="50">
        <f t="array" ref="K4785">_xlfn.SUM(_xlfn.NORM.DIST($Q$3:$Q$1003,$F4785,$N4785,FALSE)*WindSpeedStep*$R$3:$R$1003)</f>
        <v>1984.4899508571953</v>
      </c>
      <c r="L4785" s="50">
        <f t="array" ref="L4785">_xlfn.SUM(_xlfn.NORM.DIST($Q$3:$Q$1003,$F4785,$O4785,FALSE)*WindSpeedStep*$R$3:$R$1003)</f>
        <v>1989.2963167775122</v>
      </c>
      <c r="N4785" s="42">
        <f t="shared" si="223"/>
        <v>1.2254911665699335</v>
      </c>
      <c r="O4785" s="42">
        <f t="shared" si="224"/>
        <v>1.17</v>
      </c>
    </row>
    <row r="4786" spans="5:15" x14ac:dyDescent="0.2">
      <c r="E4786" s="15">
        <v>41302.486111111109</v>
      </c>
      <c r="F4786" s="21">
        <v>12.070387588185548</v>
      </c>
      <c r="G4786" s="24">
        <v>0.12675649301415626</v>
      </c>
      <c r="H4786" s="3">
        <f t="shared" si="222"/>
        <v>1988.7699999999977</v>
      </c>
      <c r="I4786" s="3">
        <f>MIN(H4786-K4786+L4786,'Power Look Up'!$F$4)</f>
        <v>1952.1162108697213</v>
      </c>
      <c r="K4786" s="50">
        <f t="array" ref="K4786">_xlfn.SUM(_xlfn.NORM.DIST($Q$3:$Q$1003,$F4786,$N4786,FALSE)*WindSpeedStep*$R$3:$R$1003)</f>
        <v>1976.5629072298584</v>
      </c>
      <c r="L4786" s="50">
        <f t="array" ref="L4786">_xlfn.SUM(_xlfn.NORM.DIST($Q$3:$Q$1003,$F4786,$O4786,FALSE)*WindSpeedStep*$R$3:$R$1003)</f>
        <v>1939.909118099582</v>
      </c>
      <c r="N4786" s="42">
        <f t="shared" si="223"/>
        <v>1.2070387588185549</v>
      </c>
      <c r="O4786" s="42">
        <f t="shared" si="224"/>
        <v>1.5299999999999998</v>
      </c>
    </row>
    <row r="4787" spans="5:15" x14ac:dyDescent="0.2">
      <c r="E4787" s="15">
        <v>41302.493055555555</v>
      </c>
      <c r="F4787" s="21">
        <v>12.042709887351295</v>
      </c>
      <c r="G4787" s="24">
        <v>0.10213648020300599</v>
      </c>
      <c r="H4787" s="3">
        <f t="shared" si="222"/>
        <v>1988.4399999999976</v>
      </c>
      <c r="I4787" s="3">
        <f>MIN(H4787-K4787+L4787,'Power Look Up'!$F$4)</f>
        <v>1985.7022616761863</v>
      </c>
      <c r="K4787" s="50">
        <f t="array" ref="K4787">_xlfn.SUM(_xlfn.NORM.DIST($Q$3:$Q$1003,$F4787,$N4787,FALSE)*WindSpeedStep*$R$3:$R$1003)</f>
        <v>1975.1813063904326</v>
      </c>
      <c r="L4787" s="50">
        <f t="array" ref="L4787">_xlfn.SUM(_xlfn.NORM.DIST($Q$3:$Q$1003,$F4787,$O4787,FALSE)*WindSpeedStep*$R$3:$R$1003)</f>
        <v>1972.4435680666213</v>
      </c>
      <c r="N4787" s="42">
        <f t="shared" si="223"/>
        <v>1.2042709887351295</v>
      </c>
      <c r="O4787" s="42">
        <f t="shared" si="224"/>
        <v>1.23</v>
      </c>
    </row>
    <row r="4788" spans="5:15" x14ac:dyDescent="0.2">
      <c r="E4788" s="15">
        <v>41302.5</v>
      </c>
      <c r="F4788" s="21">
        <v>11.57812233110762</v>
      </c>
      <c r="G4788" s="24">
        <v>0.10796223811192181</v>
      </c>
      <c r="H4788" s="3">
        <f t="shared" si="222"/>
        <v>1952.719999999983</v>
      </c>
      <c r="I4788" s="3">
        <f>MIN(H4788-K4788+L4788,'Power Look Up'!$F$4)</f>
        <v>1939.62904841925</v>
      </c>
      <c r="K4788" s="50">
        <f t="array" ref="K4788">_xlfn.SUM(_xlfn.NORM.DIST($Q$3:$Q$1003,$F4788,$N4788,FALSE)*WindSpeedStep*$R$3:$R$1003)</f>
        <v>1942.5965116095865</v>
      </c>
      <c r="L4788" s="50">
        <f t="array" ref="L4788">_xlfn.SUM(_xlfn.NORM.DIST($Q$3:$Q$1003,$F4788,$O4788,FALSE)*WindSpeedStep*$R$3:$R$1003)</f>
        <v>1929.5055600288536</v>
      </c>
      <c r="N4788" s="42">
        <f t="shared" si="223"/>
        <v>1.1578122331107621</v>
      </c>
      <c r="O4788" s="42">
        <f t="shared" si="224"/>
        <v>1.25</v>
      </c>
    </row>
    <row r="4789" spans="5:15" x14ac:dyDescent="0.2">
      <c r="E4789" s="15">
        <v>41302.506944444445</v>
      </c>
      <c r="F4789" s="21">
        <v>11.446321512293895</v>
      </c>
      <c r="G4789" s="24">
        <v>0.12231003632881822</v>
      </c>
      <c r="H4789" s="3">
        <f t="shared" si="222"/>
        <v>1941.7999999999831</v>
      </c>
      <c r="I4789" s="3">
        <f>MIN(H4789-K4789+L4789,'Power Look Up'!$F$4)</f>
        <v>1903.2291722335788</v>
      </c>
      <c r="K4789" s="50">
        <f t="array" ref="K4789">_xlfn.SUM(_xlfn.NORM.DIST($Q$3:$Q$1003,$F4789,$N4789,FALSE)*WindSpeedStep*$R$3:$R$1003)</f>
        <v>1929.4831146343849</v>
      </c>
      <c r="L4789" s="50">
        <f t="array" ref="L4789">_xlfn.SUM(_xlfn.NORM.DIST($Q$3:$Q$1003,$F4789,$O4789,FALSE)*WindSpeedStep*$R$3:$R$1003)</f>
        <v>1890.9122868679806</v>
      </c>
      <c r="N4789" s="42">
        <f t="shared" si="223"/>
        <v>1.1446321512293895</v>
      </c>
      <c r="O4789" s="42">
        <f t="shared" si="224"/>
        <v>1.4</v>
      </c>
    </row>
    <row r="4790" spans="5:15" x14ac:dyDescent="0.2">
      <c r="E4790" s="15">
        <v>41302.513888888891</v>
      </c>
      <c r="F4790" s="21">
        <v>11.342426818715674</v>
      </c>
      <c r="G4790" s="24">
        <v>0.13224683076860688</v>
      </c>
      <c r="H4790" s="3">
        <f t="shared" si="222"/>
        <v>1932.5599999999833</v>
      </c>
      <c r="I4790" s="3">
        <f>MIN(H4790-K4790+L4790,'Power Look Up'!$F$4)</f>
        <v>1875.6024599862258</v>
      </c>
      <c r="K4790" s="50">
        <f t="array" ref="K4790">_xlfn.SUM(_xlfn.NORM.DIST($Q$3:$Q$1003,$F4790,$N4790,FALSE)*WindSpeedStep*$R$3:$R$1003)</f>
        <v>1917.7126252418959</v>
      </c>
      <c r="L4790" s="50">
        <f t="array" ref="L4790">_xlfn.SUM(_xlfn.NORM.DIST($Q$3:$Q$1003,$F4790,$O4790,FALSE)*WindSpeedStep*$R$3:$R$1003)</f>
        <v>1860.7550852281383</v>
      </c>
      <c r="N4790" s="42">
        <f t="shared" si="223"/>
        <v>1.1342426818715674</v>
      </c>
      <c r="O4790" s="42">
        <f t="shared" si="224"/>
        <v>1.5</v>
      </c>
    </row>
    <row r="4791" spans="5:15" x14ac:dyDescent="0.2">
      <c r="E4791" s="15">
        <v>41302.520833333336</v>
      </c>
      <c r="F4791" s="21">
        <v>10.292422614608125</v>
      </c>
      <c r="G4791" s="24">
        <v>0.17877229384153659</v>
      </c>
      <c r="H4791" s="3">
        <f t="shared" si="222"/>
        <v>1714.4299999999532</v>
      </c>
      <c r="I4791" s="3">
        <f>MIN(H4791-K4791+L4791,'Power Look Up'!$F$4)</f>
        <v>1604.7934599229086</v>
      </c>
      <c r="K4791" s="50">
        <f t="array" ref="K4791">_xlfn.SUM(_xlfn.NORM.DIST($Q$3:$Q$1003,$F4791,$N4791,FALSE)*WindSpeedStep*$R$3:$R$1003)</f>
        <v>1711.6955021638323</v>
      </c>
      <c r="L4791" s="50">
        <f t="array" ref="L4791">_xlfn.SUM(_xlfn.NORM.DIST($Q$3:$Q$1003,$F4791,$O4791,FALSE)*WindSpeedStep*$R$3:$R$1003)</f>
        <v>1602.0589620867877</v>
      </c>
      <c r="N4791" s="42">
        <f t="shared" si="223"/>
        <v>1.0292422614608125</v>
      </c>
      <c r="O4791" s="42">
        <f t="shared" si="224"/>
        <v>1.8399999999999999</v>
      </c>
    </row>
    <row r="4792" spans="5:15" x14ac:dyDescent="0.2">
      <c r="E4792" s="15">
        <v>41302.527777777781</v>
      </c>
      <c r="F4792" s="21">
        <v>10.615186747034905</v>
      </c>
      <c r="G4792" s="24">
        <v>0.16580019192706275</v>
      </c>
      <c r="H4792" s="3">
        <f t="shared" si="222"/>
        <v>1802.5399999999513</v>
      </c>
      <c r="I4792" s="3">
        <f>MIN(H4792-K4792+L4792,'Power Look Up'!$F$4)</f>
        <v>1695.4645218632409</v>
      </c>
      <c r="K4792" s="50">
        <f t="array" ref="K4792">_xlfn.SUM(_xlfn.NORM.DIST($Q$3:$Q$1003,$F4792,$N4792,FALSE)*WindSpeedStep*$R$3:$R$1003)</f>
        <v>1793.2333032581328</v>
      </c>
      <c r="L4792" s="50">
        <f t="array" ref="L4792">_xlfn.SUM(_xlfn.NORM.DIST($Q$3:$Q$1003,$F4792,$O4792,FALSE)*WindSpeedStep*$R$3:$R$1003)</f>
        <v>1686.1578251214223</v>
      </c>
      <c r="N4792" s="42">
        <f t="shared" si="223"/>
        <v>1.0615186747034906</v>
      </c>
      <c r="O4792" s="42">
        <f t="shared" si="224"/>
        <v>1.76</v>
      </c>
    </row>
    <row r="4793" spans="5:15" x14ac:dyDescent="0.2">
      <c r="E4793" s="15">
        <v>41302.534722222219</v>
      </c>
      <c r="F4793" s="21">
        <v>12.040136899236774</v>
      </c>
      <c r="G4793" s="24">
        <v>0.1594666253439119</v>
      </c>
      <c r="H4793" s="3">
        <f t="shared" si="222"/>
        <v>1988.4399999999976</v>
      </c>
      <c r="I4793" s="3">
        <f>MIN(H4793-K4793+L4793,'Power Look Up'!$F$4)</f>
        <v>1900.7240102082337</v>
      </c>
      <c r="K4793" s="50">
        <f t="array" ref="K4793">_xlfn.SUM(_xlfn.NORM.DIST($Q$3:$Q$1003,$F4793,$N4793,FALSE)*WindSpeedStep*$R$3:$R$1003)</f>
        <v>1975.050122969013</v>
      </c>
      <c r="L4793" s="50">
        <f t="array" ref="L4793">_xlfn.SUM(_xlfn.NORM.DIST($Q$3:$Q$1003,$F4793,$O4793,FALSE)*WindSpeedStep*$R$3:$R$1003)</f>
        <v>1887.3341331772492</v>
      </c>
      <c r="N4793" s="42">
        <f t="shared" si="223"/>
        <v>1.2040136899236775</v>
      </c>
      <c r="O4793" s="42">
        <f t="shared" si="224"/>
        <v>1.92</v>
      </c>
    </row>
    <row r="4794" spans="5:15" x14ac:dyDescent="0.2">
      <c r="E4794" s="15">
        <v>41302.541666666664</v>
      </c>
      <c r="F4794" s="21">
        <v>13.83888978262067</v>
      </c>
      <c r="G4794" s="24">
        <v>0.19799276119974463</v>
      </c>
      <c r="H4794" s="3">
        <f t="shared" si="222"/>
        <v>1999.8399999999997</v>
      </c>
      <c r="I4794" s="3">
        <f>MIN(H4794-K4794+L4794,'Power Look Up'!$F$4)</f>
        <v>1928.4490261438357</v>
      </c>
      <c r="K4794" s="50">
        <f t="array" ref="K4794">_xlfn.SUM(_xlfn.NORM.DIST($Q$3:$Q$1003,$F4794,$N4794,FALSE)*WindSpeedStep*$R$3:$R$1003)</f>
        <v>2003.4655642206981</v>
      </c>
      <c r="L4794" s="50">
        <f t="array" ref="L4794">_xlfn.SUM(_xlfn.NORM.DIST($Q$3:$Q$1003,$F4794,$O4794,FALSE)*WindSpeedStep*$R$3:$R$1003)</f>
        <v>1932.0745903645341</v>
      </c>
      <c r="N4794" s="42">
        <f t="shared" si="223"/>
        <v>1.3838889782620671</v>
      </c>
      <c r="O4794" s="42">
        <f t="shared" si="224"/>
        <v>2.74</v>
      </c>
    </row>
    <row r="4795" spans="5:15" x14ac:dyDescent="0.2">
      <c r="E4795" s="15">
        <v>41302.555555555555</v>
      </c>
      <c r="F4795" s="21">
        <v>12.554835244599817</v>
      </c>
      <c r="G4795" s="24">
        <v>0.18399285653657585</v>
      </c>
      <c r="H4795" s="3">
        <f t="shared" si="222"/>
        <v>1994.0499999999975</v>
      </c>
      <c r="I4795" s="3">
        <f>MIN(H4795-K4795+L4795,'Power Look Up'!$F$4)</f>
        <v>1888.8351769187557</v>
      </c>
      <c r="K4795" s="50">
        <f t="array" ref="K4795">_xlfn.SUM(_xlfn.NORM.DIST($Q$3:$Q$1003,$F4795,$N4795,FALSE)*WindSpeedStep*$R$3:$R$1003)</f>
        <v>1993.40968265673</v>
      </c>
      <c r="L4795" s="50">
        <f t="array" ref="L4795">_xlfn.SUM(_xlfn.NORM.DIST($Q$3:$Q$1003,$F4795,$O4795,FALSE)*WindSpeedStep*$R$3:$R$1003)</f>
        <v>1888.1948595754882</v>
      </c>
      <c r="N4795" s="42">
        <f t="shared" si="223"/>
        <v>1.2554835244599818</v>
      </c>
      <c r="O4795" s="42">
        <f t="shared" si="224"/>
        <v>2.31</v>
      </c>
    </row>
    <row r="4796" spans="5:15" x14ac:dyDescent="0.2">
      <c r="E4796" s="15">
        <v>41302.5625</v>
      </c>
      <c r="F4796" s="21">
        <v>12.555805004178854</v>
      </c>
      <c r="G4796" s="24">
        <v>0.16645686989439554</v>
      </c>
      <c r="H4796" s="3">
        <f t="shared" si="222"/>
        <v>1994.1599999999976</v>
      </c>
      <c r="I4796" s="3">
        <f>MIN(H4796-K4796+L4796,'Power Look Up'!$F$4)</f>
        <v>1914.3500042349017</v>
      </c>
      <c r="K4796" s="50">
        <f t="array" ref="K4796">_xlfn.SUM(_xlfn.NORM.DIST($Q$3:$Q$1003,$F4796,$N4796,FALSE)*WindSpeedStep*$R$3:$R$1003)</f>
        <v>1993.4319533606008</v>
      </c>
      <c r="L4796" s="50">
        <f t="array" ref="L4796">_xlfn.SUM(_xlfn.NORM.DIST($Q$3:$Q$1003,$F4796,$O4796,FALSE)*WindSpeedStep*$R$3:$R$1003)</f>
        <v>1913.6219575955049</v>
      </c>
      <c r="N4796" s="42">
        <f t="shared" si="223"/>
        <v>1.2555805004178855</v>
      </c>
      <c r="O4796" s="42">
        <f t="shared" si="224"/>
        <v>2.09</v>
      </c>
    </row>
    <row r="4797" spans="5:15" x14ac:dyDescent="0.2">
      <c r="E4797" s="15">
        <v>41302.569444444445</v>
      </c>
      <c r="F4797" s="21">
        <v>14.621500039918331</v>
      </c>
      <c r="G4797" s="24">
        <v>0.15867045061492599</v>
      </c>
      <c r="H4797" s="3">
        <f t="shared" si="222"/>
        <v>2000</v>
      </c>
      <c r="I4797" s="3">
        <f>MIN(H4797-K4797+L4797,'Power Look Up'!$F$4)</f>
        <v>1982.2937926428535</v>
      </c>
      <c r="K4797" s="50">
        <f t="array" ref="K4797">_xlfn.SUM(_xlfn.NORM.DIST($Q$3:$Q$1003,$F4797,$N4797,FALSE)*WindSpeedStep*$R$3:$R$1003)</f>
        <v>2002.634426192476</v>
      </c>
      <c r="L4797" s="50">
        <f t="array" ref="L4797">_xlfn.SUM(_xlfn.NORM.DIST($Q$3:$Q$1003,$F4797,$O4797,FALSE)*WindSpeedStep*$R$3:$R$1003)</f>
        <v>1984.9282188353295</v>
      </c>
      <c r="N4797" s="42">
        <f t="shared" si="223"/>
        <v>1.4621500039918331</v>
      </c>
      <c r="O4797" s="42">
        <f t="shared" si="224"/>
        <v>2.3199999999999998</v>
      </c>
    </row>
    <row r="4798" spans="5:15" x14ac:dyDescent="0.2">
      <c r="E4798" s="15">
        <v>41302.576388888891</v>
      </c>
      <c r="F4798" s="21">
        <v>15.037858535967418</v>
      </c>
      <c r="G4798" s="24">
        <v>0.15427728585496692</v>
      </c>
      <c r="H4798" s="3">
        <f t="shared" si="222"/>
        <v>2000</v>
      </c>
      <c r="I4798" s="3">
        <f>MIN(H4798-K4798+L4798,'Power Look Up'!$F$4)</f>
        <v>1989.1300427287317</v>
      </c>
      <c r="K4798" s="50">
        <f t="array" ref="K4798">_xlfn.SUM(_xlfn.NORM.DIST($Q$3:$Q$1003,$F4798,$N4798,FALSE)*WindSpeedStep*$R$3:$R$1003)</f>
        <v>2002.0095537695838</v>
      </c>
      <c r="L4798" s="50">
        <f t="array" ref="L4798">_xlfn.SUM(_xlfn.NORM.DIST($Q$3:$Q$1003,$F4798,$O4798,FALSE)*WindSpeedStep*$R$3:$R$1003)</f>
        <v>1991.1395964983155</v>
      </c>
      <c r="N4798" s="42">
        <f t="shared" si="223"/>
        <v>1.5037858535967419</v>
      </c>
      <c r="O4798" s="42">
        <f t="shared" si="224"/>
        <v>2.3199999999999998</v>
      </c>
    </row>
    <row r="4799" spans="5:15" x14ac:dyDescent="0.2">
      <c r="E4799" s="15">
        <v>41302.597222222219</v>
      </c>
      <c r="F4799" s="21">
        <v>13.751332611146838</v>
      </c>
      <c r="G4799" s="24">
        <v>0.15780288800817724</v>
      </c>
      <c r="H4799" s="3">
        <f t="shared" si="222"/>
        <v>1999.7499999999998</v>
      </c>
      <c r="I4799" s="3">
        <f>MIN(H4799-K4799+L4799,'Power Look Up'!$F$4)</f>
        <v>1967.3128819801188</v>
      </c>
      <c r="K4799" s="50">
        <f t="array" ref="K4799">_xlfn.SUM(_xlfn.NORM.DIST($Q$3:$Q$1003,$F4799,$N4799,FALSE)*WindSpeedStep*$R$3:$R$1003)</f>
        <v>2003.4479364499191</v>
      </c>
      <c r="L4799" s="50">
        <f t="array" ref="L4799">_xlfn.SUM(_xlfn.NORM.DIST($Q$3:$Q$1003,$F4799,$O4799,FALSE)*WindSpeedStep*$R$3:$R$1003)</f>
        <v>1971.0108184300382</v>
      </c>
      <c r="N4799" s="42">
        <f t="shared" si="223"/>
        <v>1.3751332611146838</v>
      </c>
      <c r="O4799" s="42">
        <f t="shared" si="224"/>
        <v>2.17</v>
      </c>
    </row>
    <row r="4800" spans="5:15" x14ac:dyDescent="0.2">
      <c r="E4800" s="15">
        <v>41302.604166666664</v>
      </c>
      <c r="F4800" s="21">
        <v>15.468942453255924</v>
      </c>
      <c r="G4800" s="24">
        <v>0.13317006034671805</v>
      </c>
      <c r="H4800" s="3">
        <f t="shared" si="222"/>
        <v>2000</v>
      </c>
      <c r="I4800" s="3">
        <f>MIN(H4800-K4800+L4800,'Power Look Up'!$F$4)</f>
        <v>1997.8107588499322</v>
      </c>
      <c r="K4800" s="50">
        <f t="array" ref="K4800">_xlfn.SUM(_xlfn.NORM.DIST($Q$3:$Q$1003,$F4800,$N4800,FALSE)*WindSpeedStep*$R$3:$R$1003)</f>
        <v>2001.4480771976046</v>
      </c>
      <c r="L4800" s="50">
        <f t="array" ref="L4800">_xlfn.SUM(_xlfn.NORM.DIST($Q$3:$Q$1003,$F4800,$O4800,FALSE)*WindSpeedStep*$R$3:$R$1003)</f>
        <v>1999.2588360475368</v>
      </c>
      <c r="N4800" s="42">
        <f t="shared" si="223"/>
        <v>1.5468942453255925</v>
      </c>
      <c r="O4800" s="42">
        <f t="shared" si="224"/>
        <v>2.06</v>
      </c>
    </row>
    <row r="4801" spans="5:15" x14ac:dyDescent="0.2">
      <c r="E4801" s="15">
        <v>41302.611111111109</v>
      </c>
      <c r="F4801" s="21">
        <v>15.824061917170841</v>
      </c>
      <c r="G4801" s="24">
        <v>0.16177894230950396</v>
      </c>
      <c r="H4801" s="3">
        <f t="shared" si="222"/>
        <v>2000</v>
      </c>
      <c r="I4801" s="3">
        <f>MIN(H4801-K4801+L4801,'Power Look Up'!$F$4)</f>
        <v>1991.8556676295013</v>
      </c>
      <c r="K4801" s="50">
        <f t="array" ref="K4801">_xlfn.SUM(_xlfn.NORM.DIST($Q$3:$Q$1003,$F4801,$N4801,FALSE)*WindSpeedStep*$R$3:$R$1003)</f>
        <v>2001.0781640516623</v>
      </c>
      <c r="L4801" s="50">
        <f t="array" ref="L4801">_xlfn.SUM(_xlfn.NORM.DIST($Q$3:$Q$1003,$F4801,$O4801,FALSE)*WindSpeedStep*$R$3:$R$1003)</f>
        <v>1992.9338316811636</v>
      </c>
      <c r="N4801" s="42">
        <f t="shared" si="223"/>
        <v>1.5824061917170842</v>
      </c>
      <c r="O4801" s="42">
        <f t="shared" si="224"/>
        <v>2.56</v>
      </c>
    </row>
    <row r="4802" spans="5:15" x14ac:dyDescent="0.2">
      <c r="E4802" s="15">
        <v>41302.618055555555</v>
      </c>
      <c r="F4802" s="21">
        <v>15.802126014783173</v>
      </c>
      <c r="G4802" s="24">
        <v>0.16137069136231599</v>
      </c>
      <c r="H4802" s="3">
        <f t="shared" si="222"/>
        <v>2000</v>
      </c>
      <c r="I4802" s="3">
        <f>MIN(H4802-K4802+L4802,'Power Look Up'!$F$4)</f>
        <v>1991.8698424995905</v>
      </c>
      <c r="K4802" s="50">
        <f t="array" ref="K4802">_xlfn.SUM(_xlfn.NORM.DIST($Q$3:$Q$1003,$F4802,$N4802,FALSE)*WindSpeedStep*$R$3:$R$1003)</f>
        <v>2001.0985676055654</v>
      </c>
      <c r="L4802" s="50">
        <f t="array" ref="L4802">_xlfn.SUM(_xlfn.NORM.DIST($Q$3:$Q$1003,$F4802,$O4802,FALSE)*WindSpeedStep*$R$3:$R$1003)</f>
        <v>1992.968410105156</v>
      </c>
      <c r="N4802" s="42">
        <f t="shared" si="223"/>
        <v>1.5802126014783173</v>
      </c>
      <c r="O4802" s="42">
        <f t="shared" si="224"/>
        <v>2.5499999999999998</v>
      </c>
    </row>
    <row r="4803" spans="5:15" x14ac:dyDescent="0.2">
      <c r="E4803" s="15">
        <v>41302.625</v>
      </c>
      <c r="F4803" s="21">
        <v>15.146773232492258</v>
      </c>
      <c r="G4803" s="24">
        <v>0.18287723447644319</v>
      </c>
      <c r="H4803" s="3">
        <f t="shared" ref="H4803:H4866" si="225">INDEX(PowerArray,MIN(MaximumPowerIndex,ROUND(F4803*100,0)))</f>
        <v>2000</v>
      </c>
      <c r="I4803" s="3">
        <f>MIN(H4803-K4803+L4803,'Power Look Up'!$F$4)</f>
        <v>1974.0902987684469</v>
      </c>
      <c r="K4803" s="50">
        <f t="array" ref="K4803">_xlfn.SUM(_xlfn.NORM.DIST($Q$3:$Q$1003,$F4803,$N4803,FALSE)*WindSpeedStep*$R$3:$R$1003)</f>
        <v>2001.8569379708626</v>
      </c>
      <c r="L4803" s="50">
        <f t="array" ref="L4803">_xlfn.SUM(_xlfn.NORM.DIST($Q$3:$Q$1003,$F4803,$O4803,FALSE)*WindSpeedStep*$R$3:$R$1003)</f>
        <v>1975.9472367393096</v>
      </c>
      <c r="N4803" s="42">
        <f t="shared" ref="N4803:N4866" si="226">ReferenceTurbulence*F4803</f>
        <v>1.5146773232492259</v>
      </c>
      <c r="O4803" s="42">
        <f t="shared" ref="O4803:O4866" si="227">F4803*G4803</f>
        <v>2.77</v>
      </c>
    </row>
    <row r="4804" spans="5:15" x14ac:dyDescent="0.2">
      <c r="E4804" s="15">
        <v>41302.631944444445</v>
      </c>
      <c r="F4804" s="21">
        <v>18.796412584255155</v>
      </c>
      <c r="G4804" s="24">
        <v>0.16279702237240812</v>
      </c>
      <c r="H4804" s="3">
        <f t="shared" si="225"/>
        <v>2000</v>
      </c>
      <c r="I4804" s="3">
        <f>MIN(H4804-K4804+L4804,'Power Look Up'!$F$4)</f>
        <v>1998.8446739478547</v>
      </c>
      <c r="K4804" s="50">
        <f t="array" ref="K4804">_xlfn.SUM(_xlfn.NORM.DIST($Q$3:$Q$1003,$F4804,$N4804,FALSE)*WindSpeedStep*$R$3:$R$1003)</f>
        <v>2000.0622902548878</v>
      </c>
      <c r="L4804" s="50">
        <f t="array" ref="L4804">_xlfn.SUM(_xlfn.NORM.DIST($Q$3:$Q$1003,$F4804,$O4804,FALSE)*WindSpeedStep*$R$3:$R$1003)</f>
        <v>1998.9069642027425</v>
      </c>
      <c r="N4804" s="42">
        <f t="shared" si="226"/>
        <v>1.8796412584255155</v>
      </c>
      <c r="O4804" s="42">
        <f t="shared" si="227"/>
        <v>3.06</v>
      </c>
    </row>
    <row r="4805" spans="5:15" x14ac:dyDescent="0.2">
      <c r="E4805" s="15">
        <v>41302.638888888891</v>
      </c>
      <c r="F4805" s="21">
        <v>20.27717637390543</v>
      </c>
      <c r="G4805" s="24">
        <v>0.16027872619298239</v>
      </c>
      <c r="H4805" s="3">
        <f t="shared" si="225"/>
        <v>2000</v>
      </c>
      <c r="I4805" s="3">
        <f>MIN(H4805-K4805+L4805,'Power Look Up'!$F$4)</f>
        <v>1999.6057348679678</v>
      </c>
      <c r="K4805" s="50">
        <f t="array" ref="K4805">_xlfn.SUM(_xlfn.NORM.DIST($Q$3:$Q$1003,$F4805,$N4805,FALSE)*WindSpeedStep*$R$3:$R$1003)</f>
        <v>2000.0140008142635</v>
      </c>
      <c r="L4805" s="50">
        <f t="array" ref="L4805">_xlfn.SUM(_xlfn.NORM.DIST($Q$3:$Q$1003,$F4805,$O4805,FALSE)*WindSpeedStep*$R$3:$R$1003)</f>
        <v>1999.6197356822313</v>
      </c>
      <c r="N4805" s="42">
        <f t="shared" si="226"/>
        <v>2.027717637390543</v>
      </c>
      <c r="O4805" s="42">
        <f t="shared" si="227"/>
        <v>3.25</v>
      </c>
    </row>
    <row r="4806" spans="5:15" x14ac:dyDescent="0.2">
      <c r="E4806" s="15">
        <v>41302.645833333336</v>
      </c>
      <c r="F4806" s="21">
        <v>19.143294144805726</v>
      </c>
      <c r="G4806" s="24">
        <v>0.13947442795389886</v>
      </c>
      <c r="H4806" s="3">
        <f t="shared" si="225"/>
        <v>2000</v>
      </c>
      <c r="I4806" s="3">
        <f>MIN(H4806-K4806+L4806,'Power Look Up'!$F$4)</f>
        <v>1999.9837232611374</v>
      </c>
      <c r="K4806" s="50">
        <f t="array" ref="K4806">_xlfn.SUM(_xlfn.NORM.DIST($Q$3:$Q$1003,$F4806,$N4806,FALSE)*WindSpeedStep*$R$3:$R$1003)</f>
        <v>2000.0439128289584</v>
      </c>
      <c r="L4806" s="50">
        <f t="array" ref="L4806">_xlfn.SUM(_xlfn.NORM.DIST($Q$3:$Q$1003,$F4806,$O4806,FALSE)*WindSpeedStep*$R$3:$R$1003)</f>
        <v>2000.0276360900957</v>
      </c>
      <c r="N4806" s="42">
        <f t="shared" si="226"/>
        <v>1.9143294144805727</v>
      </c>
      <c r="O4806" s="42">
        <f t="shared" si="227"/>
        <v>2.67</v>
      </c>
    </row>
    <row r="4807" spans="5:15" x14ac:dyDescent="0.2">
      <c r="E4807" s="15">
        <v>41302.652777777781</v>
      </c>
      <c r="F4807" s="21">
        <v>18.729787875292342</v>
      </c>
      <c r="G4807" s="24">
        <v>0.13668067236239548</v>
      </c>
      <c r="H4807" s="3">
        <f t="shared" si="225"/>
        <v>2000</v>
      </c>
      <c r="I4807" s="3">
        <f>MIN(H4807-K4807+L4807,'Power Look Up'!$F$4)</f>
        <v>2000</v>
      </c>
      <c r="K4807" s="50">
        <f t="array" ref="K4807">_xlfn.SUM(_xlfn.NORM.DIST($Q$3:$Q$1003,$F4807,$N4807,FALSE)*WindSpeedStep*$R$3:$R$1003)</f>
        <v>2000.0666101251243</v>
      </c>
      <c r="L4807" s="50">
        <f t="array" ref="L4807">_xlfn.SUM(_xlfn.NORM.DIST($Q$3:$Q$1003,$F4807,$O4807,FALSE)*WindSpeedStep*$R$3:$R$1003)</f>
        <v>2000.0679923158234</v>
      </c>
      <c r="N4807" s="42">
        <f t="shared" si="226"/>
        <v>1.8729787875292343</v>
      </c>
      <c r="O4807" s="42">
        <f t="shared" si="227"/>
        <v>2.56</v>
      </c>
    </row>
    <row r="4808" spans="5:15" x14ac:dyDescent="0.2">
      <c r="E4808" s="15">
        <v>41302.659722222219</v>
      </c>
      <c r="F4808" s="21">
        <v>18.136748645977327</v>
      </c>
      <c r="G4808" s="24">
        <v>0.17698872398013674</v>
      </c>
      <c r="H4808" s="3">
        <f t="shared" si="225"/>
        <v>2000</v>
      </c>
      <c r="I4808" s="3">
        <f>MIN(H4808-K4808+L4808,'Power Look Up'!$F$4)</f>
        <v>1996.0374908806518</v>
      </c>
      <c r="K4808" s="50">
        <f t="array" ref="K4808">_xlfn.SUM(_xlfn.NORM.DIST($Q$3:$Q$1003,$F4808,$N4808,FALSE)*WindSpeedStep*$R$3:$R$1003)</f>
        <v>2000.1206978901851</v>
      </c>
      <c r="L4808" s="50">
        <f t="array" ref="L4808">_xlfn.SUM(_xlfn.NORM.DIST($Q$3:$Q$1003,$F4808,$O4808,FALSE)*WindSpeedStep*$R$3:$R$1003)</f>
        <v>1996.1581887708369</v>
      </c>
      <c r="N4808" s="42">
        <f t="shared" si="226"/>
        <v>1.8136748645977327</v>
      </c>
      <c r="O4808" s="42">
        <f t="shared" si="227"/>
        <v>3.21</v>
      </c>
    </row>
    <row r="4809" spans="5:15" x14ac:dyDescent="0.2">
      <c r="E4809" s="15">
        <v>41302.791666666664</v>
      </c>
      <c r="F4809" s="21">
        <v>16.834744961945649</v>
      </c>
      <c r="G4809" s="24">
        <v>0.18651901214410199</v>
      </c>
      <c r="H4809" s="3">
        <f t="shared" si="225"/>
        <v>2000</v>
      </c>
      <c r="I4809" s="3">
        <f>MIN(H4809-K4809+L4809,'Power Look Up'!$F$4)</f>
        <v>1988.4549286863282</v>
      </c>
      <c r="K4809" s="50">
        <f t="array" ref="K4809">_xlfn.SUM(_xlfn.NORM.DIST($Q$3:$Q$1003,$F4809,$N4809,FALSE)*WindSpeedStep*$R$3:$R$1003)</f>
        <v>2000.4307503268008</v>
      </c>
      <c r="L4809" s="50">
        <f t="array" ref="L4809">_xlfn.SUM(_xlfn.NORM.DIST($Q$3:$Q$1003,$F4809,$O4809,FALSE)*WindSpeedStep*$R$3:$R$1003)</f>
        <v>1988.885679013129</v>
      </c>
      <c r="N4809" s="42">
        <f t="shared" si="226"/>
        <v>1.6834744961945649</v>
      </c>
      <c r="O4809" s="42">
        <f t="shared" si="227"/>
        <v>3.1400000000000006</v>
      </c>
    </row>
    <row r="4810" spans="5:15" x14ac:dyDescent="0.2">
      <c r="E4810" s="15">
        <v>41302.798611111109</v>
      </c>
      <c r="F4810" s="21">
        <v>18.259692475071503</v>
      </c>
      <c r="G4810" s="24">
        <v>0.1916790222386423</v>
      </c>
      <c r="H4810" s="3">
        <f t="shared" si="225"/>
        <v>2000</v>
      </c>
      <c r="I4810" s="3">
        <f>MIN(H4810-K4810+L4810,'Power Look Up'!$F$4)</f>
        <v>1992.8472676120091</v>
      </c>
      <c r="K4810" s="50">
        <f t="array" ref="K4810">_xlfn.SUM(_xlfn.NORM.DIST($Q$3:$Q$1003,$F4810,$N4810,FALSE)*WindSpeedStep*$R$3:$R$1003)</f>
        <v>2000.1067516977628</v>
      </c>
      <c r="L4810" s="50">
        <f t="array" ref="L4810">_xlfn.SUM(_xlfn.NORM.DIST($Q$3:$Q$1003,$F4810,$O4810,FALSE)*WindSpeedStep*$R$3:$R$1003)</f>
        <v>1992.9540193097719</v>
      </c>
      <c r="N4810" s="42">
        <f t="shared" si="226"/>
        <v>1.8259692475071505</v>
      </c>
      <c r="O4810" s="42">
        <f t="shared" si="227"/>
        <v>3.5000000000000004</v>
      </c>
    </row>
    <row r="4811" spans="5:15" x14ac:dyDescent="0.2">
      <c r="E4811" s="15">
        <v>41302.805555555555</v>
      </c>
      <c r="F4811" s="21">
        <v>15.294888654568677</v>
      </c>
      <c r="G4811" s="24">
        <v>0.20398971646439787</v>
      </c>
      <c r="H4811" s="3">
        <f t="shared" si="225"/>
        <v>2000</v>
      </c>
      <c r="I4811" s="3">
        <f>MIN(H4811-K4811+L4811,'Power Look Up'!$F$4)</f>
        <v>1960.5681185941053</v>
      </c>
      <c r="K4811" s="50">
        <f t="array" ref="K4811">_xlfn.SUM(_xlfn.NORM.DIST($Q$3:$Q$1003,$F4811,$N4811,FALSE)*WindSpeedStep*$R$3:$R$1003)</f>
        <v>2001.6605975622992</v>
      </c>
      <c r="L4811" s="50">
        <f t="array" ref="L4811">_xlfn.SUM(_xlfn.NORM.DIST($Q$3:$Q$1003,$F4811,$O4811,FALSE)*WindSpeedStep*$R$3:$R$1003)</f>
        <v>1962.2287161564045</v>
      </c>
      <c r="N4811" s="42">
        <f t="shared" si="226"/>
        <v>1.5294888654568677</v>
      </c>
      <c r="O4811" s="42">
        <f t="shared" si="227"/>
        <v>3.12</v>
      </c>
    </row>
    <row r="4812" spans="5:15" x14ac:dyDescent="0.2">
      <c r="E4812" s="15">
        <v>41302.8125</v>
      </c>
      <c r="F4812" s="21">
        <v>15.260235916906792</v>
      </c>
      <c r="G4812" s="24">
        <v>0.21821418870141437</v>
      </c>
      <c r="H4812" s="3">
        <f t="shared" si="225"/>
        <v>2000</v>
      </c>
      <c r="I4812" s="3">
        <f>MIN(H4812-K4812+L4812,'Power Look Up'!$F$4)</f>
        <v>1947.4471960922028</v>
      </c>
      <c r="K4812" s="50">
        <f t="array" ref="K4812">_xlfn.SUM(_xlfn.NORM.DIST($Q$3:$Q$1003,$F4812,$N4812,FALSE)*WindSpeedStep*$R$3:$R$1003)</f>
        <v>2001.7053000433425</v>
      </c>
      <c r="L4812" s="50">
        <f t="array" ref="L4812">_xlfn.SUM(_xlfn.NORM.DIST($Q$3:$Q$1003,$F4812,$O4812,FALSE)*WindSpeedStep*$R$3:$R$1003)</f>
        <v>1949.1524961355453</v>
      </c>
      <c r="N4812" s="42">
        <f t="shared" si="226"/>
        <v>1.5260235916906792</v>
      </c>
      <c r="O4812" s="42">
        <f t="shared" si="227"/>
        <v>3.33</v>
      </c>
    </row>
    <row r="4813" spans="5:15" x14ac:dyDescent="0.2">
      <c r="E4813" s="15">
        <v>41302.819444444445</v>
      </c>
      <c r="F4813" s="21">
        <v>15.632155278378914</v>
      </c>
      <c r="G4813" s="24">
        <v>0.20662537842542195</v>
      </c>
      <c r="H4813" s="3">
        <f t="shared" si="225"/>
        <v>2000</v>
      </c>
      <c r="I4813" s="3">
        <f>MIN(H4813-K4813+L4813,'Power Look Up'!$F$4)</f>
        <v>1964.268885590662</v>
      </c>
      <c r="K4813" s="50">
        <f t="array" ref="K4813">_xlfn.SUM(_xlfn.NORM.DIST($Q$3:$Q$1003,$F4813,$N4813,FALSE)*WindSpeedStep*$R$3:$R$1003)</f>
        <v>2001.2674742667593</v>
      </c>
      <c r="L4813" s="50">
        <f t="array" ref="L4813">_xlfn.SUM(_xlfn.NORM.DIST($Q$3:$Q$1003,$F4813,$O4813,FALSE)*WindSpeedStep*$R$3:$R$1003)</f>
        <v>1965.5363598574213</v>
      </c>
      <c r="N4813" s="42">
        <f t="shared" si="226"/>
        <v>1.5632155278378914</v>
      </c>
      <c r="O4813" s="42">
        <f t="shared" si="227"/>
        <v>3.23</v>
      </c>
    </row>
    <row r="4814" spans="5:15" x14ac:dyDescent="0.2">
      <c r="E4814" s="15">
        <v>41302.826388888891</v>
      </c>
      <c r="F4814" s="21">
        <v>16.334311779997449</v>
      </c>
      <c r="G4814" s="24">
        <v>0.21182404539608587</v>
      </c>
      <c r="H4814" s="3">
        <f t="shared" si="225"/>
        <v>2000</v>
      </c>
      <c r="I4814" s="3">
        <f>MIN(H4814-K4814+L4814,'Power Look Up'!$F$4)</f>
        <v>1970.3323962837546</v>
      </c>
      <c r="K4814" s="50">
        <f t="array" ref="K4814">_xlfn.SUM(_xlfn.NORM.DIST($Q$3:$Q$1003,$F4814,$N4814,FALSE)*WindSpeedStep*$R$3:$R$1003)</f>
        <v>2000.6862697473482</v>
      </c>
      <c r="L4814" s="50">
        <f t="array" ref="L4814">_xlfn.SUM(_xlfn.NORM.DIST($Q$3:$Q$1003,$F4814,$O4814,FALSE)*WindSpeedStep*$R$3:$R$1003)</f>
        <v>1971.0186660311028</v>
      </c>
      <c r="N4814" s="42">
        <f t="shared" si="226"/>
        <v>1.633431177999745</v>
      </c>
      <c r="O4814" s="42">
        <f t="shared" si="227"/>
        <v>3.46</v>
      </c>
    </row>
    <row r="4815" spans="5:15" x14ac:dyDescent="0.2">
      <c r="E4815" s="15">
        <v>41302.833333333336</v>
      </c>
      <c r="F4815" s="21">
        <v>13.365938689213701</v>
      </c>
      <c r="G4815" s="24">
        <v>0.20724320711087707</v>
      </c>
      <c r="H4815" s="3">
        <f t="shared" si="225"/>
        <v>1999.3699999999997</v>
      </c>
      <c r="I4815" s="3">
        <f>MIN(H4815-K4815+L4815,'Power Look Up'!$F$4)</f>
        <v>1898.0007885351342</v>
      </c>
      <c r="K4815" s="50">
        <f t="array" ref="K4815">_xlfn.SUM(_xlfn.NORM.DIST($Q$3:$Q$1003,$F4815,$N4815,FALSE)*WindSpeedStep*$R$3:$R$1003)</f>
        <v>2002.7241599438701</v>
      </c>
      <c r="L4815" s="50">
        <f t="array" ref="L4815">_xlfn.SUM(_xlfn.NORM.DIST($Q$3:$Q$1003,$F4815,$O4815,FALSE)*WindSpeedStep*$R$3:$R$1003)</f>
        <v>1901.3549484790046</v>
      </c>
      <c r="N4815" s="42">
        <f t="shared" si="226"/>
        <v>1.3365938689213701</v>
      </c>
      <c r="O4815" s="42">
        <f t="shared" si="227"/>
        <v>2.77</v>
      </c>
    </row>
    <row r="4816" spans="5:15" x14ac:dyDescent="0.2">
      <c r="E4816" s="15">
        <v>41302.840277777781</v>
      </c>
      <c r="F4816" s="21">
        <v>15.129974493735016</v>
      </c>
      <c r="G4816" s="24">
        <v>0.17977558396587459</v>
      </c>
      <c r="H4816" s="3">
        <f t="shared" si="225"/>
        <v>2000</v>
      </c>
      <c r="I4816" s="3">
        <f>MIN(H4816-K4816+L4816,'Power Look Up'!$F$4)</f>
        <v>1975.9465864104661</v>
      </c>
      <c r="K4816" s="50">
        <f t="array" ref="K4816">_xlfn.SUM(_xlfn.NORM.DIST($Q$3:$Q$1003,$F4816,$N4816,FALSE)*WindSpeedStep*$R$3:$R$1003)</f>
        <v>2001.8800466195103</v>
      </c>
      <c r="L4816" s="50">
        <f t="array" ref="L4816">_xlfn.SUM(_xlfn.NORM.DIST($Q$3:$Q$1003,$F4816,$O4816,FALSE)*WindSpeedStep*$R$3:$R$1003)</f>
        <v>1977.8266330299764</v>
      </c>
      <c r="N4816" s="42">
        <f t="shared" si="226"/>
        <v>1.5129974493735017</v>
      </c>
      <c r="O4816" s="42">
        <f t="shared" si="227"/>
        <v>2.72</v>
      </c>
    </row>
    <row r="4817" spans="5:15" x14ac:dyDescent="0.2">
      <c r="E4817" s="15">
        <v>41302.847222222219</v>
      </c>
      <c r="F4817" s="21">
        <v>16.449524664422331</v>
      </c>
      <c r="G4817" s="24">
        <v>0.18845529358698129</v>
      </c>
      <c r="H4817" s="3">
        <f t="shared" si="225"/>
        <v>2000</v>
      </c>
      <c r="I4817" s="3">
        <f>MIN(H4817-K4817+L4817,'Power Look Up'!$F$4)</f>
        <v>1985.007553274673</v>
      </c>
      <c r="K4817" s="50">
        <f t="array" ref="K4817">_xlfn.SUM(_xlfn.NORM.DIST($Q$3:$Q$1003,$F4817,$N4817,FALSE)*WindSpeedStep*$R$3:$R$1003)</f>
        <v>2000.6175344289518</v>
      </c>
      <c r="L4817" s="50">
        <f t="array" ref="L4817">_xlfn.SUM(_xlfn.NORM.DIST($Q$3:$Q$1003,$F4817,$O4817,FALSE)*WindSpeedStep*$R$3:$R$1003)</f>
        <v>1985.6250877036248</v>
      </c>
      <c r="N4817" s="42">
        <f t="shared" si="226"/>
        <v>1.6449524664422333</v>
      </c>
      <c r="O4817" s="42">
        <f t="shared" si="227"/>
        <v>3.1</v>
      </c>
    </row>
    <row r="4818" spans="5:15" x14ac:dyDescent="0.2">
      <c r="E4818" s="15">
        <v>41302.854166666664</v>
      </c>
      <c r="F4818" s="21">
        <v>15.568776016015685</v>
      </c>
      <c r="G4818" s="24">
        <v>0.22288200411068876</v>
      </c>
      <c r="H4818" s="3">
        <f t="shared" si="225"/>
        <v>2000</v>
      </c>
      <c r="I4818" s="3">
        <f>MIN(H4818-K4818+L4818,'Power Look Up'!$F$4)</f>
        <v>1949.6142494545941</v>
      </c>
      <c r="K4818" s="50">
        <f t="array" ref="K4818">_xlfn.SUM(_xlfn.NORM.DIST($Q$3:$Q$1003,$F4818,$N4818,FALSE)*WindSpeedStep*$R$3:$R$1003)</f>
        <v>2001.3354458175861</v>
      </c>
      <c r="L4818" s="50">
        <f t="array" ref="L4818">_xlfn.SUM(_xlfn.NORM.DIST($Q$3:$Q$1003,$F4818,$O4818,FALSE)*WindSpeedStep*$R$3:$R$1003)</f>
        <v>1950.9496952721802</v>
      </c>
      <c r="N4818" s="42">
        <f t="shared" si="226"/>
        <v>1.5568776016015686</v>
      </c>
      <c r="O4818" s="42">
        <f t="shared" si="227"/>
        <v>3.47</v>
      </c>
    </row>
    <row r="4819" spans="5:15" x14ac:dyDescent="0.2">
      <c r="E4819" s="15">
        <v>41302.861111111109</v>
      </c>
      <c r="F4819" s="21">
        <v>13.751854759678992</v>
      </c>
      <c r="G4819" s="24">
        <v>0.24069480501677906</v>
      </c>
      <c r="H4819" s="3">
        <f t="shared" si="225"/>
        <v>1999.7499999999998</v>
      </c>
      <c r="I4819" s="3">
        <f>MIN(H4819-K4819+L4819,'Power Look Up'!$F$4)</f>
        <v>1871.9766543453115</v>
      </c>
      <c r="K4819" s="50">
        <f t="array" ref="K4819">_xlfn.SUM(_xlfn.NORM.DIST($Q$3:$Q$1003,$F4819,$N4819,FALSE)*WindSpeedStep*$R$3:$R$1003)</f>
        <v>2003.4481632942741</v>
      </c>
      <c r="L4819" s="50">
        <f t="array" ref="L4819">_xlfn.SUM(_xlfn.NORM.DIST($Q$3:$Q$1003,$F4819,$O4819,FALSE)*WindSpeedStep*$R$3:$R$1003)</f>
        <v>1875.6748176395859</v>
      </c>
      <c r="N4819" s="42">
        <f t="shared" si="226"/>
        <v>1.3751854759678992</v>
      </c>
      <c r="O4819" s="42">
        <f t="shared" si="227"/>
        <v>3.31</v>
      </c>
    </row>
    <row r="4820" spans="5:15" x14ac:dyDescent="0.2">
      <c r="E4820" s="15">
        <v>41302.868055555555</v>
      </c>
      <c r="F4820" s="21">
        <v>15.536515684757125</v>
      </c>
      <c r="G4820" s="24">
        <v>0.18215152338027199</v>
      </c>
      <c r="H4820" s="3">
        <f t="shared" si="225"/>
        <v>2000</v>
      </c>
      <c r="I4820" s="3">
        <f>MIN(H4820-K4820+L4820,'Power Look Up'!$F$4)</f>
        <v>1979.7046066647629</v>
      </c>
      <c r="K4820" s="50">
        <f t="array" ref="K4820">_xlfn.SUM(_xlfn.NORM.DIST($Q$3:$Q$1003,$F4820,$N4820,FALSE)*WindSpeedStep*$R$3:$R$1003)</f>
        <v>2001.3710965996852</v>
      </c>
      <c r="L4820" s="50">
        <f t="array" ref="L4820">_xlfn.SUM(_xlfn.NORM.DIST($Q$3:$Q$1003,$F4820,$O4820,FALSE)*WindSpeedStep*$R$3:$R$1003)</f>
        <v>1981.0757032644481</v>
      </c>
      <c r="N4820" s="42">
        <f t="shared" si="226"/>
        <v>1.5536515684757126</v>
      </c>
      <c r="O4820" s="42">
        <f t="shared" si="227"/>
        <v>2.83</v>
      </c>
    </row>
    <row r="4821" spans="5:15" x14ac:dyDescent="0.2">
      <c r="E4821" s="15">
        <v>41302.875</v>
      </c>
      <c r="F4821" s="21">
        <v>15.357663777322552</v>
      </c>
      <c r="G4821" s="24">
        <v>0.17190114579134616</v>
      </c>
      <c r="H4821" s="3">
        <f t="shared" si="225"/>
        <v>2000</v>
      </c>
      <c r="I4821" s="3">
        <f>MIN(H4821-K4821+L4821,'Power Look Up'!$F$4)</f>
        <v>1983.5301150777373</v>
      </c>
      <c r="K4821" s="50">
        <f t="array" ref="K4821">_xlfn.SUM(_xlfn.NORM.DIST($Q$3:$Q$1003,$F4821,$N4821,FALSE)*WindSpeedStep*$R$3:$R$1003)</f>
        <v>2001.581612786063</v>
      </c>
      <c r="L4821" s="50">
        <f t="array" ref="L4821">_xlfn.SUM(_xlfn.NORM.DIST($Q$3:$Q$1003,$F4821,$O4821,FALSE)*WindSpeedStep*$R$3:$R$1003)</f>
        <v>1985.1117278638003</v>
      </c>
      <c r="N4821" s="42">
        <f t="shared" si="226"/>
        <v>1.5357663777322552</v>
      </c>
      <c r="O4821" s="42">
        <f t="shared" si="227"/>
        <v>2.64</v>
      </c>
    </row>
    <row r="4822" spans="5:15" x14ac:dyDescent="0.2">
      <c r="E4822" s="15">
        <v>41302.881944444445</v>
      </c>
      <c r="F4822" s="21">
        <v>15.241903558411853</v>
      </c>
      <c r="G4822" s="24">
        <v>0.19420146497163773</v>
      </c>
      <c r="H4822" s="3">
        <f t="shared" si="225"/>
        <v>2000</v>
      </c>
      <c r="I4822" s="3">
        <f>MIN(H4822-K4822+L4822,'Power Look Up'!$F$4)</f>
        <v>1967.383463128911</v>
      </c>
      <c r="K4822" s="50">
        <f t="array" ref="K4822">_xlfn.SUM(_xlfn.NORM.DIST($Q$3:$Q$1003,$F4822,$N4822,FALSE)*WindSpeedStep*$R$3:$R$1003)</f>
        <v>2001.729259997672</v>
      </c>
      <c r="L4822" s="50">
        <f t="array" ref="L4822">_xlfn.SUM(_xlfn.NORM.DIST($Q$3:$Q$1003,$F4822,$O4822,FALSE)*WindSpeedStep*$R$3:$R$1003)</f>
        <v>1969.112723126583</v>
      </c>
      <c r="N4822" s="42">
        <f t="shared" si="226"/>
        <v>1.5241903558411853</v>
      </c>
      <c r="O4822" s="42">
        <f t="shared" si="227"/>
        <v>2.96</v>
      </c>
    </row>
    <row r="4823" spans="5:15" x14ac:dyDescent="0.2">
      <c r="E4823" s="15">
        <v>41302.888888888891</v>
      </c>
      <c r="F4823" s="21">
        <v>15.30913775032252</v>
      </c>
      <c r="G4823" s="24">
        <v>0.19465498636180342</v>
      </c>
      <c r="H4823" s="3">
        <f t="shared" si="225"/>
        <v>2000</v>
      </c>
      <c r="I4823" s="3">
        <f>MIN(H4823-K4823+L4823,'Power Look Up'!$F$4)</f>
        <v>1968.1480187400582</v>
      </c>
      <c r="K4823" s="50">
        <f t="array" ref="K4823">_xlfn.SUM(_xlfn.NORM.DIST($Q$3:$Q$1003,$F4823,$N4823,FALSE)*WindSpeedStep*$R$3:$R$1003)</f>
        <v>2001.6424417923872</v>
      </c>
      <c r="L4823" s="50">
        <f t="array" ref="L4823">_xlfn.SUM(_xlfn.NORM.DIST($Q$3:$Q$1003,$F4823,$O4823,FALSE)*WindSpeedStep*$R$3:$R$1003)</f>
        <v>1969.7904605324454</v>
      </c>
      <c r="N4823" s="42">
        <f t="shared" si="226"/>
        <v>1.5309137750322521</v>
      </c>
      <c r="O4823" s="42">
        <f t="shared" si="227"/>
        <v>2.98</v>
      </c>
    </row>
    <row r="4824" spans="5:15" x14ac:dyDescent="0.2">
      <c r="E4824" s="15">
        <v>41302.895833333336</v>
      </c>
      <c r="F4824" s="21">
        <v>14.01808820653911</v>
      </c>
      <c r="G4824" s="24">
        <v>0.24040368061230874</v>
      </c>
      <c r="H4824" s="3">
        <f t="shared" si="225"/>
        <v>2000</v>
      </c>
      <c r="I4824" s="3">
        <f>MIN(H4824-K4824+L4824,'Power Look Up'!$F$4)</f>
        <v>1884.1751143051115</v>
      </c>
      <c r="K4824" s="50">
        <f t="array" ref="K4824">_xlfn.SUM(_xlfn.NORM.DIST($Q$3:$Q$1003,$F4824,$N4824,FALSE)*WindSpeedStep*$R$3:$R$1003)</f>
        <v>2003.3958903793703</v>
      </c>
      <c r="L4824" s="50">
        <f t="array" ref="L4824">_xlfn.SUM(_xlfn.NORM.DIST($Q$3:$Q$1003,$F4824,$O4824,FALSE)*WindSpeedStep*$R$3:$R$1003)</f>
        <v>1887.5710046844817</v>
      </c>
      <c r="N4824" s="42">
        <f t="shared" si="226"/>
        <v>1.401808820653911</v>
      </c>
      <c r="O4824" s="42">
        <f t="shared" si="227"/>
        <v>3.37</v>
      </c>
    </row>
    <row r="4825" spans="5:15" x14ac:dyDescent="0.2">
      <c r="E4825" s="15">
        <v>41302.902777777781</v>
      </c>
      <c r="F4825" s="21">
        <v>14.250351723744108</v>
      </c>
      <c r="G4825" s="24">
        <v>0.19859158951737449</v>
      </c>
      <c r="H4825" s="3">
        <f t="shared" si="225"/>
        <v>2000</v>
      </c>
      <c r="I4825" s="3">
        <f>MIN(H4825-K4825+L4825,'Power Look Up'!$F$4)</f>
        <v>1941.093431757751</v>
      </c>
      <c r="K4825" s="50">
        <f t="array" ref="K4825">_xlfn.SUM(_xlfn.NORM.DIST($Q$3:$Q$1003,$F4825,$N4825,FALSE)*WindSpeedStep*$R$3:$R$1003)</f>
        <v>2003.1630408358803</v>
      </c>
      <c r="L4825" s="50">
        <f t="array" ref="L4825">_xlfn.SUM(_xlfn.NORM.DIST($Q$3:$Q$1003,$F4825,$O4825,FALSE)*WindSpeedStep*$R$3:$R$1003)</f>
        <v>1944.2564725936313</v>
      </c>
      <c r="N4825" s="42">
        <f t="shared" si="226"/>
        <v>1.425035172374411</v>
      </c>
      <c r="O4825" s="42">
        <f t="shared" si="227"/>
        <v>2.83</v>
      </c>
    </row>
    <row r="4826" spans="5:15" x14ac:dyDescent="0.2">
      <c r="E4826" s="15">
        <v>41302.909722222219</v>
      </c>
      <c r="F4826" s="21">
        <v>15.585228087378582</v>
      </c>
      <c r="G4826" s="24">
        <v>0.18350709941268809</v>
      </c>
      <c r="H4826" s="3">
        <f t="shared" si="225"/>
        <v>2000</v>
      </c>
      <c r="I4826" s="3">
        <f>MIN(H4826-K4826+L4826,'Power Look Up'!$F$4)</f>
        <v>1979.4643098053787</v>
      </c>
      <c r="K4826" s="50">
        <f t="array" ref="K4826">_xlfn.SUM(_xlfn.NORM.DIST($Q$3:$Q$1003,$F4826,$N4826,FALSE)*WindSpeedStep*$R$3:$R$1003)</f>
        <v>2001.3175384798005</v>
      </c>
      <c r="L4826" s="50">
        <f t="array" ref="L4826">_xlfn.SUM(_xlfn.NORM.DIST($Q$3:$Q$1003,$F4826,$O4826,FALSE)*WindSpeedStep*$R$3:$R$1003)</f>
        <v>1980.7818482851792</v>
      </c>
      <c r="N4826" s="42">
        <f t="shared" si="226"/>
        <v>1.5585228087378582</v>
      </c>
      <c r="O4826" s="42">
        <f t="shared" si="227"/>
        <v>2.86</v>
      </c>
    </row>
    <row r="4827" spans="5:15" x14ac:dyDescent="0.2">
      <c r="E4827" s="15">
        <v>41302.916666666664</v>
      </c>
      <c r="F4827" s="21">
        <v>14.36273124813987</v>
      </c>
      <c r="G4827" s="24">
        <v>0.2172288784143388</v>
      </c>
      <c r="H4827" s="3">
        <f t="shared" si="225"/>
        <v>2000</v>
      </c>
      <c r="I4827" s="3">
        <f>MIN(H4827-K4827+L4827,'Power Look Up'!$F$4)</f>
        <v>1924.4750313816664</v>
      </c>
      <c r="K4827" s="50">
        <f t="array" ref="K4827">_xlfn.SUM(_xlfn.NORM.DIST($Q$3:$Q$1003,$F4827,$N4827,FALSE)*WindSpeedStep*$R$3:$R$1003)</f>
        <v>2003.0153615463212</v>
      </c>
      <c r="L4827" s="50">
        <f t="array" ref="L4827">_xlfn.SUM(_xlfn.NORM.DIST($Q$3:$Q$1003,$F4827,$O4827,FALSE)*WindSpeedStep*$R$3:$R$1003)</f>
        <v>1927.4903929279876</v>
      </c>
      <c r="N4827" s="42">
        <f t="shared" si="226"/>
        <v>1.4362731248139871</v>
      </c>
      <c r="O4827" s="42">
        <f t="shared" si="227"/>
        <v>3.12</v>
      </c>
    </row>
    <row r="4828" spans="5:15" x14ac:dyDescent="0.2">
      <c r="E4828" s="15">
        <v>41302.923611111109</v>
      </c>
      <c r="F4828" s="21">
        <v>14.249863614130611</v>
      </c>
      <c r="G4828" s="24">
        <v>0.23579173043229121</v>
      </c>
      <c r="H4828" s="3">
        <f t="shared" si="225"/>
        <v>2000</v>
      </c>
      <c r="I4828" s="3">
        <f>MIN(H4828-K4828+L4828,'Power Look Up'!$F$4)</f>
        <v>1899.0167248158666</v>
      </c>
      <c r="K4828" s="50">
        <f t="array" ref="K4828">_xlfn.SUM(_xlfn.NORM.DIST($Q$3:$Q$1003,$F4828,$N4828,FALSE)*WindSpeedStep*$R$3:$R$1003)</f>
        <v>2003.1636443518596</v>
      </c>
      <c r="L4828" s="50">
        <f t="array" ref="L4828">_xlfn.SUM(_xlfn.NORM.DIST($Q$3:$Q$1003,$F4828,$O4828,FALSE)*WindSpeedStep*$R$3:$R$1003)</f>
        <v>1902.1803691677262</v>
      </c>
      <c r="N4828" s="42">
        <f t="shared" si="226"/>
        <v>1.4249863614130611</v>
      </c>
      <c r="O4828" s="42">
        <f t="shared" si="227"/>
        <v>3.36</v>
      </c>
    </row>
    <row r="4829" spans="5:15" x14ac:dyDescent="0.2">
      <c r="E4829" s="15">
        <v>41302.930555555555</v>
      </c>
      <c r="F4829" s="21">
        <v>15.617776299342392</v>
      </c>
      <c r="G4829" s="24">
        <v>0.22794538298963207</v>
      </c>
      <c r="H4829" s="3">
        <f t="shared" si="225"/>
        <v>2000</v>
      </c>
      <c r="I4829" s="3">
        <f>MIN(H4829-K4829+L4829,'Power Look Up'!$F$4)</f>
        <v>1946.0373663658281</v>
      </c>
      <c r="K4829" s="50">
        <f t="array" ref="K4829">_xlfn.SUM(_xlfn.NORM.DIST($Q$3:$Q$1003,$F4829,$N4829,FALSE)*WindSpeedStep*$R$3:$R$1003)</f>
        <v>2001.2826551580049</v>
      </c>
      <c r="L4829" s="50">
        <f t="array" ref="L4829">_xlfn.SUM(_xlfn.NORM.DIST($Q$3:$Q$1003,$F4829,$O4829,FALSE)*WindSpeedStep*$R$3:$R$1003)</f>
        <v>1947.320021523833</v>
      </c>
      <c r="N4829" s="42">
        <f t="shared" si="226"/>
        <v>1.5617776299342392</v>
      </c>
      <c r="O4829" s="42">
        <f t="shared" si="227"/>
        <v>3.56</v>
      </c>
    </row>
    <row r="4830" spans="5:15" x14ac:dyDescent="0.2">
      <c r="E4830" s="15">
        <v>41302.9375</v>
      </c>
      <c r="F4830" s="21">
        <v>14.805981218582957</v>
      </c>
      <c r="G4830" s="24">
        <v>0.20397162169904715</v>
      </c>
      <c r="H4830" s="3">
        <f t="shared" si="225"/>
        <v>2000</v>
      </c>
      <c r="I4830" s="3">
        <f>MIN(H4830-K4830+L4830,'Power Look Up'!$F$4)</f>
        <v>1950.3803250119017</v>
      </c>
      <c r="K4830" s="50">
        <f t="array" ref="K4830">_xlfn.SUM(_xlfn.NORM.DIST($Q$3:$Q$1003,$F4830,$N4830,FALSE)*WindSpeedStep*$R$3:$R$1003)</f>
        <v>2002.3526245303169</v>
      </c>
      <c r="L4830" s="50">
        <f t="array" ref="L4830">_xlfn.SUM(_xlfn.NORM.DIST($Q$3:$Q$1003,$F4830,$O4830,FALSE)*WindSpeedStep*$R$3:$R$1003)</f>
        <v>1952.7329495422186</v>
      </c>
      <c r="N4830" s="42">
        <f t="shared" si="226"/>
        <v>1.4805981218582958</v>
      </c>
      <c r="O4830" s="42">
        <f t="shared" si="227"/>
        <v>3.02</v>
      </c>
    </row>
    <row r="4831" spans="5:15" x14ac:dyDescent="0.2">
      <c r="E4831" s="15">
        <v>41302.944444444445</v>
      </c>
      <c r="F4831" s="21">
        <v>15.970534597438462</v>
      </c>
      <c r="G4831" s="24">
        <v>0.22604127482238529</v>
      </c>
      <c r="H4831" s="3">
        <f t="shared" si="225"/>
        <v>2000</v>
      </c>
      <c r="I4831" s="3">
        <f>MIN(H4831-K4831+L4831,'Power Look Up'!$F$4)</f>
        <v>1954.2621364320801</v>
      </c>
      <c r="K4831" s="50">
        <f t="array" ref="K4831">_xlfn.SUM(_xlfn.NORM.DIST($Q$3:$Q$1003,$F4831,$N4831,FALSE)*WindSpeedStep*$R$3:$R$1003)</f>
        <v>2000.9498246141281</v>
      </c>
      <c r="L4831" s="50">
        <f t="array" ref="L4831">_xlfn.SUM(_xlfn.NORM.DIST($Q$3:$Q$1003,$F4831,$O4831,FALSE)*WindSpeedStep*$R$3:$R$1003)</f>
        <v>1955.2119610462082</v>
      </c>
      <c r="N4831" s="42">
        <f t="shared" si="226"/>
        <v>1.5970534597438464</v>
      </c>
      <c r="O4831" s="42">
        <f t="shared" si="227"/>
        <v>3.61</v>
      </c>
    </row>
    <row r="4832" spans="5:15" x14ac:dyDescent="0.2">
      <c r="E4832" s="15">
        <v>41302.951388888891</v>
      </c>
      <c r="F4832" s="21">
        <v>14.41535622483539</v>
      </c>
      <c r="G4832" s="24">
        <v>0.25458961559875765</v>
      </c>
      <c r="H4832" s="3">
        <f t="shared" si="225"/>
        <v>2000</v>
      </c>
      <c r="I4832" s="3">
        <f>MIN(H4832-K4832+L4832,'Power Look Up'!$F$4)</f>
        <v>1882.5675560770003</v>
      </c>
      <c r="K4832" s="50">
        <f t="array" ref="K4832">_xlfn.SUM(_xlfn.NORM.DIST($Q$3:$Q$1003,$F4832,$N4832,FALSE)*WindSpeedStep*$R$3:$R$1003)</f>
        <v>2002.9413438968083</v>
      </c>
      <c r="L4832" s="50">
        <f t="array" ref="L4832">_xlfn.SUM(_xlfn.NORM.DIST($Q$3:$Q$1003,$F4832,$O4832,FALSE)*WindSpeedStep*$R$3:$R$1003)</f>
        <v>1885.5088999738086</v>
      </c>
      <c r="N4832" s="42">
        <f t="shared" si="226"/>
        <v>1.4415356224835392</v>
      </c>
      <c r="O4832" s="42">
        <f t="shared" si="227"/>
        <v>3.6700000000000004</v>
      </c>
    </row>
    <row r="4833" spans="5:15" x14ac:dyDescent="0.2">
      <c r="E4833" s="15">
        <v>41302.958333333336</v>
      </c>
      <c r="F4833" s="21">
        <v>14.664285378937812</v>
      </c>
      <c r="G4833" s="24">
        <v>0.19434973654382304</v>
      </c>
      <c r="H4833" s="3">
        <f t="shared" si="225"/>
        <v>2000</v>
      </c>
      <c r="I4833" s="3">
        <f>MIN(H4833-K4833+L4833,'Power Look Up'!$F$4)</f>
        <v>1955.9329547814029</v>
      </c>
      <c r="K4833" s="50">
        <f t="array" ref="K4833">_xlfn.SUM(_xlfn.NORM.DIST($Q$3:$Q$1003,$F4833,$N4833,FALSE)*WindSpeedStep*$R$3:$R$1003)</f>
        <v>2002.5690373256018</v>
      </c>
      <c r="L4833" s="50">
        <f t="array" ref="L4833">_xlfn.SUM(_xlfn.NORM.DIST($Q$3:$Q$1003,$F4833,$O4833,FALSE)*WindSpeedStep*$R$3:$R$1003)</f>
        <v>1958.5019921070048</v>
      </c>
      <c r="N4833" s="42">
        <f t="shared" si="226"/>
        <v>1.4664285378937814</v>
      </c>
      <c r="O4833" s="42">
        <f t="shared" si="227"/>
        <v>2.85</v>
      </c>
    </row>
    <row r="4834" spans="5:15" x14ac:dyDescent="0.2">
      <c r="E4834" s="15">
        <v>41302.965277777781</v>
      </c>
      <c r="F4834" s="21">
        <v>16.048537605207692</v>
      </c>
      <c r="G4834" s="24">
        <v>0.21185730959665211</v>
      </c>
      <c r="H4834" s="3">
        <f t="shared" si="225"/>
        <v>2000</v>
      </c>
      <c r="I4834" s="3">
        <f>MIN(H4834-K4834+L4834,'Power Look Up'!$F$4)</f>
        <v>1966.5821673552734</v>
      </c>
      <c r="K4834" s="50">
        <f t="array" ref="K4834">_xlfn.SUM(_xlfn.NORM.DIST($Q$3:$Q$1003,$F4834,$N4834,FALSE)*WindSpeedStep*$R$3:$R$1003)</f>
        <v>2000.8869140604222</v>
      </c>
      <c r="L4834" s="50">
        <f t="array" ref="L4834">_xlfn.SUM(_xlfn.NORM.DIST($Q$3:$Q$1003,$F4834,$O4834,FALSE)*WindSpeedStep*$R$3:$R$1003)</f>
        <v>1967.4690814156957</v>
      </c>
      <c r="N4834" s="42">
        <f t="shared" si="226"/>
        <v>1.6048537605207693</v>
      </c>
      <c r="O4834" s="42">
        <f t="shared" si="227"/>
        <v>3.4</v>
      </c>
    </row>
    <row r="4835" spans="5:15" x14ac:dyDescent="0.2">
      <c r="E4835" s="15">
        <v>41302.972222222219</v>
      </c>
      <c r="F4835" s="21">
        <v>15.519796819718117</v>
      </c>
      <c r="G4835" s="24">
        <v>0.21714201797528485</v>
      </c>
      <c r="H4835" s="3">
        <f t="shared" si="225"/>
        <v>2000</v>
      </c>
      <c r="I4835" s="3">
        <f>MIN(H4835-K4835+L4835,'Power Look Up'!$F$4)</f>
        <v>1953.6969309038154</v>
      </c>
      <c r="K4835" s="50">
        <f t="array" ref="K4835">_xlfn.SUM(_xlfn.NORM.DIST($Q$3:$Q$1003,$F4835,$N4835,FALSE)*WindSpeedStep*$R$3:$R$1003)</f>
        <v>2001.3898524932172</v>
      </c>
      <c r="L4835" s="50">
        <f t="array" ref="L4835">_xlfn.SUM(_xlfn.NORM.DIST($Q$3:$Q$1003,$F4835,$O4835,FALSE)*WindSpeedStep*$R$3:$R$1003)</f>
        <v>1955.0867833970326</v>
      </c>
      <c r="N4835" s="42">
        <f t="shared" si="226"/>
        <v>1.5519796819718117</v>
      </c>
      <c r="O4835" s="42">
        <f t="shared" si="227"/>
        <v>3.37</v>
      </c>
    </row>
    <row r="4836" spans="5:15" x14ac:dyDescent="0.2">
      <c r="E4836" s="15">
        <v>41302.979166666664</v>
      </c>
      <c r="F4836" s="21">
        <v>15.99769619930446</v>
      </c>
      <c r="G4836" s="24">
        <v>0.1812761015005451</v>
      </c>
      <c r="H4836" s="3">
        <f t="shared" si="225"/>
        <v>2000</v>
      </c>
      <c r="I4836" s="3">
        <f>MIN(H4836-K4836+L4836,'Power Look Up'!$F$4)</f>
        <v>1984.8211962281659</v>
      </c>
      <c r="K4836" s="50">
        <f t="array" ref="K4836">_xlfn.SUM(_xlfn.NORM.DIST($Q$3:$Q$1003,$F4836,$N4836,FALSE)*WindSpeedStep*$R$3:$R$1003)</f>
        <v>2000.9274999512304</v>
      </c>
      <c r="L4836" s="50">
        <f t="array" ref="L4836">_xlfn.SUM(_xlfn.NORM.DIST($Q$3:$Q$1003,$F4836,$O4836,FALSE)*WindSpeedStep*$R$3:$R$1003)</f>
        <v>1985.7486961793963</v>
      </c>
      <c r="N4836" s="42">
        <f t="shared" si="226"/>
        <v>1.5997696199304461</v>
      </c>
      <c r="O4836" s="42">
        <f t="shared" si="227"/>
        <v>2.9</v>
      </c>
    </row>
    <row r="4837" spans="5:15" x14ac:dyDescent="0.2">
      <c r="E4837" s="15">
        <v>41302.986111111109</v>
      </c>
      <c r="F4837" s="21">
        <v>16.522961899770841</v>
      </c>
      <c r="G4837" s="24">
        <v>0.16340895877980852</v>
      </c>
      <c r="H4837" s="3">
        <f t="shared" si="225"/>
        <v>2000</v>
      </c>
      <c r="I4837" s="3">
        <f>MIN(H4837-K4837+L4837,'Power Look Up'!$F$4)</f>
        <v>1994.6738649216261</v>
      </c>
      <c r="K4837" s="50">
        <f t="array" ref="K4837">_xlfn.SUM(_xlfn.NORM.DIST($Q$3:$Q$1003,$F4837,$N4837,FALSE)*WindSpeedStep*$R$3:$R$1003)</f>
        <v>2000.5770318674877</v>
      </c>
      <c r="L4837" s="50">
        <f t="array" ref="L4837">_xlfn.SUM(_xlfn.NORM.DIST($Q$3:$Q$1003,$F4837,$O4837,FALSE)*WindSpeedStep*$R$3:$R$1003)</f>
        <v>1995.2508967891138</v>
      </c>
      <c r="N4837" s="42">
        <f t="shared" si="226"/>
        <v>1.6522961899770843</v>
      </c>
      <c r="O4837" s="42">
        <f t="shared" si="227"/>
        <v>2.7</v>
      </c>
    </row>
    <row r="4838" spans="5:15" x14ac:dyDescent="0.2">
      <c r="E4838" s="15">
        <v>41302.993055555555</v>
      </c>
      <c r="F4838" s="21">
        <v>15.339559529055984</v>
      </c>
      <c r="G4838" s="24">
        <v>0.2092628535988704</v>
      </c>
      <c r="H4838" s="3">
        <f t="shared" si="225"/>
        <v>2000</v>
      </c>
      <c r="I4838" s="3">
        <f>MIN(H4838-K4838+L4838,'Power Look Up'!$F$4)</f>
        <v>1957.0014576302447</v>
      </c>
      <c r="K4838" s="50">
        <f t="array" ref="K4838">_xlfn.SUM(_xlfn.NORM.DIST($Q$3:$Q$1003,$F4838,$N4838,FALSE)*WindSpeedStep*$R$3:$R$1003)</f>
        <v>2001.604124943927</v>
      </c>
      <c r="L4838" s="50">
        <f t="array" ref="L4838">_xlfn.SUM(_xlfn.NORM.DIST($Q$3:$Q$1003,$F4838,$O4838,FALSE)*WindSpeedStep*$R$3:$R$1003)</f>
        <v>1958.6055825741716</v>
      </c>
      <c r="N4838" s="42">
        <f t="shared" si="226"/>
        <v>1.5339559529055986</v>
      </c>
      <c r="O4838" s="42">
        <f t="shared" si="227"/>
        <v>3.21</v>
      </c>
    </row>
    <row r="4839" spans="5:15" x14ac:dyDescent="0.2">
      <c r="E4839" s="15">
        <v>41303</v>
      </c>
      <c r="F4839" s="21">
        <v>14.328799109972563</v>
      </c>
      <c r="G4839" s="24">
        <v>0.24356542186225702</v>
      </c>
      <c r="H4839" s="3">
        <f t="shared" si="225"/>
        <v>2000</v>
      </c>
      <c r="I4839" s="3">
        <f>MIN(H4839-K4839+L4839,'Power Look Up'!$F$4)</f>
        <v>1892.6306945839658</v>
      </c>
      <c r="K4839" s="50">
        <f t="array" ref="K4839">_xlfn.SUM(_xlfn.NORM.DIST($Q$3:$Q$1003,$F4839,$N4839,FALSE)*WindSpeedStep*$R$3:$R$1003)</f>
        <v>2003.0616147582843</v>
      </c>
      <c r="L4839" s="50">
        <f t="array" ref="L4839">_xlfn.SUM(_xlfn.NORM.DIST($Q$3:$Q$1003,$F4839,$O4839,FALSE)*WindSpeedStep*$R$3:$R$1003)</f>
        <v>1895.6923093422502</v>
      </c>
      <c r="N4839" s="42">
        <f t="shared" si="226"/>
        <v>1.4328799109972563</v>
      </c>
      <c r="O4839" s="42">
        <f t="shared" si="227"/>
        <v>3.49</v>
      </c>
    </row>
    <row r="4840" spans="5:15" x14ac:dyDescent="0.2">
      <c r="E4840" s="15">
        <v>41303.006944444445</v>
      </c>
      <c r="F4840" s="21">
        <v>15.671336904734831</v>
      </c>
      <c r="G4840" s="24">
        <v>0.19462283393821325</v>
      </c>
      <c r="H4840" s="3">
        <f t="shared" si="225"/>
        <v>2000</v>
      </c>
      <c r="I4840" s="3">
        <f>MIN(H4840-K4840+L4840,'Power Look Up'!$F$4)</f>
        <v>1973.4964177088225</v>
      </c>
      <c r="K4840" s="50">
        <f t="array" ref="K4840">_xlfn.SUM(_xlfn.NORM.DIST($Q$3:$Q$1003,$F4840,$N4840,FALSE)*WindSpeedStep*$R$3:$R$1003)</f>
        <v>2001.2268192827964</v>
      </c>
      <c r="L4840" s="50">
        <f t="array" ref="L4840">_xlfn.SUM(_xlfn.NORM.DIST($Q$3:$Q$1003,$F4840,$O4840,FALSE)*WindSpeedStep*$R$3:$R$1003)</f>
        <v>1974.7232369916189</v>
      </c>
      <c r="N4840" s="42">
        <f t="shared" si="226"/>
        <v>1.5671336904734832</v>
      </c>
      <c r="O4840" s="42">
        <f t="shared" si="227"/>
        <v>3.05</v>
      </c>
    </row>
    <row r="4841" spans="5:15" x14ac:dyDescent="0.2">
      <c r="E4841" s="15">
        <v>41303.013888888891</v>
      </c>
      <c r="F4841" s="21">
        <v>16.352253171367618</v>
      </c>
      <c r="G4841" s="24">
        <v>0.20914548986975895</v>
      </c>
      <c r="H4841" s="3">
        <f t="shared" si="225"/>
        <v>2000</v>
      </c>
      <c r="I4841" s="3">
        <f>MIN(H4841-K4841+L4841,'Power Look Up'!$F$4)</f>
        <v>1972.3312668248325</v>
      </c>
      <c r="K4841" s="50">
        <f t="array" ref="K4841">_xlfn.SUM(_xlfn.NORM.DIST($Q$3:$Q$1003,$F4841,$N4841,FALSE)*WindSpeedStep*$R$3:$R$1003)</f>
        <v>2000.6751338367928</v>
      </c>
      <c r="L4841" s="50">
        <f t="array" ref="L4841">_xlfn.SUM(_xlfn.NORM.DIST($Q$3:$Q$1003,$F4841,$O4841,FALSE)*WindSpeedStep*$R$3:$R$1003)</f>
        <v>1973.0064006616253</v>
      </c>
      <c r="N4841" s="42">
        <f t="shared" si="226"/>
        <v>1.6352253171367619</v>
      </c>
      <c r="O4841" s="42">
        <f t="shared" si="227"/>
        <v>3.42</v>
      </c>
    </row>
    <row r="4842" spans="5:15" x14ac:dyDescent="0.2">
      <c r="E4842" s="15">
        <v>41303.020833333336</v>
      </c>
      <c r="F4842" s="21">
        <v>17.452092208184194</v>
      </c>
      <c r="G4842" s="24">
        <v>0.1713261633237208</v>
      </c>
      <c r="H4842" s="3">
        <f t="shared" si="225"/>
        <v>2000</v>
      </c>
      <c r="I4842" s="3">
        <f>MIN(H4842-K4842+L4842,'Power Look Up'!$F$4)</f>
        <v>1995.6425175290769</v>
      </c>
      <c r="K4842" s="50">
        <f t="array" ref="K4842">_xlfn.SUM(_xlfn.NORM.DIST($Q$3:$Q$1003,$F4842,$N4842,FALSE)*WindSpeedStep*$R$3:$R$1003)</f>
        <v>2000.2375238210072</v>
      </c>
      <c r="L4842" s="50">
        <f t="array" ref="L4842">_xlfn.SUM(_xlfn.NORM.DIST($Q$3:$Q$1003,$F4842,$O4842,FALSE)*WindSpeedStep*$R$3:$R$1003)</f>
        <v>1995.8800413500842</v>
      </c>
      <c r="N4842" s="42">
        <f t="shared" si="226"/>
        <v>1.7452092208184196</v>
      </c>
      <c r="O4842" s="42">
        <f t="shared" si="227"/>
        <v>2.9900000000000007</v>
      </c>
    </row>
    <row r="4843" spans="5:15" x14ac:dyDescent="0.2">
      <c r="E4843" s="15">
        <v>41303.027777777781</v>
      </c>
      <c r="F4843" s="21">
        <v>15.901655185680568</v>
      </c>
      <c r="G4843" s="24">
        <v>0.22513379633736419</v>
      </c>
      <c r="H4843" s="3">
        <f t="shared" si="225"/>
        <v>2000</v>
      </c>
      <c r="I4843" s="3">
        <f>MIN(H4843-K4843+L4843,'Power Look Up'!$F$4)</f>
        <v>1953.8377377074862</v>
      </c>
      <c r="K4843" s="50">
        <f t="array" ref="K4843">_xlfn.SUM(_xlfn.NORM.DIST($Q$3:$Q$1003,$F4843,$N4843,FALSE)*WindSpeedStep*$R$3:$R$1003)</f>
        <v>2001.0084850091978</v>
      </c>
      <c r="L4843" s="50">
        <f t="array" ref="L4843">_xlfn.SUM(_xlfn.NORM.DIST($Q$3:$Q$1003,$F4843,$O4843,FALSE)*WindSpeedStep*$R$3:$R$1003)</f>
        <v>1954.846222716684</v>
      </c>
      <c r="N4843" s="42">
        <f t="shared" si="226"/>
        <v>1.5901655185680568</v>
      </c>
      <c r="O4843" s="42">
        <f t="shared" si="227"/>
        <v>3.58</v>
      </c>
    </row>
    <row r="4844" spans="5:15" x14ac:dyDescent="0.2">
      <c r="E4844" s="15">
        <v>41303.034722222219</v>
      </c>
      <c r="F4844" s="21">
        <v>15.082859873207095</v>
      </c>
      <c r="G4844" s="24">
        <v>0.22078041087654396</v>
      </c>
      <c r="H4844" s="3">
        <f t="shared" si="225"/>
        <v>2000</v>
      </c>
      <c r="I4844" s="3">
        <f>MIN(H4844-K4844+L4844,'Power Look Up'!$F$4)</f>
        <v>1940.9483575949334</v>
      </c>
      <c r="K4844" s="50">
        <f t="array" ref="K4844">_xlfn.SUM(_xlfn.NORM.DIST($Q$3:$Q$1003,$F4844,$N4844,FALSE)*WindSpeedStep*$R$3:$R$1003)</f>
        <v>2001.9457119647316</v>
      </c>
      <c r="L4844" s="50">
        <f t="array" ref="L4844">_xlfn.SUM(_xlfn.NORM.DIST($Q$3:$Q$1003,$F4844,$O4844,FALSE)*WindSpeedStep*$R$3:$R$1003)</f>
        <v>1942.894069559665</v>
      </c>
      <c r="N4844" s="42">
        <f t="shared" si="226"/>
        <v>1.5082859873207095</v>
      </c>
      <c r="O4844" s="42">
        <f t="shared" si="227"/>
        <v>3.33</v>
      </c>
    </row>
    <row r="4845" spans="5:15" x14ac:dyDescent="0.2">
      <c r="E4845" s="15">
        <v>41303.041666666664</v>
      </c>
      <c r="F4845" s="21">
        <v>15.27086207139137</v>
      </c>
      <c r="G4845" s="24">
        <v>0.19383319593628587</v>
      </c>
      <c r="H4845" s="3">
        <f t="shared" si="225"/>
        <v>2000</v>
      </c>
      <c r="I4845" s="3">
        <f>MIN(H4845-K4845+L4845,'Power Look Up'!$F$4)</f>
        <v>1968.140483362303</v>
      </c>
      <c r="K4845" s="50">
        <f t="array" ref="K4845">_xlfn.SUM(_xlfn.NORM.DIST($Q$3:$Q$1003,$F4845,$N4845,FALSE)*WindSpeedStep*$R$3:$R$1003)</f>
        <v>2001.6915099877187</v>
      </c>
      <c r="L4845" s="50">
        <f t="array" ref="L4845">_xlfn.SUM(_xlfn.NORM.DIST($Q$3:$Q$1003,$F4845,$O4845,FALSE)*WindSpeedStep*$R$3:$R$1003)</f>
        <v>1969.8319933500218</v>
      </c>
      <c r="N4845" s="42">
        <f t="shared" si="226"/>
        <v>1.5270862071391371</v>
      </c>
      <c r="O4845" s="42">
        <f t="shared" si="227"/>
        <v>2.96</v>
      </c>
    </row>
    <row r="4846" spans="5:15" x14ac:dyDescent="0.2">
      <c r="E4846" s="15">
        <v>41303.048611111109</v>
      </c>
      <c r="F4846" s="21">
        <v>13.624840456633834</v>
      </c>
      <c r="G4846" s="24">
        <v>0.17394699097897068</v>
      </c>
      <c r="H4846" s="3">
        <f t="shared" si="225"/>
        <v>1999.6199999999997</v>
      </c>
      <c r="I4846" s="3">
        <f>MIN(H4846-K4846+L4846,'Power Look Up'!$F$4)</f>
        <v>1947.9773129970881</v>
      </c>
      <c r="K4846" s="50">
        <f t="array" ref="K4846">_xlfn.SUM(_xlfn.NORM.DIST($Q$3:$Q$1003,$F4846,$N4846,FALSE)*WindSpeedStep*$R$3:$R$1003)</f>
        <v>2003.3429642540598</v>
      </c>
      <c r="L4846" s="50">
        <f t="array" ref="L4846">_xlfn.SUM(_xlfn.NORM.DIST($Q$3:$Q$1003,$F4846,$O4846,FALSE)*WindSpeedStep*$R$3:$R$1003)</f>
        <v>1951.7002772511482</v>
      </c>
      <c r="N4846" s="42">
        <f t="shared" si="226"/>
        <v>1.3624840456633835</v>
      </c>
      <c r="O4846" s="42">
        <f t="shared" si="227"/>
        <v>2.37</v>
      </c>
    </row>
    <row r="4847" spans="5:15" x14ac:dyDescent="0.2">
      <c r="E4847" s="15">
        <v>41303.055555555555</v>
      </c>
      <c r="F4847" s="21">
        <v>13.180637012679313</v>
      </c>
      <c r="G4847" s="24">
        <v>0.20181118692830802</v>
      </c>
      <c r="H4847" s="3">
        <f t="shared" si="225"/>
        <v>1999.1799999999998</v>
      </c>
      <c r="I4847" s="3">
        <f>MIN(H4847-K4847+L4847,'Power Look Up'!$F$4)</f>
        <v>1896.8409299273869</v>
      </c>
      <c r="K4847" s="50">
        <f t="array" ref="K4847">_xlfn.SUM(_xlfn.NORM.DIST($Q$3:$Q$1003,$F4847,$N4847,FALSE)*WindSpeedStep*$R$3:$R$1003)</f>
        <v>2001.8085947492839</v>
      </c>
      <c r="L4847" s="50">
        <f t="array" ref="L4847">_xlfn.SUM(_xlfn.NORM.DIST($Q$3:$Q$1003,$F4847,$O4847,FALSE)*WindSpeedStep*$R$3:$R$1003)</f>
        <v>1899.469524676671</v>
      </c>
      <c r="N4847" s="42">
        <f t="shared" si="226"/>
        <v>1.3180637012679313</v>
      </c>
      <c r="O4847" s="42">
        <f t="shared" si="227"/>
        <v>2.66</v>
      </c>
    </row>
    <row r="4848" spans="5:15" x14ac:dyDescent="0.2">
      <c r="E4848" s="15">
        <v>41303.0625</v>
      </c>
      <c r="F4848" s="21">
        <v>13.714493810223356</v>
      </c>
      <c r="G4848" s="24">
        <v>0.19833032393600986</v>
      </c>
      <c r="H4848" s="3">
        <f t="shared" si="225"/>
        <v>1999.7099999999998</v>
      </c>
      <c r="I4848" s="3">
        <f>MIN(H4848-K4848+L4848,'Power Look Up'!$F$4)</f>
        <v>1923.4855437966705</v>
      </c>
      <c r="K4848" s="50">
        <f t="array" ref="K4848">_xlfn.SUM(_xlfn.NORM.DIST($Q$3:$Q$1003,$F4848,$N4848,FALSE)*WindSpeedStep*$R$3:$R$1003)</f>
        <v>2003.4279095979232</v>
      </c>
      <c r="L4848" s="50">
        <f t="array" ref="L4848">_xlfn.SUM(_xlfn.NORM.DIST($Q$3:$Q$1003,$F4848,$O4848,FALSE)*WindSpeedStep*$R$3:$R$1003)</f>
        <v>1927.2034533945939</v>
      </c>
      <c r="N4848" s="42">
        <f t="shared" si="226"/>
        <v>1.3714493810223356</v>
      </c>
      <c r="O4848" s="42">
        <f t="shared" si="227"/>
        <v>2.72</v>
      </c>
    </row>
    <row r="4849" spans="5:15" x14ac:dyDescent="0.2">
      <c r="E4849" s="15">
        <v>41303.069444444445</v>
      </c>
      <c r="F4849" s="21">
        <v>13.72636505660371</v>
      </c>
      <c r="G4849" s="24">
        <v>0.23677062256452486</v>
      </c>
      <c r="H4849" s="3">
        <f t="shared" si="225"/>
        <v>1999.7299999999998</v>
      </c>
      <c r="I4849" s="3">
        <f>MIN(H4849-K4849+L4849,'Power Look Up'!$F$4)</f>
        <v>1875.9003382992362</v>
      </c>
      <c r="K4849" s="50">
        <f t="array" ref="K4849">_xlfn.SUM(_xlfn.NORM.DIST($Q$3:$Q$1003,$F4849,$N4849,FALSE)*WindSpeedStep*$R$3:$R$1003)</f>
        <v>2003.4352449280636</v>
      </c>
      <c r="L4849" s="50">
        <f t="array" ref="L4849">_xlfn.SUM(_xlfn.NORM.DIST($Q$3:$Q$1003,$F4849,$O4849,FALSE)*WindSpeedStep*$R$3:$R$1003)</f>
        <v>1879.6055832273</v>
      </c>
      <c r="N4849" s="42">
        <f t="shared" si="226"/>
        <v>1.3726365056603711</v>
      </c>
      <c r="O4849" s="42">
        <f t="shared" si="227"/>
        <v>3.25</v>
      </c>
    </row>
    <row r="4850" spans="5:15" x14ac:dyDescent="0.2">
      <c r="E4850" s="15">
        <v>41303.076388888891</v>
      </c>
      <c r="F4850" s="21">
        <v>12.876427938685772</v>
      </c>
      <c r="G4850" s="24">
        <v>0.18328064360999113</v>
      </c>
      <c r="H4850" s="3">
        <f t="shared" si="225"/>
        <v>1997.6799999999976</v>
      </c>
      <c r="I4850" s="3">
        <f>MIN(H4850-K4850+L4850,'Power Look Up'!$F$4)</f>
        <v>1907.2524757431752</v>
      </c>
      <c r="K4850" s="50">
        <f t="array" ref="K4850">_xlfn.SUM(_xlfn.NORM.DIST($Q$3:$Q$1003,$F4850,$N4850,FALSE)*WindSpeedStep*$R$3:$R$1003)</f>
        <v>1999.0090792927326</v>
      </c>
      <c r="L4850" s="50">
        <f t="array" ref="L4850">_xlfn.SUM(_xlfn.NORM.DIST($Q$3:$Q$1003,$F4850,$O4850,FALSE)*WindSpeedStep*$R$3:$R$1003)</f>
        <v>1908.5815550359102</v>
      </c>
      <c r="N4850" s="42">
        <f t="shared" si="226"/>
        <v>1.2876427938685773</v>
      </c>
      <c r="O4850" s="42">
        <f t="shared" si="227"/>
        <v>2.36</v>
      </c>
    </row>
    <row r="4851" spans="5:15" x14ac:dyDescent="0.2">
      <c r="E4851" s="15">
        <v>41303.083333333336</v>
      </c>
      <c r="F4851" s="21">
        <v>13.716140521365556</v>
      </c>
      <c r="G4851" s="24">
        <v>0.1866414240953789</v>
      </c>
      <c r="H4851" s="3">
        <f t="shared" si="225"/>
        <v>1999.7199999999998</v>
      </c>
      <c r="I4851" s="3">
        <f>MIN(H4851-K4851+L4851,'Power Look Up'!$F$4)</f>
        <v>1937.0501190760078</v>
      </c>
      <c r="K4851" s="50">
        <f t="array" ref="K4851">_xlfn.SUM(_xlfn.NORM.DIST($Q$3:$Q$1003,$F4851,$N4851,FALSE)*WindSpeedStep*$R$3:$R$1003)</f>
        <v>2003.4289784276361</v>
      </c>
      <c r="L4851" s="50">
        <f t="array" ref="L4851">_xlfn.SUM(_xlfn.NORM.DIST($Q$3:$Q$1003,$F4851,$O4851,FALSE)*WindSpeedStep*$R$3:$R$1003)</f>
        <v>1940.7590975036442</v>
      </c>
      <c r="N4851" s="42">
        <f t="shared" si="226"/>
        <v>1.3716140521365556</v>
      </c>
      <c r="O4851" s="42">
        <f t="shared" si="227"/>
        <v>2.56</v>
      </c>
    </row>
    <row r="4852" spans="5:15" x14ac:dyDescent="0.2">
      <c r="E4852" s="15">
        <v>41303.097222222219</v>
      </c>
      <c r="F4852" s="21">
        <v>14.255588111416673</v>
      </c>
      <c r="G4852" s="24">
        <v>0.19571272529721956</v>
      </c>
      <c r="H4852" s="3">
        <f t="shared" si="225"/>
        <v>2000</v>
      </c>
      <c r="I4852" s="3">
        <f>MIN(H4852-K4852+L4852,'Power Look Up'!$F$4)</f>
        <v>1944.209825268907</v>
      </c>
      <c r="K4852" s="50">
        <f t="array" ref="K4852">_xlfn.SUM(_xlfn.NORM.DIST($Q$3:$Q$1003,$F4852,$N4852,FALSE)*WindSpeedStep*$R$3:$R$1003)</f>
        <v>2003.1565430741034</v>
      </c>
      <c r="L4852" s="50">
        <f t="array" ref="L4852">_xlfn.SUM(_xlfn.NORM.DIST($Q$3:$Q$1003,$F4852,$O4852,FALSE)*WindSpeedStep*$R$3:$R$1003)</f>
        <v>1947.3663683430104</v>
      </c>
      <c r="N4852" s="42">
        <f t="shared" si="226"/>
        <v>1.4255588111416673</v>
      </c>
      <c r="O4852" s="42">
        <f t="shared" si="227"/>
        <v>2.79</v>
      </c>
    </row>
    <row r="4853" spans="5:15" x14ac:dyDescent="0.2">
      <c r="E4853" s="15">
        <v>41303.104166666664</v>
      </c>
      <c r="F4853" s="21">
        <v>12.316317363808128</v>
      </c>
      <c r="G4853" s="24">
        <v>0.17050551215665435</v>
      </c>
      <c r="H4853" s="3">
        <f t="shared" si="225"/>
        <v>1991.5199999999977</v>
      </c>
      <c r="I4853" s="3">
        <f>MIN(H4853-K4853+L4853,'Power Look Up'!$F$4)</f>
        <v>1896.5802015637696</v>
      </c>
      <c r="K4853" s="50">
        <f t="array" ref="K4853">_xlfn.SUM(_xlfn.NORM.DIST($Q$3:$Q$1003,$F4853,$N4853,FALSE)*WindSpeedStep*$R$3:$R$1003)</f>
        <v>1986.6788450674526</v>
      </c>
      <c r="L4853" s="50">
        <f t="array" ref="L4853">_xlfn.SUM(_xlfn.NORM.DIST($Q$3:$Q$1003,$F4853,$O4853,FALSE)*WindSpeedStep*$R$3:$R$1003)</f>
        <v>1891.7390466312245</v>
      </c>
      <c r="N4853" s="42">
        <f t="shared" si="226"/>
        <v>1.2316317363808129</v>
      </c>
      <c r="O4853" s="42">
        <f t="shared" si="227"/>
        <v>2.1</v>
      </c>
    </row>
    <row r="4854" spans="5:15" x14ac:dyDescent="0.2">
      <c r="E4854" s="15">
        <v>41303.111111111109</v>
      </c>
      <c r="F4854" s="21">
        <v>12.476218550275416</v>
      </c>
      <c r="G4854" s="24">
        <v>0.21480867694008443</v>
      </c>
      <c r="H4854" s="3">
        <f t="shared" si="225"/>
        <v>1993.2799999999975</v>
      </c>
      <c r="I4854" s="3">
        <f>MIN(H4854-K4854+L4854,'Power Look Up'!$F$4)</f>
        <v>1838.6178590610305</v>
      </c>
      <c r="K4854" s="50">
        <f t="array" ref="K4854">_xlfn.SUM(_xlfn.NORM.DIST($Q$3:$Q$1003,$F4854,$N4854,FALSE)*WindSpeedStep*$R$3:$R$1003)</f>
        <v>1991.4759442867178</v>
      </c>
      <c r="L4854" s="50">
        <f t="array" ref="L4854">_xlfn.SUM(_xlfn.NORM.DIST($Q$3:$Q$1003,$F4854,$O4854,FALSE)*WindSpeedStep*$R$3:$R$1003)</f>
        <v>1836.8138033477508</v>
      </c>
      <c r="N4854" s="42">
        <f t="shared" si="226"/>
        <v>1.2476218550275417</v>
      </c>
      <c r="O4854" s="42">
        <f t="shared" si="227"/>
        <v>2.68</v>
      </c>
    </row>
    <row r="4855" spans="5:15" x14ac:dyDescent="0.2">
      <c r="E4855" s="15">
        <v>41303.118055555555</v>
      </c>
      <c r="F4855" s="21">
        <v>12.133704642358875</v>
      </c>
      <c r="G4855" s="24">
        <v>0.19532369295740956</v>
      </c>
      <c r="H4855" s="3">
        <f t="shared" si="225"/>
        <v>1989.4299999999976</v>
      </c>
      <c r="I4855" s="3">
        <f>MIN(H4855-K4855+L4855,'Power Look Up'!$F$4)</f>
        <v>1848.7889828554992</v>
      </c>
      <c r="K4855" s="50">
        <f t="array" ref="K4855">_xlfn.SUM(_xlfn.NORM.DIST($Q$3:$Q$1003,$F4855,$N4855,FALSE)*WindSpeedStep*$R$3:$R$1003)</f>
        <v>1979.5266075374841</v>
      </c>
      <c r="L4855" s="50">
        <f t="array" ref="L4855">_xlfn.SUM(_xlfn.NORM.DIST($Q$3:$Q$1003,$F4855,$O4855,FALSE)*WindSpeedStep*$R$3:$R$1003)</f>
        <v>1838.8855903929857</v>
      </c>
      <c r="N4855" s="42">
        <f t="shared" si="226"/>
        <v>1.2133704642358876</v>
      </c>
      <c r="O4855" s="42">
        <f t="shared" si="227"/>
        <v>2.37</v>
      </c>
    </row>
    <row r="4856" spans="5:15" x14ac:dyDescent="0.2">
      <c r="E4856" s="15">
        <v>41303.125</v>
      </c>
      <c r="F4856" s="21">
        <v>12.86143664960732</v>
      </c>
      <c r="G4856" s="24">
        <v>0.20137719218786312</v>
      </c>
      <c r="H4856" s="3">
        <f t="shared" si="225"/>
        <v>1997.4599999999975</v>
      </c>
      <c r="I4856" s="3">
        <f>MIN(H4856-K4856+L4856,'Power Look Up'!$F$4)</f>
        <v>1881.0996887621363</v>
      </c>
      <c r="K4856" s="50">
        <f t="array" ref="K4856">_xlfn.SUM(_xlfn.NORM.DIST($Q$3:$Q$1003,$F4856,$N4856,FALSE)*WindSpeedStep*$R$3:$R$1003)</f>
        <v>1998.8174685255417</v>
      </c>
      <c r="L4856" s="50">
        <f t="array" ref="L4856">_xlfn.SUM(_xlfn.NORM.DIST($Q$3:$Q$1003,$F4856,$O4856,FALSE)*WindSpeedStep*$R$3:$R$1003)</f>
        <v>1882.4571572876805</v>
      </c>
      <c r="N4856" s="42">
        <f t="shared" si="226"/>
        <v>1.2861436649607321</v>
      </c>
      <c r="O4856" s="42">
        <f t="shared" si="227"/>
        <v>2.59</v>
      </c>
    </row>
    <row r="4857" spans="5:15" x14ac:dyDescent="0.2">
      <c r="E4857" s="15">
        <v>41303.131944444445</v>
      </c>
      <c r="F4857" s="21">
        <v>11.936876124530979</v>
      </c>
      <c r="G4857" s="24">
        <v>0.2069218088746021</v>
      </c>
      <c r="H4857" s="3">
        <f t="shared" si="225"/>
        <v>1982.9599999999823</v>
      </c>
      <c r="I4857" s="3">
        <f>MIN(H4857-K4857+L4857,'Power Look Up'!$F$4)</f>
        <v>1816.3137875051293</v>
      </c>
      <c r="K4857" s="50">
        <f t="array" ref="K4857">_xlfn.SUM(_xlfn.NORM.DIST($Q$3:$Q$1003,$F4857,$N4857,FALSE)*WindSpeedStep*$R$3:$R$1003)</f>
        <v>1969.3821272535986</v>
      </c>
      <c r="L4857" s="50">
        <f t="array" ref="L4857">_xlfn.SUM(_xlfn.NORM.DIST($Q$3:$Q$1003,$F4857,$O4857,FALSE)*WindSpeedStep*$R$3:$R$1003)</f>
        <v>1802.7359147587456</v>
      </c>
      <c r="N4857" s="42">
        <f t="shared" si="226"/>
        <v>1.193687612453098</v>
      </c>
      <c r="O4857" s="42">
        <f t="shared" si="227"/>
        <v>2.4700000000000002</v>
      </c>
    </row>
    <row r="4858" spans="5:15" x14ac:dyDescent="0.2">
      <c r="E4858" s="15">
        <v>41303.138888888891</v>
      </c>
      <c r="F4858" s="21">
        <v>11.047603699658673</v>
      </c>
      <c r="G4858" s="24">
        <v>0.18737094996120784</v>
      </c>
      <c r="H4858" s="3">
        <f t="shared" si="225"/>
        <v>1908.1999999999839</v>
      </c>
      <c r="I4858" s="3">
        <f>MIN(H4858-K4858+L4858,'Power Look Up'!$F$4)</f>
        <v>1757.5880811940333</v>
      </c>
      <c r="K4858" s="50">
        <f t="array" ref="K4858">_xlfn.SUM(_xlfn.NORM.DIST($Q$3:$Q$1003,$F4858,$N4858,FALSE)*WindSpeedStep*$R$3:$R$1003)</f>
        <v>1876.6429099887114</v>
      </c>
      <c r="L4858" s="50">
        <f t="array" ref="L4858">_xlfn.SUM(_xlfn.NORM.DIST($Q$3:$Q$1003,$F4858,$O4858,FALSE)*WindSpeedStep*$R$3:$R$1003)</f>
        <v>1726.0309911827608</v>
      </c>
      <c r="N4858" s="42">
        <f t="shared" si="226"/>
        <v>1.1047603699658672</v>
      </c>
      <c r="O4858" s="42">
        <f t="shared" si="227"/>
        <v>2.0699999999999998</v>
      </c>
    </row>
    <row r="4859" spans="5:15" x14ac:dyDescent="0.2">
      <c r="E4859" s="15">
        <v>41303.145833333336</v>
      </c>
      <c r="F4859" s="21">
        <v>10.739207091629648</v>
      </c>
      <c r="G4859" s="24">
        <v>0.17040364194357874</v>
      </c>
      <c r="H4859" s="3">
        <f t="shared" si="225"/>
        <v>1834.5799999999508</v>
      </c>
      <c r="I4859" s="3">
        <f>MIN(H4859-K4859+L4859,'Power Look Up'!$F$4)</f>
        <v>1716.5275228640619</v>
      </c>
      <c r="K4859" s="50">
        <f t="array" ref="K4859">_xlfn.SUM(_xlfn.NORM.DIST($Q$3:$Q$1003,$F4859,$N4859,FALSE)*WindSpeedStep*$R$3:$R$1003)</f>
        <v>1820.14776593548</v>
      </c>
      <c r="L4859" s="50">
        <f t="array" ref="L4859">_xlfn.SUM(_xlfn.NORM.DIST($Q$3:$Q$1003,$F4859,$O4859,FALSE)*WindSpeedStep*$R$3:$R$1003)</f>
        <v>1702.0952887995911</v>
      </c>
      <c r="N4859" s="42">
        <f t="shared" si="226"/>
        <v>1.0739207091629648</v>
      </c>
      <c r="O4859" s="42">
        <f t="shared" si="227"/>
        <v>1.83</v>
      </c>
    </row>
    <row r="4860" spans="5:15" x14ac:dyDescent="0.2">
      <c r="E4860" s="15">
        <v>41303.152777777781</v>
      </c>
      <c r="F4860" s="21">
        <v>11.219006659704549</v>
      </c>
      <c r="G4860" s="24">
        <v>0.17648621308975523</v>
      </c>
      <c r="H4860" s="3">
        <f t="shared" si="225"/>
        <v>1922.4799999999836</v>
      </c>
      <c r="I4860" s="3">
        <f>MIN(H4860-K4860+L4860,'Power Look Up'!$F$4)</f>
        <v>1788.9100954420207</v>
      </c>
      <c r="K4860" s="50">
        <f t="array" ref="K4860">_xlfn.SUM(_xlfn.NORM.DIST($Q$3:$Q$1003,$F4860,$N4860,FALSE)*WindSpeedStep*$R$3:$R$1003)</f>
        <v>1901.9576049715254</v>
      </c>
      <c r="L4860" s="50">
        <f t="array" ref="L4860">_xlfn.SUM(_xlfn.NORM.DIST($Q$3:$Q$1003,$F4860,$O4860,FALSE)*WindSpeedStep*$R$3:$R$1003)</f>
        <v>1768.3877004135625</v>
      </c>
      <c r="N4860" s="42">
        <f t="shared" si="226"/>
        <v>1.1219006659704549</v>
      </c>
      <c r="O4860" s="42">
        <f t="shared" si="227"/>
        <v>1.9800000000000002</v>
      </c>
    </row>
    <row r="4861" spans="5:15" x14ac:dyDescent="0.2">
      <c r="E4861" s="15">
        <v>41303.159722222219</v>
      </c>
      <c r="F4861" s="21">
        <v>10.53595693649479</v>
      </c>
      <c r="G4861" s="24">
        <v>0.17369091493352509</v>
      </c>
      <c r="H4861" s="3">
        <f t="shared" si="225"/>
        <v>1781.1799999999519</v>
      </c>
      <c r="I4861" s="3">
        <f>MIN(H4861-K4861+L4861,'Power Look Up'!$F$4)</f>
        <v>1665.4556572542579</v>
      </c>
      <c r="K4861" s="50">
        <f t="array" ref="K4861">_xlfn.SUM(_xlfn.NORM.DIST($Q$3:$Q$1003,$F4861,$N4861,FALSE)*WindSpeedStep*$R$3:$R$1003)</f>
        <v>1774.7507788674382</v>
      </c>
      <c r="L4861" s="50">
        <f t="array" ref="L4861">_xlfn.SUM(_xlfn.NORM.DIST($Q$3:$Q$1003,$F4861,$O4861,FALSE)*WindSpeedStep*$R$3:$R$1003)</f>
        <v>1659.0264361217442</v>
      </c>
      <c r="N4861" s="42">
        <f t="shared" si="226"/>
        <v>1.053595693649479</v>
      </c>
      <c r="O4861" s="42">
        <f t="shared" si="227"/>
        <v>1.83</v>
      </c>
    </row>
    <row r="4862" spans="5:15" x14ac:dyDescent="0.2">
      <c r="E4862" s="15">
        <v>41303.166666666664</v>
      </c>
      <c r="F4862" s="21">
        <v>8.5584473341381972</v>
      </c>
      <c r="G4862" s="24">
        <v>0.21382383142096814</v>
      </c>
      <c r="H4862" s="3">
        <f t="shared" si="225"/>
        <v>1094.5199999999493</v>
      </c>
      <c r="I4862" s="3">
        <f>MIN(H4862-K4862+L4862,'Power Look Up'!$F$4)</f>
        <v>1122.469255214161</v>
      </c>
      <c r="K4862" s="50">
        <f t="array" ref="K4862">_xlfn.SUM(_xlfn.NORM.DIST($Q$3:$Q$1003,$F4862,$N4862,FALSE)*WindSpeedStep*$R$3:$R$1003)</f>
        <v>1091.5989535281481</v>
      </c>
      <c r="L4862" s="50">
        <f t="array" ref="L4862">_xlfn.SUM(_xlfn.NORM.DIST($Q$3:$Q$1003,$F4862,$O4862,FALSE)*WindSpeedStep*$R$3:$R$1003)</f>
        <v>1119.5482087423597</v>
      </c>
      <c r="N4862" s="42">
        <f t="shared" si="226"/>
        <v>0.85584473341381972</v>
      </c>
      <c r="O4862" s="42">
        <f t="shared" si="227"/>
        <v>1.83</v>
      </c>
    </row>
    <row r="4863" spans="5:15" x14ac:dyDescent="0.2">
      <c r="E4863" s="15">
        <v>41303.173611111109</v>
      </c>
      <c r="F4863" s="21">
        <v>7.4703983200410047</v>
      </c>
      <c r="G4863" s="24">
        <v>0.16866570509630924</v>
      </c>
      <c r="H4863" s="3">
        <f t="shared" si="225"/>
        <v>729.46999999996547</v>
      </c>
      <c r="I4863" s="3">
        <f>MIN(H4863-K4863+L4863,'Power Look Up'!$F$4)</f>
        <v>764.69434257682747</v>
      </c>
      <c r="K4863" s="50">
        <f t="array" ref="K4863">_xlfn.SUM(_xlfn.NORM.DIST($Q$3:$Q$1003,$F4863,$N4863,FALSE)*WindSpeedStep*$R$3:$R$1003)</f>
        <v>725.5368464135646</v>
      </c>
      <c r="L4863" s="50">
        <f t="array" ref="L4863">_xlfn.SUM(_xlfn.NORM.DIST($Q$3:$Q$1003,$F4863,$O4863,FALSE)*WindSpeedStep*$R$3:$R$1003)</f>
        <v>760.7611889904266</v>
      </c>
      <c r="N4863" s="42">
        <f t="shared" si="226"/>
        <v>0.74703983200410051</v>
      </c>
      <c r="O4863" s="42">
        <f t="shared" si="227"/>
        <v>1.26</v>
      </c>
    </row>
    <row r="4864" spans="5:15" x14ac:dyDescent="0.2">
      <c r="E4864" s="15">
        <v>41303.180555555555</v>
      </c>
      <c r="F4864" s="21">
        <v>7.2741615547082246</v>
      </c>
      <c r="G4864" s="24">
        <v>0.1993356882569487</v>
      </c>
      <c r="H4864" s="3">
        <f t="shared" si="225"/>
        <v>669.26999999996679</v>
      </c>
      <c r="I4864" s="3">
        <f>MIN(H4864-K4864+L4864,'Power Look Up'!$F$4)</f>
        <v>720.53631656386654</v>
      </c>
      <c r="K4864" s="50">
        <f t="array" ref="K4864">_xlfn.SUM(_xlfn.NORM.DIST($Q$3:$Q$1003,$F4864,$N4864,FALSE)*WindSpeedStep*$R$3:$R$1003)</f>
        <v>668.8230854229339</v>
      </c>
      <c r="L4864" s="50">
        <f t="array" ref="L4864">_xlfn.SUM(_xlfn.NORM.DIST($Q$3:$Q$1003,$F4864,$O4864,FALSE)*WindSpeedStep*$R$3:$R$1003)</f>
        <v>720.08940198683365</v>
      </c>
      <c r="N4864" s="42">
        <f t="shared" si="226"/>
        <v>0.7274161554708225</v>
      </c>
      <c r="O4864" s="42">
        <f t="shared" si="227"/>
        <v>1.45</v>
      </c>
    </row>
    <row r="4865" spans="5:15" x14ac:dyDescent="0.2">
      <c r="E4865" s="15">
        <v>41303.1875</v>
      </c>
      <c r="F4865" s="21">
        <v>8.2046201363138866</v>
      </c>
      <c r="G4865" s="24">
        <v>0.18648029702535229</v>
      </c>
      <c r="H4865" s="3">
        <f t="shared" si="225"/>
        <v>962.39999999995212</v>
      </c>
      <c r="I4865" s="3">
        <f>MIN(H4865-K4865+L4865,'Power Look Up'!$F$4)</f>
        <v>1002.2022604895207</v>
      </c>
      <c r="K4865" s="50">
        <f t="array" ref="K4865">_xlfn.SUM(_xlfn.NORM.DIST($Q$3:$Q$1003,$F4865,$N4865,FALSE)*WindSpeedStep*$R$3:$R$1003)</f>
        <v>963.36062123012402</v>
      </c>
      <c r="L4865" s="50">
        <f t="array" ref="L4865">_xlfn.SUM(_xlfn.NORM.DIST($Q$3:$Q$1003,$F4865,$O4865,FALSE)*WindSpeedStep*$R$3:$R$1003)</f>
        <v>1003.1628817196926</v>
      </c>
      <c r="N4865" s="42">
        <f t="shared" si="226"/>
        <v>0.82046201363138871</v>
      </c>
      <c r="O4865" s="42">
        <f t="shared" si="227"/>
        <v>1.53</v>
      </c>
    </row>
    <row r="4866" spans="5:15" x14ac:dyDescent="0.2">
      <c r="E4866" s="15">
        <v>41303.194444444445</v>
      </c>
      <c r="F4866" s="21">
        <v>7.664436274019403</v>
      </c>
      <c r="G4866" s="24">
        <v>0.21788947553271446</v>
      </c>
      <c r="H4866" s="3">
        <f t="shared" si="225"/>
        <v>786.65999999996416</v>
      </c>
      <c r="I4866" s="3">
        <f>MIN(H4866-K4866+L4866,'Power Look Up'!$F$4)</f>
        <v>849.69748068386446</v>
      </c>
      <c r="K4866" s="50">
        <f t="array" ref="K4866">_xlfn.SUM(_xlfn.NORM.DIST($Q$3:$Q$1003,$F4866,$N4866,FALSE)*WindSpeedStep*$R$3:$R$1003)</f>
        <v>784.44610492039669</v>
      </c>
      <c r="L4866" s="50">
        <f t="array" ref="L4866">_xlfn.SUM(_xlfn.NORM.DIST($Q$3:$Q$1003,$F4866,$O4866,FALSE)*WindSpeedStep*$R$3:$R$1003)</f>
        <v>847.48358560429699</v>
      </c>
      <c r="N4866" s="42">
        <f t="shared" si="226"/>
        <v>0.76644362740194039</v>
      </c>
      <c r="O4866" s="42">
        <f t="shared" si="227"/>
        <v>1.67</v>
      </c>
    </row>
    <row r="4867" spans="5:15" x14ac:dyDescent="0.2">
      <c r="E4867" s="15">
        <v>41303.201388888891</v>
      </c>
      <c r="F4867" s="21">
        <v>6.040267509064801</v>
      </c>
      <c r="G4867" s="24">
        <v>0.20197780945448382</v>
      </c>
      <c r="H4867" s="3">
        <f t="shared" ref="H4867:H4930" si="228">INDEX(PowerArray,MIN(MaximumPowerIndex,ROUND(F4867*100,0)))</f>
        <v>371.03999999998092</v>
      </c>
      <c r="I4867" s="3">
        <f>MIN(H4867-K4867+L4867,'Power Look Up'!$F$4)</f>
        <v>400.86402306827335</v>
      </c>
      <c r="K4867" s="50">
        <f t="array" ref="K4867">_xlfn.SUM(_xlfn.NORM.DIST($Q$3:$Q$1003,$F4867,$N4867,FALSE)*WindSpeedStep*$R$3:$R$1003)</f>
        <v>375.21171180878838</v>
      </c>
      <c r="L4867" s="50">
        <f t="array" ref="L4867">_xlfn.SUM(_xlfn.NORM.DIST($Q$3:$Q$1003,$F4867,$O4867,FALSE)*WindSpeedStep*$R$3:$R$1003)</f>
        <v>405.03573487708081</v>
      </c>
      <c r="N4867" s="42">
        <f t="shared" ref="N4867:N4930" si="229">ReferenceTurbulence*F4867</f>
        <v>0.60402675090648017</v>
      </c>
      <c r="O4867" s="42">
        <f t="shared" ref="O4867:O4930" si="230">F4867*G4867</f>
        <v>1.22</v>
      </c>
    </row>
    <row r="4868" spans="5:15" x14ac:dyDescent="0.2">
      <c r="E4868" s="15">
        <v>41303.215277777781</v>
      </c>
      <c r="F4868" s="21">
        <v>8.7982381536422096</v>
      </c>
      <c r="G4868" s="24">
        <v>0.18640095566418471</v>
      </c>
      <c r="H4868" s="3">
        <f t="shared" si="228"/>
        <v>1182.5999999999474</v>
      </c>
      <c r="I4868" s="3">
        <f>MIN(H4868-K4868+L4868,'Power Look Up'!$F$4)</f>
        <v>1193.7062469099892</v>
      </c>
      <c r="K4868" s="50">
        <f t="array" ref="K4868">_xlfn.SUM(_xlfn.NORM.DIST($Q$3:$Q$1003,$F4868,$N4868,FALSE)*WindSpeedStep*$R$3:$R$1003)</f>
        <v>1182.235034057288</v>
      </c>
      <c r="L4868" s="50">
        <f t="array" ref="L4868">_xlfn.SUM(_xlfn.NORM.DIST($Q$3:$Q$1003,$F4868,$O4868,FALSE)*WindSpeedStep*$R$3:$R$1003)</f>
        <v>1193.3412809673298</v>
      </c>
      <c r="N4868" s="42">
        <f t="shared" si="229"/>
        <v>0.87982381536422105</v>
      </c>
      <c r="O4868" s="42">
        <f t="shared" si="230"/>
        <v>1.64</v>
      </c>
    </row>
    <row r="4869" spans="5:15" x14ac:dyDescent="0.2">
      <c r="E4869" s="15">
        <v>41303.222222222219</v>
      </c>
      <c r="F4869" s="21">
        <v>8.1581723910372705</v>
      </c>
      <c r="G4869" s="24">
        <v>0.15567212104947023</v>
      </c>
      <c r="H4869" s="3">
        <f t="shared" si="228"/>
        <v>947.71999999995251</v>
      </c>
      <c r="I4869" s="3">
        <f>MIN(H4869-K4869+L4869,'Power Look Up'!$F$4)</f>
        <v>975.51982166263929</v>
      </c>
      <c r="K4869" s="50">
        <f t="array" ref="K4869">_xlfn.SUM(_xlfn.NORM.DIST($Q$3:$Q$1003,$F4869,$N4869,FALSE)*WindSpeedStep*$R$3:$R$1003)</f>
        <v>947.13273720800805</v>
      </c>
      <c r="L4869" s="50">
        <f t="array" ref="L4869">_xlfn.SUM(_xlfn.NORM.DIST($Q$3:$Q$1003,$F4869,$O4869,FALSE)*WindSpeedStep*$R$3:$R$1003)</f>
        <v>974.93255887069483</v>
      </c>
      <c r="N4869" s="42">
        <f t="shared" si="229"/>
        <v>0.81581723910372705</v>
      </c>
      <c r="O4869" s="42">
        <f t="shared" si="230"/>
        <v>1.27</v>
      </c>
    </row>
    <row r="4870" spans="5:15" x14ac:dyDescent="0.2">
      <c r="E4870" s="15">
        <v>41303.229166666664</v>
      </c>
      <c r="F4870" s="21">
        <v>6.8423888262103114</v>
      </c>
      <c r="G4870" s="24">
        <v>0.16806995761404758</v>
      </c>
      <c r="H4870" s="3">
        <f t="shared" si="228"/>
        <v>551.83999999997707</v>
      </c>
      <c r="I4870" s="3">
        <f>MIN(H4870-K4870+L4870,'Power Look Up'!$F$4)</f>
        <v>580.03616482672987</v>
      </c>
      <c r="K4870" s="50">
        <f t="array" ref="K4870">_xlfn.SUM(_xlfn.NORM.DIST($Q$3:$Q$1003,$F4870,$N4870,FALSE)*WindSpeedStep*$R$3:$R$1003)</f>
        <v>553.97077450559937</v>
      </c>
      <c r="L4870" s="50">
        <f t="array" ref="L4870">_xlfn.SUM(_xlfn.NORM.DIST($Q$3:$Q$1003,$F4870,$O4870,FALSE)*WindSpeedStep*$R$3:$R$1003)</f>
        <v>582.16693933235217</v>
      </c>
      <c r="N4870" s="42">
        <f t="shared" si="229"/>
        <v>0.68423888262103116</v>
      </c>
      <c r="O4870" s="42">
        <f t="shared" si="230"/>
        <v>1.1499999999999999</v>
      </c>
    </row>
    <row r="4871" spans="5:15" x14ac:dyDescent="0.2">
      <c r="E4871" s="15">
        <v>41303.236111111109</v>
      </c>
      <c r="F4871" s="21">
        <v>6.3753920443709537</v>
      </c>
      <c r="G4871" s="24">
        <v>0.16783281601399536</v>
      </c>
      <c r="H4871" s="3">
        <f t="shared" si="228"/>
        <v>447.8799999999793</v>
      </c>
      <c r="I4871" s="3">
        <f>MIN(H4871-K4871+L4871,'Power Look Up'!$F$4)</f>
        <v>469.84846222416712</v>
      </c>
      <c r="K4871" s="50">
        <f t="array" ref="K4871">_xlfn.SUM(_xlfn.NORM.DIST($Q$3:$Q$1003,$F4871,$N4871,FALSE)*WindSpeedStep*$R$3:$R$1003)</f>
        <v>444.66122379176278</v>
      </c>
      <c r="L4871" s="50">
        <f t="array" ref="L4871">_xlfn.SUM(_xlfn.NORM.DIST($Q$3:$Q$1003,$F4871,$O4871,FALSE)*WindSpeedStep*$R$3:$R$1003)</f>
        <v>466.6296860159506</v>
      </c>
      <c r="N4871" s="42">
        <f t="shared" si="229"/>
        <v>0.63753920443709544</v>
      </c>
      <c r="O4871" s="42">
        <f t="shared" si="230"/>
        <v>1.07</v>
      </c>
    </row>
    <row r="4872" spans="5:15" x14ac:dyDescent="0.2">
      <c r="E4872" s="15">
        <v>41303.930555555555</v>
      </c>
      <c r="F4872" s="21">
        <v>12.6462703677013</v>
      </c>
      <c r="G4872" s="24">
        <v>0.17317358686188472</v>
      </c>
      <c r="H4872" s="3">
        <f t="shared" si="228"/>
        <v>1995.1499999999976</v>
      </c>
      <c r="I4872" s="3">
        <f>MIN(H4872-K4872+L4872,'Power Look Up'!$F$4)</f>
        <v>1909.3365557970296</v>
      </c>
      <c r="K4872" s="50">
        <f t="array" ref="K4872">_xlfn.SUM(_xlfn.NORM.DIST($Q$3:$Q$1003,$F4872,$N4872,FALSE)*WindSpeedStep*$R$3:$R$1003)</f>
        <v>1995.3516716607012</v>
      </c>
      <c r="L4872" s="50">
        <f t="array" ref="L4872">_xlfn.SUM(_xlfn.NORM.DIST($Q$3:$Q$1003,$F4872,$O4872,FALSE)*WindSpeedStep*$R$3:$R$1003)</f>
        <v>1909.5382274577332</v>
      </c>
      <c r="N4872" s="42">
        <f t="shared" si="229"/>
        <v>1.26462703677013</v>
      </c>
      <c r="O4872" s="42">
        <f t="shared" si="230"/>
        <v>2.19</v>
      </c>
    </row>
    <row r="4873" spans="5:15" x14ac:dyDescent="0.2">
      <c r="E4873" s="15">
        <v>41303.9375</v>
      </c>
      <c r="F4873" s="21">
        <v>10.618213123527944</v>
      </c>
      <c r="G4873" s="24">
        <v>0.20624939191956657</v>
      </c>
      <c r="H4873" s="3">
        <f t="shared" si="228"/>
        <v>1802.5399999999513</v>
      </c>
      <c r="I4873" s="3">
        <f>MIN(H4873-K4873+L4873,'Power Look Up'!$F$4)</f>
        <v>1636.6768786559601</v>
      </c>
      <c r="K4873" s="50">
        <f t="array" ref="K4873">_xlfn.SUM(_xlfn.NORM.DIST($Q$3:$Q$1003,$F4873,$N4873,FALSE)*WindSpeedStep*$R$3:$R$1003)</f>
        <v>1793.91934478496</v>
      </c>
      <c r="L4873" s="50">
        <f t="array" ref="L4873">_xlfn.SUM(_xlfn.NORM.DIST($Q$3:$Q$1003,$F4873,$O4873,FALSE)*WindSpeedStep*$R$3:$R$1003)</f>
        <v>1628.0562234409688</v>
      </c>
      <c r="N4873" s="42">
        <f t="shared" si="229"/>
        <v>1.0618213123527944</v>
      </c>
      <c r="O4873" s="42">
        <f t="shared" si="230"/>
        <v>2.19</v>
      </c>
    </row>
    <row r="4874" spans="5:15" x14ac:dyDescent="0.2">
      <c r="E4874" s="15">
        <v>41303.944444444445</v>
      </c>
      <c r="F4874" s="21">
        <v>10.114006707012138</v>
      </c>
      <c r="G4874" s="24">
        <v>0.16116263783668497</v>
      </c>
      <c r="H4874" s="3">
        <f t="shared" si="228"/>
        <v>1666.3699999999544</v>
      </c>
      <c r="I4874" s="3">
        <f>MIN(H4874-K4874+L4874,'Power Look Up'!$F$4)</f>
        <v>1590.3670266131803</v>
      </c>
      <c r="K4874" s="50">
        <f t="array" ref="K4874">_xlfn.SUM(_xlfn.NORM.DIST($Q$3:$Q$1003,$F4874,$N4874,FALSE)*WindSpeedStep*$R$3:$R$1003)</f>
        <v>1659.7324133580041</v>
      </c>
      <c r="L4874" s="50">
        <f t="array" ref="L4874">_xlfn.SUM(_xlfn.NORM.DIST($Q$3:$Q$1003,$F4874,$O4874,FALSE)*WindSpeedStep*$R$3:$R$1003)</f>
        <v>1583.72943997123</v>
      </c>
      <c r="N4874" s="42">
        <f t="shared" si="229"/>
        <v>1.0114006707012138</v>
      </c>
      <c r="O4874" s="42">
        <f t="shared" si="230"/>
        <v>1.63</v>
      </c>
    </row>
    <row r="4875" spans="5:15" x14ac:dyDescent="0.2">
      <c r="E4875" s="15">
        <v>41303.951388888891</v>
      </c>
      <c r="F4875" s="21">
        <v>9.5818864564130646</v>
      </c>
      <c r="G4875" s="24">
        <v>0.16698173238414191</v>
      </c>
      <c r="H4875" s="3">
        <f t="shared" si="228"/>
        <v>1476.9799999999391</v>
      </c>
      <c r="I4875" s="3">
        <f>MIN(H4875-K4875+L4875,'Power Look Up'!$F$4)</f>
        <v>1433.747750667146</v>
      </c>
      <c r="K4875" s="50">
        <f t="array" ref="K4875">_xlfn.SUM(_xlfn.NORM.DIST($Q$3:$Q$1003,$F4875,$N4875,FALSE)*WindSpeedStep*$R$3:$R$1003)</f>
        <v>1480.3868839363106</v>
      </c>
      <c r="L4875" s="50">
        <f t="array" ref="L4875">_xlfn.SUM(_xlfn.NORM.DIST($Q$3:$Q$1003,$F4875,$O4875,FALSE)*WindSpeedStep*$R$3:$R$1003)</f>
        <v>1437.1546346035175</v>
      </c>
      <c r="N4875" s="42">
        <f t="shared" si="229"/>
        <v>0.95818864564130646</v>
      </c>
      <c r="O4875" s="42">
        <f t="shared" si="230"/>
        <v>1.6</v>
      </c>
    </row>
    <row r="4876" spans="5:15" x14ac:dyDescent="0.2">
      <c r="E4876" s="15">
        <v>41303.958333333336</v>
      </c>
      <c r="F4876" s="21">
        <v>9.0426798279275218</v>
      </c>
      <c r="G4876" s="24">
        <v>0.18025629913003091</v>
      </c>
      <c r="H4876" s="3">
        <f t="shared" si="228"/>
        <v>1271.2399999999434</v>
      </c>
      <c r="I4876" s="3">
        <f>MIN(H4876-K4876+L4876,'Power Look Up'!$F$4)</f>
        <v>1265.2061324550859</v>
      </c>
      <c r="K4876" s="50">
        <f t="array" ref="K4876">_xlfn.SUM(_xlfn.NORM.DIST($Q$3:$Q$1003,$F4876,$N4876,FALSE)*WindSpeedStep*$R$3:$R$1003)</f>
        <v>1276.2614132945218</v>
      </c>
      <c r="L4876" s="50">
        <f t="array" ref="L4876">_xlfn.SUM(_xlfn.NORM.DIST($Q$3:$Q$1003,$F4876,$O4876,FALSE)*WindSpeedStep*$R$3:$R$1003)</f>
        <v>1270.2275457496644</v>
      </c>
      <c r="N4876" s="42">
        <f t="shared" si="229"/>
        <v>0.90426798279275222</v>
      </c>
      <c r="O4876" s="42">
        <f t="shared" si="230"/>
        <v>1.63</v>
      </c>
    </row>
    <row r="4877" spans="5:15" x14ac:dyDescent="0.2">
      <c r="E4877" s="15">
        <v>41303.965277777781</v>
      </c>
      <c r="F4877" s="21">
        <v>7.9320265228416948</v>
      </c>
      <c r="G4877" s="24">
        <v>0.17397823822525582</v>
      </c>
      <c r="H4877" s="3">
        <f t="shared" si="228"/>
        <v>867.92999999996255</v>
      </c>
      <c r="I4877" s="3">
        <f>MIN(H4877-K4877+L4877,'Power Look Up'!$F$4)</f>
        <v>906.72727260636589</v>
      </c>
      <c r="K4877" s="50">
        <f t="array" ref="K4877">_xlfn.SUM(_xlfn.NORM.DIST($Q$3:$Q$1003,$F4877,$N4877,FALSE)*WindSpeedStep*$R$3:$R$1003)</f>
        <v>870.35280816598765</v>
      </c>
      <c r="L4877" s="50">
        <f t="array" ref="L4877">_xlfn.SUM(_xlfn.NORM.DIST($Q$3:$Q$1003,$F4877,$O4877,FALSE)*WindSpeedStep*$R$3:$R$1003)</f>
        <v>909.15008077239099</v>
      </c>
      <c r="N4877" s="42">
        <f t="shared" si="229"/>
        <v>0.79320265228416953</v>
      </c>
      <c r="O4877" s="42">
        <f t="shared" si="230"/>
        <v>1.38</v>
      </c>
    </row>
    <row r="4878" spans="5:15" x14ac:dyDescent="0.2">
      <c r="E4878" s="15">
        <v>41303.979166666664</v>
      </c>
      <c r="F4878" s="21">
        <v>7.4565427507803177</v>
      </c>
      <c r="G4878" s="24">
        <v>0.17300242795027268</v>
      </c>
      <c r="H4878" s="3">
        <f t="shared" si="228"/>
        <v>726.45999999996548</v>
      </c>
      <c r="I4878" s="3">
        <f>MIN(H4878-K4878+L4878,'Power Look Up'!$F$4)</f>
        <v>764.08204626591385</v>
      </c>
      <c r="K4878" s="50">
        <f t="array" ref="K4878">_xlfn.SUM(_xlfn.NORM.DIST($Q$3:$Q$1003,$F4878,$N4878,FALSE)*WindSpeedStep*$R$3:$R$1003)</f>
        <v>721.43848951188136</v>
      </c>
      <c r="L4878" s="50">
        <f t="array" ref="L4878">_xlfn.SUM(_xlfn.NORM.DIST($Q$3:$Q$1003,$F4878,$O4878,FALSE)*WindSpeedStep*$R$3:$R$1003)</f>
        <v>759.06053577782973</v>
      </c>
      <c r="N4878" s="42">
        <f t="shared" si="229"/>
        <v>0.74565427507803184</v>
      </c>
      <c r="O4878" s="42">
        <f t="shared" si="230"/>
        <v>1.29</v>
      </c>
    </row>
    <row r="4879" spans="5:15" x14ac:dyDescent="0.2">
      <c r="E4879" s="15">
        <v>41304.256944444445</v>
      </c>
      <c r="F4879" s="21">
        <v>7.6482667834292357</v>
      </c>
      <c r="G4879" s="24">
        <v>0.18174052231174509</v>
      </c>
      <c r="H4879" s="3">
        <f t="shared" si="228"/>
        <v>783.64999999996428</v>
      </c>
      <c r="I4879" s="3">
        <f>MIN(H4879-K4879+L4879,'Power Look Up'!$F$4)</f>
        <v>827.28062067230178</v>
      </c>
      <c r="K4879" s="50">
        <f t="array" ref="K4879">_xlfn.SUM(_xlfn.NORM.DIST($Q$3:$Q$1003,$F4879,$N4879,FALSE)*WindSpeedStep*$R$3:$R$1003)</f>
        <v>779.42870809282601</v>
      </c>
      <c r="L4879" s="50">
        <f t="array" ref="L4879">_xlfn.SUM(_xlfn.NORM.DIST($Q$3:$Q$1003,$F4879,$O4879,FALSE)*WindSpeedStep*$R$3:$R$1003)</f>
        <v>823.05932876516351</v>
      </c>
      <c r="N4879" s="42">
        <f t="shared" si="229"/>
        <v>0.76482667834292362</v>
      </c>
      <c r="O4879" s="42">
        <f t="shared" si="230"/>
        <v>1.39</v>
      </c>
    </row>
    <row r="4880" spans="5:15" x14ac:dyDescent="0.2">
      <c r="E4880" s="15">
        <v>41304.270833333336</v>
      </c>
      <c r="F4880" s="21">
        <v>10.450926437279948</v>
      </c>
      <c r="G4880" s="24">
        <v>0.16553556379737233</v>
      </c>
      <c r="H4880" s="3">
        <f t="shared" si="228"/>
        <v>1757.1499999999523</v>
      </c>
      <c r="I4880" s="3">
        <f>MIN(H4880-K4880+L4880,'Power Look Up'!$F$4)</f>
        <v>1657.0601707158717</v>
      </c>
      <c r="K4880" s="50">
        <f t="array" ref="K4880">_xlfn.SUM(_xlfn.NORM.DIST($Q$3:$Q$1003,$F4880,$N4880,FALSE)*WindSpeedStep*$R$3:$R$1003)</f>
        <v>1753.7983981569139</v>
      </c>
      <c r="L4880" s="50">
        <f t="array" ref="L4880">_xlfn.SUM(_xlfn.NORM.DIST($Q$3:$Q$1003,$F4880,$O4880,FALSE)*WindSpeedStep*$R$3:$R$1003)</f>
        <v>1653.7085688728332</v>
      </c>
      <c r="N4880" s="42">
        <f t="shared" si="229"/>
        <v>1.0450926437279948</v>
      </c>
      <c r="O4880" s="42">
        <f t="shared" si="230"/>
        <v>1.73</v>
      </c>
    </row>
    <row r="4881" spans="5:15" x14ac:dyDescent="0.2">
      <c r="E4881" s="15">
        <v>41304.277777777781</v>
      </c>
      <c r="F4881" s="21">
        <v>10.757546962357655</v>
      </c>
      <c r="G4881" s="24">
        <v>0.16360607173350172</v>
      </c>
      <c r="H4881" s="3">
        <f t="shared" si="228"/>
        <v>1839.9199999999505</v>
      </c>
      <c r="I4881" s="3">
        <f>MIN(H4881-K4881+L4881,'Power Look Up'!$F$4)</f>
        <v>1732.0789012321609</v>
      </c>
      <c r="K4881" s="50">
        <f t="array" ref="K4881">_xlfn.SUM(_xlfn.NORM.DIST($Q$3:$Q$1003,$F4881,$N4881,FALSE)*WindSpeedStep*$R$3:$R$1003)</f>
        <v>1823.9199771814606</v>
      </c>
      <c r="L4881" s="50">
        <f t="array" ref="L4881">_xlfn.SUM(_xlfn.NORM.DIST($Q$3:$Q$1003,$F4881,$O4881,FALSE)*WindSpeedStep*$R$3:$R$1003)</f>
        <v>1716.078878413671</v>
      </c>
      <c r="N4881" s="42">
        <f t="shared" si="229"/>
        <v>1.0757546962357656</v>
      </c>
      <c r="O4881" s="42">
        <f t="shared" si="230"/>
        <v>1.76</v>
      </c>
    </row>
    <row r="4882" spans="5:15" x14ac:dyDescent="0.2">
      <c r="E4882" s="15">
        <v>41304.284722222219</v>
      </c>
      <c r="F4882" s="21">
        <v>12.100455539457997</v>
      </c>
      <c r="G4882" s="24">
        <v>0.21734718923795185</v>
      </c>
      <c r="H4882" s="3">
        <f t="shared" si="228"/>
        <v>1989.0999999999976</v>
      </c>
      <c r="I4882" s="3">
        <f>MIN(H4882-K4882+L4882,'Power Look Up'!$F$4)</f>
        <v>1813.016673777978</v>
      </c>
      <c r="K4882" s="50">
        <f t="array" ref="K4882">_xlfn.SUM(_xlfn.NORM.DIST($Q$3:$Q$1003,$F4882,$N4882,FALSE)*WindSpeedStep*$R$3:$R$1003)</f>
        <v>1978.0038010467981</v>
      </c>
      <c r="L4882" s="50">
        <f t="array" ref="L4882">_xlfn.SUM(_xlfn.NORM.DIST($Q$3:$Q$1003,$F4882,$O4882,FALSE)*WindSpeedStep*$R$3:$R$1003)</f>
        <v>1801.9204748247785</v>
      </c>
      <c r="N4882" s="42">
        <f t="shared" si="229"/>
        <v>1.2100455539457997</v>
      </c>
      <c r="O4882" s="42">
        <f t="shared" si="230"/>
        <v>2.63</v>
      </c>
    </row>
    <row r="4883" spans="5:15" x14ac:dyDescent="0.2">
      <c r="E4883" s="15">
        <v>41304.291666666664</v>
      </c>
      <c r="F4883" s="21">
        <v>11.343898128075425</v>
      </c>
      <c r="G4883" s="24">
        <v>0.18952920554521616</v>
      </c>
      <c r="H4883" s="3">
        <f t="shared" si="228"/>
        <v>1932.5599999999833</v>
      </c>
      <c r="I4883" s="3">
        <f>MIN(H4883-K4883+L4883,'Power Look Up'!$F$4)</f>
        <v>1778.6139768824064</v>
      </c>
      <c r="K4883" s="50">
        <f t="array" ref="K4883">_xlfn.SUM(_xlfn.NORM.DIST($Q$3:$Q$1003,$F4883,$N4883,FALSE)*WindSpeedStep*$R$3:$R$1003)</f>
        <v>1917.8885969463552</v>
      </c>
      <c r="L4883" s="50">
        <f t="array" ref="L4883">_xlfn.SUM(_xlfn.NORM.DIST($Q$3:$Q$1003,$F4883,$O4883,FALSE)*WindSpeedStep*$R$3:$R$1003)</f>
        <v>1763.9425738287782</v>
      </c>
      <c r="N4883" s="42">
        <f t="shared" si="229"/>
        <v>1.1343898128075425</v>
      </c>
      <c r="O4883" s="42">
        <f t="shared" si="230"/>
        <v>2.15</v>
      </c>
    </row>
    <row r="4884" spans="5:15" x14ac:dyDescent="0.2">
      <c r="E4884" s="15">
        <v>41304.298611111109</v>
      </c>
      <c r="F4884" s="21">
        <v>11.606478350731301</v>
      </c>
      <c r="G4884" s="24">
        <v>0.20850424451509192</v>
      </c>
      <c r="H4884" s="3">
        <f t="shared" si="228"/>
        <v>1955.239999999983</v>
      </c>
      <c r="I4884" s="3">
        <f>MIN(H4884-K4884+L4884,'Power Look Up'!$F$4)</f>
        <v>1775.6917222133259</v>
      </c>
      <c r="K4884" s="50">
        <f t="array" ref="K4884">_xlfn.SUM(_xlfn.NORM.DIST($Q$3:$Q$1003,$F4884,$N4884,FALSE)*WindSpeedStep*$R$3:$R$1003)</f>
        <v>1945.1678166099252</v>
      </c>
      <c r="L4884" s="50">
        <f t="array" ref="L4884">_xlfn.SUM(_xlfn.NORM.DIST($Q$3:$Q$1003,$F4884,$O4884,FALSE)*WindSpeedStep*$R$3:$R$1003)</f>
        <v>1765.6195388232682</v>
      </c>
      <c r="N4884" s="42">
        <f t="shared" si="229"/>
        <v>1.1606478350731302</v>
      </c>
      <c r="O4884" s="42">
        <f t="shared" si="230"/>
        <v>2.42</v>
      </c>
    </row>
    <row r="4885" spans="5:15" x14ac:dyDescent="0.2">
      <c r="E4885" s="15">
        <v>41304.305555555555</v>
      </c>
      <c r="F4885" s="21">
        <v>11.684075004241743</v>
      </c>
      <c r="G4885" s="24">
        <v>0.17545248547752179</v>
      </c>
      <c r="H4885" s="3">
        <f t="shared" si="228"/>
        <v>1961.1199999999828</v>
      </c>
      <c r="I4885" s="3">
        <f>MIN(H4885-K4885+L4885,'Power Look Up'!$F$4)</f>
        <v>1836.6774916392492</v>
      </c>
      <c r="K4885" s="50">
        <f t="array" ref="K4885">_xlfn.SUM(_xlfn.NORM.DIST($Q$3:$Q$1003,$F4885,$N4885,FALSE)*WindSpeedStep*$R$3:$R$1003)</f>
        <v>1951.7779637525628</v>
      </c>
      <c r="L4885" s="50">
        <f t="array" ref="L4885">_xlfn.SUM(_xlfn.NORM.DIST($Q$3:$Q$1003,$F4885,$O4885,FALSE)*WindSpeedStep*$R$3:$R$1003)</f>
        <v>1827.3354553918291</v>
      </c>
      <c r="N4885" s="42">
        <f t="shared" si="229"/>
        <v>1.1684075004241743</v>
      </c>
      <c r="O4885" s="42">
        <f t="shared" si="230"/>
        <v>2.0499999999999998</v>
      </c>
    </row>
    <row r="4886" spans="5:15" x14ac:dyDescent="0.2">
      <c r="E4886" s="15">
        <v>41304.3125</v>
      </c>
      <c r="F4886" s="21">
        <v>11.964955040672452</v>
      </c>
      <c r="G4886" s="24">
        <v>0.18554185890824978</v>
      </c>
      <c r="H4886" s="3">
        <f t="shared" si="228"/>
        <v>1984.6399999999824</v>
      </c>
      <c r="I4886" s="3">
        <f>MIN(H4886-K4886+L4886,'Power Look Up'!$F$4)</f>
        <v>1852.7864604631923</v>
      </c>
      <c r="K4886" s="50">
        <f t="array" ref="K4886">_xlfn.SUM(_xlfn.NORM.DIST($Q$3:$Q$1003,$F4886,$N4886,FALSE)*WindSpeedStep*$R$3:$R$1003)</f>
        <v>1971.0032893293999</v>
      </c>
      <c r="L4886" s="50">
        <f t="array" ref="L4886">_xlfn.SUM(_xlfn.NORM.DIST($Q$3:$Q$1003,$F4886,$O4886,FALSE)*WindSpeedStep*$R$3:$R$1003)</f>
        <v>1839.1497497926098</v>
      </c>
      <c r="N4886" s="42">
        <f t="shared" si="229"/>
        <v>1.1964955040672451</v>
      </c>
      <c r="O4886" s="42">
        <f t="shared" si="230"/>
        <v>2.2200000000000002</v>
      </c>
    </row>
    <row r="4887" spans="5:15" x14ac:dyDescent="0.2">
      <c r="E4887" s="15">
        <v>41304.319444444445</v>
      </c>
      <c r="F4887" s="21">
        <v>11.392396775777991</v>
      </c>
      <c r="G4887" s="24">
        <v>0.21154459833456954</v>
      </c>
      <c r="H4887" s="3">
        <f t="shared" si="228"/>
        <v>1936.7599999999834</v>
      </c>
      <c r="I4887" s="3">
        <f>MIN(H4887-K4887+L4887,'Power Look Up'!$F$4)</f>
        <v>1748.6636231769558</v>
      </c>
      <c r="K4887" s="50">
        <f t="array" ref="K4887">_xlfn.SUM(_xlfn.NORM.DIST($Q$3:$Q$1003,$F4887,$N4887,FALSE)*WindSpeedStep*$R$3:$R$1003)</f>
        <v>1923.538162398796</v>
      </c>
      <c r="L4887" s="50">
        <f t="array" ref="L4887">_xlfn.SUM(_xlfn.NORM.DIST($Q$3:$Q$1003,$F4887,$O4887,FALSE)*WindSpeedStep*$R$3:$R$1003)</f>
        <v>1735.4417855757683</v>
      </c>
      <c r="N4887" s="42">
        <f t="shared" si="229"/>
        <v>1.1392396775777991</v>
      </c>
      <c r="O4887" s="42">
        <f t="shared" si="230"/>
        <v>2.41</v>
      </c>
    </row>
    <row r="4888" spans="5:15" x14ac:dyDescent="0.2">
      <c r="E4888" s="15">
        <v>41304.326388888891</v>
      </c>
      <c r="F4888" s="21">
        <v>11.917893442818915</v>
      </c>
      <c r="G4888" s="24">
        <v>0.20221694476150373</v>
      </c>
      <c r="H4888" s="3">
        <f t="shared" si="228"/>
        <v>1981.2799999999825</v>
      </c>
      <c r="I4888" s="3">
        <f>MIN(H4888-K4888+L4888,'Power Look Up'!$F$4)</f>
        <v>1821.2881464208865</v>
      </c>
      <c r="K4888" s="50">
        <f t="array" ref="K4888">_xlfn.SUM(_xlfn.NORM.DIST($Q$3:$Q$1003,$F4888,$N4888,FALSE)*WindSpeedStep*$R$3:$R$1003)</f>
        <v>1968.2509732301094</v>
      </c>
      <c r="L4888" s="50">
        <f t="array" ref="L4888">_xlfn.SUM(_xlfn.NORM.DIST($Q$3:$Q$1003,$F4888,$O4888,FALSE)*WindSpeedStep*$R$3:$R$1003)</f>
        <v>1808.2591196510134</v>
      </c>
      <c r="N4888" s="42">
        <f t="shared" si="229"/>
        <v>1.1917893442818916</v>
      </c>
      <c r="O4888" s="42">
        <f t="shared" si="230"/>
        <v>2.41</v>
      </c>
    </row>
    <row r="4889" spans="5:15" x14ac:dyDescent="0.2">
      <c r="E4889" s="15">
        <v>41304.333333333336</v>
      </c>
      <c r="F4889" s="21">
        <v>12.161195410757287</v>
      </c>
      <c r="G4889" s="24">
        <v>0.18254784377827535</v>
      </c>
      <c r="H4889" s="3">
        <f t="shared" si="228"/>
        <v>1989.7599999999977</v>
      </c>
      <c r="I4889" s="3">
        <f>MIN(H4889-K4889+L4889,'Power Look Up'!$F$4)</f>
        <v>1870.1699153338775</v>
      </c>
      <c r="K4889" s="50">
        <f t="array" ref="K4889">_xlfn.SUM(_xlfn.NORM.DIST($Q$3:$Q$1003,$F4889,$N4889,FALSE)*WindSpeedStep*$R$3:$R$1003)</f>
        <v>1980.7314875074362</v>
      </c>
      <c r="L4889" s="50">
        <f t="array" ref="L4889">_xlfn.SUM(_xlfn.NORM.DIST($Q$3:$Q$1003,$F4889,$O4889,FALSE)*WindSpeedStep*$R$3:$R$1003)</f>
        <v>1861.141402841316</v>
      </c>
      <c r="N4889" s="42">
        <f t="shared" si="229"/>
        <v>1.2161195410757288</v>
      </c>
      <c r="O4889" s="42">
        <f t="shared" si="230"/>
        <v>2.2200000000000002</v>
      </c>
    </row>
    <row r="4890" spans="5:15" x14ac:dyDescent="0.2">
      <c r="E4890" s="15">
        <v>41304.347222222219</v>
      </c>
      <c r="F4890" s="21">
        <v>10.737469156818893</v>
      </c>
      <c r="G4890" s="24">
        <v>0.17788176823651625</v>
      </c>
      <c r="H4890" s="3">
        <f t="shared" si="228"/>
        <v>1834.5799999999508</v>
      </c>
      <c r="I4890" s="3">
        <f>MIN(H4890-K4890+L4890,'Power Look Up'!$F$4)</f>
        <v>1705.0483883047277</v>
      </c>
      <c r="K4890" s="50">
        <f t="array" ref="K4890">_xlfn.SUM(_xlfn.NORM.DIST($Q$3:$Q$1003,$F4890,$N4890,FALSE)*WindSpeedStep*$R$3:$R$1003)</f>
        <v>1819.7875363380081</v>
      </c>
      <c r="L4890" s="50">
        <f t="array" ref="L4890">_xlfn.SUM(_xlfn.NORM.DIST($Q$3:$Q$1003,$F4890,$O4890,FALSE)*WindSpeedStep*$R$3:$R$1003)</f>
        <v>1690.255924642785</v>
      </c>
      <c r="N4890" s="42">
        <f t="shared" si="229"/>
        <v>1.0737469156818893</v>
      </c>
      <c r="O4890" s="42">
        <f t="shared" si="230"/>
        <v>1.91</v>
      </c>
    </row>
    <row r="4891" spans="5:15" x14ac:dyDescent="0.2">
      <c r="E4891" s="15">
        <v>41304.354166666664</v>
      </c>
      <c r="F4891" s="21">
        <v>12.144130176731739</v>
      </c>
      <c r="G4891" s="24">
        <v>0.1465728688754091</v>
      </c>
      <c r="H4891" s="3">
        <f t="shared" si="228"/>
        <v>1989.5399999999977</v>
      </c>
      <c r="I4891" s="3">
        <f>MIN(H4891-K4891+L4891,'Power Look Up'!$F$4)</f>
        <v>1925.0281035592643</v>
      </c>
      <c r="K4891" s="50">
        <f t="array" ref="K4891">_xlfn.SUM(_xlfn.NORM.DIST($Q$3:$Q$1003,$F4891,$N4891,FALSE)*WindSpeedStep*$R$3:$R$1003)</f>
        <v>1979.9892291891663</v>
      </c>
      <c r="L4891" s="50">
        <f t="array" ref="L4891">_xlfn.SUM(_xlfn.NORM.DIST($Q$3:$Q$1003,$F4891,$O4891,FALSE)*WindSpeedStep*$R$3:$R$1003)</f>
        <v>1915.4773327484329</v>
      </c>
      <c r="N4891" s="42">
        <f t="shared" si="229"/>
        <v>1.214413017673174</v>
      </c>
      <c r="O4891" s="42">
        <f t="shared" si="230"/>
        <v>1.78</v>
      </c>
    </row>
    <row r="4892" spans="5:15" x14ac:dyDescent="0.2">
      <c r="E4892" s="15">
        <v>41304.361111111109</v>
      </c>
      <c r="F4892" s="21">
        <v>11.127711958231263</v>
      </c>
      <c r="G4892" s="24">
        <v>0.19321132754605735</v>
      </c>
      <c r="H4892" s="3">
        <f t="shared" si="228"/>
        <v>1914.9199999999837</v>
      </c>
      <c r="I4892" s="3">
        <f>MIN(H4892-K4892+L4892,'Power Look Up'!$F$4)</f>
        <v>1754.5205054466794</v>
      </c>
      <c r="K4892" s="50">
        <f t="array" ref="K4892">_xlfn.SUM(_xlfn.NORM.DIST($Q$3:$Q$1003,$F4892,$N4892,FALSE)*WindSpeedStep*$R$3:$R$1003)</f>
        <v>1888.9889512649106</v>
      </c>
      <c r="L4892" s="50">
        <f t="array" ref="L4892">_xlfn.SUM(_xlfn.NORM.DIST($Q$3:$Q$1003,$F4892,$O4892,FALSE)*WindSpeedStep*$R$3:$R$1003)</f>
        <v>1728.5894567116063</v>
      </c>
      <c r="N4892" s="42">
        <f t="shared" si="229"/>
        <v>1.1127711958231263</v>
      </c>
      <c r="O4892" s="42">
        <f t="shared" si="230"/>
        <v>2.15</v>
      </c>
    </row>
    <row r="4893" spans="5:15" x14ac:dyDescent="0.2">
      <c r="E4893" s="15">
        <v>41304.368055555555</v>
      </c>
      <c r="F4893" s="21">
        <v>11.411311115586978</v>
      </c>
      <c r="G4893" s="24">
        <v>0.20155440305701383</v>
      </c>
      <c r="H4893" s="3">
        <f t="shared" si="228"/>
        <v>1938.4399999999832</v>
      </c>
      <c r="I4893" s="3">
        <f>MIN(H4893-K4893+L4893,'Power Look Up'!$F$4)</f>
        <v>1766.1309590461669</v>
      </c>
      <c r="K4893" s="50">
        <f t="array" ref="K4893">_xlfn.SUM(_xlfn.NORM.DIST($Q$3:$Q$1003,$F4893,$N4893,FALSE)*WindSpeedStep*$R$3:$R$1003)</f>
        <v>1925.6631703511187</v>
      </c>
      <c r="L4893" s="50">
        <f t="array" ref="L4893">_xlfn.SUM(_xlfn.NORM.DIST($Q$3:$Q$1003,$F4893,$O4893,FALSE)*WindSpeedStep*$R$3:$R$1003)</f>
        <v>1753.3541293973024</v>
      </c>
      <c r="N4893" s="42">
        <f t="shared" si="229"/>
        <v>1.1411311115586977</v>
      </c>
      <c r="O4893" s="42">
        <f t="shared" si="230"/>
        <v>2.2999999999999998</v>
      </c>
    </row>
    <row r="4894" spans="5:15" x14ac:dyDescent="0.2">
      <c r="E4894" s="15">
        <v>41304.375</v>
      </c>
      <c r="F4894" s="21">
        <v>11.64808301071036</v>
      </c>
      <c r="G4894" s="24">
        <v>0.13822016880542595</v>
      </c>
      <c r="H4894" s="3">
        <f t="shared" si="228"/>
        <v>1958.5999999999829</v>
      </c>
      <c r="I4894" s="3">
        <f>MIN(H4894-K4894+L4894,'Power Look Up'!$F$4)</f>
        <v>1895.531367479947</v>
      </c>
      <c r="K4894" s="50">
        <f t="array" ref="K4894">_xlfn.SUM(_xlfn.NORM.DIST($Q$3:$Q$1003,$F4894,$N4894,FALSE)*WindSpeedStep*$R$3:$R$1003)</f>
        <v>1948.7881803005787</v>
      </c>
      <c r="L4894" s="50">
        <f t="array" ref="L4894">_xlfn.SUM(_xlfn.NORM.DIST($Q$3:$Q$1003,$F4894,$O4894,FALSE)*WindSpeedStep*$R$3:$R$1003)</f>
        <v>1885.7195477805428</v>
      </c>
      <c r="N4894" s="42">
        <f t="shared" si="229"/>
        <v>1.1648083010710362</v>
      </c>
      <c r="O4894" s="42">
        <f t="shared" si="230"/>
        <v>1.61</v>
      </c>
    </row>
    <row r="4895" spans="5:15" x14ac:dyDescent="0.2">
      <c r="E4895" s="15">
        <v>41304.381944444445</v>
      </c>
      <c r="F4895" s="21">
        <v>12.066352645238792</v>
      </c>
      <c r="G4895" s="24">
        <v>0.16657892066440777</v>
      </c>
      <c r="H4895" s="3">
        <f t="shared" si="228"/>
        <v>1988.7699999999977</v>
      </c>
      <c r="I4895" s="3">
        <f>MIN(H4895-K4895+L4895,'Power Look Up'!$F$4)</f>
        <v>1890.6971614727595</v>
      </c>
      <c r="K4895" s="50">
        <f t="array" ref="K4895">_xlfn.SUM(_xlfn.NORM.DIST($Q$3:$Q$1003,$F4895,$N4895,FALSE)*WindSpeedStep*$R$3:$R$1003)</f>
        <v>1976.3648293382219</v>
      </c>
      <c r="L4895" s="50">
        <f t="array" ref="L4895">_xlfn.SUM(_xlfn.NORM.DIST($Q$3:$Q$1003,$F4895,$O4895,FALSE)*WindSpeedStep*$R$3:$R$1003)</f>
        <v>1878.2919908109836</v>
      </c>
      <c r="N4895" s="42">
        <f t="shared" si="229"/>
        <v>1.2066352645238794</v>
      </c>
      <c r="O4895" s="42">
        <f t="shared" si="230"/>
        <v>2.0099999999999998</v>
      </c>
    </row>
    <row r="4896" spans="5:15" x14ac:dyDescent="0.2">
      <c r="E4896" s="15">
        <v>41304.388888888891</v>
      </c>
      <c r="F4896" s="21">
        <v>11.928185623868194</v>
      </c>
      <c r="G4896" s="24">
        <v>0.13413607487784349</v>
      </c>
      <c r="H4896" s="3">
        <f t="shared" si="228"/>
        <v>1982.1199999999824</v>
      </c>
      <c r="I4896" s="3">
        <f>MIN(H4896-K4896+L4896,'Power Look Up'!$F$4)</f>
        <v>1931.3661855351049</v>
      </c>
      <c r="K4896" s="50">
        <f t="array" ref="K4896">_xlfn.SUM(_xlfn.NORM.DIST($Q$3:$Q$1003,$F4896,$N4896,FALSE)*WindSpeedStep*$R$3:$R$1003)</f>
        <v>1968.8678340232773</v>
      </c>
      <c r="L4896" s="50">
        <f t="array" ref="L4896">_xlfn.SUM(_xlfn.NORM.DIST($Q$3:$Q$1003,$F4896,$O4896,FALSE)*WindSpeedStep*$R$3:$R$1003)</f>
        <v>1918.1140195583998</v>
      </c>
      <c r="N4896" s="42">
        <f t="shared" si="229"/>
        <v>1.1928185623868195</v>
      </c>
      <c r="O4896" s="42">
        <f t="shared" si="230"/>
        <v>1.6000000000000003</v>
      </c>
    </row>
    <row r="4897" spans="5:15" x14ac:dyDescent="0.2">
      <c r="E4897" s="15">
        <v>41304.395833333336</v>
      </c>
      <c r="F4897" s="21">
        <v>12.830259128538506</v>
      </c>
      <c r="G4897" s="24">
        <v>0.14029334731020651</v>
      </c>
      <c r="H4897" s="3">
        <f t="shared" si="228"/>
        <v>1997.1299999999974</v>
      </c>
      <c r="I4897" s="3">
        <f>MIN(H4897-K4897+L4897,'Power Look Up'!$F$4)</f>
        <v>1960.010704355959</v>
      </c>
      <c r="K4897" s="50">
        <f t="array" ref="K4897">_xlfn.SUM(_xlfn.NORM.DIST($Q$3:$Q$1003,$F4897,$N4897,FALSE)*WindSpeedStep*$R$3:$R$1003)</f>
        <v>1998.3999284547842</v>
      </c>
      <c r="L4897" s="50">
        <f t="array" ref="L4897">_xlfn.SUM(_xlfn.NORM.DIST($Q$3:$Q$1003,$F4897,$O4897,FALSE)*WindSpeedStep*$R$3:$R$1003)</f>
        <v>1961.2806328107458</v>
      </c>
      <c r="N4897" s="42">
        <f t="shared" si="229"/>
        <v>1.2830259128538506</v>
      </c>
      <c r="O4897" s="42">
        <f t="shared" si="230"/>
        <v>1.8</v>
      </c>
    </row>
    <row r="4898" spans="5:15" x14ac:dyDescent="0.2">
      <c r="E4898" s="15">
        <v>41304.402777777781</v>
      </c>
      <c r="F4898" s="21">
        <v>11.724148065689004</v>
      </c>
      <c r="G4898" s="24">
        <v>0.1782645517857655</v>
      </c>
      <c r="H4898" s="3">
        <f t="shared" si="228"/>
        <v>1964.4799999999827</v>
      </c>
      <c r="I4898" s="3">
        <f>MIN(H4898-K4898+L4898,'Power Look Up'!$F$4)</f>
        <v>1836.526062910335</v>
      </c>
      <c r="K4898" s="50">
        <f t="array" ref="K4898">_xlfn.SUM(_xlfn.NORM.DIST($Q$3:$Q$1003,$F4898,$N4898,FALSE)*WindSpeedStep*$R$3:$R$1003)</f>
        <v>1954.9563920544183</v>
      </c>
      <c r="L4898" s="50">
        <f t="array" ref="L4898">_xlfn.SUM(_xlfn.NORM.DIST($Q$3:$Q$1003,$F4898,$O4898,FALSE)*WindSpeedStep*$R$3:$R$1003)</f>
        <v>1827.0024549647705</v>
      </c>
      <c r="N4898" s="42">
        <f t="shared" si="229"/>
        <v>1.1724148065689004</v>
      </c>
      <c r="O4898" s="42">
        <f t="shared" si="230"/>
        <v>2.09</v>
      </c>
    </row>
    <row r="4899" spans="5:15" x14ac:dyDescent="0.2">
      <c r="E4899" s="15">
        <v>41304.409722222219</v>
      </c>
      <c r="F4899" s="21">
        <v>10.893612158873507</v>
      </c>
      <c r="G4899" s="24">
        <v>0.1973633693438126</v>
      </c>
      <c r="H4899" s="3">
        <f t="shared" si="228"/>
        <v>1874.6299999999499</v>
      </c>
      <c r="I4899" s="3">
        <f>MIN(H4899-K4899+L4899,'Power Look Up'!$F$4)</f>
        <v>1711.2267675339388</v>
      </c>
      <c r="K4899" s="50">
        <f t="array" ref="K4899">_xlfn.SUM(_xlfn.NORM.DIST($Q$3:$Q$1003,$F4899,$N4899,FALSE)*WindSpeedStep*$R$3:$R$1003)</f>
        <v>1850.2568952440295</v>
      </c>
      <c r="L4899" s="50">
        <f t="array" ref="L4899">_xlfn.SUM(_xlfn.NORM.DIST($Q$3:$Q$1003,$F4899,$O4899,FALSE)*WindSpeedStep*$R$3:$R$1003)</f>
        <v>1686.8536627780184</v>
      </c>
      <c r="N4899" s="42">
        <f t="shared" si="229"/>
        <v>1.0893612158873507</v>
      </c>
      <c r="O4899" s="42">
        <f t="shared" si="230"/>
        <v>2.15</v>
      </c>
    </row>
    <row r="4900" spans="5:15" x14ac:dyDescent="0.2">
      <c r="E4900" s="15">
        <v>41304.416666666664</v>
      </c>
      <c r="F4900" s="21">
        <v>10.993971792411672</v>
      </c>
      <c r="G4900" s="24">
        <v>0.14735347976044169</v>
      </c>
      <c r="H4900" s="3">
        <f t="shared" si="228"/>
        <v>1901.3299999999495</v>
      </c>
      <c r="I4900" s="3">
        <f>MIN(H4900-K4900+L4900,'Power Look Up'!$F$4)</f>
        <v>1817.0022763779398</v>
      </c>
      <c r="K4900" s="50">
        <f t="array" ref="K4900">_xlfn.SUM(_xlfn.NORM.DIST($Q$3:$Q$1003,$F4900,$N4900,FALSE)*WindSpeedStep*$R$3:$R$1003)</f>
        <v>1867.8559256409881</v>
      </c>
      <c r="L4900" s="50">
        <f t="array" ref="L4900">_xlfn.SUM(_xlfn.NORM.DIST($Q$3:$Q$1003,$F4900,$O4900,FALSE)*WindSpeedStep*$R$3:$R$1003)</f>
        <v>1783.5282020189784</v>
      </c>
      <c r="N4900" s="42">
        <f t="shared" si="229"/>
        <v>1.0993971792411672</v>
      </c>
      <c r="O4900" s="42">
        <f t="shared" si="230"/>
        <v>1.6200000000000003</v>
      </c>
    </row>
    <row r="4901" spans="5:15" x14ac:dyDescent="0.2">
      <c r="E4901" s="15">
        <v>41304.423611111109</v>
      </c>
      <c r="F4901" s="21">
        <v>12.116150144563385</v>
      </c>
      <c r="G4901" s="24">
        <v>0.15681548819800203</v>
      </c>
      <c r="H4901" s="3">
        <f t="shared" si="228"/>
        <v>1989.3199999999977</v>
      </c>
      <c r="I4901" s="3">
        <f>MIN(H4901-K4901+L4901,'Power Look Up'!$F$4)</f>
        <v>1908.2194283613085</v>
      </c>
      <c r="K4901" s="50">
        <f t="array" ref="K4901">_xlfn.SUM(_xlfn.NORM.DIST($Q$3:$Q$1003,$F4901,$N4901,FALSE)*WindSpeedStep*$R$3:$R$1003)</f>
        <v>1978.7316970575368</v>
      </c>
      <c r="L4901" s="50">
        <f t="array" ref="L4901">_xlfn.SUM(_xlfn.NORM.DIST($Q$3:$Q$1003,$F4901,$O4901,FALSE)*WindSpeedStep*$R$3:$R$1003)</f>
        <v>1897.6311254188477</v>
      </c>
      <c r="N4901" s="42">
        <f t="shared" si="229"/>
        <v>1.2116150144563385</v>
      </c>
      <c r="O4901" s="42">
        <f t="shared" si="230"/>
        <v>1.9000000000000001</v>
      </c>
    </row>
    <row r="4902" spans="5:15" x14ac:dyDescent="0.2">
      <c r="E4902" s="15">
        <v>41304.430555555555</v>
      </c>
      <c r="F4902" s="21">
        <v>12.034669363782223</v>
      </c>
      <c r="G4902" s="24">
        <v>0.19610011115904105</v>
      </c>
      <c r="H4902" s="3">
        <f t="shared" si="228"/>
        <v>1988.3299999999977</v>
      </c>
      <c r="I4902" s="3">
        <f>MIN(H4902-K4902+L4902,'Power Look Up'!$F$4)</f>
        <v>1842.4384191838442</v>
      </c>
      <c r="K4902" s="50">
        <f t="array" ref="K4902">_xlfn.SUM(_xlfn.NORM.DIST($Q$3:$Q$1003,$F4902,$N4902,FALSE)*WindSpeedStep*$R$3:$R$1003)</f>
        <v>1974.7697915246388</v>
      </c>
      <c r="L4902" s="50">
        <f t="array" ref="L4902">_xlfn.SUM(_xlfn.NORM.DIST($Q$3:$Q$1003,$F4902,$O4902,FALSE)*WindSpeedStep*$R$3:$R$1003)</f>
        <v>1828.8782107084853</v>
      </c>
      <c r="N4902" s="42">
        <f t="shared" si="229"/>
        <v>1.2034669363782224</v>
      </c>
      <c r="O4902" s="42">
        <f t="shared" si="230"/>
        <v>2.36</v>
      </c>
    </row>
    <row r="4903" spans="5:15" x14ac:dyDescent="0.2">
      <c r="E4903" s="15">
        <v>41304.4375</v>
      </c>
      <c r="F4903" s="21">
        <v>11.180382658838171</v>
      </c>
      <c r="G4903" s="24">
        <v>0.23433902755813743</v>
      </c>
      <c r="H4903" s="3">
        <f t="shared" si="228"/>
        <v>1919.1199999999837</v>
      </c>
      <c r="I4903" s="3">
        <f>MIN(H4903-K4903+L4903,'Power Look Up'!$F$4)</f>
        <v>1696.7469893751172</v>
      </c>
      <c r="K4903" s="50">
        <f t="array" ref="K4903">_xlfn.SUM(_xlfn.NORM.DIST($Q$3:$Q$1003,$F4903,$N4903,FALSE)*WindSpeedStep*$R$3:$R$1003)</f>
        <v>1896.6112244990288</v>
      </c>
      <c r="L4903" s="50">
        <f t="array" ref="L4903">_xlfn.SUM(_xlfn.NORM.DIST($Q$3:$Q$1003,$F4903,$O4903,FALSE)*WindSpeedStep*$R$3:$R$1003)</f>
        <v>1674.2382138741623</v>
      </c>
      <c r="N4903" s="42">
        <f t="shared" si="229"/>
        <v>1.1180382658838173</v>
      </c>
      <c r="O4903" s="42">
        <f t="shared" si="230"/>
        <v>2.62</v>
      </c>
    </row>
    <row r="4904" spans="5:15" x14ac:dyDescent="0.2">
      <c r="E4904" s="15">
        <v>41304.444444444445</v>
      </c>
      <c r="F4904" s="21">
        <v>12.619543836049319</v>
      </c>
      <c r="G4904" s="24">
        <v>0.16720097234992906</v>
      </c>
      <c r="H4904" s="3">
        <f t="shared" si="228"/>
        <v>1994.8199999999974</v>
      </c>
      <c r="I4904" s="3">
        <f>MIN(H4904-K4904+L4904,'Power Look Up'!$F$4)</f>
        <v>1916.3719780253311</v>
      </c>
      <c r="K4904" s="50">
        <f t="array" ref="K4904">_xlfn.SUM(_xlfn.NORM.DIST($Q$3:$Q$1003,$F4904,$N4904,FALSE)*WindSpeedStep*$R$3:$R$1003)</f>
        <v>1994.8161337062584</v>
      </c>
      <c r="L4904" s="50">
        <f t="array" ref="L4904">_xlfn.SUM(_xlfn.NORM.DIST($Q$3:$Q$1003,$F4904,$O4904,FALSE)*WindSpeedStep*$R$3:$R$1003)</f>
        <v>1916.3681117315921</v>
      </c>
      <c r="N4904" s="42">
        <f t="shared" si="229"/>
        <v>1.2619543836049321</v>
      </c>
      <c r="O4904" s="42">
        <f t="shared" si="230"/>
        <v>2.11</v>
      </c>
    </row>
    <row r="4905" spans="5:15" x14ac:dyDescent="0.2">
      <c r="E4905" s="15">
        <v>41304.451388888891</v>
      </c>
      <c r="F4905" s="21">
        <v>12.037437946420042</v>
      </c>
      <c r="G4905" s="24">
        <v>0.13541087457773895</v>
      </c>
      <c r="H4905" s="3">
        <f t="shared" si="228"/>
        <v>1988.4399999999976</v>
      </c>
      <c r="I4905" s="3">
        <f>MIN(H4905-K4905+L4905,'Power Look Up'!$F$4)</f>
        <v>1938.1361212745944</v>
      </c>
      <c r="K4905" s="50">
        <f t="array" ref="K4905">_xlfn.SUM(_xlfn.NORM.DIST($Q$3:$Q$1003,$F4905,$N4905,FALSE)*WindSpeedStep*$R$3:$R$1003)</f>
        <v>1974.9120095971994</v>
      </c>
      <c r="L4905" s="50">
        <f t="array" ref="L4905">_xlfn.SUM(_xlfn.NORM.DIST($Q$3:$Q$1003,$F4905,$O4905,FALSE)*WindSpeedStep*$R$3:$R$1003)</f>
        <v>1924.6081308717962</v>
      </c>
      <c r="N4905" s="42">
        <f t="shared" si="229"/>
        <v>1.2037437946420042</v>
      </c>
      <c r="O4905" s="42">
        <f t="shared" si="230"/>
        <v>1.63</v>
      </c>
    </row>
    <row r="4906" spans="5:15" x14ac:dyDescent="0.2">
      <c r="E4906" s="15">
        <v>41304.458333333336</v>
      </c>
      <c r="F4906" s="21">
        <v>12.702527221104416</v>
      </c>
      <c r="G4906" s="24">
        <v>0.13540612588826675</v>
      </c>
      <c r="H4906" s="3">
        <f t="shared" si="228"/>
        <v>1995.6999999999975</v>
      </c>
      <c r="I4906" s="3">
        <f>MIN(H4906-K4906+L4906,'Power Look Up'!$F$4)</f>
        <v>1961.1884404563655</v>
      </c>
      <c r="K4906" s="50">
        <f t="array" ref="K4906">_xlfn.SUM(_xlfn.NORM.DIST($Q$3:$Q$1003,$F4906,$N4906,FALSE)*WindSpeedStep*$R$3:$R$1003)</f>
        <v>1996.3976676669686</v>
      </c>
      <c r="L4906" s="50">
        <f t="array" ref="L4906">_xlfn.SUM(_xlfn.NORM.DIST($Q$3:$Q$1003,$F4906,$O4906,FALSE)*WindSpeedStep*$R$3:$R$1003)</f>
        <v>1961.8861081233365</v>
      </c>
      <c r="N4906" s="42">
        <f t="shared" si="229"/>
        <v>1.2702527221104418</v>
      </c>
      <c r="O4906" s="42">
        <f t="shared" si="230"/>
        <v>1.72</v>
      </c>
    </row>
    <row r="4907" spans="5:15" x14ac:dyDescent="0.2">
      <c r="E4907" s="15">
        <v>41304.465277777781</v>
      </c>
      <c r="F4907" s="21">
        <v>11.748644411102466</v>
      </c>
      <c r="G4907" s="24">
        <v>0.14129289660271788</v>
      </c>
      <c r="H4907" s="3">
        <f t="shared" si="228"/>
        <v>1966.9999999999827</v>
      </c>
      <c r="I4907" s="3">
        <f>MIN(H4907-K4907+L4907,'Power Look Up'!$F$4)</f>
        <v>1900.7965689204227</v>
      </c>
      <c r="K4907" s="50">
        <f t="array" ref="K4907">_xlfn.SUM(_xlfn.NORM.DIST($Q$3:$Q$1003,$F4907,$N4907,FALSE)*WindSpeedStep*$R$3:$R$1003)</f>
        <v>1956.8234424739512</v>
      </c>
      <c r="L4907" s="50">
        <f t="array" ref="L4907">_xlfn.SUM(_xlfn.NORM.DIST($Q$3:$Q$1003,$F4907,$O4907,FALSE)*WindSpeedStep*$R$3:$R$1003)</f>
        <v>1890.6200113943912</v>
      </c>
      <c r="N4907" s="42">
        <f t="shared" si="229"/>
        <v>1.1748644411102467</v>
      </c>
      <c r="O4907" s="42">
        <f t="shared" si="230"/>
        <v>1.6600000000000001</v>
      </c>
    </row>
    <row r="4908" spans="5:15" x14ac:dyDescent="0.2">
      <c r="E4908" s="15">
        <v>41304.472222222219</v>
      </c>
      <c r="F4908" s="21">
        <v>12.008939220123757</v>
      </c>
      <c r="G4908" s="24">
        <v>0.19152399373841592</v>
      </c>
      <c r="H4908" s="3">
        <f t="shared" si="228"/>
        <v>1988.1099999999976</v>
      </c>
      <c r="I4908" s="3">
        <f>MIN(H4908-K4908+L4908,'Power Look Up'!$F$4)</f>
        <v>1848.4186078103799</v>
      </c>
      <c r="K4908" s="50">
        <f t="array" ref="K4908">_xlfn.SUM(_xlfn.NORM.DIST($Q$3:$Q$1003,$F4908,$N4908,FALSE)*WindSpeedStep*$R$3:$R$1003)</f>
        <v>1973.4215626197852</v>
      </c>
      <c r="L4908" s="50">
        <f t="array" ref="L4908">_xlfn.SUM(_xlfn.NORM.DIST($Q$3:$Q$1003,$F4908,$O4908,FALSE)*WindSpeedStep*$R$3:$R$1003)</f>
        <v>1833.7301704301674</v>
      </c>
      <c r="N4908" s="42">
        <f t="shared" si="229"/>
        <v>1.2008939220123758</v>
      </c>
      <c r="O4908" s="42">
        <f t="shared" si="230"/>
        <v>2.2999999999999998</v>
      </c>
    </row>
    <row r="4909" spans="5:15" x14ac:dyDescent="0.2">
      <c r="E4909" s="15">
        <v>41304.479166666664</v>
      </c>
      <c r="F4909" s="21">
        <v>13.406920507270595</v>
      </c>
      <c r="G4909" s="24">
        <v>0.19467557807809724</v>
      </c>
      <c r="H4909" s="3">
        <f t="shared" si="228"/>
        <v>1999.4099999999999</v>
      </c>
      <c r="I4909" s="3">
        <f>MIN(H4909-K4909+L4909,'Power Look Up'!$F$4)</f>
        <v>1915.8809559546921</v>
      </c>
      <c r="K4909" s="50">
        <f t="array" ref="K4909">_xlfn.SUM(_xlfn.NORM.DIST($Q$3:$Q$1003,$F4909,$N4909,FALSE)*WindSpeedStep*$R$3:$R$1003)</f>
        <v>2002.8666852094304</v>
      </c>
      <c r="L4909" s="50">
        <f t="array" ref="L4909">_xlfn.SUM(_xlfn.NORM.DIST($Q$3:$Q$1003,$F4909,$O4909,FALSE)*WindSpeedStep*$R$3:$R$1003)</f>
        <v>1919.3376411641227</v>
      </c>
      <c r="N4909" s="42">
        <f t="shared" si="229"/>
        <v>1.3406920507270597</v>
      </c>
      <c r="O4909" s="42">
        <f t="shared" si="230"/>
        <v>2.61</v>
      </c>
    </row>
    <row r="4910" spans="5:15" x14ac:dyDescent="0.2">
      <c r="E4910" s="15">
        <v>41304.486111111109</v>
      </c>
      <c r="F4910" s="21">
        <v>12.169483008600393</v>
      </c>
      <c r="G4910" s="24">
        <v>0.13969369107944679</v>
      </c>
      <c r="H4910" s="3">
        <f t="shared" si="228"/>
        <v>1989.8699999999976</v>
      </c>
      <c r="I4910" s="3">
        <f>MIN(H4910-K4910+L4910,'Power Look Up'!$F$4)</f>
        <v>1936.3628249634355</v>
      </c>
      <c r="K4910" s="50">
        <f t="array" ref="K4910">_xlfn.SUM(_xlfn.NORM.DIST($Q$3:$Q$1003,$F4910,$N4910,FALSE)*WindSpeedStep*$R$3:$R$1003)</f>
        <v>1981.0853295295901</v>
      </c>
      <c r="L4910" s="50">
        <f t="array" ref="L4910">_xlfn.SUM(_xlfn.NORM.DIST($Q$3:$Q$1003,$F4910,$O4910,FALSE)*WindSpeedStep*$R$3:$R$1003)</f>
        <v>1927.578154493028</v>
      </c>
      <c r="N4910" s="42">
        <f t="shared" si="229"/>
        <v>1.2169483008600395</v>
      </c>
      <c r="O4910" s="42">
        <f t="shared" si="230"/>
        <v>1.7</v>
      </c>
    </row>
    <row r="4911" spans="5:15" x14ac:dyDescent="0.2">
      <c r="E4911" s="15">
        <v>41304.493055555555</v>
      </c>
      <c r="F4911" s="21">
        <v>12.216282532117797</v>
      </c>
      <c r="G4911" s="24">
        <v>0.19072905312022731</v>
      </c>
      <c r="H4911" s="3">
        <f t="shared" si="228"/>
        <v>1990.4199999999976</v>
      </c>
      <c r="I4911" s="3">
        <f>MIN(H4911-K4911+L4911,'Power Look Up'!$F$4)</f>
        <v>1860.389569270026</v>
      </c>
      <c r="K4911" s="50">
        <f t="array" ref="K4911">_xlfn.SUM(_xlfn.NORM.DIST($Q$3:$Q$1003,$F4911,$N4911,FALSE)*WindSpeedStep*$R$3:$R$1003)</f>
        <v>1983.0041797251545</v>
      </c>
      <c r="L4911" s="50">
        <f t="array" ref="L4911">_xlfn.SUM(_xlfn.NORM.DIST($Q$3:$Q$1003,$F4911,$O4911,FALSE)*WindSpeedStep*$R$3:$R$1003)</f>
        <v>1852.9737489951829</v>
      </c>
      <c r="N4911" s="42">
        <f t="shared" si="229"/>
        <v>1.2216282532117797</v>
      </c>
      <c r="O4911" s="42">
        <f t="shared" si="230"/>
        <v>2.33</v>
      </c>
    </row>
    <row r="4912" spans="5:15" x14ac:dyDescent="0.2">
      <c r="E4912" s="15">
        <v>41304.5</v>
      </c>
      <c r="F4912" s="21">
        <v>15.162385960447791</v>
      </c>
      <c r="G4912" s="24">
        <v>0.14773400478283605</v>
      </c>
      <c r="H4912" s="3">
        <f t="shared" si="228"/>
        <v>2000</v>
      </c>
      <c r="I4912" s="3">
        <f>MIN(H4912-K4912+L4912,'Power Look Up'!$F$4)</f>
        <v>1992.6960567040553</v>
      </c>
      <c r="K4912" s="50">
        <f t="array" ref="K4912">_xlfn.SUM(_xlfn.NORM.DIST($Q$3:$Q$1003,$F4912,$N4912,FALSE)*WindSpeedStep*$R$3:$R$1003)</f>
        <v>2001.8356085213568</v>
      </c>
      <c r="L4912" s="50">
        <f t="array" ref="L4912">_xlfn.SUM(_xlfn.NORM.DIST($Q$3:$Q$1003,$F4912,$O4912,FALSE)*WindSpeedStep*$R$3:$R$1003)</f>
        <v>1994.5316652254121</v>
      </c>
      <c r="N4912" s="42">
        <f t="shared" si="229"/>
        <v>1.5162385960447793</v>
      </c>
      <c r="O4912" s="42">
        <f t="shared" si="230"/>
        <v>2.2400000000000002</v>
      </c>
    </row>
    <row r="4913" spans="5:15" x14ac:dyDescent="0.2">
      <c r="E4913" s="15">
        <v>41304.506944444445</v>
      </c>
      <c r="F4913" s="21">
        <v>13.242991373550156</v>
      </c>
      <c r="G4913" s="24">
        <v>0.1721665396953877</v>
      </c>
      <c r="H4913" s="3">
        <f t="shared" si="228"/>
        <v>1999.2399999999998</v>
      </c>
      <c r="I4913" s="3">
        <f>MIN(H4913-K4913+L4913,'Power Look Up'!$F$4)</f>
        <v>1937.2275638752537</v>
      </c>
      <c r="K4913" s="50">
        <f t="array" ref="K4913">_xlfn.SUM(_xlfn.NORM.DIST($Q$3:$Q$1003,$F4913,$N4913,FALSE)*WindSpeedStep*$R$3:$R$1003)</f>
        <v>2002.1709693321066</v>
      </c>
      <c r="L4913" s="50">
        <f t="array" ref="L4913">_xlfn.SUM(_xlfn.NORM.DIST($Q$3:$Q$1003,$F4913,$O4913,FALSE)*WindSpeedStep*$R$3:$R$1003)</f>
        <v>1940.1585332073605</v>
      </c>
      <c r="N4913" s="42">
        <f t="shared" si="229"/>
        <v>1.3242991373550157</v>
      </c>
      <c r="O4913" s="42">
        <f t="shared" si="230"/>
        <v>2.2799999999999998</v>
      </c>
    </row>
    <row r="4914" spans="5:15" x14ac:dyDescent="0.2">
      <c r="E4914" s="15">
        <v>41304.513888888891</v>
      </c>
      <c r="F4914" s="21">
        <v>14.066231080454038</v>
      </c>
      <c r="G4914" s="24">
        <v>0.13578619525553448</v>
      </c>
      <c r="H4914" s="3">
        <f t="shared" si="228"/>
        <v>2000</v>
      </c>
      <c r="I4914" s="3">
        <f>MIN(H4914-K4914+L4914,'Power Look Up'!$F$4)</f>
        <v>1988.4702618013566</v>
      </c>
      <c r="K4914" s="50">
        <f t="array" ref="K4914">_xlfn.SUM(_xlfn.NORM.DIST($Q$3:$Q$1003,$F4914,$N4914,FALSE)*WindSpeedStep*$R$3:$R$1003)</f>
        <v>2003.35829736253</v>
      </c>
      <c r="L4914" s="50">
        <f t="array" ref="L4914">_xlfn.SUM(_xlfn.NORM.DIST($Q$3:$Q$1003,$F4914,$O4914,FALSE)*WindSpeedStep*$R$3:$R$1003)</f>
        <v>1991.8285591638867</v>
      </c>
      <c r="N4914" s="42">
        <f t="shared" si="229"/>
        <v>1.4066231080454039</v>
      </c>
      <c r="O4914" s="42">
        <f t="shared" si="230"/>
        <v>1.9099999999999997</v>
      </c>
    </row>
    <row r="4915" spans="5:15" x14ac:dyDescent="0.2">
      <c r="E4915" s="15">
        <v>41304.520833333336</v>
      </c>
      <c r="F4915" s="21">
        <v>13.573474645761541</v>
      </c>
      <c r="G4915" s="24">
        <v>0.22396623409535538</v>
      </c>
      <c r="H4915" s="3">
        <f t="shared" si="228"/>
        <v>1999.5699999999997</v>
      </c>
      <c r="I4915" s="3">
        <f>MIN(H4915-K4915+L4915,'Power Look Up'!$F$4)</f>
        <v>1885.5336472507431</v>
      </c>
      <c r="K4915" s="50">
        <f t="array" ref="K4915">_xlfn.SUM(_xlfn.NORM.DIST($Q$3:$Q$1003,$F4915,$N4915,FALSE)*WindSpeedStep*$R$3:$R$1003)</f>
        <v>2003.2682428199907</v>
      </c>
      <c r="L4915" s="50">
        <f t="array" ref="L4915">_xlfn.SUM(_xlfn.NORM.DIST($Q$3:$Q$1003,$F4915,$O4915,FALSE)*WindSpeedStep*$R$3:$R$1003)</f>
        <v>1889.2318900707342</v>
      </c>
      <c r="N4915" s="42">
        <f t="shared" si="229"/>
        <v>1.3573474645761543</v>
      </c>
      <c r="O4915" s="42">
        <f t="shared" si="230"/>
        <v>3.04</v>
      </c>
    </row>
    <row r="4916" spans="5:15" x14ac:dyDescent="0.2">
      <c r="E4916" s="15">
        <v>41304.527777777781</v>
      </c>
      <c r="F4916" s="21">
        <v>15.008614295984207</v>
      </c>
      <c r="G4916" s="24">
        <v>0.13392308979102802</v>
      </c>
      <c r="H4916" s="3">
        <f t="shared" si="228"/>
        <v>2000</v>
      </c>
      <c r="I4916" s="3">
        <f>MIN(H4916-K4916+L4916,'Power Look Up'!$F$4)</f>
        <v>1996.0452865523666</v>
      </c>
      <c r="K4916" s="50">
        <f t="array" ref="K4916">_xlfn.SUM(_xlfn.NORM.DIST($Q$3:$Q$1003,$F4916,$N4916,FALSE)*WindSpeedStep*$R$3:$R$1003)</f>
        <v>2002.051594199293</v>
      </c>
      <c r="L4916" s="50">
        <f t="array" ref="L4916">_xlfn.SUM(_xlfn.NORM.DIST($Q$3:$Q$1003,$F4916,$O4916,FALSE)*WindSpeedStep*$R$3:$R$1003)</f>
        <v>1998.0968807516597</v>
      </c>
      <c r="N4916" s="42">
        <f t="shared" si="229"/>
        <v>1.5008614295984208</v>
      </c>
      <c r="O4916" s="42">
        <f t="shared" si="230"/>
        <v>2.0099999999999998</v>
      </c>
    </row>
    <row r="4917" spans="5:15" x14ac:dyDescent="0.2">
      <c r="E4917" s="15">
        <v>41304.534722222219</v>
      </c>
      <c r="F4917" s="21">
        <v>14.692023822588476</v>
      </c>
      <c r="G4917" s="24">
        <v>0.16743779003528672</v>
      </c>
      <c r="H4917" s="3">
        <f t="shared" si="228"/>
        <v>2000</v>
      </c>
      <c r="I4917" s="3">
        <f>MIN(H4917-K4917+L4917,'Power Look Up'!$F$4)</f>
        <v>1977.7274770445763</v>
      </c>
      <c r="K4917" s="50">
        <f t="array" ref="K4917">_xlfn.SUM(_xlfn.NORM.DIST($Q$3:$Q$1003,$F4917,$N4917,FALSE)*WindSpeedStep*$R$3:$R$1003)</f>
        <v>2002.5265754877914</v>
      </c>
      <c r="L4917" s="50">
        <f t="array" ref="L4917">_xlfn.SUM(_xlfn.NORM.DIST($Q$3:$Q$1003,$F4917,$O4917,FALSE)*WindSpeedStep*$R$3:$R$1003)</f>
        <v>1980.2540525323677</v>
      </c>
      <c r="N4917" s="42">
        <f t="shared" si="229"/>
        <v>1.4692023822588478</v>
      </c>
      <c r="O4917" s="42">
        <f t="shared" si="230"/>
        <v>2.46</v>
      </c>
    </row>
    <row r="4918" spans="5:15" x14ac:dyDescent="0.2">
      <c r="E4918" s="15">
        <v>41304.541666666664</v>
      </c>
      <c r="F4918" s="21">
        <v>16.211741703783442</v>
      </c>
      <c r="G4918" s="24">
        <v>0.14865768552416317</v>
      </c>
      <c r="H4918" s="3">
        <f t="shared" si="228"/>
        <v>2000</v>
      </c>
      <c r="I4918" s="3">
        <f>MIN(H4918-K4918+L4918,'Power Look Up'!$F$4)</f>
        <v>1997.0285932733921</v>
      </c>
      <c r="K4918" s="50">
        <f t="array" ref="K4918">_xlfn.SUM(_xlfn.NORM.DIST($Q$3:$Q$1003,$F4918,$N4918,FALSE)*WindSpeedStep*$R$3:$R$1003)</f>
        <v>2000.7668220064675</v>
      </c>
      <c r="L4918" s="50">
        <f t="array" ref="L4918">_xlfn.SUM(_xlfn.NORM.DIST($Q$3:$Q$1003,$F4918,$O4918,FALSE)*WindSpeedStep*$R$3:$R$1003)</f>
        <v>1997.7954152798595</v>
      </c>
      <c r="N4918" s="42">
        <f t="shared" si="229"/>
        <v>1.6211741703783442</v>
      </c>
      <c r="O4918" s="42">
        <f t="shared" si="230"/>
        <v>2.41</v>
      </c>
    </row>
    <row r="4919" spans="5:15" x14ac:dyDescent="0.2">
      <c r="E4919" s="15">
        <v>41304.548611111109</v>
      </c>
      <c r="F4919" s="21">
        <v>14.762995156351504</v>
      </c>
      <c r="G4919" s="24">
        <v>0.17205180744824752</v>
      </c>
      <c r="H4919" s="3">
        <f t="shared" si="228"/>
        <v>2000</v>
      </c>
      <c r="I4919" s="3">
        <f>MIN(H4919-K4919+L4919,'Power Look Up'!$F$4)</f>
        <v>1975.6853246757014</v>
      </c>
      <c r="K4919" s="50">
        <f t="array" ref="K4919">_xlfn.SUM(_xlfn.NORM.DIST($Q$3:$Q$1003,$F4919,$N4919,FALSE)*WindSpeedStep*$R$3:$R$1003)</f>
        <v>2002.41804831372</v>
      </c>
      <c r="L4919" s="50">
        <f t="array" ref="L4919">_xlfn.SUM(_xlfn.NORM.DIST($Q$3:$Q$1003,$F4919,$O4919,FALSE)*WindSpeedStep*$R$3:$R$1003)</f>
        <v>1978.1033729894214</v>
      </c>
      <c r="N4919" s="42">
        <f t="shared" si="229"/>
        <v>1.4762995156351506</v>
      </c>
      <c r="O4919" s="42">
        <f t="shared" si="230"/>
        <v>2.54</v>
      </c>
    </row>
    <row r="4920" spans="5:15" x14ac:dyDescent="0.2">
      <c r="E4920" s="15">
        <v>41304.555555555555</v>
      </c>
      <c r="F4920" s="21">
        <v>14.322778292622255</v>
      </c>
      <c r="G4920" s="24">
        <v>0.17175438659601119</v>
      </c>
      <c r="H4920" s="3">
        <f t="shared" si="228"/>
        <v>2000</v>
      </c>
      <c r="I4920" s="3">
        <f>MIN(H4920-K4920+L4920,'Power Look Up'!$F$4)</f>
        <v>1968.0016066074479</v>
      </c>
      <c r="K4920" s="50">
        <f t="array" ref="K4920">_xlfn.SUM(_xlfn.NORM.DIST($Q$3:$Q$1003,$F4920,$N4920,FALSE)*WindSpeedStep*$R$3:$R$1003)</f>
        <v>2003.0696851189496</v>
      </c>
      <c r="L4920" s="50">
        <f t="array" ref="L4920">_xlfn.SUM(_xlfn.NORM.DIST($Q$3:$Q$1003,$F4920,$O4920,FALSE)*WindSpeedStep*$R$3:$R$1003)</f>
        <v>1971.0712917263975</v>
      </c>
      <c r="N4920" s="42">
        <f t="shared" si="229"/>
        <v>1.4322778292622256</v>
      </c>
      <c r="O4920" s="42">
        <f t="shared" si="230"/>
        <v>2.46</v>
      </c>
    </row>
    <row r="4921" spans="5:15" x14ac:dyDescent="0.2">
      <c r="E4921" s="15">
        <v>41304.5625</v>
      </c>
      <c r="F4921" s="21">
        <v>15.491381957747503</v>
      </c>
      <c r="G4921" s="24">
        <v>0.17880909576402743</v>
      </c>
      <c r="H4921" s="3">
        <f t="shared" si="228"/>
        <v>2000</v>
      </c>
      <c r="I4921" s="3">
        <f>MIN(H4921-K4921+L4921,'Power Look Up'!$F$4)</f>
        <v>1981.1407051683302</v>
      </c>
      <c r="K4921" s="50">
        <f t="array" ref="K4921">_xlfn.SUM(_xlfn.NORM.DIST($Q$3:$Q$1003,$F4921,$N4921,FALSE)*WindSpeedStep*$R$3:$R$1003)</f>
        <v>2001.4221677894514</v>
      </c>
      <c r="L4921" s="50">
        <f t="array" ref="L4921">_xlfn.SUM(_xlfn.NORM.DIST($Q$3:$Q$1003,$F4921,$O4921,FALSE)*WindSpeedStep*$R$3:$R$1003)</f>
        <v>1982.5628729577816</v>
      </c>
      <c r="N4921" s="42">
        <f t="shared" si="229"/>
        <v>1.5491381957747503</v>
      </c>
      <c r="O4921" s="42">
        <f t="shared" si="230"/>
        <v>2.77</v>
      </c>
    </row>
    <row r="4922" spans="5:15" x14ac:dyDescent="0.2">
      <c r="E4922" s="15">
        <v>41304.569444444445</v>
      </c>
      <c r="F4922" s="21">
        <v>14.412001752991985</v>
      </c>
      <c r="G4922" s="24">
        <v>0.21579236897846979</v>
      </c>
      <c r="H4922" s="3">
        <f t="shared" si="228"/>
        <v>2000</v>
      </c>
      <c r="I4922" s="3">
        <f>MIN(H4922-K4922+L4922,'Power Look Up'!$F$4)</f>
        <v>1927.6200135044135</v>
      </c>
      <c r="K4922" s="50">
        <f t="array" ref="K4922">_xlfn.SUM(_xlfn.NORM.DIST($Q$3:$Q$1003,$F4922,$N4922,FALSE)*WindSpeedStep*$R$3:$R$1003)</f>
        <v>2002.9461353770932</v>
      </c>
      <c r="L4922" s="50">
        <f t="array" ref="L4922">_xlfn.SUM(_xlfn.NORM.DIST($Q$3:$Q$1003,$F4922,$O4922,FALSE)*WindSpeedStep*$R$3:$R$1003)</f>
        <v>1930.5661488815067</v>
      </c>
      <c r="N4922" s="42">
        <f t="shared" si="229"/>
        <v>1.4412001752991985</v>
      </c>
      <c r="O4922" s="42">
        <f t="shared" si="230"/>
        <v>3.11</v>
      </c>
    </row>
    <row r="4923" spans="5:15" x14ac:dyDescent="0.2">
      <c r="E4923" s="15">
        <v>41304.576388888891</v>
      </c>
      <c r="F4923" s="21">
        <v>16.921455523969271</v>
      </c>
      <c r="G4923" s="24">
        <v>0.15424205065001237</v>
      </c>
      <c r="H4923" s="3">
        <f t="shared" si="228"/>
        <v>2000</v>
      </c>
      <c r="I4923" s="3">
        <f>MIN(H4923-K4923+L4923,'Power Look Up'!$F$4)</f>
        <v>1997.6669194231442</v>
      </c>
      <c r="K4923" s="50">
        <f t="array" ref="K4923">_xlfn.SUM(_xlfn.NORM.DIST($Q$3:$Q$1003,$F4923,$N4923,FALSE)*WindSpeedStep*$R$3:$R$1003)</f>
        <v>2000.3966684893201</v>
      </c>
      <c r="L4923" s="50">
        <f t="array" ref="L4923">_xlfn.SUM(_xlfn.NORM.DIST($Q$3:$Q$1003,$F4923,$O4923,FALSE)*WindSpeedStep*$R$3:$R$1003)</f>
        <v>1998.0635879124643</v>
      </c>
      <c r="N4923" s="42">
        <f t="shared" si="229"/>
        <v>1.6921455523969273</v>
      </c>
      <c r="O4923" s="42">
        <f t="shared" si="230"/>
        <v>2.61</v>
      </c>
    </row>
    <row r="4924" spans="5:15" x14ac:dyDescent="0.2">
      <c r="E4924" s="15">
        <v>41304.583333333336</v>
      </c>
      <c r="F4924" s="21">
        <v>17.225458749133992</v>
      </c>
      <c r="G4924" s="24">
        <v>0.19099636462021102</v>
      </c>
      <c r="H4924" s="3">
        <f t="shared" si="228"/>
        <v>2000</v>
      </c>
      <c r="I4924" s="3">
        <f>MIN(H4924-K4924+L4924,'Power Look Up'!$F$4)</f>
        <v>1988.859603068209</v>
      </c>
      <c r="K4924" s="50">
        <f t="array" ref="K4924">_xlfn.SUM(_xlfn.NORM.DIST($Q$3:$Q$1003,$F4924,$N4924,FALSE)*WindSpeedStep*$R$3:$R$1003)</f>
        <v>2000.296158204867</v>
      </c>
      <c r="L4924" s="50">
        <f t="array" ref="L4924">_xlfn.SUM(_xlfn.NORM.DIST($Q$3:$Q$1003,$F4924,$O4924,FALSE)*WindSpeedStep*$R$3:$R$1003)</f>
        <v>1989.155761273076</v>
      </c>
      <c r="N4924" s="42">
        <f t="shared" si="229"/>
        <v>1.7225458749133993</v>
      </c>
      <c r="O4924" s="42">
        <f t="shared" si="230"/>
        <v>3.29</v>
      </c>
    </row>
    <row r="4925" spans="5:15" x14ac:dyDescent="0.2">
      <c r="E4925" s="15">
        <v>41304.590277777781</v>
      </c>
      <c r="F4925" s="21">
        <v>16.049997723107278</v>
      </c>
      <c r="G4925" s="24">
        <v>0.17881622474425923</v>
      </c>
      <c r="H4925" s="3">
        <f t="shared" si="228"/>
        <v>2000</v>
      </c>
      <c r="I4925" s="3">
        <f>MIN(H4925-K4925+L4925,'Power Look Up'!$F$4)</f>
        <v>1986.4329938214671</v>
      </c>
      <c r="K4925" s="50">
        <f t="array" ref="K4925">_xlfn.SUM(_xlfn.NORM.DIST($Q$3:$Q$1003,$F4925,$N4925,FALSE)*WindSpeedStep*$R$3:$R$1003)</f>
        <v>2000.8857713358091</v>
      </c>
      <c r="L4925" s="50">
        <f t="array" ref="L4925">_xlfn.SUM(_xlfn.NORM.DIST($Q$3:$Q$1003,$F4925,$O4925,FALSE)*WindSpeedStep*$R$3:$R$1003)</f>
        <v>1987.3187651572762</v>
      </c>
      <c r="N4925" s="42">
        <f t="shared" si="229"/>
        <v>1.6049997723107279</v>
      </c>
      <c r="O4925" s="42">
        <f t="shared" si="230"/>
        <v>2.87</v>
      </c>
    </row>
    <row r="4926" spans="5:15" x14ac:dyDescent="0.2">
      <c r="E4926" s="15">
        <v>41304.597222222219</v>
      </c>
      <c r="F4926" s="21">
        <v>18.594934225309736</v>
      </c>
      <c r="G4926" s="24">
        <v>0.16509872865381769</v>
      </c>
      <c r="H4926" s="3">
        <f t="shared" si="228"/>
        <v>2000</v>
      </c>
      <c r="I4926" s="3">
        <f>MIN(H4926-K4926+L4926,'Power Look Up'!$F$4)</f>
        <v>1998.4627063876694</v>
      </c>
      <c r="K4926" s="50">
        <f t="array" ref="K4926">_xlfn.SUM(_xlfn.NORM.DIST($Q$3:$Q$1003,$F4926,$N4926,FALSE)*WindSpeedStep*$R$3:$R$1003)</f>
        <v>2000.0762824517208</v>
      </c>
      <c r="L4926" s="50">
        <f t="array" ref="L4926">_xlfn.SUM(_xlfn.NORM.DIST($Q$3:$Q$1003,$F4926,$O4926,FALSE)*WindSpeedStep*$R$3:$R$1003)</f>
        <v>1998.5389888393902</v>
      </c>
      <c r="N4926" s="42">
        <f t="shared" si="229"/>
        <v>1.8594934225309736</v>
      </c>
      <c r="O4926" s="42">
        <f t="shared" si="230"/>
        <v>3.07</v>
      </c>
    </row>
    <row r="4927" spans="5:15" x14ac:dyDescent="0.2">
      <c r="E4927" s="15">
        <v>41304.604166666664</v>
      </c>
      <c r="F4927" s="21">
        <v>18.124570541450698</v>
      </c>
      <c r="G4927" s="24">
        <v>0.20138408199259061</v>
      </c>
      <c r="H4927" s="3">
        <f t="shared" si="228"/>
        <v>2000</v>
      </c>
      <c r="I4927" s="3">
        <f>MIN(H4927-K4927+L4927,'Power Look Up'!$F$4)</f>
        <v>1989.2425606110639</v>
      </c>
      <c r="K4927" s="50">
        <f t="array" ref="K4927">_xlfn.SUM(_xlfn.NORM.DIST($Q$3:$Q$1003,$F4927,$N4927,FALSE)*WindSpeedStep*$R$3:$R$1003)</f>
        <v>2000.1221728745775</v>
      </c>
      <c r="L4927" s="50">
        <f t="array" ref="L4927">_xlfn.SUM(_xlfn.NORM.DIST($Q$3:$Q$1003,$F4927,$O4927,FALSE)*WindSpeedStep*$R$3:$R$1003)</f>
        <v>1989.3647334856414</v>
      </c>
      <c r="N4927" s="42">
        <f t="shared" si="229"/>
        <v>1.81245705414507</v>
      </c>
      <c r="O4927" s="42">
        <f t="shared" si="230"/>
        <v>3.65</v>
      </c>
    </row>
    <row r="4928" spans="5:15" x14ac:dyDescent="0.2">
      <c r="E4928" s="15">
        <v>41304.611111111109</v>
      </c>
      <c r="F4928" s="21">
        <v>18.974208206127855</v>
      </c>
      <c r="G4928" s="24">
        <v>0.18182576909247777</v>
      </c>
      <c r="H4928" s="3">
        <f t="shared" si="228"/>
        <v>2000</v>
      </c>
      <c r="I4928" s="3">
        <f>MIN(H4928-K4928+L4928,'Power Look Up'!$F$4)</f>
        <v>1996.6453184366653</v>
      </c>
      <c r="K4928" s="50">
        <f t="array" ref="K4928">_xlfn.SUM(_xlfn.NORM.DIST($Q$3:$Q$1003,$F4928,$N4928,FALSE)*WindSpeedStep*$R$3:$R$1003)</f>
        <v>2000.0520759170115</v>
      </c>
      <c r="L4928" s="50">
        <f t="array" ref="L4928">_xlfn.SUM(_xlfn.NORM.DIST($Q$3:$Q$1003,$F4928,$O4928,FALSE)*WindSpeedStep*$R$3:$R$1003)</f>
        <v>1996.6973943536768</v>
      </c>
      <c r="N4928" s="42">
        <f t="shared" si="229"/>
        <v>1.8974208206127856</v>
      </c>
      <c r="O4928" s="42">
        <f t="shared" si="230"/>
        <v>3.45</v>
      </c>
    </row>
    <row r="4929" spans="5:15" x14ac:dyDescent="0.2">
      <c r="E4929" s="15">
        <v>41304.618055555555</v>
      </c>
      <c r="F4929" s="21">
        <v>16.952519356574889</v>
      </c>
      <c r="G4929" s="24">
        <v>0.19761074619866051</v>
      </c>
      <c r="H4929" s="3">
        <f t="shared" si="228"/>
        <v>2000</v>
      </c>
      <c r="I4929" s="3">
        <f>MIN(H4929-K4929+L4929,'Power Look Up'!$F$4)</f>
        <v>1984.3487184550077</v>
      </c>
      <c r="K4929" s="50">
        <f t="array" ref="K4929">_xlfn.SUM(_xlfn.NORM.DIST($Q$3:$Q$1003,$F4929,$N4929,FALSE)*WindSpeedStep*$R$3:$R$1003)</f>
        <v>2000.3850854790819</v>
      </c>
      <c r="L4929" s="50">
        <f t="array" ref="L4929">_xlfn.SUM(_xlfn.NORM.DIST($Q$3:$Q$1003,$F4929,$O4929,FALSE)*WindSpeedStep*$R$3:$R$1003)</f>
        <v>1984.7338039340896</v>
      </c>
      <c r="N4929" s="42">
        <f t="shared" si="229"/>
        <v>1.6952519356574891</v>
      </c>
      <c r="O4929" s="42">
        <f t="shared" si="230"/>
        <v>3.35</v>
      </c>
    </row>
    <row r="4930" spans="5:15" x14ac:dyDescent="0.2">
      <c r="E4930" s="15">
        <v>41304.625</v>
      </c>
      <c r="F4930" s="21">
        <v>19.540236065376586</v>
      </c>
      <c r="G4930" s="24">
        <v>0.18474700039046979</v>
      </c>
      <c r="H4930" s="3">
        <f t="shared" si="228"/>
        <v>2000</v>
      </c>
      <c r="I4930" s="3">
        <f>MIN(H4930-K4930+L4930,'Power Look Up'!$F$4)</f>
        <v>1996.9731691345346</v>
      </c>
      <c r="K4930" s="50">
        <f t="array" ref="K4930">_xlfn.SUM(_xlfn.NORM.DIST($Q$3:$Q$1003,$F4930,$N4930,FALSE)*WindSpeedStep*$R$3:$R$1003)</f>
        <v>2000.029420208602</v>
      </c>
      <c r="L4930" s="50">
        <f t="array" ref="L4930">_xlfn.SUM(_xlfn.NORM.DIST($Q$3:$Q$1003,$F4930,$O4930,FALSE)*WindSpeedStep*$R$3:$R$1003)</f>
        <v>1997.0025893431366</v>
      </c>
      <c r="N4930" s="42">
        <f t="shared" si="229"/>
        <v>1.9540236065376586</v>
      </c>
      <c r="O4930" s="42">
        <f t="shared" si="230"/>
        <v>3.61</v>
      </c>
    </row>
    <row r="4931" spans="5:15" x14ac:dyDescent="0.2">
      <c r="E4931" s="15">
        <v>41304.631944444445</v>
      </c>
      <c r="F4931" s="21">
        <v>17.819316504663885</v>
      </c>
      <c r="G4931" s="24">
        <v>0.18912060959902494</v>
      </c>
      <c r="H4931" s="3">
        <f t="shared" ref="H4931:H4994" si="231">INDEX(PowerArray,MIN(MaximumPowerIndex,ROUND(F4931*100,0)))</f>
        <v>2000</v>
      </c>
      <c r="I4931" s="3">
        <f>MIN(H4931-K4931+L4931,'Power Look Up'!$F$4)</f>
        <v>1992.1174476248711</v>
      </c>
      <c r="K4931" s="50">
        <f t="array" ref="K4931">_xlfn.SUM(_xlfn.NORM.DIST($Q$3:$Q$1003,$F4931,$N4931,FALSE)*WindSpeedStep*$R$3:$R$1003)</f>
        <v>2000.1654716430555</v>
      </c>
      <c r="L4931" s="50">
        <f t="array" ref="L4931">_xlfn.SUM(_xlfn.NORM.DIST($Q$3:$Q$1003,$F4931,$O4931,FALSE)*WindSpeedStep*$R$3:$R$1003)</f>
        <v>1992.2829192679267</v>
      </c>
      <c r="N4931" s="42">
        <f t="shared" ref="N4931:N4994" si="232">ReferenceTurbulence*F4931</f>
        <v>1.7819316504663885</v>
      </c>
      <c r="O4931" s="42">
        <f t="shared" ref="O4931:O4994" si="233">F4931*G4931</f>
        <v>3.37</v>
      </c>
    </row>
    <row r="4932" spans="5:15" x14ac:dyDescent="0.2">
      <c r="E4932" s="15">
        <v>41304.638888888891</v>
      </c>
      <c r="F4932" s="21">
        <v>17.939790197710803</v>
      </c>
      <c r="G4932" s="24">
        <v>0.14381439089121675</v>
      </c>
      <c r="H4932" s="3">
        <f t="shared" si="231"/>
        <v>2000</v>
      </c>
      <c r="I4932" s="3">
        <f>MIN(H4932-K4932+L4932,'Power Look Up'!$F$4)</f>
        <v>1999.6534404351216</v>
      </c>
      <c r="K4932" s="50">
        <f t="array" ref="K4932">_xlfn.SUM(_xlfn.NORM.DIST($Q$3:$Q$1003,$F4932,$N4932,FALSE)*WindSpeedStep*$R$3:$R$1003)</f>
        <v>2000.1468396404925</v>
      </c>
      <c r="L4932" s="50">
        <f t="array" ref="L4932">_xlfn.SUM(_xlfn.NORM.DIST($Q$3:$Q$1003,$F4932,$O4932,FALSE)*WindSpeedStep*$R$3:$R$1003)</f>
        <v>1999.8002800756142</v>
      </c>
      <c r="N4932" s="42">
        <f t="shared" si="232"/>
        <v>1.7939790197710803</v>
      </c>
      <c r="O4932" s="42">
        <f t="shared" si="233"/>
        <v>2.58</v>
      </c>
    </row>
    <row r="4933" spans="5:15" x14ac:dyDescent="0.2">
      <c r="E4933" s="15">
        <v>41304.645833333336</v>
      </c>
      <c r="F4933" s="21">
        <v>16.453349338284582</v>
      </c>
      <c r="G4933" s="24">
        <v>0.20421373976311086</v>
      </c>
      <c r="H4933" s="3">
        <f t="shared" si="231"/>
        <v>2000</v>
      </c>
      <c r="I4933" s="3">
        <f>MIN(H4933-K4933+L4933,'Power Look Up'!$F$4)</f>
        <v>1976.5338268489688</v>
      </c>
      <c r="K4933" s="50">
        <f t="array" ref="K4933">_xlfn.SUM(_xlfn.NORM.DIST($Q$3:$Q$1003,$F4933,$N4933,FALSE)*WindSpeedStep*$R$3:$R$1003)</f>
        <v>2000.61536303652</v>
      </c>
      <c r="L4933" s="50">
        <f t="array" ref="L4933">_xlfn.SUM(_xlfn.NORM.DIST($Q$3:$Q$1003,$F4933,$O4933,FALSE)*WindSpeedStep*$R$3:$R$1003)</f>
        <v>1977.1491898854888</v>
      </c>
      <c r="N4933" s="42">
        <f t="shared" si="232"/>
        <v>1.6453349338284582</v>
      </c>
      <c r="O4933" s="42">
        <f t="shared" si="233"/>
        <v>3.36</v>
      </c>
    </row>
    <row r="4934" spans="5:15" x14ac:dyDescent="0.2">
      <c r="E4934" s="15">
        <v>41304.652777777781</v>
      </c>
      <c r="F4934" s="21">
        <v>16.880578386785697</v>
      </c>
      <c r="G4934" s="24">
        <v>0.19312134485581156</v>
      </c>
      <c r="H4934" s="3">
        <f t="shared" si="231"/>
        <v>2000</v>
      </c>
      <c r="I4934" s="3">
        <f>MIN(H4934-K4934+L4934,'Power Look Up'!$F$4)</f>
        <v>1985.9273265670959</v>
      </c>
      <c r="K4934" s="50">
        <f t="array" ref="K4934">_xlfn.SUM(_xlfn.NORM.DIST($Q$3:$Q$1003,$F4934,$N4934,FALSE)*WindSpeedStep*$R$3:$R$1003)</f>
        <v>2000.4124084752616</v>
      </c>
      <c r="L4934" s="50">
        <f t="array" ref="L4934">_xlfn.SUM(_xlfn.NORM.DIST($Q$3:$Q$1003,$F4934,$O4934,FALSE)*WindSpeedStep*$R$3:$R$1003)</f>
        <v>1986.3397350423575</v>
      </c>
      <c r="N4934" s="42">
        <f t="shared" si="232"/>
        <v>1.6880578386785698</v>
      </c>
      <c r="O4934" s="42">
        <f t="shared" si="233"/>
        <v>3.26</v>
      </c>
    </row>
    <row r="4935" spans="5:15" x14ac:dyDescent="0.2">
      <c r="E4935" s="15">
        <v>41304.659722222219</v>
      </c>
      <c r="F4935" s="21">
        <v>17.779293304157118</v>
      </c>
      <c r="G4935" s="24">
        <v>0.15467431426855424</v>
      </c>
      <c r="H4935" s="3">
        <f t="shared" si="231"/>
        <v>2000</v>
      </c>
      <c r="I4935" s="3">
        <f>MIN(H4935-K4935+L4935,'Power Look Up'!$F$4)</f>
        <v>1998.7736287238845</v>
      </c>
      <c r="K4935" s="50">
        <f t="array" ref="K4935">_xlfn.SUM(_xlfn.NORM.DIST($Q$3:$Q$1003,$F4935,$N4935,FALSE)*WindSpeedStep*$R$3:$R$1003)</f>
        <v>2000.1721557399492</v>
      </c>
      <c r="L4935" s="50">
        <f t="array" ref="L4935">_xlfn.SUM(_xlfn.NORM.DIST($Q$3:$Q$1003,$F4935,$O4935,FALSE)*WindSpeedStep*$R$3:$R$1003)</f>
        <v>1998.9457844638337</v>
      </c>
      <c r="N4935" s="42">
        <f t="shared" si="232"/>
        <v>1.777929330415712</v>
      </c>
      <c r="O4935" s="42">
        <f t="shared" si="233"/>
        <v>2.7500000000000004</v>
      </c>
    </row>
    <row r="4936" spans="5:15" x14ac:dyDescent="0.2">
      <c r="E4936" s="15">
        <v>41304.666666666664</v>
      </c>
      <c r="F4936" s="21">
        <v>17.30963917645111</v>
      </c>
      <c r="G4936" s="24">
        <v>0.19180064738245337</v>
      </c>
      <c r="H4936" s="3">
        <f t="shared" si="231"/>
        <v>2000</v>
      </c>
      <c r="I4936" s="3">
        <f>MIN(H4936-K4936+L4936,'Power Look Up'!$F$4)</f>
        <v>1988.9875485552377</v>
      </c>
      <c r="K4936" s="50">
        <f t="array" ref="K4936">_xlfn.SUM(_xlfn.NORM.DIST($Q$3:$Q$1003,$F4936,$N4936,FALSE)*WindSpeedStep*$R$3:$R$1003)</f>
        <v>2000.272924485535</v>
      </c>
      <c r="L4936" s="50">
        <f t="array" ref="L4936">_xlfn.SUM(_xlfn.NORM.DIST($Q$3:$Q$1003,$F4936,$O4936,FALSE)*WindSpeedStep*$R$3:$R$1003)</f>
        <v>1989.2604730407727</v>
      </c>
      <c r="N4936" s="42">
        <f t="shared" si="232"/>
        <v>1.730963917645111</v>
      </c>
      <c r="O4936" s="42">
        <f t="shared" si="233"/>
        <v>3.32</v>
      </c>
    </row>
    <row r="4937" spans="5:15" x14ac:dyDescent="0.2">
      <c r="E4937" s="15">
        <v>41304.673611111109</v>
      </c>
      <c r="F4937" s="21">
        <v>15.925325330840172</v>
      </c>
      <c r="G4937" s="24">
        <v>0.19654229568162113</v>
      </c>
      <c r="H4937" s="3">
        <f t="shared" si="231"/>
        <v>2000</v>
      </c>
      <c r="I4937" s="3">
        <f>MIN(H4937-K4937+L4937,'Power Look Up'!$F$4)</f>
        <v>1975.441740859641</v>
      </c>
      <c r="K4937" s="50">
        <f t="array" ref="K4937">_xlfn.SUM(_xlfn.NORM.DIST($Q$3:$Q$1003,$F4937,$N4937,FALSE)*WindSpeedStep*$R$3:$R$1003)</f>
        <v>2000.9879921769852</v>
      </c>
      <c r="L4937" s="50">
        <f t="array" ref="L4937">_xlfn.SUM(_xlfn.NORM.DIST($Q$3:$Q$1003,$F4937,$O4937,FALSE)*WindSpeedStep*$R$3:$R$1003)</f>
        <v>1976.4297330366262</v>
      </c>
      <c r="N4937" s="42">
        <f t="shared" si="232"/>
        <v>1.5925325330840172</v>
      </c>
      <c r="O4937" s="42">
        <f t="shared" si="233"/>
        <v>3.13</v>
      </c>
    </row>
    <row r="4938" spans="5:15" x14ac:dyDescent="0.2">
      <c r="E4938" s="15">
        <v>41304.680555555555</v>
      </c>
      <c r="F4938" s="21">
        <v>17.093591681028222</v>
      </c>
      <c r="G4938" s="24">
        <v>0.22055048876499342</v>
      </c>
      <c r="H4938" s="3">
        <f t="shared" si="231"/>
        <v>2000</v>
      </c>
      <c r="I4938" s="3">
        <f>MIN(H4938-K4938+L4938,'Power Look Up'!$F$4)</f>
        <v>1972.9281921323118</v>
      </c>
      <c r="K4938" s="50">
        <f t="array" ref="K4938">_xlfn.SUM(_xlfn.NORM.DIST($Q$3:$Q$1003,$F4938,$N4938,FALSE)*WindSpeedStep*$R$3:$R$1003)</f>
        <v>2000.3363726827386</v>
      </c>
      <c r="L4938" s="50">
        <f t="array" ref="L4938">_xlfn.SUM(_xlfn.NORM.DIST($Q$3:$Q$1003,$F4938,$O4938,FALSE)*WindSpeedStep*$R$3:$R$1003)</f>
        <v>1973.2645648150503</v>
      </c>
      <c r="N4938" s="42">
        <f t="shared" si="232"/>
        <v>1.7093591681028224</v>
      </c>
      <c r="O4938" s="42">
        <f t="shared" si="233"/>
        <v>3.77</v>
      </c>
    </row>
    <row r="4939" spans="5:15" x14ac:dyDescent="0.2">
      <c r="E4939" s="15">
        <v>41304.6875</v>
      </c>
      <c r="F4939" s="21">
        <v>18.707269560812861</v>
      </c>
      <c r="G4939" s="24">
        <v>0.1689182908135041</v>
      </c>
      <c r="H4939" s="3">
        <f t="shared" si="231"/>
        <v>2000</v>
      </c>
      <c r="I4939" s="3">
        <f>MIN(H4939-K4939+L4939,'Power Look Up'!$F$4)</f>
        <v>1998.145572018168</v>
      </c>
      <c r="K4939" s="50">
        <f t="array" ref="K4939">_xlfn.SUM(_xlfn.NORM.DIST($Q$3:$Q$1003,$F4939,$N4939,FALSE)*WindSpeedStep*$R$3:$R$1003)</f>
        <v>2000.0681362984815</v>
      </c>
      <c r="L4939" s="50">
        <f t="array" ref="L4939">_xlfn.SUM(_xlfn.NORM.DIST($Q$3:$Q$1003,$F4939,$O4939,FALSE)*WindSpeedStep*$R$3:$R$1003)</f>
        <v>1998.2137083166494</v>
      </c>
      <c r="N4939" s="42">
        <f t="shared" si="232"/>
        <v>1.8707269560812863</v>
      </c>
      <c r="O4939" s="42">
        <f t="shared" si="233"/>
        <v>3.16</v>
      </c>
    </row>
    <row r="4940" spans="5:15" x14ac:dyDescent="0.2">
      <c r="E4940" s="15">
        <v>41304.694444444445</v>
      </c>
      <c r="F4940" s="21">
        <v>17.844796006643431</v>
      </c>
      <c r="G4940" s="24">
        <v>0.20342064984371852</v>
      </c>
      <c r="H4940" s="3">
        <f t="shared" si="231"/>
        <v>2000</v>
      </c>
      <c r="I4940" s="3">
        <f>MIN(H4940-K4940+L4940,'Power Look Up'!$F$4)</f>
        <v>1987.1557821107506</v>
      </c>
      <c r="K4940" s="50">
        <f t="array" ref="K4940">_xlfn.SUM(_xlfn.NORM.DIST($Q$3:$Q$1003,$F4940,$N4940,FALSE)*WindSpeedStep*$R$3:$R$1003)</f>
        <v>2000.1613485395442</v>
      </c>
      <c r="L4940" s="50">
        <f t="array" ref="L4940">_xlfn.SUM(_xlfn.NORM.DIST($Q$3:$Q$1003,$F4940,$O4940,FALSE)*WindSpeedStep*$R$3:$R$1003)</f>
        <v>1987.3171306502948</v>
      </c>
      <c r="N4940" s="42">
        <f t="shared" si="232"/>
        <v>1.7844796006643433</v>
      </c>
      <c r="O4940" s="42">
        <f t="shared" si="233"/>
        <v>3.63</v>
      </c>
    </row>
    <row r="4941" spans="5:15" x14ac:dyDescent="0.2">
      <c r="E4941" s="15">
        <v>41304.701388888891</v>
      </c>
      <c r="F4941" s="21">
        <v>19.912469488005264</v>
      </c>
      <c r="G4941" s="24">
        <v>0.14814837515643153</v>
      </c>
      <c r="H4941" s="3">
        <f t="shared" si="231"/>
        <v>2000</v>
      </c>
      <c r="I4941" s="3">
        <f>MIN(H4941-K4941+L4941,'Power Look Up'!$F$4)</f>
        <v>1999.8927079481525</v>
      </c>
      <c r="K4941" s="50">
        <f t="array" ref="K4941">_xlfn.SUM(_xlfn.NORM.DIST($Q$3:$Q$1003,$F4941,$N4941,FALSE)*WindSpeedStep*$R$3:$R$1003)</f>
        <v>2000.0202117524116</v>
      </c>
      <c r="L4941" s="50">
        <f t="array" ref="L4941">_xlfn.SUM(_xlfn.NORM.DIST($Q$3:$Q$1003,$F4941,$O4941,FALSE)*WindSpeedStep*$R$3:$R$1003)</f>
        <v>1999.9129197005641</v>
      </c>
      <c r="N4941" s="42">
        <f t="shared" si="232"/>
        <v>1.9912469488005264</v>
      </c>
      <c r="O4941" s="42">
        <f t="shared" si="233"/>
        <v>2.95</v>
      </c>
    </row>
    <row r="4942" spans="5:15" x14ac:dyDescent="0.2">
      <c r="E4942" s="15">
        <v>41304.708333333336</v>
      </c>
      <c r="F4942" s="21">
        <v>18.458129342919086</v>
      </c>
      <c r="G4942" s="24">
        <v>0.17878301417721654</v>
      </c>
      <c r="H4942" s="3">
        <f t="shared" si="231"/>
        <v>2000</v>
      </c>
      <c r="I4942" s="3">
        <f>MIN(H4942-K4942+L4942,'Power Look Up'!$F$4)</f>
        <v>1996.3175371940713</v>
      </c>
      <c r="K4942" s="50">
        <f t="array" ref="K4942">_xlfn.SUM(_xlfn.NORM.DIST($Q$3:$Q$1003,$F4942,$N4942,FALSE)*WindSpeedStep*$R$3:$R$1003)</f>
        <v>2000.0875120757732</v>
      </c>
      <c r="L4942" s="50">
        <f t="array" ref="L4942">_xlfn.SUM(_xlfn.NORM.DIST($Q$3:$Q$1003,$F4942,$O4942,FALSE)*WindSpeedStep*$R$3:$R$1003)</f>
        <v>1996.4050492698445</v>
      </c>
      <c r="N4942" s="42">
        <f t="shared" si="232"/>
        <v>1.8458129342919087</v>
      </c>
      <c r="O4942" s="42">
        <f t="shared" si="233"/>
        <v>3.3</v>
      </c>
    </row>
    <row r="4943" spans="5:15" x14ac:dyDescent="0.2">
      <c r="E4943" s="15">
        <v>41304.715277777781</v>
      </c>
      <c r="F4943" s="21">
        <v>17.33155124457274</v>
      </c>
      <c r="G4943" s="24">
        <v>0.18521134979219994</v>
      </c>
      <c r="H4943" s="3">
        <f t="shared" si="231"/>
        <v>2000</v>
      </c>
      <c r="I4943" s="3">
        <f>MIN(H4943-K4943+L4943,'Power Look Up'!$F$4)</f>
        <v>1991.4358225379017</v>
      </c>
      <c r="K4943" s="50">
        <f t="array" ref="K4943">_xlfn.SUM(_xlfn.NORM.DIST($Q$3:$Q$1003,$F4943,$N4943,FALSE)*WindSpeedStep*$R$3:$R$1003)</f>
        <v>2000.2671683548108</v>
      </c>
      <c r="L4943" s="50">
        <f t="array" ref="L4943">_xlfn.SUM(_xlfn.NORM.DIST($Q$3:$Q$1003,$F4943,$O4943,FALSE)*WindSpeedStep*$R$3:$R$1003)</f>
        <v>1991.7029908927125</v>
      </c>
      <c r="N4943" s="42">
        <f t="shared" si="232"/>
        <v>1.733155124457274</v>
      </c>
      <c r="O4943" s="42">
        <f t="shared" si="233"/>
        <v>3.21</v>
      </c>
    </row>
    <row r="4944" spans="5:15" x14ac:dyDescent="0.2">
      <c r="E4944" s="15">
        <v>41304.722222222219</v>
      </c>
      <c r="F4944" s="21">
        <v>18.335805238607641</v>
      </c>
      <c r="G4944" s="24">
        <v>0.18761106781156134</v>
      </c>
      <c r="H4944" s="3">
        <f t="shared" si="231"/>
        <v>2000</v>
      </c>
      <c r="I4944" s="3">
        <f>MIN(H4944-K4944+L4944,'Power Look Up'!$F$4)</f>
        <v>1994.141444938788</v>
      </c>
      <c r="K4944" s="50">
        <f t="array" ref="K4944">_xlfn.SUM(_xlfn.NORM.DIST($Q$3:$Q$1003,$F4944,$N4944,FALSE)*WindSpeedStep*$R$3:$R$1003)</f>
        <v>2000.0989242893052</v>
      </c>
      <c r="L4944" s="50">
        <f t="array" ref="L4944">_xlfn.SUM(_xlfn.NORM.DIST($Q$3:$Q$1003,$F4944,$O4944,FALSE)*WindSpeedStep*$R$3:$R$1003)</f>
        <v>1994.2403692280932</v>
      </c>
      <c r="N4944" s="42">
        <f t="shared" si="232"/>
        <v>1.8335805238607641</v>
      </c>
      <c r="O4944" s="42">
        <f t="shared" si="233"/>
        <v>3.44</v>
      </c>
    </row>
    <row r="4945" spans="5:15" x14ac:dyDescent="0.2">
      <c r="E4945" s="15">
        <v>41304.729166666664</v>
      </c>
      <c r="F4945" s="21">
        <v>17.386125555540737</v>
      </c>
      <c r="G4945" s="24">
        <v>0.15702175802647322</v>
      </c>
      <c r="H4945" s="3">
        <f t="shared" si="231"/>
        <v>2000</v>
      </c>
      <c r="I4945" s="3">
        <f>MIN(H4945-K4945+L4945,'Power Look Up'!$F$4)</f>
        <v>1998.0338005380975</v>
      </c>
      <c r="K4945" s="50">
        <f t="array" ref="K4945">_xlfn.SUM(_xlfn.NORM.DIST($Q$3:$Q$1003,$F4945,$N4945,FALSE)*WindSpeedStep*$R$3:$R$1003)</f>
        <v>2000.2533324672527</v>
      </c>
      <c r="L4945" s="50">
        <f t="array" ref="L4945">_xlfn.SUM(_xlfn.NORM.DIST($Q$3:$Q$1003,$F4945,$O4945,FALSE)*WindSpeedStep*$R$3:$R$1003)</f>
        <v>1998.2871330053501</v>
      </c>
      <c r="N4945" s="42">
        <f t="shared" si="232"/>
        <v>1.7386125555540737</v>
      </c>
      <c r="O4945" s="42">
        <f t="shared" si="233"/>
        <v>2.73</v>
      </c>
    </row>
    <row r="4946" spans="5:15" x14ac:dyDescent="0.2">
      <c r="E4946" s="15">
        <v>41304.736111111109</v>
      </c>
      <c r="F4946" s="21">
        <v>16.826362448384295</v>
      </c>
      <c r="G4946" s="24">
        <v>0.18423470964145724</v>
      </c>
      <c r="H4946" s="3">
        <f t="shared" si="231"/>
        <v>2000</v>
      </c>
      <c r="I4946" s="3">
        <f>MIN(H4946-K4946+L4946,'Power Look Up'!$F$4)</f>
        <v>1989.3096027801816</v>
      </c>
      <c r="K4946" s="50">
        <f t="array" ref="K4946">_xlfn.SUM(_xlfn.NORM.DIST($Q$3:$Q$1003,$F4946,$N4946,FALSE)*WindSpeedStep*$R$3:$R$1003)</f>
        <v>2000.4341861135331</v>
      </c>
      <c r="L4946" s="50">
        <f t="array" ref="L4946">_xlfn.SUM(_xlfn.NORM.DIST($Q$3:$Q$1003,$F4946,$O4946,FALSE)*WindSpeedStep*$R$3:$R$1003)</f>
        <v>1989.7437888937147</v>
      </c>
      <c r="N4946" s="42">
        <f t="shared" si="232"/>
        <v>1.6826362448384296</v>
      </c>
      <c r="O4946" s="42">
        <f t="shared" si="233"/>
        <v>3.1</v>
      </c>
    </row>
    <row r="4947" spans="5:15" x14ac:dyDescent="0.2">
      <c r="E4947" s="15">
        <v>41304.743055555555</v>
      </c>
      <c r="F4947" s="21">
        <v>15.825116067866958</v>
      </c>
      <c r="G4947" s="24">
        <v>0.16492770029659554</v>
      </c>
      <c r="H4947" s="3">
        <f t="shared" si="231"/>
        <v>2000</v>
      </c>
      <c r="I4947" s="3">
        <f>MIN(H4947-K4947+L4947,'Power Look Up'!$F$4)</f>
        <v>1990.6990639345074</v>
      </c>
      <c r="K4947" s="50">
        <f t="array" ref="K4947">_xlfn.SUM(_xlfn.NORM.DIST($Q$3:$Q$1003,$F4947,$N4947,FALSE)*WindSpeedStep*$R$3:$R$1003)</f>
        <v>2001.0771914312754</v>
      </c>
      <c r="L4947" s="50">
        <f t="array" ref="L4947">_xlfn.SUM(_xlfn.NORM.DIST($Q$3:$Q$1003,$F4947,$O4947,FALSE)*WindSpeedStep*$R$3:$R$1003)</f>
        <v>1991.7762553657828</v>
      </c>
      <c r="N4947" s="42">
        <f t="shared" si="232"/>
        <v>1.5825116067866958</v>
      </c>
      <c r="O4947" s="42">
        <f t="shared" si="233"/>
        <v>2.61</v>
      </c>
    </row>
    <row r="4948" spans="5:15" x14ac:dyDescent="0.2">
      <c r="E4948" s="15">
        <v>41304.75</v>
      </c>
      <c r="F4948" s="21">
        <v>16.614882195473449</v>
      </c>
      <c r="G4948" s="24">
        <v>0.17995914535070218</v>
      </c>
      <c r="H4948" s="3">
        <f t="shared" si="231"/>
        <v>2000</v>
      </c>
      <c r="I4948" s="3">
        <f>MIN(H4948-K4948+L4948,'Power Look Up'!$F$4)</f>
        <v>1989.7598991925863</v>
      </c>
      <c r="K4948" s="50">
        <f t="array" ref="K4948">_xlfn.SUM(_xlfn.NORM.DIST($Q$3:$Q$1003,$F4948,$N4948,FALSE)*WindSpeedStep*$R$3:$R$1003)</f>
        <v>2000.5297498056386</v>
      </c>
      <c r="L4948" s="50">
        <f t="array" ref="L4948">_xlfn.SUM(_xlfn.NORM.DIST($Q$3:$Q$1003,$F4948,$O4948,FALSE)*WindSpeedStep*$R$3:$R$1003)</f>
        <v>1990.2896489982249</v>
      </c>
      <c r="N4948" s="42">
        <f t="shared" si="232"/>
        <v>1.661488219547345</v>
      </c>
      <c r="O4948" s="42">
        <f t="shared" si="233"/>
        <v>2.99</v>
      </c>
    </row>
    <row r="4949" spans="5:15" x14ac:dyDescent="0.2">
      <c r="E4949" s="15">
        <v>41304.756944444445</v>
      </c>
      <c r="F4949" s="21">
        <v>16.79778239089201</v>
      </c>
      <c r="G4949" s="24">
        <v>0.20836083707678868</v>
      </c>
      <c r="H4949" s="3">
        <f t="shared" si="231"/>
        <v>2000</v>
      </c>
      <c r="I4949" s="3">
        <f>MIN(H4949-K4949+L4949,'Power Look Up'!$F$4)</f>
        <v>1977.4387752245618</v>
      </c>
      <c r="K4949" s="50">
        <f t="array" ref="K4949">_xlfn.SUM(_xlfn.NORM.DIST($Q$3:$Q$1003,$F4949,$N4949,FALSE)*WindSpeedStep*$R$3:$R$1003)</f>
        <v>2000.4460931694921</v>
      </c>
      <c r="L4949" s="50">
        <f t="array" ref="L4949">_xlfn.SUM(_xlfn.NORM.DIST($Q$3:$Q$1003,$F4949,$O4949,FALSE)*WindSpeedStep*$R$3:$R$1003)</f>
        <v>1977.8848683940539</v>
      </c>
      <c r="N4949" s="42">
        <f t="shared" si="232"/>
        <v>1.6797782390892011</v>
      </c>
      <c r="O4949" s="42">
        <f t="shared" si="233"/>
        <v>3.5</v>
      </c>
    </row>
    <row r="4950" spans="5:15" x14ac:dyDescent="0.2">
      <c r="E4950" s="15">
        <v>41304.763888888891</v>
      </c>
      <c r="F4950" s="21">
        <v>17.375192018551981</v>
      </c>
      <c r="G4950" s="24">
        <v>0.19222809143253139</v>
      </c>
      <c r="H4950" s="3">
        <f t="shared" si="231"/>
        <v>2000</v>
      </c>
      <c r="I4950" s="3">
        <f>MIN(H4950-K4950+L4950,'Power Look Up'!$F$4)</f>
        <v>1989.1569632755202</v>
      </c>
      <c r="K4950" s="50">
        <f t="array" ref="K4950">_xlfn.SUM(_xlfn.NORM.DIST($Q$3:$Q$1003,$F4950,$N4950,FALSE)*WindSpeedStep*$R$3:$R$1003)</f>
        <v>2000.2560482381016</v>
      </c>
      <c r="L4950" s="50">
        <f t="array" ref="L4950">_xlfn.SUM(_xlfn.NORM.DIST($Q$3:$Q$1003,$F4950,$O4950,FALSE)*WindSpeedStep*$R$3:$R$1003)</f>
        <v>1989.4130115136218</v>
      </c>
      <c r="N4950" s="42">
        <f t="shared" si="232"/>
        <v>1.7375192018551981</v>
      </c>
      <c r="O4950" s="42">
        <f t="shared" si="233"/>
        <v>3.34</v>
      </c>
    </row>
    <row r="4951" spans="5:15" x14ac:dyDescent="0.2">
      <c r="E4951" s="15">
        <v>41304.770833333336</v>
      </c>
      <c r="F4951" s="21">
        <v>17.154473049689678</v>
      </c>
      <c r="G4951" s="24">
        <v>0.17313268623274483</v>
      </c>
      <c r="H4951" s="3">
        <f t="shared" si="231"/>
        <v>2000</v>
      </c>
      <c r="I4951" s="3">
        <f>MIN(H4951-K4951+L4951,'Power Look Up'!$F$4)</f>
        <v>1994.3371115779837</v>
      </c>
      <c r="K4951" s="50">
        <f t="array" ref="K4951">_xlfn.SUM(_xlfn.NORM.DIST($Q$3:$Q$1003,$F4951,$N4951,FALSE)*WindSpeedStep*$R$3:$R$1003)</f>
        <v>2000.31720177854</v>
      </c>
      <c r="L4951" s="50">
        <f t="array" ref="L4951">_xlfn.SUM(_xlfn.NORM.DIST($Q$3:$Q$1003,$F4951,$O4951,FALSE)*WindSpeedStep*$R$3:$R$1003)</f>
        <v>1994.6543133565237</v>
      </c>
      <c r="N4951" s="42">
        <f t="shared" si="232"/>
        <v>1.7154473049689678</v>
      </c>
      <c r="O4951" s="42">
        <f t="shared" si="233"/>
        <v>2.97</v>
      </c>
    </row>
    <row r="4952" spans="5:15" x14ac:dyDescent="0.2">
      <c r="E4952" s="15">
        <v>41304.777777777781</v>
      </c>
      <c r="F4952" s="21">
        <v>14.360454742208077</v>
      </c>
      <c r="G4952" s="24">
        <v>0.16155477257841172</v>
      </c>
      <c r="H4952" s="3">
        <f t="shared" si="231"/>
        <v>2000</v>
      </c>
      <c r="I4952" s="3">
        <f>MIN(H4952-K4952+L4952,'Power Look Up'!$F$4)</f>
        <v>1976.5017434079618</v>
      </c>
      <c r="K4952" s="50">
        <f t="array" ref="K4952">_xlfn.SUM(_xlfn.NORM.DIST($Q$3:$Q$1003,$F4952,$N4952,FALSE)*WindSpeedStep*$R$3:$R$1003)</f>
        <v>2003.0185036088276</v>
      </c>
      <c r="L4952" s="50">
        <f t="array" ref="L4952">_xlfn.SUM(_xlfn.NORM.DIST($Q$3:$Q$1003,$F4952,$O4952,FALSE)*WindSpeedStep*$R$3:$R$1003)</f>
        <v>1979.5202470167894</v>
      </c>
      <c r="N4952" s="42">
        <f t="shared" si="232"/>
        <v>1.4360454742208077</v>
      </c>
      <c r="O4952" s="42">
        <f t="shared" si="233"/>
        <v>2.3199999999999998</v>
      </c>
    </row>
    <row r="4953" spans="5:15" x14ac:dyDescent="0.2">
      <c r="E4953" s="15">
        <v>41304.784722222219</v>
      </c>
      <c r="F4953" s="21">
        <v>14.925215744876803</v>
      </c>
      <c r="G4953" s="24">
        <v>0.17219181577875498</v>
      </c>
      <c r="H4953" s="3">
        <f t="shared" si="231"/>
        <v>2000</v>
      </c>
      <c r="I4953" s="3">
        <f>MIN(H4953-K4953+L4953,'Power Look Up'!$F$4)</f>
        <v>1978.0143280990926</v>
      </c>
      <c r="K4953" s="50">
        <f t="array" ref="K4953">_xlfn.SUM(_xlfn.NORM.DIST($Q$3:$Q$1003,$F4953,$N4953,FALSE)*WindSpeedStep*$R$3:$R$1003)</f>
        <v>2002.1736451415477</v>
      </c>
      <c r="L4953" s="50">
        <f t="array" ref="L4953">_xlfn.SUM(_xlfn.NORM.DIST($Q$3:$Q$1003,$F4953,$O4953,FALSE)*WindSpeedStep*$R$3:$R$1003)</f>
        <v>1980.1879732406403</v>
      </c>
      <c r="N4953" s="42">
        <f t="shared" si="232"/>
        <v>1.4925215744876805</v>
      </c>
      <c r="O4953" s="42">
        <f t="shared" si="233"/>
        <v>2.57</v>
      </c>
    </row>
    <row r="4954" spans="5:15" x14ac:dyDescent="0.2">
      <c r="E4954" s="15">
        <v>41304.791666666664</v>
      </c>
      <c r="F4954" s="21">
        <v>14.592861416041698</v>
      </c>
      <c r="G4954" s="24">
        <v>0.16857557471872936</v>
      </c>
      <c r="H4954" s="3">
        <f t="shared" si="231"/>
        <v>2000</v>
      </c>
      <c r="I4954" s="3">
        <f>MIN(H4954-K4954+L4954,'Power Look Up'!$F$4)</f>
        <v>1975.3834381073898</v>
      </c>
      <c r="K4954" s="50">
        <f t="array" ref="K4954">_xlfn.SUM(_xlfn.NORM.DIST($Q$3:$Q$1003,$F4954,$N4954,FALSE)*WindSpeedStep*$R$3:$R$1003)</f>
        <v>2002.6780406589698</v>
      </c>
      <c r="L4954" s="50">
        <f t="array" ref="L4954">_xlfn.SUM(_xlfn.NORM.DIST($Q$3:$Q$1003,$F4954,$O4954,FALSE)*WindSpeedStep*$R$3:$R$1003)</f>
        <v>1978.0614787663596</v>
      </c>
      <c r="N4954" s="42">
        <f t="shared" si="232"/>
        <v>1.4592861416041698</v>
      </c>
      <c r="O4954" s="42">
        <f t="shared" si="233"/>
        <v>2.46</v>
      </c>
    </row>
    <row r="4955" spans="5:15" x14ac:dyDescent="0.2">
      <c r="E4955" s="15">
        <v>41304.798611111109</v>
      </c>
      <c r="F4955" s="21">
        <v>14.207969147019664</v>
      </c>
      <c r="G4955" s="24">
        <v>0.17806908037456609</v>
      </c>
      <c r="H4955" s="3">
        <f t="shared" si="231"/>
        <v>2000</v>
      </c>
      <c r="I4955" s="3">
        <f>MIN(H4955-K4955+L4955,'Power Look Up'!$F$4)</f>
        <v>1960.0175736645804</v>
      </c>
      <c r="K4955" s="50">
        <f t="array" ref="K4955">_xlfn.SUM(_xlfn.NORM.DIST($Q$3:$Q$1003,$F4955,$N4955,FALSE)*WindSpeedStep*$R$3:$R$1003)</f>
        <v>2003.2139879853612</v>
      </c>
      <c r="L4955" s="50">
        <f t="array" ref="L4955">_xlfn.SUM(_xlfn.NORM.DIST($Q$3:$Q$1003,$F4955,$O4955,FALSE)*WindSpeedStep*$R$3:$R$1003)</f>
        <v>1963.2315616499416</v>
      </c>
      <c r="N4955" s="42">
        <f t="shared" si="232"/>
        <v>1.4207969147019666</v>
      </c>
      <c r="O4955" s="42">
        <f t="shared" si="233"/>
        <v>2.5299999999999998</v>
      </c>
    </row>
    <row r="4956" spans="5:15" x14ac:dyDescent="0.2">
      <c r="E4956" s="15">
        <v>41304.805555555555</v>
      </c>
      <c r="F4956" s="21">
        <v>14.121413226215642</v>
      </c>
      <c r="G4956" s="24">
        <v>0.18553383843595139</v>
      </c>
      <c r="H4956" s="3">
        <f t="shared" si="231"/>
        <v>2000</v>
      </c>
      <c r="I4956" s="3">
        <f>MIN(H4956-K4956+L4956,'Power Look Up'!$F$4)</f>
        <v>1950.7224314341863</v>
      </c>
      <c r="K4956" s="50">
        <f t="array" ref="K4956">_xlfn.SUM(_xlfn.NORM.DIST($Q$3:$Q$1003,$F4956,$N4956,FALSE)*WindSpeedStep*$R$3:$R$1003)</f>
        <v>2003.307520444017</v>
      </c>
      <c r="L4956" s="50">
        <f t="array" ref="L4956">_xlfn.SUM(_xlfn.NORM.DIST($Q$3:$Q$1003,$F4956,$O4956,FALSE)*WindSpeedStep*$R$3:$R$1003)</f>
        <v>1954.0299518782033</v>
      </c>
      <c r="N4956" s="42">
        <f t="shared" si="232"/>
        <v>1.4121413226215642</v>
      </c>
      <c r="O4956" s="42">
        <f t="shared" si="233"/>
        <v>2.62</v>
      </c>
    </row>
    <row r="4957" spans="5:15" x14ac:dyDescent="0.2">
      <c r="E4957" s="15">
        <v>41304.8125</v>
      </c>
      <c r="F4957" s="21">
        <v>14.312371136983225</v>
      </c>
      <c r="G4957" s="24">
        <v>0.16209752931889185</v>
      </c>
      <c r="H4957" s="3">
        <f t="shared" si="231"/>
        <v>2000</v>
      </c>
      <c r="I4957" s="3">
        <f>MIN(H4957-K4957+L4957,'Power Look Up'!$F$4)</f>
        <v>1975.2896018619733</v>
      </c>
      <c r="K4957" s="50">
        <f t="array" ref="K4957">_xlfn.SUM(_xlfn.NORM.DIST($Q$3:$Q$1003,$F4957,$N4957,FALSE)*WindSpeedStep*$R$3:$R$1003)</f>
        <v>2003.0835313175783</v>
      </c>
      <c r="L4957" s="50">
        <f t="array" ref="L4957">_xlfn.SUM(_xlfn.NORM.DIST($Q$3:$Q$1003,$F4957,$O4957,FALSE)*WindSpeedStep*$R$3:$R$1003)</f>
        <v>1978.3731331795516</v>
      </c>
      <c r="N4957" s="42">
        <f t="shared" si="232"/>
        <v>1.4312371136983226</v>
      </c>
      <c r="O4957" s="42">
        <f t="shared" si="233"/>
        <v>2.3199999999999998</v>
      </c>
    </row>
    <row r="4958" spans="5:15" x14ac:dyDescent="0.2">
      <c r="E4958" s="15">
        <v>41304.819444444445</v>
      </c>
      <c r="F4958" s="21">
        <v>15.151846389709704</v>
      </c>
      <c r="G4958" s="24">
        <v>0.14123691231805055</v>
      </c>
      <c r="H4958" s="3">
        <f t="shared" si="231"/>
        <v>2000</v>
      </c>
      <c r="I4958" s="3">
        <f>MIN(H4958-K4958+L4958,'Power Look Up'!$F$4)</f>
        <v>1994.7374125792217</v>
      </c>
      <c r="K4958" s="50">
        <f t="array" ref="K4958">_xlfn.SUM(_xlfn.NORM.DIST($Q$3:$Q$1003,$F4958,$N4958,FALSE)*WindSpeedStep*$R$3:$R$1003)</f>
        <v>2001.8499915152329</v>
      </c>
      <c r="L4958" s="50">
        <f t="array" ref="L4958">_xlfn.SUM(_xlfn.NORM.DIST($Q$3:$Q$1003,$F4958,$O4958,FALSE)*WindSpeedStep*$R$3:$R$1003)</f>
        <v>1996.5874040944545</v>
      </c>
      <c r="N4958" s="42">
        <f t="shared" si="232"/>
        <v>1.5151846389709704</v>
      </c>
      <c r="O4958" s="42">
        <f t="shared" si="233"/>
        <v>2.14</v>
      </c>
    </row>
    <row r="4959" spans="5:15" x14ac:dyDescent="0.2">
      <c r="E4959" s="15">
        <v>41304.826388888891</v>
      </c>
      <c r="F4959" s="21">
        <v>13.359784720631939</v>
      </c>
      <c r="G4959" s="24">
        <v>0.13323567985725771</v>
      </c>
      <c r="H4959" s="3">
        <f t="shared" si="231"/>
        <v>1999.3599999999997</v>
      </c>
      <c r="I4959" s="3">
        <f>MIN(H4959-K4959+L4959,'Power Look Up'!$F$4)</f>
        <v>1979.9681777119063</v>
      </c>
      <c r="K4959" s="50">
        <f t="array" ref="K4959">_xlfn.SUM(_xlfn.NORM.DIST($Q$3:$Q$1003,$F4959,$N4959,FALSE)*WindSpeedStep*$R$3:$R$1003)</f>
        <v>2002.7010699722043</v>
      </c>
      <c r="L4959" s="50">
        <f t="array" ref="L4959">_xlfn.SUM(_xlfn.NORM.DIST($Q$3:$Q$1003,$F4959,$O4959,FALSE)*WindSpeedStep*$R$3:$R$1003)</f>
        <v>1983.3092476841109</v>
      </c>
      <c r="N4959" s="42">
        <f t="shared" si="232"/>
        <v>1.335978472063194</v>
      </c>
      <c r="O4959" s="42">
        <f t="shared" si="233"/>
        <v>1.78</v>
      </c>
    </row>
    <row r="4960" spans="5:15" x14ac:dyDescent="0.2">
      <c r="E4960" s="15">
        <v>41304.833333333336</v>
      </c>
      <c r="F4960" s="21">
        <v>11.671805631548761</v>
      </c>
      <c r="G4960" s="24">
        <v>0.14565012935144489</v>
      </c>
      <c r="H4960" s="3">
        <f t="shared" si="231"/>
        <v>1960.2799999999829</v>
      </c>
      <c r="I4960" s="3">
        <f>MIN(H4960-K4960+L4960,'Power Look Up'!$F$4)</f>
        <v>1885.176461401172</v>
      </c>
      <c r="K4960" s="50">
        <f t="array" ref="K4960">_xlfn.SUM(_xlfn.NORM.DIST($Q$3:$Q$1003,$F4960,$N4960,FALSE)*WindSpeedStep*$R$3:$R$1003)</f>
        <v>1950.7733330712138</v>
      </c>
      <c r="L4960" s="50">
        <f t="array" ref="L4960">_xlfn.SUM(_xlfn.NORM.DIST($Q$3:$Q$1003,$F4960,$O4960,FALSE)*WindSpeedStep*$R$3:$R$1003)</f>
        <v>1875.6697944724028</v>
      </c>
      <c r="N4960" s="42">
        <f t="shared" si="232"/>
        <v>1.1671805631548762</v>
      </c>
      <c r="O4960" s="42">
        <f t="shared" si="233"/>
        <v>1.7</v>
      </c>
    </row>
    <row r="4961" spans="5:15" x14ac:dyDescent="0.2">
      <c r="E4961" s="15">
        <v>41304.840277777781</v>
      </c>
      <c r="F4961" s="21">
        <v>10.96729690930351</v>
      </c>
      <c r="G4961" s="24">
        <v>0.13038764353930613</v>
      </c>
      <c r="H4961" s="3">
        <f t="shared" si="231"/>
        <v>1895.9899999999493</v>
      </c>
      <c r="I4961" s="3">
        <f>MIN(H4961-K4961+L4961,'Power Look Up'!$F$4)</f>
        <v>1841.2820839628514</v>
      </c>
      <c r="K4961" s="50">
        <f t="array" ref="K4961">_xlfn.SUM(_xlfn.NORM.DIST($Q$3:$Q$1003,$F4961,$N4961,FALSE)*WindSpeedStep*$R$3:$R$1003)</f>
        <v>1863.326610085709</v>
      </c>
      <c r="L4961" s="50">
        <f t="array" ref="L4961">_xlfn.SUM(_xlfn.NORM.DIST($Q$3:$Q$1003,$F4961,$O4961,FALSE)*WindSpeedStep*$R$3:$R$1003)</f>
        <v>1808.6186940486111</v>
      </c>
      <c r="N4961" s="42">
        <f t="shared" si="232"/>
        <v>1.096729690930351</v>
      </c>
      <c r="O4961" s="42">
        <f t="shared" si="233"/>
        <v>1.43</v>
      </c>
    </row>
    <row r="4962" spans="5:15" x14ac:dyDescent="0.2">
      <c r="E4962" s="15">
        <v>41304.847222222219</v>
      </c>
      <c r="F4962" s="21">
        <v>10.196699213685372</v>
      </c>
      <c r="G4962" s="24">
        <v>0.16573990902191049</v>
      </c>
      <c r="H4962" s="3">
        <f t="shared" si="231"/>
        <v>1690.3999999999537</v>
      </c>
      <c r="I4962" s="3">
        <f>MIN(H4962-K4962+L4962,'Power Look Up'!$F$4)</f>
        <v>1603.6093127450752</v>
      </c>
      <c r="K4962" s="50">
        <f t="array" ref="K4962">_xlfn.SUM(_xlfn.NORM.DIST($Q$3:$Q$1003,$F4962,$N4962,FALSE)*WindSpeedStep*$R$3:$R$1003)</f>
        <v>1684.3997038798427</v>
      </c>
      <c r="L4962" s="50">
        <f t="array" ref="L4962">_xlfn.SUM(_xlfn.NORM.DIST($Q$3:$Q$1003,$F4962,$O4962,FALSE)*WindSpeedStep*$R$3:$R$1003)</f>
        <v>1597.6090166249642</v>
      </c>
      <c r="N4962" s="42">
        <f t="shared" si="232"/>
        <v>1.0196699213685372</v>
      </c>
      <c r="O4962" s="42">
        <f t="shared" si="233"/>
        <v>1.69</v>
      </c>
    </row>
    <row r="4963" spans="5:15" x14ac:dyDescent="0.2">
      <c r="E4963" s="15">
        <v>41304.854166666664</v>
      </c>
      <c r="F4963" s="21">
        <v>11.004179435970357</v>
      </c>
      <c r="G4963" s="24">
        <v>0.13994682738142769</v>
      </c>
      <c r="H4963" s="3">
        <f t="shared" si="231"/>
        <v>1903.9999999999493</v>
      </c>
      <c r="I4963" s="3">
        <f>MIN(H4963-K4963+L4963,'Power Look Up'!$F$4)</f>
        <v>1832.4103696875216</v>
      </c>
      <c r="K4963" s="50">
        <f t="array" ref="K4963">_xlfn.SUM(_xlfn.NORM.DIST($Q$3:$Q$1003,$F4963,$N4963,FALSE)*WindSpeedStep*$R$3:$R$1003)</f>
        <v>1869.561074890569</v>
      </c>
      <c r="L4963" s="50">
        <f t="array" ref="L4963">_xlfn.SUM(_xlfn.NORM.DIST($Q$3:$Q$1003,$F4963,$O4963,FALSE)*WindSpeedStep*$R$3:$R$1003)</f>
        <v>1797.9714445781412</v>
      </c>
      <c r="N4963" s="42">
        <f t="shared" si="232"/>
        <v>1.1004179435970358</v>
      </c>
      <c r="O4963" s="42">
        <f t="shared" si="233"/>
        <v>1.5399999999999998</v>
      </c>
    </row>
    <row r="4964" spans="5:15" x14ac:dyDescent="0.2">
      <c r="E4964" s="15">
        <v>41304.861111111109</v>
      </c>
      <c r="F4964" s="21">
        <v>10.819757725286415</v>
      </c>
      <c r="G4964" s="24">
        <v>0.12477174020680427</v>
      </c>
      <c r="H4964" s="3">
        <f t="shared" si="231"/>
        <v>1855.9399999999503</v>
      </c>
      <c r="I4964" s="3">
        <f>MIN(H4964-K4964+L4964,'Power Look Up'!$F$4)</f>
        <v>1811.9490384093103</v>
      </c>
      <c r="K4964" s="50">
        <f t="array" ref="K4964">_xlfn.SUM(_xlfn.NORM.DIST($Q$3:$Q$1003,$F4964,$N4964,FALSE)*WindSpeedStep*$R$3:$R$1003)</f>
        <v>1836.320397405822</v>
      </c>
      <c r="L4964" s="50">
        <f t="array" ref="L4964">_xlfn.SUM(_xlfn.NORM.DIST($Q$3:$Q$1003,$F4964,$O4964,FALSE)*WindSpeedStep*$R$3:$R$1003)</f>
        <v>1792.329435815182</v>
      </c>
      <c r="N4964" s="42">
        <f t="shared" si="232"/>
        <v>1.0819757725286416</v>
      </c>
      <c r="O4964" s="42">
        <f t="shared" si="233"/>
        <v>1.35</v>
      </c>
    </row>
    <row r="4965" spans="5:15" x14ac:dyDescent="0.2">
      <c r="E4965" s="15">
        <v>41304.868055555555</v>
      </c>
      <c r="F4965" s="21">
        <v>10.093869928644484</v>
      </c>
      <c r="G4965" s="24">
        <v>0.17931675490126578</v>
      </c>
      <c r="H4965" s="3">
        <f t="shared" si="231"/>
        <v>1661.0299999999545</v>
      </c>
      <c r="I4965" s="3">
        <f>MIN(H4965-K4965+L4965,'Power Look Up'!$F$4)</f>
        <v>1564.6327040672479</v>
      </c>
      <c r="K4965" s="50">
        <f t="array" ref="K4965">_xlfn.SUM(_xlfn.NORM.DIST($Q$3:$Q$1003,$F4965,$N4965,FALSE)*WindSpeedStep*$R$3:$R$1003)</f>
        <v>1653.5778196894144</v>
      </c>
      <c r="L4965" s="50">
        <f t="array" ref="L4965">_xlfn.SUM(_xlfn.NORM.DIST($Q$3:$Q$1003,$F4965,$O4965,FALSE)*WindSpeedStep*$R$3:$R$1003)</f>
        <v>1557.1805237567078</v>
      </c>
      <c r="N4965" s="42">
        <f t="shared" si="232"/>
        <v>1.0093869928644483</v>
      </c>
      <c r="O4965" s="42">
        <f t="shared" si="233"/>
        <v>1.81</v>
      </c>
    </row>
    <row r="4966" spans="5:15" x14ac:dyDescent="0.2">
      <c r="E4966" s="15">
        <v>41304.875</v>
      </c>
      <c r="F4966" s="21">
        <v>10.120281436893698</v>
      </c>
      <c r="G4966" s="24">
        <v>0.14722910714401416</v>
      </c>
      <c r="H4966" s="3">
        <f t="shared" si="231"/>
        <v>1669.0399999999543</v>
      </c>
      <c r="I4966" s="3">
        <f>MIN(H4966-K4966+L4966,'Power Look Up'!$F$4)</f>
        <v>1609.9150819820804</v>
      </c>
      <c r="K4966" s="50">
        <f t="array" ref="K4966">_xlfn.SUM(_xlfn.NORM.DIST($Q$3:$Q$1003,$F4966,$N4966,FALSE)*WindSpeedStep*$R$3:$R$1003)</f>
        <v>1661.6385559877692</v>
      </c>
      <c r="L4966" s="50">
        <f t="array" ref="L4966">_xlfn.SUM(_xlfn.NORM.DIST($Q$3:$Q$1003,$F4966,$O4966,FALSE)*WindSpeedStep*$R$3:$R$1003)</f>
        <v>1602.5136379698954</v>
      </c>
      <c r="N4966" s="42">
        <f t="shared" si="232"/>
        <v>1.0120281436893699</v>
      </c>
      <c r="O4966" s="42">
        <f t="shared" si="233"/>
        <v>1.49</v>
      </c>
    </row>
    <row r="4967" spans="5:15" x14ac:dyDescent="0.2">
      <c r="E4967" s="15">
        <v>41304.881944444445</v>
      </c>
      <c r="F4967" s="21">
        <v>9.8137226607622186</v>
      </c>
      <c r="G4967" s="24">
        <v>0.13348655197254719</v>
      </c>
      <c r="H4967" s="3">
        <f t="shared" si="231"/>
        <v>1564.6099999999374</v>
      </c>
      <c r="I4967" s="3">
        <f>MIN(H4967-K4967+L4967,'Power Look Up'!$F$4)</f>
        <v>1535.1088119478222</v>
      </c>
      <c r="K4967" s="50">
        <f t="array" ref="K4967">_xlfn.SUM(_xlfn.NORM.DIST($Q$3:$Q$1003,$F4967,$N4967,FALSE)*WindSpeedStep*$R$3:$R$1003)</f>
        <v>1562.432565201465</v>
      </c>
      <c r="L4967" s="50">
        <f t="array" ref="L4967">_xlfn.SUM(_xlfn.NORM.DIST($Q$3:$Q$1003,$F4967,$O4967,FALSE)*WindSpeedStep*$R$3:$R$1003)</f>
        <v>1532.9313771493498</v>
      </c>
      <c r="N4967" s="42">
        <f t="shared" si="232"/>
        <v>0.98137226607622186</v>
      </c>
      <c r="O4967" s="42">
        <f t="shared" si="233"/>
        <v>1.31</v>
      </c>
    </row>
    <row r="4968" spans="5:15" x14ac:dyDescent="0.2">
      <c r="E4968" s="15">
        <v>41304.888888888891</v>
      </c>
      <c r="F4968" s="21">
        <v>10.438154070319287</v>
      </c>
      <c r="G4968" s="24">
        <v>0.15424183137687225</v>
      </c>
      <c r="H4968" s="3">
        <f t="shared" si="231"/>
        <v>1754.4799999999525</v>
      </c>
      <c r="I4968" s="3">
        <f>MIN(H4968-K4968+L4968,'Power Look Up'!$F$4)</f>
        <v>1671.3596886401144</v>
      </c>
      <c r="K4968" s="50">
        <f t="array" ref="K4968">_xlfn.SUM(_xlfn.NORM.DIST($Q$3:$Q$1003,$F4968,$N4968,FALSE)*WindSpeedStep*$R$3:$R$1003)</f>
        <v>1750.5517727884842</v>
      </c>
      <c r="L4968" s="50">
        <f t="array" ref="L4968">_xlfn.SUM(_xlfn.NORM.DIST($Q$3:$Q$1003,$F4968,$O4968,FALSE)*WindSpeedStep*$R$3:$R$1003)</f>
        <v>1667.4314614286461</v>
      </c>
      <c r="N4968" s="42">
        <f t="shared" si="232"/>
        <v>1.0438154070319288</v>
      </c>
      <c r="O4968" s="42">
        <f t="shared" si="233"/>
        <v>1.6100000000000003</v>
      </c>
    </row>
    <row r="4969" spans="5:15" x14ac:dyDescent="0.2">
      <c r="E4969" s="15">
        <v>41304.895833333336</v>
      </c>
      <c r="F4969" s="21">
        <v>9.3989872277311921</v>
      </c>
      <c r="G4969" s="24">
        <v>0.16171955160395624</v>
      </c>
      <c r="H4969" s="3">
        <f t="shared" si="231"/>
        <v>1408.3999999999405</v>
      </c>
      <c r="I4969" s="3">
        <f>MIN(H4969-K4969+L4969,'Power Look Up'!$F$4)</f>
        <v>1382.5266660838856</v>
      </c>
      <c r="K4969" s="50">
        <f t="array" ref="K4969">_xlfn.SUM(_xlfn.NORM.DIST($Q$3:$Q$1003,$F4969,$N4969,FALSE)*WindSpeedStep*$R$3:$R$1003)</f>
        <v>1412.5785597225779</v>
      </c>
      <c r="L4969" s="50">
        <f t="array" ref="L4969">_xlfn.SUM(_xlfn.NORM.DIST($Q$3:$Q$1003,$F4969,$O4969,FALSE)*WindSpeedStep*$R$3:$R$1003)</f>
        <v>1386.705225806523</v>
      </c>
      <c r="N4969" s="42">
        <f t="shared" si="232"/>
        <v>0.93989872277311926</v>
      </c>
      <c r="O4969" s="42">
        <f t="shared" si="233"/>
        <v>1.52</v>
      </c>
    </row>
    <row r="4970" spans="5:15" x14ac:dyDescent="0.2">
      <c r="E4970" s="15">
        <v>41304.902777777781</v>
      </c>
      <c r="F4970" s="21">
        <v>7.9492731694179559</v>
      </c>
      <c r="G4970" s="24">
        <v>0.11447587478826445</v>
      </c>
      <c r="H4970" s="3">
        <f t="shared" si="231"/>
        <v>873.9499999999623</v>
      </c>
      <c r="I4970" s="3">
        <f>MIN(H4970-K4970+L4970,'Power Look Up'!$F$4)</f>
        <v>881.09556201224677</v>
      </c>
      <c r="K4970" s="50">
        <f t="array" ref="K4970">_xlfn.SUM(_xlfn.NORM.DIST($Q$3:$Q$1003,$F4970,$N4970,FALSE)*WindSpeedStep*$R$3:$R$1003)</f>
        <v>876.07502784169776</v>
      </c>
      <c r="L4970" s="50">
        <f t="array" ref="L4970">_xlfn.SUM(_xlfn.NORM.DIST($Q$3:$Q$1003,$F4970,$O4970,FALSE)*WindSpeedStep*$R$3:$R$1003)</f>
        <v>883.22058985398223</v>
      </c>
      <c r="N4970" s="42">
        <f t="shared" si="232"/>
        <v>0.79492731694179564</v>
      </c>
      <c r="O4970" s="42">
        <f t="shared" si="233"/>
        <v>0.91</v>
      </c>
    </row>
    <row r="4971" spans="5:15" x14ac:dyDescent="0.2">
      <c r="E4971" s="15">
        <v>41304.909722222219</v>
      </c>
      <c r="F4971" s="21">
        <v>6.82020922691098</v>
      </c>
      <c r="G4971" s="24">
        <v>9.9703686115211271E-2</v>
      </c>
      <c r="H4971" s="3">
        <f t="shared" si="231"/>
        <v>547.3199999999772</v>
      </c>
      <c r="I4971" s="3">
        <f>MIN(H4971-K4971+L4971,'Power Look Up'!$F$4)</f>
        <v>547.22471443925906</v>
      </c>
      <c r="K4971" s="50">
        <f t="array" ref="K4971">_xlfn.SUM(_xlfn.NORM.DIST($Q$3:$Q$1003,$F4971,$N4971,FALSE)*WindSpeedStep*$R$3:$R$1003)</f>
        <v>548.43382113841403</v>
      </c>
      <c r="L4971" s="50">
        <f t="array" ref="L4971">_xlfn.SUM(_xlfn.NORM.DIST($Q$3:$Q$1003,$F4971,$O4971,FALSE)*WindSpeedStep*$R$3:$R$1003)</f>
        <v>548.33853557769589</v>
      </c>
      <c r="N4971" s="42">
        <f t="shared" si="232"/>
        <v>0.68202092269109804</v>
      </c>
      <c r="O4971" s="42">
        <f t="shared" si="233"/>
        <v>0.68</v>
      </c>
    </row>
    <row r="4972" spans="5:15" x14ac:dyDescent="0.2">
      <c r="E4972" s="15">
        <v>41304.916666666664</v>
      </c>
      <c r="F4972" s="21">
        <v>6.7949498023221793</v>
      </c>
      <c r="G4972" s="24">
        <v>8.0942466979231714E-2</v>
      </c>
      <c r="H4972" s="3">
        <f t="shared" si="231"/>
        <v>540.53999999997734</v>
      </c>
      <c r="I4972" s="3">
        <f>MIN(H4972-K4972+L4972,'Power Look Up'!$F$4)</f>
        <v>534.98093050308546</v>
      </c>
      <c r="K4972" s="50">
        <f t="array" ref="K4972">_xlfn.SUM(_xlfn.NORM.DIST($Q$3:$Q$1003,$F4972,$N4972,FALSE)*WindSpeedStep*$R$3:$R$1003)</f>
        <v>542.17064445893732</v>
      </c>
      <c r="L4972" s="50">
        <f t="array" ref="L4972">_xlfn.SUM(_xlfn.NORM.DIST($Q$3:$Q$1003,$F4972,$O4972,FALSE)*WindSpeedStep*$R$3:$R$1003)</f>
        <v>536.61157496204544</v>
      </c>
      <c r="N4972" s="42">
        <f t="shared" si="232"/>
        <v>0.67949498023221799</v>
      </c>
      <c r="O4972" s="42">
        <f t="shared" si="233"/>
        <v>0.55000000000000004</v>
      </c>
    </row>
    <row r="4973" spans="5:15" x14ac:dyDescent="0.2">
      <c r="E4973" s="15">
        <v>41304.923611111109</v>
      </c>
      <c r="F4973" s="21">
        <v>7.3421664154767701</v>
      </c>
      <c r="G4973" s="24">
        <v>8.9891724411035753E-2</v>
      </c>
      <c r="H4973" s="3">
        <f t="shared" si="231"/>
        <v>690.33999999996627</v>
      </c>
      <c r="I4973" s="3">
        <f>MIN(H4973-K4973+L4973,'Power Look Up'!$F$4)</f>
        <v>686.58689415358822</v>
      </c>
      <c r="K4973" s="50">
        <f t="array" ref="K4973">_xlfn.SUM(_xlfn.NORM.DIST($Q$3:$Q$1003,$F4973,$N4973,FALSE)*WindSpeedStep*$R$3:$R$1003)</f>
        <v>688.15349703683705</v>
      </c>
      <c r="L4973" s="50">
        <f t="array" ref="L4973">_xlfn.SUM(_xlfn.NORM.DIST($Q$3:$Q$1003,$F4973,$O4973,FALSE)*WindSpeedStep*$R$3:$R$1003)</f>
        <v>684.400391190459</v>
      </c>
      <c r="N4973" s="42">
        <f t="shared" si="232"/>
        <v>0.73421664154767707</v>
      </c>
      <c r="O4973" s="42">
        <f t="shared" si="233"/>
        <v>0.66</v>
      </c>
    </row>
    <row r="4974" spans="5:15" x14ac:dyDescent="0.2">
      <c r="E4974" s="15">
        <v>41304.930555555555</v>
      </c>
      <c r="F4974" s="21">
        <v>6.8448330584985824</v>
      </c>
      <c r="G4974" s="24">
        <v>6.2821108466058151E-2</v>
      </c>
      <c r="H4974" s="3">
        <f t="shared" si="231"/>
        <v>551.83999999997707</v>
      </c>
      <c r="I4974" s="3">
        <f>MIN(H4974-K4974+L4974,'Power Look Up'!$F$4)</f>
        <v>541.76297054657937</v>
      </c>
      <c r="K4974" s="50">
        <f t="array" ref="K4974">_xlfn.SUM(_xlfn.NORM.DIST($Q$3:$Q$1003,$F4974,$N4974,FALSE)*WindSpeedStep*$R$3:$R$1003)</f>
        <v>554.58310126099798</v>
      </c>
      <c r="L4974" s="50">
        <f t="array" ref="L4974">_xlfn.SUM(_xlfn.NORM.DIST($Q$3:$Q$1003,$F4974,$O4974,FALSE)*WindSpeedStep*$R$3:$R$1003)</f>
        <v>544.50607180760028</v>
      </c>
      <c r="N4974" s="42">
        <f t="shared" si="232"/>
        <v>0.68448330584985828</v>
      </c>
      <c r="O4974" s="42">
        <f t="shared" si="233"/>
        <v>0.43</v>
      </c>
    </row>
    <row r="4975" spans="5:15" x14ac:dyDescent="0.2">
      <c r="E4975" s="15">
        <v>41304.9375</v>
      </c>
      <c r="F4975" s="21">
        <v>6.6801902145846439</v>
      </c>
      <c r="G4975" s="24">
        <v>8.382994825167854E-2</v>
      </c>
      <c r="H4975" s="3">
        <f t="shared" si="231"/>
        <v>515.67999999997789</v>
      </c>
      <c r="I4975" s="3">
        <f>MIN(H4975-K4975+L4975,'Power Look Up'!$F$4)</f>
        <v>511.12560973210242</v>
      </c>
      <c r="K4975" s="50">
        <f t="array" ref="K4975">_xlfn.SUM(_xlfn.NORM.DIST($Q$3:$Q$1003,$F4975,$N4975,FALSE)*WindSpeedStep*$R$3:$R$1003)</f>
        <v>514.28417732178082</v>
      </c>
      <c r="L4975" s="50">
        <f t="array" ref="L4975">_xlfn.SUM(_xlfn.NORM.DIST($Q$3:$Q$1003,$F4975,$O4975,FALSE)*WindSpeedStep*$R$3:$R$1003)</f>
        <v>509.72978705390534</v>
      </c>
      <c r="N4975" s="42">
        <f t="shared" si="232"/>
        <v>0.66801902145846448</v>
      </c>
      <c r="O4975" s="42">
        <f t="shared" si="233"/>
        <v>0.56000000000000005</v>
      </c>
    </row>
    <row r="4976" spans="5:15" x14ac:dyDescent="0.2">
      <c r="E4976" s="15">
        <v>41304.944444444445</v>
      </c>
      <c r="F4976" s="21">
        <v>7.2496781794407248</v>
      </c>
      <c r="G4976" s="24">
        <v>9.6556010166785278E-2</v>
      </c>
      <c r="H4976" s="3">
        <f t="shared" si="231"/>
        <v>663.2499999999668</v>
      </c>
      <c r="I4976" s="3">
        <f>MIN(H4976-K4976+L4976,'Power Look Up'!$F$4)</f>
        <v>661.9685549745509</v>
      </c>
      <c r="K4976" s="50">
        <f t="array" ref="K4976">_xlfn.SUM(_xlfn.NORM.DIST($Q$3:$Q$1003,$F4976,$N4976,FALSE)*WindSpeedStep*$R$3:$R$1003)</f>
        <v>661.94719578811907</v>
      </c>
      <c r="L4976" s="50">
        <f t="array" ref="L4976">_xlfn.SUM(_xlfn.NORM.DIST($Q$3:$Q$1003,$F4976,$O4976,FALSE)*WindSpeedStep*$R$3:$R$1003)</f>
        <v>660.66575076270317</v>
      </c>
      <c r="N4976" s="42">
        <f t="shared" si="232"/>
        <v>0.7249678179440725</v>
      </c>
      <c r="O4976" s="42">
        <f t="shared" si="233"/>
        <v>0.7</v>
      </c>
    </row>
    <row r="4977" spans="5:15" x14ac:dyDescent="0.2">
      <c r="E4977" s="15">
        <v>41304.951388888891</v>
      </c>
      <c r="F4977" s="21">
        <v>8.0756728768310584</v>
      </c>
      <c r="G4977" s="24">
        <v>8.66800835888593E-2</v>
      </c>
      <c r="H4977" s="3">
        <f t="shared" si="231"/>
        <v>918.35999999995306</v>
      </c>
      <c r="I4977" s="3">
        <f>MIN(H4977-K4977+L4977,'Power Look Up'!$F$4)</f>
        <v>912.26104954626021</v>
      </c>
      <c r="K4977" s="50">
        <f t="array" ref="K4977">_xlfn.SUM(_xlfn.NORM.DIST($Q$3:$Q$1003,$F4977,$N4977,FALSE)*WindSpeedStep*$R$3:$R$1003)</f>
        <v>918.68854947570753</v>
      </c>
      <c r="L4977" s="50">
        <f t="array" ref="L4977">_xlfn.SUM(_xlfn.NORM.DIST($Q$3:$Q$1003,$F4977,$O4977,FALSE)*WindSpeedStep*$R$3:$R$1003)</f>
        <v>912.58959902201468</v>
      </c>
      <c r="N4977" s="42">
        <f t="shared" si="232"/>
        <v>0.80756728768310593</v>
      </c>
      <c r="O4977" s="42">
        <f t="shared" si="233"/>
        <v>0.7</v>
      </c>
    </row>
    <row r="4978" spans="5:15" x14ac:dyDescent="0.2">
      <c r="E4978" s="15">
        <v>41304.958333333336</v>
      </c>
      <c r="F4978" s="21">
        <v>7.8909397650912059</v>
      </c>
      <c r="G4978" s="24">
        <v>0.10898575145695082</v>
      </c>
      <c r="H4978" s="3">
        <f t="shared" si="231"/>
        <v>855.88999999996281</v>
      </c>
      <c r="I4978" s="3">
        <f>MIN(H4978-K4978+L4978,'Power Look Up'!$F$4)</f>
        <v>860.20940022605987</v>
      </c>
      <c r="K4978" s="50">
        <f t="array" ref="K4978">_xlfn.SUM(_xlfn.NORM.DIST($Q$3:$Q$1003,$F4978,$N4978,FALSE)*WindSpeedStep*$R$3:$R$1003)</f>
        <v>856.81074713969281</v>
      </c>
      <c r="L4978" s="50">
        <f t="array" ref="L4978">_xlfn.SUM(_xlfn.NORM.DIST($Q$3:$Q$1003,$F4978,$O4978,FALSE)*WindSpeedStep*$R$3:$R$1003)</f>
        <v>861.13014736578987</v>
      </c>
      <c r="N4978" s="42">
        <f t="shared" si="232"/>
        <v>0.78909397650912061</v>
      </c>
      <c r="O4978" s="42">
        <f t="shared" si="233"/>
        <v>0.86</v>
      </c>
    </row>
    <row r="4979" spans="5:15" x14ac:dyDescent="0.2">
      <c r="E4979" s="15">
        <v>41304.965277777781</v>
      </c>
      <c r="F4979" s="21">
        <v>8.2390607858492544</v>
      </c>
      <c r="G4979" s="24">
        <v>9.709844614497995E-2</v>
      </c>
      <c r="H4979" s="3">
        <f t="shared" si="231"/>
        <v>977.07999999995184</v>
      </c>
      <c r="I4979" s="3">
        <f>MIN(H4979-K4979+L4979,'Power Look Up'!$F$4)</f>
        <v>975.68933255005152</v>
      </c>
      <c r="K4979" s="50">
        <f t="array" ref="K4979">_xlfn.SUM(_xlfn.NORM.DIST($Q$3:$Q$1003,$F4979,$N4979,FALSE)*WindSpeedStep*$R$3:$R$1003)</f>
        <v>975.49063832963236</v>
      </c>
      <c r="L4979" s="50">
        <f t="array" ref="L4979">_xlfn.SUM(_xlfn.NORM.DIST($Q$3:$Q$1003,$F4979,$O4979,FALSE)*WindSpeedStep*$R$3:$R$1003)</f>
        <v>974.09997087973204</v>
      </c>
      <c r="N4979" s="42">
        <f t="shared" si="232"/>
        <v>0.82390607858492548</v>
      </c>
      <c r="O4979" s="42">
        <f t="shared" si="233"/>
        <v>0.8</v>
      </c>
    </row>
    <row r="4980" spans="5:15" x14ac:dyDescent="0.2">
      <c r="E4980" s="15">
        <v>41304.972222222219</v>
      </c>
      <c r="F4980" s="21">
        <v>8.5067256020427902</v>
      </c>
      <c r="G4980" s="24">
        <v>0.11990512539337804</v>
      </c>
      <c r="H4980" s="3">
        <f t="shared" si="231"/>
        <v>1076.1699999999496</v>
      </c>
      <c r="I4980" s="3">
        <f>MIN(H4980-K4980+L4980,'Power Look Up'!$F$4)</f>
        <v>1084.7762963273192</v>
      </c>
      <c r="K4980" s="50">
        <f t="array" ref="K4980">_xlfn.SUM(_xlfn.NORM.DIST($Q$3:$Q$1003,$F4980,$N4980,FALSE)*WindSpeedStep*$R$3:$R$1003)</f>
        <v>1072.3898902720837</v>
      </c>
      <c r="L4980" s="50">
        <f t="array" ref="L4980">_xlfn.SUM(_xlfn.NORM.DIST($Q$3:$Q$1003,$F4980,$O4980,FALSE)*WindSpeedStep*$R$3:$R$1003)</f>
        <v>1080.9961865994533</v>
      </c>
      <c r="N4980" s="42">
        <f t="shared" si="232"/>
        <v>0.85067256020427906</v>
      </c>
      <c r="O4980" s="42">
        <f t="shared" si="233"/>
        <v>1.02</v>
      </c>
    </row>
    <row r="4981" spans="5:15" x14ac:dyDescent="0.2">
      <c r="E4981" s="15">
        <v>41304.979166666664</v>
      </c>
      <c r="F4981" s="21">
        <v>7.5442513498662658</v>
      </c>
      <c r="G4981" s="24">
        <v>0.1086920307890505</v>
      </c>
      <c r="H4981" s="3">
        <f t="shared" si="231"/>
        <v>750.53999999996495</v>
      </c>
      <c r="I4981" s="3">
        <f>MIN(H4981-K4981+L4981,'Power Look Up'!$F$4)</f>
        <v>754.3334256814187</v>
      </c>
      <c r="K4981" s="50">
        <f t="array" ref="K4981">_xlfn.SUM(_xlfn.NORM.DIST($Q$3:$Q$1003,$F4981,$N4981,FALSE)*WindSpeedStep*$R$3:$R$1003)</f>
        <v>747.62449830440312</v>
      </c>
      <c r="L4981" s="50">
        <f t="array" ref="L4981">_xlfn.SUM(_xlfn.NORM.DIST($Q$3:$Q$1003,$F4981,$O4981,FALSE)*WindSpeedStep*$R$3:$R$1003)</f>
        <v>751.41792398585687</v>
      </c>
      <c r="N4981" s="42">
        <f t="shared" si="232"/>
        <v>0.75442513498662667</v>
      </c>
      <c r="O4981" s="42">
        <f t="shared" si="233"/>
        <v>0.82</v>
      </c>
    </row>
    <row r="4982" spans="5:15" x14ac:dyDescent="0.2">
      <c r="E4982" s="15">
        <v>41304.986111111109</v>
      </c>
      <c r="F4982" s="21">
        <v>7.2646054163171998</v>
      </c>
      <c r="G4982" s="24">
        <v>0.10736990590679898</v>
      </c>
      <c r="H4982" s="3">
        <f t="shared" si="231"/>
        <v>666.25999999996679</v>
      </c>
      <c r="I4982" s="3">
        <f>MIN(H4982-K4982+L4982,'Power Look Up'!$F$4)</f>
        <v>669.16292002187492</v>
      </c>
      <c r="K4982" s="50">
        <f t="array" ref="K4982">_xlfn.SUM(_xlfn.NORM.DIST($Q$3:$Q$1003,$F4982,$N4982,FALSE)*WindSpeedStep*$R$3:$R$1003)</f>
        <v>666.13409689182822</v>
      </c>
      <c r="L4982" s="50">
        <f t="array" ref="L4982">_xlfn.SUM(_xlfn.NORM.DIST($Q$3:$Q$1003,$F4982,$O4982,FALSE)*WindSpeedStep*$R$3:$R$1003)</f>
        <v>669.03701691373635</v>
      </c>
      <c r="N4982" s="42">
        <f t="shared" si="232"/>
        <v>0.72646054163172002</v>
      </c>
      <c r="O4982" s="42">
        <f t="shared" si="233"/>
        <v>0.78</v>
      </c>
    </row>
    <row r="4983" spans="5:15" x14ac:dyDescent="0.2">
      <c r="E4983" s="15">
        <v>41304.993055555555</v>
      </c>
      <c r="F4983" s="21">
        <v>6.9937261434826343</v>
      </c>
      <c r="G4983" s="24">
        <v>0.150134560384307</v>
      </c>
      <c r="H4983" s="3">
        <f t="shared" si="231"/>
        <v>585.73999999997636</v>
      </c>
      <c r="I4983" s="3">
        <f>MIN(H4983-K4983+L4983,'Power Look Up'!$F$4)</f>
        <v>606.7094603740984</v>
      </c>
      <c r="K4983" s="50">
        <f t="array" ref="K4983">_xlfn.SUM(_xlfn.NORM.DIST($Q$3:$Q$1003,$F4983,$N4983,FALSE)*WindSpeedStep*$R$3:$R$1003)</f>
        <v>592.69043073379873</v>
      </c>
      <c r="L4983" s="50">
        <f t="array" ref="L4983">_xlfn.SUM(_xlfn.NORM.DIST($Q$3:$Q$1003,$F4983,$O4983,FALSE)*WindSpeedStep*$R$3:$R$1003)</f>
        <v>613.65989110792077</v>
      </c>
      <c r="N4983" s="42">
        <f t="shared" si="232"/>
        <v>0.69937261434826348</v>
      </c>
      <c r="O4983" s="42">
        <f t="shared" si="233"/>
        <v>1.05</v>
      </c>
    </row>
    <row r="4984" spans="5:15" x14ac:dyDescent="0.2">
      <c r="E4984" s="15">
        <v>41305</v>
      </c>
      <c r="F4984" s="21">
        <v>8.3423440595496796</v>
      </c>
      <c r="G4984" s="24">
        <v>0.15223538982981658</v>
      </c>
      <c r="H4984" s="3">
        <f t="shared" si="231"/>
        <v>1013.7799999999511</v>
      </c>
      <c r="I4984" s="3">
        <f>MIN(H4984-K4984+L4984,'Power Look Up'!$F$4)</f>
        <v>1037.5434436591306</v>
      </c>
      <c r="K4984" s="50">
        <f t="array" ref="K4984">_xlfn.SUM(_xlfn.NORM.DIST($Q$3:$Q$1003,$F4984,$N4984,FALSE)*WindSpeedStep*$R$3:$R$1003)</f>
        <v>1012.3473885374497</v>
      </c>
      <c r="L4984" s="50">
        <f t="array" ref="L4984">_xlfn.SUM(_xlfn.NORM.DIST($Q$3:$Q$1003,$F4984,$O4984,FALSE)*WindSpeedStep*$R$3:$R$1003)</f>
        <v>1036.1108321966292</v>
      </c>
      <c r="N4984" s="42">
        <f t="shared" si="232"/>
        <v>0.83423440595496801</v>
      </c>
      <c r="O4984" s="42">
        <f t="shared" si="233"/>
        <v>1.27</v>
      </c>
    </row>
    <row r="4985" spans="5:15" x14ac:dyDescent="0.2">
      <c r="E4985" s="15">
        <v>41305.006944444445</v>
      </c>
      <c r="F4985" s="21">
        <v>9.9521954545155964</v>
      </c>
      <c r="G4985" s="24">
        <v>0.16076854673046381</v>
      </c>
      <c r="H4985" s="3">
        <f t="shared" si="231"/>
        <v>1617.9499999999362</v>
      </c>
      <c r="I4985" s="3">
        <f>MIN(H4985-K4985+L4985,'Power Look Up'!$F$4)</f>
        <v>1552.8575136386498</v>
      </c>
      <c r="K4985" s="50">
        <f t="array" ref="K4985">_xlfn.SUM(_xlfn.NORM.DIST($Q$3:$Q$1003,$F4985,$N4985,FALSE)*WindSpeedStep*$R$3:$R$1003)</f>
        <v>1608.7195057076253</v>
      </c>
      <c r="L4985" s="50">
        <f t="array" ref="L4985">_xlfn.SUM(_xlfn.NORM.DIST($Q$3:$Q$1003,$F4985,$O4985,FALSE)*WindSpeedStep*$R$3:$R$1003)</f>
        <v>1543.627019346339</v>
      </c>
      <c r="N4985" s="42">
        <f t="shared" si="232"/>
        <v>0.99521954545155966</v>
      </c>
      <c r="O4985" s="42">
        <f t="shared" si="233"/>
        <v>1.6000000000000003</v>
      </c>
    </row>
    <row r="4986" spans="5:15" x14ac:dyDescent="0.2">
      <c r="E4986" s="15">
        <v>41305.013888888891</v>
      </c>
      <c r="F4986" s="21">
        <v>10.172221251305889</v>
      </c>
      <c r="G4986" s="24">
        <v>0.10617150112236813</v>
      </c>
      <c r="H4986" s="3">
        <f t="shared" si="231"/>
        <v>1682.3899999999539</v>
      </c>
      <c r="I4986" s="3">
        <f>MIN(H4986-K4986+L4986,'Power Look Up'!$F$4)</f>
        <v>1674.4050414488536</v>
      </c>
      <c r="K4986" s="50">
        <f t="array" ref="K4986">_xlfn.SUM(_xlfn.NORM.DIST($Q$3:$Q$1003,$F4986,$N4986,FALSE)*WindSpeedStep*$R$3:$R$1003)</f>
        <v>1677.2009880961373</v>
      </c>
      <c r="L4986" s="50">
        <f t="array" ref="L4986">_xlfn.SUM(_xlfn.NORM.DIST($Q$3:$Q$1003,$F4986,$O4986,FALSE)*WindSpeedStep*$R$3:$R$1003)</f>
        <v>1669.2160295450369</v>
      </c>
      <c r="N4986" s="42">
        <f t="shared" si="232"/>
        <v>1.0172221251305889</v>
      </c>
      <c r="O4986" s="42">
        <f t="shared" si="233"/>
        <v>1.08</v>
      </c>
    </row>
    <row r="4987" spans="5:15" x14ac:dyDescent="0.2">
      <c r="E4987" s="15">
        <v>41305.020833333336</v>
      </c>
      <c r="F4987" s="21">
        <v>6.9957672695122231</v>
      </c>
      <c r="G4987" s="24">
        <v>0.16438511398338487</v>
      </c>
      <c r="H4987" s="3">
        <f t="shared" si="231"/>
        <v>587.99999999997635</v>
      </c>
      <c r="I4987" s="3">
        <f>MIN(H4987-K4987+L4987,'Power Look Up'!$F$4)</f>
        <v>616.15021427812769</v>
      </c>
      <c r="K4987" s="50">
        <f t="array" ref="K4987">_xlfn.SUM(_xlfn.NORM.DIST($Q$3:$Q$1003,$F4987,$N4987,FALSE)*WindSpeedStep*$R$3:$R$1003)</f>
        <v>593.22390713686343</v>
      </c>
      <c r="L4987" s="50">
        <f t="array" ref="L4987">_xlfn.SUM(_xlfn.NORM.DIST($Q$3:$Q$1003,$F4987,$O4987,FALSE)*WindSpeedStep*$R$3:$R$1003)</f>
        <v>621.37412141501477</v>
      </c>
      <c r="N4987" s="42">
        <f t="shared" si="232"/>
        <v>0.69957672695122231</v>
      </c>
      <c r="O4987" s="42">
        <f t="shared" si="233"/>
        <v>1.1499999999999999</v>
      </c>
    </row>
    <row r="4988" spans="5:15" x14ac:dyDescent="0.2">
      <c r="E4988" s="15">
        <v>41305.027777777781</v>
      </c>
      <c r="F4988" s="21">
        <v>8.014633449964391</v>
      </c>
      <c r="G4988" s="24">
        <v>0.12601948751686048</v>
      </c>
      <c r="H4988" s="3">
        <f t="shared" si="231"/>
        <v>892.66999999995369</v>
      </c>
      <c r="I4988" s="3">
        <f>MIN(H4988-K4988+L4988,'Power Look Up'!$F$4)</f>
        <v>905.89933812238951</v>
      </c>
      <c r="K4988" s="50">
        <f t="array" ref="K4988">_xlfn.SUM(_xlfn.NORM.DIST($Q$3:$Q$1003,$F4988,$N4988,FALSE)*WindSpeedStep*$R$3:$R$1003)</f>
        <v>897.96239928636408</v>
      </c>
      <c r="L4988" s="50">
        <f t="array" ref="L4988">_xlfn.SUM(_xlfn.NORM.DIST($Q$3:$Q$1003,$F4988,$O4988,FALSE)*WindSpeedStep*$R$3:$R$1003)</f>
        <v>911.1917374087999</v>
      </c>
      <c r="N4988" s="42">
        <f t="shared" si="232"/>
        <v>0.80146334499643912</v>
      </c>
      <c r="O4988" s="42">
        <f t="shared" si="233"/>
        <v>1.01</v>
      </c>
    </row>
    <row r="4989" spans="5:15" x14ac:dyDescent="0.2">
      <c r="E4989" s="15">
        <v>41305.034722222219</v>
      </c>
      <c r="F4989" s="21">
        <v>8.8762010337438806</v>
      </c>
      <c r="G4989" s="24">
        <v>0.13068653983727146</v>
      </c>
      <c r="H4989" s="3">
        <f t="shared" si="231"/>
        <v>1211.9599999999468</v>
      </c>
      <c r="I4989" s="3">
        <f>MIN(H4989-K4989+L4989,'Power Look Up'!$F$4)</f>
        <v>1218.1398121104435</v>
      </c>
      <c r="K4989" s="50">
        <f t="array" ref="K4989">_xlfn.SUM(_xlfn.NORM.DIST($Q$3:$Q$1003,$F4989,$N4989,FALSE)*WindSpeedStep*$R$3:$R$1003)</f>
        <v>1212.120671654676</v>
      </c>
      <c r="L4989" s="50">
        <f t="array" ref="L4989">_xlfn.SUM(_xlfn.NORM.DIST($Q$3:$Q$1003,$F4989,$O4989,FALSE)*WindSpeedStep*$R$3:$R$1003)</f>
        <v>1218.3004837651727</v>
      </c>
      <c r="N4989" s="42">
        <f t="shared" si="232"/>
        <v>0.88762010337438813</v>
      </c>
      <c r="O4989" s="42">
        <f t="shared" si="233"/>
        <v>1.1599999999999997</v>
      </c>
    </row>
    <row r="4990" spans="5:15" x14ac:dyDescent="0.2">
      <c r="E4990" s="15">
        <v>41305.041666666664</v>
      </c>
      <c r="F4990" s="21">
        <v>9.3502016966923129</v>
      </c>
      <c r="G4990" s="24">
        <v>0.11550552972371241</v>
      </c>
      <c r="H4990" s="3">
        <f t="shared" si="231"/>
        <v>1389.349999999941</v>
      </c>
      <c r="I4990" s="3">
        <f>MIN(H4990-K4990+L4990,'Power Look Up'!$F$4)</f>
        <v>1385.7342827260984</v>
      </c>
      <c r="K4990" s="50">
        <f t="array" ref="K4990">_xlfn.SUM(_xlfn.NORM.DIST($Q$3:$Q$1003,$F4990,$N4990,FALSE)*WindSpeedStep*$R$3:$R$1003)</f>
        <v>1394.1583840358937</v>
      </c>
      <c r="L4990" s="50">
        <f t="array" ref="L4990">_xlfn.SUM(_xlfn.NORM.DIST($Q$3:$Q$1003,$F4990,$O4990,FALSE)*WindSpeedStep*$R$3:$R$1003)</f>
        <v>1390.5426667620511</v>
      </c>
      <c r="N4990" s="42">
        <f t="shared" si="232"/>
        <v>0.93502016966923129</v>
      </c>
      <c r="O4990" s="42">
        <f t="shared" si="233"/>
        <v>1.08</v>
      </c>
    </row>
    <row r="4991" spans="5:15" x14ac:dyDescent="0.2">
      <c r="E4991" s="15">
        <v>41305.048611111109</v>
      </c>
      <c r="F4991" s="21">
        <v>9.0556849806356876</v>
      </c>
      <c r="G4991" s="24">
        <v>0.12147065653809688</v>
      </c>
      <c r="H4991" s="3">
        <f t="shared" si="231"/>
        <v>1278.8599999999433</v>
      </c>
      <c r="I4991" s="3">
        <f>MIN(H4991-K4991+L4991,'Power Look Up'!$F$4)</f>
        <v>1280.3653311286992</v>
      </c>
      <c r="K4991" s="50">
        <f t="array" ref="K4991">_xlfn.SUM(_xlfn.NORM.DIST($Q$3:$Q$1003,$F4991,$N4991,FALSE)*WindSpeedStep*$R$3:$R$1003)</f>
        <v>1281.2782087792923</v>
      </c>
      <c r="L4991" s="50">
        <f t="array" ref="L4991">_xlfn.SUM(_xlfn.NORM.DIST($Q$3:$Q$1003,$F4991,$O4991,FALSE)*WindSpeedStep*$R$3:$R$1003)</f>
        <v>1282.7835399080482</v>
      </c>
      <c r="N4991" s="42">
        <f t="shared" si="232"/>
        <v>0.90556849806356876</v>
      </c>
      <c r="O4991" s="42">
        <f t="shared" si="233"/>
        <v>1.1000000000000001</v>
      </c>
    </row>
    <row r="4992" spans="5:15" x14ac:dyDescent="0.2">
      <c r="E4992" s="15">
        <v>41305.055555555555</v>
      </c>
      <c r="F4992" s="21">
        <v>8.4199314370279446</v>
      </c>
      <c r="G4992" s="24">
        <v>0.17933637717755546</v>
      </c>
      <c r="H4992" s="3">
        <f t="shared" si="231"/>
        <v>1043.1399999999503</v>
      </c>
      <c r="I4992" s="3">
        <f>MIN(H4992-K4992+L4992,'Power Look Up'!$F$4)</f>
        <v>1073.7175769367557</v>
      </c>
      <c r="K4992" s="50">
        <f t="array" ref="K4992">_xlfn.SUM(_xlfn.NORM.DIST($Q$3:$Q$1003,$F4992,$N4992,FALSE)*WindSpeedStep*$R$3:$R$1003)</f>
        <v>1040.4863348947599</v>
      </c>
      <c r="L4992" s="50">
        <f t="array" ref="L4992">_xlfn.SUM(_xlfn.NORM.DIST($Q$3:$Q$1003,$F4992,$O4992,FALSE)*WindSpeedStep*$R$3:$R$1003)</f>
        <v>1071.0639118315653</v>
      </c>
      <c r="N4992" s="42">
        <f t="shared" si="232"/>
        <v>0.84199314370279454</v>
      </c>
      <c r="O4992" s="42">
        <f t="shared" si="233"/>
        <v>1.51</v>
      </c>
    </row>
    <row r="4993" spans="5:15" x14ac:dyDescent="0.2">
      <c r="E4993" s="15">
        <v>41305.0625</v>
      </c>
      <c r="F4993" s="21">
        <v>8.3100223588455506</v>
      </c>
      <c r="G4993" s="24">
        <v>0.1841150280867056</v>
      </c>
      <c r="H4993" s="3">
        <f t="shared" si="231"/>
        <v>1002.7699999999513</v>
      </c>
      <c r="I4993" s="3">
        <f>MIN(H4993-K4993+L4993,'Power Look Up'!$F$4)</f>
        <v>1038.5865844949326</v>
      </c>
      <c r="K4993" s="50">
        <f t="array" ref="K4993">_xlfn.SUM(_xlfn.NORM.DIST($Q$3:$Q$1003,$F4993,$N4993,FALSE)*WindSpeedStep*$R$3:$R$1003)</f>
        <v>1000.737538469591</v>
      </c>
      <c r="L4993" s="50">
        <f t="array" ref="L4993">_xlfn.SUM(_xlfn.NORM.DIST($Q$3:$Q$1003,$F4993,$O4993,FALSE)*WindSpeedStep*$R$3:$R$1003)</f>
        <v>1036.5541229645721</v>
      </c>
      <c r="N4993" s="42">
        <f t="shared" si="232"/>
        <v>0.83100223588455513</v>
      </c>
      <c r="O4993" s="42">
        <f t="shared" si="233"/>
        <v>1.53</v>
      </c>
    </row>
    <row r="4994" spans="5:15" x14ac:dyDescent="0.2">
      <c r="E4994" s="15">
        <v>41305.069444444445</v>
      </c>
      <c r="F4994" s="21">
        <v>6.9197651396811466</v>
      </c>
      <c r="G4994" s="24">
        <v>0.20376414105652302</v>
      </c>
      <c r="H4994" s="3">
        <f t="shared" si="231"/>
        <v>569.91999999997665</v>
      </c>
      <c r="I4994" s="3">
        <f>MIN(H4994-K4994+L4994,'Power Look Up'!$F$4)</f>
        <v>618.56106560975491</v>
      </c>
      <c r="K4994" s="50">
        <f t="array" ref="K4994">_xlfn.SUM(_xlfn.NORM.DIST($Q$3:$Q$1003,$F4994,$N4994,FALSE)*WindSpeedStep*$R$3:$R$1003)</f>
        <v>573.56218699245528</v>
      </c>
      <c r="L4994" s="50">
        <f t="array" ref="L4994">_xlfn.SUM(_xlfn.NORM.DIST($Q$3:$Q$1003,$F4994,$O4994,FALSE)*WindSpeedStep*$R$3:$R$1003)</f>
        <v>622.20325260223353</v>
      </c>
      <c r="N4994" s="42">
        <f t="shared" si="232"/>
        <v>0.69197651396811466</v>
      </c>
      <c r="O4994" s="42">
        <f t="shared" si="233"/>
        <v>1.41</v>
      </c>
    </row>
    <row r="4995" spans="5:15" x14ac:dyDescent="0.2">
      <c r="E4995" s="15">
        <v>41305.076388888891</v>
      </c>
      <c r="F4995" s="21">
        <v>8.8999645226550417</v>
      </c>
      <c r="G4995" s="24">
        <v>0.24831559658180657</v>
      </c>
      <c r="H4995" s="3">
        <f t="shared" ref="H4995:H5058" si="234">INDEX(PowerArray,MIN(MaximumPowerIndex,ROUND(F4995*100,0)))</f>
        <v>1219.2999999999467</v>
      </c>
      <c r="I4995" s="3">
        <f>MIN(H4995-K4995+L4995,'Power Look Up'!$F$4)</f>
        <v>1209.0246764117492</v>
      </c>
      <c r="K4995" s="50">
        <f t="array" ref="K4995">_xlfn.SUM(_xlfn.NORM.DIST($Q$3:$Q$1003,$F4995,$N4995,FALSE)*WindSpeedStep*$R$3:$R$1003)</f>
        <v>1221.2561178365652</v>
      </c>
      <c r="L4995" s="50">
        <f t="array" ref="L4995">_xlfn.SUM(_xlfn.NORM.DIST($Q$3:$Q$1003,$F4995,$O4995,FALSE)*WindSpeedStep*$R$3:$R$1003)</f>
        <v>1210.9807942483676</v>
      </c>
      <c r="N4995" s="42">
        <f t="shared" ref="N4995:N5058" si="235">ReferenceTurbulence*F4995</f>
        <v>0.88999645226550417</v>
      </c>
      <c r="O4995" s="42">
        <f t="shared" ref="O4995:O5058" si="236">F4995*G4995</f>
        <v>2.21</v>
      </c>
    </row>
    <row r="4996" spans="5:15" x14ac:dyDescent="0.2">
      <c r="E4996" s="15">
        <v>41305.083333333336</v>
      </c>
      <c r="F4996" s="21">
        <v>8.9337049455484312</v>
      </c>
      <c r="G4996" s="24">
        <v>0.20260351232014928</v>
      </c>
      <c r="H4996" s="3">
        <f t="shared" si="234"/>
        <v>1230.3099999999465</v>
      </c>
      <c r="I4996" s="3">
        <f>MIN(H4996-K4996+L4996,'Power Look Up'!$F$4)</f>
        <v>1228.1641784377493</v>
      </c>
      <c r="K4996" s="50">
        <f t="array" ref="K4996">_xlfn.SUM(_xlfn.NORM.DIST($Q$3:$Q$1003,$F4996,$N4996,FALSE)*WindSpeedStep*$R$3:$R$1003)</f>
        <v>1234.2428797686352</v>
      </c>
      <c r="L4996" s="50">
        <f t="array" ref="L4996">_xlfn.SUM(_xlfn.NORM.DIST($Q$3:$Q$1003,$F4996,$O4996,FALSE)*WindSpeedStep*$R$3:$R$1003)</f>
        <v>1232.0970582064381</v>
      </c>
      <c r="N4996" s="42">
        <f t="shared" si="235"/>
        <v>0.89337049455484319</v>
      </c>
      <c r="O4996" s="42">
        <f t="shared" si="236"/>
        <v>1.81</v>
      </c>
    </row>
    <row r="4997" spans="5:15" x14ac:dyDescent="0.2">
      <c r="E4997" s="15">
        <v>41305.090277777781</v>
      </c>
      <c r="F4997" s="21">
        <v>10.986718514447935</v>
      </c>
      <c r="G4997" s="24">
        <v>0.1902296848009325</v>
      </c>
      <c r="H4997" s="3">
        <f t="shared" si="234"/>
        <v>1901.3299999999495</v>
      </c>
      <c r="I4997" s="3">
        <f>MIN(H4997-K4997+L4997,'Power Look Up'!$F$4)</f>
        <v>1746.9996200034329</v>
      </c>
      <c r="K4997" s="50">
        <f t="array" ref="K4997">_xlfn.SUM(_xlfn.NORM.DIST($Q$3:$Q$1003,$F4997,$N4997,FALSE)*WindSpeedStep*$R$3:$R$1003)</f>
        <v>1866.6348680691106</v>
      </c>
      <c r="L4997" s="50">
        <f t="array" ref="L4997">_xlfn.SUM(_xlfn.NORM.DIST($Q$3:$Q$1003,$F4997,$O4997,FALSE)*WindSpeedStep*$R$3:$R$1003)</f>
        <v>1712.304488072594</v>
      </c>
      <c r="N4997" s="42">
        <f t="shared" si="235"/>
        <v>1.0986718514447935</v>
      </c>
      <c r="O4997" s="42">
        <f t="shared" si="236"/>
        <v>2.09</v>
      </c>
    </row>
    <row r="4998" spans="5:15" x14ac:dyDescent="0.2">
      <c r="E4998" s="15">
        <v>41305.097222222219</v>
      </c>
      <c r="F4998" s="21">
        <v>11.488726004319682</v>
      </c>
      <c r="G4998" s="24">
        <v>0.16450910216584266</v>
      </c>
      <c r="H4998" s="3">
        <f t="shared" si="234"/>
        <v>1945.1599999999833</v>
      </c>
      <c r="I4998" s="3">
        <f>MIN(H4998-K4998+L4998,'Power Look Up'!$F$4)</f>
        <v>1834.5877829458043</v>
      </c>
      <c r="K4998" s="50">
        <f t="array" ref="K4998">_xlfn.SUM(_xlfn.NORM.DIST($Q$3:$Q$1003,$F4998,$N4998,FALSE)*WindSpeedStep*$R$3:$R$1003)</f>
        <v>1933.9167154210977</v>
      </c>
      <c r="L4998" s="50">
        <f t="array" ref="L4998">_xlfn.SUM(_xlfn.NORM.DIST($Q$3:$Q$1003,$F4998,$O4998,FALSE)*WindSpeedStep*$R$3:$R$1003)</f>
        <v>1823.3444983669187</v>
      </c>
      <c r="N4998" s="42">
        <f t="shared" si="235"/>
        <v>1.1488726004319683</v>
      </c>
      <c r="O4998" s="42">
        <f t="shared" si="236"/>
        <v>1.89</v>
      </c>
    </row>
    <row r="4999" spans="5:15" x14ac:dyDescent="0.2">
      <c r="E4999" s="15">
        <v>41305.104166666664</v>
      </c>
      <c r="F4999" s="21">
        <v>12.689808248353597</v>
      </c>
      <c r="G4999" s="24">
        <v>0.14342218293457121</v>
      </c>
      <c r="H4999" s="3">
        <f t="shared" si="234"/>
        <v>1995.5899999999974</v>
      </c>
      <c r="I4999" s="3">
        <f>MIN(H4999-K4999+L4999,'Power Look Up'!$F$4)</f>
        <v>1951.0824195058876</v>
      </c>
      <c r="K4999" s="50">
        <f t="array" ref="K4999">_xlfn.SUM(_xlfn.NORM.DIST($Q$3:$Q$1003,$F4999,$N4999,FALSE)*WindSpeedStep*$R$3:$R$1003)</f>
        <v>1996.170524522689</v>
      </c>
      <c r="L4999" s="50">
        <f t="array" ref="L4999">_xlfn.SUM(_xlfn.NORM.DIST($Q$3:$Q$1003,$F4999,$O4999,FALSE)*WindSpeedStep*$R$3:$R$1003)</f>
        <v>1951.6629440285792</v>
      </c>
      <c r="N4999" s="42">
        <f t="shared" si="235"/>
        <v>1.2689808248353598</v>
      </c>
      <c r="O4999" s="42">
        <f t="shared" si="236"/>
        <v>1.82</v>
      </c>
    </row>
    <row r="5000" spans="5:15" x14ac:dyDescent="0.2">
      <c r="E5000" s="15">
        <v>41305.111111111109</v>
      </c>
      <c r="F5000" s="21">
        <v>13.283825044936288</v>
      </c>
      <c r="G5000" s="24">
        <v>0.14152550140041512</v>
      </c>
      <c r="H5000" s="3">
        <f t="shared" si="234"/>
        <v>1999.2799999999997</v>
      </c>
      <c r="I5000" s="3">
        <f>MIN(H5000-K5000+L5000,'Power Look Up'!$F$4)</f>
        <v>1971.3079654904766</v>
      </c>
      <c r="K5000" s="50">
        <f t="array" ref="K5000">_xlfn.SUM(_xlfn.NORM.DIST($Q$3:$Q$1003,$F5000,$N5000,FALSE)*WindSpeedStep*$R$3:$R$1003)</f>
        <v>2002.3770906326251</v>
      </c>
      <c r="L5000" s="50">
        <f t="array" ref="L5000">_xlfn.SUM(_xlfn.NORM.DIST($Q$3:$Q$1003,$F5000,$O5000,FALSE)*WindSpeedStep*$R$3:$R$1003)</f>
        <v>1974.405056123102</v>
      </c>
      <c r="N5000" s="42">
        <f t="shared" si="235"/>
        <v>1.3283825044936288</v>
      </c>
      <c r="O5000" s="42">
        <f t="shared" si="236"/>
        <v>1.88</v>
      </c>
    </row>
    <row r="5001" spans="5:15" x14ac:dyDescent="0.2">
      <c r="E5001" s="15">
        <v>41305.118055555555</v>
      </c>
      <c r="F5001" s="21">
        <v>14.741680372349945</v>
      </c>
      <c r="G5001" s="24">
        <v>0.12752955921674974</v>
      </c>
      <c r="H5001" s="3">
        <f t="shared" si="234"/>
        <v>2000</v>
      </c>
      <c r="I5001" s="3">
        <f>MIN(H5001-K5001+L5001,'Power Look Up'!$F$4)</f>
        <v>1996.4815400675445</v>
      </c>
      <c r="K5001" s="50">
        <f t="array" ref="K5001">_xlfn.SUM(_xlfn.NORM.DIST($Q$3:$Q$1003,$F5001,$N5001,FALSE)*WindSpeedStep*$R$3:$R$1003)</f>
        <v>2002.4505968181593</v>
      </c>
      <c r="L5001" s="50">
        <f t="array" ref="L5001">_xlfn.SUM(_xlfn.NORM.DIST($Q$3:$Q$1003,$F5001,$O5001,FALSE)*WindSpeedStep*$R$3:$R$1003)</f>
        <v>1998.9321368857038</v>
      </c>
      <c r="N5001" s="42">
        <f t="shared" si="235"/>
        <v>1.4741680372349946</v>
      </c>
      <c r="O5001" s="42">
        <f t="shared" si="236"/>
        <v>1.8799999999999997</v>
      </c>
    </row>
    <row r="5002" spans="5:15" x14ac:dyDescent="0.2">
      <c r="E5002" s="15">
        <v>41305.125</v>
      </c>
      <c r="F5002" s="21">
        <v>14.327518428900909</v>
      </c>
      <c r="G5002" s="24">
        <v>0.14028947231681843</v>
      </c>
      <c r="H5002" s="3">
        <f t="shared" si="234"/>
        <v>2000</v>
      </c>
      <c r="I5002" s="3">
        <f>MIN(H5002-K5002+L5002,'Power Look Up'!$F$4)</f>
        <v>1988.9173114110204</v>
      </c>
      <c r="K5002" s="50">
        <f t="array" ref="K5002">_xlfn.SUM(_xlfn.NORM.DIST($Q$3:$Q$1003,$F5002,$N5002,FALSE)*WindSpeedStep*$R$3:$R$1003)</f>
        <v>2003.0633350049889</v>
      </c>
      <c r="L5002" s="50">
        <f t="array" ref="L5002">_xlfn.SUM(_xlfn.NORM.DIST($Q$3:$Q$1003,$F5002,$O5002,FALSE)*WindSpeedStep*$R$3:$R$1003)</f>
        <v>1991.9806464160092</v>
      </c>
      <c r="N5002" s="42">
        <f t="shared" si="235"/>
        <v>1.4327518428900909</v>
      </c>
      <c r="O5002" s="42">
        <f t="shared" si="236"/>
        <v>2.0099999999999998</v>
      </c>
    </row>
    <row r="5003" spans="5:15" x14ac:dyDescent="0.2">
      <c r="E5003" s="15">
        <v>41305.131944444445</v>
      </c>
      <c r="F5003" s="21">
        <v>14.611256899426795</v>
      </c>
      <c r="G5003" s="24">
        <v>0.13893397494637422</v>
      </c>
      <c r="H5003" s="3">
        <f t="shared" si="234"/>
        <v>2000</v>
      </c>
      <c r="I5003" s="3">
        <f>MIN(H5003-K5003+L5003,'Power Look Up'!$F$4)</f>
        <v>1992.0557110158609</v>
      </c>
      <c r="K5003" s="50">
        <f t="array" ref="K5003">_xlfn.SUM(_xlfn.NORM.DIST($Q$3:$Q$1003,$F5003,$N5003,FALSE)*WindSpeedStep*$R$3:$R$1003)</f>
        <v>2002.6500441105054</v>
      </c>
      <c r="L5003" s="50">
        <f t="array" ref="L5003">_xlfn.SUM(_xlfn.NORM.DIST($Q$3:$Q$1003,$F5003,$O5003,FALSE)*WindSpeedStep*$R$3:$R$1003)</f>
        <v>1994.7057551263663</v>
      </c>
      <c r="N5003" s="42">
        <f t="shared" si="235"/>
        <v>1.4611256899426797</v>
      </c>
      <c r="O5003" s="42">
        <f t="shared" si="236"/>
        <v>2.0299999999999998</v>
      </c>
    </row>
    <row r="5004" spans="5:15" x14ac:dyDescent="0.2">
      <c r="E5004" s="15">
        <v>41305.138888888891</v>
      </c>
      <c r="F5004" s="21">
        <v>13.777241207638658</v>
      </c>
      <c r="G5004" s="24">
        <v>0.15387696041966561</v>
      </c>
      <c r="H5004" s="3">
        <f t="shared" si="234"/>
        <v>1999.7799999999997</v>
      </c>
      <c r="I5004" s="3">
        <f>MIN(H5004-K5004+L5004,'Power Look Up'!$F$4)</f>
        <v>1971.2975036583596</v>
      </c>
      <c r="K5004" s="50">
        <f t="array" ref="K5004">_xlfn.SUM(_xlfn.NORM.DIST($Q$3:$Q$1003,$F5004,$N5004,FALSE)*WindSpeedStep*$R$3:$R$1003)</f>
        <v>2003.4573529113072</v>
      </c>
      <c r="L5004" s="50">
        <f t="array" ref="L5004">_xlfn.SUM(_xlfn.NORM.DIST($Q$3:$Q$1003,$F5004,$O5004,FALSE)*WindSpeedStep*$R$3:$R$1003)</f>
        <v>1974.9748565696671</v>
      </c>
      <c r="N5004" s="42">
        <f t="shared" si="235"/>
        <v>1.377724120763866</v>
      </c>
      <c r="O5004" s="42">
        <f t="shared" si="236"/>
        <v>2.12</v>
      </c>
    </row>
    <row r="5005" spans="5:15" x14ac:dyDescent="0.2">
      <c r="E5005" s="15">
        <v>41305.145833333336</v>
      </c>
      <c r="F5005" s="21">
        <v>14.219403915870936</v>
      </c>
      <c r="G5005" s="24">
        <v>0.16315733161012047</v>
      </c>
      <c r="H5005" s="3">
        <f t="shared" si="234"/>
        <v>2000</v>
      </c>
      <c r="I5005" s="3">
        <f>MIN(H5005-K5005+L5005,'Power Look Up'!$F$4)</f>
        <v>1972.8089412058846</v>
      </c>
      <c r="K5005" s="50">
        <f t="array" ref="K5005">_xlfn.SUM(_xlfn.NORM.DIST($Q$3:$Q$1003,$F5005,$N5005,FALSE)*WindSpeedStep*$R$3:$R$1003)</f>
        <v>2003.2005425178315</v>
      </c>
      <c r="L5005" s="50">
        <f t="array" ref="L5005">_xlfn.SUM(_xlfn.NORM.DIST($Q$3:$Q$1003,$F5005,$O5005,FALSE)*WindSpeedStep*$R$3:$R$1003)</f>
        <v>1976.0094837237161</v>
      </c>
      <c r="N5005" s="42">
        <f t="shared" si="235"/>
        <v>1.4219403915870936</v>
      </c>
      <c r="O5005" s="42">
        <f t="shared" si="236"/>
        <v>2.3199999999999998</v>
      </c>
    </row>
    <row r="5006" spans="5:15" x14ac:dyDescent="0.2">
      <c r="E5006" s="15">
        <v>41305.152777777781</v>
      </c>
      <c r="F5006" s="21">
        <v>14.159563453977366</v>
      </c>
      <c r="G5006" s="24">
        <v>0.19562750002874685</v>
      </c>
      <c r="H5006" s="3">
        <f t="shared" si="234"/>
        <v>2000</v>
      </c>
      <c r="I5006" s="3">
        <f>MIN(H5006-K5006+L5006,'Power Look Up'!$F$4)</f>
        <v>1941.5183780919974</v>
      </c>
      <c r="K5006" s="50">
        <f t="array" ref="K5006">_xlfn.SUM(_xlfn.NORM.DIST($Q$3:$Q$1003,$F5006,$N5006,FALSE)*WindSpeedStep*$R$3:$R$1003)</f>
        <v>2003.2682008151708</v>
      </c>
      <c r="L5006" s="50">
        <f t="array" ref="L5006">_xlfn.SUM(_xlfn.NORM.DIST($Q$3:$Q$1003,$F5006,$O5006,FALSE)*WindSpeedStep*$R$3:$R$1003)</f>
        <v>1944.7865789071682</v>
      </c>
      <c r="N5006" s="42">
        <f t="shared" si="235"/>
        <v>1.4159563453977366</v>
      </c>
      <c r="O5006" s="42">
        <f t="shared" si="236"/>
        <v>2.77</v>
      </c>
    </row>
    <row r="5007" spans="5:15" x14ac:dyDescent="0.2">
      <c r="E5007" s="15">
        <v>41305.159722222219</v>
      </c>
      <c r="F5007" s="21">
        <v>14.866970503093519</v>
      </c>
      <c r="G5007" s="24">
        <v>0.16748536626758498</v>
      </c>
      <c r="H5007" s="3">
        <f t="shared" si="234"/>
        <v>2000</v>
      </c>
      <c r="I5007" s="3">
        <f>MIN(H5007-K5007+L5007,'Power Look Up'!$F$4)</f>
        <v>1980.1945467335483</v>
      </c>
      <c r="K5007" s="50">
        <f t="array" ref="K5007">_xlfn.SUM(_xlfn.NORM.DIST($Q$3:$Q$1003,$F5007,$N5007,FALSE)*WindSpeedStep*$R$3:$R$1003)</f>
        <v>2002.2605242992661</v>
      </c>
      <c r="L5007" s="50">
        <f t="array" ref="L5007">_xlfn.SUM(_xlfn.NORM.DIST($Q$3:$Q$1003,$F5007,$O5007,FALSE)*WindSpeedStep*$R$3:$R$1003)</f>
        <v>1982.4550710328144</v>
      </c>
      <c r="N5007" s="42">
        <f t="shared" si="235"/>
        <v>1.486697050309352</v>
      </c>
      <c r="O5007" s="42">
        <f t="shared" si="236"/>
        <v>2.4900000000000002</v>
      </c>
    </row>
    <row r="5008" spans="5:15" x14ac:dyDescent="0.2">
      <c r="E5008" s="15">
        <v>41305.166666666664</v>
      </c>
      <c r="F5008" s="21">
        <v>14.698967333293384</v>
      </c>
      <c r="G5008" s="24">
        <v>0.18028477374718085</v>
      </c>
      <c r="H5008" s="3">
        <f t="shared" si="234"/>
        <v>2000</v>
      </c>
      <c r="I5008" s="3">
        <f>MIN(H5008-K5008+L5008,'Power Look Up'!$F$4)</f>
        <v>1968.518682703532</v>
      </c>
      <c r="K5008" s="50">
        <f t="array" ref="K5008">_xlfn.SUM(_xlfn.NORM.DIST($Q$3:$Q$1003,$F5008,$N5008,FALSE)*WindSpeedStep*$R$3:$R$1003)</f>
        <v>2002.51594496955</v>
      </c>
      <c r="L5008" s="50">
        <f t="array" ref="L5008">_xlfn.SUM(_xlfn.NORM.DIST($Q$3:$Q$1003,$F5008,$O5008,FALSE)*WindSpeedStep*$R$3:$R$1003)</f>
        <v>1971.034627673082</v>
      </c>
      <c r="N5008" s="42">
        <f t="shared" si="235"/>
        <v>1.4698967333293385</v>
      </c>
      <c r="O5008" s="42">
        <f t="shared" si="236"/>
        <v>2.65</v>
      </c>
    </row>
    <row r="5009" spans="5:15" x14ac:dyDescent="0.2">
      <c r="E5009" s="15">
        <v>41305.173611111109</v>
      </c>
      <c r="F5009" s="21">
        <v>14.416593828001037</v>
      </c>
      <c r="G5009" s="24">
        <v>0.16855576490476301</v>
      </c>
      <c r="H5009" s="3">
        <f t="shared" si="234"/>
        <v>2000</v>
      </c>
      <c r="I5009" s="3">
        <f>MIN(H5009-K5009+L5009,'Power Look Up'!$F$4)</f>
        <v>1972.3391802288993</v>
      </c>
      <c r="K5009" s="50">
        <f t="array" ref="K5009">_xlfn.SUM(_xlfn.NORM.DIST($Q$3:$Q$1003,$F5009,$N5009,FALSE)*WindSpeedStep*$R$3:$R$1003)</f>
        <v>2002.939573801435</v>
      </c>
      <c r="L5009" s="50">
        <f t="array" ref="L5009">_xlfn.SUM(_xlfn.NORM.DIST($Q$3:$Q$1003,$F5009,$O5009,FALSE)*WindSpeedStep*$R$3:$R$1003)</f>
        <v>1975.2787540303343</v>
      </c>
      <c r="N5009" s="42">
        <f t="shared" si="235"/>
        <v>1.4416593828001039</v>
      </c>
      <c r="O5009" s="42">
        <f t="shared" si="236"/>
        <v>2.4300000000000002</v>
      </c>
    </row>
    <row r="5010" spans="5:15" x14ac:dyDescent="0.2">
      <c r="E5010" s="15">
        <v>41305.180555555555</v>
      </c>
      <c r="F5010" s="21">
        <v>16.23706891724278</v>
      </c>
      <c r="G5010" s="24">
        <v>0.15273692638986036</v>
      </c>
      <c r="H5010" s="3">
        <f t="shared" si="234"/>
        <v>2000</v>
      </c>
      <c r="I5010" s="3">
        <f>MIN(H5010-K5010+L5010,'Power Look Up'!$F$4)</f>
        <v>1996.2669818909417</v>
      </c>
      <c r="K5010" s="50">
        <f t="array" ref="K5010">_xlfn.SUM(_xlfn.NORM.DIST($Q$3:$Q$1003,$F5010,$N5010,FALSE)*WindSpeedStep*$R$3:$R$1003)</f>
        <v>2000.749522663576</v>
      </c>
      <c r="L5010" s="50">
        <f t="array" ref="L5010">_xlfn.SUM(_xlfn.NORM.DIST($Q$3:$Q$1003,$F5010,$O5010,FALSE)*WindSpeedStep*$R$3:$R$1003)</f>
        <v>1997.0165045545177</v>
      </c>
      <c r="N5010" s="42">
        <f t="shared" si="235"/>
        <v>1.6237068917242781</v>
      </c>
      <c r="O5010" s="42">
        <f t="shared" si="236"/>
        <v>2.48</v>
      </c>
    </row>
    <row r="5011" spans="5:15" x14ac:dyDescent="0.2">
      <c r="E5011" s="15">
        <v>41305.1875</v>
      </c>
      <c r="F5011" s="21">
        <v>16.370283308851956</v>
      </c>
      <c r="G5011" s="24">
        <v>0.18448061912080566</v>
      </c>
      <c r="H5011" s="3">
        <f t="shared" si="234"/>
        <v>2000</v>
      </c>
      <c r="I5011" s="3">
        <f>MIN(H5011-K5011+L5011,'Power Look Up'!$F$4)</f>
        <v>1986.2688365136707</v>
      </c>
      <c r="K5011" s="50">
        <f t="array" ref="K5011">_xlfn.SUM(_xlfn.NORM.DIST($Q$3:$Q$1003,$F5011,$N5011,FALSE)*WindSpeedStep*$R$3:$R$1003)</f>
        <v>2000.6641060971651</v>
      </c>
      <c r="L5011" s="50">
        <f t="array" ref="L5011">_xlfn.SUM(_xlfn.NORM.DIST($Q$3:$Q$1003,$F5011,$O5011,FALSE)*WindSpeedStep*$R$3:$R$1003)</f>
        <v>1986.9329426108359</v>
      </c>
      <c r="N5011" s="42">
        <f t="shared" si="235"/>
        <v>1.6370283308851956</v>
      </c>
      <c r="O5011" s="42">
        <f t="shared" si="236"/>
        <v>3.02</v>
      </c>
    </row>
    <row r="5012" spans="5:15" x14ac:dyDescent="0.2">
      <c r="E5012" s="15">
        <v>41305.194444444445</v>
      </c>
      <c r="F5012" s="21">
        <v>16.49076636008791</v>
      </c>
      <c r="G5012" s="24">
        <v>0.14796158933556031</v>
      </c>
      <c r="H5012" s="3">
        <f t="shared" si="234"/>
        <v>2000</v>
      </c>
      <c r="I5012" s="3">
        <f>MIN(H5012-K5012+L5012,'Power Look Up'!$F$4)</f>
        <v>1997.8066784925502</v>
      </c>
      <c r="K5012" s="50">
        <f t="array" ref="K5012">_xlfn.SUM(_xlfn.NORM.DIST($Q$3:$Q$1003,$F5012,$N5012,FALSE)*WindSpeedStep*$R$3:$R$1003)</f>
        <v>2000.5944819562665</v>
      </c>
      <c r="L5012" s="50">
        <f t="array" ref="L5012">_xlfn.SUM(_xlfn.NORM.DIST($Q$3:$Q$1003,$F5012,$O5012,FALSE)*WindSpeedStep*$R$3:$R$1003)</f>
        <v>1998.4011604488167</v>
      </c>
      <c r="N5012" s="42">
        <f t="shared" si="235"/>
        <v>1.6490766360087912</v>
      </c>
      <c r="O5012" s="42">
        <f t="shared" si="236"/>
        <v>2.44</v>
      </c>
    </row>
    <row r="5013" spans="5:15" x14ac:dyDescent="0.2">
      <c r="E5013" s="15">
        <v>41305.201388888891</v>
      </c>
      <c r="F5013" s="21">
        <v>18.10414199025622</v>
      </c>
      <c r="G5013" s="24">
        <v>0.17730749138664761</v>
      </c>
      <c r="H5013" s="3">
        <f t="shared" si="234"/>
        <v>2000</v>
      </c>
      <c r="I5013" s="3">
        <f>MIN(H5013-K5013+L5013,'Power Look Up'!$F$4)</f>
        <v>1995.9057355364157</v>
      </c>
      <c r="K5013" s="50">
        <f t="array" ref="K5013">_xlfn.SUM(_xlfn.NORM.DIST($Q$3:$Q$1003,$F5013,$N5013,FALSE)*WindSpeedStep*$R$3:$R$1003)</f>
        <v>2000.1246868729538</v>
      </c>
      <c r="L5013" s="50">
        <f t="array" ref="L5013">_xlfn.SUM(_xlfn.NORM.DIST($Q$3:$Q$1003,$F5013,$O5013,FALSE)*WindSpeedStep*$R$3:$R$1003)</f>
        <v>1996.0304224093695</v>
      </c>
      <c r="N5013" s="42">
        <f t="shared" si="235"/>
        <v>1.8104141990256222</v>
      </c>
      <c r="O5013" s="42">
        <f t="shared" si="236"/>
        <v>3.2100000000000004</v>
      </c>
    </row>
    <row r="5014" spans="5:15" x14ac:dyDescent="0.2">
      <c r="E5014" s="15">
        <v>41305.208333333336</v>
      </c>
      <c r="F5014" s="21">
        <v>17.89629198353655</v>
      </c>
      <c r="G5014" s="24">
        <v>0.18663083967743638</v>
      </c>
      <c r="H5014" s="3">
        <f t="shared" si="234"/>
        <v>2000</v>
      </c>
      <c r="I5014" s="3">
        <f>MIN(H5014-K5014+L5014,'Power Look Up'!$F$4)</f>
        <v>1993.1115353445773</v>
      </c>
      <c r="K5014" s="50">
        <f t="array" ref="K5014">_xlfn.SUM(_xlfn.NORM.DIST($Q$3:$Q$1003,$F5014,$N5014,FALSE)*WindSpeedStep*$R$3:$R$1003)</f>
        <v>2000.1533183148285</v>
      </c>
      <c r="L5014" s="50">
        <f t="array" ref="L5014">_xlfn.SUM(_xlfn.NORM.DIST($Q$3:$Q$1003,$F5014,$O5014,FALSE)*WindSpeedStep*$R$3:$R$1003)</f>
        <v>1993.2648536594058</v>
      </c>
      <c r="N5014" s="42">
        <f t="shared" si="235"/>
        <v>1.789629198353655</v>
      </c>
      <c r="O5014" s="42">
        <f t="shared" si="236"/>
        <v>3.34</v>
      </c>
    </row>
    <row r="5015" spans="5:15" x14ac:dyDescent="0.2">
      <c r="E5015" s="15">
        <v>41305.215277777781</v>
      </c>
      <c r="F5015" s="21">
        <v>18.753470385236501</v>
      </c>
      <c r="G5015" s="24">
        <v>0.1892982966392559</v>
      </c>
      <c r="H5015" s="3">
        <f t="shared" si="234"/>
        <v>2000</v>
      </c>
      <c r="I5015" s="3">
        <f>MIN(H5015-K5015+L5015,'Power Look Up'!$F$4)</f>
        <v>1994.7601558022011</v>
      </c>
      <c r="K5015" s="50">
        <f t="array" ref="K5015">_xlfn.SUM(_xlfn.NORM.DIST($Q$3:$Q$1003,$F5015,$N5015,FALSE)*WindSpeedStep*$R$3:$R$1003)</f>
        <v>2000.0650415847483</v>
      </c>
      <c r="L5015" s="50">
        <f t="array" ref="L5015">_xlfn.SUM(_xlfn.NORM.DIST($Q$3:$Q$1003,$F5015,$O5015,FALSE)*WindSpeedStep*$R$3:$R$1003)</f>
        <v>1994.8251973869494</v>
      </c>
      <c r="N5015" s="42">
        <f t="shared" si="235"/>
        <v>1.8753470385236501</v>
      </c>
      <c r="O5015" s="42">
        <f t="shared" si="236"/>
        <v>3.55</v>
      </c>
    </row>
    <row r="5016" spans="5:15" x14ac:dyDescent="0.2">
      <c r="E5016" s="15">
        <v>41305.270833333336</v>
      </c>
      <c r="F5016" s="21">
        <v>14.380794497974522</v>
      </c>
      <c r="G5016" s="24">
        <v>0.19539949620973845</v>
      </c>
      <c r="H5016" s="3">
        <f t="shared" si="234"/>
        <v>2000</v>
      </c>
      <c r="I5016" s="3">
        <f>MIN(H5016-K5016+L5016,'Power Look Up'!$F$4)</f>
        <v>1947.9583505532835</v>
      </c>
      <c r="K5016" s="50">
        <f t="array" ref="K5016">_xlfn.SUM(_xlfn.NORM.DIST($Q$3:$Q$1003,$F5016,$N5016,FALSE)*WindSpeedStep*$R$3:$R$1003)</f>
        <v>2002.9902456575865</v>
      </c>
      <c r="L5016" s="50">
        <f t="array" ref="L5016">_xlfn.SUM(_xlfn.NORM.DIST($Q$3:$Q$1003,$F5016,$O5016,FALSE)*WindSpeedStep*$R$3:$R$1003)</f>
        <v>1950.9485962108699</v>
      </c>
      <c r="N5016" s="42">
        <f t="shared" si="235"/>
        <v>1.4380794497974523</v>
      </c>
      <c r="O5016" s="42">
        <f t="shared" si="236"/>
        <v>2.81</v>
      </c>
    </row>
    <row r="5017" spans="5:15" x14ac:dyDescent="0.2">
      <c r="E5017" s="15">
        <v>41305.277777777781</v>
      </c>
      <c r="F5017" s="21">
        <v>13.696139389494121</v>
      </c>
      <c r="G5017" s="24">
        <v>0.2073577027244973</v>
      </c>
      <c r="H5017" s="3">
        <f t="shared" si="234"/>
        <v>1999.6999999999998</v>
      </c>
      <c r="I5017" s="3">
        <f>MIN(H5017-K5017+L5017,'Power Look Up'!$F$4)</f>
        <v>1911.883617353134</v>
      </c>
      <c r="K5017" s="50">
        <f t="array" ref="K5017">_xlfn.SUM(_xlfn.NORM.DIST($Q$3:$Q$1003,$F5017,$N5017,FALSE)*WindSpeedStep*$R$3:$R$1003)</f>
        <v>2003.4148539478349</v>
      </c>
      <c r="L5017" s="50">
        <f t="array" ref="L5017">_xlfn.SUM(_xlfn.NORM.DIST($Q$3:$Q$1003,$F5017,$O5017,FALSE)*WindSpeedStep*$R$3:$R$1003)</f>
        <v>1915.5984713009691</v>
      </c>
      <c r="N5017" s="42">
        <f t="shared" si="235"/>
        <v>1.3696139389494122</v>
      </c>
      <c r="O5017" s="42">
        <f t="shared" si="236"/>
        <v>2.84</v>
      </c>
    </row>
    <row r="5018" spans="5:15" x14ac:dyDescent="0.2">
      <c r="E5018" s="15">
        <v>41305.284722222219</v>
      </c>
      <c r="F5018" s="21">
        <v>13.015371083803064</v>
      </c>
      <c r="G5018" s="24">
        <v>0.17825077633684347</v>
      </c>
      <c r="H5018" s="3">
        <f t="shared" si="234"/>
        <v>1999.0199999999998</v>
      </c>
      <c r="I5018" s="3">
        <f>MIN(H5018-K5018+L5018,'Power Look Up'!$F$4)</f>
        <v>1920.9770041362633</v>
      </c>
      <c r="K5018" s="50">
        <f t="array" ref="K5018">_xlfn.SUM(_xlfn.NORM.DIST($Q$3:$Q$1003,$F5018,$N5018,FALSE)*WindSpeedStep*$R$3:$R$1003)</f>
        <v>2000.5258214375226</v>
      </c>
      <c r="L5018" s="50">
        <f t="array" ref="L5018">_xlfn.SUM(_xlfn.NORM.DIST($Q$3:$Q$1003,$F5018,$O5018,FALSE)*WindSpeedStep*$R$3:$R$1003)</f>
        <v>1922.4828255737862</v>
      </c>
      <c r="N5018" s="42">
        <f t="shared" si="235"/>
        <v>1.3015371083803065</v>
      </c>
      <c r="O5018" s="42">
        <f t="shared" si="236"/>
        <v>2.3199999999999998</v>
      </c>
    </row>
    <row r="5019" spans="5:15" x14ac:dyDescent="0.2">
      <c r="E5019" s="15">
        <v>41305.291666666664</v>
      </c>
      <c r="F5019" s="21">
        <v>12.903577967906514</v>
      </c>
      <c r="G5019" s="24">
        <v>0.15964564286925573</v>
      </c>
      <c r="H5019" s="3">
        <f t="shared" si="234"/>
        <v>1997.8999999999974</v>
      </c>
      <c r="I5019" s="3">
        <f>MIN(H5019-K5019+L5019,'Power Look Up'!$F$4)</f>
        <v>1939.6498936705225</v>
      </c>
      <c r="K5019" s="50">
        <f t="array" ref="K5019">_xlfn.SUM(_xlfn.NORM.DIST($Q$3:$Q$1003,$F5019,$N5019,FALSE)*WindSpeedStep*$R$3:$R$1003)</f>
        <v>1999.3414784408196</v>
      </c>
      <c r="L5019" s="50">
        <f t="array" ref="L5019">_xlfn.SUM(_xlfn.NORM.DIST($Q$3:$Q$1003,$F5019,$O5019,FALSE)*WindSpeedStep*$R$3:$R$1003)</f>
        <v>1941.0913721113448</v>
      </c>
      <c r="N5019" s="42">
        <f t="shared" si="235"/>
        <v>1.2903577967906514</v>
      </c>
      <c r="O5019" s="42">
        <f t="shared" si="236"/>
        <v>2.06</v>
      </c>
    </row>
    <row r="5020" spans="5:15" x14ac:dyDescent="0.2">
      <c r="E5020" s="15">
        <v>41305.298611111109</v>
      </c>
      <c r="F5020" s="21">
        <v>13.435464101314569</v>
      </c>
      <c r="G5020" s="24">
        <v>0.18309750831452898</v>
      </c>
      <c r="H5020" s="3">
        <f t="shared" si="234"/>
        <v>1999.4399999999998</v>
      </c>
      <c r="I5020" s="3">
        <f>MIN(H5020-K5020+L5020,'Power Look Up'!$F$4)</f>
        <v>1931.1716589276125</v>
      </c>
      <c r="K5020" s="50">
        <f t="array" ref="K5020">_xlfn.SUM(_xlfn.NORM.DIST($Q$3:$Q$1003,$F5020,$N5020,FALSE)*WindSpeedStep*$R$3:$R$1003)</f>
        <v>2002.9549045173892</v>
      </c>
      <c r="L5020" s="50">
        <f t="array" ref="L5020">_xlfn.SUM(_xlfn.NORM.DIST($Q$3:$Q$1003,$F5020,$O5020,FALSE)*WindSpeedStep*$R$3:$R$1003)</f>
        <v>1934.6865634450019</v>
      </c>
      <c r="N5020" s="42">
        <f t="shared" si="235"/>
        <v>1.3435464101314569</v>
      </c>
      <c r="O5020" s="42">
        <f t="shared" si="236"/>
        <v>2.46</v>
      </c>
    </row>
    <row r="5021" spans="5:15" x14ac:dyDescent="0.2">
      <c r="E5021" s="15">
        <v>41305.305555555555</v>
      </c>
      <c r="F5021" s="21">
        <v>12.569122140194089</v>
      </c>
      <c r="G5021" s="24">
        <v>0.21083413546644708</v>
      </c>
      <c r="H5021" s="3">
        <f t="shared" si="234"/>
        <v>1994.2699999999975</v>
      </c>
      <c r="I5021" s="3">
        <f>MIN(H5021-K5021+L5021,'Power Look Up'!$F$4)</f>
        <v>1850.0802517049804</v>
      </c>
      <c r="K5021" s="50">
        <f t="array" ref="K5021">_xlfn.SUM(_xlfn.NORM.DIST($Q$3:$Q$1003,$F5021,$N5021,FALSE)*WindSpeedStep*$R$3:$R$1003)</f>
        <v>1993.7340330454006</v>
      </c>
      <c r="L5021" s="50">
        <f t="array" ref="L5021">_xlfn.SUM(_xlfn.NORM.DIST($Q$3:$Q$1003,$F5021,$O5021,FALSE)*WindSpeedStep*$R$3:$R$1003)</f>
        <v>1849.5442847503834</v>
      </c>
      <c r="N5021" s="42">
        <f t="shared" si="235"/>
        <v>1.2569122140194091</v>
      </c>
      <c r="O5021" s="42">
        <f t="shared" si="236"/>
        <v>2.65</v>
      </c>
    </row>
    <row r="5022" spans="5:15" x14ac:dyDescent="0.2">
      <c r="E5022" s="15">
        <v>41305.3125</v>
      </c>
      <c r="F5022" s="21">
        <v>10.38092515091531</v>
      </c>
      <c r="G5022" s="24">
        <v>0.2032574138937854</v>
      </c>
      <c r="H5022" s="3">
        <f t="shared" si="234"/>
        <v>1738.4599999999527</v>
      </c>
      <c r="I5022" s="3">
        <f>MIN(H5022-K5022+L5022,'Power Look Up'!$F$4)</f>
        <v>1591.0860914767507</v>
      </c>
      <c r="K5022" s="50">
        <f t="array" ref="K5022">_xlfn.SUM(_xlfn.NORM.DIST($Q$3:$Q$1003,$F5022,$N5022,FALSE)*WindSpeedStep*$R$3:$R$1003)</f>
        <v>1735.6883376906128</v>
      </c>
      <c r="L5022" s="50">
        <f t="array" ref="L5022">_xlfn.SUM(_xlfn.NORM.DIST($Q$3:$Q$1003,$F5022,$O5022,FALSE)*WindSpeedStep*$R$3:$R$1003)</f>
        <v>1588.3144291674107</v>
      </c>
      <c r="N5022" s="42">
        <f t="shared" si="235"/>
        <v>1.038092515091531</v>
      </c>
      <c r="O5022" s="42">
        <f t="shared" si="236"/>
        <v>2.11</v>
      </c>
    </row>
    <row r="5023" spans="5:15" x14ac:dyDescent="0.2">
      <c r="E5023" s="15">
        <v>41305.326388888891</v>
      </c>
      <c r="F5023" s="21">
        <v>16.815830684250621</v>
      </c>
      <c r="G5023" s="24">
        <v>0.14331733265232977</v>
      </c>
      <c r="H5023" s="3">
        <f t="shared" si="234"/>
        <v>2000</v>
      </c>
      <c r="I5023" s="3">
        <f>MIN(H5023-K5023+L5023,'Power Look Up'!$F$4)</f>
        <v>1998.9068719877821</v>
      </c>
      <c r="K5023" s="50">
        <f t="array" ref="K5023">_xlfn.SUM(_xlfn.NORM.DIST($Q$3:$Q$1003,$F5023,$N5023,FALSE)*WindSpeedStep*$R$3:$R$1003)</f>
        <v>2000.4385390148802</v>
      </c>
      <c r="L5023" s="50">
        <f t="array" ref="L5023">_xlfn.SUM(_xlfn.NORM.DIST($Q$3:$Q$1003,$F5023,$O5023,FALSE)*WindSpeedStep*$R$3:$R$1003)</f>
        <v>1999.3454110026623</v>
      </c>
      <c r="N5023" s="42">
        <f t="shared" si="235"/>
        <v>1.6815830684250621</v>
      </c>
      <c r="O5023" s="42">
        <f t="shared" si="236"/>
        <v>2.41</v>
      </c>
    </row>
    <row r="5024" spans="5:15" x14ac:dyDescent="0.2">
      <c r="E5024" s="15">
        <v>41305.333333333336</v>
      </c>
      <c r="F5024" s="21">
        <v>15.568301283221826</v>
      </c>
      <c r="G5024" s="24">
        <v>0.14452443841287013</v>
      </c>
      <c r="H5024" s="3">
        <f t="shared" si="234"/>
        <v>2000</v>
      </c>
      <c r="I5024" s="3">
        <f>MIN(H5024-K5024+L5024,'Power Look Up'!$F$4)</f>
        <v>1995.7793645367283</v>
      </c>
      <c r="K5024" s="50">
        <f t="array" ref="K5024">_xlfn.SUM(_xlfn.NORM.DIST($Q$3:$Q$1003,$F5024,$N5024,FALSE)*WindSpeedStep*$R$3:$R$1003)</f>
        <v>2001.3359652867371</v>
      </c>
      <c r="L5024" s="50">
        <f t="array" ref="L5024">_xlfn.SUM(_xlfn.NORM.DIST($Q$3:$Q$1003,$F5024,$O5024,FALSE)*WindSpeedStep*$R$3:$R$1003)</f>
        <v>1997.1153298234653</v>
      </c>
      <c r="N5024" s="42">
        <f t="shared" si="235"/>
        <v>1.5568301283221828</v>
      </c>
      <c r="O5024" s="42">
        <f t="shared" si="236"/>
        <v>2.25</v>
      </c>
    </row>
    <row r="5025" spans="5:15" x14ac:dyDescent="0.2">
      <c r="E5025" s="15">
        <v>41305.340277777781</v>
      </c>
      <c r="F5025" s="21">
        <v>13.884405552263027</v>
      </c>
      <c r="G5025" s="24">
        <v>0.1800581228047263</v>
      </c>
      <c r="H5025" s="3">
        <f t="shared" si="234"/>
        <v>1999.8799999999997</v>
      </c>
      <c r="I5025" s="3">
        <f>MIN(H5025-K5025+L5025,'Power Look Up'!$F$4)</f>
        <v>1949.4926136373838</v>
      </c>
      <c r="K5025" s="50">
        <f t="array" ref="K5025">_xlfn.SUM(_xlfn.NORM.DIST($Q$3:$Q$1003,$F5025,$N5025,FALSE)*WindSpeedStep*$R$3:$R$1003)</f>
        <v>2003.459982595117</v>
      </c>
      <c r="L5025" s="50">
        <f t="array" ref="L5025">_xlfn.SUM(_xlfn.NORM.DIST($Q$3:$Q$1003,$F5025,$O5025,FALSE)*WindSpeedStep*$R$3:$R$1003)</f>
        <v>1953.0725962325012</v>
      </c>
      <c r="N5025" s="42">
        <f t="shared" si="235"/>
        <v>1.3884405552263028</v>
      </c>
      <c r="O5025" s="42">
        <f t="shared" si="236"/>
        <v>2.5</v>
      </c>
    </row>
    <row r="5026" spans="5:15" x14ac:dyDescent="0.2">
      <c r="E5026" s="15">
        <v>41305.347222222219</v>
      </c>
      <c r="F5026" s="21">
        <v>12.681152678972722</v>
      </c>
      <c r="G5026" s="24">
        <v>0.22789726400755816</v>
      </c>
      <c r="H5026" s="3">
        <f t="shared" si="234"/>
        <v>1995.4799999999975</v>
      </c>
      <c r="I5026" s="3">
        <f>MIN(H5026-K5026+L5026,'Power Look Up'!$F$4)</f>
        <v>1831.8988787897767</v>
      </c>
      <c r="K5026" s="50">
        <f t="array" ref="K5026">_xlfn.SUM(_xlfn.NORM.DIST($Q$3:$Q$1003,$F5026,$N5026,FALSE)*WindSpeedStep*$R$3:$R$1003)</f>
        <v>1996.0128747838089</v>
      </c>
      <c r="L5026" s="50">
        <f t="array" ref="L5026">_xlfn.SUM(_xlfn.NORM.DIST($Q$3:$Q$1003,$F5026,$O5026,FALSE)*WindSpeedStep*$R$3:$R$1003)</f>
        <v>1832.4317535735881</v>
      </c>
      <c r="N5026" s="42">
        <f t="shared" si="235"/>
        <v>1.2681152678972722</v>
      </c>
      <c r="O5026" s="42">
        <f t="shared" si="236"/>
        <v>2.89</v>
      </c>
    </row>
    <row r="5027" spans="5:15" x14ac:dyDescent="0.2">
      <c r="E5027" s="15">
        <v>41305.354166666664</v>
      </c>
      <c r="F5027" s="21">
        <v>13.464644571051053</v>
      </c>
      <c r="G5027" s="24">
        <v>0.18344338663870066</v>
      </c>
      <c r="H5027" s="3">
        <f t="shared" si="234"/>
        <v>1999.4599999999998</v>
      </c>
      <c r="I5027" s="3">
        <f>MIN(H5027-K5027+L5027,'Power Look Up'!$F$4)</f>
        <v>1931.8240346115795</v>
      </c>
      <c r="K5027" s="50">
        <f t="array" ref="K5027">_xlfn.SUM(_xlfn.NORM.DIST($Q$3:$Q$1003,$F5027,$N5027,FALSE)*WindSpeedStep*$R$3:$R$1003)</f>
        <v>2003.0362476880655</v>
      </c>
      <c r="L5027" s="50">
        <f t="array" ref="L5027">_xlfn.SUM(_xlfn.NORM.DIST($Q$3:$Q$1003,$F5027,$O5027,FALSE)*WindSpeedStep*$R$3:$R$1003)</f>
        <v>1935.4002822996451</v>
      </c>
      <c r="N5027" s="42">
        <f t="shared" si="235"/>
        <v>1.3464644571051054</v>
      </c>
      <c r="O5027" s="42">
        <f t="shared" si="236"/>
        <v>2.4700000000000002</v>
      </c>
    </row>
    <row r="5028" spans="5:15" x14ac:dyDescent="0.2">
      <c r="E5028" s="15">
        <v>41305.361111111109</v>
      </c>
      <c r="F5028" s="21">
        <v>15.179489348071666</v>
      </c>
      <c r="G5028" s="24">
        <v>0.15942565289967583</v>
      </c>
      <c r="H5028" s="3">
        <f t="shared" si="234"/>
        <v>2000</v>
      </c>
      <c r="I5028" s="3">
        <f>MIN(H5028-K5028+L5028,'Power Look Up'!$F$4)</f>
        <v>1988.0484074189246</v>
      </c>
      <c r="K5028" s="50">
        <f t="array" ref="K5028">_xlfn.SUM(_xlfn.NORM.DIST($Q$3:$Q$1003,$F5028,$N5028,FALSE)*WindSpeedStep*$R$3:$R$1003)</f>
        <v>2001.8124085961113</v>
      </c>
      <c r="L5028" s="50">
        <f t="array" ref="L5028">_xlfn.SUM(_xlfn.NORM.DIST($Q$3:$Q$1003,$F5028,$O5028,FALSE)*WindSpeedStep*$R$3:$R$1003)</f>
        <v>1989.8608160150359</v>
      </c>
      <c r="N5028" s="42">
        <f t="shared" si="235"/>
        <v>1.5179489348071666</v>
      </c>
      <c r="O5028" s="42">
        <f t="shared" si="236"/>
        <v>2.42</v>
      </c>
    </row>
    <row r="5029" spans="5:15" x14ac:dyDescent="0.2">
      <c r="E5029" s="15">
        <v>41305.368055555555</v>
      </c>
      <c r="F5029" s="21">
        <v>14.225289475478469</v>
      </c>
      <c r="G5029" s="24">
        <v>0.14129765186605409</v>
      </c>
      <c r="H5029" s="3">
        <f t="shared" si="234"/>
        <v>2000</v>
      </c>
      <c r="I5029" s="3">
        <f>MIN(H5029-K5029+L5029,'Power Look Up'!$F$4)</f>
        <v>1987.2925918449873</v>
      </c>
      <c r="K5029" s="50">
        <f t="array" ref="K5029">_xlfn.SUM(_xlfn.NORM.DIST($Q$3:$Q$1003,$F5029,$N5029,FALSE)*WindSpeedStep*$R$3:$R$1003)</f>
        <v>2003.1935332671305</v>
      </c>
      <c r="L5029" s="50">
        <f t="array" ref="L5029">_xlfn.SUM(_xlfn.NORM.DIST($Q$3:$Q$1003,$F5029,$O5029,FALSE)*WindSpeedStep*$R$3:$R$1003)</f>
        <v>1990.4861251121179</v>
      </c>
      <c r="N5029" s="42">
        <f t="shared" si="235"/>
        <v>1.4225289475478471</v>
      </c>
      <c r="O5029" s="42">
        <f t="shared" si="236"/>
        <v>2.0099999999999998</v>
      </c>
    </row>
    <row r="5030" spans="5:15" x14ac:dyDescent="0.2">
      <c r="E5030" s="15">
        <v>41305.375</v>
      </c>
      <c r="F5030" s="21">
        <v>12.830855558551489</v>
      </c>
      <c r="G5030" s="24">
        <v>0.20809212509765199</v>
      </c>
      <c r="H5030" s="3">
        <f t="shared" si="234"/>
        <v>1997.1299999999974</v>
      </c>
      <c r="I5030" s="3">
        <f>MIN(H5030-K5030+L5030,'Power Look Up'!$F$4)</f>
        <v>1869.7492282313915</v>
      </c>
      <c r="K5030" s="50">
        <f t="array" ref="K5030">_xlfn.SUM(_xlfn.NORM.DIST($Q$3:$Q$1003,$F5030,$N5030,FALSE)*WindSpeedStep*$R$3:$R$1003)</f>
        <v>1998.4081626339228</v>
      </c>
      <c r="L5030" s="50">
        <f t="array" ref="L5030">_xlfn.SUM(_xlfn.NORM.DIST($Q$3:$Q$1003,$F5030,$O5030,FALSE)*WindSpeedStep*$R$3:$R$1003)</f>
        <v>1871.0273908653169</v>
      </c>
      <c r="N5030" s="42">
        <f t="shared" si="235"/>
        <v>1.2830855558551491</v>
      </c>
      <c r="O5030" s="42">
        <f t="shared" si="236"/>
        <v>2.67</v>
      </c>
    </row>
    <row r="5031" spans="5:15" x14ac:dyDescent="0.2">
      <c r="E5031" s="15">
        <v>41305.381944444445</v>
      </c>
      <c r="F5031" s="21">
        <v>13.167825260394649</v>
      </c>
      <c r="G5031" s="24">
        <v>0.18681900400053394</v>
      </c>
      <c r="H5031" s="3">
        <f t="shared" si="234"/>
        <v>1999.1699999999998</v>
      </c>
      <c r="I5031" s="3">
        <f>MIN(H5031-K5031+L5031,'Power Look Up'!$F$4)</f>
        <v>1916.0549477158143</v>
      </c>
      <c r="K5031" s="50">
        <f t="array" ref="K5031">_xlfn.SUM(_xlfn.NORM.DIST($Q$3:$Q$1003,$F5031,$N5031,FALSE)*WindSpeedStep*$R$3:$R$1003)</f>
        <v>2001.726548272195</v>
      </c>
      <c r="L5031" s="50">
        <f t="array" ref="L5031">_xlfn.SUM(_xlfn.NORM.DIST($Q$3:$Q$1003,$F5031,$O5031,FALSE)*WindSpeedStep*$R$3:$R$1003)</f>
        <v>1918.6114959880094</v>
      </c>
      <c r="N5031" s="42">
        <f t="shared" si="235"/>
        <v>1.316782526039465</v>
      </c>
      <c r="O5031" s="42">
        <f t="shared" si="236"/>
        <v>2.46</v>
      </c>
    </row>
    <row r="5032" spans="5:15" x14ac:dyDescent="0.2">
      <c r="E5032" s="15">
        <v>41305.388888888891</v>
      </c>
      <c r="F5032" s="21">
        <v>12.303912980348823</v>
      </c>
      <c r="G5032" s="24">
        <v>0.17230290911403187</v>
      </c>
      <c r="H5032" s="3">
        <f t="shared" si="234"/>
        <v>1991.2999999999977</v>
      </c>
      <c r="I5032" s="3">
        <f>MIN(H5032-K5032+L5032,'Power Look Up'!$F$4)</f>
        <v>1893.1562414037855</v>
      </c>
      <c r="K5032" s="50">
        <f t="array" ref="K5032">_xlfn.SUM(_xlfn.NORM.DIST($Q$3:$Q$1003,$F5032,$N5032,FALSE)*WindSpeedStep*$R$3:$R$1003)</f>
        <v>1986.25322650925</v>
      </c>
      <c r="L5032" s="50">
        <f t="array" ref="L5032">_xlfn.SUM(_xlfn.NORM.DIST($Q$3:$Q$1003,$F5032,$O5032,FALSE)*WindSpeedStep*$R$3:$R$1003)</f>
        <v>1888.1094679130379</v>
      </c>
      <c r="N5032" s="42">
        <f t="shared" si="235"/>
        <v>1.2303912980348823</v>
      </c>
      <c r="O5032" s="42">
        <f t="shared" si="236"/>
        <v>2.12</v>
      </c>
    </row>
    <row r="5033" spans="5:15" x14ac:dyDescent="0.2">
      <c r="E5033" s="15">
        <v>41305.395833333336</v>
      </c>
      <c r="F5033" s="21">
        <v>13.792482189668551</v>
      </c>
      <c r="G5033" s="24">
        <v>0.19575881722163632</v>
      </c>
      <c r="H5033" s="3">
        <f t="shared" si="234"/>
        <v>1999.7899999999997</v>
      </c>
      <c r="I5033" s="3">
        <f>MIN(H5033-K5033+L5033,'Power Look Up'!$F$4)</f>
        <v>1929.3528174827086</v>
      </c>
      <c r="K5033" s="50">
        <f t="array" ref="K5033">_xlfn.SUM(_xlfn.NORM.DIST($Q$3:$Q$1003,$F5033,$N5033,FALSE)*WindSpeedStep*$R$3:$R$1003)</f>
        <v>2003.4611880345888</v>
      </c>
      <c r="L5033" s="50">
        <f t="array" ref="L5033">_xlfn.SUM(_xlfn.NORM.DIST($Q$3:$Q$1003,$F5033,$O5033,FALSE)*WindSpeedStep*$R$3:$R$1003)</f>
        <v>1933.0240055172976</v>
      </c>
      <c r="N5033" s="42">
        <f t="shared" si="235"/>
        <v>1.3792482189668551</v>
      </c>
      <c r="O5033" s="42">
        <f t="shared" si="236"/>
        <v>2.7</v>
      </c>
    </row>
    <row r="5034" spans="5:15" x14ac:dyDescent="0.2">
      <c r="E5034" s="15">
        <v>41305.402777777781</v>
      </c>
      <c r="F5034" s="21">
        <v>12.303113525362752</v>
      </c>
      <c r="G5034" s="24">
        <v>0.2210822483587383</v>
      </c>
      <c r="H5034" s="3">
        <f t="shared" si="234"/>
        <v>1991.2999999999977</v>
      </c>
      <c r="I5034" s="3">
        <f>MIN(H5034-K5034+L5034,'Power Look Up'!$F$4)</f>
        <v>1818.8150150482104</v>
      </c>
      <c r="K5034" s="50">
        <f t="array" ref="K5034">_xlfn.SUM(_xlfn.NORM.DIST($Q$3:$Q$1003,$F5034,$N5034,FALSE)*WindSpeedStep*$R$3:$R$1003)</f>
        <v>1986.2255134194299</v>
      </c>
      <c r="L5034" s="50">
        <f t="array" ref="L5034">_xlfn.SUM(_xlfn.NORM.DIST($Q$3:$Q$1003,$F5034,$O5034,FALSE)*WindSpeedStep*$R$3:$R$1003)</f>
        <v>1813.7405284676427</v>
      </c>
      <c r="N5034" s="42">
        <f t="shared" si="235"/>
        <v>1.2303113525362752</v>
      </c>
      <c r="O5034" s="42">
        <f t="shared" si="236"/>
        <v>2.72</v>
      </c>
    </row>
    <row r="5035" spans="5:15" x14ac:dyDescent="0.2">
      <c r="E5035" s="15">
        <v>41305.409722222219</v>
      </c>
      <c r="F5035" s="21">
        <v>15.82371291826993</v>
      </c>
      <c r="G5035" s="24">
        <v>0.17442176904090104</v>
      </c>
      <c r="H5035" s="3">
        <f t="shared" si="234"/>
        <v>2000</v>
      </c>
      <c r="I5035" s="3">
        <f>MIN(H5035-K5035+L5035,'Power Look Up'!$F$4)</f>
        <v>1986.6491065015132</v>
      </c>
      <c r="K5035" s="50">
        <f t="array" ref="K5035">_xlfn.SUM(_xlfn.NORM.DIST($Q$3:$Q$1003,$F5035,$N5035,FALSE)*WindSpeedStep*$R$3:$R$1003)</f>
        <v>2001.0784862173355</v>
      </c>
      <c r="L5035" s="50">
        <f t="array" ref="L5035">_xlfn.SUM(_xlfn.NORM.DIST($Q$3:$Q$1003,$F5035,$O5035,FALSE)*WindSpeedStep*$R$3:$R$1003)</f>
        <v>1987.7275927188487</v>
      </c>
      <c r="N5035" s="42">
        <f t="shared" si="235"/>
        <v>1.582371291826993</v>
      </c>
      <c r="O5035" s="42">
        <f t="shared" si="236"/>
        <v>2.76</v>
      </c>
    </row>
    <row r="5036" spans="5:15" x14ac:dyDescent="0.2">
      <c r="E5036" s="15">
        <v>41305.416666666664</v>
      </c>
      <c r="F5036" s="21">
        <v>16.882619526085872</v>
      </c>
      <c r="G5036" s="24">
        <v>0.15815081278556908</v>
      </c>
      <c r="H5036" s="3">
        <f t="shared" si="234"/>
        <v>2000</v>
      </c>
      <c r="I5036" s="3">
        <f>MIN(H5036-K5036+L5036,'Power Look Up'!$F$4)</f>
        <v>1996.9181655083248</v>
      </c>
      <c r="K5036" s="50">
        <f t="array" ref="K5036">_xlfn.SUM(_xlfn.NORM.DIST($Q$3:$Q$1003,$F5036,$N5036,FALSE)*WindSpeedStep*$R$3:$R$1003)</f>
        <v>2000.4116088604351</v>
      </c>
      <c r="L5036" s="50">
        <f t="array" ref="L5036">_xlfn.SUM(_xlfn.NORM.DIST($Q$3:$Q$1003,$F5036,$O5036,FALSE)*WindSpeedStep*$R$3:$R$1003)</f>
        <v>1997.3297743687599</v>
      </c>
      <c r="N5036" s="42">
        <f t="shared" si="235"/>
        <v>1.6882619526085874</v>
      </c>
      <c r="O5036" s="42">
        <f t="shared" si="236"/>
        <v>2.67</v>
      </c>
    </row>
    <row r="5037" spans="5:15" x14ac:dyDescent="0.2">
      <c r="E5037" s="15">
        <v>41305.423611111109</v>
      </c>
      <c r="F5037" s="21">
        <v>16.134375798374357</v>
      </c>
      <c r="G5037" s="24">
        <v>0.15618825490936603</v>
      </c>
      <c r="H5037" s="3">
        <f t="shared" si="234"/>
        <v>2000</v>
      </c>
      <c r="I5037" s="3">
        <f>MIN(H5037-K5037+L5037,'Power Look Up'!$F$4)</f>
        <v>1995.0823217861475</v>
      </c>
      <c r="K5037" s="50">
        <f t="array" ref="K5037">_xlfn.SUM(_xlfn.NORM.DIST($Q$3:$Q$1003,$F5037,$N5037,FALSE)*WindSpeedStep*$R$3:$R$1003)</f>
        <v>2000.8218571096256</v>
      </c>
      <c r="L5037" s="50">
        <f t="array" ref="L5037">_xlfn.SUM(_xlfn.NORM.DIST($Q$3:$Q$1003,$F5037,$O5037,FALSE)*WindSpeedStep*$R$3:$R$1003)</f>
        <v>1995.9041788957732</v>
      </c>
      <c r="N5037" s="42">
        <f t="shared" si="235"/>
        <v>1.6134375798374359</v>
      </c>
      <c r="O5037" s="42">
        <f t="shared" si="236"/>
        <v>2.52</v>
      </c>
    </row>
    <row r="5038" spans="5:15" x14ac:dyDescent="0.2">
      <c r="E5038" s="15">
        <v>41305.430555555555</v>
      </c>
      <c r="F5038" s="21">
        <v>15.035627503623836</v>
      </c>
      <c r="G5038" s="24">
        <v>0.17824330905737559</v>
      </c>
      <c r="H5038" s="3">
        <f t="shared" si="234"/>
        <v>2000</v>
      </c>
      <c r="I5038" s="3">
        <f>MIN(H5038-K5038+L5038,'Power Look Up'!$F$4)</f>
        <v>1975.6043805991524</v>
      </c>
      <c r="K5038" s="50">
        <f t="array" ref="K5038">_xlfn.SUM(_xlfn.NORM.DIST($Q$3:$Q$1003,$F5038,$N5038,FALSE)*WindSpeedStep*$R$3:$R$1003)</f>
        <v>2002.0127460850858</v>
      </c>
      <c r="L5038" s="50">
        <f t="array" ref="L5038">_xlfn.SUM(_xlfn.NORM.DIST($Q$3:$Q$1003,$F5038,$O5038,FALSE)*WindSpeedStep*$R$3:$R$1003)</f>
        <v>1977.6171266842382</v>
      </c>
      <c r="N5038" s="42">
        <f t="shared" si="235"/>
        <v>1.5035627503623836</v>
      </c>
      <c r="O5038" s="42">
        <f t="shared" si="236"/>
        <v>2.68</v>
      </c>
    </row>
    <row r="5039" spans="5:15" x14ac:dyDescent="0.2">
      <c r="E5039" s="15">
        <v>41305.4375</v>
      </c>
      <c r="F5039" s="21">
        <v>15.28186577273409</v>
      </c>
      <c r="G5039" s="24">
        <v>0.1675188120397938</v>
      </c>
      <c r="H5039" s="3">
        <f t="shared" si="234"/>
        <v>2000</v>
      </c>
      <c r="I5039" s="3">
        <f>MIN(H5039-K5039+L5039,'Power Look Up'!$F$4)</f>
        <v>1985.0602551094937</v>
      </c>
      <c r="K5039" s="50">
        <f t="array" ref="K5039">_xlfn.SUM(_xlfn.NORM.DIST($Q$3:$Q$1003,$F5039,$N5039,FALSE)*WindSpeedStep*$R$3:$R$1003)</f>
        <v>2001.6773064055069</v>
      </c>
      <c r="L5039" s="50">
        <f t="array" ref="L5039">_xlfn.SUM(_xlfn.NORM.DIST($Q$3:$Q$1003,$F5039,$O5039,FALSE)*WindSpeedStep*$R$3:$R$1003)</f>
        <v>1986.7375615150006</v>
      </c>
      <c r="N5039" s="42">
        <f t="shared" si="235"/>
        <v>1.5281865772734091</v>
      </c>
      <c r="O5039" s="42">
        <f t="shared" si="236"/>
        <v>2.56</v>
      </c>
    </row>
    <row r="5040" spans="5:15" x14ac:dyDescent="0.2">
      <c r="E5040" s="15">
        <v>41305.444444444445</v>
      </c>
      <c r="F5040" s="21">
        <v>16.066338191084988</v>
      </c>
      <c r="G5040" s="24">
        <v>0.15684967974832728</v>
      </c>
      <c r="H5040" s="3">
        <f t="shared" si="234"/>
        <v>2000</v>
      </c>
      <c r="I5040" s="3">
        <f>MIN(H5040-K5040+L5040,'Power Look Up'!$F$4)</f>
        <v>1994.6296642611387</v>
      </c>
      <c r="K5040" s="50">
        <f t="array" ref="K5040">_xlfn.SUM(_xlfn.NORM.DIST($Q$3:$Q$1003,$F5040,$N5040,FALSE)*WindSpeedStep*$R$3:$R$1003)</f>
        <v>2000.8730690421503</v>
      </c>
      <c r="L5040" s="50">
        <f t="array" ref="L5040">_xlfn.SUM(_xlfn.NORM.DIST($Q$3:$Q$1003,$F5040,$O5040,FALSE)*WindSpeedStep*$R$3:$R$1003)</f>
        <v>1995.502733303289</v>
      </c>
      <c r="N5040" s="42">
        <f t="shared" si="235"/>
        <v>1.6066338191084988</v>
      </c>
      <c r="O5040" s="42">
        <f t="shared" si="236"/>
        <v>2.52</v>
      </c>
    </row>
    <row r="5041" spans="5:15" x14ac:dyDescent="0.2">
      <c r="E5041" s="15">
        <v>41305.451388888891</v>
      </c>
      <c r="F5041" s="21">
        <v>16.006915850259468</v>
      </c>
      <c r="G5041" s="24">
        <v>0.19366628955881904</v>
      </c>
      <c r="H5041" s="3">
        <f t="shared" si="234"/>
        <v>2000</v>
      </c>
      <c r="I5041" s="3">
        <f>MIN(H5041-K5041+L5041,'Power Look Up'!$F$4)</f>
        <v>1978.1430436643402</v>
      </c>
      <c r="K5041" s="50">
        <f t="array" ref="K5041">_xlfn.SUM(_xlfn.NORM.DIST($Q$3:$Q$1003,$F5041,$N5041,FALSE)*WindSpeedStep*$R$3:$R$1003)</f>
        <v>2000.9200244003871</v>
      </c>
      <c r="L5041" s="50">
        <f t="array" ref="L5041">_xlfn.SUM(_xlfn.NORM.DIST($Q$3:$Q$1003,$F5041,$O5041,FALSE)*WindSpeedStep*$R$3:$R$1003)</f>
        <v>1979.0630680647273</v>
      </c>
      <c r="N5041" s="42">
        <f t="shared" si="235"/>
        <v>1.6006915850259469</v>
      </c>
      <c r="O5041" s="42">
        <f t="shared" si="236"/>
        <v>3.1</v>
      </c>
    </row>
    <row r="5042" spans="5:15" x14ac:dyDescent="0.2">
      <c r="E5042" s="15">
        <v>41305.458333333336</v>
      </c>
      <c r="F5042" s="21">
        <v>16.864631891622309</v>
      </c>
      <c r="G5042" s="24">
        <v>0.14764627037231301</v>
      </c>
      <c r="H5042" s="3">
        <f t="shared" si="234"/>
        <v>2000</v>
      </c>
      <c r="I5042" s="3">
        <f>MIN(H5042-K5042+L5042,'Power Look Up'!$F$4)</f>
        <v>1998.4884417427177</v>
      </c>
      <c r="K5042" s="50">
        <f t="array" ref="K5042">_xlfn.SUM(_xlfn.NORM.DIST($Q$3:$Q$1003,$F5042,$N5042,FALSE)*WindSpeedStep*$R$3:$R$1003)</f>
        <v>2000.4187056618955</v>
      </c>
      <c r="L5042" s="50">
        <f t="array" ref="L5042">_xlfn.SUM(_xlfn.NORM.DIST($Q$3:$Q$1003,$F5042,$O5042,FALSE)*WindSpeedStep*$R$3:$R$1003)</f>
        <v>1998.9071474046132</v>
      </c>
      <c r="N5042" s="42">
        <f t="shared" si="235"/>
        <v>1.686463189162231</v>
      </c>
      <c r="O5042" s="42">
        <f t="shared" si="236"/>
        <v>2.4900000000000002</v>
      </c>
    </row>
    <row r="5043" spans="5:15" x14ac:dyDescent="0.2">
      <c r="E5043" s="15">
        <v>41305.465277777781</v>
      </c>
      <c r="F5043" s="21">
        <v>13.883795754798516</v>
      </c>
      <c r="G5043" s="24">
        <v>0.19807263435502104</v>
      </c>
      <c r="H5043" s="3">
        <f t="shared" si="234"/>
        <v>1999.8799999999997</v>
      </c>
      <c r="I5043" s="3">
        <f>MIN(H5043-K5043+L5043,'Power Look Up'!$F$4)</f>
        <v>1929.9447458271929</v>
      </c>
      <c r="K5043" s="50">
        <f t="array" ref="K5043">_xlfn.SUM(_xlfn.NORM.DIST($Q$3:$Q$1003,$F5043,$N5043,FALSE)*WindSpeedStep*$R$3:$R$1003)</f>
        <v>2003.4601176939857</v>
      </c>
      <c r="L5043" s="50">
        <f t="array" ref="L5043">_xlfn.SUM(_xlfn.NORM.DIST($Q$3:$Q$1003,$F5043,$O5043,FALSE)*WindSpeedStep*$R$3:$R$1003)</f>
        <v>1933.524863521179</v>
      </c>
      <c r="N5043" s="42">
        <f t="shared" si="235"/>
        <v>1.3883795754798518</v>
      </c>
      <c r="O5043" s="42">
        <f t="shared" si="236"/>
        <v>2.75</v>
      </c>
    </row>
    <row r="5044" spans="5:15" x14ac:dyDescent="0.2">
      <c r="E5044" s="15">
        <v>41305.472222222219</v>
      </c>
      <c r="F5044" s="21">
        <v>12.10882866637756</v>
      </c>
      <c r="G5044" s="24">
        <v>0.13791589971349327</v>
      </c>
      <c r="H5044" s="3">
        <f t="shared" si="234"/>
        <v>1989.2099999999978</v>
      </c>
      <c r="I5044" s="3">
        <f>MIN(H5044-K5044+L5044,'Power Look Up'!$F$4)</f>
        <v>1936.8179955162432</v>
      </c>
      <c r="K5044" s="50">
        <f t="array" ref="K5044">_xlfn.SUM(_xlfn.NORM.DIST($Q$3:$Q$1003,$F5044,$N5044,FALSE)*WindSpeedStep*$R$3:$R$1003)</f>
        <v>1978.3941750458757</v>
      </c>
      <c r="L5044" s="50">
        <f t="array" ref="L5044">_xlfn.SUM(_xlfn.NORM.DIST($Q$3:$Q$1003,$F5044,$O5044,FALSE)*WindSpeedStep*$R$3:$R$1003)</f>
        <v>1926.0021705621211</v>
      </c>
      <c r="N5044" s="42">
        <f t="shared" si="235"/>
        <v>1.210882866637756</v>
      </c>
      <c r="O5044" s="42">
        <f t="shared" si="236"/>
        <v>1.6700000000000002</v>
      </c>
    </row>
    <row r="5045" spans="5:15" x14ac:dyDescent="0.2">
      <c r="E5045" s="15">
        <v>41305.479166666664</v>
      </c>
      <c r="F5045" s="21">
        <v>12.279530617058336</v>
      </c>
      <c r="G5045" s="24">
        <v>0.16531576517916638</v>
      </c>
      <c r="H5045" s="3">
        <f t="shared" si="234"/>
        <v>1991.0799999999977</v>
      </c>
      <c r="I5045" s="3">
        <f>MIN(H5045-K5045+L5045,'Power Look Up'!$F$4)</f>
        <v>1902.6069449049724</v>
      </c>
      <c r="K5045" s="50">
        <f t="array" ref="K5045">_xlfn.SUM(_xlfn.NORM.DIST($Q$3:$Q$1003,$F5045,$N5045,FALSE)*WindSpeedStep*$R$3:$R$1003)</f>
        <v>1985.3924214226092</v>
      </c>
      <c r="L5045" s="50">
        <f t="array" ref="L5045">_xlfn.SUM(_xlfn.NORM.DIST($Q$3:$Q$1003,$F5045,$O5045,FALSE)*WindSpeedStep*$R$3:$R$1003)</f>
        <v>1896.9193663275839</v>
      </c>
      <c r="N5045" s="42">
        <f t="shared" si="235"/>
        <v>1.2279530617058336</v>
      </c>
      <c r="O5045" s="42">
        <f t="shared" si="236"/>
        <v>2.0299999999999998</v>
      </c>
    </row>
    <row r="5046" spans="5:15" x14ac:dyDescent="0.2">
      <c r="E5046" s="15">
        <v>41305.486111111109</v>
      </c>
      <c r="F5046" s="21">
        <v>11.935153638004136</v>
      </c>
      <c r="G5046" s="24">
        <v>0.17008578704307889</v>
      </c>
      <c r="H5046" s="3">
        <f t="shared" si="234"/>
        <v>1982.9599999999823</v>
      </c>
      <c r="I5046" s="3">
        <f>MIN(H5046-K5046+L5046,'Power Look Up'!$F$4)</f>
        <v>1874.8330936633722</v>
      </c>
      <c r="K5046" s="50">
        <f t="array" ref="K5046">_xlfn.SUM(_xlfn.NORM.DIST($Q$3:$Q$1003,$F5046,$N5046,FALSE)*WindSpeedStep*$R$3:$R$1003)</f>
        <v>1969.2806680661479</v>
      </c>
      <c r="L5046" s="50">
        <f t="array" ref="L5046">_xlfn.SUM(_xlfn.NORM.DIST($Q$3:$Q$1003,$F5046,$O5046,FALSE)*WindSpeedStep*$R$3:$R$1003)</f>
        <v>1861.1537617295378</v>
      </c>
      <c r="N5046" s="42">
        <f t="shared" si="235"/>
        <v>1.1935153638004137</v>
      </c>
      <c r="O5046" s="42">
        <f t="shared" si="236"/>
        <v>2.0299999999999998</v>
      </c>
    </row>
    <row r="5047" spans="5:15" x14ac:dyDescent="0.2">
      <c r="E5047" s="15">
        <v>41305.493055555555</v>
      </c>
      <c r="F5047" s="21">
        <v>13.27529753542918</v>
      </c>
      <c r="G5047" s="24">
        <v>0.1604483812370642</v>
      </c>
      <c r="H5047" s="3">
        <f t="shared" si="234"/>
        <v>1999.2799999999997</v>
      </c>
      <c r="I5047" s="3">
        <f>MIN(H5047-K5047+L5047,'Power Look Up'!$F$4)</f>
        <v>1951.7934608670348</v>
      </c>
      <c r="K5047" s="50">
        <f t="array" ref="K5047">_xlfn.SUM(_xlfn.NORM.DIST($Q$3:$Q$1003,$F5047,$N5047,FALSE)*WindSpeedStep*$R$3:$R$1003)</f>
        <v>2002.3359796226925</v>
      </c>
      <c r="L5047" s="50">
        <f t="array" ref="L5047">_xlfn.SUM(_xlfn.NORM.DIST($Q$3:$Q$1003,$F5047,$O5047,FALSE)*WindSpeedStep*$R$3:$R$1003)</f>
        <v>1954.8494404897276</v>
      </c>
      <c r="N5047" s="42">
        <f t="shared" si="235"/>
        <v>1.327529753542918</v>
      </c>
      <c r="O5047" s="42">
        <f t="shared" si="236"/>
        <v>2.13</v>
      </c>
    </row>
    <row r="5048" spans="5:15" x14ac:dyDescent="0.2">
      <c r="E5048" s="15">
        <v>41305.5</v>
      </c>
      <c r="F5048" s="21">
        <v>13.374457686943213</v>
      </c>
      <c r="G5048" s="24">
        <v>0.14206183491498658</v>
      </c>
      <c r="H5048" s="3">
        <f t="shared" si="234"/>
        <v>1999.3699999999997</v>
      </c>
      <c r="I5048" s="3">
        <f>MIN(H5048-K5048+L5048,'Power Look Up'!$F$4)</f>
        <v>1972.7838473312152</v>
      </c>
      <c r="K5048" s="50">
        <f t="array" ref="K5048">_xlfn.SUM(_xlfn.NORM.DIST($Q$3:$Q$1003,$F5048,$N5048,FALSE)*WindSpeedStep*$R$3:$R$1003)</f>
        <v>2002.7553825068767</v>
      </c>
      <c r="L5048" s="50">
        <f t="array" ref="L5048">_xlfn.SUM(_xlfn.NORM.DIST($Q$3:$Q$1003,$F5048,$O5048,FALSE)*WindSpeedStep*$R$3:$R$1003)</f>
        <v>1976.1692298380922</v>
      </c>
      <c r="N5048" s="42">
        <f t="shared" si="235"/>
        <v>1.3374457686943213</v>
      </c>
      <c r="O5048" s="42">
        <f t="shared" si="236"/>
        <v>1.9000000000000001</v>
      </c>
    </row>
    <row r="5049" spans="5:15" x14ac:dyDescent="0.2">
      <c r="E5049" s="15">
        <v>41305.506944444445</v>
      </c>
      <c r="F5049" s="21">
        <v>14.893350029757604</v>
      </c>
      <c r="G5049" s="24">
        <v>0.17591743931117704</v>
      </c>
      <c r="H5049" s="3">
        <f t="shared" si="234"/>
        <v>2000</v>
      </c>
      <c r="I5049" s="3">
        <f>MIN(H5049-K5049+L5049,'Power Look Up'!$F$4)</f>
        <v>1975.0445051759898</v>
      </c>
      <c r="K5049" s="50">
        <f t="array" ref="K5049">_xlfn.SUM(_xlfn.NORM.DIST($Q$3:$Q$1003,$F5049,$N5049,FALSE)*WindSpeedStep*$R$3:$R$1003)</f>
        <v>2002.2210289291929</v>
      </c>
      <c r="L5049" s="50">
        <f t="array" ref="L5049">_xlfn.SUM(_xlfn.NORM.DIST($Q$3:$Q$1003,$F5049,$O5049,FALSE)*WindSpeedStep*$R$3:$R$1003)</f>
        <v>1977.2655341051827</v>
      </c>
      <c r="N5049" s="42">
        <f t="shared" si="235"/>
        <v>1.4893350029757606</v>
      </c>
      <c r="O5049" s="42">
        <f t="shared" si="236"/>
        <v>2.62</v>
      </c>
    </row>
    <row r="5050" spans="5:15" x14ac:dyDescent="0.2">
      <c r="E5050" s="15">
        <v>41305.513888888891</v>
      </c>
      <c r="F5050" s="21">
        <v>15.326236683677815</v>
      </c>
      <c r="G5050" s="24">
        <v>0.18987048549883753</v>
      </c>
      <c r="H5050" s="3">
        <f t="shared" si="234"/>
        <v>2000</v>
      </c>
      <c r="I5050" s="3">
        <f>MIN(H5050-K5050+L5050,'Power Look Up'!$F$4)</f>
        <v>1971.8944153222244</v>
      </c>
      <c r="K5050" s="50">
        <f t="array" ref="K5050">_xlfn.SUM(_xlfn.NORM.DIST($Q$3:$Q$1003,$F5050,$N5050,FALSE)*WindSpeedStep*$R$3:$R$1003)</f>
        <v>2001.6208303045855</v>
      </c>
      <c r="L5050" s="50">
        <f t="array" ref="L5050">_xlfn.SUM(_xlfn.NORM.DIST($Q$3:$Q$1003,$F5050,$O5050,FALSE)*WindSpeedStep*$R$3:$R$1003)</f>
        <v>1973.5152456268099</v>
      </c>
      <c r="N5050" s="42">
        <f t="shared" si="235"/>
        <v>1.5326236683677816</v>
      </c>
      <c r="O5050" s="42">
        <f t="shared" si="236"/>
        <v>2.91</v>
      </c>
    </row>
    <row r="5051" spans="5:15" x14ac:dyDescent="0.2">
      <c r="E5051" s="15">
        <v>41305.520833333336</v>
      </c>
      <c r="F5051" s="21">
        <v>15.615141071572026</v>
      </c>
      <c r="G5051" s="24">
        <v>0.22222021460422606</v>
      </c>
      <c r="H5051" s="3">
        <f t="shared" si="234"/>
        <v>2000</v>
      </c>
      <c r="I5051" s="3">
        <f>MIN(H5051-K5051+L5051,'Power Look Up'!$F$4)</f>
        <v>1951.1021376071715</v>
      </c>
      <c r="K5051" s="50">
        <f t="array" ref="K5051">_xlfn.SUM(_xlfn.NORM.DIST($Q$3:$Q$1003,$F5051,$N5051,FALSE)*WindSpeedStep*$R$3:$R$1003)</f>
        <v>2001.2854525970974</v>
      </c>
      <c r="L5051" s="50">
        <f t="array" ref="L5051">_xlfn.SUM(_xlfn.NORM.DIST($Q$3:$Q$1003,$F5051,$O5051,FALSE)*WindSpeedStep*$R$3:$R$1003)</f>
        <v>1952.3875902042689</v>
      </c>
      <c r="N5051" s="42">
        <f t="shared" si="235"/>
        <v>1.5615141071572027</v>
      </c>
      <c r="O5051" s="42">
        <f t="shared" si="236"/>
        <v>3.47</v>
      </c>
    </row>
    <row r="5052" spans="5:15" x14ac:dyDescent="0.2">
      <c r="E5052" s="15">
        <v>41305.527777777781</v>
      </c>
      <c r="F5052" s="21">
        <v>15.934951103805384</v>
      </c>
      <c r="G5052" s="24">
        <v>0.15626028494090388</v>
      </c>
      <c r="H5052" s="3">
        <f t="shared" si="234"/>
        <v>2000</v>
      </c>
      <c r="I5052" s="3">
        <f>MIN(H5052-K5052+L5052,'Power Look Up'!$F$4)</f>
        <v>1994.2172565850703</v>
      </c>
      <c r="K5052" s="50">
        <f t="array" ref="K5052">_xlfn.SUM(_xlfn.NORM.DIST($Q$3:$Q$1003,$F5052,$N5052,FALSE)*WindSpeedStep*$R$3:$R$1003)</f>
        <v>2000.9797591299675</v>
      </c>
      <c r="L5052" s="50">
        <f t="array" ref="L5052">_xlfn.SUM(_xlfn.NORM.DIST($Q$3:$Q$1003,$F5052,$O5052,FALSE)*WindSpeedStep*$R$3:$R$1003)</f>
        <v>1995.1970157150379</v>
      </c>
      <c r="N5052" s="42">
        <f t="shared" si="235"/>
        <v>1.5934951103805384</v>
      </c>
      <c r="O5052" s="42">
        <f t="shared" si="236"/>
        <v>2.4900000000000002</v>
      </c>
    </row>
    <row r="5053" spans="5:15" x14ac:dyDescent="0.2">
      <c r="E5053" s="15">
        <v>41305.534722222219</v>
      </c>
      <c r="F5053" s="21">
        <v>15.716421393233738</v>
      </c>
      <c r="G5053" s="24">
        <v>0.19660964304064235</v>
      </c>
      <c r="H5053" s="3">
        <f t="shared" si="234"/>
        <v>2000</v>
      </c>
      <c r="I5053" s="3">
        <f>MIN(H5053-K5053+L5053,'Power Look Up'!$F$4)</f>
        <v>1972.7589917755279</v>
      </c>
      <c r="K5053" s="50">
        <f t="array" ref="K5053">_xlfn.SUM(_xlfn.NORM.DIST($Q$3:$Q$1003,$F5053,$N5053,FALSE)*WindSpeedStep*$R$3:$R$1003)</f>
        <v>2001.1813212158302</v>
      </c>
      <c r="L5053" s="50">
        <f t="array" ref="L5053">_xlfn.SUM(_xlfn.NORM.DIST($Q$3:$Q$1003,$F5053,$O5053,FALSE)*WindSpeedStep*$R$3:$R$1003)</f>
        <v>1973.940312991358</v>
      </c>
      <c r="N5053" s="42">
        <f t="shared" si="235"/>
        <v>1.5716421393233739</v>
      </c>
      <c r="O5053" s="42">
        <f t="shared" si="236"/>
        <v>3.09</v>
      </c>
    </row>
    <row r="5054" spans="5:15" x14ac:dyDescent="0.2">
      <c r="E5054" s="15">
        <v>41305.541666666664</v>
      </c>
      <c r="F5054" s="21">
        <v>14.41124653999228</v>
      </c>
      <c r="G5054" s="24">
        <v>0.16237318496400197</v>
      </c>
      <c r="H5054" s="3">
        <f t="shared" si="234"/>
        <v>2000</v>
      </c>
      <c r="I5054" s="3">
        <f>MIN(H5054-K5054+L5054,'Power Look Up'!$F$4)</f>
        <v>1976.7664378151915</v>
      </c>
      <c r="K5054" s="50">
        <f t="array" ref="K5054">_xlfn.SUM(_xlfn.NORM.DIST($Q$3:$Q$1003,$F5054,$N5054,FALSE)*WindSpeedStep*$R$3:$R$1003)</f>
        <v>2002.947212834717</v>
      </c>
      <c r="L5054" s="50">
        <f t="array" ref="L5054">_xlfn.SUM(_xlfn.NORM.DIST($Q$3:$Q$1003,$F5054,$O5054,FALSE)*WindSpeedStep*$R$3:$R$1003)</f>
        <v>1979.7136506499085</v>
      </c>
      <c r="N5054" s="42">
        <f t="shared" si="235"/>
        <v>1.4411246539992282</v>
      </c>
      <c r="O5054" s="42">
        <f t="shared" si="236"/>
        <v>2.34</v>
      </c>
    </row>
    <row r="5055" spans="5:15" x14ac:dyDescent="0.2">
      <c r="E5055" s="15">
        <v>41305.548611111109</v>
      </c>
      <c r="F5055" s="21">
        <v>14.287014997656815</v>
      </c>
      <c r="G5055" s="24">
        <v>0.14278699926713706</v>
      </c>
      <c r="H5055" s="3">
        <f t="shared" si="234"/>
        <v>2000</v>
      </c>
      <c r="I5055" s="3">
        <f>MIN(H5055-K5055+L5055,'Power Look Up'!$F$4)</f>
        <v>1987.1943174770088</v>
      </c>
      <c r="K5055" s="50">
        <f t="array" ref="K5055">_xlfn.SUM(_xlfn.NORM.DIST($Q$3:$Q$1003,$F5055,$N5055,FALSE)*WindSpeedStep*$R$3:$R$1003)</f>
        <v>2003.1166869240974</v>
      </c>
      <c r="L5055" s="50">
        <f t="array" ref="L5055">_xlfn.SUM(_xlfn.NORM.DIST($Q$3:$Q$1003,$F5055,$O5055,FALSE)*WindSpeedStep*$R$3:$R$1003)</f>
        <v>1990.3110044011062</v>
      </c>
      <c r="N5055" s="42">
        <f t="shared" si="235"/>
        <v>1.4287014997656815</v>
      </c>
      <c r="O5055" s="42">
        <f t="shared" si="236"/>
        <v>2.04</v>
      </c>
    </row>
    <row r="5056" spans="5:15" x14ac:dyDescent="0.2">
      <c r="E5056" s="15">
        <v>41305.555555555555</v>
      </c>
      <c r="F5056" s="21">
        <v>14.96197113174045</v>
      </c>
      <c r="G5056" s="24">
        <v>0.17978914518110595</v>
      </c>
      <c r="H5056" s="3">
        <f t="shared" si="234"/>
        <v>2000</v>
      </c>
      <c r="I5056" s="3">
        <f>MIN(H5056-K5056+L5056,'Power Look Up'!$F$4)</f>
        <v>1973.4091136883503</v>
      </c>
      <c r="K5056" s="50">
        <f t="array" ref="K5056">_xlfn.SUM(_xlfn.NORM.DIST($Q$3:$Q$1003,$F5056,$N5056,FALSE)*WindSpeedStep*$R$3:$R$1003)</f>
        <v>2002.1194828313007</v>
      </c>
      <c r="L5056" s="50">
        <f t="array" ref="L5056">_xlfn.SUM(_xlfn.NORM.DIST($Q$3:$Q$1003,$F5056,$O5056,FALSE)*WindSpeedStep*$R$3:$R$1003)</f>
        <v>1975.528596519651</v>
      </c>
      <c r="N5056" s="42">
        <f t="shared" si="235"/>
        <v>1.496197113174045</v>
      </c>
      <c r="O5056" s="42">
        <f t="shared" si="236"/>
        <v>2.69</v>
      </c>
    </row>
    <row r="5057" spans="5:15" x14ac:dyDescent="0.2">
      <c r="E5057" s="15">
        <v>41305.5625</v>
      </c>
      <c r="F5057" s="21">
        <v>14.347505970947047</v>
      </c>
      <c r="G5057" s="24">
        <v>0.17424631187206821</v>
      </c>
      <c r="H5057" s="3">
        <f t="shared" si="234"/>
        <v>2000</v>
      </c>
      <c r="I5057" s="3">
        <f>MIN(H5057-K5057+L5057,'Power Look Up'!$F$4)</f>
        <v>1966.4556235961054</v>
      </c>
      <c r="K5057" s="50">
        <f t="array" ref="K5057">_xlfn.SUM(_xlfn.NORM.DIST($Q$3:$Q$1003,$F5057,$N5057,FALSE)*WindSpeedStep*$R$3:$R$1003)</f>
        <v>2003.0362718447234</v>
      </c>
      <c r="L5057" s="50">
        <f t="array" ref="L5057">_xlfn.SUM(_xlfn.NORM.DIST($Q$3:$Q$1003,$F5057,$O5057,FALSE)*WindSpeedStep*$R$3:$R$1003)</f>
        <v>1969.4918954408288</v>
      </c>
      <c r="N5057" s="42">
        <f t="shared" si="235"/>
        <v>1.4347505970947048</v>
      </c>
      <c r="O5057" s="42">
        <f t="shared" si="236"/>
        <v>2.5</v>
      </c>
    </row>
    <row r="5058" spans="5:15" x14ac:dyDescent="0.2">
      <c r="E5058" s="15">
        <v>41305.569444444445</v>
      </c>
      <c r="F5058" s="21">
        <v>13.550415370982691</v>
      </c>
      <c r="G5058" s="24">
        <v>0.17195044847035018</v>
      </c>
      <c r="H5058" s="3">
        <f t="shared" si="234"/>
        <v>1999.5499999999997</v>
      </c>
      <c r="I5058" s="3">
        <f>MIN(H5058-K5058+L5058,'Power Look Up'!$F$4)</f>
        <v>1947.7950566331408</v>
      </c>
      <c r="K5058" s="50">
        <f t="array" ref="K5058">_xlfn.SUM(_xlfn.NORM.DIST($Q$3:$Q$1003,$F5058,$N5058,FALSE)*WindSpeedStep*$R$3:$R$1003)</f>
        <v>2003.2278383529397</v>
      </c>
      <c r="L5058" s="50">
        <f t="array" ref="L5058">_xlfn.SUM(_xlfn.NORM.DIST($Q$3:$Q$1003,$F5058,$O5058,FALSE)*WindSpeedStep*$R$3:$R$1003)</f>
        <v>1951.4728949860807</v>
      </c>
      <c r="N5058" s="42">
        <f t="shared" si="235"/>
        <v>1.3550415370982691</v>
      </c>
      <c r="O5058" s="42">
        <f t="shared" si="236"/>
        <v>2.33</v>
      </c>
    </row>
    <row r="5059" spans="5:15" x14ac:dyDescent="0.2">
      <c r="E5059" s="15">
        <v>41305.576388888891</v>
      </c>
      <c r="F5059" s="21">
        <v>15.582319256762799</v>
      </c>
      <c r="G5059" s="24">
        <v>0.17391506073935992</v>
      </c>
      <c r="H5059" s="3">
        <f t="shared" ref="H5059:H5122" si="237">INDEX(PowerArray,MIN(MaximumPowerIndex,ROUND(F5059*100,0)))</f>
        <v>2000</v>
      </c>
      <c r="I5059" s="3">
        <f>MIN(H5059-K5059+L5059,'Power Look Up'!$F$4)</f>
        <v>1984.7432747965142</v>
      </c>
      <c r="K5059" s="50">
        <f t="array" ref="K5059">_xlfn.SUM(_xlfn.NORM.DIST($Q$3:$Q$1003,$F5059,$N5059,FALSE)*WindSpeedStep*$R$3:$R$1003)</f>
        <v>2001.3206911626078</v>
      </c>
      <c r="L5059" s="50">
        <f t="array" ref="L5059">_xlfn.SUM(_xlfn.NORM.DIST($Q$3:$Q$1003,$F5059,$O5059,FALSE)*WindSpeedStep*$R$3:$R$1003)</f>
        <v>1986.063965959122</v>
      </c>
      <c r="N5059" s="42">
        <f t="shared" ref="N5059:N5122" si="238">ReferenceTurbulence*F5059</f>
        <v>1.55823192567628</v>
      </c>
      <c r="O5059" s="42">
        <f t="shared" ref="O5059:O5122" si="239">F5059*G5059</f>
        <v>2.71</v>
      </c>
    </row>
    <row r="5060" spans="5:15" x14ac:dyDescent="0.2">
      <c r="E5060" s="15">
        <v>41305.583333333336</v>
      </c>
      <c r="F5060" s="21">
        <v>14.846411032720713</v>
      </c>
      <c r="G5060" s="24">
        <v>0.1683908652731041</v>
      </c>
      <c r="H5060" s="3">
        <f t="shared" si="237"/>
        <v>2000</v>
      </c>
      <c r="I5060" s="3">
        <f>MIN(H5060-K5060+L5060,'Power Look Up'!$F$4)</f>
        <v>1979.3452356662215</v>
      </c>
      <c r="K5060" s="50">
        <f t="array" ref="K5060">_xlfn.SUM(_xlfn.NORM.DIST($Q$3:$Q$1003,$F5060,$N5060,FALSE)*WindSpeedStep*$R$3:$R$1003)</f>
        <v>2002.2914579781732</v>
      </c>
      <c r="L5060" s="50">
        <f t="array" ref="L5060">_xlfn.SUM(_xlfn.NORM.DIST($Q$3:$Q$1003,$F5060,$O5060,FALSE)*WindSpeedStep*$R$3:$R$1003)</f>
        <v>1981.6366936443947</v>
      </c>
      <c r="N5060" s="42">
        <f t="shared" si="238"/>
        <v>1.4846411032720714</v>
      </c>
      <c r="O5060" s="42">
        <f t="shared" si="239"/>
        <v>2.5</v>
      </c>
    </row>
    <row r="5061" spans="5:15" x14ac:dyDescent="0.2">
      <c r="E5061" s="15">
        <v>41305.590277777781</v>
      </c>
      <c r="F5061" s="21">
        <v>14.350453276842886</v>
      </c>
      <c r="G5061" s="24">
        <v>0.15887999884151408</v>
      </c>
      <c r="H5061" s="3">
        <f t="shared" si="237"/>
        <v>2000</v>
      </c>
      <c r="I5061" s="3">
        <f>MIN(H5061-K5061+L5061,'Power Look Up'!$F$4)</f>
        <v>1978.2060854989745</v>
      </c>
      <c r="K5061" s="50">
        <f t="array" ref="K5061">_xlfn.SUM(_xlfn.NORM.DIST($Q$3:$Q$1003,$F5061,$N5061,FALSE)*WindSpeedStep*$R$3:$R$1003)</f>
        <v>2003.0322433524</v>
      </c>
      <c r="L5061" s="50">
        <f t="array" ref="L5061">_xlfn.SUM(_xlfn.NORM.DIST($Q$3:$Q$1003,$F5061,$O5061,FALSE)*WindSpeedStep*$R$3:$R$1003)</f>
        <v>1981.2383288513745</v>
      </c>
      <c r="N5061" s="42">
        <f t="shared" si="238"/>
        <v>1.4350453276842887</v>
      </c>
      <c r="O5061" s="42">
        <f t="shared" si="239"/>
        <v>2.2799999999999998</v>
      </c>
    </row>
    <row r="5062" spans="5:15" x14ac:dyDescent="0.2">
      <c r="E5062" s="15">
        <v>41305.597222222219</v>
      </c>
      <c r="F5062" s="21">
        <v>15.295722043127212</v>
      </c>
      <c r="G5062" s="24">
        <v>0.15690661697650199</v>
      </c>
      <c r="H5062" s="3">
        <f t="shared" si="237"/>
        <v>2000</v>
      </c>
      <c r="I5062" s="3">
        <f>MIN(H5062-K5062+L5062,'Power Look Up'!$F$4)</f>
        <v>1990.1272550094698</v>
      </c>
      <c r="K5062" s="50">
        <f t="array" ref="K5062">_xlfn.SUM(_xlfn.NORM.DIST($Q$3:$Q$1003,$F5062,$N5062,FALSE)*WindSpeedStep*$R$3:$R$1003)</f>
        <v>2001.6595320403612</v>
      </c>
      <c r="L5062" s="50">
        <f t="array" ref="L5062">_xlfn.SUM(_xlfn.NORM.DIST($Q$3:$Q$1003,$F5062,$O5062,FALSE)*WindSpeedStep*$R$3:$R$1003)</f>
        <v>1991.786787049831</v>
      </c>
      <c r="N5062" s="42">
        <f t="shared" si="238"/>
        <v>1.5295722043127213</v>
      </c>
      <c r="O5062" s="42">
        <f t="shared" si="239"/>
        <v>2.4</v>
      </c>
    </row>
    <row r="5063" spans="5:15" x14ac:dyDescent="0.2">
      <c r="E5063" s="15">
        <v>41305.604166666664</v>
      </c>
      <c r="F5063" s="21">
        <v>15.377589471838622</v>
      </c>
      <c r="G5063" s="24">
        <v>0.16712632397337096</v>
      </c>
      <c r="H5063" s="3">
        <f t="shared" si="237"/>
        <v>2000</v>
      </c>
      <c r="I5063" s="3">
        <f>MIN(H5063-K5063+L5063,'Power Look Up'!$F$4)</f>
        <v>1986.1990323388952</v>
      </c>
      <c r="K5063" s="50">
        <f t="array" ref="K5063">_xlfn.SUM(_xlfn.NORM.DIST($Q$3:$Q$1003,$F5063,$N5063,FALSE)*WindSpeedStep*$R$3:$R$1003)</f>
        <v>2001.5570882718152</v>
      </c>
      <c r="L5063" s="50">
        <f t="array" ref="L5063">_xlfn.SUM(_xlfn.NORM.DIST($Q$3:$Q$1003,$F5063,$O5063,FALSE)*WindSpeedStep*$R$3:$R$1003)</f>
        <v>1987.7561206107105</v>
      </c>
      <c r="N5063" s="42">
        <f t="shared" si="238"/>
        <v>1.5377589471838622</v>
      </c>
      <c r="O5063" s="42">
        <f t="shared" si="239"/>
        <v>2.57</v>
      </c>
    </row>
    <row r="5064" spans="5:15" x14ac:dyDescent="0.2">
      <c r="E5064" s="15">
        <v>41305.611111111109</v>
      </c>
      <c r="F5064" s="21">
        <v>14.799041588719968</v>
      </c>
      <c r="G5064" s="24">
        <v>0.16555126122947203</v>
      </c>
      <c r="H5064" s="3">
        <f t="shared" si="237"/>
        <v>2000</v>
      </c>
      <c r="I5064" s="3">
        <f>MIN(H5064-K5064+L5064,'Power Look Up'!$F$4)</f>
        <v>1980.4746055196356</v>
      </c>
      <c r="K5064" s="50">
        <f t="array" ref="K5064">_xlfn.SUM(_xlfn.NORM.DIST($Q$3:$Q$1003,$F5064,$N5064,FALSE)*WindSpeedStep*$R$3:$R$1003)</f>
        <v>2002.3631625624844</v>
      </c>
      <c r="L5064" s="50">
        <f t="array" ref="L5064">_xlfn.SUM(_xlfn.NORM.DIST($Q$3:$Q$1003,$F5064,$O5064,FALSE)*WindSpeedStep*$R$3:$R$1003)</f>
        <v>1982.83776808212</v>
      </c>
      <c r="N5064" s="42">
        <f t="shared" si="238"/>
        <v>1.4799041588719968</v>
      </c>
      <c r="O5064" s="42">
        <f t="shared" si="239"/>
        <v>2.4500000000000002</v>
      </c>
    </row>
    <row r="5065" spans="5:15" x14ac:dyDescent="0.2">
      <c r="E5065" s="15">
        <v>41305.618055555555</v>
      </c>
      <c r="F5065" s="21">
        <v>14.288530651445924</v>
      </c>
      <c r="G5065" s="24">
        <v>0.18406371264870805</v>
      </c>
      <c r="H5065" s="3">
        <f t="shared" si="237"/>
        <v>2000</v>
      </c>
      <c r="I5065" s="3">
        <f>MIN(H5065-K5065+L5065,'Power Look Up'!$F$4)</f>
        <v>1956.4569548062493</v>
      </c>
      <c r="K5065" s="50">
        <f t="array" ref="K5065">_xlfn.SUM(_xlfn.NORM.DIST($Q$3:$Q$1003,$F5065,$N5065,FALSE)*WindSpeedStep*$R$3:$R$1003)</f>
        <v>2003.1147291381264</v>
      </c>
      <c r="L5065" s="50">
        <f t="array" ref="L5065">_xlfn.SUM(_xlfn.NORM.DIST($Q$3:$Q$1003,$F5065,$O5065,FALSE)*WindSpeedStep*$R$3:$R$1003)</f>
        <v>1959.5716839443758</v>
      </c>
      <c r="N5065" s="42">
        <f t="shared" si="238"/>
        <v>1.4288530651445925</v>
      </c>
      <c r="O5065" s="42">
        <f t="shared" si="239"/>
        <v>2.63</v>
      </c>
    </row>
    <row r="5066" spans="5:15" x14ac:dyDescent="0.2">
      <c r="E5066" s="15">
        <v>41305.625</v>
      </c>
      <c r="F5066" s="21">
        <v>12.897810436179419</v>
      </c>
      <c r="G5066" s="24">
        <v>0.1922806985163463</v>
      </c>
      <c r="H5066" s="3">
        <f t="shared" si="237"/>
        <v>1997.8999999999974</v>
      </c>
      <c r="I5066" s="3">
        <f>MIN(H5066-K5066+L5066,'Power Look Up'!$F$4)</f>
        <v>1895.9702642545633</v>
      </c>
      <c r="K5066" s="50">
        <f t="array" ref="K5066">_xlfn.SUM(_xlfn.NORM.DIST($Q$3:$Q$1003,$F5066,$N5066,FALSE)*WindSpeedStep*$R$3:$R$1003)</f>
        <v>1999.2724146161249</v>
      </c>
      <c r="L5066" s="50">
        <f t="array" ref="L5066">_xlfn.SUM(_xlfn.NORM.DIST($Q$3:$Q$1003,$F5066,$O5066,FALSE)*WindSpeedStep*$R$3:$R$1003)</f>
        <v>1897.3426788706909</v>
      </c>
      <c r="N5066" s="42">
        <f t="shared" si="238"/>
        <v>1.289781043617942</v>
      </c>
      <c r="O5066" s="42">
        <f t="shared" si="239"/>
        <v>2.48</v>
      </c>
    </row>
    <row r="5067" spans="5:15" x14ac:dyDescent="0.2">
      <c r="E5067" s="15">
        <v>41305.631944444445</v>
      </c>
      <c r="F5067" s="21">
        <v>13.892445945741953</v>
      </c>
      <c r="G5067" s="24">
        <v>0.17779446539844609</v>
      </c>
      <c r="H5067" s="3">
        <f t="shared" si="237"/>
        <v>1999.8899999999996</v>
      </c>
      <c r="I5067" s="3">
        <f>MIN(H5067-K5067+L5067,'Power Look Up'!$F$4)</f>
        <v>1952.0302124008558</v>
      </c>
      <c r="K5067" s="50">
        <f t="array" ref="K5067">_xlfn.SUM(_xlfn.NORM.DIST($Q$3:$Q$1003,$F5067,$N5067,FALSE)*WindSpeedStep*$R$3:$R$1003)</f>
        <v>2003.4580542296396</v>
      </c>
      <c r="L5067" s="50">
        <f t="array" ref="L5067">_xlfn.SUM(_xlfn.NORM.DIST($Q$3:$Q$1003,$F5067,$O5067,FALSE)*WindSpeedStep*$R$3:$R$1003)</f>
        <v>1955.5982666304958</v>
      </c>
      <c r="N5067" s="42">
        <f t="shared" si="238"/>
        <v>1.3892445945741954</v>
      </c>
      <c r="O5067" s="42">
        <f t="shared" si="239"/>
        <v>2.4700000000000002</v>
      </c>
    </row>
    <row r="5068" spans="5:15" x14ac:dyDescent="0.2">
      <c r="E5068" s="15">
        <v>41305.638888888891</v>
      </c>
      <c r="F5068" s="21">
        <v>13.983933512412044</v>
      </c>
      <c r="G5068" s="24">
        <v>0.18950318933137647</v>
      </c>
      <c r="H5068" s="3">
        <f t="shared" si="237"/>
        <v>1999.9799999999998</v>
      </c>
      <c r="I5068" s="3">
        <f>MIN(H5068-K5068+L5068,'Power Look Up'!$F$4)</f>
        <v>1942.6848729840863</v>
      </c>
      <c r="K5068" s="50">
        <f t="array" ref="K5068">_xlfn.SUM(_xlfn.NORM.DIST($Q$3:$Q$1003,$F5068,$N5068,FALSE)*WindSpeedStep*$R$3:$R$1003)</f>
        <v>2003.4182871370042</v>
      </c>
      <c r="L5068" s="50">
        <f t="array" ref="L5068">_xlfn.SUM(_xlfn.NORM.DIST($Q$3:$Q$1003,$F5068,$O5068,FALSE)*WindSpeedStep*$R$3:$R$1003)</f>
        <v>1946.1231601210907</v>
      </c>
      <c r="N5068" s="42">
        <f t="shared" si="238"/>
        <v>1.3983933512412046</v>
      </c>
      <c r="O5068" s="42">
        <f t="shared" si="239"/>
        <v>2.65</v>
      </c>
    </row>
    <row r="5069" spans="5:15" x14ac:dyDescent="0.2">
      <c r="E5069" s="15">
        <v>41305.645833333336</v>
      </c>
      <c r="F5069" s="21">
        <v>14.795633933038848</v>
      </c>
      <c r="G5069" s="24">
        <v>0.19667964300616625</v>
      </c>
      <c r="H5069" s="3">
        <f t="shared" si="237"/>
        <v>2000</v>
      </c>
      <c r="I5069" s="3">
        <f>MIN(H5069-K5069+L5069,'Power Look Up'!$F$4)</f>
        <v>1956.7802295160679</v>
      </c>
      <c r="K5069" s="50">
        <f t="array" ref="K5069">_xlfn.SUM(_xlfn.NORM.DIST($Q$3:$Q$1003,$F5069,$N5069,FALSE)*WindSpeedStep*$R$3:$R$1003)</f>
        <v>2002.3683408880843</v>
      </c>
      <c r="L5069" s="50">
        <f t="array" ref="L5069">_xlfn.SUM(_xlfn.NORM.DIST($Q$3:$Q$1003,$F5069,$O5069,FALSE)*WindSpeedStep*$R$3:$R$1003)</f>
        <v>1959.1485704041522</v>
      </c>
      <c r="N5069" s="42">
        <f t="shared" si="238"/>
        <v>1.479563393303885</v>
      </c>
      <c r="O5069" s="42">
        <f t="shared" si="239"/>
        <v>2.91</v>
      </c>
    </row>
    <row r="5070" spans="5:15" x14ac:dyDescent="0.2">
      <c r="E5070" s="15">
        <v>41305.652777777781</v>
      </c>
      <c r="F5070" s="21">
        <v>14.43947375928307</v>
      </c>
      <c r="G5070" s="24">
        <v>0.18421723979309831</v>
      </c>
      <c r="H5070" s="3">
        <f t="shared" si="237"/>
        <v>2000</v>
      </c>
      <c r="I5070" s="3">
        <f>MIN(H5070-K5070+L5070,'Power Look Up'!$F$4)</f>
        <v>1959.88363265214</v>
      </c>
      <c r="K5070" s="50">
        <f t="array" ref="K5070">_xlfn.SUM(_xlfn.NORM.DIST($Q$3:$Q$1003,$F5070,$N5070,FALSE)*WindSpeedStep*$R$3:$R$1003)</f>
        <v>2002.9066338915818</v>
      </c>
      <c r="L5070" s="50">
        <f t="array" ref="L5070">_xlfn.SUM(_xlfn.NORM.DIST($Q$3:$Q$1003,$F5070,$O5070,FALSE)*WindSpeedStep*$R$3:$R$1003)</f>
        <v>1962.7902665437218</v>
      </c>
      <c r="N5070" s="42">
        <f t="shared" si="238"/>
        <v>1.443947375928307</v>
      </c>
      <c r="O5070" s="42">
        <f t="shared" si="239"/>
        <v>2.66</v>
      </c>
    </row>
    <row r="5071" spans="5:15" x14ac:dyDescent="0.2">
      <c r="E5071" s="15">
        <v>41305.659722222219</v>
      </c>
      <c r="F5071" s="21">
        <v>15.836107288417946</v>
      </c>
      <c r="G5071" s="24">
        <v>0.18059993835048832</v>
      </c>
      <c r="H5071" s="3">
        <f t="shared" si="237"/>
        <v>2000</v>
      </c>
      <c r="I5071" s="3">
        <f>MIN(H5071-K5071+L5071,'Power Look Up'!$F$4)</f>
        <v>1983.7089867602954</v>
      </c>
      <c r="K5071" s="50">
        <f t="array" ref="K5071">_xlfn.SUM(_xlfn.NORM.DIST($Q$3:$Q$1003,$F5071,$N5071,FALSE)*WindSpeedStep*$R$3:$R$1003)</f>
        <v>2001.0670932539824</v>
      </c>
      <c r="L5071" s="50">
        <f t="array" ref="L5071">_xlfn.SUM(_xlfn.NORM.DIST($Q$3:$Q$1003,$F5071,$O5071,FALSE)*WindSpeedStep*$R$3:$R$1003)</f>
        <v>1984.7760800142778</v>
      </c>
      <c r="N5071" s="42">
        <f t="shared" si="238"/>
        <v>1.5836107288417947</v>
      </c>
      <c r="O5071" s="42">
        <f t="shared" si="239"/>
        <v>2.86</v>
      </c>
    </row>
    <row r="5072" spans="5:15" x14ac:dyDescent="0.2">
      <c r="E5072" s="15">
        <v>41305.666666666664</v>
      </c>
      <c r="F5072" s="21">
        <v>14.683270892659497</v>
      </c>
      <c r="G5072" s="24">
        <v>0.16685655518518092</v>
      </c>
      <c r="H5072" s="3">
        <f t="shared" si="237"/>
        <v>2000</v>
      </c>
      <c r="I5072" s="3">
        <f>MIN(H5072-K5072+L5072,'Power Look Up'!$F$4)</f>
        <v>1977.9828056290037</v>
      </c>
      <c r="K5072" s="50">
        <f t="array" ref="K5072">_xlfn.SUM(_xlfn.NORM.DIST($Q$3:$Q$1003,$F5072,$N5072,FALSE)*WindSpeedStep*$R$3:$R$1003)</f>
        <v>2002.5399763644625</v>
      </c>
      <c r="L5072" s="50">
        <f t="array" ref="L5072">_xlfn.SUM(_xlfn.NORM.DIST($Q$3:$Q$1003,$F5072,$O5072,FALSE)*WindSpeedStep*$R$3:$R$1003)</f>
        <v>1980.5227819934662</v>
      </c>
      <c r="N5072" s="42">
        <f t="shared" si="238"/>
        <v>1.4683270892659497</v>
      </c>
      <c r="O5072" s="42">
        <f t="shared" si="239"/>
        <v>2.4500000000000002</v>
      </c>
    </row>
    <row r="5073" spans="5:15" x14ac:dyDescent="0.2">
      <c r="E5073" s="15">
        <v>41305.673611111109</v>
      </c>
      <c r="F5073" s="21">
        <v>14.22748775640973</v>
      </c>
      <c r="G5073" s="24">
        <v>0.1785276531941267</v>
      </c>
      <c r="H5073" s="3">
        <f t="shared" si="237"/>
        <v>2000</v>
      </c>
      <c r="I5073" s="3">
        <f>MIN(H5073-K5073+L5073,'Power Look Up'!$F$4)</f>
        <v>1960.0649527782264</v>
      </c>
      <c r="K5073" s="50">
        <f t="array" ref="K5073">_xlfn.SUM(_xlfn.NORM.DIST($Q$3:$Q$1003,$F5073,$N5073,FALSE)*WindSpeedStep*$R$3:$R$1003)</f>
        <v>2003.1909001301717</v>
      </c>
      <c r="L5073" s="50">
        <f t="array" ref="L5073">_xlfn.SUM(_xlfn.NORM.DIST($Q$3:$Q$1003,$F5073,$O5073,FALSE)*WindSpeedStep*$R$3:$R$1003)</f>
        <v>1963.2558529083981</v>
      </c>
      <c r="N5073" s="42">
        <f t="shared" si="238"/>
        <v>1.4227487756409731</v>
      </c>
      <c r="O5073" s="42">
        <f t="shared" si="239"/>
        <v>2.54</v>
      </c>
    </row>
    <row r="5074" spans="5:15" x14ac:dyDescent="0.2">
      <c r="E5074" s="15">
        <v>41305.680555555555</v>
      </c>
      <c r="F5074" s="21">
        <v>15.230779726442146</v>
      </c>
      <c r="G5074" s="24">
        <v>0.17005038786710983</v>
      </c>
      <c r="H5074" s="3">
        <f t="shared" si="237"/>
        <v>2000</v>
      </c>
      <c r="I5074" s="3">
        <f>MIN(H5074-K5074+L5074,'Power Look Up'!$F$4)</f>
        <v>1983.1595096677584</v>
      </c>
      <c r="K5074" s="50">
        <f t="array" ref="K5074">_xlfn.SUM(_xlfn.NORM.DIST($Q$3:$Q$1003,$F5074,$N5074,FALSE)*WindSpeedStep*$R$3:$R$1003)</f>
        <v>2001.7439021656903</v>
      </c>
      <c r="L5074" s="50">
        <f t="array" ref="L5074">_xlfn.SUM(_xlfn.NORM.DIST($Q$3:$Q$1003,$F5074,$O5074,FALSE)*WindSpeedStep*$R$3:$R$1003)</f>
        <v>1984.9034118334487</v>
      </c>
      <c r="N5074" s="42">
        <f t="shared" si="238"/>
        <v>1.5230779726442147</v>
      </c>
      <c r="O5074" s="42">
        <f t="shared" si="239"/>
        <v>2.59</v>
      </c>
    </row>
    <row r="5075" spans="5:15" x14ac:dyDescent="0.2">
      <c r="E5075" s="15">
        <v>41305.6875</v>
      </c>
      <c r="F5075" s="21">
        <v>15.594232176804283</v>
      </c>
      <c r="G5075" s="24">
        <v>0.1519792685609278</v>
      </c>
      <c r="H5075" s="3">
        <f t="shared" si="237"/>
        <v>2000</v>
      </c>
      <c r="I5075" s="3">
        <f>MIN(H5075-K5075+L5075,'Power Look Up'!$F$4)</f>
        <v>1993.8243151673983</v>
      </c>
      <c r="K5075" s="50">
        <f t="array" ref="K5075">_xlfn.SUM(_xlfn.NORM.DIST($Q$3:$Q$1003,$F5075,$N5075,FALSE)*WindSpeedStep*$R$3:$R$1003)</f>
        <v>2001.307816157374</v>
      </c>
      <c r="L5075" s="50">
        <f t="array" ref="L5075">_xlfn.SUM(_xlfn.NORM.DIST($Q$3:$Q$1003,$F5075,$O5075,FALSE)*WindSpeedStep*$R$3:$R$1003)</f>
        <v>1995.1321313247722</v>
      </c>
      <c r="N5075" s="42">
        <f t="shared" si="238"/>
        <v>1.5594232176804284</v>
      </c>
      <c r="O5075" s="42">
        <f t="shared" si="239"/>
        <v>2.37</v>
      </c>
    </row>
    <row r="5076" spans="5:15" x14ac:dyDescent="0.2">
      <c r="E5076" s="15">
        <v>41305.694444444445</v>
      </c>
      <c r="F5076" s="21">
        <v>15.043499465926521</v>
      </c>
      <c r="G5076" s="24">
        <v>0.1715026484258993</v>
      </c>
      <c r="H5076" s="3">
        <f t="shared" si="237"/>
        <v>2000</v>
      </c>
      <c r="I5076" s="3">
        <f>MIN(H5076-K5076+L5076,'Power Look Up'!$F$4)</f>
        <v>1980.0560970747636</v>
      </c>
      <c r="K5076" s="50">
        <f t="array" ref="K5076">_xlfn.SUM(_xlfn.NORM.DIST($Q$3:$Q$1003,$F5076,$N5076,FALSE)*WindSpeedStep*$R$3:$R$1003)</f>
        <v>2002.0014935677918</v>
      </c>
      <c r="L5076" s="50">
        <f t="array" ref="L5076">_xlfn.SUM(_xlfn.NORM.DIST($Q$3:$Q$1003,$F5076,$O5076,FALSE)*WindSpeedStep*$R$3:$R$1003)</f>
        <v>1982.0575906425554</v>
      </c>
      <c r="N5076" s="42">
        <f t="shared" si="238"/>
        <v>1.5043499465926522</v>
      </c>
      <c r="O5076" s="42">
        <f t="shared" si="239"/>
        <v>2.58</v>
      </c>
    </row>
    <row r="5077" spans="5:15" x14ac:dyDescent="0.2">
      <c r="E5077" s="15">
        <v>41305.701388888891</v>
      </c>
      <c r="F5077" s="21">
        <v>14.479097395311952</v>
      </c>
      <c r="G5077" s="24">
        <v>0.17611595048912648</v>
      </c>
      <c r="H5077" s="3">
        <f t="shared" si="237"/>
        <v>2000</v>
      </c>
      <c r="I5077" s="3">
        <f>MIN(H5077-K5077+L5077,'Power Look Up'!$F$4)</f>
        <v>1967.6022596192038</v>
      </c>
      <c r="K5077" s="50">
        <f t="array" ref="K5077">_xlfn.SUM(_xlfn.NORM.DIST($Q$3:$Q$1003,$F5077,$N5077,FALSE)*WindSpeedStep*$R$3:$R$1003)</f>
        <v>2002.848717885726</v>
      </c>
      <c r="L5077" s="50">
        <f t="array" ref="L5077">_xlfn.SUM(_xlfn.NORM.DIST($Q$3:$Q$1003,$F5077,$O5077,FALSE)*WindSpeedStep*$R$3:$R$1003)</f>
        <v>1970.4509775049298</v>
      </c>
      <c r="N5077" s="42">
        <f t="shared" si="238"/>
        <v>1.4479097395311953</v>
      </c>
      <c r="O5077" s="42">
        <f t="shared" si="239"/>
        <v>2.5499999999999998</v>
      </c>
    </row>
    <row r="5078" spans="5:15" x14ac:dyDescent="0.2">
      <c r="E5078" s="15">
        <v>41305.708333333336</v>
      </c>
      <c r="F5078" s="21">
        <v>14.942249364973172</v>
      </c>
      <c r="G5078" s="24">
        <v>0.2034499576165692</v>
      </c>
      <c r="H5078" s="3">
        <f t="shared" si="237"/>
        <v>2000</v>
      </c>
      <c r="I5078" s="3">
        <f>MIN(H5078-K5078+L5078,'Power Look Up'!$F$4)</f>
        <v>1953.9479209514241</v>
      </c>
      <c r="K5078" s="50">
        <f t="array" ref="K5078">_xlfn.SUM(_xlfn.NORM.DIST($Q$3:$Q$1003,$F5078,$N5078,FALSE)*WindSpeedStep*$R$3:$R$1003)</f>
        <v>2002.1484757673059</v>
      </c>
      <c r="L5078" s="50">
        <f t="array" ref="L5078">_xlfn.SUM(_xlfn.NORM.DIST($Q$3:$Q$1003,$F5078,$O5078,FALSE)*WindSpeedStep*$R$3:$R$1003)</f>
        <v>1956.0963967187299</v>
      </c>
      <c r="N5078" s="42">
        <f t="shared" si="238"/>
        <v>1.4942249364973172</v>
      </c>
      <c r="O5078" s="42">
        <f t="shared" si="239"/>
        <v>3.04</v>
      </c>
    </row>
    <row r="5079" spans="5:15" x14ac:dyDescent="0.2">
      <c r="E5079" s="15">
        <v>41305.715277777781</v>
      </c>
      <c r="F5079" s="21">
        <v>15.211768616676244</v>
      </c>
      <c r="G5079" s="24">
        <v>0.17880892541437549</v>
      </c>
      <c r="H5079" s="3">
        <f t="shared" si="237"/>
        <v>2000</v>
      </c>
      <c r="I5079" s="3">
        <f>MIN(H5079-K5079+L5079,'Power Look Up'!$F$4)</f>
        <v>1977.7078821873163</v>
      </c>
      <c r="K5079" s="50">
        <f t="array" ref="K5079">_xlfn.SUM(_xlfn.NORM.DIST($Q$3:$Q$1003,$F5079,$N5079,FALSE)*WindSpeedStep*$R$3:$R$1003)</f>
        <v>2001.7691054593984</v>
      </c>
      <c r="L5079" s="50">
        <f t="array" ref="L5079">_xlfn.SUM(_xlfn.NORM.DIST($Q$3:$Q$1003,$F5079,$O5079,FALSE)*WindSpeedStep*$R$3:$R$1003)</f>
        <v>1979.4769876467146</v>
      </c>
      <c r="N5079" s="42">
        <f t="shared" si="238"/>
        <v>1.5211768616676244</v>
      </c>
      <c r="O5079" s="42">
        <f t="shared" si="239"/>
        <v>2.72</v>
      </c>
    </row>
    <row r="5080" spans="5:15" x14ac:dyDescent="0.2">
      <c r="E5080" s="15">
        <v>41305.722222222219</v>
      </c>
      <c r="F5080" s="21">
        <v>14.171318460474348</v>
      </c>
      <c r="G5080" s="24">
        <v>0.18840872198638239</v>
      </c>
      <c r="H5080" s="3">
        <f t="shared" si="237"/>
        <v>2000</v>
      </c>
      <c r="I5080" s="3">
        <f>MIN(H5080-K5080+L5080,'Power Look Up'!$F$4)</f>
        <v>1949.2285849590494</v>
      </c>
      <c r="K5080" s="50">
        <f t="array" ref="K5080">_xlfn.SUM(_xlfn.NORM.DIST($Q$3:$Q$1003,$F5080,$N5080,FALSE)*WindSpeedStep*$R$3:$R$1003)</f>
        <v>2003.2554581484032</v>
      </c>
      <c r="L5080" s="50">
        <f t="array" ref="L5080">_xlfn.SUM(_xlfn.NORM.DIST($Q$3:$Q$1003,$F5080,$O5080,FALSE)*WindSpeedStep*$R$3:$R$1003)</f>
        <v>1952.4840431074526</v>
      </c>
      <c r="N5080" s="42">
        <f t="shared" si="238"/>
        <v>1.4171318460474349</v>
      </c>
      <c r="O5080" s="42">
        <f t="shared" si="239"/>
        <v>2.67</v>
      </c>
    </row>
    <row r="5081" spans="5:15" x14ac:dyDescent="0.2">
      <c r="E5081" s="15">
        <v>41305.729166666664</v>
      </c>
      <c r="F5081" s="21">
        <v>13.437651291920357</v>
      </c>
      <c r="G5081" s="24">
        <v>0.2039046809949204</v>
      </c>
      <c r="H5081" s="3">
        <f t="shared" si="237"/>
        <v>1999.4399999999998</v>
      </c>
      <c r="I5081" s="3">
        <f>MIN(H5081-K5081+L5081,'Power Look Up'!$F$4)</f>
        <v>1905.4604008778276</v>
      </c>
      <c r="K5081" s="50">
        <f t="array" ref="K5081">_xlfn.SUM(_xlfn.NORM.DIST($Q$3:$Q$1003,$F5081,$N5081,FALSE)*WindSpeedStep*$R$3:$R$1003)</f>
        <v>2002.9613058286643</v>
      </c>
      <c r="L5081" s="50">
        <f t="array" ref="L5081">_xlfn.SUM(_xlfn.NORM.DIST($Q$3:$Q$1003,$F5081,$O5081,FALSE)*WindSpeedStep*$R$3:$R$1003)</f>
        <v>1908.9817067064921</v>
      </c>
      <c r="N5081" s="42">
        <f t="shared" si="238"/>
        <v>1.3437651291920358</v>
      </c>
      <c r="O5081" s="42">
        <f t="shared" si="239"/>
        <v>2.74</v>
      </c>
    </row>
    <row r="5082" spans="5:15" x14ac:dyDescent="0.2">
      <c r="E5082" s="15">
        <v>41305.736111111109</v>
      </c>
      <c r="F5082" s="21">
        <v>13.014795817115193</v>
      </c>
      <c r="G5082" s="24">
        <v>0.18210043655723865</v>
      </c>
      <c r="H5082" s="3">
        <f t="shared" si="237"/>
        <v>1999.0099999999998</v>
      </c>
      <c r="I5082" s="3">
        <f>MIN(H5082-K5082+L5082,'Power Look Up'!$F$4)</f>
        <v>1915.879970769671</v>
      </c>
      <c r="K5082" s="50">
        <f t="array" ref="K5082">_xlfn.SUM(_xlfn.NORM.DIST($Q$3:$Q$1003,$F5082,$N5082,FALSE)*WindSpeedStep*$R$3:$R$1003)</f>
        <v>2000.5204362339734</v>
      </c>
      <c r="L5082" s="50">
        <f t="array" ref="L5082">_xlfn.SUM(_xlfn.NORM.DIST($Q$3:$Q$1003,$F5082,$O5082,FALSE)*WindSpeedStep*$R$3:$R$1003)</f>
        <v>1917.3904070036447</v>
      </c>
      <c r="N5082" s="42">
        <f t="shared" si="238"/>
        <v>1.3014795817115195</v>
      </c>
      <c r="O5082" s="42">
        <f t="shared" si="239"/>
        <v>2.37</v>
      </c>
    </row>
    <row r="5083" spans="5:15" x14ac:dyDescent="0.2">
      <c r="E5083" s="15">
        <v>41305.743055555555</v>
      </c>
      <c r="F5083" s="21">
        <v>12.903675723816804</v>
      </c>
      <c r="G5083" s="24">
        <v>0.15886946044499842</v>
      </c>
      <c r="H5083" s="3">
        <f t="shared" si="237"/>
        <v>1997.8999999999974</v>
      </c>
      <c r="I5083" s="3">
        <f>MIN(H5083-K5083+L5083,'Power Look Up'!$F$4)</f>
        <v>1940.6237430334238</v>
      </c>
      <c r="K5083" s="50">
        <f t="array" ref="K5083">_xlfn.SUM(_xlfn.NORM.DIST($Q$3:$Q$1003,$F5083,$N5083,FALSE)*WindSpeedStep*$R$3:$R$1003)</f>
        <v>1999.3426419231018</v>
      </c>
      <c r="L5083" s="50">
        <f t="array" ref="L5083">_xlfn.SUM(_xlfn.NORM.DIST($Q$3:$Q$1003,$F5083,$O5083,FALSE)*WindSpeedStep*$R$3:$R$1003)</f>
        <v>1942.0663849565283</v>
      </c>
      <c r="N5083" s="42">
        <f t="shared" si="238"/>
        <v>1.2903675723816805</v>
      </c>
      <c r="O5083" s="42">
        <f t="shared" si="239"/>
        <v>2.0499999999999998</v>
      </c>
    </row>
    <row r="5084" spans="5:15" x14ac:dyDescent="0.2">
      <c r="E5084" s="15">
        <v>41305.75</v>
      </c>
      <c r="F5084" s="21">
        <v>12.547202692537041</v>
      </c>
      <c r="G5084" s="24">
        <v>0.15860108812808399</v>
      </c>
      <c r="H5084" s="3">
        <f t="shared" si="237"/>
        <v>1994.0499999999975</v>
      </c>
      <c r="I5084" s="3">
        <f>MIN(H5084-K5084+L5084,'Power Look Up'!$F$4)</f>
        <v>1924.9983252755173</v>
      </c>
      <c r="K5084" s="50">
        <f t="array" ref="K5084">_xlfn.SUM(_xlfn.NORM.DIST($Q$3:$Q$1003,$F5084,$N5084,FALSE)*WindSpeedStep*$R$3:$R$1003)</f>
        <v>1993.2330933040944</v>
      </c>
      <c r="L5084" s="50">
        <f t="array" ref="L5084">_xlfn.SUM(_xlfn.NORM.DIST($Q$3:$Q$1003,$F5084,$O5084,FALSE)*WindSpeedStep*$R$3:$R$1003)</f>
        <v>1924.1814185796143</v>
      </c>
      <c r="N5084" s="42">
        <f t="shared" si="238"/>
        <v>1.2547202692537043</v>
      </c>
      <c r="O5084" s="42">
        <f t="shared" si="239"/>
        <v>1.99</v>
      </c>
    </row>
    <row r="5085" spans="5:15" x14ac:dyDescent="0.2">
      <c r="E5085" s="15">
        <v>41305.756944444445</v>
      </c>
      <c r="F5085" s="21">
        <v>12.342492473754518</v>
      </c>
      <c r="G5085" s="24">
        <v>0.13854575999427993</v>
      </c>
      <c r="H5085" s="3">
        <f t="shared" si="237"/>
        <v>1991.7399999999975</v>
      </c>
      <c r="I5085" s="3">
        <f>MIN(H5085-K5085+L5085,'Power Look Up'!$F$4)</f>
        <v>1944.3611562743265</v>
      </c>
      <c r="K5085" s="50">
        <f t="array" ref="K5085">_xlfn.SUM(_xlfn.NORM.DIST($Q$3:$Q$1003,$F5085,$N5085,FALSE)*WindSpeedStep*$R$3:$R$1003)</f>
        <v>1987.5503679978249</v>
      </c>
      <c r="L5085" s="50">
        <f t="array" ref="L5085">_xlfn.SUM(_xlfn.NORM.DIST($Q$3:$Q$1003,$F5085,$O5085,FALSE)*WindSpeedStep*$R$3:$R$1003)</f>
        <v>1940.1715242721539</v>
      </c>
      <c r="N5085" s="42">
        <f t="shared" si="238"/>
        <v>1.2342492473754518</v>
      </c>
      <c r="O5085" s="42">
        <f t="shared" si="239"/>
        <v>1.7099999999999997</v>
      </c>
    </row>
    <row r="5086" spans="5:15" x14ac:dyDescent="0.2">
      <c r="E5086" s="15">
        <v>41305.763888888891</v>
      </c>
      <c r="F5086" s="21">
        <v>11.30580427516556</v>
      </c>
      <c r="G5086" s="24">
        <v>0.20697333361236994</v>
      </c>
      <c r="H5086" s="3">
        <f t="shared" si="237"/>
        <v>1930.0399999999836</v>
      </c>
      <c r="I5086" s="3">
        <f>MIN(H5086-K5086+L5086,'Power Look Up'!$F$4)</f>
        <v>1748.2594385456935</v>
      </c>
      <c r="K5086" s="50">
        <f t="array" ref="K5086">_xlfn.SUM(_xlfn.NORM.DIST($Q$3:$Q$1003,$F5086,$N5086,FALSE)*WindSpeedStep*$R$3:$R$1003)</f>
        <v>1913.2440514713458</v>
      </c>
      <c r="L5086" s="50">
        <f t="array" ref="L5086">_xlfn.SUM(_xlfn.NORM.DIST($Q$3:$Q$1003,$F5086,$O5086,FALSE)*WindSpeedStep*$R$3:$R$1003)</f>
        <v>1731.4634900170556</v>
      </c>
      <c r="N5086" s="42">
        <f t="shared" si="238"/>
        <v>1.1305804275165561</v>
      </c>
      <c r="O5086" s="42">
        <f t="shared" si="239"/>
        <v>2.34</v>
      </c>
    </row>
    <row r="5087" spans="5:15" x14ac:dyDescent="0.2">
      <c r="E5087" s="15">
        <v>41305.770833333336</v>
      </c>
      <c r="F5087" s="21">
        <v>11.541703004591977</v>
      </c>
      <c r="G5087" s="24">
        <v>0.16981895992473514</v>
      </c>
      <c r="H5087" s="3">
        <f t="shared" si="237"/>
        <v>1949.3599999999831</v>
      </c>
      <c r="I5087" s="3">
        <f>MIN(H5087-K5087+L5087,'Power Look Up'!$F$4)</f>
        <v>1830.9020629683541</v>
      </c>
      <c r="K5087" s="50">
        <f t="array" ref="K5087">_xlfn.SUM(_xlfn.NORM.DIST($Q$3:$Q$1003,$F5087,$N5087,FALSE)*WindSpeedStep*$R$3:$R$1003)</f>
        <v>1939.1672057677786</v>
      </c>
      <c r="L5087" s="50">
        <f t="array" ref="L5087">_xlfn.SUM(_xlfn.NORM.DIST($Q$3:$Q$1003,$F5087,$O5087,FALSE)*WindSpeedStep*$R$3:$R$1003)</f>
        <v>1820.7092687361496</v>
      </c>
      <c r="N5087" s="42">
        <f t="shared" si="238"/>
        <v>1.1541703004591977</v>
      </c>
      <c r="O5087" s="42">
        <f t="shared" si="239"/>
        <v>1.96</v>
      </c>
    </row>
    <row r="5088" spans="5:15" x14ac:dyDescent="0.2">
      <c r="E5088" s="15">
        <v>41305.777777777781</v>
      </c>
      <c r="F5088" s="21">
        <v>11.406919888142122</v>
      </c>
      <c r="G5088" s="24">
        <v>0.1788388118795021</v>
      </c>
      <c r="H5088" s="3">
        <f t="shared" si="237"/>
        <v>1938.4399999999832</v>
      </c>
      <c r="I5088" s="3">
        <f>MIN(H5088-K5088+L5088,'Power Look Up'!$F$4)</f>
        <v>1802.6715540285441</v>
      </c>
      <c r="K5088" s="50">
        <f t="array" ref="K5088">_xlfn.SUM(_xlfn.NORM.DIST($Q$3:$Q$1003,$F5088,$N5088,FALSE)*WindSpeedStep*$R$3:$R$1003)</f>
        <v>1925.1736849113508</v>
      </c>
      <c r="L5088" s="50">
        <f t="array" ref="L5088">_xlfn.SUM(_xlfn.NORM.DIST($Q$3:$Q$1003,$F5088,$O5088,FALSE)*WindSpeedStep*$R$3:$R$1003)</f>
        <v>1789.4052389399117</v>
      </c>
      <c r="N5088" s="42">
        <f t="shared" si="238"/>
        <v>1.1406919888142122</v>
      </c>
      <c r="O5088" s="42">
        <f t="shared" si="239"/>
        <v>2.04</v>
      </c>
    </row>
    <row r="5089" spans="5:15" x14ac:dyDescent="0.2">
      <c r="E5089" s="15">
        <v>41305.784722222219</v>
      </c>
      <c r="F5089" s="21">
        <v>11.539298254071779</v>
      </c>
      <c r="G5089" s="24">
        <v>0.17245416109231812</v>
      </c>
      <c r="H5089" s="3">
        <f t="shared" si="237"/>
        <v>1949.3599999999831</v>
      </c>
      <c r="I5089" s="3">
        <f>MIN(H5089-K5089+L5089,'Power Look Up'!$F$4)</f>
        <v>1826.4667123957097</v>
      </c>
      <c r="K5089" s="50">
        <f t="array" ref="K5089">_xlfn.SUM(_xlfn.NORM.DIST($Q$3:$Q$1003,$F5089,$N5089,FALSE)*WindSpeedStep*$R$3:$R$1003)</f>
        <v>1938.9356669414105</v>
      </c>
      <c r="L5089" s="50">
        <f t="array" ref="L5089">_xlfn.SUM(_xlfn.NORM.DIST($Q$3:$Q$1003,$F5089,$O5089,FALSE)*WindSpeedStep*$R$3:$R$1003)</f>
        <v>1816.0423793371372</v>
      </c>
      <c r="N5089" s="42">
        <f t="shared" si="238"/>
        <v>1.1539298254071779</v>
      </c>
      <c r="O5089" s="42">
        <f t="shared" si="239"/>
        <v>1.9899999999999998</v>
      </c>
    </row>
    <row r="5090" spans="5:15" x14ac:dyDescent="0.2">
      <c r="E5090" s="15">
        <v>41305.791666666664</v>
      </c>
      <c r="F5090" s="21">
        <v>11.996083347657899</v>
      </c>
      <c r="G5090" s="24">
        <v>0.21507019626566001</v>
      </c>
      <c r="H5090" s="3">
        <f t="shared" si="237"/>
        <v>1987.9999999999823</v>
      </c>
      <c r="I5090" s="3">
        <f>MIN(H5090-K5090+L5090,'Power Look Up'!$F$4)</f>
        <v>1811.0426144102598</v>
      </c>
      <c r="K5090" s="50">
        <f t="array" ref="K5090">_xlfn.SUM(_xlfn.NORM.DIST($Q$3:$Q$1003,$F5090,$N5090,FALSE)*WindSpeedStep*$R$3:$R$1003)</f>
        <v>1972.7297485576405</v>
      </c>
      <c r="L5090" s="50">
        <f t="array" ref="L5090">_xlfn.SUM(_xlfn.NORM.DIST($Q$3:$Q$1003,$F5090,$O5090,FALSE)*WindSpeedStep*$R$3:$R$1003)</f>
        <v>1795.7723629679181</v>
      </c>
      <c r="N5090" s="42">
        <f t="shared" si="238"/>
        <v>1.19960833476579</v>
      </c>
      <c r="O5090" s="42">
        <f t="shared" si="239"/>
        <v>2.58</v>
      </c>
    </row>
    <row r="5091" spans="5:15" x14ac:dyDescent="0.2">
      <c r="E5091" s="15">
        <v>41305.798611111109</v>
      </c>
      <c r="F5091" s="21">
        <v>11.648999466098784</v>
      </c>
      <c r="G5091" s="24">
        <v>0.16911323635417311</v>
      </c>
      <c r="H5091" s="3">
        <f t="shared" si="237"/>
        <v>1958.5999999999829</v>
      </c>
      <c r="I5091" s="3">
        <f>MIN(H5091-K5091+L5091,'Power Look Up'!$F$4)</f>
        <v>1843.7301806308017</v>
      </c>
      <c r="K5091" s="50">
        <f t="array" ref="K5091">_xlfn.SUM(_xlfn.NORM.DIST($Q$3:$Q$1003,$F5091,$N5091,FALSE)*WindSpeedStep*$R$3:$R$1003)</f>
        <v>1948.8659264837488</v>
      </c>
      <c r="L5091" s="50">
        <f t="array" ref="L5091">_xlfn.SUM(_xlfn.NORM.DIST($Q$3:$Q$1003,$F5091,$O5091,FALSE)*WindSpeedStep*$R$3:$R$1003)</f>
        <v>1833.9961071145676</v>
      </c>
      <c r="N5091" s="42">
        <f t="shared" si="238"/>
        <v>1.1648999466098784</v>
      </c>
      <c r="O5091" s="42">
        <f t="shared" si="239"/>
        <v>1.97</v>
      </c>
    </row>
    <row r="5092" spans="5:15" x14ac:dyDescent="0.2">
      <c r="E5092" s="15">
        <v>41305.805555555555</v>
      </c>
      <c r="F5092" s="21">
        <v>9.8513742256185672</v>
      </c>
      <c r="G5092" s="24">
        <v>0.21316822931555432</v>
      </c>
      <c r="H5092" s="3">
        <f t="shared" si="237"/>
        <v>1579.8499999999369</v>
      </c>
      <c r="I5092" s="3">
        <f>MIN(H5092-K5092+L5092,'Power Look Up'!$F$4)</f>
        <v>1470.3667020917558</v>
      </c>
      <c r="K5092" s="50">
        <f t="array" ref="K5092">_xlfn.SUM(_xlfn.NORM.DIST($Q$3:$Q$1003,$F5092,$N5092,FALSE)*WindSpeedStep*$R$3:$R$1003)</f>
        <v>1575.2406173145553</v>
      </c>
      <c r="L5092" s="50">
        <f t="array" ref="L5092">_xlfn.SUM(_xlfn.NORM.DIST($Q$3:$Q$1003,$F5092,$O5092,FALSE)*WindSpeedStep*$R$3:$R$1003)</f>
        <v>1465.7573194063741</v>
      </c>
      <c r="N5092" s="42">
        <f t="shared" si="238"/>
        <v>0.98513742256185677</v>
      </c>
      <c r="O5092" s="42">
        <f t="shared" si="239"/>
        <v>2.1</v>
      </c>
    </row>
    <row r="5093" spans="5:15" x14ac:dyDescent="0.2">
      <c r="E5093" s="15">
        <v>41305.8125</v>
      </c>
      <c r="F5093" s="21">
        <v>11.093950471737434</v>
      </c>
      <c r="G5093" s="24">
        <v>0.16405337347021418</v>
      </c>
      <c r="H5093" s="3">
        <f t="shared" si="237"/>
        <v>1911.5599999999838</v>
      </c>
      <c r="I5093" s="3">
        <f>MIN(H5093-K5093+L5093,'Power Look Up'!$F$4)</f>
        <v>1798.5499648240186</v>
      </c>
      <c r="K5093" s="50">
        <f t="array" ref="K5093">_xlfn.SUM(_xlfn.NORM.DIST($Q$3:$Q$1003,$F5093,$N5093,FALSE)*WindSpeedStep*$R$3:$R$1003)</f>
        <v>1883.8979385916602</v>
      </c>
      <c r="L5093" s="50">
        <f t="array" ref="L5093">_xlfn.SUM(_xlfn.NORM.DIST($Q$3:$Q$1003,$F5093,$O5093,FALSE)*WindSpeedStep*$R$3:$R$1003)</f>
        <v>1770.8879034156951</v>
      </c>
      <c r="N5093" s="42">
        <f t="shared" si="238"/>
        <v>1.1093950471737435</v>
      </c>
      <c r="O5093" s="42">
        <f t="shared" si="239"/>
        <v>1.82</v>
      </c>
    </row>
    <row r="5094" spans="5:15" x14ac:dyDescent="0.2">
      <c r="E5094" s="15">
        <v>41305.819444444445</v>
      </c>
      <c r="F5094" s="21">
        <v>11.443408337027856</v>
      </c>
      <c r="G5094" s="24">
        <v>0.18788108723195396</v>
      </c>
      <c r="H5094" s="3">
        <f t="shared" si="237"/>
        <v>1940.9599999999832</v>
      </c>
      <c r="I5094" s="3">
        <f>MIN(H5094-K5094+L5094,'Power Look Up'!$F$4)</f>
        <v>1790.9687011262426</v>
      </c>
      <c r="K5094" s="50">
        <f t="array" ref="K5094">_xlfn.SUM(_xlfn.NORM.DIST($Q$3:$Q$1003,$F5094,$N5094,FALSE)*WindSpeedStep*$R$3:$R$1003)</f>
        <v>1929.170817536608</v>
      </c>
      <c r="L5094" s="50">
        <f t="array" ref="L5094">_xlfn.SUM(_xlfn.NORM.DIST($Q$3:$Q$1003,$F5094,$O5094,FALSE)*WindSpeedStep*$R$3:$R$1003)</f>
        <v>1779.1795186628674</v>
      </c>
      <c r="N5094" s="42">
        <f t="shared" si="238"/>
        <v>1.1443408337027856</v>
      </c>
      <c r="O5094" s="42">
        <f t="shared" si="239"/>
        <v>2.15</v>
      </c>
    </row>
    <row r="5095" spans="5:15" x14ac:dyDescent="0.2">
      <c r="E5095" s="15">
        <v>41305.826388888891</v>
      </c>
      <c r="F5095" s="21">
        <v>11.111470366545261</v>
      </c>
      <c r="G5095" s="24">
        <v>0.1898938601638942</v>
      </c>
      <c r="H5095" s="3">
        <f t="shared" si="237"/>
        <v>1913.2399999999839</v>
      </c>
      <c r="I5095" s="3">
        <f>MIN(H5095-K5095+L5095,'Power Look Up'!$F$4)</f>
        <v>1758.1517702234819</v>
      </c>
      <c r="K5095" s="50">
        <f t="array" ref="K5095">_xlfn.SUM(_xlfn.NORM.DIST($Q$3:$Q$1003,$F5095,$N5095,FALSE)*WindSpeedStep*$R$3:$R$1003)</f>
        <v>1886.5600434714363</v>
      </c>
      <c r="L5095" s="50">
        <f t="array" ref="L5095">_xlfn.SUM(_xlfn.NORM.DIST($Q$3:$Q$1003,$F5095,$O5095,FALSE)*WindSpeedStep*$R$3:$R$1003)</f>
        <v>1731.4718136949343</v>
      </c>
      <c r="N5095" s="42">
        <f t="shared" si="238"/>
        <v>1.1111470366545262</v>
      </c>
      <c r="O5095" s="42">
        <f t="shared" si="239"/>
        <v>2.11</v>
      </c>
    </row>
    <row r="5096" spans="5:15" x14ac:dyDescent="0.2">
      <c r="E5096" s="15">
        <v>41305.833333333336</v>
      </c>
      <c r="F5096" s="21">
        <v>10.363341474487777</v>
      </c>
      <c r="G5096" s="24">
        <v>0.19684770641033325</v>
      </c>
      <c r="H5096" s="3">
        <f t="shared" si="237"/>
        <v>1733.1199999999528</v>
      </c>
      <c r="I5096" s="3">
        <f>MIN(H5096-K5096+L5096,'Power Look Up'!$F$4)</f>
        <v>1595.2330210979103</v>
      </c>
      <c r="K5096" s="50">
        <f t="array" ref="K5096">_xlfn.SUM(_xlfn.NORM.DIST($Q$3:$Q$1003,$F5096,$N5096,FALSE)*WindSpeedStep*$R$3:$R$1003)</f>
        <v>1731.0182316932323</v>
      </c>
      <c r="L5096" s="50">
        <f t="array" ref="L5096">_xlfn.SUM(_xlfn.NORM.DIST($Q$3:$Q$1003,$F5096,$O5096,FALSE)*WindSpeedStep*$R$3:$R$1003)</f>
        <v>1593.1312527911898</v>
      </c>
      <c r="N5096" s="42">
        <f t="shared" si="238"/>
        <v>1.0363341474487777</v>
      </c>
      <c r="O5096" s="42">
        <f t="shared" si="239"/>
        <v>2.04</v>
      </c>
    </row>
    <row r="5097" spans="5:15" x14ac:dyDescent="0.2">
      <c r="E5097" s="15">
        <v>41305.840277777781</v>
      </c>
      <c r="F5097" s="21">
        <v>10.62197712970988</v>
      </c>
      <c r="G5097" s="24">
        <v>0.21276641555541814</v>
      </c>
      <c r="H5097" s="3">
        <f t="shared" si="237"/>
        <v>1802.5399999999513</v>
      </c>
      <c r="I5097" s="3">
        <f>MIN(H5097-K5097+L5097,'Power Look Up'!$F$4)</f>
        <v>1627.5734641667402</v>
      </c>
      <c r="K5097" s="50">
        <f t="array" ref="K5097">_xlfn.SUM(_xlfn.NORM.DIST($Q$3:$Q$1003,$F5097,$N5097,FALSE)*WindSpeedStep*$R$3:$R$1003)</f>
        <v>1794.7705503848349</v>
      </c>
      <c r="L5097" s="50">
        <f t="array" ref="L5097">_xlfn.SUM(_xlfn.NORM.DIST($Q$3:$Q$1003,$F5097,$O5097,FALSE)*WindSpeedStep*$R$3:$R$1003)</f>
        <v>1619.8040145516238</v>
      </c>
      <c r="N5097" s="42">
        <f t="shared" si="238"/>
        <v>1.0621977129709881</v>
      </c>
      <c r="O5097" s="42">
        <f t="shared" si="239"/>
        <v>2.2599999999999998</v>
      </c>
    </row>
    <row r="5098" spans="5:15" x14ac:dyDescent="0.2">
      <c r="E5098" s="15">
        <v>41305.847222222219</v>
      </c>
      <c r="F5098" s="21">
        <v>10.774142960516993</v>
      </c>
      <c r="G5098" s="24">
        <v>0.21533035235395423</v>
      </c>
      <c r="H5098" s="3">
        <f t="shared" si="237"/>
        <v>1842.5899999999506</v>
      </c>
      <c r="I5098" s="3">
        <f>MIN(H5098-K5098+L5098,'Power Look Up'!$F$4)</f>
        <v>1656.9581634984061</v>
      </c>
      <c r="K5098" s="50">
        <f t="array" ref="K5098">_xlfn.SUM(_xlfn.NORM.DIST($Q$3:$Q$1003,$F5098,$N5098,FALSE)*WindSpeedStep*$R$3:$R$1003)</f>
        <v>1827.2876462377478</v>
      </c>
      <c r="L5098" s="50">
        <f t="array" ref="L5098">_xlfn.SUM(_xlfn.NORM.DIST($Q$3:$Q$1003,$F5098,$O5098,FALSE)*WindSpeedStep*$R$3:$R$1003)</f>
        <v>1641.6558097362033</v>
      </c>
      <c r="N5098" s="42">
        <f t="shared" si="238"/>
        <v>1.0774142960516995</v>
      </c>
      <c r="O5098" s="42">
        <f t="shared" si="239"/>
        <v>2.3199999999999998</v>
      </c>
    </row>
    <row r="5099" spans="5:15" x14ac:dyDescent="0.2">
      <c r="E5099" s="15">
        <v>41305.854166666664</v>
      </c>
      <c r="F5099" s="21">
        <v>11.164697996754692</v>
      </c>
      <c r="G5099" s="24">
        <v>0.16659653494798132</v>
      </c>
      <c r="H5099" s="3">
        <f t="shared" si="237"/>
        <v>1917.4399999999837</v>
      </c>
      <c r="I5099" s="3">
        <f>MIN(H5099-K5099+L5099,'Power Look Up'!$F$4)</f>
        <v>1800.1302590619009</v>
      </c>
      <c r="K5099" s="50">
        <f t="array" ref="K5099">_xlfn.SUM(_xlfn.NORM.DIST($Q$3:$Q$1003,$F5099,$N5099,FALSE)*WindSpeedStep*$R$3:$R$1003)</f>
        <v>1894.3817578784171</v>
      </c>
      <c r="L5099" s="50">
        <f t="array" ref="L5099">_xlfn.SUM(_xlfn.NORM.DIST($Q$3:$Q$1003,$F5099,$O5099,FALSE)*WindSpeedStep*$R$3:$R$1003)</f>
        <v>1777.0720169403344</v>
      </c>
      <c r="N5099" s="42">
        <f t="shared" si="238"/>
        <v>1.1164697996754691</v>
      </c>
      <c r="O5099" s="42">
        <f t="shared" si="239"/>
        <v>1.86</v>
      </c>
    </row>
    <row r="5100" spans="5:15" x14ac:dyDescent="0.2">
      <c r="E5100" s="15">
        <v>41305.861111111109</v>
      </c>
      <c r="F5100" s="21">
        <v>11.270128397508378</v>
      </c>
      <c r="G5100" s="24">
        <v>0.18367137684586091</v>
      </c>
      <c r="H5100" s="3">
        <f t="shared" si="237"/>
        <v>1926.6799999999835</v>
      </c>
      <c r="I5100" s="3">
        <f>MIN(H5100-K5100+L5100,'Power Look Up'!$F$4)</f>
        <v>1781.6158835254405</v>
      </c>
      <c r="K5100" s="50">
        <f t="array" ref="K5100">_xlfn.SUM(_xlfn.NORM.DIST($Q$3:$Q$1003,$F5100,$N5100,FALSE)*WindSpeedStep*$R$3:$R$1003)</f>
        <v>1908.725103000329</v>
      </c>
      <c r="L5100" s="50">
        <f t="array" ref="L5100">_xlfn.SUM(_xlfn.NORM.DIST($Q$3:$Q$1003,$F5100,$O5100,FALSE)*WindSpeedStep*$R$3:$R$1003)</f>
        <v>1763.660986525786</v>
      </c>
      <c r="N5100" s="42">
        <f t="shared" si="238"/>
        <v>1.1270128397508379</v>
      </c>
      <c r="O5100" s="42">
        <f t="shared" si="239"/>
        <v>2.0699999999999998</v>
      </c>
    </row>
    <row r="5101" spans="5:15" x14ac:dyDescent="0.2">
      <c r="E5101" s="15">
        <v>41305.868055555555</v>
      </c>
      <c r="F5101" s="21">
        <v>10.761296667852443</v>
      </c>
      <c r="G5101" s="24">
        <v>0.20257781820218582</v>
      </c>
      <c r="H5101" s="3">
        <f t="shared" si="237"/>
        <v>1839.9199999999505</v>
      </c>
      <c r="I5101" s="3">
        <f>MIN(H5101-K5101+L5101,'Power Look Up'!$F$4)</f>
        <v>1672.903226221011</v>
      </c>
      <c r="K5101" s="50">
        <f t="array" ref="K5101">_xlfn.SUM(_xlfn.NORM.DIST($Q$3:$Q$1003,$F5101,$N5101,FALSE)*WindSpeedStep*$R$3:$R$1003)</f>
        <v>1824.684674865264</v>
      </c>
      <c r="L5101" s="50">
        <f t="array" ref="L5101">_xlfn.SUM(_xlfn.NORM.DIST($Q$3:$Q$1003,$F5101,$O5101,FALSE)*WindSpeedStep*$R$3:$R$1003)</f>
        <v>1657.6679010863245</v>
      </c>
      <c r="N5101" s="42">
        <f t="shared" si="238"/>
        <v>1.0761296667852445</v>
      </c>
      <c r="O5101" s="42">
        <f t="shared" si="239"/>
        <v>2.1800000000000002</v>
      </c>
    </row>
    <row r="5102" spans="5:15" x14ac:dyDescent="0.2">
      <c r="E5102" s="15">
        <v>41305.875</v>
      </c>
      <c r="F5102" s="21">
        <v>10.810259815371634</v>
      </c>
      <c r="G5102" s="24">
        <v>0.16835858074493765</v>
      </c>
      <c r="H5102" s="3">
        <f t="shared" si="237"/>
        <v>1853.2699999999504</v>
      </c>
      <c r="I5102" s="3">
        <f>MIN(H5102-K5102+L5102,'Power Look Up'!$F$4)</f>
        <v>1736.6579899905216</v>
      </c>
      <c r="K5102" s="50">
        <f t="array" ref="K5102">_xlfn.SUM(_xlfn.NORM.DIST($Q$3:$Q$1003,$F5102,$N5102,FALSE)*WindSpeedStep*$R$3:$R$1003)</f>
        <v>1834.4665178601022</v>
      </c>
      <c r="L5102" s="50">
        <f t="array" ref="L5102">_xlfn.SUM(_xlfn.NORM.DIST($Q$3:$Q$1003,$F5102,$O5102,FALSE)*WindSpeedStep*$R$3:$R$1003)</f>
        <v>1717.8545078506734</v>
      </c>
      <c r="N5102" s="42">
        <f t="shared" si="238"/>
        <v>1.0810259815371634</v>
      </c>
      <c r="O5102" s="42">
        <f t="shared" si="239"/>
        <v>1.8199999999999998</v>
      </c>
    </row>
    <row r="5103" spans="5:15" x14ac:dyDescent="0.2">
      <c r="E5103" s="15">
        <v>41305.881944444445</v>
      </c>
      <c r="F5103" s="21">
        <v>10.724508791023252</v>
      </c>
      <c r="G5103" s="24">
        <v>0.18648872773306524</v>
      </c>
      <c r="H5103" s="3">
        <f t="shared" si="237"/>
        <v>1829.2399999999509</v>
      </c>
      <c r="I5103" s="3">
        <f>MIN(H5103-K5103+L5103,'Power Look Up'!$F$4)</f>
        <v>1687.1463149096926</v>
      </c>
      <c r="K5103" s="50">
        <f t="array" ref="K5103">_xlfn.SUM(_xlfn.NORM.DIST($Q$3:$Q$1003,$F5103,$N5103,FALSE)*WindSpeedStep*$R$3:$R$1003)</f>
        <v>1817.0860655098518</v>
      </c>
      <c r="L5103" s="50">
        <f t="array" ref="L5103">_xlfn.SUM(_xlfn.NORM.DIST($Q$3:$Q$1003,$F5103,$O5103,FALSE)*WindSpeedStep*$R$3:$R$1003)</f>
        <v>1674.9923804195935</v>
      </c>
      <c r="N5103" s="42">
        <f t="shared" si="238"/>
        <v>1.0724508791023253</v>
      </c>
      <c r="O5103" s="42">
        <f t="shared" si="239"/>
        <v>2</v>
      </c>
    </row>
    <row r="5104" spans="5:15" x14ac:dyDescent="0.2">
      <c r="E5104" s="15">
        <v>41305.888888888891</v>
      </c>
      <c r="F5104" s="21">
        <v>10.607691824955273</v>
      </c>
      <c r="G5104" s="24">
        <v>0.17628717263455049</v>
      </c>
      <c r="H5104" s="3">
        <f t="shared" si="237"/>
        <v>1799.8699999999515</v>
      </c>
      <c r="I5104" s="3">
        <f>MIN(H5104-K5104+L5104,'Power Look Up'!$F$4)</f>
        <v>1677.3217405748123</v>
      </c>
      <c r="K5104" s="50">
        <f t="array" ref="K5104">_xlfn.SUM(_xlfn.NORM.DIST($Q$3:$Q$1003,$F5104,$N5104,FALSE)*WindSpeedStep*$R$3:$R$1003)</f>
        <v>1791.5279813938769</v>
      </c>
      <c r="L5104" s="50">
        <f t="array" ref="L5104">_xlfn.SUM(_xlfn.NORM.DIST($Q$3:$Q$1003,$F5104,$O5104,FALSE)*WindSpeedStep*$R$3:$R$1003)</f>
        <v>1668.9797219687377</v>
      </c>
      <c r="N5104" s="42">
        <f t="shared" si="238"/>
        <v>1.0607691824955274</v>
      </c>
      <c r="O5104" s="42">
        <f t="shared" si="239"/>
        <v>1.87</v>
      </c>
    </row>
    <row r="5105" spans="5:15" x14ac:dyDescent="0.2">
      <c r="E5105" s="15">
        <v>41305.895833333336</v>
      </c>
      <c r="F5105" s="21">
        <v>10.732126755105309</v>
      </c>
      <c r="G5105" s="24">
        <v>0.15933468165445838</v>
      </c>
      <c r="H5105" s="3">
        <f t="shared" si="237"/>
        <v>1831.9099999999507</v>
      </c>
      <c r="I5105" s="3">
        <f>MIN(H5105-K5105+L5105,'Power Look Up'!$F$4)</f>
        <v>1731.4824313844774</v>
      </c>
      <c r="K5105" s="50">
        <f t="array" ref="K5105">_xlfn.SUM(_xlfn.NORM.DIST($Q$3:$Q$1003,$F5105,$N5105,FALSE)*WindSpeedStep*$R$3:$R$1003)</f>
        <v>1818.6771918410675</v>
      </c>
      <c r="L5105" s="50">
        <f t="array" ref="L5105">_xlfn.SUM(_xlfn.NORM.DIST($Q$3:$Q$1003,$F5105,$O5105,FALSE)*WindSpeedStep*$R$3:$R$1003)</f>
        <v>1718.2496232255942</v>
      </c>
      <c r="N5105" s="42">
        <f t="shared" si="238"/>
        <v>1.0732126755105309</v>
      </c>
      <c r="O5105" s="42">
        <f t="shared" si="239"/>
        <v>1.7099999999999997</v>
      </c>
    </row>
    <row r="5106" spans="5:15" x14ac:dyDescent="0.2">
      <c r="E5106" s="15">
        <v>41305.902777777781</v>
      </c>
      <c r="F5106" s="21">
        <v>9.2924190667714281</v>
      </c>
      <c r="G5106" s="24">
        <v>0.20877233216237592</v>
      </c>
      <c r="H5106" s="3">
        <f t="shared" si="237"/>
        <v>1366.4899999999416</v>
      </c>
      <c r="I5106" s="3">
        <f>MIN(H5106-K5106+L5106,'Power Look Up'!$F$4)</f>
        <v>1324.8991021098309</v>
      </c>
      <c r="K5106" s="50">
        <f t="array" ref="K5106">_xlfn.SUM(_xlfn.NORM.DIST($Q$3:$Q$1003,$F5106,$N5106,FALSE)*WindSpeedStep*$R$3:$R$1003)</f>
        <v>1372.2034244580832</v>
      </c>
      <c r="L5106" s="50">
        <f t="array" ref="L5106">_xlfn.SUM(_xlfn.NORM.DIST($Q$3:$Q$1003,$F5106,$O5106,FALSE)*WindSpeedStep*$R$3:$R$1003)</f>
        <v>1330.6125265679725</v>
      </c>
      <c r="N5106" s="42">
        <f t="shared" si="238"/>
        <v>0.9292419066771429</v>
      </c>
      <c r="O5106" s="42">
        <f t="shared" si="239"/>
        <v>1.94</v>
      </c>
    </row>
    <row r="5107" spans="5:15" x14ac:dyDescent="0.2">
      <c r="E5107" s="15">
        <v>41305.909722222219</v>
      </c>
      <c r="F5107" s="21">
        <v>10.319513027589077</v>
      </c>
      <c r="G5107" s="24">
        <v>0.1889624049881716</v>
      </c>
      <c r="H5107" s="3">
        <f t="shared" si="237"/>
        <v>1722.4399999999532</v>
      </c>
      <c r="I5107" s="3">
        <f>MIN(H5107-K5107+L5107,'Power Look Up'!$F$4)</f>
        <v>1597.7574848201721</v>
      </c>
      <c r="K5107" s="50">
        <f t="array" ref="K5107">_xlfn.SUM(_xlfn.NORM.DIST($Q$3:$Q$1003,$F5107,$N5107,FALSE)*WindSpeedStep*$R$3:$R$1003)</f>
        <v>1719.1682652046277</v>
      </c>
      <c r="L5107" s="50">
        <f t="array" ref="L5107">_xlfn.SUM(_xlfn.NORM.DIST($Q$3:$Q$1003,$F5107,$O5107,FALSE)*WindSpeedStep*$R$3:$R$1003)</f>
        <v>1594.4857500248465</v>
      </c>
      <c r="N5107" s="42">
        <f t="shared" si="238"/>
        <v>1.0319513027589078</v>
      </c>
      <c r="O5107" s="42">
        <f t="shared" si="239"/>
        <v>1.95</v>
      </c>
    </row>
    <row r="5108" spans="5:15" x14ac:dyDescent="0.2">
      <c r="E5108" s="15">
        <v>41305.916666666664</v>
      </c>
      <c r="F5108" s="21">
        <v>9.2000208636418908</v>
      </c>
      <c r="G5108" s="24">
        <v>0.21195604106794158</v>
      </c>
      <c r="H5108" s="3">
        <f t="shared" si="237"/>
        <v>1332.1999999999423</v>
      </c>
      <c r="I5108" s="3">
        <f>MIN(H5108-K5108+L5108,'Power Look Up'!$F$4)</f>
        <v>1299.4610386806125</v>
      </c>
      <c r="K5108" s="50">
        <f t="array" ref="K5108">_xlfn.SUM(_xlfn.NORM.DIST($Q$3:$Q$1003,$F5108,$N5108,FALSE)*WindSpeedStep*$R$3:$R$1003)</f>
        <v>1336.8534745331394</v>
      </c>
      <c r="L5108" s="50">
        <f t="array" ref="L5108">_xlfn.SUM(_xlfn.NORM.DIST($Q$3:$Q$1003,$F5108,$O5108,FALSE)*WindSpeedStep*$R$3:$R$1003)</f>
        <v>1304.1145132138097</v>
      </c>
      <c r="N5108" s="42">
        <f t="shared" si="238"/>
        <v>0.92000208636418912</v>
      </c>
      <c r="O5108" s="42">
        <f t="shared" si="239"/>
        <v>1.95</v>
      </c>
    </row>
    <row r="5109" spans="5:15" x14ac:dyDescent="0.2">
      <c r="E5109" s="15">
        <v>41305.923611111109</v>
      </c>
      <c r="F5109" s="21">
        <v>9.7723995628268643</v>
      </c>
      <c r="G5109" s="24">
        <v>0.22921698868318016</v>
      </c>
      <c r="H5109" s="3">
        <f t="shared" si="237"/>
        <v>1549.3699999999376</v>
      </c>
      <c r="I5109" s="3">
        <f>MIN(H5109-K5109+L5109,'Power Look Up'!$F$4)</f>
        <v>1434.5949120340624</v>
      </c>
      <c r="K5109" s="50">
        <f t="array" ref="K5109">_xlfn.SUM(_xlfn.NORM.DIST($Q$3:$Q$1003,$F5109,$N5109,FALSE)*WindSpeedStep*$R$3:$R$1003)</f>
        <v>1548.1960210367922</v>
      </c>
      <c r="L5109" s="50">
        <f t="array" ref="L5109">_xlfn.SUM(_xlfn.NORM.DIST($Q$3:$Q$1003,$F5109,$O5109,FALSE)*WindSpeedStep*$R$3:$R$1003)</f>
        <v>1433.420933070917</v>
      </c>
      <c r="N5109" s="42">
        <f t="shared" si="238"/>
        <v>0.97723995628268645</v>
      </c>
      <c r="O5109" s="42">
        <f t="shared" si="239"/>
        <v>2.2400000000000002</v>
      </c>
    </row>
    <row r="5110" spans="5:15" x14ac:dyDescent="0.2">
      <c r="E5110" s="15">
        <v>41305.930555555555</v>
      </c>
      <c r="F5110" s="21">
        <v>8.4934910510159369</v>
      </c>
      <c r="G5110" s="24">
        <v>0.24371603944321571</v>
      </c>
      <c r="H5110" s="3">
        <f t="shared" si="237"/>
        <v>1068.8299999999499</v>
      </c>
      <c r="I5110" s="3">
        <f>MIN(H5110-K5110+L5110,'Power Look Up'!$F$4)</f>
        <v>1102.612995570772</v>
      </c>
      <c r="K5110" s="50">
        <f t="array" ref="K5110">_xlfn.SUM(_xlfn.NORM.DIST($Q$3:$Q$1003,$F5110,$N5110,FALSE)*WindSpeedStep*$R$3:$R$1003)</f>
        <v>1067.4976359627879</v>
      </c>
      <c r="L5110" s="50">
        <f t="array" ref="L5110">_xlfn.SUM(_xlfn.NORM.DIST($Q$3:$Q$1003,$F5110,$O5110,FALSE)*WindSpeedStep*$R$3:$R$1003)</f>
        <v>1101.2806315336099</v>
      </c>
      <c r="N5110" s="42">
        <f t="shared" si="238"/>
        <v>0.84934910510159378</v>
      </c>
      <c r="O5110" s="42">
        <f t="shared" si="239"/>
        <v>2.0699999999999998</v>
      </c>
    </row>
    <row r="5111" spans="5:15" x14ac:dyDescent="0.2">
      <c r="E5111" s="15">
        <v>41305.9375</v>
      </c>
      <c r="F5111" s="21">
        <v>8.338049223845859</v>
      </c>
      <c r="G5111" s="24">
        <v>0.19309072863177465</v>
      </c>
      <c r="H5111" s="3">
        <f t="shared" si="237"/>
        <v>1013.7799999999511</v>
      </c>
      <c r="I5111" s="3">
        <f>MIN(H5111-K5111+L5111,'Power Look Up'!$F$4)</f>
        <v>1051.0915565664641</v>
      </c>
      <c r="K5111" s="50">
        <f t="array" ref="K5111">_xlfn.SUM(_xlfn.NORM.DIST($Q$3:$Q$1003,$F5111,$N5111,FALSE)*WindSpeedStep*$R$3:$R$1003)</f>
        <v>1010.8008068556917</v>
      </c>
      <c r="L5111" s="50">
        <f t="array" ref="L5111">_xlfn.SUM(_xlfn.NORM.DIST($Q$3:$Q$1003,$F5111,$O5111,FALSE)*WindSpeedStep*$R$3:$R$1003)</f>
        <v>1048.1123634222047</v>
      </c>
      <c r="N5111" s="42">
        <f t="shared" si="238"/>
        <v>0.83380492238458592</v>
      </c>
      <c r="O5111" s="42">
        <f t="shared" si="239"/>
        <v>1.61</v>
      </c>
    </row>
    <row r="5112" spans="5:15" x14ac:dyDescent="0.2">
      <c r="E5112" s="15">
        <v>41305.944444444445</v>
      </c>
      <c r="F5112" s="21">
        <v>8.156195831286098</v>
      </c>
      <c r="G5112" s="24">
        <v>0.16797046421382622</v>
      </c>
      <c r="H5112" s="3">
        <f t="shared" si="237"/>
        <v>947.71999999995251</v>
      </c>
      <c r="I5112" s="3">
        <f>MIN(H5112-K5112+L5112,'Power Look Up'!$F$4)</f>
        <v>981.14544014328715</v>
      </c>
      <c r="K5112" s="50">
        <f t="array" ref="K5112">_xlfn.SUM(_xlfn.NORM.DIST($Q$3:$Q$1003,$F5112,$N5112,FALSE)*WindSpeedStep*$R$3:$R$1003)</f>
        <v>946.44554738318982</v>
      </c>
      <c r="L5112" s="50">
        <f t="array" ref="L5112">_xlfn.SUM(_xlfn.NORM.DIST($Q$3:$Q$1003,$F5112,$O5112,FALSE)*WindSpeedStep*$R$3:$R$1003)</f>
        <v>979.87098752652446</v>
      </c>
      <c r="N5112" s="42">
        <f t="shared" si="238"/>
        <v>0.81561958312860983</v>
      </c>
      <c r="O5112" s="42">
        <f t="shared" si="239"/>
        <v>1.37</v>
      </c>
    </row>
    <row r="5113" spans="5:15" x14ac:dyDescent="0.2">
      <c r="E5113" s="15">
        <v>41305.951388888891</v>
      </c>
      <c r="F5113" s="21">
        <v>8.7526205066619767</v>
      </c>
      <c r="G5113" s="24">
        <v>0.17708982113645072</v>
      </c>
      <c r="H5113" s="3">
        <f t="shared" si="237"/>
        <v>1164.2499999999477</v>
      </c>
      <c r="I5113" s="3">
        <f>MIN(H5113-K5113+L5113,'Power Look Up'!$F$4)</f>
        <v>1178.5000223348982</v>
      </c>
      <c r="K5113" s="50">
        <f t="array" ref="K5113">_xlfn.SUM(_xlfn.NORM.DIST($Q$3:$Q$1003,$F5113,$N5113,FALSE)*WindSpeedStep*$R$3:$R$1003)</f>
        <v>1164.8248078944018</v>
      </c>
      <c r="L5113" s="50">
        <f t="array" ref="L5113">_xlfn.SUM(_xlfn.NORM.DIST($Q$3:$Q$1003,$F5113,$O5113,FALSE)*WindSpeedStep*$R$3:$R$1003)</f>
        <v>1179.0748302293523</v>
      </c>
      <c r="N5113" s="42">
        <f t="shared" si="238"/>
        <v>0.87526205066619767</v>
      </c>
      <c r="O5113" s="42">
        <f t="shared" si="239"/>
        <v>1.55</v>
      </c>
    </row>
    <row r="5114" spans="5:15" x14ac:dyDescent="0.2">
      <c r="E5114" s="15">
        <v>41305.958333333336</v>
      </c>
      <c r="F5114" s="21">
        <v>8.572609321737179</v>
      </c>
      <c r="G5114" s="24">
        <v>0.18664095609057468</v>
      </c>
      <c r="H5114" s="3">
        <f t="shared" si="237"/>
        <v>1098.1899999999494</v>
      </c>
      <c r="I5114" s="3">
        <f>MIN(H5114-K5114+L5114,'Power Look Up'!$F$4)</f>
        <v>1123.1855369609054</v>
      </c>
      <c r="K5114" s="50">
        <f t="array" ref="K5114">_xlfn.SUM(_xlfn.NORM.DIST($Q$3:$Q$1003,$F5114,$N5114,FALSE)*WindSpeedStep*$R$3:$R$1003)</f>
        <v>1096.8826245964749</v>
      </c>
      <c r="L5114" s="50">
        <f t="array" ref="L5114">_xlfn.SUM(_xlfn.NORM.DIST($Q$3:$Q$1003,$F5114,$O5114,FALSE)*WindSpeedStep*$R$3:$R$1003)</f>
        <v>1121.878161557431</v>
      </c>
      <c r="N5114" s="42">
        <f t="shared" si="238"/>
        <v>0.8572609321737179</v>
      </c>
      <c r="O5114" s="42">
        <f t="shared" si="239"/>
        <v>1.6</v>
      </c>
    </row>
    <row r="5115" spans="5:15" x14ac:dyDescent="0.2">
      <c r="E5115" s="15">
        <v>41305.965277777781</v>
      </c>
      <c r="F5115" s="21">
        <v>8.6485802494151258</v>
      </c>
      <c r="G5115" s="24">
        <v>0.15031368878006476</v>
      </c>
      <c r="H5115" s="3">
        <f t="shared" si="237"/>
        <v>1127.5499999999486</v>
      </c>
      <c r="I5115" s="3">
        <f>MIN(H5115-K5115+L5115,'Power Look Up'!$F$4)</f>
        <v>1143.4140879562121</v>
      </c>
      <c r="K5115" s="50">
        <f t="array" ref="K5115">_xlfn.SUM(_xlfn.NORM.DIST($Q$3:$Q$1003,$F5115,$N5115,FALSE)*WindSpeedStep*$R$3:$R$1003)</f>
        <v>1125.3900060721951</v>
      </c>
      <c r="L5115" s="50">
        <f t="array" ref="L5115">_xlfn.SUM(_xlfn.NORM.DIST($Q$3:$Q$1003,$F5115,$O5115,FALSE)*WindSpeedStep*$R$3:$R$1003)</f>
        <v>1141.2540940284587</v>
      </c>
      <c r="N5115" s="42">
        <f t="shared" si="238"/>
        <v>0.86485802494151265</v>
      </c>
      <c r="O5115" s="42">
        <f t="shared" si="239"/>
        <v>1.3</v>
      </c>
    </row>
    <row r="5116" spans="5:15" x14ac:dyDescent="0.2">
      <c r="E5116" s="15">
        <v>41305.972222222219</v>
      </c>
      <c r="F5116" s="21">
        <v>8.6443921319327366</v>
      </c>
      <c r="G5116" s="24">
        <v>0.1712092623069261</v>
      </c>
      <c r="H5116" s="3">
        <f t="shared" si="237"/>
        <v>1123.8799999999487</v>
      </c>
      <c r="I5116" s="3">
        <f>MIN(H5116-K5116+L5116,'Power Look Up'!$F$4)</f>
        <v>1143.4074377401648</v>
      </c>
      <c r="K5116" s="50">
        <f t="array" ref="K5116">_xlfn.SUM(_xlfn.NORM.DIST($Q$3:$Q$1003,$F5116,$N5116,FALSE)*WindSpeedStep*$R$3:$R$1003)</f>
        <v>1123.8116329302507</v>
      </c>
      <c r="L5116" s="50">
        <f t="array" ref="L5116">_xlfn.SUM(_xlfn.NORM.DIST($Q$3:$Q$1003,$F5116,$O5116,FALSE)*WindSpeedStep*$R$3:$R$1003)</f>
        <v>1143.3390706704668</v>
      </c>
      <c r="N5116" s="42">
        <f t="shared" si="238"/>
        <v>0.86443921319327366</v>
      </c>
      <c r="O5116" s="42">
        <f t="shared" si="239"/>
        <v>1.48</v>
      </c>
    </row>
    <row r="5117" spans="5:15" x14ac:dyDescent="0.2">
      <c r="E5117" s="15">
        <v>41305.979166666664</v>
      </c>
      <c r="F5117" s="21">
        <v>9.7151378670135227</v>
      </c>
      <c r="G5117" s="24">
        <v>0.20483497272403969</v>
      </c>
      <c r="H5117" s="3">
        <f t="shared" si="237"/>
        <v>1530.3199999999379</v>
      </c>
      <c r="I5117" s="3">
        <f>MIN(H5117-K5117+L5117,'Power Look Up'!$F$4)</f>
        <v>1443.5363769388489</v>
      </c>
      <c r="K5117" s="50">
        <f t="array" ref="K5117">_xlfn.SUM(_xlfn.NORM.DIST($Q$3:$Q$1003,$F5117,$N5117,FALSE)*WindSpeedStep*$R$3:$R$1003)</f>
        <v>1528.1739017681448</v>
      </c>
      <c r="L5117" s="50">
        <f t="array" ref="L5117">_xlfn.SUM(_xlfn.NORM.DIST($Q$3:$Q$1003,$F5117,$O5117,FALSE)*WindSpeedStep*$R$3:$R$1003)</f>
        <v>1441.3902787070558</v>
      </c>
      <c r="N5117" s="42">
        <f t="shared" si="238"/>
        <v>0.97151378670135236</v>
      </c>
      <c r="O5117" s="42">
        <f t="shared" si="239"/>
        <v>1.99</v>
      </c>
    </row>
    <row r="5118" spans="5:15" x14ac:dyDescent="0.2">
      <c r="E5118" s="15">
        <v>41305.986111111109</v>
      </c>
      <c r="F5118" s="21">
        <v>9.341416234628932</v>
      </c>
      <c r="G5118" s="24">
        <v>0.17663274588743799</v>
      </c>
      <c r="H5118" s="3">
        <f t="shared" si="237"/>
        <v>1385.5399999999411</v>
      </c>
      <c r="I5118" s="3">
        <f>MIN(H5118-K5118+L5118,'Power Look Up'!$F$4)</f>
        <v>1356.1958931193153</v>
      </c>
      <c r="K5118" s="50">
        <f t="array" ref="K5118">_xlfn.SUM(_xlfn.NORM.DIST($Q$3:$Q$1003,$F5118,$N5118,FALSE)*WindSpeedStep*$R$3:$R$1003)</f>
        <v>1390.8292948571554</v>
      </c>
      <c r="L5118" s="50">
        <f t="array" ref="L5118">_xlfn.SUM(_xlfn.NORM.DIST($Q$3:$Q$1003,$F5118,$O5118,FALSE)*WindSpeedStep*$R$3:$R$1003)</f>
        <v>1361.4851879765297</v>
      </c>
      <c r="N5118" s="42">
        <f t="shared" si="238"/>
        <v>0.9341416234628932</v>
      </c>
      <c r="O5118" s="42">
        <f t="shared" si="239"/>
        <v>1.65</v>
      </c>
    </row>
    <row r="5119" spans="5:15" x14ac:dyDescent="0.2">
      <c r="E5119" s="15">
        <v>41305.993055555555</v>
      </c>
      <c r="F5119" s="21">
        <v>9.375757834176218</v>
      </c>
      <c r="G5119" s="24">
        <v>0.14825468240372161</v>
      </c>
      <c r="H5119" s="3">
        <f t="shared" si="237"/>
        <v>1400.7799999999406</v>
      </c>
      <c r="I5119" s="3">
        <f>MIN(H5119-K5119+L5119,'Power Look Up'!$F$4)</f>
        <v>1383.3745769712157</v>
      </c>
      <c r="K5119" s="50">
        <f t="array" ref="K5119">_xlfn.SUM(_xlfn.NORM.DIST($Q$3:$Q$1003,$F5119,$N5119,FALSE)*WindSpeedStep*$R$3:$R$1003)</f>
        <v>1403.822228151485</v>
      </c>
      <c r="L5119" s="50">
        <f t="array" ref="L5119">_xlfn.SUM(_xlfn.NORM.DIST($Q$3:$Q$1003,$F5119,$O5119,FALSE)*WindSpeedStep*$R$3:$R$1003)</f>
        <v>1386.41680512276</v>
      </c>
      <c r="N5119" s="42">
        <f t="shared" si="238"/>
        <v>0.93757578341762182</v>
      </c>
      <c r="O5119" s="42">
        <f t="shared" si="239"/>
        <v>1.39</v>
      </c>
    </row>
    <row r="5120" spans="5:15" x14ac:dyDescent="0.2">
      <c r="E5120" s="15">
        <v>41306</v>
      </c>
      <c r="F5120" s="21">
        <v>8.5644394572052231</v>
      </c>
      <c r="G5120" s="24">
        <v>0.14128186742940108</v>
      </c>
      <c r="H5120" s="3">
        <f t="shared" si="237"/>
        <v>1094.5199999999493</v>
      </c>
      <c r="I5120" s="3">
        <f>MIN(H5120-K5120+L5120,'Power Look Up'!$F$4)</f>
        <v>1110.1644111800738</v>
      </c>
      <c r="K5120" s="50">
        <f t="array" ref="K5120">_xlfn.SUM(_xlfn.NORM.DIST($Q$3:$Q$1003,$F5120,$N5120,FALSE)*WindSpeedStep*$R$3:$R$1003)</f>
        <v>1093.8333198543635</v>
      </c>
      <c r="L5120" s="50">
        <f t="array" ref="L5120">_xlfn.SUM(_xlfn.NORM.DIST($Q$3:$Q$1003,$F5120,$O5120,FALSE)*WindSpeedStep*$R$3:$R$1003)</f>
        <v>1109.477731034488</v>
      </c>
      <c r="N5120" s="42">
        <f t="shared" si="238"/>
        <v>0.8564439457205224</v>
      </c>
      <c r="O5120" s="42">
        <f t="shared" si="239"/>
        <v>1.21</v>
      </c>
    </row>
    <row r="5121" spans="5:15" x14ac:dyDescent="0.2">
      <c r="E5121" s="15">
        <v>41306.006944444445</v>
      </c>
      <c r="F5121" s="21">
        <v>9.5120157670501104</v>
      </c>
      <c r="G5121" s="24">
        <v>0.14087445109603347</v>
      </c>
      <c r="H5121" s="3">
        <f t="shared" si="237"/>
        <v>1450.3099999999397</v>
      </c>
      <c r="I5121" s="3">
        <f>MIN(H5121-K5121+L5121,'Power Look Up'!$F$4)</f>
        <v>1429.4721645718694</v>
      </c>
      <c r="K5121" s="50">
        <f t="array" ref="K5121">_xlfn.SUM(_xlfn.NORM.DIST($Q$3:$Q$1003,$F5121,$N5121,FALSE)*WindSpeedStep*$R$3:$R$1003)</f>
        <v>1454.7471765937037</v>
      </c>
      <c r="L5121" s="50">
        <f t="array" ref="L5121">_xlfn.SUM(_xlfn.NORM.DIST($Q$3:$Q$1003,$F5121,$O5121,FALSE)*WindSpeedStep*$R$3:$R$1003)</f>
        <v>1433.9093411656334</v>
      </c>
      <c r="N5121" s="42">
        <f t="shared" si="238"/>
        <v>0.95120157670501104</v>
      </c>
      <c r="O5121" s="42">
        <f t="shared" si="239"/>
        <v>1.34</v>
      </c>
    </row>
    <row r="5122" spans="5:15" x14ac:dyDescent="0.2">
      <c r="E5122" s="15">
        <v>41306.013888888891</v>
      </c>
      <c r="F5122" s="21">
        <v>8.920560816910136</v>
      </c>
      <c r="G5122" s="24">
        <v>0.14460974219856554</v>
      </c>
      <c r="H5122" s="3">
        <f t="shared" si="237"/>
        <v>1226.6399999999464</v>
      </c>
      <c r="I5122" s="3">
        <f>MIN(H5122-K5122+L5122,'Power Look Up'!$F$4)</f>
        <v>1232.3466923669273</v>
      </c>
      <c r="K5122" s="50">
        <f t="array" ref="K5122">_xlfn.SUM(_xlfn.NORM.DIST($Q$3:$Q$1003,$F5122,$N5122,FALSE)*WindSpeedStep*$R$3:$R$1003)</f>
        <v>1229.1817036859575</v>
      </c>
      <c r="L5122" s="50">
        <f t="array" ref="L5122">_xlfn.SUM(_xlfn.NORM.DIST($Q$3:$Q$1003,$F5122,$O5122,FALSE)*WindSpeedStep*$R$3:$R$1003)</f>
        <v>1234.8883960529383</v>
      </c>
      <c r="N5122" s="42">
        <f t="shared" si="238"/>
        <v>0.89205608169101369</v>
      </c>
      <c r="O5122" s="42">
        <f t="shared" si="239"/>
        <v>1.29</v>
      </c>
    </row>
    <row r="5123" spans="5:15" x14ac:dyDescent="0.2">
      <c r="E5123" s="15">
        <v>41306.020833333336</v>
      </c>
      <c r="F5123" s="21">
        <v>9.3489286915878385</v>
      </c>
      <c r="G5123" s="24">
        <v>0.1283569529287093</v>
      </c>
      <c r="H5123" s="3">
        <f t="shared" ref="H5123:H5186" si="240">INDEX(PowerArray,MIN(MaximumPowerIndex,ROUND(F5123*100,0)))</f>
        <v>1389.349999999941</v>
      </c>
      <c r="I5123" s="3">
        <f>MIN(H5123-K5123+L5123,'Power Look Up'!$F$4)</f>
        <v>1381.6088357413032</v>
      </c>
      <c r="K5123" s="50">
        <f t="array" ref="K5123">_xlfn.SUM(_xlfn.NORM.DIST($Q$3:$Q$1003,$F5123,$N5123,FALSE)*WindSpeedStep*$R$3:$R$1003)</f>
        <v>1393.6762157844453</v>
      </c>
      <c r="L5123" s="50">
        <f t="array" ref="L5123">_xlfn.SUM(_xlfn.NORM.DIST($Q$3:$Q$1003,$F5123,$O5123,FALSE)*WindSpeedStep*$R$3:$R$1003)</f>
        <v>1385.9350515258075</v>
      </c>
      <c r="N5123" s="42">
        <f t="shared" ref="N5123:N5186" si="241">ReferenceTurbulence*F5123</f>
        <v>0.93489286915878389</v>
      </c>
      <c r="O5123" s="42">
        <f t="shared" ref="O5123:O5186" si="242">F5123*G5123</f>
        <v>1.2</v>
      </c>
    </row>
    <row r="5124" spans="5:15" x14ac:dyDescent="0.2">
      <c r="E5124" s="15">
        <v>41306.027777777781</v>
      </c>
      <c r="F5124" s="21">
        <v>8.717115666340014</v>
      </c>
      <c r="G5124" s="24">
        <v>0.14110171839860769</v>
      </c>
      <c r="H5124" s="3">
        <f t="shared" si="240"/>
        <v>1153.2399999999479</v>
      </c>
      <c r="I5124" s="3">
        <f>MIN(H5124-K5124+L5124,'Power Look Up'!$F$4)</f>
        <v>1165.2196728109018</v>
      </c>
      <c r="K5124" s="50">
        <f t="array" ref="K5124">_xlfn.SUM(_xlfn.NORM.DIST($Q$3:$Q$1003,$F5124,$N5124,FALSE)*WindSpeedStep*$R$3:$R$1003)</f>
        <v>1151.3213756423293</v>
      </c>
      <c r="L5124" s="50">
        <f t="array" ref="L5124">_xlfn.SUM(_xlfn.NORM.DIST($Q$3:$Q$1003,$F5124,$O5124,FALSE)*WindSpeedStep*$R$3:$R$1003)</f>
        <v>1163.3010484532831</v>
      </c>
      <c r="N5124" s="42">
        <f t="shared" si="241"/>
        <v>0.8717115666340014</v>
      </c>
      <c r="O5124" s="42">
        <f t="shared" si="242"/>
        <v>1.23</v>
      </c>
    </row>
    <row r="5125" spans="5:15" x14ac:dyDescent="0.2">
      <c r="E5125" s="15">
        <v>41306.034722222219</v>
      </c>
      <c r="F5125" s="21">
        <v>9.0792599861679175</v>
      </c>
      <c r="G5125" s="24">
        <v>0.12335807122015441</v>
      </c>
      <c r="H5125" s="3">
        <f t="shared" si="240"/>
        <v>1286.4799999999432</v>
      </c>
      <c r="I5125" s="3">
        <f>MIN(H5125-K5125+L5125,'Power Look Up'!$F$4)</f>
        <v>1287.4487212551114</v>
      </c>
      <c r="K5125" s="50">
        <f t="array" ref="K5125">_xlfn.SUM(_xlfn.NORM.DIST($Q$3:$Q$1003,$F5125,$N5125,FALSE)*WindSpeedStep*$R$3:$R$1003)</f>
        <v>1290.3708446773721</v>
      </c>
      <c r="L5125" s="50">
        <f t="array" ref="L5125">_xlfn.SUM(_xlfn.NORM.DIST($Q$3:$Q$1003,$F5125,$O5125,FALSE)*WindSpeedStep*$R$3:$R$1003)</f>
        <v>1291.3395659325404</v>
      </c>
      <c r="N5125" s="42">
        <f t="shared" si="241"/>
        <v>0.9079259986167918</v>
      </c>
      <c r="O5125" s="42">
        <f t="shared" si="242"/>
        <v>1.1200000000000001</v>
      </c>
    </row>
    <row r="5126" spans="5:15" x14ac:dyDescent="0.2">
      <c r="E5126" s="15">
        <v>41306.041666666664</v>
      </c>
      <c r="F5126" s="21">
        <v>8.555436451903299</v>
      </c>
      <c r="G5126" s="24">
        <v>0.16480748912421903</v>
      </c>
      <c r="H5126" s="3">
        <f t="shared" si="240"/>
        <v>1094.5199999999493</v>
      </c>
      <c r="I5126" s="3">
        <f>MIN(H5126-K5126+L5126,'Power Look Up'!$F$4)</f>
        <v>1116.6319163564099</v>
      </c>
      <c r="K5126" s="50">
        <f t="array" ref="K5126">_xlfn.SUM(_xlfn.NORM.DIST($Q$3:$Q$1003,$F5126,$N5126,FALSE)*WindSpeedStep*$R$3:$R$1003)</f>
        <v>1090.4769279033474</v>
      </c>
      <c r="L5126" s="50">
        <f t="array" ref="L5126">_xlfn.SUM(_xlfn.NORM.DIST($Q$3:$Q$1003,$F5126,$O5126,FALSE)*WindSpeedStep*$R$3:$R$1003)</f>
        <v>1112.588844259808</v>
      </c>
      <c r="N5126" s="42">
        <f t="shared" si="241"/>
        <v>0.85554364519032999</v>
      </c>
      <c r="O5126" s="42">
        <f t="shared" si="242"/>
        <v>1.41</v>
      </c>
    </row>
    <row r="5127" spans="5:15" x14ac:dyDescent="0.2">
      <c r="E5127" s="15">
        <v>41306.048611111109</v>
      </c>
      <c r="F5127" s="21">
        <v>8.0449502455202815</v>
      </c>
      <c r="G5127" s="24">
        <v>0.15786300241038556</v>
      </c>
      <c r="H5127" s="3">
        <f t="shared" si="240"/>
        <v>903.67999999995345</v>
      </c>
      <c r="I5127" s="3">
        <f>MIN(H5127-K5127+L5127,'Power Look Up'!$F$4)</f>
        <v>933.52750258586275</v>
      </c>
      <c r="K5127" s="50">
        <f t="array" ref="K5127">_xlfn.SUM(_xlfn.NORM.DIST($Q$3:$Q$1003,$F5127,$N5127,FALSE)*WindSpeedStep*$R$3:$R$1003)</f>
        <v>908.22230989409888</v>
      </c>
      <c r="L5127" s="50">
        <f t="array" ref="L5127">_xlfn.SUM(_xlfn.NORM.DIST($Q$3:$Q$1003,$F5127,$O5127,FALSE)*WindSpeedStep*$R$3:$R$1003)</f>
        <v>938.06981248000818</v>
      </c>
      <c r="N5127" s="42">
        <f t="shared" si="241"/>
        <v>0.80449502455202815</v>
      </c>
      <c r="O5127" s="42">
        <f t="shared" si="242"/>
        <v>1.27</v>
      </c>
    </row>
    <row r="5128" spans="5:15" x14ac:dyDescent="0.2">
      <c r="E5128" s="15">
        <v>41306.055555555555</v>
      </c>
      <c r="F5128" s="21">
        <v>8.9098004930308168</v>
      </c>
      <c r="G5128" s="24">
        <v>0.135805510005129</v>
      </c>
      <c r="H5128" s="3">
        <f t="shared" si="240"/>
        <v>1222.9699999999466</v>
      </c>
      <c r="I5128" s="3">
        <f>MIN(H5128-K5128+L5128,'Power Look Up'!$F$4)</f>
        <v>1228.7186881331465</v>
      </c>
      <c r="K5128" s="50">
        <f t="array" ref="K5128">_xlfn.SUM(_xlfn.NORM.DIST($Q$3:$Q$1003,$F5128,$N5128,FALSE)*WindSpeedStep*$R$3:$R$1003)</f>
        <v>1225.040239922622</v>
      </c>
      <c r="L5128" s="50">
        <f t="array" ref="L5128">_xlfn.SUM(_xlfn.NORM.DIST($Q$3:$Q$1003,$F5128,$O5128,FALSE)*WindSpeedStep*$R$3:$R$1003)</f>
        <v>1230.788928055822</v>
      </c>
      <c r="N5128" s="42">
        <f t="shared" si="241"/>
        <v>0.89098004930308172</v>
      </c>
      <c r="O5128" s="42">
        <f t="shared" si="242"/>
        <v>1.21</v>
      </c>
    </row>
    <row r="5129" spans="5:15" x14ac:dyDescent="0.2">
      <c r="E5129" s="15">
        <v>41306.0625</v>
      </c>
      <c r="F5129" s="21">
        <v>9.4921979841337247</v>
      </c>
      <c r="G5129" s="24">
        <v>0.13590108446497259</v>
      </c>
      <c r="H5129" s="3">
        <f t="shared" si="240"/>
        <v>1442.6899999999398</v>
      </c>
      <c r="I5129" s="3">
        <f>MIN(H5129-K5129+L5129,'Power Look Up'!$F$4)</f>
        <v>1425.7298064140127</v>
      </c>
      <c r="K5129" s="50">
        <f t="array" ref="K5129">_xlfn.SUM(_xlfn.NORM.DIST($Q$3:$Q$1003,$F5129,$N5129,FALSE)*WindSpeedStep*$R$3:$R$1003)</f>
        <v>1447.4113408693165</v>
      </c>
      <c r="L5129" s="50">
        <f t="array" ref="L5129">_xlfn.SUM(_xlfn.NORM.DIST($Q$3:$Q$1003,$F5129,$O5129,FALSE)*WindSpeedStep*$R$3:$R$1003)</f>
        <v>1430.4511472833894</v>
      </c>
      <c r="N5129" s="42">
        <f t="shared" si="241"/>
        <v>0.94921979841337256</v>
      </c>
      <c r="O5129" s="42">
        <f t="shared" si="242"/>
        <v>1.2899999999999998</v>
      </c>
    </row>
    <row r="5130" spans="5:15" x14ac:dyDescent="0.2">
      <c r="E5130" s="15">
        <v>41306.069444444445</v>
      </c>
      <c r="F5130" s="21">
        <v>9.8075928994537378</v>
      </c>
      <c r="G5130" s="24">
        <v>0.15090349030315409</v>
      </c>
      <c r="H5130" s="3">
        <f t="shared" si="240"/>
        <v>1564.6099999999374</v>
      </c>
      <c r="I5130" s="3">
        <f>MIN(H5130-K5130+L5130,'Power Look Up'!$F$4)</f>
        <v>1518.9799419388205</v>
      </c>
      <c r="K5130" s="50">
        <f t="array" ref="K5130">_xlfn.SUM(_xlfn.NORM.DIST($Q$3:$Q$1003,$F5130,$N5130,FALSE)*WindSpeedStep*$R$3:$R$1003)</f>
        <v>1560.332427033055</v>
      </c>
      <c r="L5130" s="50">
        <f t="array" ref="L5130">_xlfn.SUM(_xlfn.NORM.DIST($Q$3:$Q$1003,$F5130,$O5130,FALSE)*WindSpeedStep*$R$3:$R$1003)</f>
        <v>1514.7023689719381</v>
      </c>
      <c r="N5130" s="42">
        <f t="shared" si="241"/>
        <v>0.98075928994537387</v>
      </c>
      <c r="O5130" s="42">
        <f t="shared" si="242"/>
        <v>1.48</v>
      </c>
    </row>
    <row r="5131" spans="5:15" x14ac:dyDescent="0.2">
      <c r="E5131" s="15">
        <v>41306.076388888891</v>
      </c>
      <c r="F5131" s="21">
        <v>9.3750611043580587</v>
      </c>
      <c r="G5131" s="24">
        <v>0.16106561687348006</v>
      </c>
      <c r="H5131" s="3">
        <f t="shared" si="240"/>
        <v>1400.7799999999406</v>
      </c>
      <c r="I5131" s="3">
        <f>MIN(H5131-K5131+L5131,'Power Look Up'!$F$4)</f>
        <v>1376.9764914420323</v>
      </c>
      <c r="K5131" s="50">
        <f t="array" ref="K5131">_xlfn.SUM(_xlfn.NORM.DIST($Q$3:$Q$1003,$F5131,$N5131,FALSE)*WindSpeedStep*$R$3:$R$1003)</f>
        <v>1403.5591781921019</v>
      </c>
      <c r="L5131" s="50">
        <f t="array" ref="L5131">_xlfn.SUM(_xlfn.NORM.DIST($Q$3:$Q$1003,$F5131,$O5131,FALSE)*WindSpeedStep*$R$3:$R$1003)</f>
        <v>1379.7556696341935</v>
      </c>
      <c r="N5131" s="42">
        <f t="shared" si="241"/>
        <v>0.93750611043580589</v>
      </c>
      <c r="O5131" s="42">
        <f t="shared" si="242"/>
        <v>1.51</v>
      </c>
    </row>
    <row r="5132" spans="5:15" x14ac:dyDescent="0.2">
      <c r="E5132" s="15">
        <v>41306.083333333336</v>
      </c>
      <c r="F5132" s="21">
        <v>8.7952161824893569</v>
      </c>
      <c r="G5132" s="24">
        <v>0.12847893406528751</v>
      </c>
      <c r="H5132" s="3">
        <f t="shared" si="240"/>
        <v>1182.5999999999474</v>
      </c>
      <c r="I5132" s="3">
        <f>MIN(H5132-K5132+L5132,'Power Look Up'!$F$4)</f>
        <v>1190.2062787034909</v>
      </c>
      <c r="K5132" s="50">
        <f t="array" ref="K5132">_xlfn.SUM(_xlfn.NORM.DIST($Q$3:$Q$1003,$F5132,$N5132,FALSE)*WindSpeedStep*$R$3:$R$1003)</f>
        <v>1181.0797473661382</v>
      </c>
      <c r="L5132" s="50">
        <f t="array" ref="L5132">_xlfn.SUM(_xlfn.NORM.DIST($Q$3:$Q$1003,$F5132,$O5132,FALSE)*WindSpeedStep*$R$3:$R$1003)</f>
        <v>1188.6860260696817</v>
      </c>
      <c r="N5132" s="42">
        <f t="shared" si="241"/>
        <v>0.87952161824893571</v>
      </c>
      <c r="O5132" s="42">
        <f t="shared" si="242"/>
        <v>1.1299999999999999</v>
      </c>
    </row>
    <row r="5133" spans="5:15" x14ac:dyDescent="0.2">
      <c r="E5133" s="15">
        <v>41306.090277777781</v>
      </c>
      <c r="F5133" s="21">
        <v>8.3865934906547466</v>
      </c>
      <c r="G5133" s="24">
        <v>0.1371236129760498</v>
      </c>
      <c r="H5133" s="3">
        <f t="shared" si="240"/>
        <v>1032.1299999999505</v>
      </c>
      <c r="I5133" s="3">
        <f>MIN(H5133-K5133+L5133,'Power Look Up'!$F$4)</f>
        <v>1049.0581703443363</v>
      </c>
      <c r="K5133" s="50">
        <f t="array" ref="K5133">_xlfn.SUM(_xlfn.NORM.DIST($Q$3:$Q$1003,$F5133,$N5133,FALSE)*WindSpeedStep*$R$3:$R$1003)</f>
        <v>1028.3498136623</v>
      </c>
      <c r="L5133" s="50">
        <f t="array" ref="L5133">_xlfn.SUM(_xlfn.NORM.DIST($Q$3:$Q$1003,$F5133,$O5133,FALSE)*WindSpeedStep*$R$3:$R$1003)</f>
        <v>1045.2779840066858</v>
      </c>
      <c r="N5133" s="42">
        <f t="shared" si="241"/>
        <v>0.83865934906547468</v>
      </c>
      <c r="O5133" s="42">
        <f t="shared" si="242"/>
        <v>1.1499999999999999</v>
      </c>
    </row>
    <row r="5134" spans="5:15" x14ac:dyDescent="0.2">
      <c r="E5134" s="15">
        <v>41306.097222222219</v>
      </c>
      <c r="F5134" s="21">
        <v>7.7061764084263134</v>
      </c>
      <c r="G5134" s="24">
        <v>0.18945841914591574</v>
      </c>
      <c r="H5134" s="3">
        <f t="shared" si="240"/>
        <v>801.70999999996388</v>
      </c>
      <c r="I5134" s="3">
        <f>MIN(H5134-K5134+L5134,'Power Look Up'!$F$4)</f>
        <v>849.63014818425131</v>
      </c>
      <c r="K5134" s="50">
        <f t="array" ref="K5134">_xlfn.SUM(_xlfn.NORM.DIST($Q$3:$Q$1003,$F5134,$N5134,FALSE)*WindSpeedStep*$R$3:$R$1003)</f>
        <v>797.48951323877793</v>
      </c>
      <c r="L5134" s="50">
        <f t="array" ref="L5134">_xlfn.SUM(_xlfn.NORM.DIST($Q$3:$Q$1003,$F5134,$O5134,FALSE)*WindSpeedStep*$R$3:$R$1003)</f>
        <v>845.40966142306536</v>
      </c>
      <c r="N5134" s="42">
        <f t="shared" si="241"/>
        <v>0.7706176408426314</v>
      </c>
      <c r="O5134" s="42">
        <f t="shared" si="242"/>
        <v>1.46</v>
      </c>
    </row>
    <row r="5135" spans="5:15" x14ac:dyDescent="0.2">
      <c r="E5135" s="15">
        <v>41306.104166666664</v>
      </c>
      <c r="F5135" s="21">
        <v>7.8842125509271517</v>
      </c>
      <c r="G5135" s="24">
        <v>0.12937246344025213</v>
      </c>
      <c r="H5135" s="3">
        <f t="shared" si="240"/>
        <v>852.87999999996282</v>
      </c>
      <c r="I5135" s="3">
        <f>MIN(H5135-K5135+L5135,'Power Look Up'!$F$4)</f>
        <v>867.79776638100088</v>
      </c>
      <c r="K5135" s="50">
        <f t="array" ref="K5135">_xlfn.SUM(_xlfn.NORM.DIST($Q$3:$Q$1003,$F5135,$N5135,FALSE)*WindSpeedStep*$R$3:$R$1003)</f>
        <v>854.60558601355444</v>
      </c>
      <c r="L5135" s="50">
        <f t="array" ref="L5135">_xlfn.SUM(_xlfn.NORM.DIST($Q$3:$Q$1003,$F5135,$O5135,FALSE)*WindSpeedStep*$R$3:$R$1003)</f>
        <v>869.52335239459251</v>
      </c>
      <c r="N5135" s="42">
        <f t="shared" si="241"/>
        <v>0.78842125509271521</v>
      </c>
      <c r="O5135" s="42">
        <f t="shared" si="242"/>
        <v>1.02</v>
      </c>
    </row>
    <row r="5136" spans="5:15" x14ac:dyDescent="0.2">
      <c r="E5136" s="15">
        <v>41306.111111111109</v>
      </c>
      <c r="F5136" s="21">
        <v>6.8018759931020458</v>
      </c>
      <c r="G5136" s="24">
        <v>0.15289899449132713</v>
      </c>
      <c r="H5136" s="3">
        <f t="shared" si="240"/>
        <v>542.79999999997722</v>
      </c>
      <c r="I5136" s="3">
        <f>MIN(H5136-K5136+L5136,'Power Look Up'!$F$4)</f>
        <v>563.32865845865024</v>
      </c>
      <c r="K5136" s="50">
        <f t="array" ref="K5136">_xlfn.SUM(_xlfn.NORM.DIST($Q$3:$Q$1003,$F5136,$N5136,FALSE)*WindSpeedStep*$R$3:$R$1003)</f>
        <v>543.88350979557458</v>
      </c>
      <c r="L5136" s="50">
        <f t="array" ref="L5136">_xlfn.SUM(_xlfn.NORM.DIST($Q$3:$Q$1003,$F5136,$O5136,FALSE)*WindSpeedStep*$R$3:$R$1003)</f>
        <v>564.4121682542476</v>
      </c>
      <c r="N5136" s="42">
        <f t="shared" si="241"/>
        <v>0.68018759931020467</v>
      </c>
      <c r="O5136" s="42">
        <f t="shared" si="242"/>
        <v>1.04</v>
      </c>
    </row>
    <row r="5137" spans="5:15" x14ac:dyDescent="0.2">
      <c r="E5137" s="15">
        <v>41306.118055555555</v>
      </c>
      <c r="F5137" s="21">
        <v>7.3378953535515095</v>
      </c>
      <c r="G5137" s="24">
        <v>0.12673933807871546</v>
      </c>
      <c r="H5137" s="3">
        <f t="shared" si="240"/>
        <v>690.33999999996627</v>
      </c>
      <c r="I5137" s="3">
        <f>MIN(H5137-K5137+L5137,'Power Look Up'!$F$4)</f>
        <v>702.07169161342688</v>
      </c>
      <c r="K5137" s="50">
        <f t="array" ref="K5137">_xlfn.SUM(_xlfn.NORM.DIST($Q$3:$Q$1003,$F5137,$N5137,FALSE)*WindSpeedStep*$R$3:$R$1003)</f>
        <v>686.92938305964753</v>
      </c>
      <c r="L5137" s="50">
        <f t="array" ref="L5137">_xlfn.SUM(_xlfn.NORM.DIST($Q$3:$Q$1003,$F5137,$O5137,FALSE)*WindSpeedStep*$R$3:$R$1003)</f>
        <v>698.66107467310815</v>
      </c>
      <c r="N5137" s="42">
        <f t="shared" si="241"/>
        <v>0.73378953535515101</v>
      </c>
      <c r="O5137" s="42">
        <f t="shared" si="242"/>
        <v>0.93</v>
      </c>
    </row>
    <row r="5138" spans="5:15" x14ac:dyDescent="0.2">
      <c r="E5138" s="15">
        <v>41306.125</v>
      </c>
      <c r="F5138" s="21">
        <v>7.2687419063994998</v>
      </c>
      <c r="G5138" s="24">
        <v>0.16371471367724691</v>
      </c>
      <c r="H5138" s="3">
        <f t="shared" si="240"/>
        <v>669.26999999996679</v>
      </c>
      <c r="I5138" s="3">
        <f>MIN(H5138-K5138+L5138,'Power Look Up'!$F$4)</f>
        <v>699.93123257041714</v>
      </c>
      <c r="K5138" s="50">
        <f t="array" ref="K5138">_xlfn.SUM(_xlfn.NORM.DIST($Q$3:$Q$1003,$F5138,$N5138,FALSE)*WindSpeedStep*$R$3:$R$1003)</f>
        <v>667.29723245613377</v>
      </c>
      <c r="L5138" s="50">
        <f t="array" ref="L5138">_xlfn.SUM(_xlfn.NORM.DIST($Q$3:$Q$1003,$F5138,$O5138,FALSE)*WindSpeedStep*$R$3:$R$1003)</f>
        <v>697.95846502658412</v>
      </c>
      <c r="N5138" s="42">
        <f t="shared" si="241"/>
        <v>0.72687419063995007</v>
      </c>
      <c r="O5138" s="42">
        <f t="shared" si="242"/>
        <v>1.19</v>
      </c>
    </row>
    <row r="5139" spans="5:15" x14ac:dyDescent="0.2">
      <c r="E5139" s="15">
        <v>41306.131944444445</v>
      </c>
      <c r="F5139" s="21">
        <v>8.6320018270060448</v>
      </c>
      <c r="G5139" s="24">
        <v>0.16450413571014244</v>
      </c>
      <c r="H5139" s="3">
        <f t="shared" si="240"/>
        <v>1120.2099999999489</v>
      </c>
      <c r="I5139" s="3">
        <f>MIN(H5139-K5139+L5139,'Power Look Up'!$F$4)</f>
        <v>1139.3182659055144</v>
      </c>
      <c r="K5139" s="50">
        <f t="array" ref="K5139">_xlfn.SUM(_xlfn.NORM.DIST($Q$3:$Q$1003,$F5139,$N5139,FALSE)*WindSpeedStep*$R$3:$R$1003)</f>
        <v>1119.146593208955</v>
      </c>
      <c r="L5139" s="50">
        <f t="array" ref="L5139">_xlfn.SUM(_xlfn.NORM.DIST($Q$3:$Q$1003,$F5139,$O5139,FALSE)*WindSpeedStep*$R$3:$R$1003)</f>
        <v>1138.2548591145205</v>
      </c>
      <c r="N5139" s="42">
        <f t="shared" si="241"/>
        <v>0.8632001827006045</v>
      </c>
      <c r="O5139" s="42">
        <f t="shared" si="242"/>
        <v>1.42</v>
      </c>
    </row>
    <row r="5140" spans="5:15" x14ac:dyDescent="0.2">
      <c r="E5140" s="15">
        <v>41306.159722222219</v>
      </c>
      <c r="F5140" s="21">
        <v>8.9322851075735059</v>
      </c>
      <c r="G5140" s="24">
        <v>0.1858427020642813</v>
      </c>
      <c r="H5140" s="3">
        <f t="shared" si="240"/>
        <v>1230.3099999999465</v>
      </c>
      <c r="I5140" s="3">
        <f>MIN(H5140-K5140+L5140,'Power Look Up'!$F$4)</f>
        <v>1231.6590555950213</v>
      </c>
      <c r="K5140" s="50">
        <f t="array" ref="K5140">_xlfn.SUM(_xlfn.NORM.DIST($Q$3:$Q$1003,$F5140,$N5140,FALSE)*WindSpeedStep*$R$3:$R$1003)</f>
        <v>1233.6960576248407</v>
      </c>
      <c r="L5140" s="50">
        <f t="array" ref="L5140">_xlfn.SUM(_xlfn.NORM.DIST($Q$3:$Q$1003,$F5140,$O5140,FALSE)*WindSpeedStep*$R$3:$R$1003)</f>
        <v>1235.0451132199155</v>
      </c>
      <c r="N5140" s="42">
        <f t="shared" si="241"/>
        <v>0.89322851075735066</v>
      </c>
      <c r="O5140" s="42">
        <f t="shared" si="242"/>
        <v>1.66</v>
      </c>
    </row>
    <row r="5141" spans="5:15" x14ac:dyDescent="0.2">
      <c r="E5141" s="15">
        <v>41306.166666666664</v>
      </c>
      <c r="F5141" s="21">
        <v>8.383989873838674</v>
      </c>
      <c r="G5141" s="24">
        <v>0.10019096070489403</v>
      </c>
      <c r="H5141" s="3">
        <f t="shared" si="240"/>
        <v>1028.4599999999507</v>
      </c>
      <c r="I5141" s="3">
        <f>MIN(H5141-K5141+L5141,'Power Look Up'!$F$4)</f>
        <v>1028.5496481684218</v>
      </c>
      <c r="K5141" s="50">
        <f t="array" ref="K5141">_xlfn.SUM(_xlfn.NORM.DIST($Q$3:$Q$1003,$F5141,$N5141,FALSE)*WindSpeedStep*$R$3:$R$1003)</f>
        <v>1027.4048436745306</v>
      </c>
      <c r="L5141" s="50">
        <f t="array" ref="L5141">_xlfn.SUM(_xlfn.NORM.DIST($Q$3:$Q$1003,$F5141,$O5141,FALSE)*WindSpeedStep*$R$3:$R$1003)</f>
        <v>1027.4944918430017</v>
      </c>
      <c r="N5141" s="42">
        <f t="shared" si="241"/>
        <v>0.83839898738386742</v>
      </c>
      <c r="O5141" s="42">
        <f t="shared" si="242"/>
        <v>0.84</v>
      </c>
    </row>
    <row r="5142" spans="5:15" x14ac:dyDescent="0.2">
      <c r="E5142" s="15">
        <v>41306.173611111109</v>
      </c>
      <c r="F5142" s="21">
        <v>8.5011184912742976</v>
      </c>
      <c r="G5142" s="24">
        <v>0.19762105442058978</v>
      </c>
      <c r="H5142" s="3">
        <f t="shared" si="240"/>
        <v>1072.4999999999498</v>
      </c>
      <c r="I5142" s="3">
        <f>MIN(H5142-K5142+L5142,'Power Look Up'!$F$4)</f>
        <v>1102.7944553340142</v>
      </c>
      <c r="K5142" s="50">
        <f t="array" ref="K5142">_xlfn.SUM(_xlfn.NORM.DIST($Q$3:$Q$1003,$F5142,$N5142,FALSE)*WindSpeedStep*$R$3:$R$1003)</f>
        <v>1070.3160071391196</v>
      </c>
      <c r="L5142" s="50">
        <f t="array" ref="L5142">_xlfn.SUM(_xlfn.NORM.DIST($Q$3:$Q$1003,$F5142,$O5142,FALSE)*WindSpeedStep*$R$3:$R$1003)</f>
        <v>1100.610462473184</v>
      </c>
      <c r="N5142" s="42">
        <f t="shared" si="241"/>
        <v>0.85011184912742976</v>
      </c>
      <c r="O5142" s="42">
        <f t="shared" si="242"/>
        <v>1.68</v>
      </c>
    </row>
    <row r="5143" spans="5:15" x14ac:dyDescent="0.2">
      <c r="E5143" s="15">
        <v>41306.208333333336</v>
      </c>
      <c r="F5143" s="21">
        <v>7.1644536521251139</v>
      </c>
      <c r="G5143" s="24">
        <v>0.15911890220154529</v>
      </c>
      <c r="H5143" s="3">
        <f t="shared" si="240"/>
        <v>636.15999999996745</v>
      </c>
      <c r="I5143" s="3">
        <f>MIN(H5143-K5143+L5143,'Power Look Up'!$F$4)</f>
        <v>663.29920083085369</v>
      </c>
      <c r="K5143" s="50">
        <f t="array" ref="K5143">_xlfn.SUM(_xlfn.NORM.DIST($Q$3:$Q$1003,$F5143,$N5143,FALSE)*WindSpeedStep*$R$3:$R$1003)</f>
        <v>638.35613007582265</v>
      </c>
      <c r="L5143" s="50">
        <f t="array" ref="L5143">_xlfn.SUM(_xlfn.NORM.DIST($Q$3:$Q$1003,$F5143,$O5143,FALSE)*WindSpeedStep*$R$3:$R$1003)</f>
        <v>665.49533090670889</v>
      </c>
      <c r="N5143" s="42">
        <f t="shared" si="241"/>
        <v>0.71644536521251145</v>
      </c>
      <c r="O5143" s="42">
        <f t="shared" si="242"/>
        <v>1.1399999999999999</v>
      </c>
    </row>
    <row r="5144" spans="5:15" x14ac:dyDescent="0.2">
      <c r="E5144" s="15">
        <v>41306.423611111109</v>
      </c>
      <c r="F5144" s="21">
        <v>4.9966899526415745</v>
      </c>
      <c r="G5144" s="24">
        <v>8.4055645633558024E-2</v>
      </c>
      <c r="H5144" s="3">
        <f t="shared" si="240"/>
        <v>199.99999999999324</v>
      </c>
      <c r="I5144" s="3">
        <f>MIN(H5144-K5144+L5144,'Power Look Up'!$F$4)</f>
        <v>199.82604915794988</v>
      </c>
      <c r="K5144" s="50">
        <f t="array" ref="K5144">_xlfn.SUM(_xlfn.NORM.DIST($Q$3:$Q$1003,$F5144,$N5144,FALSE)*WindSpeedStep*$R$3:$R$1003)</f>
        <v>194.02595557068378</v>
      </c>
      <c r="L5144" s="50">
        <f t="array" ref="L5144">_xlfn.SUM(_xlfn.NORM.DIST($Q$3:$Q$1003,$F5144,$O5144,FALSE)*WindSpeedStep*$R$3:$R$1003)</f>
        <v>193.85200472864042</v>
      </c>
      <c r="N5144" s="42">
        <f t="shared" si="241"/>
        <v>0.49966899526415748</v>
      </c>
      <c r="O5144" s="42">
        <f t="shared" si="242"/>
        <v>0.42</v>
      </c>
    </row>
    <row r="5145" spans="5:15" x14ac:dyDescent="0.2">
      <c r="E5145" s="15">
        <v>41306.430555555555</v>
      </c>
      <c r="F5145" s="21">
        <v>5.0946688577150718</v>
      </c>
      <c r="G5145" s="24">
        <v>8.4401952709611899E-2</v>
      </c>
      <c r="H5145" s="3">
        <f t="shared" si="240"/>
        <v>214.57999999998961</v>
      </c>
      <c r="I5145" s="3">
        <f>MIN(H5145-K5145+L5145,'Power Look Up'!$F$4)</f>
        <v>214.39658946635095</v>
      </c>
      <c r="K5145" s="50">
        <f t="array" ref="K5145">_xlfn.SUM(_xlfn.NORM.DIST($Q$3:$Q$1003,$F5145,$N5145,FALSE)*WindSpeedStep*$R$3:$R$1003)</f>
        <v>209.7878981683227</v>
      </c>
      <c r="L5145" s="50">
        <f t="array" ref="L5145">_xlfn.SUM(_xlfn.NORM.DIST($Q$3:$Q$1003,$F5145,$O5145,FALSE)*WindSpeedStep*$R$3:$R$1003)</f>
        <v>209.60448763468403</v>
      </c>
      <c r="N5145" s="42">
        <f t="shared" si="241"/>
        <v>0.50946688577150723</v>
      </c>
      <c r="O5145" s="42">
        <f t="shared" si="242"/>
        <v>0.43</v>
      </c>
    </row>
    <row r="5146" spans="5:15" x14ac:dyDescent="0.2">
      <c r="E5146" s="15">
        <v>41306.4375</v>
      </c>
      <c r="F5146" s="21">
        <v>5.5985304324661307</v>
      </c>
      <c r="G5146" s="24">
        <v>5.7157856666153951E-2</v>
      </c>
      <c r="H5146" s="3">
        <f t="shared" si="240"/>
        <v>297.19999999998788</v>
      </c>
      <c r="I5146" s="3">
        <f>MIN(H5146-K5146+L5146,'Power Look Up'!$F$4)</f>
        <v>293.58246998167027</v>
      </c>
      <c r="K5146" s="50">
        <f t="array" ref="K5146">_xlfn.SUM(_xlfn.NORM.DIST($Q$3:$Q$1003,$F5146,$N5146,FALSE)*WindSpeedStep*$R$3:$R$1003)</f>
        <v>293.61408887995537</v>
      </c>
      <c r="L5146" s="50">
        <f t="array" ref="L5146">_xlfn.SUM(_xlfn.NORM.DIST($Q$3:$Q$1003,$F5146,$O5146,FALSE)*WindSpeedStep*$R$3:$R$1003)</f>
        <v>289.99655886163777</v>
      </c>
      <c r="N5146" s="42">
        <f t="shared" si="241"/>
        <v>0.55985304324661311</v>
      </c>
      <c r="O5146" s="42">
        <f t="shared" si="242"/>
        <v>0.32</v>
      </c>
    </row>
    <row r="5147" spans="5:15" x14ac:dyDescent="0.2">
      <c r="E5147" s="15">
        <v>41306.444444444445</v>
      </c>
      <c r="F5147" s="21">
        <v>5.0519605176296603</v>
      </c>
      <c r="G5147" s="24">
        <v>5.7403457328693785E-2</v>
      </c>
      <c r="H5147" s="3">
        <f t="shared" si="240"/>
        <v>208.09999999998976</v>
      </c>
      <c r="I5147" s="3">
        <f>MIN(H5147-K5147+L5147,'Power Look Up'!$F$4)</f>
        <v>208.43547118298059</v>
      </c>
      <c r="K5147" s="50">
        <f t="array" ref="K5147">_xlfn.SUM(_xlfn.NORM.DIST($Q$3:$Q$1003,$F5147,$N5147,FALSE)*WindSpeedStep*$R$3:$R$1003)</f>
        <v>202.90612836741047</v>
      </c>
      <c r="L5147" s="50">
        <f t="array" ref="L5147">_xlfn.SUM(_xlfn.NORM.DIST($Q$3:$Q$1003,$F5147,$O5147,FALSE)*WindSpeedStep*$R$3:$R$1003)</f>
        <v>203.2415995504013</v>
      </c>
      <c r="N5147" s="42">
        <f t="shared" si="241"/>
        <v>0.505196051762966</v>
      </c>
      <c r="O5147" s="42">
        <f t="shared" si="242"/>
        <v>0.28999999999999998</v>
      </c>
    </row>
    <row r="5148" spans="5:15" x14ac:dyDescent="0.2">
      <c r="E5148" s="15">
        <v>41306.451388888891</v>
      </c>
      <c r="F5148" s="21">
        <v>5.8355697364856827</v>
      </c>
      <c r="G5148" s="24">
        <v>6.6831520761650123E-2</v>
      </c>
      <c r="H5148" s="3">
        <f t="shared" si="240"/>
        <v>336.07999999998702</v>
      </c>
      <c r="I5148" s="3">
        <f>MIN(H5148-K5148+L5148,'Power Look Up'!$F$4)</f>
        <v>331.22071000278237</v>
      </c>
      <c r="K5148" s="50">
        <f t="array" ref="K5148">_xlfn.SUM(_xlfn.NORM.DIST($Q$3:$Q$1003,$F5148,$N5148,FALSE)*WindSpeedStep*$R$3:$R$1003)</f>
        <v>336.13643614391771</v>
      </c>
      <c r="L5148" s="50">
        <f t="array" ref="L5148">_xlfn.SUM(_xlfn.NORM.DIST($Q$3:$Q$1003,$F5148,$O5148,FALSE)*WindSpeedStep*$R$3:$R$1003)</f>
        <v>331.27714614671305</v>
      </c>
      <c r="N5148" s="42">
        <f t="shared" si="241"/>
        <v>0.58355697364856829</v>
      </c>
      <c r="O5148" s="42">
        <f t="shared" si="242"/>
        <v>0.39</v>
      </c>
    </row>
    <row r="5149" spans="5:15" x14ac:dyDescent="0.2">
      <c r="E5149" s="15">
        <v>41306.458333333336</v>
      </c>
      <c r="F5149" s="21">
        <v>7.3776796006205334</v>
      </c>
      <c r="G5149" s="24">
        <v>7.4549184807881835E-2</v>
      </c>
      <c r="H5149" s="3">
        <f t="shared" si="240"/>
        <v>702.379999999966</v>
      </c>
      <c r="I5149" s="3">
        <f>MIN(H5149-K5149+L5149,'Power Look Up'!$F$4)</f>
        <v>693.6004676393818</v>
      </c>
      <c r="K5149" s="50">
        <f t="array" ref="K5149">_xlfn.SUM(_xlfn.NORM.DIST($Q$3:$Q$1003,$F5149,$N5149,FALSE)*WindSpeedStep*$R$3:$R$1003)</f>
        <v>698.38417292274698</v>
      </c>
      <c r="L5149" s="50">
        <f t="array" ref="L5149">_xlfn.SUM(_xlfn.NORM.DIST($Q$3:$Q$1003,$F5149,$O5149,FALSE)*WindSpeedStep*$R$3:$R$1003)</f>
        <v>689.60464056216279</v>
      </c>
      <c r="N5149" s="42">
        <f t="shared" si="241"/>
        <v>0.73776796006205336</v>
      </c>
      <c r="O5149" s="42">
        <f t="shared" si="242"/>
        <v>0.55000000000000004</v>
      </c>
    </row>
    <row r="5150" spans="5:15" x14ac:dyDescent="0.2">
      <c r="E5150" s="15">
        <v>41306.465277777781</v>
      </c>
      <c r="F5150" s="21">
        <v>8.5604363360799933</v>
      </c>
      <c r="G5150" s="24">
        <v>6.1912731920707016E-2</v>
      </c>
      <c r="H5150" s="3">
        <f t="shared" si="240"/>
        <v>1094.5199999999493</v>
      </c>
      <c r="I5150" s="3">
        <f>MIN(H5150-K5150+L5150,'Power Look Up'!$F$4)</f>
        <v>1078.4534651534523</v>
      </c>
      <c r="K5150" s="50">
        <f t="array" ref="K5150">_xlfn.SUM(_xlfn.NORM.DIST($Q$3:$Q$1003,$F5150,$N5150,FALSE)*WindSpeedStep*$R$3:$R$1003)</f>
        <v>1092.3404199803615</v>
      </c>
      <c r="L5150" s="50">
        <f t="array" ref="L5150">_xlfn.SUM(_xlfn.NORM.DIST($Q$3:$Q$1003,$F5150,$O5150,FALSE)*WindSpeedStep*$R$3:$R$1003)</f>
        <v>1076.2738851338645</v>
      </c>
      <c r="N5150" s="42">
        <f t="shared" si="241"/>
        <v>0.8560436336079994</v>
      </c>
      <c r="O5150" s="42">
        <f t="shared" si="242"/>
        <v>0.53</v>
      </c>
    </row>
    <row r="5151" spans="5:15" x14ac:dyDescent="0.2">
      <c r="E5151" s="15">
        <v>41306.472222222219</v>
      </c>
      <c r="F5151" s="21">
        <v>8.5461227985453814</v>
      </c>
      <c r="G5151" s="24">
        <v>5.7335941871020382E-2</v>
      </c>
      <c r="H5151" s="3">
        <f t="shared" si="240"/>
        <v>1090.8499999999494</v>
      </c>
      <c r="I5151" s="3">
        <f>MIN(H5151-K5151+L5151,'Power Look Up'!$F$4)</f>
        <v>1073.0546944444764</v>
      </c>
      <c r="K5151" s="50">
        <f t="array" ref="K5151">_xlfn.SUM(_xlfn.NORM.DIST($Q$3:$Q$1003,$F5151,$N5151,FALSE)*WindSpeedStep*$R$3:$R$1003)</f>
        <v>1087.0090550024422</v>
      </c>
      <c r="L5151" s="50">
        <f t="array" ref="L5151">_xlfn.SUM(_xlfn.NORM.DIST($Q$3:$Q$1003,$F5151,$O5151,FALSE)*WindSpeedStep*$R$3:$R$1003)</f>
        <v>1069.2137494469691</v>
      </c>
      <c r="N5151" s="42">
        <f t="shared" si="241"/>
        <v>0.85461227985453814</v>
      </c>
      <c r="O5151" s="42">
        <f t="shared" si="242"/>
        <v>0.49</v>
      </c>
    </row>
    <row r="5152" spans="5:15" x14ac:dyDescent="0.2">
      <c r="E5152" s="15">
        <v>41306.479166666664</v>
      </c>
      <c r="F5152" s="21">
        <v>9.4125111008600921</v>
      </c>
      <c r="G5152" s="24">
        <v>5.2058371538624269E-2</v>
      </c>
      <c r="H5152" s="3">
        <f t="shared" si="240"/>
        <v>1412.2099999999405</v>
      </c>
      <c r="I5152" s="3">
        <f>MIN(H5152-K5152+L5152,'Power Look Up'!$F$4)</f>
        <v>1416.4754516264456</v>
      </c>
      <c r="K5152" s="50">
        <f t="array" ref="K5152">_xlfn.SUM(_xlfn.NORM.DIST($Q$3:$Q$1003,$F5152,$N5152,FALSE)*WindSpeedStep*$R$3:$R$1003)</f>
        <v>1417.663488154288</v>
      </c>
      <c r="L5152" s="50">
        <f t="array" ref="L5152">_xlfn.SUM(_xlfn.NORM.DIST($Q$3:$Q$1003,$F5152,$O5152,FALSE)*WindSpeedStep*$R$3:$R$1003)</f>
        <v>1421.9289397807931</v>
      </c>
      <c r="N5152" s="42">
        <f t="shared" si="241"/>
        <v>0.94125111008600926</v>
      </c>
      <c r="O5152" s="42">
        <f t="shared" si="242"/>
        <v>0.49</v>
      </c>
    </row>
    <row r="5153" spans="5:15" x14ac:dyDescent="0.2">
      <c r="E5153" s="15">
        <v>41306.486111111109</v>
      </c>
      <c r="F5153" s="21">
        <v>9.3022186668270397</v>
      </c>
      <c r="G5153" s="24">
        <v>7.4175852526519565E-2</v>
      </c>
      <c r="H5153" s="3">
        <f t="shared" si="240"/>
        <v>1370.2999999999413</v>
      </c>
      <c r="I5153" s="3">
        <f>MIN(H5153-K5153+L5153,'Power Look Up'!$F$4)</f>
        <v>1371.1134039426413</v>
      </c>
      <c r="K5153" s="50">
        <f t="array" ref="K5153">_xlfn.SUM(_xlfn.NORM.DIST($Q$3:$Q$1003,$F5153,$N5153,FALSE)*WindSpeedStep*$R$3:$R$1003)</f>
        <v>1375.9362531443146</v>
      </c>
      <c r="L5153" s="50">
        <f t="array" ref="L5153">_xlfn.SUM(_xlfn.NORM.DIST($Q$3:$Q$1003,$F5153,$O5153,FALSE)*WindSpeedStep*$R$3:$R$1003)</f>
        <v>1376.7496570870146</v>
      </c>
      <c r="N5153" s="42">
        <f t="shared" si="241"/>
        <v>0.93022186668270401</v>
      </c>
      <c r="O5153" s="42">
        <f t="shared" si="242"/>
        <v>0.69</v>
      </c>
    </row>
    <row r="5154" spans="5:15" x14ac:dyDescent="0.2">
      <c r="E5154" s="15">
        <v>41306.493055555555</v>
      </c>
      <c r="F5154" s="21">
        <v>8.9283738899220602</v>
      </c>
      <c r="G5154" s="24">
        <v>8.2881833704934571E-2</v>
      </c>
      <c r="H5154" s="3">
        <f t="shared" si="240"/>
        <v>1230.3099999999465</v>
      </c>
      <c r="I5154" s="3">
        <f>MIN(H5154-K5154+L5154,'Power Look Up'!$F$4)</f>
        <v>1225.5928368546024</v>
      </c>
      <c r="K5154" s="50">
        <f t="array" ref="K5154">_xlfn.SUM(_xlfn.NORM.DIST($Q$3:$Q$1003,$F5154,$N5154,FALSE)*WindSpeedStep*$R$3:$R$1003)</f>
        <v>1232.1898654294264</v>
      </c>
      <c r="L5154" s="50">
        <f t="array" ref="L5154">_xlfn.SUM(_xlfn.NORM.DIST($Q$3:$Q$1003,$F5154,$O5154,FALSE)*WindSpeedStep*$R$3:$R$1003)</f>
        <v>1227.4727022840823</v>
      </c>
      <c r="N5154" s="42">
        <f t="shared" si="241"/>
        <v>0.8928373889922061</v>
      </c>
      <c r="O5154" s="42">
        <f t="shared" si="242"/>
        <v>0.74</v>
      </c>
    </row>
    <row r="5155" spans="5:15" x14ac:dyDescent="0.2">
      <c r="E5155" s="15">
        <v>41306.5</v>
      </c>
      <c r="F5155" s="21">
        <v>8.669834237099451</v>
      </c>
      <c r="G5155" s="24">
        <v>0.10496163768690997</v>
      </c>
      <c r="H5155" s="3">
        <f t="shared" si="240"/>
        <v>1134.8899999999485</v>
      </c>
      <c r="I5155" s="3">
        <f>MIN(H5155-K5155+L5155,'Power Look Up'!$F$4)</f>
        <v>1136.7925850862191</v>
      </c>
      <c r="K5155" s="50">
        <f t="array" ref="K5155">_xlfn.SUM(_xlfn.NORM.DIST($Q$3:$Q$1003,$F5155,$N5155,FALSE)*WindSpeedStep*$R$3:$R$1003)</f>
        <v>1133.4114906250084</v>
      </c>
      <c r="L5155" s="50">
        <f t="array" ref="L5155">_xlfn.SUM(_xlfn.NORM.DIST($Q$3:$Q$1003,$F5155,$O5155,FALSE)*WindSpeedStep*$R$3:$R$1003)</f>
        <v>1135.314075711279</v>
      </c>
      <c r="N5155" s="42">
        <f t="shared" si="241"/>
        <v>0.86698342370994519</v>
      </c>
      <c r="O5155" s="42">
        <f t="shared" si="242"/>
        <v>0.91</v>
      </c>
    </row>
    <row r="5156" spans="5:15" x14ac:dyDescent="0.2">
      <c r="E5156" s="15">
        <v>41306.506944444445</v>
      </c>
      <c r="F5156" s="21">
        <v>9.9931690571033229</v>
      </c>
      <c r="G5156" s="24">
        <v>0.10807382461245532</v>
      </c>
      <c r="H5156" s="3">
        <f t="shared" si="240"/>
        <v>1633.1899999999357</v>
      </c>
      <c r="I5156" s="3">
        <f>MIN(H5156-K5156+L5156,'Power Look Up'!$F$4)</f>
        <v>1624.5383313516988</v>
      </c>
      <c r="K5156" s="50">
        <f t="array" ref="K5156">_xlfn.SUM(_xlfn.NORM.DIST($Q$3:$Q$1003,$F5156,$N5156,FALSE)*WindSpeedStep*$R$3:$R$1003)</f>
        <v>1621.9655079304127</v>
      </c>
      <c r="L5156" s="50">
        <f t="array" ref="L5156">_xlfn.SUM(_xlfn.NORM.DIST($Q$3:$Q$1003,$F5156,$O5156,FALSE)*WindSpeedStep*$R$3:$R$1003)</f>
        <v>1613.3138392821759</v>
      </c>
      <c r="N5156" s="42">
        <f t="shared" si="241"/>
        <v>0.99931690571033238</v>
      </c>
      <c r="O5156" s="42">
        <f t="shared" si="242"/>
        <v>1.08</v>
      </c>
    </row>
    <row r="5157" spans="5:15" x14ac:dyDescent="0.2">
      <c r="E5157" s="15">
        <v>41306.513888888891</v>
      </c>
      <c r="F5157" s="21">
        <v>9.3421685220143384</v>
      </c>
      <c r="G5157" s="24">
        <v>0.1316610803050243</v>
      </c>
      <c r="H5157" s="3">
        <f t="shared" si="240"/>
        <v>1385.5399999999411</v>
      </c>
      <c r="I5157" s="3">
        <f>MIN(H5157-K5157+L5157,'Power Look Up'!$F$4)</f>
        <v>1376.8388863279845</v>
      </c>
      <c r="K5157" s="50">
        <f t="array" ref="K5157">_xlfn.SUM(_xlfn.NORM.DIST($Q$3:$Q$1003,$F5157,$N5157,FALSE)*WindSpeedStep*$R$3:$R$1003)</f>
        <v>1391.1144942921501</v>
      </c>
      <c r="L5157" s="50">
        <f t="array" ref="L5157">_xlfn.SUM(_xlfn.NORM.DIST($Q$3:$Q$1003,$F5157,$O5157,FALSE)*WindSpeedStep*$R$3:$R$1003)</f>
        <v>1382.4133806201935</v>
      </c>
      <c r="N5157" s="42">
        <f t="shared" si="241"/>
        <v>0.93421685220143391</v>
      </c>
      <c r="O5157" s="42">
        <f t="shared" si="242"/>
        <v>1.23</v>
      </c>
    </row>
    <row r="5158" spans="5:15" x14ac:dyDescent="0.2">
      <c r="E5158" s="15">
        <v>41306.520833333336</v>
      </c>
      <c r="F5158" s="21">
        <v>8.4992529911341403</v>
      </c>
      <c r="G5158" s="24">
        <v>0.14942489667324649</v>
      </c>
      <c r="H5158" s="3">
        <f t="shared" si="240"/>
        <v>1072.4999999999498</v>
      </c>
      <c r="I5158" s="3">
        <f>MIN(H5158-K5158+L5158,'Power Look Up'!$F$4)</f>
        <v>1092.1203521864711</v>
      </c>
      <c r="K5158" s="50">
        <f t="array" ref="K5158">_xlfn.SUM(_xlfn.NORM.DIST($Q$3:$Q$1003,$F5158,$N5158,FALSE)*WindSpeedStep*$R$3:$R$1003)</f>
        <v>1069.626401726928</v>
      </c>
      <c r="L5158" s="50">
        <f t="array" ref="L5158">_xlfn.SUM(_xlfn.NORM.DIST($Q$3:$Q$1003,$F5158,$O5158,FALSE)*WindSpeedStep*$R$3:$R$1003)</f>
        <v>1089.2467539134493</v>
      </c>
      <c r="N5158" s="42">
        <f t="shared" si="241"/>
        <v>0.84992529911341408</v>
      </c>
      <c r="O5158" s="42">
        <f t="shared" si="242"/>
        <v>1.27</v>
      </c>
    </row>
    <row r="5159" spans="5:15" x14ac:dyDescent="0.2">
      <c r="E5159" s="15">
        <v>41306.527777777781</v>
      </c>
      <c r="F5159" s="21">
        <v>8.4365775910859195</v>
      </c>
      <c r="G5159" s="24">
        <v>0.12801399481480821</v>
      </c>
      <c r="H5159" s="3">
        <f t="shared" si="240"/>
        <v>1050.4799999999502</v>
      </c>
      <c r="I5159" s="3">
        <f>MIN(H5159-K5159+L5159,'Power Look Up'!$F$4)</f>
        <v>1063.042591448643</v>
      </c>
      <c r="K5159" s="50">
        <f t="array" ref="K5159">_xlfn.SUM(_xlfn.NORM.DIST($Q$3:$Q$1003,$F5159,$N5159,FALSE)*WindSpeedStep*$R$3:$R$1003)</f>
        <v>1046.5713422192914</v>
      </c>
      <c r="L5159" s="50">
        <f t="array" ref="L5159">_xlfn.SUM(_xlfn.NORM.DIST($Q$3:$Q$1003,$F5159,$O5159,FALSE)*WindSpeedStep*$R$3:$R$1003)</f>
        <v>1059.1339336679841</v>
      </c>
      <c r="N5159" s="42">
        <f t="shared" si="241"/>
        <v>0.84365775910859198</v>
      </c>
      <c r="O5159" s="42">
        <f t="shared" si="242"/>
        <v>1.08</v>
      </c>
    </row>
    <row r="5160" spans="5:15" x14ac:dyDescent="0.2">
      <c r="E5160" s="15">
        <v>41306.534722222219</v>
      </c>
      <c r="F5160" s="21">
        <v>7.9017002896144835</v>
      </c>
      <c r="G5160" s="24">
        <v>0.1341483429070576</v>
      </c>
      <c r="H5160" s="3">
        <f t="shared" si="240"/>
        <v>858.89999999996269</v>
      </c>
      <c r="I5160" s="3">
        <f>MIN(H5160-K5160+L5160,'Power Look Up'!$F$4)</f>
        <v>876.42833059211739</v>
      </c>
      <c r="K5160" s="50">
        <f t="array" ref="K5160">_xlfn.SUM(_xlfn.NORM.DIST($Q$3:$Q$1003,$F5160,$N5160,FALSE)*WindSpeedStep*$R$3:$R$1003)</f>
        <v>860.34510509094014</v>
      </c>
      <c r="L5160" s="50">
        <f t="array" ref="L5160">_xlfn.SUM(_xlfn.NORM.DIST($Q$3:$Q$1003,$F5160,$O5160,FALSE)*WindSpeedStep*$R$3:$R$1003)</f>
        <v>877.87343568309484</v>
      </c>
      <c r="N5160" s="42">
        <f t="shared" si="241"/>
        <v>0.79017002896144839</v>
      </c>
      <c r="O5160" s="42">
        <f t="shared" si="242"/>
        <v>1.06</v>
      </c>
    </row>
    <row r="5161" spans="5:15" x14ac:dyDescent="0.2">
      <c r="E5161" s="15">
        <v>41306.541666666664</v>
      </c>
      <c r="F5161" s="21">
        <v>8.7513651843603135</v>
      </c>
      <c r="G5161" s="24">
        <v>0.12798003241843545</v>
      </c>
      <c r="H5161" s="3">
        <f t="shared" si="240"/>
        <v>1164.2499999999477</v>
      </c>
      <c r="I5161" s="3">
        <f>MIN(H5161-K5161+L5161,'Power Look Up'!$F$4)</f>
        <v>1172.5788541452227</v>
      </c>
      <c r="K5161" s="50">
        <f t="array" ref="K5161">_xlfn.SUM(_xlfn.NORM.DIST($Q$3:$Q$1003,$F5161,$N5161,FALSE)*WindSpeedStep*$R$3:$R$1003)</f>
        <v>1164.3466367529777</v>
      </c>
      <c r="L5161" s="50">
        <f t="array" ref="L5161">_xlfn.SUM(_xlfn.NORM.DIST($Q$3:$Q$1003,$F5161,$O5161,FALSE)*WindSpeedStep*$R$3:$R$1003)</f>
        <v>1172.6754908982527</v>
      </c>
      <c r="N5161" s="42">
        <f t="shared" si="241"/>
        <v>0.87513651843603135</v>
      </c>
      <c r="O5161" s="42">
        <f t="shared" si="242"/>
        <v>1.1200000000000003</v>
      </c>
    </row>
    <row r="5162" spans="5:15" x14ac:dyDescent="0.2">
      <c r="E5162" s="15">
        <v>41306.548611111109</v>
      </c>
      <c r="F5162" s="21">
        <v>9.4175605754514837</v>
      </c>
      <c r="G5162" s="24">
        <v>0.14441107005407297</v>
      </c>
      <c r="H5162" s="3">
        <f t="shared" si="240"/>
        <v>1416.0199999999404</v>
      </c>
      <c r="I5162" s="3">
        <f>MIN(H5162-K5162+L5162,'Power Look Up'!$F$4)</f>
        <v>1398.1891606508361</v>
      </c>
      <c r="K5162" s="50">
        <f t="array" ref="K5162">_xlfn.SUM(_xlfn.NORM.DIST($Q$3:$Q$1003,$F5162,$N5162,FALSE)*WindSpeedStep*$R$3:$R$1003)</f>
        <v>1419.5595414489499</v>
      </c>
      <c r="L5162" s="50">
        <f t="array" ref="L5162">_xlfn.SUM(_xlfn.NORM.DIST($Q$3:$Q$1003,$F5162,$O5162,FALSE)*WindSpeedStep*$R$3:$R$1003)</f>
        <v>1401.7287020998456</v>
      </c>
      <c r="N5162" s="42">
        <f t="shared" si="241"/>
        <v>0.94175605754514846</v>
      </c>
      <c r="O5162" s="42">
        <f t="shared" si="242"/>
        <v>1.3599999999999999</v>
      </c>
    </row>
    <row r="5163" spans="5:15" x14ac:dyDescent="0.2">
      <c r="E5163" s="15">
        <v>41306.555555555555</v>
      </c>
      <c r="F5163" s="21">
        <v>9.164921685632045</v>
      </c>
      <c r="G5163" s="24">
        <v>0.14511853408251776</v>
      </c>
      <c r="H5163" s="3">
        <f t="shared" si="240"/>
        <v>1316.9599999999425</v>
      </c>
      <c r="I5163" s="3">
        <f>MIN(H5163-K5163+L5163,'Power Look Up'!$F$4)</f>
        <v>1311.9165079804056</v>
      </c>
      <c r="K5163" s="50">
        <f t="array" ref="K5163">_xlfn.SUM(_xlfn.NORM.DIST($Q$3:$Q$1003,$F5163,$N5163,FALSE)*WindSpeedStep*$R$3:$R$1003)</f>
        <v>1323.3670589118901</v>
      </c>
      <c r="L5163" s="50">
        <f t="array" ref="L5163">_xlfn.SUM(_xlfn.NORM.DIST($Q$3:$Q$1003,$F5163,$O5163,FALSE)*WindSpeedStep*$R$3:$R$1003)</f>
        <v>1318.3235668923533</v>
      </c>
      <c r="N5163" s="42">
        <f t="shared" si="241"/>
        <v>0.91649216856320459</v>
      </c>
      <c r="O5163" s="42">
        <f t="shared" si="242"/>
        <v>1.33</v>
      </c>
    </row>
    <row r="5164" spans="5:15" x14ac:dyDescent="0.2">
      <c r="E5164" s="15">
        <v>41306.5625</v>
      </c>
      <c r="F5164" s="21">
        <v>8.402337645540273</v>
      </c>
      <c r="G5164" s="24">
        <v>0.15352870289433038</v>
      </c>
      <c r="H5164" s="3">
        <f t="shared" si="240"/>
        <v>1035.7999999999506</v>
      </c>
      <c r="I5164" s="3">
        <f>MIN(H5164-K5164+L5164,'Power Look Up'!$F$4)</f>
        <v>1058.9258438723054</v>
      </c>
      <c r="K5164" s="50">
        <f t="array" ref="K5164">_xlfn.SUM(_xlfn.NORM.DIST($Q$3:$Q$1003,$F5164,$N5164,FALSE)*WindSpeedStep*$R$3:$R$1003)</f>
        <v>1034.0729669938562</v>
      </c>
      <c r="L5164" s="50">
        <f t="array" ref="L5164">_xlfn.SUM(_xlfn.NORM.DIST($Q$3:$Q$1003,$F5164,$O5164,FALSE)*WindSpeedStep*$R$3:$R$1003)</f>
        <v>1057.198810866211</v>
      </c>
      <c r="N5164" s="42">
        <f t="shared" si="241"/>
        <v>0.84023376455402732</v>
      </c>
      <c r="O5164" s="42">
        <f t="shared" si="242"/>
        <v>1.29</v>
      </c>
    </row>
    <row r="5165" spans="5:15" x14ac:dyDescent="0.2">
      <c r="E5165" s="15">
        <v>41306.569444444445</v>
      </c>
      <c r="F5165" s="21">
        <v>7.9415633755743924</v>
      </c>
      <c r="G5165" s="24">
        <v>0.1448077595825801</v>
      </c>
      <c r="H5165" s="3">
        <f t="shared" si="240"/>
        <v>870.93999999996242</v>
      </c>
      <c r="I5165" s="3">
        <f>MIN(H5165-K5165+L5165,'Power Look Up'!$F$4)</f>
        <v>894.27854712809972</v>
      </c>
      <c r="K5165" s="50">
        <f t="array" ref="K5165">_xlfn.SUM(_xlfn.NORM.DIST($Q$3:$Q$1003,$F5165,$N5165,FALSE)*WindSpeedStep*$R$3:$R$1003)</f>
        <v>873.5142597164446</v>
      </c>
      <c r="L5165" s="50">
        <f t="array" ref="L5165">_xlfn.SUM(_xlfn.NORM.DIST($Q$3:$Q$1003,$F5165,$O5165,FALSE)*WindSpeedStep*$R$3:$R$1003)</f>
        <v>896.85280684458189</v>
      </c>
      <c r="N5165" s="42">
        <f t="shared" si="241"/>
        <v>0.79415633755743931</v>
      </c>
      <c r="O5165" s="42">
        <f t="shared" si="242"/>
        <v>1.1499999999999999</v>
      </c>
    </row>
    <row r="5166" spans="5:15" x14ac:dyDescent="0.2">
      <c r="E5166" s="15">
        <v>41306.576388888891</v>
      </c>
      <c r="F5166" s="21">
        <v>6.349222167115756</v>
      </c>
      <c r="G5166" s="24">
        <v>0.19372451737009366</v>
      </c>
      <c r="H5166" s="3">
        <f t="shared" si="240"/>
        <v>441.09999999997945</v>
      </c>
      <c r="I5166" s="3">
        <f>MIN(H5166-K5166+L5166,'Power Look Up'!$F$4)</f>
        <v>473.63666724703842</v>
      </c>
      <c r="K5166" s="50">
        <f t="array" ref="K5166">_xlfn.SUM(_xlfn.NORM.DIST($Q$3:$Q$1003,$F5166,$N5166,FALSE)*WindSpeedStep*$R$3:$R$1003)</f>
        <v>438.97723466398276</v>
      </c>
      <c r="L5166" s="50">
        <f t="array" ref="L5166">_xlfn.SUM(_xlfn.NORM.DIST($Q$3:$Q$1003,$F5166,$O5166,FALSE)*WindSpeedStep*$R$3:$R$1003)</f>
        <v>471.51390191104173</v>
      </c>
      <c r="N5166" s="42">
        <f t="shared" si="241"/>
        <v>0.63492221671157567</v>
      </c>
      <c r="O5166" s="42">
        <f t="shared" si="242"/>
        <v>1.23</v>
      </c>
    </row>
    <row r="5167" spans="5:15" x14ac:dyDescent="0.2">
      <c r="E5167" s="15">
        <v>41306.583333333336</v>
      </c>
      <c r="F5167" s="21">
        <v>7.181967290300058</v>
      </c>
      <c r="G5167" s="24">
        <v>0.19075553321585267</v>
      </c>
      <c r="H5167" s="3">
        <f t="shared" si="240"/>
        <v>642.17999999996732</v>
      </c>
      <c r="I5167" s="3">
        <f>MIN(H5167-K5167+L5167,'Power Look Up'!$F$4)</f>
        <v>687.30099488008898</v>
      </c>
      <c r="K5167" s="50">
        <f t="array" ref="K5167">_xlfn.SUM(_xlfn.NORM.DIST($Q$3:$Q$1003,$F5167,$N5167,FALSE)*WindSpeedStep*$R$3:$R$1003)</f>
        <v>643.16064959824325</v>
      </c>
      <c r="L5167" s="50">
        <f t="array" ref="L5167">_xlfn.SUM(_xlfn.NORM.DIST($Q$3:$Q$1003,$F5167,$O5167,FALSE)*WindSpeedStep*$R$3:$R$1003)</f>
        <v>688.28164447836491</v>
      </c>
      <c r="N5167" s="42">
        <f t="shared" si="241"/>
        <v>0.71819672903000586</v>
      </c>
      <c r="O5167" s="42">
        <f t="shared" si="242"/>
        <v>1.37</v>
      </c>
    </row>
    <row r="5168" spans="5:15" x14ac:dyDescent="0.2">
      <c r="E5168" s="15">
        <v>41306.590277777781</v>
      </c>
      <c r="F5168" s="21">
        <v>7.6156052000104353</v>
      </c>
      <c r="G5168" s="24">
        <v>0.19302471194252371</v>
      </c>
      <c r="H5168" s="3">
        <f t="shared" si="240"/>
        <v>774.61999999996442</v>
      </c>
      <c r="I5168" s="3">
        <f>MIN(H5168-K5168+L5168,'Power Look Up'!$F$4)</f>
        <v>824.50516227262085</v>
      </c>
      <c r="K5168" s="50">
        <f t="array" ref="K5168">_xlfn.SUM(_xlfn.NORM.DIST($Q$3:$Q$1003,$F5168,$N5168,FALSE)*WindSpeedStep*$R$3:$R$1003)</f>
        <v>769.35407369005509</v>
      </c>
      <c r="L5168" s="50">
        <f t="array" ref="L5168">_xlfn.SUM(_xlfn.NORM.DIST($Q$3:$Q$1003,$F5168,$O5168,FALSE)*WindSpeedStep*$R$3:$R$1003)</f>
        <v>819.23923596271152</v>
      </c>
      <c r="N5168" s="42">
        <f t="shared" si="241"/>
        <v>0.76156052000104357</v>
      </c>
      <c r="O5168" s="42">
        <f t="shared" si="242"/>
        <v>1.47</v>
      </c>
    </row>
    <row r="5169" spans="5:15" x14ac:dyDescent="0.2">
      <c r="E5169" s="15">
        <v>41306.597222222219</v>
      </c>
      <c r="F5169" s="21">
        <v>8.3638089161052385</v>
      </c>
      <c r="G5169" s="24">
        <v>0.18293100850903618</v>
      </c>
      <c r="H5169" s="3">
        <f t="shared" si="240"/>
        <v>1021.1199999999509</v>
      </c>
      <c r="I5169" s="3">
        <f>MIN(H5169-K5169+L5169,'Power Look Up'!$F$4)</f>
        <v>1054.7253371190677</v>
      </c>
      <c r="K5169" s="50">
        <f t="array" ref="K5169">_xlfn.SUM(_xlfn.NORM.DIST($Q$3:$Q$1003,$F5169,$N5169,FALSE)*WindSpeedStep*$R$3:$R$1003)</f>
        <v>1020.0945727902204</v>
      </c>
      <c r="L5169" s="50">
        <f t="array" ref="L5169">_xlfn.SUM(_xlfn.NORM.DIST($Q$3:$Q$1003,$F5169,$O5169,FALSE)*WindSpeedStep*$R$3:$R$1003)</f>
        <v>1053.6999099093371</v>
      </c>
      <c r="N5169" s="42">
        <f t="shared" si="241"/>
        <v>0.83638089161052387</v>
      </c>
      <c r="O5169" s="42">
        <f t="shared" si="242"/>
        <v>1.53</v>
      </c>
    </row>
    <row r="5170" spans="5:15" x14ac:dyDescent="0.2">
      <c r="E5170" s="15">
        <v>41306.604166666664</v>
      </c>
      <c r="F5170" s="21">
        <v>8.2389832623533863</v>
      </c>
      <c r="G5170" s="24">
        <v>0.18934375156800612</v>
      </c>
      <c r="H5170" s="3">
        <f t="shared" si="240"/>
        <v>977.07999999995184</v>
      </c>
      <c r="I5170" s="3">
        <f>MIN(H5170-K5170+L5170,'Power Look Up'!$F$4)</f>
        <v>1016.8575441673531</v>
      </c>
      <c r="K5170" s="50">
        <f t="array" ref="K5170">_xlfn.SUM(_xlfn.NORM.DIST($Q$3:$Q$1003,$F5170,$N5170,FALSE)*WindSpeedStep*$R$3:$R$1003)</f>
        <v>975.46324279039334</v>
      </c>
      <c r="L5170" s="50">
        <f t="array" ref="L5170">_xlfn.SUM(_xlfn.NORM.DIST($Q$3:$Q$1003,$F5170,$O5170,FALSE)*WindSpeedStep*$R$3:$R$1003)</f>
        <v>1015.2407869577946</v>
      </c>
      <c r="N5170" s="42">
        <f t="shared" si="241"/>
        <v>0.82389832623533865</v>
      </c>
      <c r="O5170" s="42">
        <f t="shared" si="242"/>
        <v>1.56</v>
      </c>
    </row>
    <row r="5171" spans="5:15" x14ac:dyDescent="0.2">
      <c r="E5171" s="15">
        <v>41306.611111111109</v>
      </c>
      <c r="F5171" s="21">
        <v>8.2200205422719712</v>
      </c>
      <c r="G5171" s="24">
        <v>0.19464671551268026</v>
      </c>
      <c r="H5171" s="3">
        <f t="shared" si="240"/>
        <v>969.73999999995203</v>
      </c>
      <c r="I5171" s="3">
        <f>MIN(H5171-K5171+L5171,'Power Look Up'!$F$4)</f>
        <v>1011.8622830781047</v>
      </c>
      <c r="K5171" s="50">
        <f t="array" ref="K5171">_xlfn.SUM(_xlfn.NORM.DIST($Q$3:$Q$1003,$F5171,$N5171,FALSE)*WindSpeedStep*$R$3:$R$1003)</f>
        <v>968.77452522895078</v>
      </c>
      <c r="L5171" s="50">
        <f t="array" ref="L5171">_xlfn.SUM(_xlfn.NORM.DIST($Q$3:$Q$1003,$F5171,$O5171,FALSE)*WindSpeedStep*$R$3:$R$1003)</f>
        <v>1010.8968083071035</v>
      </c>
      <c r="N5171" s="42">
        <f t="shared" si="241"/>
        <v>0.82200205422719719</v>
      </c>
      <c r="O5171" s="42">
        <f t="shared" si="242"/>
        <v>1.6</v>
      </c>
    </row>
    <row r="5172" spans="5:15" x14ac:dyDescent="0.2">
      <c r="E5172" s="15">
        <v>41306.618055555555</v>
      </c>
      <c r="F5172" s="21">
        <v>8.9242322419715432</v>
      </c>
      <c r="G5172" s="24">
        <v>0.14118861610011627</v>
      </c>
      <c r="H5172" s="3">
        <f t="shared" si="240"/>
        <v>1226.6399999999464</v>
      </c>
      <c r="I5172" s="3">
        <f>MIN(H5172-K5172+L5172,'Power Look Up'!$F$4)</f>
        <v>1232.1539959621443</v>
      </c>
      <c r="K5172" s="50">
        <f t="array" ref="K5172">_xlfn.SUM(_xlfn.NORM.DIST($Q$3:$Q$1003,$F5172,$N5172,FALSE)*WindSpeedStep*$R$3:$R$1003)</f>
        <v>1230.5951578188626</v>
      </c>
      <c r="L5172" s="50">
        <f t="array" ref="L5172">_xlfn.SUM(_xlfn.NORM.DIST($Q$3:$Q$1003,$F5172,$O5172,FALSE)*WindSpeedStep*$R$3:$R$1003)</f>
        <v>1236.1091537810605</v>
      </c>
      <c r="N5172" s="42">
        <f t="shared" si="241"/>
        <v>0.89242322419715436</v>
      </c>
      <c r="O5172" s="42">
        <f t="shared" si="242"/>
        <v>1.26</v>
      </c>
    </row>
    <row r="5173" spans="5:15" x14ac:dyDescent="0.2">
      <c r="E5173" s="15">
        <v>41306.625</v>
      </c>
      <c r="F5173" s="21">
        <v>9.6876559027349654</v>
      </c>
      <c r="G5173" s="24">
        <v>0.15070725205958449</v>
      </c>
      <c r="H5173" s="3">
        <f t="shared" si="240"/>
        <v>1518.8899999999383</v>
      </c>
      <c r="I5173" s="3">
        <f>MIN(H5173-K5173+L5173,'Power Look Up'!$F$4)</f>
        <v>1480.8996955650259</v>
      </c>
      <c r="K5173" s="50">
        <f t="array" ref="K5173">_xlfn.SUM(_xlfn.NORM.DIST($Q$3:$Q$1003,$F5173,$N5173,FALSE)*WindSpeedStep*$R$3:$R$1003)</f>
        <v>1518.4494443262968</v>
      </c>
      <c r="L5173" s="50">
        <f t="array" ref="L5173">_xlfn.SUM(_xlfn.NORM.DIST($Q$3:$Q$1003,$F5173,$O5173,FALSE)*WindSpeedStep*$R$3:$R$1003)</f>
        <v>1480.4591398913844</v>
      </c>
      <c r="N5173" s="42">
        <f t="shared" si="241"/>
        <v>0.96876559027349662</v>
      </c>
      <c r="O5173" s="42">
        <f t="shared" si="242"/>
        <v>1.46</v>
      </c>
    </row>
    <row r="5174" spans="5:15" x14ac:dyDescent="0.2">
      <c r="E5174" s="15">
        <v>41306.631944444445</v>
      </c>
      <c r="F5174" s="21">
        <v>11.122164235050157</v>
      </c>
      <c r="G5174" s="24">
        <v>0.11058998716489041</v>
      </c>
      <c r="H5174" s="3">
        <f t="shared" si="240"/>
        <v>1914.0799999999838</v>
      </c>
      <c r="I5174" s="3">
        <f>MIN(H5174-K5174+L5174,'Power Look Up'!$F$4)</f>
        <v>1894.8236592920496</v>
      </c>
      <c r="K5174" s="50">
        <f t="array" ref="K5174">_xlfn.SUM(_xlfn.NORM.DIST($Q$3:$Q$1003,$F5174,$N5174,FALSE)*WindSpeedStep*$R$3:$R$1003)</f>
        <v>1888.1634947369123</v>
      </c>
      <c r="L5174" s="50">
        <f t="array" ref="L5174">_xlfn.SUM(_xlfn.NORM.DIST($Q$3:$Q$1003,$F5174,$O5174,FALSE)*WindSpeedStep*$R$3:$R$1003)</f>
        <v>1868.9071540289781</v>
      </c>
      <c r="N5174" s="42">
        <f t="shared" si="241"/>
        <v>1.1122164235050158</v>
      </c>
      <c r="O5174" s="42">
        <f t="shared" si="242"/>
        <v>1.23</v>
      </c>
    </row>
    <row r="5175" spans="5:15" x14ac:dyDescent="0.2">
      <c r="E5175" s="15">
        <v>41306.638888888891</v>
      </c>
      <c r="F5175" s="21">
        <v>8.1308556695330108</v>
      </c>
      <c r="G5175" s="24">
        <v>0.19678125710622715</v>
      </c>
      <c r="H5175" s="3">
        <f t="shared" si="240"/>
        <v>936.70999999995274</v>
      </c>
      <c r="I5175" s="3">
        <f>MIN(H5175-K5175+L5175,'Power Look Up'!$F$4)</f>
        <v>982.29063422689944</v>
      </c>
      <c r="K5175" s="50">
        <f t="array" ref="K5175">_xlfn.SUM(_xlfn.NORM.DIST($Q$3:$Q$1003,$F5175,$N5175,FALSE)*WindSpeedStep*$R$3:$R$1003)</f>
        <v>937.66022291444085</v>
      </c>
      <c r="L5175" s="50">
        <f t="array" ref="L5175">_xlfn.SUM(_xlfn.NORM.DIST($Q$3:$Q$1003,$F5175,$O5175,FALSE)*WindSpeedStep*$R$3:$R$1003)</f>
        <v>983.24085714138755</v>
      </c>
      <c r="N5175" s="42">
        <f t="shared" si="241"/>
        <v>0.81308556695330114</v>
      </c>
      <c r="O5175" s="42">
        <f t="shared" si="242"/>
        <v>1.6</v>
      </c>
    </row>
    <row r="5176" spans="5:15" x14ac:dyDescent="0.2">
      <c r="E5176" s="15">
        <v>41306.645833333336</v>
      </c>
      <c r="F5176" s="21">
        <v>9.1453455091101841</v>
      </c>
      <c r="G5176" s="24">
        <v>0.14870952646296731</v>
      </c>
      <c r="H5176" s="3">
        <f t="shared" si="240"/>
        <v>1313.1499999999426</v>
      </c>
      <c r="I5176" s="3">
        <f>MIN(H5176-K5176+L5176,'Power Look Up'!$F$4)</f>
        <v>1308.2367173120467</v>
      </c>
      <c r="K5176" s="50">
        <f t="array" ref="K5176">_xlfn.SUM(_xlfn.NORM.DIST($Q$3:$Q$1003,$F5176,$N5176,FALSE)*WindSpeedStep*$R$3:$R$1003)</f>
        <v>1315.835038147326</v>
      </c>
      <c r="L5176" s="50">
        <f t="array" ref="L5176">_xlfn.SUM(_xlfn.NORM.DIST($Q$3:$Q$1003,$F5176,$O5176,FALSE)*WindSpeedStep*$R$3:$R$1003)</f>
        <v>1310.9217554594302</v>
      </c>
      <c r="N5176" s="42">
        <f t="shared" si="241"/>
        <v>0.91453455091101843</v>
      </c>
      <c r="O5176" s="42">
        <f t="shared" si="242"/>
        <v>1.36</v>
      </c>
    </row>
    <row r="5177" spans="5:15" x14ac:dyDescent="0.2">
      <c r="E5177" s="15">
        <v>41306.652777777781</v>
      </c>
      <c r="F5177" s="21">
        <v>8.1147583810338144</v>
      </c>
      <c r="G5177" s="24">
        <v>0.17745445180051619</v>
      </c>
      <c r="H5177" s="3">
        <f t="shared" si="240"/>
        <v>929.36999999995282</v>
      </c>
      <c r="I5177" s="3">
        <f>MIN(H5177-K5177+L5177,'Power Look Up'!$F$4)</f>
        <v>967.60724763170742</v>
      </c>
      <c r="K5177" s="50">
        <f t="array" ref="K5177">_xlfn.SUM(_xlfn.NORM.DIST($Q$3:$Q$1003,$F5177,$N5177,FALSE)*WindSpeedStep*$R$3:$R$1003)</f>
        <v>932.10327090817702</v>
      </c>
      <c r="L5177" s="50">
        <f t="array" ref="L5177">_xlfn.SUM(_xlfn.NORM.DIST($Q$3:$Q$1003,$F5177,$O5177,FALSE)*WindSpeedStep*$R$3:$R$1003)</f>
        <v>970.34051853993162</v>
      </c>
      <c r="N5177" s="42">
        <f t="shared" si="241"/>
        <v>0.81147583810338153</v>
      </c>
      <c r="O5177" s="42">
        <f t="shared" si="242"/>
        <v>1.44</v>
      </c>
    </row>
    <row r="5178" spans="5:15" x14ac:dyDescent="0.2">
      <c r="E5178" s="15">
        <v>41306.659722222219</v>
      </c>
      <c r="F5178" s="21">
        <v>8.0863251725198371</v>
      </c>
      <c r="G5178" s="24">
        <v>0.22136136771781656</v>
      </c>
      <c r="H5178" s="3">
        <f t="shared" si="240"/>
        <v>922.02999999995302</v>
      </c>
      <c r="I5178" s="3">
        <f>MIN(H5178-K5178+L5178,'Power Look Up'!$F$4)</f>
        <v>977.45417950009949</v>
      </c>
      <c r="K5178" s="50">
        <f t="array" ref="K5178">_xlfn.SUM(_xlfn.NORM.DIST($Q$3:$Q$1003,$F5178,$N5178,FALSE)*WindSpeedStep*$R$3:$R$1003)</f>
        <v>922.33357053976067</v>
      </c>
      <c r="L5178" s="50">
        <f t="array" ref="L5178">_xlfn.SUM(_xlfn.NORM.DIST($Q$3:$Q$1003,$F5178,$O5178,FALSE)*WindSpeedStep*$R$3:$R$1003)</f>
        <v>977.75775003990714</v>
      </c>
      <c r="N5178" s="42">
        <f t="shared" si="241"/>
        <v>0.80863251725198371</v>
      </c>
      <c r="O5178" s="42">
        <f t="shared" si="242"/>
        <v>1.79</v>
      </c>
    </row>
    <row r="5179" spans="5:15" x14ac:dyDescent="0.2">
      <c r="E5179" s="15">
        <v>41306.666666666664</v>
      </c>
      <c r="F5179" s="21">
        <v>8.7815926511556128</v>
      </c>
      <c r="G5179" s="24">
        <v>0.20155797135125336</v>
      </c>
      <c r="H5179" s="3">
        <f t="shared" si="240"/>
        <v>1175.2599999999477</v>
      </c>
      <c r="I5179" s="3">
        <f>MIN(H5179-K5179+L5179,'Power Look Up'!$F$4)</f>
        <v>1186.3973374424741</v>
      </c>
      <c r="K5179" s="50">
        <f t="array" ref="K5179">_xlfn.SUM(_xlfn.NORM.DIST($Q$3:$Q$1003,$F5179,$N5179,FALSE)*WindSpeedStep*$R$3:$R$1003)</f>
        <v>1175.8748219370352</v>
      </c>
      <c r="L5179" s="50">
        <f t="array" ref="L5179">_xlfn.SUM(_xlfn.NORM.DIST($Q$3:$Q$1003,$F5179,$O5179,FALSE)*WindSpeedStep*$R$3:$R$1003)</f>
        <v>1187.0121593795616</v>
      </c>
      <c r="N5179" s="42">
        <f t="shared" si="241"/>
        <v>0.8781592651155613</v>
      </c>
      <c r="O5179" s="42">
        <f t="shared" si="242"/>
        <v>1.77</v>
      </c>
    </row>
    <row r="5180" spans="5:15" x14ac:dyDescent="0.2">
      <c r="E5180" s="15">
        <v>41306.673611111109</v>
      </c>
      <c r="F5180" s="21">
        <v>8.6377995431126582</v>
      </c>
      <c r="G5180" s="24">
        <v>0.17481304034243272</v>
      </c>
      <c r="H5180" s="3">
        <f t="shared" si="240"/>
        <v>1123.8799999999487</v>
      </c>
      <c r="I5180" s="3">
        <f>MIN(H5180-K5180+L5180,'Power Look Up'!$F$4)</f>
        <v>1144.1526214843489</v>
      </c>
      <c r="K5180" s="50">
        <f t="array" ref="K5180">_xlfn.SUM(_xlfn.NORM.DIST($Q$3:$Q$1003,$F5180,$N5180,FALSE)*WindSpeedStep*$R$3:$R$1003)</f>
        <v>1121.3286345386746</v>
      </c>
      <c r="L5180" s="50">
        <f t="array" ref="L5180">_xlfn.SUM(_xlfn.NORM.DIST($Q$3:$Q$1003,$F5180,$O5180,FALSE)*WindSpeedStep*$R$3:$R$1003)</f>
        <v>1141.6012560230747</v>
      </c>
      <c r="N5180" s="42">
        <f t="shared" si="241"/>
        <v>0.86377995431126586</v>
      </c>
      <c r="O5180" s="42">
        <f t="shared" si="242"/>
        <v>1.51</v>
      </c>
    </row>
    <row r="5181" spans="5:15" x14ac:dyDescent="0.2">
      <c r="E5181" s="15">
        <v>41306.680555555555</v>
      </c>
      <c r="F5181" s="21">
        <v>11.109682400141878</v>
      </c>
      <c r="G5181" s="24">
        <v>0.16382106476569999</v>
      </c>
      <c r="H5181" s="3">
        <f t="shared" si="240"/>
        <v>1913.2399999999839</v>
      </c>
      <c r="I5181" s="3">
        <f>MIN(H5181-K5181+L5181,'Power Look Up'!$F$4)</f>
        <v>1800.584561830042</v>
      </c>
      <c r="K5181" s="50">
        <f t="array" ref="K5181">_xlfn.SUM(_xlfn.NORM.DIST($Q$3:$Q$1003,$F5181,$N5181,FALSE)*WindSpeedStep*$R$3:$R$1003)</f>
        <v>1886.2903703098141</v>
      </c>
      <c r="L5181" s="50">
        <f t="array" ref="L5181">_xlfn.SUM(_xlfn.NORM.DIST($Q$3:$Q$1003,$F5181,$O5181,FALSE)*WindSpeedStep*$R$3:$R$1003)</f>
        <v>1773.6349321398723</v>
      </c>
      <c r="N5181" s="42">
        <f t="shared" si="241"/>
        <v>1.1109682400141878</v>
      </c>
      <c r="O5181" s="42">
        <f t="shared" si="242"/>
        <v>1.8199999999999998</v>
      </c>
    </row>
    <row r="5182" spans="5:15" x14ac:dyDescent="0.2">
      <c r="E5182" s="15">
        <v>41306.6875</v>
      </c>
      <c r="F5182" s="21">
        <v>10.868226808240484</v>
      </c>
      <c r="G5182" s="24">
        <v>0.16009971366080628</v>
      </c>
      <c r="H5182" s="3">
        <f t="shared" si="240"/>
        <v>1869.2899999999499</v>
      </c>
      <c r="I5182" s="3">
        <f>MIN(H5182-K5182+L5182,'Power Look Up'!$F$4)</f>
        <v>1764.9040959114329</v>
      </c>
      <c r="K5182" s="50">
        <f t="array" ref="K5182">_xlfn.SUM(_xlfn.NORM.DIST($Q$3:$Q$1003,$F5182,$N5182,FALSE)*WindSpeedStep*$R$3:$R$1003)</f>
        <v>1845.5619322843943</v>
      </c>
      <c r="L5182" s="50">
        <f t="array" ref="L5182">_xlfn.SUM(_xlfn.NORM.DIST($Q$3:$Q$1003,$F5182,$O5182,FALSE)*WindSpeedStep*$R$3:$R$1003)</f>
        <v>1741.1760281958773</v>
      </c>
      <c r="N5182" s="42">
        <f t="shared" si="241"/>
        <v>1.0868226808240484</v>
      </c>
      <c r="O5182" s="42">
        <f t="shared" si="242"/>
        <v>1.74</v>
      </c>
    </row>
    <row r="5183" spans="5:15" x14ac:dyDescent="0.2">
      <c r="E5183" s="15">
        <v>41306.694444444445</v>
      </c>
      <c r="F5183" s="21">
        <v>9.7420910374022203</v>
      </c>
      <c r="G5183" s="24">
        <v>0.13446805156825126</v>
      </c>
      <c r="H5183" s="3">
        <f t="shared" si="240"/>
        <v>1537.9399999999378</v>
      </c>
      <c r="I5183" s="3">
        <f>MIN(H5183-K5183+L5183,'Power Look Up'!$F$4)</f>
        <v>1510.6880348575153</v>
      </c>
      <c r="K5183" s="50">
        <f t="array" ref="K5183">_xlfn.SUM(_xlfn.NORM.DIST($Q$3:$Q$1003,$F5183,$N5183,FALSE)*WindSpeedStep*$R$3:$R$1003)</f>
        <v>1537.6396998393486</v>
      </c>
      <c r="L5183" s="50">
        <f t="array" ref="L5183">_xlfn.SUM(_xlfn.NORM.DIST($Q$3:$Q$1003,$F5183,$O5183,FALSE)*WindSpeedStep*$R$3:$R$1003)</f>
        <v>1510.3877346969261</v>
      </c>
      <c r="N5183" s="42">
        <f t="shared" si="241"/>
        <v>0.97420910374022207</v>
      </c>
      <c r="O5183" s="42">
        <f t="shared" si="242"/>
        <v>1.31</v>
      </c>
    </row>
    <row r="5184" spans="5:15" x14ac:dyDescent="0.2">
      <c r="E5184" s="15">
        <v>41306.701388888891</v>
      </c>
      <c r="F5184" s="21">
        <v>9.9426324467350629</v>
      </c>
      <c r="G5184" s="24">
        <v>0.11767507310241582</v>
      </c>
      <c r="H5184" s="3">
        <f t="shared" si="240"/>
        <v>1614.1399999999362</v>
      </c>
      <c r="I5184" s="3">
        <f>MIN(H5184-K5184+L5184,'Power Look Up'!$F$4)</f>
        <v>1596.0773338865088</v>
      </c>
      <c r="K5184" s="50">
        <f t="array" ref="K5184">_xlfn.SUM(_xlfn.NORM.DIST($Q$3:$Q$1003,$F5184,$N5184,FALSE)*WindSpeedStep*$R$3:$R$1003)</f>
        <v>1605.5972454477808</v>
      </c>
      <c r="L5184" s="50">
        <f t="array" ref="L5184">_xlfn.SUM(_xlfn.NORM.DIST($Q$3:$Q$1003,$F5184,$O5184,FALSE)*WindSpeedStep*$R$3:$R$1003)</f>
        <v>1587.5345793343533</v>
      </c>
      <c r="N5184" s="42">
        <f t="shared" si="241"/>
        <v>0.99426324467350635</v>
      </c>
      <c r="O5184" s="42">
        <f t="shared" si="242"/>
        <v>1.17</v>
      </c>
    </row>
    <row r="5185" spans="5:15" x14ac:dyDescent="0.2">
      <c r="E5185" s="15">
        <v>41306.708333333336</v>
      </c>
      <c r="F5185" s="21">
        <v>9.4469154852265032</v>
      </c>
      <c r="G5185" s="24">
        <v>0.15031361318100681</v>
      </c>
      <c r="H5185" s="3">
        <f t="shared" si="240"/>
        <v>1427.4499999999402</v>
      </c>
      <c r="I5185" s="3">
        <f>MIN(H5185-K5185+L5185,'Power Look Up'!$F$4)</f>
        <v>1404.7378154728301</v>
      </c>
      <c r="K5185" s="50">
        <f t="array" ref="K5185">_xlfn.SUM(_xlfn.NORM.DIST($Q$3:$Q$1003,$F5185,$N5185,FALSE)*WindSpeedStep*$R$3:$R$1003)</f>
        <v>1430.5537158987722</v>
      </c>
      <c r="L5185" s="50">
        <f t="array" ref="L5185">_xlfn.SUM(_xlfn.NORM.DIST($Q$3:$Q$1003,$F5185,$O5185,FALSE)*WindSpeedStep*$R$3:$R$1003)</f>
        <v>1407.8415313716621</v>
      </c>
      <c r="N5185" s="42">
        <f t="shared" si="241"/>
        <v>0.94469154852265036</v>
      </c>
      <c r="O5185" s="42">
        <f t="shared" si="242"/>
        <v>1.4199999999999997</v>
      </c>
    </row>
    <row r="5186" spans="5:15" x14ac:dyDescent="0.2">
      <c r="E5186" s="15">
        <v>41306.715277777781</v>
      </c>
      <c r="F5186" s="21">
        <v>9.3344862316016215</v>
      </c>
      <c r="G5186" s="24">
        <v>0.16926480588197321</v>
      </c>
      <c r="H5186" s="3">
        <f t="shared" si="240"/>
        <v>1381.7299999999411</v>
      </c>
      <c r="I5186" s="3">
        <f>MIN(H5186-K5186+L5186,'Power Look Up'!$F$4)</f>
        <v>1356.7607649515087</v>
      </c>
      <c r="K5186" s="50">
        <f t="array" ref="K5186">_xlfn.SUM(_xlfn.NORM.DIST($Q$3:$Q$1003,$F5186,$N5186,FALSE)*WindSpeedStep*$R$3:$R$1003)</f>
        <v>1388.2009039632369</v>
      </c>
      <c r="L5186" s="50">
        <f t="array" ref="L5186">_xlfn.SUM(_xlfn.NORM.DIST($Q$3:$Q$1003,$F5186,$O5186,FALSE)*WindSpeedStep*$R$3:$R$1003)</f>
        <v>1363.2316689148045</v>
      </c>
      <c r="N5186" s="42">
        <f t="shared" si="241"/>
        <v>0.93344862316016219</v>
      </c>
      <c r="O5186" s="42">
        <f t="shared" si="242"/>
        <v>1.58</v>
      </c>
    </row>
    <row r="5187" spans="5:15" x14ac:dyDescent="0.2">
      <c r="E5187" s="15">
        <v>41306.722222222219</v>
      </c>
      <c r="F5187" s="21">
        <v>9.0777426315769301</v>
      </c>
      <c r="G5187" s="24">
        <v>0.1399026224407712</v>
      </c>
      <c r="H5187" s="3">
        <f t="shared" ref="H5187:H5250" si="243">INDEX(PowerArray,MIN(MaximumPowerIndex,ROUND(F5187*100,0)))</f>
        <v>1286.4799999999432</v>
      </c>
      <c r="I5187" s="3">
        <f>MIN(H5187-K5187+L5187,'Power Look Up'!$F$4)</f>
        <v>1286.2352388248762</v>
      </c>
      <c r="K5187" s="50">
        <f t="array" ref="K5187">_xlfn.SUM(_xlfn.NORM.DIST($Q$3:$Q$1003,$F5187,$N5187,FALSE)*WindSpeedStep*$R$3:$R$1003)</f>
        <v>1289.7857023773358</v>
      </c>
      <c r="L5187" s="50">
        <f t="array" ref="L5187">_xlfn.SUM(_xlfn.NORM.DIST($Q$3:$Q$1003,$F5187,$O5187,FALSE)*WindSpeedStep*$R$3:$R$1003)</f>
        <v>1289.5409412022689</v>
      </c>
      <c r="N5187" s="42">
        <f t="shared" ref="N5187:N5250" si="244">ReferenceTurbulence*F5187</f>
        <v>0.90777426315769305</v>
      </c>
      <c r="O5187" s="42">
        <f t="shared" ref="O5187:O5250" si="245">F5187*G5187</f>
        <v>1.27</v>
      </c>
    </row>
    <row r="5188" spans="5:15" x14ac:dyDescent="0.2">
      <c r="E5188" s="15">
        <v>41306.729166666664</v>
      </c>
      <c r="F5188" s="21">
        <v>9.5060704209211675</v>
      </c>
      <c r="G5188" s="24">
        <v>0.1546380296915108</v>
      </c>
      <c r="H5188" s="3">
        <f t="shared" si="243"/>
        <v>1450.3099999999397</v>
      </c>
      <c r="I5188" s="3">
        <f>MIN(H5188-K5188+L5188,'Power Look Up'!$F$4)</f>
        <v>1421.2037893888455</v>
      </c>
      <c r="K5188" s="50">
        <f t="array" ref="K5188">_xlfn.SUM(_xlfn.NORM.DIST($Q$3:$Q$1003,$F5188,$N5188,FALSE)*WindSpeedStep*$R$3:$R$1003)</f>
        <v>1452.5492173118112</v>
      </c>
      <c r="L5188" s="50">
        <f t="array" ref="L5188">_xlfn.SUM(_xlfn.NORM.DIST($Q$3:$Q$1003,$F5188,$O5188,FALSE)*WindSpeedStep*$R$3:$R$1003)</f>
        <v>1423.443006700717</v>
      </c>
      <c r="N5188" s="42">
        <f t="shared" si="244"/>
        <v>0.95060704209211677</v>
      </c>
      <c r="O5188" s="42">
        <f t="shared" si="245"/>
        <v>1.4700000000000002</v>
      </c>
    </row>
    <row r="5189" spans="5:15" x14ac:dyDescent="0.2">
      <c r="E5189" s="15">
        <v>41306.736111111109</v>
      </c>
      <c r="F5189" s="21">
        <v>9.5762132545952579</v>
      </c>
      <c r="G5189" s="24">
        <v>0.18378872245304723</v>
      </c>
      <c r="H5189" s="3">
        <f t="shared" si="243"/>
        <v>1476.9799999999391</v>
      </c>
      <c r="I5189" s="3">
        <f>MIN(H5189-K5189+L5189,'Power Look Up'!$F$4)</f>
        <v>1421.638134018883</v>
      </c>
      <c r="K5189" s="50">
        <f t="array" ref="K5189">_xlfn.SUM(_xlfn.NORM.DIST($Q$3:$Q$1003,$F5189,$N5189,FALSE)*WindSpeedStep*$R$3:$R$1003)</f>
        <v>1478.31880140871</v>
      </c>
      <c r="L5189" s="50">
        <f t="array" ref="L5189">_xlfn.SUM(_xlfn.NORM.DIST($Q$3:$Q$1003,$F5189,$O5189,FALSE)*WindSpeedStep*$R$3:$R$1003)</f>
        <v>1422.9769354276539</v>
      </c>
      <c r="N5189" s="42">
        <f t="shared" si="244"/>
        <v>0.95762132545952583</v>
      </c>
      <c r="O5189" s="42">
        <f t="shared" si="245"/>
        <v>1.76</v>
      </c>
    </row>
    <row r="5190" spans="5:15" x14ac:dyDescent="0.2">
      <c r="E5190" s="15">
        <v>41306.743055555555</v>
      </c>
      <c r="F5190" s="21">
        <v>9.9340909265589374</v>
      </c>
      <c r="G5190" s="24">
        <v>0.13186913726526259</v>
      </c>
      <c r="H5190" s="3">
        <f t="shared" si="243"/>
        <v>1610.3299999999363</v>
      </c>
      <c r="I5190" s="3">
        <f>MIN(H5190-K5190+L5190,'Power Look Up'!$F$4)</f>
        <v>1577.4902633645886</v>
      </c>
      <c r="K5190" s="50">
        <f t="array" ref="K5190">_xlfn.SUM(_xlfn.NORM.DIST($Q$3:$Q$1003,$F5190,$N5190,FALSE)*WindSpeedStep*$R$3:$R$1003)</f>
        <v>1602.798824716798</v>
      </c>
      <c r="L5190" s="50">
        <f t="array" ref="L5190">_xlfn.SUM(_xlfn.NORM.DIST($Q$3:$Q$1003,$F5190,$O5190,FALSE)*WindSpeedStep*$R$3:$R$1003)</f>
        <v>1569.9590880814503</v>
      </c>
      <c r="N5190" s="42">
        <f t="shared" si="244"/>
        <v>0.99340909265589383</v>
      </c>
      <c r="O5190" s="42">
        <f t="shared" si="245"/>
        <v>1.31</v>
      </c>
    </row>
    <row r="5191" spans="5:15" x14ac:dyDescent="0.2">
      <c r="E5191" s="15">
        <v>41306.75</v>
      </c>
      <c r="F5191" s="21">
        <v>10.21140091745524</v>
      </c>
      <c r="G5191" s="24">
        <v>0.12437079008709549</v>
      </c>
      <c r="H5191" s="3">
        <f t="shared" si="243"/>
        <v>1693.0699999999538</v>
      </c>
      <c r="I5191" s="3">
        <f>MIN(H5191-K5191+L5191,'Power Look Up'!$F$4)</f>
        <v>1660.2209091760249</v>
      </c>
      <c r="K5191" s="50">
        <f t="array" ref="K5191">_xlfn.SUM(_xlfn.NORM.DIST($Q$3:$Q$1003,$F5191,$N5191,FALSE)*WindSpeedStep*$R$3:$R$1003)</f>
        <v>1688.6809887050329</v>
      </c>
      <c r="L5191" s="50">
        <f t="array" ref="L5191">_xlfn.SUM(_xlfn.NORM.DIST($Q$3:$Q$1003,$F5191,$O5191,FALSE)*WindSpeedStep*$R$3:$R$1003)</f>
        <v>1655.8318978811039</v>
      </c>
      <c r="N5191" s="42">
        <f t="shared" si="244"/>
        <v>1.021140091745524</v>
      </c>
      <c r="O5191" s="42">
        <f t="shared" si="245"/>
        <v>1.27</v>
      </c>
    </row>
    <row r="5192" spans="5:15" x14ac:dyDescent="0.2">
      <c r="E5192" s="15">
        <v>41306.756944444445</v>
      </c>
      <c r="F5192" s="21">
        <v>10.449768616482903</v>
      </c>
      <c r="G5192" s="24">
        <v>0.13588817629513522</v>
      </c>
      <c r="H5192" s="3">
        <f t="shared" si="243"/>
        <v>1757.1499999999523</v>
      </c>
      <c r="I5192" s="3">
        <f>MIN(H5192-K5192+L5192,'Power Look Up'!$F$4)</f>
        <v>1701.126433403133</v>
      </c>
      <c r="K5192" s="50">
        <f t="array" ref="K5192">_xlfn.SUM(_xlfn.NORM.DIST($Q$3:$Q$1003,$F5192,$N5192,FALSE)*WindSpeedStep*$R$3:$R$1003)</f>
        <v>1753.5051561061373</v>
      </c>
      <c r="L5192" s="50">
        <f t="array" ref="L5192">_xlfn.SUM(_xlfn.NORM.DIST($Q$3:$Q$1003,$F5192,$O5192,FALSE)*WindSpeedStep*$R$3:$R$1003)</f>
        <v>1697.4815895093179</v>
      </c>
      <c r="N5192" s="42">
        <f t="shared" si="244"/>
        <v>1.0449768616482904</v>
      </c>
      <c r="O5192" s="42">
        <f t="shared" si="245"/>
        <v>1.42</v>
      </c>
    </row>
    <row r="5193" spans="5:15" x14ac:dyDescent="0.2">
      <c r="E5193" s="15">
        <v>41306.763888888891</v>
      </c>
      <c r="F5193" s="21">
        <v>10.386698245268706</v>
      </c>
      <c r="G5193" s="24">
        <v>0.14634101849376269</v>
      </c>
      <c r="H5193" s="3">
        <f t="shared" si="243"/>
        <v>1741.1299999999528</v>
      </c>
      <c r="I5193" s="3">
        <f>MIN(H5193-K5193+L5193,'Power Look Up'!$F$4)</f>
        <v>1671.554484335134</v>
      </c>
      <c r="K5193" s="50">
        <f t="array" ref="K5193">_xlfn.SUM(_xlfn.NORM.DIST($Q$3:$Q$1003,$F5193,$N5193,FALSE)*WindSpeedStep*$R$3:$R$1003)</f>
        <v>1737.211083256401</v>
      </c>
      <c r="L5193" s="50">
        <f t="array" ref="L5193">_xlfn.SUM(_xlfn.NORM.DIST($Q$3:$Q$1003,$F5193,$O5193,FALSE)*WindSpeedStep*$R$3:$R$1003)</f>
        <v>1667.6355675915822</v>
      </c>
      <c r="N5193" s="42">
        <f t="shared" si="244"/>
        <v>1.0386698245268706</v>
      </c>
      <c r="O5193" s="42">
        <f t="shared" si="245"/>
        <v>1.52</v>
      </c>
    </row>
    <row r="5194" spans="5:15" x14ac:dyDescent="0.2">
      <c r="E5194" s="15">
        <v>41306.770833333336</v>
      </c>
      <c r="F5194" s="21">
        <v>10.525777766454423</v>
      </c>
      <c r="G5194" s="24">
        <v>0.1425072838589172</v>
      </c>
      <c r="H5194" s="3">
        <f t="shared" si="243"/>
        <v>1778.509999999952</v>
      </c>
      <c r="I5194" s="3">
        <f>MIN(H5194-K5194+L5194,'Power Look Up'!$F$4)</f>
        <v>1710.1641746395567</v>
      </c>
      <c r="K5194" s="50">
        <f t="array" ref="K5194">_xlfn.SUM(_xlfn.NORM.DIST($Q$3:$Q$1003,$F5194,$N5194,FALSE)*WindSpeedStep*$R$3:$R$1003)</f>
        <v>1772.3033349554062</v>
      </c>
      <c r="L5194" s="50">
        <f t="array" ref="L5194">_xlfn.SUM(_xlfn.NORM.DIST($Q$3:$Q$1003,$F5194,$O5194,FALSE)*WindSpeedStep*$R$3:$R$1003)</f>
        <v>1703.9575095950108</v>
      </c>
      <c r="N5194" s="42">
        <f t="shared" si="244"/>
        <v>1.0525777766454423</v>
      </c>
      <c r="O5194" s="42">
        <f t="shared" si="245"/>
        <v>1.5</v>
      </c>
    </row>
    <row r="5195" spans="5:15" x14ac:dyDescent="0.2">
      <c r="E5195" s="15">
        <v>41306.8125</v>
      </c>
      <c r="F5195" s="21">
        <v>12.950137638042326</v>
      </c>
      <c r="G5195" s="24">
        <v>0.13590589144240628</v>
      </c>
      <c r="H5195" s="3">
        <f t="shared" si="243"/>
        <v>1998.4499999999975</v>
      </c>
      <c r="I5195" s="3">
        <f>MIN(H5195-K5195+L5195,'Power Look Up'!$F$4)</f>
        <v>1968.8888256884397</v>
      </c>
      <c r="K5195" s="50">
        <f t="array" ref="K5195">_xlfn.SUM(_xlfn.NORM.DIST($Q$3:$Q$1003,$F5195,$N5195,FALSE)*WindSpeedStep*$R$3:$R$1003)</f>
        <v>1999.8694908688235</v>
      </c>
      <c r="L5195" s="50">
        <f t="array" ref="L5195">_xlfn.SUM(_xlfn.NORM.DIST($Q$3:$Q$1003,$F5195,$O5195,FALSE)*WindSpeedStep*$R$3:$R$1003)</f>
        <v>1970.3083165572657</v>
      </c>
      <c r="N5195" s="42">
        <f t="shared" si="244"/>
        <v>1.2950137638042327</v>
      </c>
      <c r="O5195" s="42">
        <f t="shared" si="245"/>
        <v>1.76</v>
      </c>
    </row>
    <row r="5196" spans="5:15" x14ac:dyDescent="0.2">
      <c r="E5196" s="15">
        <v>41306.826388888891</v>
      </c>
      <c r="F5196" s="21">
        <v>13.187293976575553</v>
      </c>
      <c r="G5196" s="24">
        <v>0.17289369631479656</v>
      </c>
      <c r="H5196" s="3">
        <f t="shared" si="243"/>
        <v>1999.1899999999998</v>
      </c>
      <c r="I5196" s="3">
        <f>MIN(H5196-K5196+L5196,'Power Look Up'!$F$4)</f>
        <v>1934.3488077119205</v>
      </c>
      <c r="K5196" s="50">
        <f t="array" ref="K5196">_xlfn.SUM(_xlfn.NORM.DIST($Q$3:$Q$1003,$F5196,$N5196,FALSE)*WindSpeedStep*$R$3:$R$1003)</f>
        <v>2001.8501735896546</v>
      </c>
      <c r="L5196" s="50">
        <f t="array" ref="L5196">_xlfn.SUM(_xlfn.NORM.DIST($Q$3:$Q$1003,$F5196,$O5196,FALSE)*WindSpeedStep*$R$3:$R$1003)</f>
        <v>1937.0089813015752</v>
      </c>
      <c r="N5196" s="42">
        <f t="shared" si="244"/>
        <v>1.3187293976575554</v>
      </c>
      <c r="O5196" s="42">
        <f t="shared" si="245"/>
        <v>2.2799999999999998</v>
      </c>
    </row>
    <row r="5197" spans="5:15" x14ac:dyDescent="0.2">
      <c r="E5197" s="15">
        <v>41306.840277777781</v>
      </c>
      <c r="F5197" s="21">
        <v>16.018811567333866</v>
      </c>
      <c r="G5197" s="24">
        <v>0.13733852793963311</v>
      </c>
      <c r="H5197" s="3">
        <f t="shared" si="243"/>
        <v>2000</v>
      </c>
      <c r="I5197" s="3">
        <f>MIN(H5197-K5197+L5197,'Power Look Up'!$F$4)</f>
        <v>1998.4213186536138</v>
      </c>
      <c r="K5197" s="50">
        <f t="array" ref="K5197">_xlfn.SUM(_xlfn.NORM.DIST($Q$3:$Q$1003,$F5197,$N5197,FALSE)*WindSpeedStep*$R$3:$R$1003)</f>
        <v>2000.9104550598706</v>
      </c>
      <c r="L5197" s="50">
        <f t="array" ref="L5197">_xlfn.SUM(_xlfn.NORM.DIST($Q$3:$Q$1003,$F5197,$O5197,FALSE)*WindSpeedStep*$R$3:$R$1003)</f>
        <v>1999.3317737134844</v>
      </c>
      <c r="N5197" s="42">
        <f t="shared" si="244"/>
        <v>1.6018811567333868</v>
      </c>
      <c r="O5197" s="42">
        <f t="shared" si="245"/>
        <v>2.2000000000000002</v>
      </c>
    </row>
    <row r="5198" spans="5:15" x14ac:dyDescent="0.2">
      <c r="E5198" s="15">
        <v>41306.847222222219</v>
      </c>
      <c r="F5198" s="21">
        <v>16.427240793105156</v>
      </c>
      <c r="G5198" s="24">
        <v>0.12540146126454929</v>
      </c>
      <c r="H5198" s="3">
        <f t="shared" si="243"/>
        <v>2000</v>
      </c>
      <c r="I5198" s="3">
        <f>MIN(H5198-K5198+L5198,'Power Look Up'!$F$4)</f>
        <v>1999.839789120892</v>
      </c>
      <c r="K5198" s="50">
        <f t="array" ref="K5198">_xlfn.SUM(_xlfn.NORM.DIST($Q$3:$Q$1003,$F5198,$N5198,FALSE)*WindSpeedStep*$R$3:$R$1003)</f>
        <v>2000.6303240006703</v>
      </c>
      <c r="L5198" s="50">
        <f t="array" ref="L5198">_xlfn.SUM(_xlfn.NORM.DIST($Q$3:$Q$1003,$F5198,$O5198,FALSE)*WindSpeedStep*$R$3:$R$1003)</f>
        <v>2000.4701131215622</v>
      </c>
      <c r="N5198" s="42">
        <f t="shared" si="244"/>
        <v>1.6427240793105158</v>
      </c>
      <c r="O5198" s="42">
        <f t="shared" si="245"/>
        <v>2.06</v>
      </c>
    </row>
    <row r="5199" spans="5:15" x14ac:dyDescent="0.2">
      <c r="E5199" s="15">
        <v>41306.868055555555</v>
      </c>
      <c r="F5199" s="21">
        <v>15.986668630746573</v>
      </c>
      <c r="G5199" s="24">
        <v>0.11071725078455832</v>
      </c>
      <c r="H5199" s="3">
        <f t="shared" si="243"/>
        <v>2000</v>
      </c>
      <c r="I5199" s="3">
        <f>MIN(H5199-K5199+L5199,'Power Look Up'!$F$4)</f>
        <v>2000</v>
      </c>
      <c r="K5199" s="50">
        <f t="array" ref="K5199">_xlfn.SUM(_xlfn.NORM.DIST($Q$3:$Q$1003,$F5199,$N5199,FALSE)*WindSpeedStep*$R$3:$R$1003)</f>
        <v>2000.9365093259908</v>
      </c>
      <c r="L5199" s="50">
        <f t="array" ref="L5199">_xlfn.SUM(_xlfn.NORM.DIST($Q$3:$Q$1003,$F5199,$O5199,FALSE)*WindSpeedStep*$R$3:$R$1003)</f>
        <v>2000.9815682127535</v>
      </c>
      <c r="N5199" s="42">
        <f t="shared" si="244"/>
        <v>1.5986668630746574</v>
      </c>
      <c r="O5199" s="42">
        <f t="shared" si="245"/>
        <v>1.77</v>
      </c>
    </row>
    <row r="5200" spans="5:15" x14ac:dyDescent="0.2">
      <c r="E5200" s="15">
        <v>41306.902777777781</v>
      </c>
      <c r="F5200" s="21">
        <v>17.267657109844979</v>
      </c>
      <c r="G5200" s="24">
        <v>0.10018730329163521</v>
      </c>
      <c r="H5200" s="3">
        <f t="shared" si="243"/>
        <v>2000</v>
      </c>
      <c r="I5200" s="3">
        <f>MIN(H5200-K5200+L5200,'Power Look Up'!$F$4)</f>
        <v>2000</v>
      </c>
      <c r="K5200" s="50">
        <f t="array" ref="K5200">_xlfn.SUM(_xlfn.NORM.DIST($Q$3:$Q$1003,$F5200,$N5200,FALSE)*WindSpeedStep*$R$3:$R$1003)</f>
        <v>2000.2842853025438</v>
      </c>
      <c r="L5200" s="50">
        <f t="array" ref="L5200">_xlfn.SUM(_xlfn.NORM.DIST($Q$3:$Q$1003,$F5200,$O5200,FALSE)*WindSpeedStep*$R$3:$R$1003)</f>
        <v>2000.2860855955278</v>
      </c>
      <c r="N5200" s="42">
        <f t="shared" si="244"/>
        <v>1.726765710984498</v>
      </c>
      <c r="O5200" s="42">
        <f t="shared" si="245"/>
        <v>1.73</v>
      </c>
    </row>
    <row r="5201" spans="5:15" x14ac:dyDescent="0.2">
      <c r="E5201" s="15">
        <v>41306.909722222219</v>
      </c>
      <c r="F5201" s="21">
        <v>16.403839450838621</v>
      </c>
      <c r="G5201" s="24">
        <v>0.11643615543325463</v>
      </c>
      <c r="H5201" s="3">
        <f t="shared" si="243"/>
        <v>2000</v>
      </c>
      <c r="I5201" s="3">
        <f>MIN(H5201-K5201+L5201,'Power Look Up'!$F$4)</f>
        <v>2000</v>
      </c>
      <c r="K5201" s="50">
        <f t="array" ref="K5201">_xlfn.SUM(_xlfn.NORM.DIST($Q$3:$Q$1003,$F5201,$N5201,FALSE)*WindSpeedStep*$R$3:$R$1003)</f>
        <v>2000.6440117573118</v>
      </c>
      <c r="L5201" s="50">
        <f t="array" ref="L5201">_xlfn.SUM(_xlfn.NORM.DIST($Q$3:$Q$1003,$F5201,$O5201,FALSE)*WindSpeedStep*$R$3:$R$1003)</f>
        <v>2000.7029757653352</v>
      </c>
      <c r="N5201" s="42">
        <f t="shared" si="244"/>
        <v>1.6403839450838622</v>
      </c>
      <c r="O5201" s="42">
        <f t="shared" si="245"/>
        <v>1.91</v>
      </c>
    </row>
    <row r="5202" spans="5:15" x14ac:dyDescent="0.2">
      <c r="E5202" s="15">
        <v>41306.916666666664</v>
      </c>
      <c r="F5202" s="21">
        <v>13.021685556246137</v>
      </c>
      <c r="G5202" s="24">
        <v>0.12594375689046938</v>
      </c>
      <c r="H5202" s="3">
        <f t="shared" si="243"/>
        <v>1999.0199999999998</v>
      </c>
      <c r="I5202" s="3">
        <f>MIN(H5202-K5202+L5202,'Power Look Up'!$F$4)</f>
        <v>1980.4014994544398</v>
      </c>
      <c r="K5202" s="50">
        <f t="array" ref="K5202">_xlfn.SUM(_xlfn.NORM.DIST($Q$3:$Q$1003,$F5202,$N5202,FALSE)*WindSpeedStep*$R$3:$R$1003)</f>
        <v>2000.5844783518348</v>
      </c>
      <c r="L5202" s="50">
        <f t="array" ref="L5202">_xlfn.SUM(_xlfn.NORM.DIST($Q$3:$Q$1003,$F5202,$O5202,FALSE)*WindSpeedStep*$R$3:$R$1003)</f>
        <v>1981.9659778062749</v>
      </c>
      <c r="N5202" s="42">
        <f t="shared" si="244"/>
        <v>1.3021685556246139</v>
      </c>
      <c r="O5202" s="42">
        <f t="shared" si="245"/>
        <v>1.6400000000000001</v>
      </c>
    </row>
    <row r="5203" spans="5:15" x14ac:dyDescent="0.2">
      <c r="E5203" s="15">
        <v>41306.923611111109</v>
      </c>
      <c r="F5203" s="21">
        <v>13.521419454882095</v>
      </c>
      <c r="G5203" s="24">
        <v>0.13460125292857947</v>
      </c>
      <c r="H5203" s="3">
        <f t="shared" si="243"/>
        <v>1999.5199999999998</v>
      </c>
      <c r="I5203" s="3">
        <f>MIN(H5203-K5203+L5203,'Power Look Up'!$F$4)</f>
        <v>1981.6322563774654</v>
      </c>
      <c r="K5203" s="50">
        <f t="array" ref="K5203">_xlfn.SUM(_xlfn.NORM.DIST($Q$3:$Q$1003,$F5203,$N5203,FALSE)*WindSpeedStep*$R$3:$R$1003)</f>
        <v>2003.1705899211468</v>
      </c>
      <c r="L5203" s="50">
        <f t="array" ref="L5203">_xlfn.SUM(_xlfn.NORM.DIST($Q$3:$Q$1003,$F5203,$O5203,FALSE)*WindSpeedStep*$R$3:$R$1003)</f>
        <v>1985.2828462986124</v>
      </c>
      <c r="N5203" s="42">
        <f t="shared" si="244"/>
        <v>1.3521419454882095</v>
      </c>
      <c r="O5203" s="42">
        <f t="shared" si="245"/>
        <v>1.8199999999999998</v>
      </c>
    </row>
    <row r="5204" spans="5:15" x14ac:dyDescent="0.2">
      <c r="E5204" s="15">
        <v>41306.930555555555</v>
      </c>
      <c r="F5204" s="21">
        <v>16.4300642630539</v>
      </c>
      <c r="G5204" s="24">
        <v>0.11625030611079198</v>
      </c>
      <c r="H5204" s="3">
        <f t="shared" si="243"/>
        <v>2000</v>
      </c>
      <c r="I5204" s="3">
        <f>MIN(H5204-K5204+L5204,'Power Look Up'!$F$4)</f>
        <v>2000</v>
      </c>
      <c r="K5204" s="50">
        <f t="array" ref="K5204">_xlfn.SUM(_xlfn.NORM.DIST($Q$3:$Q$1003,$F5204,$N5204,FALSE)*WindSpeedStep*$R$3:$R$1003)</f>
        <v>2000.6286903769003</v>
      </c>
      <c r="L5204" s="50">
        <f t="array" ref="L5204">_xlfn.SUM(_xlfn.NORM.DIST($Q$3:$Q$1003,$F5204,$O5204,FALSE)*WindSpeedStep*$R$3:$R$1003)</f>
        <v>2000.6939679727986</v>
      </c>
      <c r="N5204" s="42">
        <f t="shared" si="244"/>
        <v>1.6430064263053901</v>
      </c>
      <c r="O5204" s="42">
        <f t="shared" si="245"/>
        <v>1.91</v>
      </c>
    </row>
    <row r="5205" spans="5:15" x14ac:dyDescent="0.2">
      <c r="E5205" s="15">
        <v>41306.9375</v>
      </c>
      <c r="F5205" s="21">
        <v>15.887727102387668</v>
      </c>
      <c r="G5205" s="24">
        <v>0.10637141418082517</v>
      </c>
      <c r="H5205" s="3">
        <f t="shared" si="243"/>
        <v>2000</v>
      </c>
      <c r="I5205" s="3">
        <f>MIN(H5205-K5205+L5205,'Power Look Up'!$F$4)</f>
        <v>2000</v>
      </c>
      <c r="K5205" s="50">
        <f t="array" ref="K5205">_xlfn.SUM(_xlfn.NORM.DIST($Q$3:$Q$1003,$F5205,$N5205,FALSE)*WindSpeedStep*$R$3:$R$1003)</f>
        <v>2001.0207089049329</v>
      </c>
      <c r="L5205" s="50">
        <f t="array" ref="L5205">_xlfn.SUM(_xlfn.NORM.DIST($Q$3:$Q$1003,$F5205,$O5205,FALSE)*WindSpeedStep*$R$3:$R$1003)</f>
        <v>2001.0676482695985</v>
      </c>
      <c r="N5205" s="42">
        <f t="shared" si="244"/>
        <v>1.588772710238767</v>
      </c>
      <c r="O5205" s="42">
        <f t="shared" si="245"/>
        <v>1.69</v>
      </c>
    </row>
    <row r="5206" spans="5:15" x14ac:dyDescent="0.2">
      <c r="E5206" s="15">
        <v>41306.944444444445</v>
      </c>
      <c r="F5206" s="21">
        <v>15.800939258619564</v>
      </c>
      <c r="G5206" s="24">
        <v>8.7336580276213424E-2</v>
      </c>
      <c r="H5206" s="3">
        <f t="shared" si="243"/>
        <v>2000</v>
      </c>
      <c r="I5206" s="3">
        <f>MIN(H5206-K5206+L5206,'Power Look Up'!$F$4)</f>
        <v>1999.7642891593237</v>
      </c>
      <c r="K5206" s="50">
        <f t="array" ref="K5206">_xlfn.SUM(_xlfn.NORM.DIST($Q$3:$Q$1003,$F5206,$N5206,FALSE)*WindSpeedStep*$R$3:$R$1003)</f>
        <v>2001.0996804180868</v>
      </c>
      <c r="L5206" s="50">
        <f t="array" ref="L5206">_xlfn.SUM(_xlfn.NORM.DIST($Q$3:$Q$1003,$F5206,$O5206,FALSE)*WindSpeedStep*$R$3:$R$1003)</f>
        <v>2000.8639695774104</v>
      </c>
      <c r="N5206" s="42">
        <f t="shared" si="244"/>
        <v>1.5800939258619566</v>
      </c>
      <c r="O5206" s="42">
        <f t="shared" si="245"/>
        <v>1.38</v>
      </c>
    </row>
    <row r="5207" spans="5:15" x14ac:dyDescent="0.2">
      <c r="E5207" s="15">
        <v>41306.951388888891</v>
      </c>
      <c r="F5207" s="21">
        <v>15.689815960976931</v>
      </c>
      <c r="G5207" s="24">
        <v>0.11344938681416934</v>
      </c>
      <c r="H5207" s="3">
        <f t="shared" si="243"/>
        <v>2000</v>
      </c>
      <c r="I5207" s="3">
        <f>MIN(H5207-K5207+L5207,'Power Look Up'!$F$4)</f>
        <v>1999.9140533713389</v>
      </c>
      <c r="K5207" s="50">
        <f t="array" ref="K5207">_xlfn.SUM(_xlfn.NORM.DIST($Q$3:$Q$1003,$F5207,$N5207,FALSE)*WindSpeedStep*$R$3:$R$1003)</f>
        <v>2001.208005415737</v>
      </c>
      <c r="L5207" s="50">
        <f t="array" ref="L5207">_xlfn.SUM(_xlfn.NORM.DIST($Q$3:$Q$1003,$F5207,$O5207,FALSE)*WindSpeedStep*$R$3:$R$1003)</f>
        <v>2001.122058787076</v>
      </c>
      <c r="N5207" s="42">
        <f t="shared" si="244"/>
        <v>1.5689815960976932</v>
      </c>
      <c r="O5207" s="42">
        <f t="shared" si="245"/>
        <v>1.78</v>
      </c>
    </row>
    <row r="5208" spans="5:15" x14ac:dyDescent="0.2">
      <c r="E5208" s="15">
        <v>41306.958333333336</v>
      </c>
      <c r="F5208" s="21">
        <v>14.242486538727011</v>
      </c>
      <c r="G5208" s="24">
        <v>0.14182916687387279</v>
      </c>
      <c r="H5208" s="3">
        <f t="shared" si="243"/>
        <v>2000</v>
      </c>
      <c r="I5208" s="3">
        <f>MIN(H5208-K5208+L5208,'Power Look Up'!$F$4)</f>
        <v>1987.2020874107886</v>
      </c>
      <c r="K5208" s="50">
        <f t="array" ref="K5208">_xlfn.SUM(_xlfn.NORM.DIST($Q$3:$Q$1003,$F5208,$N5208,FALSE)*WindSpeedStep*$R$3:$R$1003)</f>
        <v>2003.1727198458145</v>
      </c>
      <c r="L5208" s="50">
        <f t="array" ref="L5208">_xlfn.SUM(_xlfn.NORM.DIST($Q$3:$Q$1003,$F5208,$O5208,FALSE)*WindSpeedStep*$R$3:$R$1003)</f>
        <v>1990.3748072566032</v>
      </c>
      <c r="N5208" s="42">
        <f t="shared" si="244"/>
        <v>1.4242486538727013</v>
      </c>
      <c r="O5208" s="42">
        <f t="shared" si="245"/>
        <v>2.02</v>
      </c>
    </row>
    <row r="5209" spans="5:15" x14ac:dyDescent="0.2">
      <c r="E5209" s="15">
        <v>41306.965277777781</v>
      </c>
      <c r="F5209" s="21">
        <v>16.402346581706034</v>
      </c>
      <c r="G5209" s="24">
        <v>9.7547018167785937E-2</v>
      </c>
      <c r="H5209" s="3">
        <f t="shared" si="243"/>
        <v>2000</v>
      </c>
      <c r="I5209" s="3">
        <f>MIN(H5209-K5209+L5209,'Power Look Up'!$F$4)</f>
        <v>1999.9651721320611</v>
      </c>
      <c r="K5209" s="50">
        <f t="array" ref="K5209">_xlfn.SUM(_xlfn.NORM.DIST($Q$3:$Q$1003,$F5209,$N5209,FALSE)*WindSpeedStep*$R$3:$R$1003)</f>
        <v>2000.644893973945</v>
      </c>
      <c r="L5209" s="50">
        <f t="array" ref="L5209">_xlfn.SUM(_xlfn.NORM.DIST($Q$3:$Q$1003,$F5209,$O5209,FALSE)*WindSpeedStep*$R$3:$R$1003)</f>
        <v>2000.6100661060061</v>
      </c>
      <c r="N5209" s="42">
        <f t="shared" si="244"/>
        <v>1.6402346581706035</v>
      </c>
      <c r="O5209" s="42">
        <f t="shared" si="245"/>
        <v>1.6</v>
      </c>
    </row>
    <row r="5210" spans="5:15" x14ac:dyDescent="0.2">
      <c r="E5210" s="15">
        <v>41306.972222222219</v>
      </c>
      <c r="F5210" s="21">
        <v>14.851485632942243</v>
      </c>
      <c r="G5210" s="24">
        <v>0.11783332948983272</v>
      </c>
      <c r="H5210" s="3">
        <f t="shared" si="243"/>
        <v>2000</v>
      </c>
      <c r="I5210" s="3">
        <f>MIN(H5210-K5210+L5210,'Power Look Up'!$F$4)</f>
        <v>1998.6731151418435</v>
      </c>
      <c r="K5210" s="50">
        <f t="array" ref="K5210">_xlfn.SUM(_xlfn.NORM.DIST($Q$3:$Q$1003,$F5210,$N5210,FALSE)*WindSpeedStep*$R$3:$R$1003)</f>
        <v>2002.2838111545141</v>
      </c>
      <c r="L5210" s="50">
        <f t="array" ref="L5210">_xlfn.SUM(_xlfn.NORM.DIST($Q$3:$Q$1003,$F5210,$O5210,FALSE)*WindSpeedStep*$R$3:$R$1003)</f>
        <v>2000.9569262963576</v>
      </c>
      <c r="N5210" s="42">
        <f t="shared" si="244"/>
        <v>1.4851485632942243</v>
      </c>
      <c r="O5210" s="42">
        <f t="shared" si="245"/>
        <v>1.75</v>
      </c>
    </row>
    <row r="5211" spans="5:15" x14ac:dyDescent="0.2">
      <c r="E5211" s="15">
        <v>41306.979166666664</v>
      </c>
      <c r="F5211" s="21">
        <v>13.331397032946377</v>
      </c>
      <c r="G5211" s="24">
        <v>0.13877015255250641</v>
      </c>
      <c r="H5211" s="3">
        <f t="shared" si="243"/>
        <v>1999.3299999999997</v>
      </c>
      <c r="I5211" s="3">
        <f>MIN(H5211-K5211+L5211,'Power Look Up'!$F$4)</f>
        <v>1974.7997645806038</v>
      </c>
      <c r="K5211" s="50">
        <f t="array" ref="K5211">_xlfn.SUM(_xlfn.NORM.DIST($Q$3:$Q$1003,$F5211,$N5211,FALSE)*WindSpeedStep*$R$3:$R$1003)</f>
        <v>2002.5885977630576</v>
      </c>
      <c r="L5211" s="50">
        <f t="array" ref="L5211">_xlfn.SUM(_xlfn.NORM.DIST($Q$3:$Q$1003,$F5211,$O5211,FALSE)*WindSpeedStep*$R$3:$R$1003)</f>
        <v>1978.0583623436617</v>
      </c>
      <c r="N5211" s="42">
        <f t="shared" si="244"/>
        <v>1.3331397032946377</v>
      </c>
      <c r="O5211" s="42">
        <f t="shared" si="245"/>
        <v>1.85</v>
      </c>
    </row>
    <row r="5212" spans="5:15" x14ac:dyDescent="0.2">
      <c r="E5212" s="15">
        <v>41306.986111111109</v>
      </c>
      <c r="F5212" s="21">
        <v>11.941419196594078</v>
      </c>
      <c r="G5212" s="24">
        <v>0.15157327367891471</v>
      </c>
      <c r="H5212" s="3">
        <f t="shared" si="243"/>
        <v>1982.9599999999823</v>
      </c>
      <c r="I5212" s="3">
        <f>MIN(H5212-K5212+L5212,'Power Look Up'!$F$4)</f>
        <v>1904.813139947086</v>
      </c>
      <c r="K5212" s="50">
        <f t="array" ref="K5212">_xlfn.SUM(_xlfn.NORM.DIST($Q$3:$Q$1003,$F5212,$N5212,FALSE)*WindSpeedStep*$R$3:$R$1003)</f>
        <v>1969.6486037906564</v>
      </c>
      <c r="L5212" s="50">
        <f t="array" ref="L5212">_xlfn.SUM(_xlfn.NORM.DIST($Q$3:$Q$1003,$F5212,$O5212,FALSE)*WindSpeedStep*$R$3:$R$1003)</f>
        <v>1891.5017437377601</v>
      </c>
      <c r="N5212" s="42">
        <f t="shared" si="244"/>
        <v>1.1941419196594079</v>
      </c>
      <c r="O5212" s="42">
        <f t="shared" si="245"/>
        <v>1.81</v>
      </c>
    </row>
    <row r="5213" spans="5:15" x14ac:dyDescent="0.2">
      <c r="E5213" s="15">
        <v>41306.993055555555</v>
      </c>
      <c r="F5213" s="21">
        <v>10.088282609618524</v>
      </c>
      <c r="G5213" s="24">
        <v>0.16851232918268566</v>
      </c>
      <c r="H5213" s="3">
        <f t="shared" si="243"/>
        <v>1661.0299999999545</v>
      </c>
      <c r="I5213" s="3">
        <f>MIN(H5213-K5213+L5213,'Power Look Up'!$F$4)</f>
        <v>1577.8236487350123</v>
      </c>
      <c r="K5213" s="50">
        <f t="array" ref="K5213">_xlfn.SUM(_xlfn.NORM.DIST($Q$3:$Q$1003,$F5213,$N5213,FALSE)*WindSpeedStep*$R$3:$R$1003)</f>
        <v>1651.8600632235684</v>
      </c>
      <c r="L5213" s="50">
        <f t="array" ref="L5213">_xlfn.SUM(_xlfn.NORM.DIST($Q$3:$Q$1003,$F5213,$O5213,FALSE)*WindSpeedStep*$R$3:$R$1003)</f>
        <v>1568.6537119586262</v>
      </c>
      <c r="N5213" s="42">
        <f t="shared" si="244"/>
        <v>1.0088282609618524</v>
      </c>
      <c r="O5213" s="42">
        <f t="shared" si="245"/>
        <v>1.7</v>
      </c>
    </row>
    <row r="5214" spans="5:15" x14ac:dyDescent="0.2">
      <c r="E5214" s="15">
        <v>41307</v>
      </c>
      <c r="F5214" s="21">
        <v>11.088482503129377</v>
      </c>
      <c r="G5214" s="24">
        <v>0.14790121186890642</v>
      </c>
      <c r="H5214" s="3">
        <f t="shared" si="243"/>
        <v>1911.5599999999838</v>
      </c>
      <c r="I5214" s="3">
        <f>MIN(H5214-K5214+L5214,'Power Look Up'!$F$4)</f>
        <v>1825.9893345418322</v>
      </c>
      <c r="K5214" s="50">
        <f t="array" ref="K5214">_xlfn.SUM(_xlfn.NORM.DIST($Q$3:$Q$1003,$F5214,$N5214,FALSE)*WindSpeedStep*$R$3:$R$1003)</f>
        <v>1883.0581117180968</v>
      </c>
      <c r="L5214" s="50">
        <f t="array" ref="L5214">_xlfn.SUM(_xlfn.NORM.DIST($Q$3:$Q$1003,$F5214,$O5214,FALSE)*WindSpeedStep*$R$3:$R$1003)</f>
        <v>1797.4874462599453</v>
      </c>
      <c r="N5214" s="42">
        <f t="shared" si="244"/>
        <v>1.1088482503129378</v>
      </c>
      <c r="O5214" s="42">
        <f t="shared" si="245"/>
        <v>1.64</v>
      </c>
    </row>
    <row r="5215" spans="5:15" x14ac:dyDescent="0.2">
      <c r="E5215" s="15">
        <v>41307.006944444445</v>
      </c>
      <c r="F5215" s="21">
        <v>11.782092415928513</v>
      </c>
      <c r="G5215" s="24">
        <v>0.12561436014532953</v>
      </c>
      <c r="H5215" s="3">
        <f t="shared" si="243"/>
        <v>1969.5199999999827</v>
      </c>
      <c r="I5215" s="3">
        <f>MIN(H5215-K5215+L5215,'Power Look Up'!$F$4)</f>
        <v>1929.6254851865763</v>
      </c>
      <c r="K5215" s="50">
        <f t="array" ref="K5215">_xlfn.SUM(_xlfn.NORM.DIST($Q$3:$Q$1003,$F5215,$N5215,FALSE)*WindSpeedStep*$R$3:$R$1003)</f>
        <v>1959.2822932495119</v>
      </c>
      <c r="L5215" s="50">
        <f t="array" ref="L5215">_xlfn.SUM(_xlfn.NORM.DIST($Q$3:$Q$1003,$F5215,$O5215,FALSE)*WindSpeedStep*$R$3:$R$1003)</f>
        <v>1919.3877784361055</v>
      </c>
      <c r="N5215" s="42">
        <f t="shared" si="244"/>
        <v>1.1782092415928513</v>
      </c>
      <c r="O5215" s="42">
        <f t="shared" si="245"/>
        <v>1.48</v>
      </c>
    </row>
    <row r="5216" spans="5:15" x14ac:dyDescent="0.2">
      <c r="E5216" s="15">
        <v>41307.013888888891</v>
      </c>
      <c r="F5216" s="21">
        <v>12.386053926186715</v>
      </c>
      <c r="G5216" s="24">
        <v>0.12271866480303313</v>
      </c>
      <c r="H5216" s="3">
        <f t="shared" si="243"/>
        <v>1992.2899999999977</v>
      </c>
      <c r="I5216" s="3">
        <f>MIN(H5216-K5216+L5216,'Power Look Up'!$F$4)</f>
        <v>1966.7532735139596</v>
      </c>
      <c r="K5216" s="50">
        <f t="array" ref="K5216">_xlfn.SUM(_xlfn.NORM.DIST($Q$3:$Q$1003,$F5216,$N5216,FALSE)*WindSpeedStep*$R$3:$R$1003)</f>
        <v>1988.9232702607799</v>
      </c>
      <c r="L5216" s="50">
        <f t="array" ref="L5216">_xlfn.SUM(_xlfn.NORM.DIST($Q$3:$Q$1003,$F5216,$O5216,FALSE)*WindSpeedStep*$R$3:$R$1003)</f>
        <v>1963.3865437747418</v>
      </c>
      <c r="N5216" s="42">
        <f t="shared" si="244"/>
        <v>1.2386053926186715</v>
      </c>
      <c r="O5216" s="42">
        <f t="shared" si="245"/>
        <v>1.52</v>
      </c>
    </row>
    <row r="5217" spans="5:15" x14ac:dyDescent="0.2">
      <c r="E5217" s="15">
        <v>41307.020833333336</v>
      </c>
      <c r="F5217" s="21">
        <v>11.700144403996342</v>
      </c>
      <c r="G5217" s="24">
        <v>8.4614340286420064E-2</v>
      </c>
      <c r="H5217" s="3">
        <f t="shared" si="243"/>
        <v>1962.7999999999827</v>
      </c>
      <c r="I5217" s="3">
        <f>MIN(H5217-K5217+L5217,'Power Look Up'!$F$4)</f>
        <v>1985.5834696319462</v>
      </c>
      <c r="K5217" s="50">
        <f t="array" ref="K5217">_xlfn.SUM(_xlfn.NORM.DIST($Q$3:$Q$1003,$F5217,$N5217,FALSE)*WindSpeedStep*$R$3:$R$1003)</f>
        <v>1953.0712800145479</v>
      </c>
      <c r="L5217" s="50">
        <f t="array" ref="L5217">_xlfn.SUM(_xlfn.NORM.DIST($Q$3:$Q$1003,$F5217,$O5217,FALSE)*WindSpeedStep*$R$3:$R$1003)</f>
        <v>1975.8547496465114</v>
      </c>
      <c r="N5217" s="42">
        <f t="shared" si="244"/>
        <v>1.1700144403996342</v>
      </c>
      <c r="O5217" s="42">
        <f t="shared" si="245"/>
        <v>0.99</v>
      </c>
    </row>
    <row r="5218" spans="5:15" x14ac:dyDescent="0.2">
      <c r="E5218" s="15">
        <v>41307.027777777781</v>
      </c>
      <c r="F5218" s="21">
        <v>11.716348297545442</v>
      </c>
      <c r="G5218" s="24">
        <v>0.13570781267514065</v>
      </c>
      <c r="H5218" s="3">
        <f t="shared" si="243"/>
        <v>1964.4799999999827</v>
      </c>
      <c r="I5218" s="3">
        <f>MIN(H5218-K5218+L5218,'Power Look Up'!$F$4)</f>
        <v>1906.888297687208</v>
      </c>
      <c r="K5218" s="50">
        <f t="array" ref="K5218">_xlfn.SUM(_xlfn.NORM.DIST($Q$3:$Q$1003,$F5218,$N5218,FALSE)*WindSpeedStep*$R$3:$R$1003)</f>
        <v>1954.3499342039963</v>
      </c>
      <c r="L5218" s="50">
        <f t="array" ref="L5218">_xlfn.SUM(_xlfn.NORM.DIST($Q$3:$Q$1003,$F5218,$O5218,FALSE)*WindSpeedStep*$R$3:$R$1003)</f>
        <v>1896.7582318912216</v>
      </c>
      <c r="N5218" s="42">
        <f t="shared" si="244"/>
        <v>1.1716348297545442</v>
      </c>
      <c r="O5218" s="42">
        <f t="shared" si="245"/>
        <v>1.5899999999999999</v>
      </c>
    </row>
    <row r="5219" spans="5:15" x14ac:dyDescent="0.2">
      <c r="E5219" s="15">
        <v>41307.034722222219</v>
      </c>
      <c r="F5219" s="21">
        <v>11.381744551575714</v>
      </c>
      <c r="G5219" s="24">
        <v>0.13530438967607994</v>
      </c>
      <c r="H5219" s="3">
        <f t="shared" si="243"/>
        <v>1935.9199999999832</v>
      </c>
      <c r="I5219" s="3">
        <f>MIN(H5219-K5219+L5219,'Power Look Up'!$F$4)</f>
        <v>1873.9819451210437</v>
      </c>
      <c r="K5219" s="50">
        <f t="array" ref="K5219">_xlfn.SUM(_xlfn.NORM.DIST($Q$3:$Q$1003,$F5219,$N5219,FALSE)*WindSpeedStep*$R$3:$R$1003)</f>
        <v>1922.3222063906437</v>
      </c>
      <c r="L5219" s="50">
        <f t="array" ref="L5219">_xlfn.SUM(_xlfn.NORM.DIST($Q$3:$Q$1003,$F5219,$O5219,FALSE)*WindSpeedStep*$R$3:$R$1003)</f>
        <v>1860.3841515117042</v>
      </c>
      <c r="N5219" s="42">
        <f t="shared" si="244"/>
        <v>1.1381744551575714</v>
      </c>
      <c r="O5219" s="42">
        <f t="shared" si="245"/>
        <v>1.5400000000000003</v>
      </c>
    </row>
    <row r="5220" spans="5:15" x14ac:dyDescent="0.2">
      <c r="E5220" s="15">
        <v>41307.041666666664</v>
      </c>
      <c r="F5220" s="21">
        <v>12.284201860344726</v>
      </c>
      <c r="G5220" s="24">
        <v>0.14327345154442211</v>
      </c>
      <c r="H5220" s="3">
        <f t="shared" si="243"/>
        <v>1991.0799999999977</v>
      </c>
      <c r="I5220" s="3">
        <f>MIN(H5220-K5220+L5220,'Power Look Up'!$F$4)</f>
        <v>1935.4407861241775</v>
      </c>
      <c r="K5220" s="50">
        <f t="array" ref="K5220">_xlfn.SUM(_xlfn.NORM.DIST($Q$3:$Q$1003,$F5220,$N5220,FALSE)*WindSpeedStep*$R$3:$R$1003)</f>
        <v>1985.5598514783803</v>
      </c>
      <c r="L5220" s="50">
        <f t="array" ref="L5220">_xlfn.SUM(_xlfn.NORM.DIST($Q$3:$Q$1003,$F5220,$O5220,FALSE)*WindSpeedStep*$R$3:$R$1003)</f>
        <v>1929.9206376025602</v>
      </c>
      <c r="N5220" s="42">
        <f t="shared" si="244"/>
        <v>1.2284201860344728</v>
      </c>
      <c r="O5220" s="42">
        <f t="shared" si="245"/>
        <v>1.7600000000000002</v>
      </c>
    </row>
    <row r="5221" spans="5:15" x14ac:dyDescent="0.2">
      <c r="E5221" s="15">
        <v>41307.048611111109</v>
      </c>
      <c r="F5221" s="21">
        <v>13.013806676672223</v>
      </c>
      <c r="G5221" s="24">
        <v>0.14215671447741729</v>
      </c>
      <c r="H5221" s="3">
        <f t="shared" si="243"/>
        <v>1999.0099999999998</v>
      </c>
      <c r="I5221" s="3">
        <f>MIN(H5221-K5221+L5221,'Power Look Up'!$F$4)</f>
        <v>1964.3125531066853</v>
      </c>
      <c r="K5221" s="50">
        <f t="array" ref="K5221">_xlfn.SUM(_xlfn.NORM.DIST($Q$3:$Q$1003,$F5221,$N5221,FALSE)*WindSpeedStep*$R$3:$R$1003)</f>
        <v>2000.5111604396491</v>
      </c>
      <c r="L5221" s="50">
        <f t="array" ref="L5221">_xlfn.SUM(_xlfn.NORM.DIST($Q$3:$Q$1003,$F5221,$O5221,FALSE)*WindSpeedStep*$R$3:$R$1003)</f>
        <v>1965.8137135463346</v>
      </c>
      <c r="N5221" s="42">
        <f t="shared" si="244"/>
        <v>1.3013806676672224</v>
      </c>
      <c r="O5221" s="42">
        <f t="shared" si="245"/>
        <v>1.8499999999999999</v>
      </c>
    </row>
    <row r="5222" spans="5:15" x14ac:dyDescent="0.2">
      <c r="E5222" s="15">
        <v>41307.055555555555</v>
      </c>
      <c r="F5222" s="21">
        <v>13.419280529021103</v>
      </c>
      <c r="G5222" s="24">
        <v>0.13488055459349088</v>
      </c>
      <c r="H5222" s="3">
        <f t="shared" si="243"/>
        <v>1999.4199999999998</v>
      </c>
      <c r="I5222" s="3">
        <f>MIN(H5222-K5222+L5222,'Power Look Up'!$F$4)</f>
        <v>1979.6951598538819</v>
      </c>
      <c r="K5222" s="50">
        <f t="array" ref="K5222">_xlfn.SUM(_xlfn.NORM.DIST($Q$3:$Q$1003,$F5222,$N5222,FALSE)*WindSpeedStep*$R$3:$R$1003)</f>
        <v>2002.9059650733145</v>
      </c>
      <c r="L5222" s="50">
        <f t="array" ref="L5222">_xlfn.SUM(_xlfn.NORM.DIST($Q$3:$Q$1003,$F5222,$O5222,FALSE)*WindSpeedStep*$R$3:$R$1003)</f>
        <v>1983.1811249271966</v>
      </c>
      <c r="N5222" s="42">
        <f t="shared" si="244"/>
        <v>1.3419280529021105</v>
      </c>
      <c r="O5222" s="42">
        <f t="shared" si="245"/>
        <v>1.81</v>
      </c>
    </row>
    <row r="5223" spans="5:15" x14ac:dyDescent="0.2">
      <c r="E5223" s="15">
        <v>41307.0625</v>
      </c>
      <c r="F5223" s="21">
        <v>12.170143261231479</v>
      </c>
      <c r="G5223" s="24">
        <v>0.14297284449747158</v>
      </c>
      <c r="H5223" s="3">
        <f t="shared" si="243"/>
        <v>1989.8699999999976</v>
      </c>
      <c r="I5223" s="3">
        <f>MIN(H5223-K5223+L5223,'Power Look Up'!$F$4)</f>
        <v>1931.5069830151465</v>
      </c>
      <c r="K5223" s="50">
        <f t="array" ref="K5223">_xlfn.SUM(_xlfn.NORM.DIST($Q$3:$Q$1003,$F5223,$N5223,FALSE)*WindSpeedStep*$R$3:$R$1003)</f>
        <v>1981.1133345676296</v>
      </c>
      <c r="L5223" s="50">
        <f t="array" ref="L5223">_xlfn.SUM(_xlfn.NORM.DIST($Q$3:$Q$1003,$F5223,$O5223,FALSE)*WindSpeedStep*$R$3:$R$1003)</f>
        <v>1922.7503175827785</v>
      </c>
      <c r="N5223" s="42">
        <f t="shared" si="244"/>
        <v>1.2170143261231479</v>
      </c>
      <c r="O5223" s="42">
        <f t="shared" si="245"/>
        <v>1.7399999999999998</v>
      </c>
    </row>
    <row r="5224" spans="5:15" x14ac:dyDescent="0.2">
      <c r="E5224" s="15">
        <v>41307.069444444445</v>
      </c>
      <c r="F5224" s="21">
        <v>12.570702497568734</v>
      </c>
      <c r="G5224" s="24">
        <v>0.12887107942561843</v>
      </c>
      <c r="H5224" s="3">
        <f t="shared" si="243"/>
        <v>1994.2699999999975</v>
      </c>
      <c r="I5224" s="3">
        <f>MIN(H5224-K5224+L5224,'Power Look Up'!$F$4)</f>
        <v>1964.6316335575032</v>
      </c>
      <c r="K5224" s="50">
        <f t="array" ref="K5224">_xlfn.SUM(_xlfn.NORM.DIST($Q$3:$Q$1003,$F5224,$N5224,FALSE)*WindSpeedStep*$R$3:$R$1003)</f>
        <v>1993.7694201188897</v>
      </c>
      <c r="L5224" s="50">
        <f t="array" ref="L5224">_xlfn.SUM(_xlfn.NORM.DIST($Q$3:$Q$1003,$F5224,$O5224,FALSE)*WindSpeedStep*$R$3:$R$1003)</f>
        <v>1964.1310536763954</v>
      </c>
      <c r="N5224" s="42">
        <f t="shared" si="244"/>
        <v>1.2570702497568735</v>
      </c>
      <c r="O5224" s="42">
        <f t="shared" si="245"/>
        <v>1.6200000000000003</v>
      </c>
    </row>
    <row r="5225" spans="5:15" x14ac:dyDescent="0.2">
      <c r="E5225" s="15">
        <v>41307.076388888891</v>
      </c>
      <c r="F5225" s="21">
        <v>12.047677635851846</v>
      </c>
      <c r="G5225" s="24">
        <v>0.15189649452058962</v>
      </c>
      <c r="H5225" s="3">
        <f t="shared" si="243"/>
        <v>1988.5499999999977</v>
      </c>
      <c r="I5225" s="3">
        <f>MIN(H5225-K5225+L5225,'Power Look Up'!$F$4)</f>
        <v>1912.9864838723213</v>
      </c>
      <c r="K5225" s="50">
        <f t="array" ref="K5225">_xlfn.SUM(_xlfn.NORM.DIST($Q$3:$Q$1003,$F5225,$N5225,FALSE)*WindSpeedStep*$R$3:$R$1003)</f>
        <v>1975.4332543855458</v>
      </c>
      <c r="L5225" s="50">
        <f t="array" ref="L5225">_xlfn.SUM(_xlfn.NORM.DIST($Q$3:$Q$1003,$F5225,$O5225,FALSE)*WindSpeedStep*$R$3:$R$1003)</f>
        <v>1899.8697382578694</v>
      </c>
      <c r="N5225" s="42">
        <f t="shared" si="244"/>
        <v>1.2047677635851848</v>
      </c>
      <c r="O5225" s="42">
        <f t="shared" si="245"/>
        <v>1.83</v>
      </c>
    </row>
    <row r="5226" spans="5:15" x14ac:dyDescent="0.2">
      <c r="E5226" s="15">
        <v>41307.083333333336</v>
      </c>
      <c r="F5226" s="21">
        <v>12.792393775270188</v>
      </c>
      <c r="G5226" s="24">
        <v>0.11491203490325266</v>
      </c>
      <c r="H5226" s="3">
        <f t="shared" si="243"/>
        <v>1996.6899999999976</v>
      </c>
      <c r="I5226" s="3">
        <f>MIN(H5226-K5226+L5226,'Power Look Up'!$F$4)</f>
        <v>1984.9538519486021</v>
      </c>
      <c r="K5226" s="50">
        <f t="array" ref="K5226">_xlfn.SUM(_xlfn.NORM.DIST($Q$3:$Q$1003,$F5226,$N5226,FALSE)*WindSpeedStep*$R$3:$R$1003)</f>
        <v>1997.8568294076094</v>
      </c>
      <c r="L5226" s="50">
        <f t="array" ref="L5226">_xlfn.SUM(_xlfn.NORM.DIST($Q$3:$Q$1003,$F5226,$O5226,FALSE)*WindSpeedStep*$R$3:$R$1003)</f>
        <v>1986.1206813562139</v>
      </c>
      <c r="N5226" s="42">
        <f t="shared" si="244"/>
        <v>1.279239377527019</v>
      </c>
      <c r="O5226" s="42">
        <f t="shared" si="245"/>
        <v>1.47</v>
      </c>
    </row>
    <row r="5227" spans="5:15" x14ac:dyDescent="0.2">
      <c r="E5227" s="15">
        <v>41307.090277777781</v>
      </c>
      <c r="F5227" s="21">
        <v>12.734511234329901</v>
      </c>
      <c r="G5227" s="24">
        <v>0.10601113581498506</v>
      </c>
      <c r="H5227" s="3">
        <f t="shared" si="243"/>
        <v>1996.0299999999975</v>
      </c>
      <c r="I5227" s="3">
        <f>MIN(H5227-K5227+L5227,'Power Look Up'!$F$4)</f>
        <v>1991.4438964587307</v>
      </c>
      <c r="K5227" s="50">
        <f t="array" ref="K5227">_xlfn.SUM(_xlfn.NORM.DIST($Q$3:$Q$1003,$F5227,$N5227,FALSE)*WindSpeedStep*$R$3:$R$1003)</f>
        <v>1996.9456657292633</v>
      </c>
      <c r="L5227" s="50">
        <f t="array" ref="L5227">_xlfn.SUM(_xlfn.NORM.DIST($Q$3:$Q$1003,$F5227,$O5227,FALSE)*WindSpeedStep*$R$3:$R$1003)</f>
        <v>1992.3595621879965</v>
      </c>
      <c r="N5227" s="42">
        <f t="shared" si="244"/>
        <v>1.2734511234329902</v>
      </c>
      <c r="O5227" s="42">
        <f t="shared" si="245"/>
        <v>1.35</v>
      </c>
    </row>
    <row r="5228" spans="5:15" x14ac:dyDescent="0.2">
      <c r="E5228" s="15">
        <v>41307.097222222219</v>
      </c>
      <c r="F5228" s="21">
        <v>13.50980064103539</v>
      </c>
      <c r="G5228" s="24">
        <v>9.844704857895438E-2</v>
      </c>
      <c r="H5228" s="3">
        <f t="shared" si="243"/>
        <v>1999.5099999999998</v>
      </c>
      <c r="I5228" s="3">
        <f>MIN(H5228-K5228+L5228,'Power Look Up'!$F$4)</f>
        <v>1999.9483784933727</v>
      </c>
      <c r="K5228" s="50">
        <f t="array" ref="K5228">_xlfn.SUM(_xlfn.NORM.DIST($Q$3:$Q$1003,$F5228,$N5228,FALSE)*WindSpeedStep*$R$3:$R$1003)</f>
        <v>2003.1455544411328</v>
      </c>
      <c r="L5228" s="50">
        <f t="array" ref="L5228">_xlfn.SUM(_xlfn.NORM.DIST($Q$3:$Q$1003,$F5228,$O5228,FALSE)*WindSpeedStep*$R$3:$R$1003)</f>
        <v>2003.5839329345058</v>
      </c>
      <c r="N5228" s="42">
        <f t="shared" si="244"/>
        <v>1.3509800641035392</v>
      </c>
      <c r="O5228" s="42">
        <f t="shared" si="245"/>
        <v>1.33</v>
      </c>
    </row>
    <row r="5229" spans="5:15" x14ac:dyDescent="0.2">
      <c r="E5229" s="15">
        <v>41307.104166666664</v>
      </c>
      <c r="F5229" s="21">
        <v>13.254447497162069</v>
      </c>
      <c r="G5229" s="24">
        <v>0.11166063318119335</v>
      </c>
      <c r="H5229" s="3">
        <f t="shared" si="243"/>
        <v>1999.2499999999998</v>
      </c>
      <c r="I5229" s="3">
        <f>MIN(H5229-K5229+L5229,'Power Look Up'!$F$4)</f>
        <v>1993.5469778820195</v>
      </c>
      <c r="K5229" s="50">
        <f t="array" ref="K5229">_xlfn.SUM(_xlfn.NORM.DIST($Q$3:$Q$1003,$F5229,$N5229,FALSE)*WindSpeedStep*$R$3:$R$1003)</f>
        <v>2002.2311884793478</v>
      </c>
      <c r="L5229" s="50">
        <f t="array" ref="L5229">_xlfn.SUM(_xlfn.NORM.DIST($Q$3:$Q$1003,$F5229,$O5229,FALSE)*WindSpeedStep*$R$3:$R$1003)</f>
        <v>1996.5281663613675</v>
      </c>
      <c r="N5229" s="42">
        <f t="shared" si="244"/>
        <v>1.325444749716207</v>
      </c>
      <c r="O5229" s="42">
        <f t="shared" si="245"/>
        <v>1.48</v>
      </c>
    </row>
    <row r="5230" spans="5:15" x14ac:dyDescent="0.2">
      <c r="E5230" s="15">
        <v>41307.111111111109</v>
      </c>
      <c r="F5230" s="21">
        <v>12.378878797705671</v>
      </c>
      <c r="G5230" s="24">
        <v>7.9974932801142609E-2</v>
      </c>
      <c r="H5230" s="3">
        <f t="shared" si="243"/>
        <v>1992.1799999999976</v>
      </c>
      <c r="I5230" s="3">
        <f>MIN(H5230-K5230+L5230,'Power Look Up'!$F$4)</f>
        <v>2000</v>
      </c>
      <c r="K5230" s="50">
        <f t="array" ref="K5230">_xlfn.SUM(_xlfn.NORM.DIST($Q$3:$Q$1003,$F5230,$N5230,FALSE)*WindSpeedStep*$R$3:$R$1003)</f>
        <v>1988.7036363559541</v>
      </c>
      <c r="L5230" s="50">
        <f t="array" ref="L5230">_xlfn.SUM(_xlfn.NORM.DIST($Q$3:$Q$1003,$F5230,$O5230,FALSE)*WindSpeedStep*$R$3:$R$1003)</f>
        <v>2005.4212030740675</v>
      </c>
      <c r="N5230" s="42">
        <f t="shared" si="244"/>
        <v>1.2378878797705672</v>
      </c>
      <c r="O5230" s="42">
        <f t="shared" si="245"/>
        <v>0.99</v>
      </c>
    </row>
    <row r="5231" spans="5:15" x14ac:dyDescent="0.2">
      <c r="E5231" s="15">
        <v>41307.118055555555</v>
      </c>
      <c r="F5231" s="21">
        <v>10.678273343617011</v>
      </c>
      <c r="G5231" s="24">
        <v>0.11237771888629407</v>
      </c>
      <c r="H5231" s="3">
        <f t="shared" si="243"/>
        <v>1818.5599999999511</v>
      </c>
      <c r="I5231" s="3">
        <f>MIN(H5231-K5231+L5231,'Power Look Up'!$F$4)</f>
        <v>1797.1184685996311</v>
      </c>
      <c r="K5231" s="50">
        <f t="array" ref="K5231">_xlfn.SUM(_xlfn.NORM.DIST($Q$3:$Q$1003,$F5231,$N5231,FALSE)*WindSpeedStep*$R$3:$R$1003)</f>
        <v>1807.2309706875858</v>
      </c>
      <c r="L5231" s="50">
        <f t="array" ref="L5231">_xlfn.SUM(_xlfn.NORM.DIST($Q$3:$Q$1003,$F5231,$O5231,FALSE)*WindSpeedStep*$R$3:$R$1003)</f>
        <v>1785.7894392872658</v>
      </c>
      <c r="N5231" s="42">
        <f t="shared" si="244"/>
        <v>1.0678273343617011</v>
      </c>
      <c r="O5231" s="42">
        <f t="shared" si="245"/>
        <v>1.2</v>
      </c>
    </row>
    <row r="5232" spans="5:15" x14ac:dyDescent="0.2">
      <c r="E5232" s="15">
        <v>41307.125</v>
      </c>
      <c r="F5232" s="21">
        <v>10.58999791008789</v>
      </c>
      <c r="G5232" s="24">
        <v>8.3097277966572958E-2</v>
      </c>
      <c r="H5232" s="3">
        <f t="shared" si="243"/>
        <v>1794.5299999999515</v>
      </c>
      <c r="I5232" s="3">
        <f>MIN(H5232-K5232+L5232,'Power Look Up'!$F$4)</f>
        <v>1823.0760537181072</v>
      </c>
      <c r="K5232" s="50">
        <f t="array" ref="K5232">_xlfn.SUM(_xlfn.NORM.DIST($Q$3:$Q$1003,$F5232,$N5232,FALSE)*WindSpeedStep*$R$3:$R$1003)</f>
        <v>1787.4663700542133</v>
      </c>
      <c r="L5232" s="50">
        <f t="array" ref="L5232">_xlfn.SUM(_xlfn.NORM.DIST($Q$3:$Q$1003,$F5232,$O5232,FALSE)*WindSpeedStep*$R$3:$R$1003)</f>
        <v>1816.0124237723689</v>
      </c>
      <c r="N5232" s="42">
        <f t="shared" si="244"/>
        <v>1.0589997910087889</v>
      </c>
      <c r="O5232" s="42">
        <f t="shared" si="245"/>
        <v>0.88000000000000012</v>
      </c>
    </row>
    <row r="5233" spans="5:15" x14ac:dyDescent="0.2">
      <c r="E5233" s="15">
        <v>41307.131944444445</v>
      </c>
      <c r="F5233" s="21">
        <v>8.8691813010554945</v>
      </c>
      <c r="G5233" s="24">
        <v>0.11951497708969515</v>
      </c>
      <c r="H5233" s="3">
        <f t="shared" si="243"/>
        <v>1208.289999999947</v>
      </c>
      <c r="I5233" s="3">
        <f>MIN(H5233-K5233+L5233,'Power Look Up'!$F$4)</f>
        <v>1212.877394722012</v>
      </c>
      <c r="K5233" s="50">
        <f t="array" ref="K5233">_xlfn.SUM(_xlfn.NORM.DIST($Q$3:$Q$1003,$F5233,$N5233,FALSE)*WindSpeedStep*$R$3:$R$1003)</f>
        <v>1209.424104775419</v>
      </c>
      <c r="L5233" s="50">
        <f t="array" ref="L5233">_xlfn.SUM(_xlfn.NORM.DIST($Q$3:$Q$1003,$F5233,$O5233,FALSE)*WindSpeedStep*$R$3:$R$1003)</f>
        <v>1214.011499497484</v>
      </c>
      <c r="N5233" s="42">
        <f t="shared" si="244"/>
        <v>0.88691813010554954</v>
      </c>
      <c r="O5233" s="42">
        <f t="shared" si="245"/>
        <v>1.06</v>
      </c>
    </row>
    <row r="5234" spans="5:15" x14ac:dyDescent="0.2">
      <c r="E5234" s="15">
        <v>41307.138888888891</v>
      </c>
      <c r="F5234" s="21">
        <v>9.980549153197888</v>
      </c>
      <c r="G5234" s="24">
        <v>0.11822996729813347</v>
      </c>
      <c r="H5234" s="3">
        <f t="shared" si="243"/>
        <v>1629.379999999936</v>
      </c>
      <c r="I5234" s="3">
        <f>MIN(H5234-K5234+L5234,'Power Look Up'!$F$4)</f>
        <v>1609.8458453568448</v>
      </c>
      <c r="K5234" s="50">
        <f t="array" ref="K5234">_xlfn.SUM(_xlfn.NORM.DIST($Q$3:$Q$1003,$F5234,$N5234,FALSE)*WindSpeedStep*$R$3:$R$1003)</f>
        <v>1617.9087049482921</v>
      </c>
      <c r="L5234" s="50">
        <f t="array" ref="L5234">_xlfn.SUM(_xlfn.NORM.DIST($Q$3:$Q$1003,$F5234,$O5234,FALSE)*WindSpeedStep*$R$3:$R$1003)</f>
        <v>1598.374550305201</v>
      </c>
      <c r="N5234" s="42">
        <f t="shared" si="244"/>
        <v>0.99805491531978885</v>
      </c>
      <c r="O5234" s="42">
        <f t="shared" si="245"/>
        <v>1.18</v>
      </c>
    </row>
    <row r="5235" spans="5:15" x14ac:dyDescent="0.2">
      <c r="E5235" s="15">
        <v>41307.145833333336</v>
      </c>
      <c r="F5235" s="21">
        <v>10.183834013615861</v>
      </c>
      <c r="G5235" s="24">
        <v>8.2483669596039547E-2</v>
      </c>
      <c r="H5235" s="3">
        <f t="shared" si="243"/>
        <v>1685.059999999954</v>
      </c>
      <c r="I5235" s="3">
        <f>MIN(H5235-K5235+L5235,'Power Look Up'!$F$4)</f>
        <v>1707.2949531851723</v>
      </c>
      <c r="K5235" s="50">
        <f t="array" ref="K5235">_xlfn.SUM(_xlfn.NORM.DIST($Q$3:$Q$1003,$F5235,$N5235,FALSE)*WindSpeedStep*$R$3:$R$1003)</f>
        <v>1680.6271153230352</v>
      </c>
      <c r="L5235" s="50">
        <f t="array" ref="L5235">_xlfn.SUM(_xlfn.NORM.DIST($Q$3:$Q$1003,$F5235,$O5235,FALSE)*WindSpeedStep*$R$3:$R$1003)</f>
        <v>1702.8620685082535</v>
      </c>
      <c r="N5235" s="42">
        <f t="shared" si="244"/>
        <v>1.0183834013615862</v>
      </c>
      <c r="O5235" s="42">
        <f t="shared" si="245"/>
        <v>0.84</v>
      </c>
    </row>
    <row r="5236" spans="5:15" x14ac:dyDescent="0.2">
      <c r="E5236" s="15">
        <v>41307.152777777781</v>
      </c>
      <c r="F5236" s="21">
        <v>9.733854301885037</v>
      </c>
      <c r="G5236" s="24">
        <v>7.8078012720286971E-2</v>
      </c>
      <c r="H5236" s="3">
        <f t="shared" si="243"/>
        <v>1534.1299999999378</v>
      </c>
      <c r="I5236" s="3">
        <f>MIN(H5236-K5236+L5236,'Power Look Up'!$F$4)</f>
        <v>1547.5502417062196</v>
      </c>
      <c r="K5236" s="50">
        <f t="array" ref="K5236">_xlfn.SUM(_xlfn.NORM.DIST($Q$3:$Q$1003,$F5236,$N5236,FALSE)*WindSpeedStep*$R$3:$R$1003)</f>
        <v>1534.7546807304395</v>
      </c>
      <c r="L5236" s="50">
        <f t="array" ref="L5236">_xlfn.SUM(_xlfn.NORM.DIST($Q$3:$Q$1003,$F5236,$O5236,FALSE)*WindSpeedStep*$R$3:$R$1003)</f>
        <v>1548.1749224367213</v>
      </c>
      <c r="N5236" s="42">
        <f t="shared" si="244"/>
        <v>0.97338543018850376</v>
      </c>
      <c r="O5236" s="42">
        <f t="shared" si="245"/>
        <v>0.76</v>
      </c>
    </row>
    <row r="5237" spans="5:15" x14ac:dyDescent="0.2">
      <c r="E5237" s="15">
        <v>41307.159722222219</v>
      </c>
      <c r="F5237" s="21">
        <v>9.3849179691680433</v>
      </c>
      <c r="G5237" s="24">
        <v>0.11827487503318046</v>
      </c>
      <c r="H5237" s="3">
        <f t="shared" si="243"/>
        <v>1400.7799999999406</v>
      </c>
      <c r="I5237" s="3">
        <f>MIN(H5237-K5237+L5237,'Power Look Up'!$F$4)</f>
        <v>1395.5689465890148</v>
      </c>
      <c r="K5237" s="50">
        <f t="array" ref="K5237">_xlfn.SUM(_xlfn.NORM.DIST($Q$3:$Q$1003,$F5237,$N5237,FALSE)*WindSpeedStep*$R$3:$R$1003)</f>
        <v>1407.2784031966735</v>
      </c>
      <c r="L5237" s="50">
        <f t="array" ref="L5237">_xlfn.SUM(_xlfn.NORM.DIST($Q$3:$Q$1003,$F5237,$O5237,FALSE)*WindSpeedStep*$R$3:$R$1003)</f>
        <v>1402.0673497857476</v>
      </c>
      <c r="N5237" s="42">
        <f t="shared" si="244"/>
        <v>0.9384917969168044</v>
      </c>
      <c r="O5237" s="42">
        <f t="shared" si="245"/>
        <v>1.1100000000000001</v>
      </c>
    </row>
    <row r="5238" spans="5:15" x14ac:dyDescent="0.2">
      <c r="E5238" s="15">
        <v>41307.166666666664</v>
      </c>
      <c r="F5238" s="21">
        <v>10.304596911283936</v>
      </c>
      <c r="G5238" s="24">
        <v>0.11936420323759603</v>
      </c>
      <c r="H5238" s="3">
        <f t="shared" si="243"/>
        <v>1717.0999999999533</v>
      </c>
      <c r="I5238" s="3">
        <f>MIN(H5238-K5238+L5238,'Power Look Up'!$F$4)</f>
        <v>1689.1482211306077</v>
      </c>
      <c r="K5238" s="50">
        <f t="array" ref="K5238">_xlfn.SUM(_xlfn.NORM.DIST($Q$3:$Q$1003,$F5238,$N5238,FALSE)*WindSpeedStep*$R$3:$R$1003)</f>
        <v>1715.0676593787905</v>
      </c>
      <c r="L5238" s="50">
        <f t="array" ref="L5238">_xlfn.SUM(_xlfn.NORM.DIST($Q$3:$Q$1003,$F5238,$O5238,FALSE)*WindSpeedStep*$R$3:$R$1003)</f>
        <v>1687.1158805094449</v>
      </c>
      <c r="N5238" s="42">
        <f t="shared" si="244"/>
        <v>1.0304596911283936</v>
      </c>
      <c r="O5238" s="42">
        <f t="shared" si="245"/>
        <v>1.23</v>
      </c>
    </row>
    <row r="5239" spans="5:15" x14ac:dyDescent="0.2">
      <c r="E5239" s="15">
        <v>41307.173611111109</v>
      </c>
      <c r="F5239" s="21">
        <v>10.578801206771329</v>
      </c>
      <c r="G5239" s="24">
        <v>0.10209096275565785</v>
      </c>
      <c r="H5239" s="3">
        <f t="shared" si="243"/>
        <v>1791.8599999999517</v>
      </c>
      <c r="I5239" s="3">
        <f>MIN(H5239-K5239+L5239,'Power Look Up'!$F$4)</f>
        <v>1788.3461238939904</v>
      </c>
      <c r="K5239" s="50">
        <f t="array" ref="K5239">_xlfn.SUM(_xlfn.NORM.DIST($Q$3:$Q$1003,$F5239,$N5239,FALSE)*WindSpeedStep*$R$3:$R$1003)</f>
        <v>1784.8702639163596</v>
      </c>
      <c r="L5239" s="50">
        <f t="array" ref="L5239">_xlfn.SUM(_xlfn.NORM.DIST($Q$3:$Q$1003,$F5239,$O5239,FALSE)*WindSpeedStep*$R$3:$R$1003)</f>
        <v>1781.3563878103982</v>
      </c>
      <c r="N5239" s="42">
        <f t="shared" si="244"/>
        <v>1.0578801206771329</v>
      </c>
      <c r="O5239" s="42">
        <f t="shared" si="245"/>
        <v>1.08</v>
      </c>
    </row>
    <row r="5240" spans="5:15" x14ac:dyDescent="0.2">
      <c r="E5240" s="15">
        <v>41307.180555555555</v>
      </c>
      <c r="F5240" s="21">
        <v>11.627665633352116</v>
      </c>
      <c r="G5240" s="24">
        <v>0.16856349862504222</v>
      </c>
      <c r="H5240" s="3">
        <f t="shared" si="243"/>
        <v>1956.9199999999828</v>
      </c>
      <c r="I5240" s="3">
        <f>MIN(H5240-K5240+L5240,'Power Look Up'!$F$4)</f>
        <v>1842.4489582338692</v>
      </c>
      <c r="K5240" s="50">
        <f t="array" ref="K5240">_xlfn.SUM(_xlfn.NORM.DIST($Q$3:$Q$1003,$F5240,$N5240,FALSE)*WindSpeedStep*$R$3:$R$1003)</f>
        <v>1947.033845987743</v>
      </c>
      <c r="L5240" s="50">
        <f t="array" ref="L5240">_xlfn.SUM(_xlfn.NORM.DIST($Q$3:$Q$1003,$F5240,$O5240,FALSE)*WindSpeedStep*$R$3:$R$1003)</f>
        <v>1832.5628042216294</v>
      </c>
      <c r="N5240" s="42">
        <f t="shared" si="244"/>
        <v>1.1627665633352116</v>
      </c>
      <c r="O5240" s="42">
        <f t="shared" si="245"/>
        <v>1.96</v>
      </c>
    </row>
    <row r="5241" spans="5:15" x14ac:dyDescent="0.2">
      <c r="E5241" s="15">
        <v>41307.1875</v>
      </c>
      <c r="F5241" s="21">
        <v>13.847623600304447</v>
      </c>
      <c r="G5241" s="24">
        <v>9.532321487789279E-2</v>
      </c>
      <c r="H5241" s="3">
        <f t="shared" si="243"/>
        <v>1999.8499999999997</v>
      </c>
      <c r="I5241" s="3">
        <f>MIN(H5241-K5241+L5241,'Power Look Up'!$F$4)</f>
        <v>2000</v>
      </c>
      <c r="K5241" s="50">
        <f t="array" ref="K5241">_xlfn.SUM(_xlfn.NORM.DIST($Q$3:$Q$1003,$F5241,$N5241,FALSE)*WindSpeedStep*$R$3:$R$1003)</f>
        <v>2003.4652203820538</v>
      </c>
      <c r="L5241" s="50">
        <f t="array" ref="L5241">_xlfn.SUM(_xlfn.NORM.DIST($Q$3:$Q$1003,$F5241,$O5241,FALSE)*WindSpeedStep*$R$3:$R$1003)</f>
        <v>2004.1903153999067</v>
      </c>
      <c r="N5241" s="42">
        <f t="shared" si="244"/>
        <v>1.3847623600304448</v>
      </c>
      <c r="O5241" s="42">
        <f t="shared" si="245"/>
        <v>1.32</v>
      </c>
    </row>
    <row r="5242" spans="5:15" x14ac:dyDescent="0.2">
      <c r="E5242" s="15">
        <v>41307.194444444445</v>
      </c>
      <c r="F5242" s="21">
        <v>12.885992932676148</v>
      </c>
      <c r="G5242" s="24">
        <v>0.13115015729323568</v>
      </c>
      <c r="H5242" s="3">
        <f t="shared" si="243"/>
        <v>1997.7899999999975</v>
      </c>
      <c r="I5242" s="3">
        <f>MIN(H5242-K5242+L5242,'Power Look Up'!$F$4)</f>
        <v>1971.8340115824687</v>
      </c>
      <c r="K5242" s="50">
        <f t="array" ref="K5242">_xlfn.SUM(_xlfn.NORM.DIST($Q$3:$Q$1003,$F5242,$N5242,FALSE)*WindSpeedStep*$R$3:$R$1003)</f>
        <v>1999.1283077935391</v>
      </c>
      <c r="L5242" s="50">
        <f t="array" ref="L5242">_xlfn.SUM(_xlfn.NORM.DIST($Q$3:$Q$1003,$F5242,$O5242,FALSE)*WindSpeedStep*$R$3:$R$1003)</f>
        <v>1973.1723193760104</v>
      </c>
      <c r="N5242" s="42">
        <f t="shared" si="244"/>
        <v>1.2885992932676149</v>
      </c>
      <c r="O5242" s="42">
        <f t="shared" si="245"/>
        <v>1.69</v>
      </c>
    </row>
    <row r="5243" spans="5:15" x14ac:dyDescent="0.2">
      <c r="E5243" s="15">
        <v>41307.201388888891</v>
      </c>
      <c r="F5243" s="21">
        <v>12.68976539998706</v>
      </c>
      <c r="G5243" s="24">
        <v>0.12372175138884767</v>
      </c>
      <c r="H5243" s="3">
        <f t="shared" si="243"/>
        <v>1995.5899999999974</v>
      </c>
      <c r="I5243" s="3">
        <f>MIN(H5243-K5243+L5243,'Power Look Up'!$F$4)</f>
        <v>1973.8931394067843</v>
      </c>
      <c r="K5243" s="50">
        <f t="array" ref="K5243">_xlfn.SUM(_xlfn.NORM.DIST($Q$3:$Q$1003,$F5243,$N5243,FALSE)*WindSpeedStep*$R$3:$R$1003)</f>
        <v>1996.1697502617271</v>
      </c>
      <c r="L5243" s="50">
        <f t="array" ref="L5243">_xlfn.SUM(_xlfn.NORM.DIST($Q$3:$Q$1003,$F5243,$O5243,FALSE)*WindSpeedStep*$R$3:$R$1003)</f>
        <v>1974.472889668514</v>
      </c>
      <c r="N5243" s="42">
        <f t="shared" si="244"/>
        <v>1.2689765399987061</v>
      </c>
      <c r="O5243" s="42">
        <f t="shared" si="245"/>
        <v>1.57</v>
      </c>
    </row>
    <row r="5244" spans="5:15" x14ac:dyDescent="0.2">
      <c r="E5244" s="15">
        <v>41307.208333333336</v>
      </c>
      <c r="F5244" s="21">
        <v>13.802777295137268</v>
      </c>
      <c r="G5244" s="24">
        <v>0.10650030559559071</v>
      </c>
      <c r="H5244" s="3">
        <f t="shared" si="243"/>
        <v>1999.7999999999997</v>
      </c>
      <c r="I5244" s="3">
        <f>MIN(H5244-K5244+L5244,'Power Look Up'!$F$4)</f>
        <v>1998.3040106036024</v>
      </c>
      <c r="K5244" s="50">
        <f t="array" ref="K5244">_xlfn.SUM(_xlfn.NORM.DIST($Q$3:$Q$1003,$F5244,$N5244,FALSE)*WindSpeedStep*$R$3:$R$1003)</f>
        <v>2003.463090110756</v>
      </c>
      <c r="L5244" s="50">
        <f t="array" ref="L5244">_xlfn.SUM(_xlfn.NORM.DIST($Q$3:$Q$1003,$F5244,$O5244,FALSE)*WindSpeedStep*$R$3:$R$1003)</f>
        <v>2001.9671007143586</v>
      </c>
      <c r="N5244" s="42">
        <f t="shared" si="244"/>
        <v>1.380277729513727</v>
      </c>
      <c r="O5244" s="42">
        <f t="shared" si="245"/>
        <v>1.47</v>
      </c>
    </row>
    <row r="5245" spans="5:15" x14ac:dyDescent="0.2">
      <c r="E5245" s="15">
        <v>41307.215277777781</v>
      </c>
      <c r="F5245" s="21">
        <v>13.922725274928448</v>
      </c>
      <c r="G5245" s="24">
        <v>0.12425728195005922</v>
      </c>
      <c r="H5245" s="3">
        <f t="shared" si="243"/>
        <v>1999.9199999999998</v>
      </c>
      <c r="I5245" s="3">
        <f>MIN(H5245-K5245+L5245,'Power Look Up'!$F$4)</f>
        <v>1992.6790034928856</v>
      </c>
      <c r="K5245" s="50">
        <f t="array" ref="K5245">_xlfn.SUM(_xlfn.NORM.DIST($Q$3:$Q$1003,$F5245,$N5245,FALSE)*WindSpeedStep*$R$3:$R$1003)</f>
        <v>2003.4484114956281</v>
      </c>
      <c r="L5245" s="50">
        <f t="array" ref="L5245">_xlfn.SUM(_xlfn.NORM.DIST($Q$3:$Q$1003,$F5245,$O5245,FALSE)*WindSpeedStep*$R$3:$R$1003)</f>
        <v>1996.2074149885138</v>
      </c>
      <c r="N5245" s="42">
        <f t="shared" si="244"/>
        <v>1.3922725274928449</v>
      </c>
      <c r="O5245" s="42">
        <f t="shared" si="245"/>
        <v>1.73</v>
      </c>
    </row>
    <row r="5246" spans="5:15" x14ac:dyDescent="0.2">
      <c r="E5246" s="15">
        <v>41307.222222222219</v>
      </c>
      <c r="F5246" s="21">
        <v>13.584887906227493</v>
      </c>
      <c r="G5246" s="24">
        <v>9.7902905727349457E-2</v>
      </c>
      <c r="H5246" s="3">
        <f t="shared" si="243"/>
        <v>1999.5799999999997</v>
      </c>
      <c r="I5246" s="3">
        <f>MIN(H5246-K5246+L5246,'Power Look Up'!$F$4)</f>
        <v>2000</v>
      </c>
      <c r="K5246" s="50">
        <f t="array" ref="K5246">_xlfn.SUM(_xlfn.NORM.DIST($Q$3:$Q$1003,$F5246,$N5246,FALSE)*WindSpeedStep*$R$3:$R$1003)</f>
        <v>2003.2866281952342</v>
      </c>
      <c r="L5246" s="50">
        <f t="array" ref="L5246">_xlfn.SUM(_xlfn.NORM.DIST($Q$3:$Q$1003,$F5246,$O5246,FALSE)*WindSpeedStep*$R$3:$R$1003)</f>
        <v>2003.8126282438475</v>
      </c>
      <c r="N5246" s="42">
        <f t="shared" si="244"/>
        <v>1.3584887906227494</v>
      </c>
      <c r="O5246" s="42">
        <f t="shared" si="245"/>
        <v>1.33</v>
      </c>
    </row>
    <row r="5247" spans="5:15" x14ac:dyDescent="0.2">
      <c r="E5247" s="15">
        <v>41307.229166666664</v>
      </c>
      <c r="F5247" s="21">
        <v>13.775159439661639</v>
      </c>
      <c r="G5247" s="24">
        <v>0.11252138363910458</v>
      </c>
      <c r="H5247" s="3">
        <f t="shared" si="243"/>
        <v>1999.7799999999997</v>
      </c>
      <c r="I5247" s="3">
        <f>MIN(H5247-K5247+L5247,'Power Look Up'!$F$4)</f>
        <v>1996.3313982620148</v>
      </c>
      <c r="K5247" s="50">
        <f t="array" ref="K5247">_xlfn.SUM(_xlfn.NORM.DIST($Q$3:$Q$1003,$F5247,$N5247,FALSE)*WindSpeedStep*$R$3:$R$1003)</f>
        <v>2003.4567327399993</v>
      </c>
      <c r="L5247" s="50">
        <f t="array" ref="L5247">_xlfn.SUM(_xlfn.NORM.DIST($Q$3:$Q$1003,$F5247,$O5247,FALSE)*WindSpeedStep*$R$3:$R$1003)</f>
        <v>2000.0081310020144</v>
      </c>
      <c r="N5247" s="42">
        <f t="shared" si="244"/>
        <v>1.3775159439661639</v>
      </c>
      <c r="O5247" s="42">
        <f t="shared" si="245"/>
        <v>1.55</v>
      </c>
    </row>
    <row r="5248" spans="5:15" x14ac:dyDescent="0.2">
      <c r="E5248" s="15">
        <v>41307.236111111109</v>
      </c>
      <c r="F5248" s="21">
        <v>13.608019274796192</v>
      </c>
      <c r="G5248" s="24">
        <v>0.12198689364546493</v>
      </c>
      <c r="H5248" s="3">
        <f t="shared" si="243"/>
        <v>1999.6099999999997</v>
      </c>
      <c r="I5248" s="3">
        <f>MIN(H5248-K5248+L5248,'Power Look Up'!$F$4)</f>
        <v>1990.8584380315453</v>
      </c>
      <c r="K5248" s="50">
        <f t="array" ref="K5248">_xlfn.SUM(_xlfn.NORM.DIST($Q$3:$Q$1003,$F5248,$N5248,FALSE)*WindSpeedStep*$R$3:$R$1003)</f>
        <v>2003.3207325744652</v>
      </c>
      <c r="L5248" s="50">
        <f t="array" ref="L5248">_xlfn.SUM(_xlfn.NORM.DIST($Q$3:$Q$1003,$F5248,$O5248,FALSE)*WindSpeedStep*$R$3:$R$1003)</f>
        <v>1994.5691706060109</v>
      </c>
      <c r="N5248" s="42">
        <f t="shared" si="244"/>
        <v>1.3608019274796193</v>
      </c>
      <c r="O5248" s="42">
        <f t="shared" si="245"/>
        <v>1.66</v>
      </c>
    </row>
    <row r="5249" spans="5:15" x14ac:dyDescent="0.2">
      <c r="E5249" s="15">
        <v>41307.243055555555</v>
      </c>
      <c r="F5249" s="21">
        <v>13.17955228900593</v>
      </c>
      <c r="G5249" s="24">
        <v>0.13429894742907861</v>
      </c>
      <c r="H5249" s="3">
        <f t="shared" si="243"/>
        <v>1999.1799999999998</v>
      </c>
      <c r="I5249" s="3">
        <f>MIN(H5249-K5249+L5249,'Power Look Up'!$F$4)</f>
        <v>1975.7556250035427</v>
      </c>
      <c r="K5249" s="50">
        <f t="array" ref="K5249">_xlfn.SUM(_xlfn.NORM.DIST($Q$3:$Q$1003,$F5249,$N5249,FALSE)*WindSpeedStep*$R$3:$R$1003)</f>
        <v>2001.8017518966544</v>
      </c>
      <c r="L5249" s="50">
        <f t="array" ref="L5249">_xlfn.SUM(_xlfn.NORM.DIST($Q$3:$Q$1003,$F5249,$O5249,FALSE)*WindSpeedStep*$R$3:$R$1003)</f>
        <v>1978.3773769001973</v>
      </c>
      <c r="N5249" s="42">
        <f t="shared" si="244"/>
        <v>1.3179552289005931</v>
      </c>
      <c r="O5249" s="42">
        <f t="shared" si="245"/>
        <v>1.77</v>
      </c>
    </row>
    <row r="5250" spans="5:15" x14ac:dyDescent="0.2">
      <c r="E5250" s="15">
        <v>41307.25</v>
      </c>
      <c r="F5250" s="21">
        <v>12.169262569241813</v>
      </c>
      <c r="G5250" s="24">
        <v>0.12737008435644021</v>
      </c>
      <c r="H5250" s="3">
        <f t="shared" si="243"/>
        <v>1989.8699999999976</v>
      </c>
      <c r="I5250" s="3">
        <f>MIN(H5250-K5250+L5250,'Power Look Up'!$F$4)</f>
        <v>1954.2152322061334</v>
      </c>
      <c r="K5250" s="50">
        <f t="array" ref="K5250">_xlfn.SUM(_xlfn.NORM.DIST($Q$3:$Q$1003,$F5250,$N5250,FALSE)*WindSpeedStep*$R$3:$R$1003)</f>
        <v>1981.075973401465</v>
      </c>
      <c r="L5250" s="50">
        <f t="array" ref="L5250">_xlfn.SUM(_xlfn.NORM.DIST($Q$3:$Q$1003,$F5250,$O5250,FALSE)*WindSpeedStep*$R$3:$R$1003)</f>
        <v>1945.4212056076008</v>
      </c>
      <c r="N5250" s="42">
        <f t="shared" si="244"/>
        <v>1.2169262569241814</v>
      </c>
      <c r="O5250" s="42">
        <f t="shared" si="245"/>
        <v>1.55</v>
      </c>
    </row>
    <row r="5251" spans="5:15" x14ac:dyDescent="0.2">
      <c r="E5251" s="15">
        <v>41307.256944444445</v>
      </c>
      <c r="F5251" s="21">
        <v>11.963419640730415</v>
      </c>
      <c r="G5251" s="24">
        <v>9.612636140294982E-2</v>
      </c>
      <c r="H5251" s="3">
        <f t="shared" ref="H5251:H5314" si="246">INDEX(PowerArray,MIN(MaximumPowerIndex,ROUND(F5251*100,0)))</f>
        <v>1984.6399999999824</v>
      </c>
      <c r="I5251" s="3">
        <f>MIN(H5251-K5251+L5251,'Power Look Up'!$F$4)</f>
        <v>1989.7358708670756</v>
      </c>
      <c r="K5251" s="50">
        <f t="array" ref="K5251">_xlfn.SUM(_xlfn.NORM.DIST($Q$3:$Q$1003,$F5251,$N5251,FALSE)*WindSpeedStep*$R$3:$R$1003)</f>
        <v>1970.91622290033</v>
      </c>
      <c r="L5251" s="50">
        <f t="array" ref="L5251">_xlfn.SUM(_xlfn.NORM.DIST($Q$3:$Q$1003,$F5251,$O5251,FALSE)*WindSpeedStep*$R$3:$R$1003)</f>
        <v>1976.0120937674233</v>
      </c>
      <c r="N5251" s="42">
        <f t="shared" ref="N5251:N5314" si="247">ReferenceTurbulence*F5251</f>
        <v>1.1963419640730415</v>
      </c>
      <c r="O5251" s="42">
        <f t="shared" ref="O5251:O5314" si="248">F5251*G5251</f>
        <v>1.1499999999999999</v>
      </c>
    </row>
    <row r="5252" spans="5:15" x14ac:dyDescent="0.2">
      <c r="E5252" s="15">
        <v>41307.263888888891</v>
      </c>
      <c r="F5252" s="21">
        <v>11.566652761797906</v>
      </c>
      <c r="G5252" s="24">
        <v>0.10720473982719059</v>
      </c>
      <c r="H5252" s="3">
        <f t="shared" si="246"/>
        <v>1951.8799999999831</v>
      </c>
      <c r="I5252" s="3">
        <f>MIN(H5252-K5252+L5252,'Power Look Up'!$F$4)</f>
        <v>1939.996368765447</v>
      </c>
      <c r="K5252" s="50">
        <f t="array" ref="K5252">_xlfn.SUM(_xlfn.NORM.DIST($Q$3:$Q$1003,$F5252,$N5252,FALSE)*WindSpeedStep*$R$3:$R$1003)</f>
        <v>1941.5320548113293</v>
      </c>
      <c r="L5252" s="50">
        <f t="array" ref="L5252">_xlfn.SUM(_xlfn.NORM.DIST($Q$3:$Q$1003,$F5252,$O5252,FALSE)*WindSpeedStep*$R$3:$R$1003)</f>
        <v>1929.6484235767932</v>
      </c>
      <c r="N5252" s="42">
        <f t="shared" si="247"/>
        <v>1.1566652761797906</v>
      </c>
      <c r="O5252" s="42">
        <f t="shared" si="248"/>
        <v>1.24</v>
      </c>
    </row>
    <row r="5253" spans="5:15" x14ac:dyDescent="0.2">
      <c r="E5253" s="15">
        <v>41307.270833333336</v>
      </c>
      <c r="F5253" s="21">
        <v>10.347013656482758</v>
      </c>
      <c r="G5253" s="24">
        <v>0.10727733014100616</v>
      </c>
      <c r="H5253" s="3">
        <f t="shared" si="246"/>
        <v>1730.449999999953</v>
      </c>
      <c r="I5253" s="3">
        <f>MIN(H5253-K5253+L5253,'Power Look Up'!$F$4)</f>
        <v>1719.6426303896083</v>
      </c>
      <c r="K5253" s="50">
        <f t="array" ref="K5253">_xlfn.SUM(_xlfn.NORM.DIST($Q$3:$Q$1003,$F5253,$N5253,FALSE)*WindSpeedStep*$R$3:$R$1003)</f>
        <v>1726.6384897397913</v>
      </c>
      <c r="L5253" s="50">
        <f t="array" ref="L5253">_xlfn.SUM(_xlfn.NORM.DIST($Q$3:$Q$1003,$F5253,$O5253,FALSE)*WindSpeedStep*$R$3:$R$1003)</f>
        <v>1715.8311201294466</v>
      </c>
      <c r="N5253" s="42">
        <f t="shared" si="247"/>
        <v>1.034701365648276</v>
      </c>
      <c r="O5253" s="42">
        <f t="shared" si="248"/>
        <v>1.1100000000000001</v>
      </c>
    </row>
    <row r="5254" spans="5:15" x14ac:dyDescent="0.2">
      <c r="E5254" s="15">
        <v>41307.277777777781</v>
      </c>
      <c r="F5254" s="21">
        <v>9.1674714254483511</v>
      </c>
      <c r="G5254" s="24">
        <v>0.10144563935245828</v>
      </c>
      <c r="H5254" s="3">
        <f t="shared" si="246"/>
        <v>1320.7699999999425</v>
      </c>
      <c r="I5254" s="3">
        <f>MIN(H5254-K5254+L5254,'Power Look Up'!$F$4)</f>
        <v>1320.8015787571153</v>
      </c>
      <c r="K5254" s="50">
        <f t="array" ref="K5254">_xlfn.SUM(_xlfn.NORM.DIST($Q$3:$Q$1003,$F5254,$N5254,FALSE)*WindSpeedStep*$R$3:$R$1003)</f>
        <v>1324.3475925813295</v>
      </c>
      <c r="L5254" s="50">
        <f t="array" ref="L5254">_xlfn.SUM(_xlfn.NORM.DIST($Q$3:$Q$1003,$F5254,$O5254,FALSE)*WindSpeedStep*$R$3:$R$1003)</f>
        <v>1324.3791713385024</v>
      </c>
      <c r="N5254" s="42">
        <f t="shared" si="247"/>
        <v>0.91674714254483514</v>
      </c>
      <c r="O5254" s="42">
        <f t="shared" si="248"/>
        <v>0.93</v>
      </c>
    </row>
    <row r="5255" spans="5:15" x14ac:dyDescent="0.2">
      <c r="E5255" s="15">
        <v>41307.284722222219</v>
      </c>
      <c r="F5255" s="21">
        <v>9.7316101067481018</v>
      </c>
      <c r="G5255" s="24">
        <v>0.12228192323229525</v>
      </c>
      <c r="H5255" s="3">
        <f t="shared" si="246"/>
        <v>1534.1299999999378</v>
      </c>
      <c r="I5255" s="3">
        <f>MIN(H5255-K5255+L5255,'Power Look Up'!$F$4)</f>
        <v>1517.3840759456996</v>
      </c>
      <c r="K5255" s="50">
        <f t="array" ref="K5255">_xlfn.SUM(_xlfn.NORM.DIST($Q$3:$Q$1003,$F5255,$N5255,FALSE)*WindSpeedStep*$R$3:$R$1003)</f>
        <v>1533.9674439634618</v>
      </c>
      <c r="L5255" s="50">
        <f t="array" ref="L5255">_xlfn.SUM(_xlfn.NORM.DIST($Q$3:$Q$1003,$F5255,$O5255,FALSE)*WindSpeedStep*$R$3:$R$1003)</f>
        <v>1517.2215199092236</v>
      </c>
      <c r="N5255" s="42">
        <f t="shared" si="247"/>
        <v>0.9731610106748102</v>
      </c>
      <c r="O5255" s="42">
        <f t="shared" si="248"/>
        <v>1.19</v>
      </c>
    </row>
    <row r="5256" spans="5:15" x14ac:dyDescent="0.2">
      <c r="E5256" s="15">
        <v>41307.291666666664</v>
      </c>
      <c r="F5256" s="21">
        <v>10.470595094779211</v>
      </c>
      <c r="G5256" s="24">
        <v>9.7415666518189267E-2</v>
      </c>
      <c r="H5256" s="3">
        <f t="shared" si="246"/>
        <v>1762.4899999999523</v>
      </c>
      <c r="I5256" s="3">
        <f>MIN(H5256-K5256+L5256,'Power Look Up'!$F$4)</f>
        <v>1766.6204249942955</v>
      </c>
      <c r="K5256" s="50">
        <f t="array" ref="K5256">_xlfn.SUM(_xlfn.NORM.DIST($Q$3:$Q$1003,$F5256,$N5256,FALSE)*WindSpeedStep*$R$3:$R$1003)</f>
        <v>1758.7473700378446</v>
      </c>
      <c r="L5256" s="50">
        <f t="array" ref="L5256">_xlfn.SUM(_xlfn.NORM.DIST($Q$3:$Q$1003,$F5256,$O5256,FALSE)*WindSpeedStep*$R$3:$R$1003)</f>
        <v>1762.8777950321878</v>
      </c>
      <c r="N5256" s="42">
        <f t="shared" si="247"/>
        <v>1.0470595094779211</v>
      </c>
      <c r="O5256" s="42">
        <f t="shared" si="248"/>
        <v>1.02</v>
      </c>
    </row>
    <row r="5257" spans="5:15" x14ac:dyDescent="0.2">
      <c r="E5257" s="15">
        <v>41307.298611111109</v>
      </c>
      <c r="F5257" s="21">
        <v>9.8098682755640159</v>
      </c>
      <c r="G5257" s="24">
        <v>0.12640332827799428</v>
      </c>
      <c r="H5257" s="3">
        <f t="shared" si="246"/>
        <v>1564.6099999999374</v>
      </c>
      <c r="I5257" s="3">
        <f>MIN(H5257-K5257+L5257,'Power Look Up'!$F$4)</f>
        <v>1541.8024237415193</v>
      </c>
      <c r="K5257" s="50">
        <f t="array" ref="K5257">_xlfn.SUM(_xlfn.NORM.DIST($Q$3:$Q$1003,$F5257,$N5257,FALSE)*WindSpeedStep*$R$3:$R$1003)</f>
        <v>1561.1124827106635</v>
      </c>
      <c r="L5257" s="50">
        <f t="array" ref="L5257">_xlfn.SUM(_xlfn.NORM.DIST($Q$3:$Q$1003,$F5257,$O5257,FALSE)*WindSpeedStep*$R$3:$R$1003)</f>
        <v>1538.3049064522454</v>
      </c>
      <c r="N5257" s="42">
        <f t="shared" si="247"/>
        <v>0.98098682755640165</v>
      </c>
      <c r="O5257" s="42">
        <f t="shared" si="248"/>
        <v>1.24</v>
      </c>
    </row>
    <row r="5258" spans="5:15" x14ac:dyDescent="0.2">
      <c r="E5258" s="15">
        <v>41307.305555555555</v>
      </c>
      <c r="F5258" s="21">
        <v>10.537210591833762</v>
      </c>
      <c r="G5258" s="24">
        <v>0.10249391815676435</v>
      </c>
      <c r="H5258" s="3">
        <f t="shared" si="246"/>
        <v>1781.1799999999519</v>
      </c>
      <c r="I5258" s="3">
        <f>MIN(H5258-K5258+L5258,'Power Look Up'!$F$4)</f>
        <v>1777.0630573702704</v>
      </c>
      <c r="K5258" s="50">
        <f t="array" ref="K5258">_xlfn.SUM(_xlfn.NORM.DIST($Q$3:$Q$1003,$F5258,$N5258,FALSE)*WindSpeedStep*$R$3:$R$1003)</f>
        <v>1775.0510568467473</v>
      </c>
      <c r="L5258" s="50">
        <f t="array" ref="L5258">_xlfn.SUM(_xlfn.NORM.DIST($Q$3:$Q$1003,$F5258,$O5258,FALSE)*WindSpeedStep*$R$3:$R$1003)</f>
        <v>1770.9341142170658</v>
      </c>
      <c r="N5258" s="42">
        <f t="shared" si="247"/>
        <v>1.0537210591833763</v>
      </c>
      <c r="O5258" s="42">
        <f t="shared" si="248"/>
        <v>1.08</v>
      </c>
    </row>
    <row r="5259" spans="5:15" x14ac:dyDescent="0.2">
      <c r="E5259" s="15">
        <v>41307.3125</v>
      </c>
      <c r="F5259" s="21">
        <v>10.397161694955265</v>
      </c>
      <c r="G5259" s="24">
        <v>7.4058673183240609E-2</v>
      </c>
      <c r="H5259" s="3">
        <f t="shared" si="246"/>
        <v>1743.7999999999527</v>
      </c>
      <c r="I5259" s="3">
        <f>MIN(H5259-K5259+L5259,'Power Look Up'!$F$4)</f>
        <v>1782.8464806640534</v>
      </c>
      <c r="K5259" s="50">
        <f t="array" ref="K5259">_xlfn.SUM(_xlfn.NORM.DIST($Q$3:$Q$1003,$F5259,$N5259,FALSE)*WindSpeedStep*$R$3:$R$1003)</f>
        <v>1739.9576597631747</v>
      </c>
      <c r="L5259" s="50">
        <f t="array" ref="L5259">_xlfn.SUM(_xlfn.NORM.DIST($Q$3:$Q$1003,$F5259,$O5259,FALSE)*WindSpeedStep*$R$3:$R$1003)</f>
        <v>1779.0041404272754</v>
      </c>
      <c r="N5259" s="42">
        <f t="shared" si="247"/>
        <v>1.0397161694955266</v>
      </c>
      <c r="O5259" s="42">
        <f t="shared" si="248"/>
        <v>0.77</v>
      </c>
    </row>
    <row r="5260" spans="5:15" x14ac:dyDescent="0.2">
      <c r="E5260" s="15">
        <v>41307.319444444445</v>
      </c>
      <c r="F5260" s="21">
        <v>9.5747712005700958</v>
      </c>
      <c r="G5260" s="24">
        <v>9.9219081072499729E-2</v>
      </c>
      <c r="H5260" s="3">
        <f t="shared" si="246"/>
        <v>1473.1699999999391</v>
      </c>
      <c r="I5260" s="3">
        <f>MIN(H5260-K5260+L5260,'Power Look Up'!$F$4)</f>
        <v>1473.5352827498562</v>
      </c>
      <c r="K5260" s="50">
        <f t="array" ref="K5260">_xlfn.SUM(_xlfn.NORM.DIST($Q$3:$Q$1003,$F5260,$N5260,FALSE)*WindSpeedStep*$R$3:$R$1003)</f>
        <v>1477.7927188956301</v>
      </c>
      <c r="L5260" s="50">
        <f t="array" ref="L5260">_xlfn.SUM(_xlfn.NORM.DIST($Q$3:$Q$1003,$F5260,$O5260,FALSE)*WindSpeedStep*$R$3:$R$1003)</f>
        <v>1478.1580016455471</v>
      </c>
      <c r="N5260" s="42">
        <f t="shared" si="247"/>
        <v>0.95747712005700958</v>
      </c>
      <c r="O5260" s="42">
        <f t="shared" si="248"/>
        <v>0.94999999999999984</v>
      </c>
    </row>
    <row r="5261" spans="5:15" x14ac:dyDescent="0.2">
      <c r="E5261" s="15">
        <v>41307.326388888891</v>
      </c>
      <c r="F5261" s="21">
        <v>8.3547748289732215</v>
      </c>
      <c r="G5261" s="24">
        <v>9.5753627880635267E-2</v>
      </c>
      <c r="H5261" s="3">
        <f t="shared" si="246"/>
        <v>1017.4499999999509</v>
      </c>
      <c r="I5261" s="3">
        <f>MIN(H5261-K5261+L5261,'Power Look Up'!$F$4)</f>
        <v>1015.4496946674864</v>
      </c>
      <c r="K5261" s="50">
        <f t="array" ref="K5261">_xlfn.SUM(_xlfn.NORM.DIST($Q$3:$Q$1003,$F5261,$N5261,FALSE)*WindSpeedStep*$R$3:$R$1003)</f>
        <v>1016.8303872268876</v>
      </c>
      <c r="L5261" s="50">
        <f t="array" ref="L5261">_xlfn.SUM(_xlfn.NORM.DIST($Q$3:$Q$1003,$F5261,$O5261,FALSE)*WindSpeedStep*$R$3:$R$1003)</f>
        <v>1014.8300818944231</v>
      </c>
      <c r="N5261" s="42">
        <f t="shared" si="247"/>
        <v>0.83547748289732215</v>
      </c>
      <c r="O5261" s="42">
        <f t="shared" si="248"/>
        <v>0.8</v>
      </c>
    </row>
    <row r="5262" spans="5:15" x14ac:dyDescent="0.2">
      <c r="E5262" s="15">
        <v>41307.333333333336</v>
      </c>
      <c r="F5262" s="21">
        <v>7.646148548112409</v>
      </c>
      <c r="G5262" s="24">
        <v>6.4084551446618884E-2</v>
      </c>
      <c r="H5262" s="3">
        <f t="shared" si="246"/>
        <v>783.64999999996428</v>
      </c>
      <c r="I5262" s="3">
        <f>MIN(H5262-K5262+L5262,'Power Look Up'!$F$4)</f>
        <v>770.96306269331399</v>
      </c>
      <c r="K5262" s="50">
        <f t="array" ref="K5262">_xlfn.SUM(_xlfn.NORM.DIST($Q$3:$Q$1003,$F5262,$N5262,FALSE)*WindSpeedStep*$R$3:$R$1003)</f>
        <v>778.77288348136335</v>
      </c>
      <c r="L5262" s="50">
        <f t="array" ref="L5262">_xlfn.SUM(_xlfn.NORM.DIST($Q$3:$Q$1003,$F5262,$O5262,FALSE)*WindSpeedStep*$R$3:$R$1003)</f>
        <v>766.08594617471306</v>
      </c>
      <c r="N5262" s="42">
        <f t="shared" si="247"/>
        <v>0.76461485481124092</v>
      </c>
      <c r="O5262" s="42">
        <f t="shared" si="248"/>
        <v>0.48999999999999994</v>
      </c>
    </row>
    <row r="5263" spans="5:15" x14ac:dyDescent="0.2">
      <c r="E5263" s="15">
        <v>41307.340277777781</v>
      </c>
      <c r="F5263" s="21">
        <v>8.0327997975171659</v>
      </c>
      <c r="G5263" s="24">
        <v>6.2244797904031354E-2</v>
      </c>
      <c r="H5263" s="3">
        <f t="shared" si="246"/>
        <v>900.00999999995349</v>
      </c>
      <c r="I5263" s="3">
        <f>MIN(H5263-K5263+L5263,'Power Look Up'!$F$4)</f>
        <v>884.95419278637723</v>
      </c>
      <c r="K5263" s="50">
        <f t="array" ref="K5263">_xlfn.SUM(_xlfn.NORM.DIST($Q$3:$Q$1003,$F5263,$N5263,FALSE)*WindSpeedStep*$R$3:$R$1003)</f>
        <v>904.10216822087762</v>
      </c>
      <c r="L5263" s="50">
        <f t="array" ref="L5263">_xlfn.SUM(_xlfn.NORM.DIST($Q$3:$Q$1003,$F5263,$O5263,FALSE)*WindSpeedStep*$R$3:$R$1003)</f>
        <v>889.04636100730136</v>
      </c>
      <c r="N5263" s="42">
        <f t="shared" si="247"/>
        <v>0.80327997975171661</v>
      </c>
      <c r="O5263" s="42">
        <f t="shared" si="248"/>
        <v>0.5</v>
      </c>
    </row>
    <row r="5264" spans="5:15" x14ac:dyDescent="0.2">
      <c r="E5264" s="15">
        <v>41307.347222222219</v>
      </c>
      <c r="F5264" s="21">
        <v>8.8103807736225122</v>
      </c>
      <c r="G5264" s="24">
        <v>6.5831433953055449E-2</v>
      </c>
      <c r="H5264" s="3">
        <f t="shared" si="246"/>
        <v>1186.2699999999475</v>
      </c>
      <c r="I5264" s="3">
        <f>MIN(H5264-K5264+L5264,'Power Look Up'!$F$4)</f>
        <v>1173.9402017112584</v>
      </c>
      <c r="K5264" s="50">
        <f t="array" ref="K5264">_xlfn.SUM(_xlfn.NORM.DIST($Q$3:$Q$1003,$F5264,$N5264,FALSE)*WindSpeedStep*$R$3:$R$1003)</f>
        <v>1186.8796843683738</v>
      </c>
      <c r="L5264" s="50">
        <f t="array" ref="L5264">_xlfn.SUM(_xlfn.NORM.DIST($Q$3:$Q$1003,$F5264,$O5264,FALSE)*WindSpeedStep*$R$3:$R$1003)</f>
        <v>1174.5498860796847</v>
      </c>
      <c r="N5264" s="42">
        <f t="shared" si="247"/>
        <v>0.88103807736225126</v>
      </c>
      <c r="O5264" s="42">
        <f t="shared" si="248"/>
        <v>0.57999999999999996</v>
      </c>
    </row>
    <row r="5265" spans="5:15" x14ac:dyDescent="0.2">
      <c r="E5265" s="15">
        <v>41307.354166666664</v>
      </c>
      <c r="F5265" s="21">
        <v>8.3830162685056955</v>
      </c>
      <c r="G5265" s="24">
        <v>5.2487074569214892E-2</v>
      </c>
      <c r="H5265" s="3">
        <f t="shared" si="246"/>
        <v>1028.4599999999507</v>
      </c>
      <c r="I5265" s="3">
        <f>MIN(H5265-K5265+L5265,'Power Look Up'!$F$4)</f>
        <v>1009.0920911193735</v>
      </c>
      <c r="K5265" s="50">
        <f t="array" ref="K5265">_xlfn.SUM(_xlfn.NORM.DIST($Q$3:$Q$1003,$F5265,$N5265,FALSE)*WindSpeedStep*$R$3:$R$1003)</f>
        <v>1027.0515861684755</v>
      </c>
      <c r="L5265" s="50">
        <f t="array" ref="L5265">_xlfn.SUM(_xlfn.NORM.DIST($Q$3:$Q$1003,$F5265,$O5265,FALSE)*WindSpeedStep*$R$3:$R$1003)</f>
        <v>1007.6836772878984</v>
      </c>
      <c r="N5265" s="42">
        <f t="shared" si="247"/>
        <v>0.83830162685056964</v>
      </c>
      <c r="O5265" s="42">
        <f t="shared" si="248"/>
        <v>0.44</v>
      </c>
    </row>
    <row r="5266" spans="5:15" x14ac:dyDescent="0.2">
      <c r="E5266" s="15">
        <v>41307.361111111109</v>
      </c>
      <c r="F5266" s="21">
        <v>8.011921059381649</v>
      </c>
      <c r="G5266" s="24">
        <v>5.8662584980121363E-2</v>
      </c>
      <c r="H5266" s="3">
        <f t="shared" si="246"/>
        <v>892.66999999995369</v>
      </c>
      <c r="I5266" s="3">
        <f>MIN(H5266-K5266+L5266,'Power Look Up'!$F$4)</f>
        <v>876.65080601015995</v>
      </c>
      <c r="K5266" s="50">
        <f t="array" ref="K5266">_xlfn.SUM(_xlfn.NORM.DIST($Q$3:$Q$1003,$F5266,$N5266,FALSE)*WindSpeedStep*$R$3:$R$1003)</f>
        <v>897.04777451137284</v>
      </c>
      <c r="L5266" s="50">
        <f t="array" ref="L5266">_xlfn.SUM(_xlfn.NORM.DIST($Q$3:$Q$1003,$F5266,$O5266,FALSE)*WindSpeedStep*$R$3:$R$1003)</f>
        <v>881.0285805215791</v>
      </c>
      <c r="N5266" s="42">
        <f t="shared" si="247"/>
        <v>0.80119210593816492</v>
      </c>
      <c r="O5266" s="42">
        <f t="shared" si="248"/>
        <v>0.47</v>
      </c>
    </row>
    <row r="5267" spans="5:15" x14ac:dyDescent="0.2">
      <c r="E5267" s="15">
        <v>41307.368055555555</v>
      </c>
      <c r="F5267" s="21">
        <v>7.3740695455770631</v>
      </c>
      <c r="G5267" s="24">
        <v>9.3571127277184293E-2</v>
      </c>
      <c r="H5267" s="3">
        <f t="shared" si="246"/>
        <v>699.36999999996613</v>
      </c>
      <c r="I5267" s="3">
        <f>MIN(H5267-K5267+L5267,'Power Look Up'!$F$4)</f>
        <v>696.90994415628631</v>
      </c>
      <c r="K5267" s="50">
        <f t="array" ref="K5267">_xlfn.SUM(_xlfn.NORM.DIST($Q$3:$Q$1003,$F5267,$N5267,FALSE)*WindSpeedStep*$R$3:$R$1003)</f>
        <v>697.33991169832348</v>
      </c>
      <c r="L5267" s="50">
        <f t="array" ref="L5267">_xlfn.SUM(_xlfn.NORM.DIST($Q$3:$Q$1003,$F5267,$O5267,FALSE)*WindSpeedStep*$R$3:$R$1003)</f>
        <v>694.87985585464367</v>
      </c>
      <c r="N5267" s="42">
        <f t="shared" si="247"/>
        <v>0.73740695455770633</v>
      </c>
      <c r="O5267" s="42">
        <f t="shared" si="248"/>
        <v>0.69</v>
      </c>
    </row>
    <row r="5268" spans="5:15" x14ac:dyDescent="0.2">
      <c r="E5268" s="15">
        <v>41307.375</v>
      </c>
      <c r="F5268" s="21">
        <v>7.1993686939482053</v>
      </c>
      <c r="G5268" s="24">
        <v>8.4729651436349751E-2</v>
      </c>
      <c r="H5268" s="3">
        <f t="shared" si="246"/>
        <v>648.19999999996719</v>
      </c>
      <c r="I5268" s="3">
        <f>MIN(H5268-K5268+L5268,'Power Look Up'!$F$4)</f>
        <v>642.94326343997943</v>
      </c>
      <c r="K5268" s="50">
        <f t="array" ref="K5268">_xlfn.SUM(_xlfn.NORM.DIST($Q$3:$Q$1003,$F5268,$N5268,FALSE)*WindSpeedStep*$R$3:$R$1003)</f>
        <v>647.95661029150119</v>
      </c>
      <c r="L5268" s="50">
        <f t="array" ref="L5268">_xlfn.SUM(_xlfn.NORM.DIST($Q$3:$Q$1003,$F5268,$O5268,FALSE)*WindSpeedStep*$R$3:$R$1003)</f>
        <v>642.69987373151343</v>
      </c>
      <c r="N5268" s="42">
        <f t="shared" si="247"/>
        <v>0.7199368693948206</v>
      </c>
      <c r="O5268" s="42">
        <f t="shared" si="248"/>
        <v>0.61</v>
      </c>
    </row>
    <row r="5269" spans="5:15" x14ac:dyDescent="0.2">
      <c r="E5269" s="15">
        <v>41307.381944444445</v>
      </c>
      <c r="F5269" s="21">
        <v>6.6450209361204013</v>
      </c>
      <c r="G5269" s="24">
        <v>9.4807827703823053E-2</v>
      </c>
      <c r="H5269" s="3">
        <f t="shared" si="246"/>
        <v>508.89999999997804</v>
      </c>
      <c r="I5269" s="3">
        <f>MIN(H5269-K5269+L5269,'Power Look Up'!$F$4)</f>
        <v>507.38658878970125</v>
      </c>
      <c r="K5269" s="50">
        <f t="array" ref="K5269">_xlfn.SUM(_xlfn.NORM.DIST($Q$3:$Q$1003,$F5269,$N5269,FALSE)*WindSpeedStep*$R$3:$R$1003)</f>
        <v>505.92350945870334</v>
      </c>
      <c r="L5269" s="50">
        <f t="array" ref="L5269">_xlfn.SUM(_xlfn.NORM.DIST($Q$3:$Q$1003,$F5269,$O5269,FALSE)*WindSpeedStep*$R$3:$R$1003)</f>
        <v>504.41009824842655</v>
      </c>
      <c r="N5269" s="42">
        <f t="shared" si="247"/>
        <v>0.66450209361204016</v>
      </c>
      <c r="O5269" s="42">
        <f t="shared" si="248"/>
        <v>0.63</v>
      </c>
    </row>
    <row r="5270" spans="5:15" x14ac:dyDescent="0.2">
      <c r="E5270" s="15">
        <v>41307.388888888891</v>
      </c>
      <c r="F5270" s="21">
        <v>6.5041327063287984</v>
      </c>
      <c r="G5270" s="24">
        <v>0.10916136432904262</v>
      </c>
      <c r="H5270" s="3">
        <f t="shared" si="246"/>
        <v>474.99999999997874</v>
      </c>
      <c r="I5270" s="3">
        <f>MIN(H5270-K5270+L5270,'Power Look Up'!$F$4)</f>
        <v>477.63260338495633</v>
      </c>
      <c r="K5270" s="50">
        <f t="array" ref="K5270">_xlfn.SUM(_xlfn.NORM.DIST($Q$3:$Q$1003,$F5270,$N5270,FALSE)*WindSpeedStep*$R$3:$R$1003)</f>
        <v>473.29231322529995</v>
      </c>
      <c r="L5270" s="50">
        <f t="array" ref="L5270">_xlfn.SUM(_xlfn.NORM.DIST($Q$3:$Q$1003,$F5270,$O5270,FALSE)*WindSpeedStep*$R$3:$R$1003)</f>
        <v>475.92491661027753</v>
      </c>
      <c r="N5270" s="42">
        <f t="shared" si="247"/>
        <v>0.6504132706328799</v>
      </c>
      <c r="O5270" s="42">
        <f t="shared" si="248"/>
        <v>0.71</v>
      </c>
    </row>
    <row r="5271" spans="5:15" x14ac:dyDescent="0.2">
      <c r="E5271" s="15">
        <v>41307.395833333336</v>
      </c>
      <c r="F5271" s="21">
        <v>7.212562604503014</v>
      </c>
      <c r="G5271" s="24">
        <v>7.6255837232749826E-2</v>
      </c>
      <c r="H5271" s="3">
        <f t="shared" si="246"/>
        <v>651.20999999996707</v>
      </c>
      <c r="I5271" s="3">
        <f>MIN(H5271-K5271+L5271,'Power Look Up'!$F$4)</f>
        <v>643.36688957606486</v>
      </c>
      <c r="K5271" s="50">
        <f t="array" ref="K5271">_xlfn.SUM(_xlfn.NORM.DIST($Q$3:$Q$1003,$F5271,$N5271,FALSE)*WindSpeedStep*$R$3:$R$1003)</f>
        <v>651.60774109007059</v>
      </c>
      <c r="L5271" s="50">
        <f t="array" ref="L5271">_xlfn.SUM(_xlfn.NORM.DIST($Q$3:$Q$1003,$F5271,$O5271,FALSE)*WindSpeedStep*$R$3:$R$1003)</f>
        <v>643.76463066616839</v>
      </c>
      <c r="N5271" s="42">
        <f t="shared" si="247"/>
        <v>0.72125626045030145</v>
      </c>
      <c r="O5271" s="42">
        <f t="shared" si="248"/>
        <v>0.55000000000000004</v>
      </c>
    </row>
    <row r="5272" spans="5:15" x14ac:dyDescent="0.2">
      <c r="E5272" s="15">
        <v>41307.402777777781</v>
      </c>
      <c r="F5272" s="21">
        <v>8.4849327117732827</v>
      </c>
      <c r="G5272" s="24">
        <v>8.1320621322381173E-2</v>
      </c>
      <c r="H5272" s="3">
        <f t="shared" si="246"/>
        <v>1065.1599999999498</v>
      </c>
      <c r="I5272" s="3">
        <f>MIN(H5272-K5272+L5272,'Power Look Up'!$F$4)</f>
        <v>1056.8097168480151</v>
      </c>
      <c r="K5272" s="50">
        <f t="array" ref="K5272">_xlfn.SUM(_xlfn.NORM.DIST($Q$3:$Q$1003,$F5272,$N5272,FALSE)*WindSpeedStep*$R$3:$R$1003)</f>
        <v>1064.339121682342</v>
      </c>
      <c r="L5272" s="50">
        <f t="array" ref="L5272">_xlfn.SUM(_xlfn.NORM.DIST($Q$3:$Q$1003,$F5272,$O5272,FALSE)*WindSpeedStep*$R$3:$R$1003)</f>
        <v>1055.9888385304073</v>
      </c>
      <c r="N5272" s="42">
        <f t="shared" si="247"/>
        <v>0.84849327117732831</v>
      </c>
      <c r="O5272" s="42">
        <f t="shared" si="248"/>
        <v>0.69</v>
      </c>
    </row>
    <row r="5273" spans="5:15" x14ac:dyDescent="0.2">
      <c r="E5273" s="15">
        <v>41307.409722222219</v>
      </c>
      <c r="F5273" s="21">
        <v>9.330730273891966</v>
      </c>
      <c r="G5273" s="24">
        <v>5.572982872037318E-2</v>
      </c>
      <c r="H5273" s="3">
        <f t="shared" si="246"/>
        <v>1381.7299999999411</v>
      </c>
      <c r="I5273" s="3">
        <f>MIN(H5273-K5273+L5273,'Power Look Up'!$F$4)</f>
        <v>1382.043467675775</v>
      </c>
      <c r="K5273" s="50">
        <f t="array" ref="K5273">_xlfn.SUM(_xlfn.NORM.DIST($Q$3:$Q$1003,$F5273,$N5273,FALSE)*WindSpeedStep*$R$3:$R$1003)</f>
        <v>1386.7754926051255</v>
      </c>
      <c r="L5273" s="50">
        <f t="array" ref="L5273">_xlfn.SUM(_xlfn.NORM.DIST($Q$3:$Q$1003,$F5273,$O5273,FALSE)*WindSpeedStep*$R$3:$R$1003)</f>
        <v>1387.0889602809593</v>
      </c>
      <c r="N5273" s="42">
        <f t="shared" si="247"/>
        <v>0.93307302738919662</v>
      </c>
      <c r="O5273" s="42">
        <f t="shared" si="248"/>
        <v>0.52</v>
      </c>
    </row>
    <row r="5274" spans="5:15" x14ac:dyDescent="0.2">
      <c r="E5274" s="15">
        <v>41307.416666666664</v>
      </c>
      <c r="F5274" s="21">
        <v>9.770137169606496</v>
      </c>
      <c r="G5274" s="24">
        <v>6.2435152077252615E-2</v>
      </c>
      <c r="H5274" s="3">
        <f t="shared" si="246"/>
        <v>1549.3699999999376</v>
      </c>
      <c r="I5274" s="3">
        <f>MIN(H5274-K5274+L5274,'Power Look Up'!$F$4)</f>
        <v>1571.9156833731538</v>
      </c>
      <c r="K5274" s="50">
        <f t="array" ref="K5274">_xlfn.SUM(_xlfn.NORM.DIST($Q$3:$Q$1003,$F5274,$N5274,FALSE)*WindSpeedStep*$R$3:$R$1003)</f>
        <v>1547.4113273742348</v>
      </c>
      <c r="L5274" s="50">
        <f t="array" ref="L5274">_xlfn.SUM(_xlfn.NORM.DIST($Q$3:$Q$1003,$F5274,$O5274,FALSE)*WindSpeedStep*$R$3:$R$1003)</f>
        <v>1569.957010747451</v>
      </c>
      <c r="N5274" s="42">
        <f t="shared" si="247"/>
        <v>0.97701371696064965</v>
      </c>
      <c r="O5274" s="42">
        <f t="shared" si="248"/>
        <v>0.61</v>
      </c>
    </row>
    <row r="5275" spans="5:15" x14ac:dyDescent="0.2">
      <c r="E5275" s="15">
        <v>41307.423611111109</v>
      </c>
      <c r="F5275" s="21">
        <v>9.4495119659052644</v>
      </c>
      <c r="G5275" s="24">
        <v>6.772836547635272E-2</v>
      </c>
      <c r="H5275" s="3">
        <f t="shared" si="246"/>
        <v>1427.4499999999402</v>
      </c>
      <c r="I5275" s="3">
        <f>MIN(H5275-K5275+L5275,'Power Look Up'!$F$4)</f>
        <v>1433.3399177974593</v>
      </c>
      <c r="K5275" s="50">
        <f t="array" ref="K5275">_xlfn.SUM(_xlfn.NORM.DIST($Q$3:$Q$1003,$F5275,$N5275,FALSE)*WindSpeedStep*$R$3:$R$1003)</f>
        <v>1431.5237523548258</v>
      </c>
      <c r="L5275" s="50">
        <f t="array" ref="L5275">_xlfn.SUM(_xlfn.NORM.DIST($Q$3:$Q$1003,$F5275,$O5275,FALSE)*WindSpeedStep*$R$3:$R$1003)</f>
        <v>1437.4136701523448</v>
      </c>
      <c r="N5275" s="42">
        <f t="shared" si="247"/>
        <v>0.94495119659052651</v>
      </c>
      <c r="O5275" s="42">
        <f t="shared" si="248"/>
        <v>0.64</v>
      </c>
    </row>
    <row r="5276" spans="5:15" x14ac:dyDescent="0.2">
      <c r="E5276" s="15">
        <v>41307.430555555555</v>
      </c>
      <c r="F5276" s="21">
        <v>8.4134639627339158</v>
      </c>
      <c r="G5276" s="24">
        <v>4.7542843443762951E-2</v>
      </c>
      <c r="H5276" s="3">
        <f t="shared" si="246"/>
        <v>1039.4699999999505</v>
      </c>
      <c r="I5276" s="3">
        <f>MIN(H5276-K5276+L5276,'Power Look Up'!$F$4)</f>
        <v>1018.6681253788018</v>
      </c>
      <c r="K5276" s="50">
        <f t="array" ref="K5276">_xlfn.SUM(_xlfn.NORM.DIST($Q$3:$Q$1003,$F5276,$N5276,FALSE)*WindSpeedStep*$R$3:$R$1003)</f>
        <v>1038.1266100153671</v>
      </c>
      <c r="L5276" s="50">
        <f t="array" ref="L5276">_xlfn.SUM(_xlfn.NORM.DIST($Q$3:$Q$1003,$F5276,$O5276,FALSE)*WindSpeedStep*$R$3:$R$1003)</f>
        <v>1017.3247353942185</v>
      </c>
      <c r="N5276" s="42">
        <f t="shared" si="247"/>
        <v>0.84134639627339158</v>
      </c>
      <c r="O5276" s="42">
        <f t="shared" si="248"/>
        <v>0.4</v>
      </c>
    </row>
    <row r="5277" spans="5:15" x14ac:dyDescent="0.2">
      <c r="E5277" s="15">
        <v>41307.4375</v>
      </c>
      <c r="F5277" s="21">
        <v>6.5135687803966151</v>
      </c>
      <c r="G5277" s="24">
        <v>0.10900322448990361</v>
      </c>
      <c r="H5277" s="3">
        <f t="shared" si="246"/>
        <v>477.25999999997867</v>
      </c>
      <c r="I5277" s="3">
        <f>MIN(H5277-K5277+L5277,'Power Look Up'!$F$4)</f>
        <v>479.85902693159574</v>
      </c>
      <c r="K5277" s="50">
        <f t="array" ref="K5277">_xlfn.SUM(_xlfn.NORM.DIST($Q$3:$Q$1003,$F5277,$N5277,FALSE)*WindSpeedStep*$R$3:$R$1003)</f>
        <v>475.43506807770603</v>
      </c>
      <c r="L5277" s="50">
        <f t="array" ref="L5277">_xlfn.SUM(_xlfn.NORM.DIST($Q$3:$Q$1003,$F5277,$O5277,FALSE)*WindSpeedStep*$R$3:$R$1003)</f>
        <v>478.0340950093231</v>
      </c>
      <c r="N5277" s="42">
        <f t="shared" si="247"/>
        <v>0.65135687803966158</v>
      </c>
      <c r="O5277" s="42">
        <f t="shared" si="248"/>
        <v>0.71</v>
      </c>
    </row>
    <row r="5278" spans="5:15" x14ac:dyDescent="0.2">
      <c r="E5278" s="15">
        <v>41307.444444444445</v>
      </c>
      <c r="F5278" s="21">
        <v>6.0312247523604174</v>
      </c>
      <c r="G5278" s="24">
        <v>4.642506480800894E-2</v>
      </c>
      <c r="H5278" s="3">
        <f t="shared" si="246"/>
        <v>368.77999999998099</v>
      </c>
      <c r="I5278" s="3">
        <f>MIN(H5278-K5278+L5278,'Power Look Up'!$F$4)</f>
        <v>359.54180678058731</v>
      </c>
      <c r="K5278" s="50">
        <f t="array" ref="K5278">_xlfn.SUM(_xlfn.NORM.DIST($Q$3:$Q$1003,$F5278,$N5278,FALSE)*WindSpeedStep*$R$3:$R$1003)</f>
        <v>373.43463223275461</v>
      </c>
      <c r="L5278" s="50">
        <f t="array" ref="L5278">_xlfn.SUM(_xlfn.NORM.DIST($Q$3:$Q$1003,$F5278,$O5278,FALSE)*WindSpeedStep*$R$3:$R$1003)</f>
        <v>364.19643901336093</v>
      </c>
      <c r="N5278" s="42">
        <f t="shared" si="247"/>
        <v>0.60312247523604179</v>
      </c>
      <c r="O5278" s="42">
        <f t="shared" si="248"/>
        <v>0.28000000000000003</v>
      </c>
    </row>
    <row r="5279" spans="5:15" x14ac:dyDescent="0.2">
      <c r="E5279" s="15">
        <v>41307.451388888891</v>
      </c>
      <c r="F5279" s="21">
        <v>6.5886802047214621</v>
      </c>
      <c r="G5279" s="24">
        <v>8.8029769540851399E-2</v>
      </c>
      <c r="H5279" s="3">
        <f t="shared" si="246"/>
        <v>495.33999999997832</v>
      </c>
      <c r="I5279" s="3">
        <f>MIN(H5279-K5279+L5279,'Power Look Up'!$F$4)</f>
        <v>492.0446172511252</v>
      </c>
      <c r="K5279" s="50">
        <f t="array" ref="K5279">_xlfn.SUM(_xlfn.NORM.DIST($Q$3:$Q$1003,$F5279,$N5279,FALSE)*WindSpeedStep*$R$3:$R$1003)</f>
        <v>492.709639059197</v>
      </c>
      <c r="L5279" s="50">
        <f t="array" ref="L5279">_xlfn.SUM(_xlfn.NORM.DIST($Q$3:$Q$1003,$F5279,$O5279,FALSE)*WindSpeedStep*$R$3:$R$1003)</f>
        <v>489.41425631034389</v>
      </c>
      <c r="N5279" s="42">
        <f t="shared" si="247"/>
        <v>0.65886802047214621</v>
      </c>
      <c r="O5279" s="42">
        <f t="shared" si="248"/>
        <v>0.57999999999999996</v>
      </c>
    </row>
    <row r="5280" spans="5:15" x14ac:dyDescent="0.2">
      <c r="E5280" s="15">
        <v>41307.458333333336</v>
      </c>
      <c r="F5280" s="21">
        <v>7.3025997663551117</v>
      </c>
      <c r="G5280" s="24">
        <v>7.5315643414279182E-2</v>
      </c>
      <c r="H5280" s="3">
        <f t="shared" si="246"/>
        <v>678.29999999996653</v>
      </c>
      <c r="I5280" s="3">
        <f>MIN(H5280-K5280+L5280,'Power Look Up'!$F$4)</f>
        <v>669.9513499381726</v>
      </c>
      <c r="K5280" s="50">
        <f t="array" ref="K5280">_xlfn.SUM(_xlfn.NORM.DIST($Q$3:$Q$1003,$F5280,$N5280,FALSE)*WindSpeedStep*$R$3:$R$1003)</f>
        <v>676.86510193852973</v>
      </c>
      <c r="L5280" s="50">
        <f t="array" ref="L5280">_xlfn.SUM(_xlfn.NORM.DIST($Q$3:$Q$1003,$F5280,$O5280,FALSE)*WindSpeedStep*$R$3:$R$1003)</f>
        <v>668.5164518767358</v>
      </c>
      <c r="N5280" s="42">
        <f t="shared" si="247"/>
        <v>0.73025997663551123</v>
      </c>
      <c r="O5280" s="42">
        <f t="shared" si="248"/>
        <v>0.55000000000000004</v>
      </c>
    </row>
    <row r="5281" spans="5:15" x14ac:dyDescent="0.2">
      <c r="E5281" s="15">
        <v>41307.465277777781</v>
      </c>
      <c r="F5281" s="21">
        <v>7.7373761332507209</v>
      </c>
      <c r="G5281" s="24">
        <v>0.10597907945512938</v>
      </c>
      <c r="H5281" s="3">
        <f t="shared" si="246"/>
        <v>810.73999999996374</v>
      </c>
      <c r="I5281" s="3">
        <f>MIN(H5281-K5281+L5281,'Power Look Up'!$F$4)</f>
        <v>813.47662856759882</v>
      </c>
      <c r="K5281" s="50">
        <f t="array" ref="K5281">_xlfn.SUM(_xlfn.NORM.DIST($Q$3:$Q$1003,$F5281,$N5281,FALSE)*WindSpeedStep*$R$3:$R$1003)</f>
        <v>807.3252935075551</v>
      </c>
      <c r="L5281" s="50">
        <f t="array" ref="L5281">_xlfn.SUM(_xlfn.NORM.DIST($Q$3:$Q$1003,$F5281,$O5281,FALSE)*WindSpeedStep*$R$3:$R$1003)</f>
        <v>810.06192207519018</v>
      </c>
      <c r="N5281" s="42">
        <f t="shared" si="247"/>
        <v>0.77373761332507218</v>
      </c>
      <c r="O5281" s="42">
        <f t="shared" si="248"/>
        <v>0.82</v>
      </c>
    </row>
    <row r="5282" spans="5:15" x14ac:dyDescent="0.2">
      <c r="E5282" s="15">
        <v>41307.472222222219</v>
      </c>
      <c r="F5282" s="21">
        <v>7.2214844510352538</v>
      </c>
      <c r="G5282" s="24">
        <v>8.4470167336931939E-2</v>
      </c>
      <c r="H5282" s="3">
        <f t="shared" si="246"/>
        <v>654.21999999996706</v>
      </c>
      <c r="I5282" s="3">
        <f>MIN(H5282-K5282+L5282,'Power Look Up'!$F$4)</f>
        <v>648.84138061519559</v>
      </c>
      <c r="K5282" s="50">
        <f t="array" ref="K5282">_xlfn.SUM(_xlfn.NORM.DIST($Q$3:$Q$1003,$F5282,$N5282,FALSE)*WindSpeedStep*$R$3:$R$1003)</f>
        <v>654.08390530802365</v>
      </c>
      <c r="L5282" s="50">
        <f t="array" ref="L5282">_xlfn.SUM(_xlfn.NORM.DIST($Q$3:$Q$1003,$F5282,$O5282,FALSE)*WindSpeedStep*$R$3:$R$1003)</f>
        <v>648.70528592325218</v>
      </c>
      <c r="N5282" s="42">
        <f t="shared" si="247"/>
        <v>0.72214844510352538</v>
      </c>
      <c r="O5282" s="42">
        <f t="shared" si="248"/>
        <v>0.61</v>
      </c>
    </row>
    <row r="5283" spans="5:15" x14ac:dyDescent="0.2">
      <c r="E5283" s="15">
        <v>41307.479166666664</v>
      </c>
      <c r="F5283" s="21">
        <v>7.3500770575851053</v>
      </c>
      <c r="G5283" s="24">
        <v>6.8026497692838722E-2</v>
      </c>
      <c r="H5283" s="3">
        <f t="shared" si="246"/>
        <v>693.34999999996626</v>
      </c>
      <c r="I5283" s="3">
        <f>MIN(H5283-K5283+L5283,'Power Look Up'!$F$4)</f>
        <v>682.83685403189804</v>
      </c>
      <c r="K5283" s="50">
        <f t="array" ref="K5283">_xlfn.SUM(_xlfn.NORM.DIST($Q$3:$Q$1003,$F5283,$N5283,FALSE)*WindSpeedStep*$R$3:$R$1003)</f>
        <v>690.42430745225954</v>
      </c>
      <c r="L5283" s="50">
        <f t="array" ref="L5283">_xlfn.SUM(_xlfn.NORM.DIST($Q$3:$Q$1003,$F5283,$O5283,FALSE)*WindSpeedStep*$R$3:$R$1003)</f>
        <v>679.91116148419133</v>
      </c>
      <c r="N5283" s="42">
        <f t="shared" si="247"/>
        <v>0.7350077057585106</v>
      </c>
      <c r="O5283" s="42">
        <f t="shared" si="248"/>
        <v>0.5</v>
      </c>
    </row>
    <row r="5284" spans="5:15" x14ac:dyDescent="0.2">
      <c r="E5284" s="15">
        <v>41307.486111111109</v>
      </c>
      <c r="F5284" s="21">
        <v>7.0967118599772707</v>
      </c>
      <c r="G5284" s="24">
        <v>9.8637230003338738E-2</v>
      </c>
      <c r="H5284" s="3">
        <f t="shared" si="246"/>
        <v>618.09999999996785</v>
      </c>
      <c r="I5284" s="3">
        <f>MIN(H5284-K5284+L5284,'Power Look Up'!$F$4)</f>
        <v>617.61491428933357</v>
      </c>
      <c r="K5284" s="50">
        <f t="array" ref="K5284">_xlfn.SUM(_xlfn.NORM.DIST($Q$3:$Q$1003,$F5284,$N5284,FALSE)*WindSpeedStep*$R$3:$R$1003)</f>
        <v>619.98329621225503</v>
      </c>
      <c r="L5284" s="50">
        <f t="array" ref="L5284">_xlfn.SUM(_xlfn.NORM.DIST($Q$3:$Q$1003,$F5284,$O5284,FALSE)*WindSpeedStep*$R$3:$R$1003)</f>
        <v>619.49821050162075</v>
      </c>
      <c r="N5284" s="42">
        <f t="shared" si="247"/>
        <v>0.70967118599772716</v>
      </c>
      <c r="O5284" s="42">
        <f t="shared" si="248"/>
        <v>0.7</v>
      </c>
    </row>
    <row r="5285" spans="5:15" x14ac:dyDescent="0.2">
      <c r="E5285" s="15">
        <v>41307.493055555555</v>
      </c>
      <c r="F5285" s="21">
        <v>6.6137926985019284</v>
      </c>
      <c r="G5285" s="24">
        <v>0.10735141428923529</v>
      </c>
      <c r="H5285" s="3">
        <f t="shared" si="246"/>
        <v>499.85999999997819</v>
      </c>
      <c r="I5285" s="3">
        <f>MIN(H5285-K5285+L5285,'Power Look Up'!$F$4)</f>
        <v>502.08163433146507</v>
      </c>
      <c r="K5285" s="50">
        <f t="array" ref="K5285">_xlfn.SUM(_xlfn.NORM.DIST($Q$3:$Q$1003,$F5285,$N5285,FALSE)*WindSpeedStep*$R$3:$R$1003)</f>
        <v>498.57212618761946</v>
      </c>
      <c r="L5285" s="50">
        <f t="array" ref="L5285">_xlfn.SUM(_xlfn.NORM.DIST($Q$3:$Q$1003,$F5285,$O5285,FALSE)*WindSpeedStep*$R$3:$R$1003)</f>
        <v>500.79376051910634</v>
      </c>
      <c r="N5285" s="42">
        <f t="shared" si="247"/>
        <v>0.66137926985019291</v>
      </c>
      <c r="O5285" s="42">
        <f t="shared" si="248"/>
        <v>0.71</v>
      </c>
    </row>
    <row r="5286" spans="5:15" x14ac:dyDescent="0.2">
      <c r="E5286" s="15">
        <v>41307.5</v>
      </c>
      <c r="F5286" s="21">
        <v>6.8959953454031755</v>
      </c>
      <c r="G5286" s="24">
        <v>0.11165900808115783</v>
      </c>
      <c r="H5286" s="3">
        <f t="shared" si="246"/>
        <v>565.39999999997679</v>
      </c>
      <c r="I5286" s="3">
        <f>MIN(H5286-K5286+L5286,'Power Look Up'!$F$4)</f>
        <v>569.46779853422436</v>
      </c>
      <c r="K5286" s="50">
        <f t="array" ref="K5286">_xlfn.SUM(_xlfn.NORM.DIST($Q$3:$Q$1003,$F5286,$N5286,FALSE)*WindSpeedStep*$R$3:$R$1003)</f>
        <v>567.49816259578949</v>
      </c>
      <c r="L5286" s="50">
        <f t="array" ref="L5286">_xlfn.SUM(_xlfn.NORM.DIST($Q$3:$Q$1003,$F5286,$O5286,FALSE)*WindSpeedStep*$R$3:$R$1003)</f>
        <v>571.56596113003707</v>
      </c>
      <c r="N5286" s="42">
        <f t="shared" si="247"/>
        <v>0.68959953454031764</v>
      </c>
      <c r="O5286" s="42">
        <f t="shared" si="248"/>
        <v>0.77</v>
      </c>
    </row>
    <row r="5287" spans="5:15" x14ac:dyDescent="0.2">
      <c r="E5287" s="15">
        <v>41307.506944444445</v>
      </c>
      <c r="F5287" s="21">
        <v>5.1074679394004416</v>
      </c>
      <c r="G5287" s="24">
        <v>0.19774965050853799</v>
      </c>
      <c r="H5287" s="3">
        <f t="shared" si="246"/>
        <v>217.81999999998953</v>
      </c>
      <c r="I5287" s="3">
        <f>MIN(H5287-K5287+L5287,'Power Look Up'!$F$4)</f>
        <v>231.83487300415666</v>
      </c>
      <c r="K5287" s="50">
        <f t="array" ref="K5287">_xlfn.SUM(_xlfn.NORM.DIST($Q$3:$Q$1003,$F5287,$N5287,FALSE)*WindSpeedStep*$R$3:$R$1003)</f>
        <v>211.8540268554772</v>
      </c>
      <c r="L5287" s="50">
        <f t="array" ref="L5287">_xlfn.SUM(_xlfn.NORM.DIST($Q$3:$Q$1003,$F5287,$O5287,FALSE)*WindSpeedStep*$R$3:$R$1003)</f>
        <v>225.86889985964433</v>
      </c>
      <c r="N5287" s="42">
        <f t="shared" si="247"/>
        <v>0.51074679394004419</v>
      </c>
      <c r="O5287" s="42">
        <f t="shared" si="248"/>
        <v>1.01</v>
      </c>
    </row>
    <row r="5288" spans="5:15" x14ac:dyDescent="0.2">
      <c r="E5288" s="15">
        <v>41307.513888888891</v>
      </c>
      <c r="F5288" s="21">
        <v>5.3053791557666274</v>
      </c>
      <c r="G5288" s="24">
        <v>0.1319415595846985</v>
      </c>
      <c r="H5288" s="3">
        <f t="shared" si="246"/>
        <v>250.21999999998886</v>
      </c>
      <c r="I5288" s="3">
        <f>MIN(H5288-K5288+L5288,'Power Look Up'!$F$4)</f>
        <v>252.83415241298971</v>
      </c>
      <c r="K5288" s="50">
        <f t="array" ref="K5288">_xlfn.SUM(_xlfn.NORM.DIST($Q$3:$Q$1003,$F5288,$N5288,FALSE)*WindSpeedStep*$R$3:$R$1003)</f>
        <v>244.10065173636579</v>
      </c>
      <c r="L5288" s="50">
        <f t="array" ref="L5288">_xlfn.SUM(_xlfn.NORM.DIST($Q$3:$Q$1003,$F5288,$O5288,FALSE)*WindSpeedStep*$R$3:$R$1003)</f>
        <v>246.71480414936664</v>
      </c>
      <c r="N5288" s="42">
        <f t="shared" si="247"/>
        <v>0.53053791557666274</v>
      </c>
      <c r="O5288" s="42">
        <f t="shared" si="248"/>
        <v>0.69999999999999984</v>
      </c>
    </row>
    <row r="5289" spans="5:15" x14ac:dyDescent="0.2">
      <c r="E5289" s="15">
        <v>41307.520833333336</v>
      </c>
      <c r="F5289" s="21">
        <v>6.312000696417738</v>
      </c>
      <c r="G5289" s="24">
        <v>0.14892267051451372</v>
      </c>
      <c r="H5289" s="3">
        <f t="shared" si="246"/>
        <v>432.05999999997965</v>
      </c>
      <c r="I5289" s="3">
        <f>MIN(H5289-K5289+L5289,'Power Look Up'!$F$4)</f>
        <v>446.34247544048225</v>
      </c>
      <c r="K5289" s="50">
        <f t="array" ref="K5289">_xlfn.SUM(_xlfn.NORM.DIST($Q$3:$Q$1003,$F5289,$N5289,FALSE)*WindSpeedStep*$R$3:$R$1003)</f>
        <v>430.97092574282891</v>
      </c>
      <c r="L5289" s="50">
        <f t="array" ref="L5289">_xlfn.SUM(_xlfn.NORM.DIST($Q$3:$Q$1003,$F5289,$O5289,FALSE)*WindSpeedStep*$R$3:$R$1003)</f>
        <v>445.2534011833315</v>
      </c>
      <c r="N5289" s="42">
        <f t="shared" si="247"/>
        <v>0.63120006964177389</v>
      </c>
      <c r="O5289" s="42">
        <f t="shared" si="248"/>
        <v>0.94</v>
      </c>
    </row>
    <row r="5290" spans="5:15" x14ac:dyDescent="0.2">
      <c r="E5290" s="15">
        <v>41307.527777777781</v>
      </c>
      <c r="F5290" s="21">
        <v>6.6745210961702233</v>
      </c>
      <c r="G5290" s="24">
        <v>0.14383054396978967</v>
      </c>
      <c r="H5290" s="3">
        <f t="shared" si="246"/>
        <v>513.4199999999779</v>
      </c>
      <c r="I5290" s="3">
        <f>MIN(H5290-K5290+L5290,'Power Look Up'!$F$4)</f>
        <v>528.94835397676206</v>
      </c>
      <c r="K5290" s="50">
        <f t="array" ref="K5290">_xlfn.SUM(_xlfn.NORM.DIST($Q$3:$Q$1003,$F5290,$N5290,FALSE)*WindSpeedStep*$R$3:$R$1003)</f>
        <v>512.93062377931312</v>
      </c>
      <c r="L5290" s="50">
        <f t="array" ref="L5290">_xlfn.SUM(_xlfn.NORM.DIST($Q$3:$Q$1003,$F5290,$O5290,FALSE)*WindSpeedStep*$R$3:$R$1003)</f>
        <v>528.45897775609728</v>
      </c>
      <c r="N5290" s="42">
        <f t="shared" si="247"/>
        <v>0.66745210961702239</v>
      </c>
      <c r="O5290" s="42">
        <f t="shared" si="248"/>
        <v>0.96000000000000008</v>
      </c>
    </row>
    <row r="5291" spans="5:15" x14ac:dyDescent="0.2">
      <c r="E5291" s="15">
        <v>41307.534722222219</v>
      </c>
      <c r="F5291" s="21">
        <v>6.3817312872142322</v>
      </c>
      <c r="G5291" s="24">
        <v>0.11908994061261344</v>
      </c>
      <c r="H5291" s="3">
        <f t="shared" si="246"/>
        <v>447.8799999999793</v>
      </c>
      <c r="I5291" s="3">
        <f>MIN(H5291-K5291+L5291,'Power Look Up'!$F$4)</f>
        <v>453.16497660952757</v>
      </c>
      <c r="K5291" s="50">
        <f t="array" ref="K5291">_xlfn.SUM(_xlfn.NORM.DIST($Q$3:$Q$1003,$F5291,$N5291,FALSE)*WindSpeedStep*$R$3:$R$1003)</f>
        <v>446.04493501847742</v>
      </c>
      <c r="L5291" s="50">
        <f t="array" ref="L5291">_xlfn.SUM(_xlfn.NORM.DIST($Q$3:$Q$1003,$F5291,$O5291,FALSE)*WindSpeedStep*$R$3:$R$1003)</f>
        <v>451.32991162802568</v>
      </c>
      <c r="N5291" s="42">
        <f t="shared" si="247"/>
        <v>0.63817312872142329</v>
      </c>
      <c r="O5291" s="42">
        <f t="shared" si="248"/>
        <v>0.76</v>
      </c>
    </row>
    <row r="5292" spans="5:15" x14ac:dyDescent="0.2">
      <c r="E5292" s="15">
        <v>41307.541666666664</v>
      </c>
      <c r="F5292" s="21">
        <v>5.9202979327420939</v>
      </c>
      <c r="G5292" s="24">
        <v>0.13343923041962469</v>
      </c>
      <c r="H5292" s="3">
        <f t="shared" si="246"/>
        <v>349.03999999998678</v>
      </c>
      <c r="I5292" s="3">
        <f>MIN(H5292-K5292+L5292,'Power Look Up'!$F$4)</f>
        <v>355.71120118150219</v>
      </c>
      <c r="K5292" s="50">
        <f t="array" ref="K5292">_xlfn.SUM(_xlfn.NORM.DIST($Q$3:$Q$1003,$F5292,$N5292,FALSE)*WindSpeedStep*$R$3:$R$1003)</f>
        <v>352.02412132226289</v>
      </c>
      <c r="L5292" s="50">
        <f t="array" ref="L5292">_xlfn.SUM(_xlfn.NORM.DIST($Q$3:$Q$1003,$F5292,$O5292,FALSE)*WindSpeedStep*$R$3:$R$1003)</f>
        <v>358.6953225037783</v>
      </c>
      <c r="N5292" s="42">
        <f t="shared" si="247"/>
        <v>0.59202979327420946</v>
      </c>
      <c r="O5292" s="42">
        <f t="shared" si="248"/>
        <v>0.78999999999999992</v>
      </c>
    </row>
    <row r="5293" spans="5:15" x14ac:dyDescent="0.2">
      <c r="E5293" s="15">
        <v>41307.548611111109</v>
      </c>
      <c r="F5293" s="21">
        <v>5.5815663166004761</v>
      </c>
      <c r="G5293" s="24">
        <v>0.18453601401037095</v>
      </c>
      <c r="H5293" s="3">
        <f t="shared" si="246"/>
        <v>293.95999999998793</v>
      </c>
      <c r="I5293" s="3">
        <f>MIN(H5293-K5293+L5293,'Power Look Up'!$F$4)</f>
        <v>309.48358462534839</v>
      </c>
      <c r="K5293" s="50">
        <f t="array" ref="K5293">_xlfn.SUM(_xlfn.NORM.DIST($Q$3:$Q$1003,$F5293,$N5293,FALSE)*WindSpeedStep*$R$3:$R$1003)</f>
        <v>290.66793558117729</v>
      </c>
      <c r="L5293" s="50">
        <f t="array" ref="L5293">_xlfn.SUM(_xlfn.NORM.DIST($Q$3:$Q$1003,$F5293,$O5293,FALSE)*WindSpeedStep*$R$3:$R$1003)</f>
        <v>306.19152020653775</v>
      </c>
      <c r="N5293" s="42">
        <f t="shared" si="247"/>
        <v>0.55815663166004759</v>
      </c>
      <c r="O5293" s="42">
        <f t="shared" si="248"/>
        <v>1.03</v>
      </c>
    </row>
    <row r="5294" spans="5:15" x14ac:dyDescent="0.2">
      <c r="E5294" s="15">
        <v>41307.555555555555</v>
      </c>
      <c r="F5294" s="21">
        <v>5.9814842428512423</v>
      </c>
      <c r="G5294" s="24">
        <v>0.10532502877574962</v>
      </c>
      <c r="H5294" s="3">
        <f t="shared" si="246"/>
        <v>358.75999999998658</v>
      </c>
      <c r="I5294" s="3">
        <f>MIN(H5294-K5294+L5294,'Power Look Up'!$F$4)</f>
        <v>359.78379974794893</v>
      </c>
      <c r="K5294" s="50">
        <f t="array" ref="K5294">_xlfn.SUM(_xlfn.NORM.DIST($Q$3:$Q$1003,$F5294,$N5294,FALSE)*WindSpeedStep*$R$3:$R$1003)</f>
        <v>363.74596106245247</v>
      </c>
      <c r="L5294" s="50">
        <f t="array" ref="L5294">_xlfn.SUM(_xlfn.NORM.DIST($Q$3:$Q$1003,$F5294,$O5294,FALSE)*WindSpeedStep*$R$3:$R$1003)</f>
        <v>364.76976081041482</v>
      </c>
      <c r="N5294" s="42">
        <f t="shared" si="247"/>
        <v>0.59814842428512427</v>
      </c>
      <c r="O5294" s="42">
        <f t="shared" si="248"/>
        <v>0.63</v>
      </c>
    </row>
    <row r="5295" spans="5:15" x14ac:dyDescent="0.2">
      <c r="E5295" s="15">
        <v>41307.5625</v>
      </c>
      <c r="F5295" s="21">
        <v>5.4735292832762097</v>
      </c>
      <c r="G5295" s="24">
        <v>9.1348739382412211E-2</v>
      </c>
      <c r="H5295" s="3">
        <f t="shared" si="246"/>
        <v>276.13999999998828</v>
      </c>
      <c r="I5295" s="3">
        <f>MIN(H5295-K5295+L5295,'Power Look Up'!$F$4)</f>
        <v>275.50511564651356</v>
      </c>
      <c r="K5295" s="50">
        <f t="array" ref="K5295">_xlfn.SUM(_xlfn.NORM.DIST($Q$3:$Q$1003,$F5295,$N5295,FALSE)*WindSpeedStep*$R$3:$R$1003)</f>
        <v>272.16284395796782</v>
      </c>
      <c r="L5295" s="50">
        <f t="array" ref="L5295">_xlfn.SUM(_xlfn.NORM.DIST($Q$3:$Q$1003,$F5295,$O5295,FALSE)*WindSpeedStep*$R$3:$R$1003)</f>
        <v>271.52795960449311</v>
      </c>
      <c r="N5295" s="42">
        <f t="shared" si="247"/>
        <v>0.54735292832762095</v>
      </c>
      <c r="O5295" s="42">
        <f t="shared" si="248"/>
        <v>0.5</v>
      </c>
    </row>
    <row r="5296" spans="5:15" x14ac:dyDescent="0.2">
      <c r="E5296" s="15">
        <v>41307.569444444445</v>
      </c>
      <c r="F5296" s="21">
        <v>5.4534419803657315</v>
      </c>
      <c r="G5296" s="24">
        <v>0.11368966649543782</v>
      </c>
      <c r="H5296" s="3">
        <f t="shared" si="246"/>
        <v>272.89999999998838</v>
      </c>
      <c r="I5296" s="3">
        <f>MIN(H5296-K5296+L5296,'Power Look Up'!$F$4)</f>
        <v>274.09002854184428</v>
      </c>
      <c r="K5296" s="50">
        <f t="array" ref="K5296">_xlfn.SUM(_xlfn.NORM.DIST($Q$3:$Q$1003,$F5296,$N5296,FALSE)*WindSpeedStep*$R$3:$R$1003)</f>
        <v>268.76735993255301</v>
      </c>
      <c r="L5296" s="50">
        <f t="array" ref="L5296">_xlfn.SUM(_xlfn.NORM.DIST($Q$3:$Q$1003,$F5296,$O5296,FALSE)*WindSpeedStep*$R$3:$R$1003)</f>
        <v>269.9573884744089</v>
      </c>
      <c r="N5296" s="42">
        <f t="shared" si="247"/>
        <v>0.54534419803657319</v>
      </c>
      <c r="O5296" s="42">
        <f t="shared" si="248"/>
        <v>0.62</v>
      </c>
    </row>
    <row r="5297" spans="5:15" x14ac:dyDescent="0.2">
      <c r="E5297" s="15">
        <v>41307.576388888891</v>
      </c>
      <c r="F5297" s="21">
        <v>5.6901339416093792</v>
      </c>
      <c r="G5297" s="24">
        <v>0.13707937422987751</v>
      </c>
      <c r="H5297" s="3">
        <f t="shared" si="246"/>
        <v>311.77999999998758</v>
      </c>
      <c r="I5297" s="3">
        <f>MIN(H5297-K5297+L5297,'Power Look Up'!$F$4)</f>
        <v>317.51752074163517</v>
      </c>
      <c r="K5297" s="50">
        <f t="array" ref="K5297">_xlfn.SUM(_xlfn.NORM.DIST($Q$3:$Q$1003,$F5297,$N5297,FALSE)*WindSpeedStep*$R$3:$R$1003)</f>
        <v>309.73403147027807</v>
      </c>
      <c r="L5297" s="50">
        <f t="array" ref="L5297">_xlfn.SUM(_xlfn.NORM.DIST($Q$3:$Q$1003,$F5297,$O5297,FALSE)*WindSpeedStep*$R$3:$R$1003)</f>
        <v>315.47155221192565</v>
      </c>
      <c r="N5297" s="42">
        <f t="shared" si="247"/>
        <v>0.56901339416093799</v>
      </c>
      <c r="O5297" s="42">
        <f t="shared" si="248"/>
        <v>0.78</v>
      </c>
    </row>
    <row r="5298" spans="5:15" x14ac:dyDescent="0.2">
      <c r="E5298" s="15">
        <v>41307.583333333336</v>
      </c>
      <c r="F5298" s="21">
        <v>4.7634921464248494</v>
      </c>
      <c r="G5298" s="24">
        <v>0.15324891435958132</v>
      </c>
      <c r="H5298" s="3">
        <f t="shared" si="246"/>
        <v>173.83999999999378</v>
      </c>
      <c r="I5298" s="3">
        <f>MIN(H5298-K5298+L5298,'Power Look Up'!$F$4)</f>
        <v>179.71354356214835</v>
      </c>
      <c r="K5298" s="50">
        <f t="array" ref="K5298">_xlfn.SUM(_xlfn.NORM.DIST($Q$3:$Q$1003,$F5298,$N5298,FALSE)*WindSpeedStep*$R$3:$R$1003)</f>
        <v>156.85943858008909</v>
      </c>
      <c r="L5298" s="50">
        <f t="array" ref="L5298">_xlfn.SUM(_xlfn.NORM.DIST($Q$3:$Q$1003,$F5298,$O5298,FALSE)*WindSpeedStep*$R$3:$R$1003)</f>
        <v>162.73298214224366</v>
      </c>
      <c r="N5298" s="42">
        <f t="shared" si="247"/>
        <v>0.47634921464248497</v>
      </c>
      <c r="O5298" s="42">
        <f t="shared" si="248"/>
        <v>0.73</v>
      </c>
    </row>
    <row r="5299" spans="5:15" x14ac:dyDescent="0.2">
      <c r="E5299" s="15">
        <v>41307.590277777781</v>
      </c>
      <c r="F5299" s="21">
        <v>6.5793645410521338</v>
      </c>
      <c r="G5299" s="24">
        <v>0.1398311332742902</v>
      </c>
      <c r="H5299" s="3">
        <f t="shared" si="246"/>
        <v>493.07999999997833</v>
      </c>
      <c r="I5299" s="3">
        <f>MIN(H5299-K5299+L5299,'Power Look Up'!$F$4)</f>
        <v>506.33369511633674</v>
      </c>
      <c r="K5299" s="50">
        <f t="array" ref="K5299">_xlfn.SUM(_xlfn.NORM.DIST($Q$3:$Q$1003,$F5299,$N5299,FALSE)*WindSpeedStep*$R$3:$R$1003)</f>
        <v>490.54602504865301</v>
      </c>
      <c r="L5299" s="50">
        <f t="array" ref="L5299">_xlfn.SUM(_xlfn.NORM.DIST($Q$3:$Q$1003,$F5299,$O5299,FALSE)*WindSpeedStep*$R$3:$R$1003)</f>
        <v>503.79972016501142</v>
      </c>
      <c r="N5299" s="42">
        <f t="shared" si="247"/>
        <v>0.6579364541052134</v>
      </c>
      <c r="O5299" s="42">
        <f t="shared" si="248"/>
        <v>0.92</v>
      </c>
    </row>
    <row r="5300" spans="5:15" x14ac:dyDescent="0.2">
      <c r="E5300" s="15">
        <v>41307.597222222219</v>
      </c>
      <c r="F5300" s="21">
        <v>7.7805292376406623</v>
      </c>
      <c r="G5300" s="24">
        <v>0.16194271128811766</v>
      </c>
      <c r="H5300" s="3">
        <f t="shared" si="246"/>
        <v>822.77999999996348</v>
      </c>
      <c r="I5300" s="3">
        <f>MIN(H5300-K5300+L5300,'Power Look Up'!$F$4)</f>
        <v>855.52892014749068</v>
      </c>
      <c r="K5300" s="50">
        <f t="array" ref="K5300">_xlfn.SUM(_xlfn.NORM.DIST($Q$3:$Q$1003,$F5300,$N5300,FALSE)*WindSpeedStep*$R$3:$R$1003)</f>
        <v>821.0509370947733</v>
      </c>
      <c r="L5300" s="50">
        <f t="array" ref="L5300">_xlfn.SUM(_xlfn.NORM.DIST($Q$3:$Q$1003,$F5300,$O5300,FALSE)*WindSpeedStep*$R$3:$R$1003)</f>
        <v>853.7998572423005</v>
      </c>
      <c r="N5300" s="42">
        <f t="shared" si="247"/>
        <v>0.77805292376406632</v>
      </c>
      <c r="O5300" s="42">
        <f t="shared" si="248"/>
        <v>1.26</v>
      </c>
    </row>
    <row r="5301" spans="5:15" x14ac:dyDescent="0.2">
      <c r="E5301" s="15">
        <v>41307.604166666664</v>
      </c>
      <c r="F5301" s="21">
        <v>8.518817442833992</v>
      </c>
      <c r="G5301" s="24">
        <v>0.14321236582270711</v>
      </c>
      <c r="H5301" s="3">
        <f t="shared" si="246"/>
        <v>1079.8399999999497</v>
      </c>
      <c r="I5301" s="3">
        <f>MIN(H5301-K5301+L5301,'Power Look Up'!$F$4)</f>
        <v>1097.024625919307</v>
      </c>
      <c r="K5301" s="50">
        <f t="array" ref="K5301">_xlfn.SUM(_xlfn.NORM.DIST($Q$3:$Q$1003,$F5301,$N5301,FALSE)*WindSpeedStep*$R$3:$R$1003)</f>
        <v>1076.8680563967953</v>
      </c>
      <c r="L5301" s="50">
        <f t="array" ref="L5301">_xlfn.SUM(_xlfn.NORM.DIST($Q$3:$Q$1003,$F5301,$O5301,FALSE)*WindSpeedStep*$R$3:$R$1003)</f>
        <v>1094.0526823161526</v>
      </c>
      <c r="N5301" s="42">
        <f t="shared" si="247"/>
        <v>0.85188174428339924</v>
      </c>
      <c r="O5301" s="42">
        <f t="shared" si="248"/>
        <v>1.22</v>
      </c>
    </row>
    <row r="5302" spans="5:15" x14ac:dyDescent="0.2">
      <c r="E5302" s="15">
        <v>41307.611111111109</v>
      </c>
      <c r="F5302" s="21">
        <v>7.9086312589245091</v>
      </c>
      <c r="G5302" s="24">
        <v>0.2023106081971488</v>
      </c>
      <c r="H5302" s="3">
        <f t="shared" si="246"/>
        <v>861.90999999996257</v>
      </c>
      <c r="I5302" s="3">
        <f>MIN(H5302-K5302+L5302,'Power Look Up'!$F$4)</f>
        <v>914.62563540658778</v>
      </c>
      <c r="K5302" s="50">
        <f t="array" ref="K5302">_xlfn.SUM(_xlfn.NORM.DIST($Q$3:$Q$1003,$F5302,$N5302,FALSE)*WindSpeedStep*$R$3:$R$1003)</f>
        <v>862.62623922994305</v>
      </c>
      <c r="L5302" s="50">
        <f t="array" ref="L5302">_xlfn.SUM(_xlfn.NORM.DIST($Q$3:$Q$1003,$F5302,$O5302,FALSE)*WindSpeedStep*$R$3:$R$1003)</f>
        <v>915.34187463656826</v>
      </c>
      <c r="N5302" s="42">
        <f t="shared" si="247"/>
        <v>0.790863125892451</v>
      </c>
      <c r="O5302" s="42">
        <f t="shared" si="248"/>
        <v>1.6</v>
      </c>
    </row>
    <row r="5303" spans="5:15" x14ac:dyDescent="0.2">
      <c r="E5303" s="15">
        <v>41307.618055555555</v>
      </c>
      <c r="F5303" s="21">
        <v>7.789870597718906</v>
      </c>
      <c r="G5303" s="24">
        <v>0.13222299229227416</v>
      </c>
      <c r="H5303" s="3">
        <f t="shared" si="246"/>
        <v>825.78999999996336</v>
      </c>
      <c r="I5303" s="3">
        <f>MIN(H5303-K5303+L5303,'Power Look Up'!$F$4)</f>
        <v>842.05795119412039</v>
      </c>
      <c r="K5303" s="50">
        <f t="array" ref="K5303">_xlfn.SUM(_xlfn.NORM.DIST($Q$3:$Q$1003,$F5303,$N5303,FALSE)*WindSpeedStep*$R$3:$R$1003)</f>
        <v>824.0407039901138</v>
      </c>
      <c r="L5303" s="50">
        <f t="array" ref="L5303">_xlfn.SUM(_xlfn.NORM.DIST($Q$3:$Q$1003,$F5303,$O5303,FALSE)*WindSpeedStep*$R$3:$R$1003)</f>
        <v>840.30865518427083</v>
      </c>
      <c r="N5303" s="42">
        <f t="shared" si="247"/>
        <v>0.77898705977189064</v>
      </c>
      <c r="O5303" s="42">
        <f t="shared" si="248"/>
        <v>1.03</v>
      </c>
    </row>
    <row r="5304" spans="5:15" x14ac:dyDescent="0.2">
      <c r="E5304" s="15">
        <v>41307.625</v>
      </c>
      <c r="F5304" s="21">
        <v>7.4609239909255995</v>
      </c>
      <c r="G5304" s="24">
        <v>0.15413640474004231</v>
      </c>
      <c r="H5304" s="3">
        <f t="shared" si="246"/>
        <v>726.45999999996548</v>
      </c>
      <c r="I5304" s="3">
        <f>MIN(H5304-K5304+L5304,'Power Look Up'!$F$4)</f>
        <v>753.34203202551578</v>
      </c>
      <c r="K5304" s="50">
        <f t="array" ref="K5304">_xlfn.SUM(_xlfn.NORM.DIST($Q$3:$Q$1003,$F5304,$N5304,FALSE)*WindSpeedStep*$R$3:$R$1003)</f>
        <v>722.73287089682276</v>
      </c>
      <c r="L5304" s="50">
        <f t="array" ref="L5304">_xlfn.SUM(_xlfn.NORM.DIST($Q$3:$Q$1003,$F5304,$O5304,FALSE)*WindSpeedStep*$R$3:$R$1003)</f>
        <v>749.61490292237306</v>
      </c>
      <c r="N5304" s="42">
        <f t="shared" si="247"/>
        <v>0.74609239909255998</v>
      </c>
      <c r="O5304" s="42">
        <f t="shared" si="248"/>
        <v>1.1499999999999999</v>
      </c>
    </row>
    <row r="5305" spans="5:15" x14ac:dyDescent="0.2">
      <c r="E5305" s="15">
        <v>41307.631944444445</v>
      </c>
      <c r="F5305" s="21">
        <v>9.5182435389883757</v>
      </c>
      <c r="G5305" s="24">
        <v>0.14078227716186581</v>
      </c>
      <c r="H5305" s="3">
        <f t="shared" si="246"/>
        <v>1454.1199999999396</v>
      </c>
      <c r="I5305" s="3">
        <f>MIN(H5305-K5305+L5305,'Power Look Up'!$F$4)</f>
        <v>1433.018699636996</v>
      </c>
      <c r="K5305" s="50">
        <f t="array" ref="K5305">_xlfn.SUM(_xlfn.NORM.DIST($Q$3:$Q$1003,$F5305,$N5305,FALSE)*WindSpeedStep*$R$3:$R$1003)</f>
        <v>1457.0469292768978</v>
      </c>
      <c r="L5305" s="50">
        <f t="array" ref="L5305">_xlfn.SUM(_xlfn.NORM.DIST($Q$3:$Q$1003,$F5305,$O5305,FALSE)*WindSpeedStep*$R$3:$R$1003)</f>
        <v>1435.9456289139541</v>
      </c>
      <c r="N5305" s="42">
        <f t="shared" si="247"/>
        <v>0.95182435389883757</v>
      </c>
      <c r="O5305" s="42">
        <f t="shared" si="248"/>
        <v>1.34</v>
      </c>
    </row>
    <row r="5306" spans="5:15" x14ac:dyDescent="0.2">
      <c r="E5306" s="15">
        <v>41307.638888888891</v>
      </c>
      <c r="F5306" s="21">
        <v>9.072598117799874</v>
      </c>
      <c r="G5306" s="24">
        <v>0.11903977074451332</v>
      </c>
      <c r="H5306" s="3">
        <f t="shared" si="246"/>
        <v>1282.6699999999432</v>
      </c>
      <c r="I5306" s="3">
        <f>MIN(H5306-K5306+L5306,'Power Look Up'!$F$4)</f>
        <v>1283.8343276252142</v>
      </c>
      <c r="K5306" s="50">
        <f t="array" ref="K5306">_xlfn.SUM(_xlfn.NORM.DIST($Q$3:$Q$1003,$F5306,$N5306,FALSE)*WindSpeedStep*$R$3:$R$1003)</f>
        <v>1287.801706257648</v>
      </c>
      <c r="L5306" s="50">
        <f t="array" ref="L5306">_xlfn.SUM(_xlfn.NORM.DIST($Q$3:$Q$1003,$F5306,$O5306,FALSE)*WindSpeedStep*$R$3:$R$1003)</f>
        <v>1288.966033882919</v>
      </c>
      <c r="N5306" s="42">
        <f t="shared" si="247"/>
        <v>0.90725981177998749</v>
      </c>
      <c r="O5306" s="42">
        <f t="shared" si="248"/>
        <v>1.08</v>
      </c>
    </row>
    <row r="5307" spans="5:15" x14ac:dyDescent="0.2">
      <c r="E5307" s="15">
        <v>41307.645833333336</v>
      </c>
      <c r="F5307" s="21">
        <v>9.0629175767906887</v>
      </c>
      <c r="G5307" s="24">
        <v>0.16109602538358372</v>
      </c>
      <c r="H5307" s="3">
        <f t="shared" si="246"/>
        <v>1278.8599999999433</v>
      </c>
      <c r="I5307" s="3">
        <f>MIN(H5307-K5307+L5307,'Power Look Up'!$F$4)</f>
        <v>1275.8674953116315</v>
      </c>
      <c r="K5307" s="50">
        <f t="array" ref="K5307">_xlfn.SUM(_xlfn.NORM.DIST($Q$3:$Q$1003,$F5307,$N5307,FALSE)*WindSpeedStep*$R$3:$R$1003)</f>
        <v>1284.0680093758046</v>
      </c>
      <c r="L5307" s="50">
        <f t="array" ref="L5307">_xlfn.SUM(_xlfn.NORM.DIST($Q$3:$Q$1003,$F5307,$O5307,FALSE)*WindSpeedStep*$R$3:$R$1003)</f>
        <v>1281.0755046874929</v>
      </c>
      <c r="N5307" s="42">
        <f t="shared" si="247"/>
        <v>0.90629175767906889</v>
      </c>
      <c r="O5307" s="42">
        <f t="shared" si="248"/>
        <v>1.46</v>
      </c>
    </row>
    <row r="5308" spans="5:15" x14ac:dyDescent="0.2">
      <c r="E5308" s="15">
        <v>41307.652777777781</v>
      </c>
      <c r="F5308" s="21">
        <v>9.6887298649710782</v>
      </c>
      <c r="G5308" s="24">
        <v>0.14862629261717974</v>
      </c>
      <c r="H5308" s="3">
        <f t="shared" si="246"/>
        <v>1518.8899999999383</v>
      </c>
      <c r="I5308" s="3">
        <f>MIN(H5308-K5308+L5308,'Power Look Up'!$F$4)</f>
        <v>1482.5522751044377</v>
      </c>
      <c r="K5308" s="50">
        <f t="array" ref="K5308">_xlfn.SUM(_xlfn.NORM.DIST($Q$3:$Q$1003,$F5308,$N5308,FALSE)*WindSpeedStep*$R$3:$R$1003)</f>
        <v>1518.8308137781082</v>
      </c>
      <c r="L5308" s="50">
        <f t="array" ref="L5308">_xlfn.SUM(_xlfn.NORM.DIST($Q$3:$Q$1003,$F5308,$O5308,FALSE)*WindSpeedStep*$R$3:$R$1003)</f>
        <v>1482.4930888826077</v>
      </c>
      <c r="N5308" s="42">
        <f t="shared" si="247"/>
        <v>0.96887298649710785</v>
      </c>
      <c r="O5308" s="42">
        <f t="shared" si="248"/>
        <v>1.44</v>
      </c>
    </row>
    <row r="5309" spans="5:15" x14ac:dyDescent="0.2">
      <c r="E5309" s="15">
        <v>41307.659722222219</v>
      </c>
      <c r="F5309" s="21">
        <v>10.643877812812462</v>
      </c>
      <c r="G5309" s="24">
        <v>0.12589396680098944</v>
      </c>
      <c r="H5309" s="3">
        <f t="shared" si="246"/>
        <v>1807.8799999999512</v>
      </c>
      <c r="I5309" s="3">
        <f>MIN(H5309-K5309+L5309,'Power Look Up'!$F$4)</f>
        <v>1763.8700528431348</v>
      </c>
      <c r="K5309" s="50">
        <f t="array" ref="K5309">_xlfn.SUM(_xlfn.NORM.DIST($Q$3:$Q$1003,$F5309,$N5309,FALSE)*WindSpeedStep*$R$3:$R$1003)</f>
        <v>1799.6782390630026</v>
      </c>
      <c r="L5309" s="50">
        <f t="array" ref="L5309">_xlfn.SUM(_xlfn.NORM.DIST($Q$3:$Q$1003,$F5309,$O5309,FALSE)*WindSpeedStep*$R$3:$R$1003)</f>
        <v>1755.6682919061861</v>
      </c>
      <c r="N5309" s="42">
        <f t="shared" si="247"/>
        <v>1.0643877812812463</v>
      </c>
      <c r="O5309" s="42">
        <f t="shared" si="248"/>
        <v>1.3400000000000003</v>
      </c>
    </row>
    <row r="5310" spans="5:15" x14ac:dyDescent="0.2">
      <c r="E5310" s="15">
        <v>41307.666666666664</v>
      </c>
      <c r="F5310" s="21">
        <v>10.883919608947799</v>
      </c>
      <c r="G5310" s="24">
        <v>9.8310171192402082E-2</v>
      </c>
      <c r="H5310" s="3">
        <f t="shared" si="246"/>
        <v>1871.95999999995</v>
      </c>
      <c r="I5310" s="3">
        <f>MIN(H5310-K5310+L5310,'Power Look Up'!$F$4)</f>
        <v>1875.030947995851</v>
      </c>
      <c r="K5310" s="50">
        <f t="array" ref="K5310">_xlfn.SUM(_xlfn.NORM.DIST($Q$3:$Q$1003,$F5310,$N5310,FALSE)*WindSpeedStep*$R$3:$R$1003)</f>
        <v>1848.4759996656765</v>
      </c>
      <c r="L5310" s="50">
        <f t="array" ref="L5310">_xlfn.SUM(_xlfn.NORM.DIST($Q$3:$Q$1003,$F5310,$O5310,FALSE)*WindSpeedStep*$R$3:$R$1003)</f>
        <v>1851.5469476615774</v>
      </c>
      <c r="N5310" s="42">
        <f t="shared" si="247"/>
        <v>1.0883919608947801</v>
      </c>
      <c r="O5310" s="42">
        <f t="shared" si="248"/>
        <v>1.07</v>
      </c>
    </row>
    <row r="5311" spans="5:15" x14ac:dyDescent="0.2">
      <c r="E5311" s="15">
        <v>41307.673611111109</v>
      </c>
      <c r="F5311" s="21">
        <v>10.102294141850898</v>
      </c>
      <c r="G5311" s="24">
        <v>0.10789628421968468</v>
      </c>
      <c r="H5311" s="3">
        <f t="shared" si="246"/>
        <v>1663.6999999999543</v>
      </c>
      <c r="I5311" s="3">
        <f>MIN(H5311-K5311+L5311,'Power Look Up'!$F$4)</f>
        <v>1654.1380105843812</v>
      </c>
      <c r="K5311" s="50">
        <f t="array" ref="K5311">_xlfn.SUM(_xlfn.NORM.DIST($Q$3:$Q$1003,$F5311,$N5311,FALSE)*WindSpeedStep*$R$3:$R$1003)</f>
        <v>1656.1595108438198</v>
      </c>
      <c r="L5311" s="50">
        <f t="array" ref="L5311">_xlfn.SUM(_xlfn.NORM.DIST($Q$3:$Q$1003,$F5311,$O5311,FALSE)*WindSpeedStep*$R$3:$R$1003)</f>
        <v>1646.5975214282466</v>
      </c>
      <c r="N5311" s="42">
        <f t="shared" si="247"/>
        <v>1.0102294141850898</v>
      </c>
      <c r="O5311" s="42">
        <f t="shared" si="248"/>
        <v>1.0900000000000001</v>
      </c>
    </row>
    <row r="5312" spans="5:15" x14ac:dyDescent="0.2">
      <c r="E5312" s="15">
        <v>41307.680555555555</v>
      </c>
      <c r="F5312" s="21">
        <v>9.2675095702976158</v>
      </c>
      <c r="G5312" s="24">
        <v>0.10898289258174081</v>
      </c>
      <c r="H5312" s="3">
        <f t="shared" si="246"/>
        <v>1358.8699999999417</v>
      </c>
      <c r="I5312" s="3">
        <f>MIN(H5312-K5312+L5312,'Power Look Up'!$F$4)</f>
        <v>1357.856206258404</v>
      </c>
      <c r="K5312" s="50">
        <f t="array" ref="K5312">_xlfn.SUM(_xlfn.NORM.DIST($Q$3:$Q$1003,$F5312,$N5312,FALSE)*WindSpeedStep*$R$3:$R$1003)</f>
        <v>1362.6994693492807</v>
      </c>
      <c r="L5312" s="50">
        <f t="array" ref="L5312">_xlfn.SUM(_xlfn.NORM.DIST($Q$3:$Q$1003,$F5312,$O5312,FALSE)*WindSpeedStep*$R$3:$R$1003)</f>
        <v>1361.685675607743</v>
      </c>
      <c r="N5312" s="42">
        <f t="shared" si="247"/>
        <v>0.92675095702976162</v>
      </c>
      <c r="O5312" s="42">
        <f t="shared" si="248"/>
        <v>1.01</v>
      </c>
    </row>
    <row r="5313" spans="5:15" x14ac:dyDescent="0.2">
      <c r="E5313" s="15">
        <v>41307.6875</v>
      </c>
      <c r="F5313" s="21">
        <v>8.2228285024574781</v>
      </c>
      <c r="G5313" s="24">
        <v>0.17877060181428753</v>
      </c>
      <c r="H5313" s="3">
        <f t="shared" si="246"/>
        <v>969.73999999995203</v>
      </c>
      <c r="I5313" s="3">
        <f>MIN(H5313-K5313+L5313,'Power Look Up'!$F$4)</f>
        <v>1006.2446901882197</v>
      </c>
      <c r="K5313" s="50">
        <f t="array" ref="K5313">_xlfn.SUM(_xlfn.NORM.DIST($Q$3:$Q$1003,$F5313,$N5313,FALSE)*WindSpeedStep*$R$3:$R$1003)</f>
        <v>969.76341456019964</v>
      </c>
      <c r="L5313" s="50">
        <f t="array" ref="L5313">_xlfn.SUM(_xlfn.NORM.DIST($Q$3:$Q$1003,$F5313,$O5313,FALSE)*WindSpeedStep*$R$3:$R$1003)</f>
        <v>1006.2681047484673</v>
      </c>
      <c r="N5313" s="42">
        <f t="shared" si="247"/>
        <v>0.82228285024574788</v>
      </c>
      <c r="O5313" s="42">
        <f t="shared" si="248"/>
        <v>1.47</v>
      </c>
    </row>
    <row r="5314" spans="5:15" x14ac:dyDescent="0.2">
      <c r="E5314" s="15">
        <v>41307.694444444445</v>
      </c>
      <c r="F5314" s="21">
        <v>6.8891406751853346</v>
      </c>
      <c r="G5314" s="24">
        <v>0.18434810085596545</v>
      </c>
      <c r="H5314" s="3">
        <f t="shared" si="246"/>
        <v>563.13999999997691</v>
      </c>
      <c r="I5314" s="3">
        <f>MIN(H5314-K5314+L5314,'Power Look Up'!$F$4)</f>
        <v>600.43966246387208</v>
      </c>
      <c r="K5314" s="50">
        <f t="array" ref="K5314">_xlfn.SUM(_xlfn.NORM.DIST($Q$3:$Q$1003,$F5314,$N5314,FALSE)*WindSpeedStep*$R$3:$R$1003)</f>
        <v>565.75695665998205</v>
      </c>
      <c r="L5314" s="50">
        <f t="array" ref="L5314">_xlfn.SUM(_xlfn.NORM.DIST($Q$3:$Q$1003,$F5314,$O5314,FALSE)*WindSpeedStep*$R$3:$R$1003)</f>
        <v>603.05661912387723</v>
      </c>
      <c r="N5314" s="42">
        <f t="shared" si="247"/>
        <v>0.68891406751853346</v>
      </c>
      <c r="O5314" s="42">
        <f t="shared" si="248"/>
        <v>1.27</v>
      </c>
    </row>
    <row r="5315" spans="5:15" x14ac:dyDescent="0.2">
      <c r="E5315" s="15">
        <v>41307.701388888891</v>
      </c>
      <c r="F5315" s="21">
        <v>7.4594492170981734</v>
      </c>
      <c r="G5315" s="24">
        <v>0.10188419786516763</v>
      </c>
      <c r="H5315" s="3">
        <f t="shared" ref="H5315:H5378" si="249">INDEX(PowerArray,MIN(MaximumPowerIndex,ROUND(F5315*100,0)))</f>
        <v>726.45999999996548</v>
      </c>
      <c r="I5315" s="3">
        <f>MIN(H5315-K5315+L5315,'Power Look Up'!$F$4)</f>
        <v>727.23419550358733</v>
      </c>
      <c r="K5315" s="50">
        <f t="array" ref="K5315">_xlfn.SUM(_xlfn.NORM.DIST($Q$3:$Q$1003,$F5315,$N5315,FALSE)*WindSpeedStep*$R$3:$R$1003)</f>
        <v>722.29700767038071</v>
      </c>
      <c r="L5315" s="50">
        <f t="array" ref="L5315">_xlfn.SUM(_xlfn.NORM.DIST($Q$3:$Q$1003,$F5315,$O5315,FALSE)*WindSpeedStep*$R$3:$R$1003)</f>
        <v>723.07120317400256</v>
      </c>
      <c r="N5315" s="42">
        <f t="shared" ref="N5315:N5378" si="250">ReferenceTurbulence*F5315</f>
        <v>0.74594492170981741</v>
      </c>
      <c r="O5315" s="42">
        <f t="shared" ref="O5315:O5378" si="251">F5315*G5315</f>
        <v>0.76</v>
      </c>
    </row>
    <row r="5316" spans="5:15" x14ac:dyDescent="0.2">
      <c r="E5316" s="15">
        <v>41307.708333333336</v>
      </c>
      <c r="F5316" s="21">
        <v>7.251450960456383</v>
      </c>
      <c r="G5316" s="24">
        <v>0.13238729810558916</v>
      </c>
      <c r="H5316" s="3">
        <f t="shared" si="249"/>
        <v>663.2499999999668</v>
      </c>
      <c r="I5316" s="3">
        <f>MIN(H5316-K5316+L5316,'Power Look Up'!$F$4)</f>
        <v>677.32621435576209</v>
      </c>
      <c r="K5316" s="50">
        <f t="array" ref="K5316">_xlfn.SUM(_xlfn.NORM.DIST($Q$3:$Q$1003,$F5316,$N5316,FALSE)*WindSpeedStep*$R$3:$R$1003)</f>
        <v>662.44358049009679</v>
      </c>
      <c r="L5316" s="50">
        <f t="array" ref="L5316">_xlfn.SUM(_xlfn.NORM.DIST($Q$3:$Q$1003,$F5316,$O5316,FALSE)*WindSpeedStep*$R$3:$R$1003)</f>
        <v>676.51979484589208</v>
      </c>
      <c r="N5316" s="42">
        <f t="shared" si="250"/>
        <v>0.72514509604563837</v>
      </c>
      <c r="O5316" s="42">
        <f t="shared" si="251"/>
        <v>0.96000000000000008</v>
      </c>
    </row>
    <row r="5317" spans="5:15" x14ac:dyDescent="0.2">
      <c r="E5317" s="15">
        <v>41307.715277777781</v>
      </c>
      <c r="F5317" s="21">
        <v>7.2744412869341089</v>
      </c>
      <c r="G5317" s="24">
        <v>0.1347182500132641</v>
      </c>
      <c r="H5317" s="3">
        <f t="shared" si="249"/>
        <v>669.26999999996679</v>
      </c>
      <c r="I5317" s="3">
        <f>MIN(H5317-K5317+L5317,'Power Look Up'!$F$4)</f>
        <v>684.61174886483639</v>
      </c>
      <c r="K5317" s="50">
        <f t="array" ref="K5317">_xlfn.SUM(_xlfn.NORM.DIST($Q$3:$Q$1003,$F5317,$N5317,FALSE)*WindSpeedStep*$R$3:$R$1003)</f>
        <v>668.90190023236323</v>
      </c>
      <c r="L5317" s="50">
        <f t="array" ref="L5317">_xlfn.SUM(_xlfn.NORM.DIST($Q$3:$Q$1003,$F5317,$O5317,FALSE)*WindSpeedStep*$R$3:$R$1003)</f>
        <v>684.24364909723283</v>
      </c>
      <c r="N5317" s="42">
        <f t="shared" si="250"/>
        <v>0.72744412869341091</v>
      </c>
      <c r="O5317" s="42">
        <f t="shared" si="251"/>
        <v>0.97999999999999987</v>
      </c>
    </row>
    <row r="5318" spans="5:15" x14ac:dyDescent="0.2">
      <c r="E5318" s="15">
        <v>41307.722222222219</v>
      </c>
      <c r="F5318" s="21">
        <v>6.7108344796563806</v>
      </c>
      <c r="G5318" s="24">
        <v>0.15497327540303926</v>
      </c>
      <c r="H5318" s="3">
        <f t="shared" si="249"/>
        <v>522.45999999997775</v>
      </c>
      <c r="I5318" s="3">
        <f>MIN(H5318-K5318+L5318,'Power Look Up'!$F$4)</f>
        <v>543.02169557560069</v>
      </c>
      <c r="K5318" s="50">
        <f t="array" ref="K5318">_xlfn.SUM(_xlfn.NORM.DIST($Q$3:$Q$1003,$F5318,$N5318,FALSE)*WindSpeedStep*$R$3:$R$1003)</f>
        <v>521.63982981959634</v>
      </c>
      <c r="L5318" s="50">
        <f t="array" ref="L5318">_xlfn.SUM(_xlfn.NORM.DIST($Q$3:$Q$1003,$F5318,$O5318,FALSE)*WindSpeedStep*$R$3:$R$1003)</f>
        <v>542.20152539521928</v>
      </c>
      <c r="N5318" s="42">
        <f t="shared" si="250"/>
        <v>0.67108344796563812</v>
      </c>
      <c r="O5318" s="42">
        <f t="shared" si="251"/>
        <v>1.04</v>
      </c>
    </row>
    <row r="5319" spans="5:15" x14ac:dyDescent="0.2">
      <c r="E5319" s="15">
        <v>41307.743055555555</v>
      </c>
      <c r="F5319" s="21">
        <v>9.0584434725303744</v>
      </c>
      <c r="G5319" s="24">
        <v>0.14130462963991389</v>
      </c>
      <c r="H5319" s="3">
        <f t="shared" si="249"/>
        <v>1278.8599999999433</v>
      </c>
      <c r="I5319" s="3">
        <f>MIN(H5319-K5319+L5319,'Power Look Up'!$F$4)</f>
        <v>1279.2352955191377</v>
      </c>
      <c r="K5319" s="50">
        <f t="array" ref="K5319">_xlfn.SUM(_xlfn.NORM.DIST($Q$3:$Q$1003,$F5319,$N5319,FALSE)*WindSpeedStep*$R$3:$R$1003)</f>
        <v>1282.342252588812</v>
      </c>
      <c r="L5319" s="50">
        <f t="array" ref="L5319">_xlfn.SUM(_xlfn.NORM.DIST($Q$3:$Q$1003,$F5319,$O5319,FALSE)*WindSpeedStep*$R$3:$R$1003)</f>
        <v>1282.7175481080064</v>
      </c>
      <c r="N5319" s="42">
        <f t="shared" si="250"/>
        <v>0.90584434725303753</v>
      </c>
      <c r="O5319" s="42">
        <f t="shared" si="251"/>
        <v>1.28</v>
      </c>
    </row>
    <row r="5320" spans="5:15" x14ac:dyDescent="0.2">
      <c r="E5320" s="15">
        <v>41307.75</v>
      </c>
      <c r="F5320" s="21">
        <v>9.2165888946393011</v>
      </c>
      <c r="G5320" s="24">
        <v>0.16166501696377469</v>
      </c>
      <c r="H5320" s="3">
        <f t="shared" si="249"/>
        <v>1339.819999999942</v>
      </c>
      <c r="I5320" s="3">
        <f>MIN(H5320-K5320+L5320,'Power Look Up'!$F$4)</f>
        <v>1326.7781583622077</v>
      </c>
      <c r="K5320" s="50">
        <f t="array" ref="K5320">_xlfn.SUM(_xlfn.NORM.DIST($Q$3:$Q$1003,$F5320,$N5320,FALSE)*WindSpeedStep*$R$3:$R$1003)</f>
        <v>1343.2099844825814</v>
      </c>
      <c r="L5320" s="50">
        <f t="array" ref="L5320">_xlfn.SUM(_xlfn.NORM.DIST($Q$3:$Q$1003,$F5320,$O5320,FALSE)*WindSpeedStep*$R$3:$R$1003)</f>
        <v>1330.1681428448471</v>
      </c>
      <c r="N5320" s="42">
        <f t="shared" si="250"/>
        <v>0.92165888946393015</v>
      </c>
      <c r="O5320" s="42">
        <f t="shared" si="251"/>
        <v>1.49</v>
      </c>
    </row>
    <row r="5321" spans="5:15" x14ac:dyDescent="0.2">
      <c r="E5321" s="15">
        <v>41307.756944444445</v>
      </c>
      <c r="F5321" s="21">
        <v>9.8050500783351335</v>
      </c>
      <c r="G5321" s="24">
        <v>9.1789434302697329E-2</v>
      </c>
      <c r="H5321" s="3">
        <f t="shared" si="249"/>
        <v>1564.6099999999374</v>
      </c>
      <c r="I5321" s="3">
        <f>MIN(H5321-K5321+L5321,'Power Look Up'!$F$4)</f>
        <v>1570.9095967643959</v>
      </c>
      <c r="K5321" s="50">
        <f t="array" ref="K5321">_xlfn.SUM(_xlfn.NORM.DIST($Q$3:$Q$1003,$F5321,$N5321,FALSE)*WindSpeedStep*$R$3:$R$1003)</f>
        <v>1559.4600142079412</v>
      </c>
      <c r="L5321" s="50">
        <f t="array" ref="L5321">_xlfn.SUM(_xlfn.NORM.DIST($Q$3:$Q$1003,$F5321,$O5321,FALSE)*WindSpeedStep*$R$3:$R$1003)</f>
        <v>1565.7596109723997</v>
      </c>
      <c r="N5321" s="42">
        <f t="shared" si="250"/>
        <v>0.98050500783351335</v>
      </c>
      <c r="O5321" s="42">
        <f t="shared" si="251"/>
        <v>0.9</v>
      </c>
    </row>
    <row r="5322" spans="5:15" x14ac:dyDescent="0.2">
      <c r="E5322" s="15">
        <v>41307.763888888891</v>
      </c>
      <c r="F5322" s="21">
        <v>9.0667999478430215</v>
      </c>
      <c r="G5322" s="24">
        <v>0.10036617166307807</v>
      </c>
      <c r="H5322" s="3">
        <f t="shared" si="249"/>
        <v>1282.6699999999432</v>
      </c>
      <c r="I5322" s="3">
        <f>MIN(H5322-K5322+L5322,'Power Look Up'!$F$4)</f>
        <v>1282.7150718320836</v>
      </c>
      <c r="K5322" s="50">
        <f t="array" ref="K5322">_xlfn.SUM(_xlfn.NORM.DIST($Q$3:$Q$1003,$F5322,$N5322,FALSE)*WindSpeedStep*$R$3:$R$1003)</f>
        <v>1285.5654570292947</v>
      </c>
      <c r="L5322" s="50">
        <f t="array" ref="L5322">_xlfn.SUM(_xlfn.NORM.DIST($Q$3:$Q$1003,$F5322,$O5322,FALSE)*WindSpeedStep*$R$3:$R$1003)</f>
        <v>1285.6105288614351</v>
      </c>
      <c r="N5322" s="42">
        <f t="shared" si="250"/>
        <v>0.90667999478430217</v>
      </c>
      <c r="O5322" s="42">
        <f t="shared" si="251"/>
        <v>0.90999999999999992</v>
      </c>
    </row>
    <row r="5323" spans="5:15" x14ac:dyDescent="0.2">
      <c r="E5323" s="15">
        <v>41307.770833333336</v>
      </c>
      <c r="F5323" s="21">
        <v>8.7369823038829679</v>
      </c>
      <c r="G5323" s="24">
        <v>0.12017879440288549</v>
      </c>
      <c r="H5323" s="3">
        <f t="shared" si="249"/>
        <v>1160.5799999999479</v>
      </c>
      <c r="I5323" s="3">
        <f>MIN(H5323-K5323+L5323,'Power Look Up'!$F$4)</f>
        <v>1167.0937395180688</v>
      </c>
      <c r="K5323" s="50">
        <f t="array" ref="K5323">_xlfn.SUM(_xlfn.NORM.DIST($Q$3:$Q$1003,$F5323,$N5323,FALSE)*WindSpeedStep*$R$3:$R$1003)</f>
        <v>1158.8717713000608</v>
      </c>
      <c r="L5323" s="50">
        <f t="array" ref="L5323">_xlfn.SUM(_xlfn.NORM.DIST($Q$3:$Q$1003,$F5323,$O5323,FALSE)*WindSpeedStep*$R$3:$R$1003)</f>
        <v>1165.3855108181817</v>
      </c>
      <c r="N5323" s="42">
        <f t="shared" si="250"/>
        <v>0.87369823038829686</v>
      </c>
      <c r="O5323" s="42">
        <f t="shared" si="251"/>
        <v>1.05</v>
      </c>
    </row>
    <row r="5324" spans="5:15" x14ac:dyDescent="0.2">
      <c r="E5324" s="15">
        <v>41307.777777777781</v>
      </c>
      <c r="F5324" s="21">
        <v>9.4490298409426074</v>
      </c>
      <c r="G5324" s="24">
        <v>0.10794759008806853</v>
      </c>
      <c r="H5324" s="3">
        <f t="shared" si="249"/>
        <v>1427.4499999999402</v>
      </c>
      <c r="I5324" s="3">
        <f>MIN(H5324-K5324+L5324,'Power Look Up'!$F$4)</f>
        <v>1424.8165713378194</v>
      </c>
      <c r="K5324" s="50">
        <f t="array" ref="K5324">_xlfn.SUM(_xlfn.NORM.DIST($Q$3:$Q$1003,$F5324,$N5324,FALSE)*WindSpeedStep*$R$3:$R$1003)</f>
        <v>1431.3436625265658</v>
      </c>
      <c r="L5324" s="50">
        <f t="array" ref="L5324">_xlfn.SUM(_xlfn.NORM.DIST($Q$3:$Q$1003,$F5324,$O5324,FALSE)*WindSpeedStep*$R$3:$R$1003)</f>
        <v>1428.7102338644449</v>
      </c>
      <c r="N5324" s="42">
        <f t="shared" si="250"/>
        <v>0.94490298409426077</v>
      </c>
      <c r="O5324" s="42">
        <f t="shared" si="251"/>
        <v>1.02</v>
      </c>
    </row>
    <row r="5325" spans="5:15" x14ac:dyDescent="0.2">
      <c r="E5325" s="15">
        <v>41307.784722222219</v>
      </c>
      <c r="F5325" s="21">
        <v>8.9249136829546227</v>
      </c>
      <c r="G5325" s="24">
        <v>0.14229829498805441</v>
      </c>
      <c r="H5325" s="3">
        <f t="shared" si="249"/>
        <v>1226.6399999999464</v>
      </c>
      <c r="I5325" s="3">
        <f>MIN(H5325-K5325+L5325,'Power Look Up'!$F$4)</f>
        <v>1232.1520116585391</v>
      </c>
      <c r="K5325" s="50">
        <f t="array" ref="K5325">_xlfn.SUM(_xlfn.NORM.DIST($Q$3:$Q$1003,$F5325,$N5325,FALSE)*WindSpeedStep*$R$3:$R$1003)</f>
        <v>1230.857525019032</v>
      </c>
      <c r="L5325" s="50">
        <f t="array" ref="L5325">_xlfn.SUM(_xlfn.NORM.DIST($Q$3:$Q$1003,$F5325,$O5325,FALSE)*WindSpeedStep*$R$3:$R$1003)</f>
        <v>1236.3695366776246</v>
      </c>
      <c r="N5325" s="42">
        <f t="shared" si="250"/>
        <v>0.89249136829546227</v>
      </c>
      <c r="O5325" s="42">
        <f t="shared" si="251"/>
        <v>1.27</v>
      </c>
    </row>
    <row r="5326" spans="5:15" x14ac:dyDescent="0.2">
      <c r="E5326" s="15">
        <v>41307.791666666664</v>
      </c>
      <c r="F5326" s="21">
        <v>8.9967758215345146</v>
      </c>
      <c r="G5326" s="24">
        <v>0.11559696725027598</v>
      </c>
      <c r="H5326" s="3">
        <f t="shared" si="249"/>
        <v>1255.9999999999459</v>
      </c>
      <c r="I5326" s="3">
        <f>MIN(H5326-K5326+L5326,'Power Look Up'!$F$4)</f>
        <v>1258.2083159561464</v>
      </c>
      <c r="K5326" s="50">
        <f t="array" ref="K5326">_xlfn.SUM(_xlfn.NORM.DIST($Q$3:$Q$1003,$F5326,$N5326,FALSE)*WindSpeedStep*$R$3:$R$1003)</f>
        <v>1258.5539063680737</v>
      </c>
      <c r="L5326" s="50">
        <f t="array" ref="L5326">_xlfn.SUM(_xlfn.NORM.DIST($Q$3:$Q$1003,$F5326,$O5326,FALSE)*WindSpeedStep*$R$3:$R$1003)</f>
        <v>1260.7622223242743</v>
      </c>
      <c r="N5326" s="42">
        <f t="shared" si="250"/>
        <v>0.8996775821534515</v>
      </c>
      <c r="O5326" s="42">
        <f t="shared" si="251"/>
        <v>1.04</v>
      </c>
    </row>
    <row r="5327" spans="5:15" x14ac:dyDescent="0.2">
      <c r="E5327" s="15">
        <v>41307.798611111109</v>
      </c>
      <c r="F5327" s="21">
        <v>8.0254374511130919</v>
      </c>
      <c r="G5327" s="24">
        <v>0.13955625557142198</v>
      </c>
      <c r="H5327" s="3">
        <f t="shared" si="249"/>
        <v>900.00999999995349</v>
      </c>
      <c r="I5327" s="3">
        <f>MIN(H5327-K5327+L5327,'Power Look Up'!$F$4)</f>
        <v>920.4253353185378</v>
      </c>
      <c r="K5327" s="50">
        <f t="array" ref="K5327">_xlfn.SUM(_xlfn.NORM.DIST($Q$3:$Q$1003,$F5327,$N5327,FALSE)*WindSpeedStep*$R$3:$R$1003)</f>
        <v>901.61094022679799</v>
      </c>
      <c r="L5327" s="50">
        <f t="array" ref="L5327">_xlfn.SUM(_xlfn.NORM.DIST($Q$3:$Q$1003,$F5327,$O5327,FALSE)*WindSpeedStep*$R$3:$R$1003)</f>
        <v>922.0262755453823</v>
      </c>
      <c r="N5327" s="42">
        <f t="shared" si="250"/>
        <v>0.80254374511130921</v>
      </c>
      <c r="O5327" s="42">
        <f t="shared" si="251"/>
        <v>1.1200000000000001</v>
      </c>
    </row>
    <row r="5328" spans="5:15" x14ac:dyDescent="0.2">
      <c r="E5328" s="15">
        <v>41307.805555555555</v>
      </c>
      <c r="F5328" s="21">
        <v>8.3249176683750488</v>
      </c>
      <c r="G5328" s="24">
        <v>0.11892009500116045</v>
      </c>
      <c r="H5328" s="3">
        <f t="shared" si="249"/>
        <v>1006.4399999999512</v>
      </c>
      <c r="I5328" s="3">
        <f>MIN(H5328-K5328+L5328,'Power Look Up'!$F$4)</f>
        <v>1015.5343182100179</v>
      </c>
      <c r="K5328" s="50">
        <f t="array" ref="K5328">_xlfn.SUM(_xlfn.NORM.DIST($Q$3:$Q$1003,$F5328,$N5328,FALSE)*WindSpeedStep*$R$3:$R$1003)</f>
        <v>1006.079468753538</v>
      </c>
      <c r="L5328" s="50">
        <f t="array" ref="L5328">_xlfn.SUM(_xlfn.NORM.DIST($Q$3:$Q$1003,$F5328,$O5328,FALSE)*WindSpeedStep*$R$3:$R$1003)</f>
        <v>1015.1737869636047</v>
      </c>
      <c r="N5328" s="42">
        <f t="shared" si="250"/>
        <v>0.83249176683750492</v>
      </c>
      <c r="O5328" s="42">
        <f t="shared" si="251"/>
        <v>0.99</v>
      </c>
    </row>
    <row r="5329" spans="5:15" x14ac:dyDescent="0.2">
      <c r="E5329" s="15">
        <v>41307.8125</v>
      </c>
      <c r="F5329" s="21">
        <v>9.1392125336529801</v>
      </c>
      <c r="G5329" s="24">
        <v>0.11379536214640451</v>
      </c>
      <c r="H5329" s="3">
        <f t="shared" si="249"/>
        <v>1309.3399999999426</v>
      </c>
      <c r="I5329" s="3">
        <f>MIN(H5329-K5329+L5329,'Power Look Up'!$F$4)</f>
        <v>1309.4905351816471</v>
      </c>
      <c r="K5329" s="50">
        <f t="array" ref="K5329">_xlfn.SUM(_xlfn.NORM.DIST($Q$3:$Q$1003,$F5329,$N5329,FALSE)*WindSpeedStep*$R$3:$R$1003)</f>
        <v>1313.4740839314679</v>
      </c>
      <c r="L5329" s="50">
        <f t="array" ref="L5329">_xlfn.SUM(_xlfn.NORM.DIST($Q$3:$Q$1003,$F5329,$O5329,FALSE)*WindSpeedStep*$R$3:$R$1003)</f>
        <v>1313.6246191131725</v>
      </c>
      <c r="N5329" s="42">
        <f t="shared" si="250"/>
        <v>0.91392125336529806</v>
      </c>
      <c r="O5329" s="42">
        <f t="shared" si="251"/>
        <v>1.04</v>
      </c>
    </row>
    <row r="5330" spans="5:15" x14ac:dyDescent="0.2">
      <c r="E5330" s="15">
        <v>41307.819444444445</v>
      </c>
      <c r="F5330" s="21">
        <v>9.6227617765482236</v>
      </c>
      <c r="G5330" s="24">
        <v>0.10184186439992442</v>
      </c>
      <c r="H5330" s="3">
        <f t="shared" si="249"/>
        <v>1492.2199999999389</v>
      </c>
      <c r="I5330" s="3">
        <f>MIN(H5330-K5330+L5330,'Power Look Up'!$F$4)</f>
        <v>1491.2195230667526</v>
      </c>
      <c r="K5330" s="50">
        <f t="array" ref="K5330">_xlfn.SUM(_xlfn.NORM.DIST($Q$3:$Q$1003,$F5330,$N5330,FALSE)*WindSpeedStep*$R$3:$R$1003)</f>
        <v>1495.2105109480083</v>
      </c>
      <c r="L5330" s="50">
        <f t="array" ref="L5330">_xlfn.SUM(_xlfn.NORM.DIST($Q$3:$Q$1003,$F5330,$O5330,FALSE)*WindSpeedStep*$R$3:$R$1003)</f>
        <v>1494.210034014822</v>
      </c>
      <c r="N5330" s="42">
        <f t="shared" si="250"/>
        <v>0.96227617765482243</v>
      </c>
      <c r="O5330" s="42">
        <f t="shared" si="251"/>
        <v>0.98</v>
      </c>
    </row>
    <row r="5331" spans="5:15" x14ac:dyDescent="0.2">
      <c r="E5331" s="15">
        <v>41307.826388888891</v>
      </c>
      <c r="F5331" s="21">
        <v>10.42510295251752</v>
      </c>
      <c r="G5331" s="24">
        <v>9.5922314106117651E-2</v>
      </c>
      <c r="H5331" s="3">
        <f t="shared" si="249"/>
        <v>1751.8099999999524</v>
      </c>
      <c r="I5331" s="3">
        <f>MIN(H5331-K5331+L5331,'Power Look Up'!$F$4)</f>
        <v>1758.1601623505121</v>
      </c>
      <c r="K5331" s="50">
        <f t="array" ref="K5331">_xlfn.SUM(_xlfn.NORM.DIST($Q$3:$Q$1003,$F5331,$N5331,FALSE)*WindSpeedStep*$R$3:$R$1003)</f>
        <v>1747.2076095659231</v>
      </c>
      <c r="L5331" s="50">
        <f t="array" ref="L5331">_xlfn.SUM(_xlfn.NORM.DIST($Q$3:$Q$1003,$F5331,$O5331,FALSE)*WindSpeedStep*$R$3:$R$1003)</f>
        <v>1753.5577719164828</v>
      </c>
      <c r="N5331" s="42">
        <f t="shared" si="250"/>
        <v>1.042510295251752</v>
      </c>
      <c r="O5331" s="42">
        <f t="shared" si="251"/>
        <v>1</v>
      </c>
    </row>
    <row r="5332" spans="5:15" x14ac:dyDescent="0.2">
      <c r="E5332" s="15">
        <v>41307.833333333336</v>
      </c>
      <c r="F5332" s="21">
        <v>10.872688265195427</v>
      </c>
      <c r="G5332" s="24">
        <v>8.6455159669116502E-2</v>
      </c>
      <c r="H5332" s="3">
        <f t="shared" si="249"/>
        <v>1869.2899999999499</v>
      </c>
      <c r="I5332" s="3">
        <f>MIN(H5332-K5332+L5332,'Power Look Up'!$F$4)</f>
        <v>1893.9246826487877</v>
      </c>
      <c r="K5332" s="50">
        <f t="array" ref="K5332">_xlfn.SUM(_xlfn.NORM.DIST($Q$3:$Q$1003,$F5332,$N5332,FALSE)*WindSpeedStep*$R$3:$R$1003)</f>
        <v>1846.3942683116059</v>
      </c>
      <c r="L5332" s="50">
        <f t="array" ref="L5332">_xlfn.SUM(_xlfn.NORM.DIST($Q$3:$Q$1003,$F5332,$O5332,FALSE)*WindSpeedStep*$R$3:$R$1003)</f>
        <v>1871.0289509604436</v>
      </c>
      <c r="N5332" s="42">
        <f t="shared" si="250"/>
        <v>1.0872688265195427</v>
      </c>
      <c r="O5332" s="42">
        <f t="shared" si="251"/>
        <v>0.94</v>
      </c>
    </row>
    <row r="5333" spans="5:15" x14ac:dyDescent="0.2">
      <c r="E5333" s="15">
        <v>41307.840277777781</v>
      </c>
      <c r="F5333" s="21">
        <v>10.912214263317983</v>
      </c>
      <c r="G5333" s="24">
        <v>0.13104581393778389</v>
      </c>
      <c r="H5333" s="3">
        <f t="shared" si="249"/>
        <v>1879.9699999999498</v>
      </c>
      <c r="I5333" s="3">
        <f>MIN(H5333-K5333+L5333,'Power Look Up'!$F$4)</f>
        <v>1824.3736599972578</v>
      </c>
      <c r="K5333" s="50">
        <f t="array" ref="K5333">_xlfn.SUM(_xlfn.NORM.DIST($Q$3:$Q$1003,$F5333,$N5333,FALSE)*WindSpeedStep*$R$3:$R$1003)</f>
        <v>1853.6344248864298</v>
      </c>
      <c r="L5333" s="50">
        <f t="array" ref="L5333">_xlfn.SUM(_xlfn.NORM.DIST($Q$3:$Q$1003,$F5333,$O5333,FALSE)*WindSpeedStep*$R$3:$R$1003)</f>
        <v>1798.0380848837378</v>
      </c>
      <c r="N5333" s="42">
        <f t="shared" si="250"/>
        <v>1.0912214263317983</v>
      </c>
      <c r="O5333" s="42">
        <f t="shared" si="251"/>
        <v>1.43</v>
      </c>
    </row>
    <row r="5334" spans="5:15" x14ac:dyDescent="0.2">
      <c r="E5334" s="15">
        <v>41307.847222222219</v>
      </c>
      <c r="F5334" s="21">
        <v>8.5159204259541372</v>
      </c>
      <c r="G5334" s="24">
        <v>0.25951393266481682</v>
      </c>
      <c r="H5334" s="3">
        <f t="shared" si="249"/>
        <v>1079.8399999999497</v>
      </c>
      <c r="I5334" s="3">
        <f>MIN(H5334-K5334+L5334,'Power Look Up'!$F$4)</f>
        <v>1111.2557898132181</v>
      </c>
      <c r="K5334" s="50">
        <f t="array" ref="K5334">_xlfn.SUM(_xlfn.NORM.DIST($Q$3:$Q$1003,$F5334,$N5334,FALSE)*WindSpeedStep*$R$3:$R$1003)</f>
        <v>1075.7944404786817</v>
      </c>
      <c r="L5334" s="50">
        <f t="array" ref="L5334">_xlfn.SUM(_xlfn.NORM.DIST($Q$3:$Q$1003,$F5334,$O5334,FALSE)*WindSpeedStep*$R$3:$R$1003)</f>
        <v>1107.2102302919502</v>
      </c>
      <c r="N5334" s="42">
        <f t="shared" si="250"/>
        <v>0.85159204259541377</v>
      </c>
      <c r="O5334" s="42">
        <f t="shared" si="251"/>
        <v>2.21</v>
      </c>
    </row>
    <row r="5335" spans="5:15" x14ac:dyDescent="0.2">
      <c r="E5335" s="15">
        <v>41307.854166666664</v>
      </c>
      <c r="F5335" s="21">
        <v>5.8513560235071074</v>
      </c>
      <c r="G5335" s="24">
        <v>0.29394895697512002</v>
      </c>
      <c r="H5335" s="3">
        <f t="shared" si="249"/>
        <v>337.69999999998697</v>
      </c>
      <c r="I5335" s="3">
        <f>MIN(H5335-K5335+L5335,'Power Look Up'!$F$4)</f>
        <v>406.90243420505726</v>
      </c>
      <c r="K5335" s="50">
        <f t="array" ref="K5335">_xlfn.SUM(_xlfn.NORM.DIST($Q$3:$Q$1003,$F5335,$N5335,FALSE)*WindSpeedStep*$R$3:$R$1003)</f>
        <v>339.06712620194594</v>
      </c>
      <c r="L5335" s="50">
        <f t="array" ref="L5335">_xlfn.SUM(_xlfn.NORM.DIST($Q$3:$Q$1003,$F5335,$O5335,FALSE)*WindSpeedStep*$R$3:$R$1003)</f>
        <v>408.26956040701623</v>
      </c>
      <c r="N5335" s="42">
        <f t="shared" si="250"/>
        <v>0.58513560235071072</v>
      </c>
      <c r="O5335" s="42">
        <f t="shared" si="251"/>
        <v>1.7200000000000002</v>
      </c>
    </row>
    <row r="5336" spans="5:15" x14ac:dyDescent="0.2">
      <c r="E5336" s="15">
        <v>41307.861111111109</v>
      </c>
      <c r="F5336" s="21">
        <v>4.3024391343221122</v>
      </c>
      <c r="G5336" s="24">
        <v>0.33701813197839936</v>
      </c>
      <c r="H5336" s="3">
        <f t="shared" si="249"/>
        <v>123.69999999999484</v>
      </c>
      <c r="I5336" s="3">
        <f>MIN(H5336-K5336+L5336,'Power Look Up'!$F$4)</f>
        <v>184.17920063935651</v>
      </c>
      <c r="K5336" s="50">
        <f t="array" ref="K5336">_xlfn.SUM(_xlfn.NORM.DIST($Q$3:$Q$1003,$F5336,$N5336,FALSE)*WindSpeedStep*$R$3:$R$1003)</f>
        <v>87.293004653235954</v>
      </c>
      <c r="L5336" s="50">
        <f t="array" ref="L5336">_xlfn.SUM(_xlfn.NORM.DIST($Q$3:$Q$1003,$F5336,$O5336,FALSE)*WindSpeedStep*$R$3:$R$1003)</f>
        <v>147.77220529259762</v>
      </c>
      <c r="N5336" s="42">
        <f t="shared" si="250"/>
        <v>0.43024391343221124</v>
      </c>
      <c r="O5336" s="42">
        <f t="shared" si="251"/>
        <v>1.45</v>
      </c>
    </row>
    <row r="5337" spans="5:15" x14ac:dyDescent="0.2">
      <c r="E5337" s="15">
        <v>41307.868055555555</v>
      </c>
      <c r="F5337" s="21">
        <v>4.2046026292806582</v>
      </c>
      <c r="G5337" s="24">
        <v>0.23307791161412622</v>
      </c>
      <c r="H5337" s="3">
        <f t="shared" si="249"/>
        <v>112.79999999999508</v>
      </c>
      <c r="I5337" s="3">
        <f>MIN(H5337-K5337+L5337,'Power Look Up'!$F$4)</f>
        <v>143.46859234302195</v>
      </c>
      <c r="K5337" s="50">
        <f t="array" ref="K5337">_xlfn.SUM(_xlfn.NORM.DIST($Q$3:$Q$1003,$F5337,$N5337,FALSE)*WindSpeedStep*$R$3:$R$1003)</f>
        <v>74.19790560141692</v>
      </c>
      <c r="L5337" s="50">
        <f t="array" ref="L5337">_xlfn.SUM(_xlfn.NORM.DIST($Q$3:$Q$1003,$F5337,$O5337,FALSE)*WindSpeedStep*$R$3:$R$1003)</f>
        <v>104.86649794444381</v>
      </c>
      <c r="N5337" s="42">
        <f t="shared" si="250"/>
        <v>0.42046026292806582</v>
      </c>
      <c r="O5337" s="42">
        <f t="shared" si="251"/>
        <v>0.98</v>
      </c>
    </row>
    <row r="5338" spans="5:15" x14ac:dyDescent="0.2">
      <c r="E5338" s="15">
        <v>41307.875</v>
      </c>
      <c r="F5338" s="21">
        <v>2.8467052714507872</v>
      </c>
      <c r="G5338" s="24">
        <v>0.34777045938986828</v>
      </c>
      <c r="H5338" s="3">
        <f t="shared" si="249"/>
        <v>0</v>
      </c>
      <c r="I5338" s="3">
        <f>MIN(H5338-K5338+L5338,'Power Look Up'!$F$4)</f>
        <v>15.876862588184977</v>
      </c>
      <c r="K5338" s="50">
        <f t="array" ref="K5338">_xlfn.SUM(_xlfn.NORM.DIST($Q$3:$Q$1003,$F5338,$N5338,FALSE)*WindSpeedStep*$R$3:$R$1003)</f>
        <v>1.4334277615873026</v>
      </c>
      <c r="L5338" s="50">
        <f t="array" ref="L5338">_xlfn.SUM(_xlfn.NORM.DIST($Q$3:$Q$1003,$F5338,$O5338,FALSE)*WindSpeedStep*$R$3:$R$1003)</f>
        <v>17.310290349772281</v>
      </c>
      <c r="N5338" s="42">
        <f t="shared" si="250"/>
        <v>0.28467052714507873</v>
      </c>
      <c r="O5338" s="42">
        <f t="shared" si="251"/>
        <v>0.99</v>
      </c>
    </row>
    <row r="5339" spans="5:15" x14ac:dyDescent="0.2">
      <c r="E5339" s="15">
        <v>41307.881944444445</v>
      </c>
      <c r="F5339" s="21">
        <v>3.4506800246836713</v>
      </c>
      <c r="G5339" s="24">
        <v>0.39122723357224537</v>
      </c>
      <c r="H5339" s="3">
        <f t="shared" si="249"/>
        <v>40.94999999999731</v>
      </c>
      <c r="I5339" s="3">
        <f>MIN(H5339-K5339+L5339,'Power Look Up'!$F$4)</f>
        <v>92.220697935888808</v>
      </c>
      <c r="K5339" s="50">
        <f t="array" ref="K5339">_xlfn.SUM(_xlfn.NORM.DIST($Q$3:$Q$1003,$F5339,$N5339,FALSE)*WindSpeedStep*$R$3:$R$1003)</f>
        <v>14.112761550789299</v>
      </c>
      <c r="L5339" s="50">
        <f t="array" ref="L5339">_xlfn.SUM(_xlfn.NORM.DIST($Q$3:$Q$1003,$F5339,$O5339,FALSE)*WindSpeedStep*$R$3:$R$1003)</f>
        <v>65.383459486680792</v>
      </c>
      <c r="N5339" s="42">
        <f t="shared" si="250"/>
        <v>0.34506800246836716</v>
      </c>
      <c r="O5339" s="42">
        <f t="shared" si="251"/>
        <v>1.35</v>
      </c>
    </row>
    <row r="5340" spans="5:15" x14ac:dyDescent="0.2">
      <c r="E5340" s="15">
        <v>41307.888888888891</v>
      </c>
      <c r="F5340" s="21">
        <v>5.576982840017279</v>
      </c>
      <c r="G5340" s="24">
        <v>0.13627440173325786</v>
      </c>
      <c r="H5340" s="3">
        <f t="shared" si="249"/>
        <v>293.95999999998793</v>
      </c>
      <c r="I5340" s="3">
        <f>MIN(H5340-K5340+L5340,'Power Look Up'!$F$4)</f>
        <v>298.72752020788067</v>
      </c>
      <c r="K5340" s="50">
        <f t="array" ref="K5340">_xlfn.SUM(_xlfn.NORM.DIST($Q$3:$Q$1003,$F5340,$N5340,FALSE)*WindSpeedStep*$R$3:$R$1003)</f>
        <v>289.87391377944277</v>
      </c>
      <c r="L5340" s="50">
        <f t="array" ref="L5340">_xlfn.SUM(_xlfn.NORM.DIST($Q$3:$Q$1003,$F5340,$O5340,FALSE)*WindSpeedStep*$R$3:$R$1003)</f>
        <v>294.64143398733552</v>
      </c>
      <c r="N5340" s="42">
        <f t="shared" si="250"/>
        <v>0.55769828400172794</v>
      </c>
      <c r="O5340" s="42">
        <f t="shared" si="251"/>
        <v>0.76</v>
      </c>
    </row>
    <row r="5341" spans="5:15" x14ac:dyDescent="0.2">
      <c r="E5341" s="15">
        <v>41307.895833333336</v>
      </c>
      <c r="F5341" s="21">
        <v>6.3796487852485964</v>
      </c>
      <c r="G5341" s="24">
        <v>8.3076673629040143E-2</v>
      </c>
      <c r="H5341" s="3">
        <f t="shared" si="249"/>
        <v>447.8799999999793</v>
      </c>
      <c r="I5341" s="3">
        <f>MIN(H5341-K5341+L5341,'Power Look Up'!$F$4)</f>
        <v>443.80361109320012</v>
      </c>
      <c r="K5341" s="50">
        <f t="array" ref="K5341">_xlfn.SUM(_xlfn.NORM.DIST($Q$3:$Q$1003,$F5341,$N5341,FALSE)*WindSpeedStep*$R$3:$R$1003)</f>
        <v>445.5900771257007</v>
      </c>
      <c r="L5341" s="50">
        <f t="array" ref="L5341">_xlfn.SUM(_xlfn.NORM.DIST($Q$3:$Q$1003,$F5341,$O5341,FALSE)*WindSpeedStep*$R$3:$R$1003)</f>
        <v>441.51368821892152</v>
      </c>
      <c r="N5341" s="42">
        <f t="shared" si="250"/>
        <v>0.63796487852485972</v>
      </c>
      <c r="O5341" s="42">
        <f t="shared" si="251"/>
        <v>0.53</v>
      </c>
    </row>
    <row r="5342" spans="5:15" x14ac:dyDescent="0.2">
      <c r="E5342" s="15">
        <v>41307.902777777781</v>
      </c>
      <c r="F5342" s="21">
        <v>7.6882850388042492</v>
      </c>
      <c r="G5342" s="24">
        <v>0.13527073915065851</v>
      </c>
      <c r="H5342" s="3">
        <f t="shared" si="249"/>
        <v>795.68999999996402</v>
      </c>
      <c r="I5342" s="3">
        <f>MIN(H5342-K5342+L5342,'Power Look Up'!$F$4)</f>
        <v>813.30257587538028</v>
      </c>
      <c r="K5342" s="50">
        <f t="array" ref="K5342">_xlfn.SUM(_xlfn.NORM.DIST($Q$3:$Q$1003,$F5342,$N5342,FALSE)*WindSpeedStep*$R$3:$R$1003)</f>
        <v>791.88247747186745</v>
      </c>
      <c r="L5342" s="50">
        <f t="array" ref="L5342">_xlfn.SUM(_xlfn.NORM.DIST($Q$3:$Q$1003,$F5342,$O5342,FALSE)*WindSpeedStep*$R$3:$R$1003)</f>
        <v>809.49505334728372</v>
      </c>
      <c r="N5342" s="42">
        <f t="shared" si="250"/>
        <v>0.76882850388042501</v>
      </c>
      <c r="O5342" s="42">
        <f t="shared" si="251"/>
        <v>1.04</v>
      </c>
    </row>
    <row r="5343" spans="5:15" x14ac:dyDescent="0.2">
      <c r="E5343" s="15">
        <v>41307.909722222219</v>
      </c>
      <c r="F5343" s="21">
        <v>6.2800525048261315</v>
      </c>
      <c r="G5343" s="24">
        <v>0.10031763261785692</v>
      </c>
      <c r="H5343" s="3">
        <f t="shared" si="249"/>
        <v>425.27999999997979</v>
      </c>
      <c r="I5343" s="3">
        <f>MIN(H5343-K5343+L5343,'Power Look Up'!$F$4)</f>
        <v>425.35708700236694</v>
      </c>
      <c r="K5343" s="50">
        <f t="array" ref="K5343">_xlfn.SUM(_xlfn.NORM.DIST($Q$3:$Q$1003,$F5343,$N5343,FALSE)*WindSpeedStep*$R$3:$R$1003)</f>
        <v>424.17140616553991</v>
      </c>
      <c r="L5343" s="50">
        <f t="array" ref="L5343">_xlfn.SUM(_xlfn.NORM.DIST($Q$3:$Q$1003,$F5343,$O5343,FALSE)*WindSpeedStep*$R$3:$R$1003)</f>
        <v>424.24849316792705</v>
      </c>
      <c r="N5343" s="42">
        <f t="shared" si="250"/>
        <v>0.62800525048261324</v>
      </c>
      <c r="O5343" s="42">
        <f t="shared" si="251"/>
        <v>0.63</v>
      </c>
    </row>
    <row r="5344" spans="5:15" x14ac:dyDescent="0.2">
      <c r="E5344" s="15">
        <v>41307.916666666664</v>
      </c>
      <c r="F5344" s="21">
        <v>6.316642749030974</v>
      </c>
      <c r="G5344" s="24">
        <v>0.10923524210797765</v>
      </c>
      <c r="H5344" s="3">
        <f t="shared" si="249"/>
        <v>434.31999999997959</v>
      </c>
      <c r="I5344" s="3">
        <f>MIN(H5344-K5344+L5344,'Power Look Up'!$F$4)</f>
        <v>436.69032189420079</v>
      </c>
      <c r="K5344" s="50">
        <f t="array" ref="K5344">_xlfn.SUM(_xlfn.NORM.DIST($Q$3:$Q$1003,$F5344,$N5344,FALSE)*WindSpeedStep*$R$3:$R$1003)</f>
        <v>431.96444953127411</v>
      </c>
      <c r="L5344" s="50">
        <f t="array" ref="L5344">_xlfn.SUM(_xlfn.NORM.DIST($Q$3:$Q$1003,$F5344,$O5344,FALSE)*WindSpeedStep*$R$3:$R$1003)</f>
        <v>434.33477142549532</v>
      </c>
      <c r="N5344" s="42">
        <f t="shared" si="250"/>
        <v>0.6316642749030974</v>
      </c>
      <c r="O5344" s="42">
        <f t="shared" si="251"/>
        <v>0.69</v>
      </c>
    </row>
    <row r="5345" spans="5:15" x14ac:dyDescent="0.2">
      <c r="E5345" s="15">
        <v>41307.923611111109</v>
      </c>
      <c r="F5345" s="21">
        <v>6.7002038920734091</v>
      </c>
      <c r="G5345" s="24">
        <v>0.10596692450508206</v>
      </c>
      <c r="H5345" s="3">
        <f t="shared" si="249"/>
        <v>520.19999999997776</v>
      </c>
      <c r="I5345" s="3">
        <f>MIN(H5345-K5345+L5345,'Power Look Up'!$F$4)</f>
        <v>522.06897984465763</v>
      </c>
      <c r="K5345" s="50">
        <f t="array" ref="K5345">_xlfn.SUM(_xlfn.NORM.DIST($Q$3:$Q$1003,$F5345,$N5345,FALSE)*WindSpeedStep*$R$3:$R$1003)</f>
        <v>519.0806572856394</v>
      </c>
      <c r="L5345" s="50">
        <f t="array" ref="L5345">_xlfn.SUM(_xlfn.NORM.DIST($Q$3:$Q$1003,$F5345,$O5345,FALSE)*WindSpeedStep*$R$3:$R$1003)</f>
        <v>520.94963713031927</v>
      </c>
      <c r="N5345" s="42">
        <f t="shared" si="250"/>
        <v>0.67002038920734097</v>
      </c>
      <c r="O5345" s="42">
        <f t="shared" si="251"/>
        <v>0.71</v>
      </c>
    </row>
    <row r="5346" spans="5:15" x14ac:dyDescent="0.2">
      <c r="E5346" s="15">
        <v>41307.930555555555</v>
      </c>
      <c r="F5346" s="21">
        <v>6.1347145357422654</v>
      </c>
      <c r="G5346" s="24">
        <v>9.1283791077369711E-2</v>
      </c>
      <c r="H5346" s="3">
        <f t="shared" si="249"/>
        <v>391.3799999999805</v>
      </c>
      <c r="I5346" s="3">
        <f>MIN(H5346-K5346+L5346,'Power Look Up'!$F$4)</f>
        <v>389.53800624233656</v>
      </c>
      <c r="K5346" s="50">
        <f t="array" ref="K5346">_xlfn.SUM(_xlfn.NORM.DIST($Q$3:$Q$1003,$F5346,$N5346,FALSE)*WindSpeedStep*$R$3:$R$1003)</f>
        <v>394.06774531684437</v>
      </c>
      <c r="L5346" s="50">
        <f t="array" ref="L5346">_xlfn.SUM(_xlfn.NORM.DIST($Q$3:$Q$1003,$F5346,$O5346,FALSE)*WindSpeedStep*$R$3:$R$1003)</f>
        <v>392.22575155920043</v>
      </c>
      <c r="N5346" s="42">
        <f t="shared" si="250"/>
        <v>0.61347145357422661</v>
      </c>
      <c r="O5346" s="42">
        <f t="shared" si="251"/>
        <v>0.56000000000000005</v>
      </c>
    </row>
    <row r="5347" spans="5:15" x14ac:dyDescent="0.2">
      <c r="E5347" s="15">
        <v>41307.9375</v>
      </c>
      <c r="F5347" s="21">
        <v>5.8641675740444477</v>
      </c>
      <c r="G5347" s="24">
        <v>0.11936903084050481</v>
      </c>
      <c r="H5347" s="3">
        <f t="shared" si="249"/>
        <v>339.31999999998698</v>
      </c>
      <c r="I5347" s="3">
        <f>MIN(H5347-K5347+L5347,'Power Look Up'!$F$4)</f>
        <v>342.75278930902658</v>
      </c>
      <c r="K5347" s="50">
        <f t="array" ref="K5347">_xlfn.SUM(_xlfn.NORM.DIST($Q$3:$Q$1003,$F5347,$N5347,FALSE)*WindSpeedStep*$R$3:$R$1003)</f>
        <v>341.45534772812414</v>
      </c>
      <c r="L5347" s="50">
        <f t="array" ref="L5347">_xlfn.SUM(_xlfn.NORM.DIST($Q$3:$Q$1003,$F5347,$O5347,FALSE)*WindSpeedStep*$R$3:$R$1003)</f>
        <v>344.88813703716374</v>
      </c>
      <c r="N5347" s="42">
        <f t="shared" si="250"/>
        <v>0.58641675740444477</v>
      </c>
      <c r="O5347" s="42">
        <f t="shared" si="251"/>
        <v>0.7</v>
      </c>
    </row>
    <row r="5348" spans="5:15" x14ac:dyDescent="0.2">
      <c r="E5348" s="15">
        <v>41307.944444444445</v>
      </c>
      <c r="F5348" s="21">
        <v>5.447053947701896</v>
      </c>
      <c r="G5348" s="24">
        <v>0.18909304183310971</v>
      </c>
      <c r="H5348" s="3">
        <f t="shared" si="249"/>
        <v>272.89999999998838</v>
      </c>
      <c r="I5348" s="3">
        <f>MIN(H5348-K5348+L5348,'Power Look Up'!$F$4)</f>
        <v>287.79208340148563</v>
      </c>
      <c r="K5348" s="50">
        <f t="array" ref="K5348">_xlfn.SUM(_xlfn.NORM.DIST($Q$3:$Q$1003,$F5348,$N5348,FALSE)*WindSpeedStep*$R$3:$R$1003)</f>
        <v>267.69027121799598</v>
      </c>
      <c r="L5348" s="50">
        <f t="array" ref="L5348">_xlfn.SUM(_xlfn.NORM.DIST($Q$3:$Q$1003,$F5348,$O5348,FALSE)*WindSpeedStep*$R$3:$R$1003)</f>
        <v>282.58235461949323</v>
      </c>
      <c r="N5348" s="42">
        <f t="shared" si="250"/>
        <v>0.54470539477018964</v>
      </c>
      <c r="O5348" s="42">
        <f t="shared" si="251"/>
        <v>1.03</v>
      </c>
    </row>
    <row r="5349" spans="5:15" x14ac:dyDescent="0.2">
      <c r="E5349" s="15">
        <v>41307.951388888891</v>
      </c>
      <c r="F5349" s="21">
        <v>4.2836097746677106</v>
      </c>
      <c r="G5349" s="24">
        <v>0.38052018875282417</v>
      </c>
      <c r="H5349" s="3">
        <f t="shared" si="249"/>
        <v>121.51999999999489</v>
      </c>
      <c r="I5349" s="3">
        <f>MIN(H5349-K5349+L5349,'Power Look Up'!$F$4)</f>
        <v>196.9068111078048</v>
      </c>
      <c r="K5349" s="50">
        <f t="array" ref="K5349">_xlfn.SUM(_xlfn.NORM.DIST($Q$3:$Q$1003,$F5349,$N5349,FALSE)*WindSpeedStep*$R$3:$R$1003)</f>
        <v>84.704346379620063</v>
      </c>
      <c r="L5349" s="50">
        <f t="array" ref="L5349">_xlfn.SUM(_xlfn.NORM.DIST($Q$3:$Q$1003,$F5349,$O5349,FALSE)*WindSpeedStep*$R$3:$R$1003)</f>
        <v>160.09115748742997</v>
      </c>
      <c r="N5349" s="42">
        <f t="shared" si="250"/>
        <v>0.4283609774667711</v>
      </c>
      <c r="O5349" s="42">
        <f t="shared" si="251"/>
        <v>1.63</v>
      </c>
    </row>
    <row r="5350" spans="5:15" x14ac:dyDescent="0.2">
      <c r="E5350" s="15">
        <v>41307.958333333336</v>
      </c>
      <c r="F5350" s="21">
        <v>5.7788127640292783</v>
      </c>
      <c r="G5350" s="24">
        <v>0.21630740621685018</v>
      </c>
      <c r="H5350" s="3">
        <f t="shared" si="249"/>
        <v>326.35999999998722</v>
      </c>
      <c r="I5350" s="3">
        <f>MIN(H5350-K5350+L5350,'Power Look Up'!$F$4)</f>
        <v>356.16218180051169</v>
      </c>
      <c r="K5350" s="50">
        <f t="array" ref="K5350">_xlfn.SUM(_xlfn.NORM.DIST($Q$3:$Q$1003,$F5350,$N5350,FALSE)*WindSpeedStep*$R$3:$R$1003)</f>
        <v>325.70721014852256</v>
      </c>
      <c r="L5350" s="50">
        <f t="array" ref="L5350">_xlfn.SUM(_xlfn.NORM.DIST($Q$3:$Q$1003,$F5350,$O5350,FALSE)*WindSpeedStep*$R$3:$R$1003)</f>
        <v>355.50939194904703</v>
      </c>
      <c r="N5350" s="42">
        <f t="shared" si="250"/>
        <v>0.57788127640292786</v>
      </c>
      <c r="O5350" s="42">
        <f t="shared" si="251"/>
        <v>1.25</v>
      </c>
    </row>
    <row r="5351" spans="5:15" x14ac:dyDescent="0.2">
      <c r="E5351" s="15">
        <v>41307.965277777781</v>
      </c>
      <c r="F5351" s="21">
        <v>6.8841565333981851</v>
      </c>
      <c r="G5351" s="24">
        <v>0.1699554614023949</v>
      </c>
      <c r="H5351" s="3">
        <f t="shared" si="249"/>
        <v>560.87999999997692</v>
      </c>
      <c r="I5351" s="3">
        <f>MIN(H5351-K5351+L5351,'Power Look Up'!$F$4)</f>
        <v>590.55381437509402</v>
      </c>
      <c r="K5351" s="50">
        <f t="array" ref="K5351">_xlfn.SUM(_xlfn.NORM.DIST($Q$3:$Q$1003,$F5351,$N5351,FALSE)*WindSpeedStep*$R$3:$R$1003)</f>
        <v>564.49300971873538</v>
      </c>
      <c r="L5351" s="50">
        <f t="array" ref="L5351">_xlfn.SUM(_xlfn.NORM.DIST($Q$3:$Q$1003,$F5351,$O5351,FALSE)*WindSpeedStep*$R$3:$R$1003)</f>
        <v>594.16682409385248</v>
      </c>
      <c r="N5351" s="42">
        <f t="shared" si="250"/>
        <v>0.68841565333981858</v>
      </c>
      <c r="O5351" s="42">
        <f t="shared" si="251"/>
        <v>1.17</v>
      </c>
    </row>
    <row r="5352" spans="5:15" x14ac:dyDescent="0.2">
      <c r="E5352" s="15">
        <v>41307.972222222219</v>
      </c>
      <c r="F5352" s="21">
        <v>4.667006733207046</v>
      </c>
      <c r="G5352" s="24">
        <v>0.26998032615525297</v>
      </c>
      <c r="H5352" s="3">
        <f t="shared" si="249"/>
        <v>164.029999999994</v>
      </c>
      <c r="I5352" s="3">
        <f>MIN(H5352-K5352+L5352,'Power Look Up'!$F$4)</f>
        <v>200.09465053600906</v>
      </c>
      <c r="K5352" s="50">
        <f t="array" ref="K5352">_xlfn.SUM(_xlfn.NORM.DIST($Q$3:$Q$1003,$F5352,$N5352,FALSE)*WindSpeedStep*$R$3:$R$1003)</f>
        <v>141.68265906584472</v>
      </c>
      <c r="L5352" s="50">
        <f t="array" ref="L5352">_xlfn.SUM(_xlfn.NORM.DIST($Q$3:$Q$1003,$F5352,$O5352,FALSE)*WindSpeedStep*$R$3:$R$1003)</f>
        <v>177.74730960185977</v>
      </c>
      <c r="N5352" s="42">
        <f t="shared" si="250"/>
        <v>0.46670067332070464</v>
      </c>
      <c r="O5352" s="42">
        <f t="shared" si="251"/>
        <v>1.26</v>
      </c>
    </row>
    <row r="5353" spans="5:15" x14ac:dyDescent="0.2">
      <c r="E5353" s="15">
        <v>41307.979166666664</v>
      </c>
      <c r="F5353" s="21">
        <v>4.3542893485121335</v>
      </c>
      <c r="G5353" s="24">
        <v>0.2434381170287187</v>
      </c>
      <c r="H5353" s="3">
        <f t="shared" si="249"/>
        <v>129.14999999999475</v>
      </c>
      <c r="I5353" s="3">
        <f>MIN(H5353-K5353+L5353,'Power Look Up'!$F$4)</f>
        <v>160.92841101294442</v>
      </c>
      <c r="K5353" s="50">
        <f t="array" ref="K5353">_xlfn.SUM(_xlfn.NORM.DIST($Q$3:$Q$1003,$F5353,$N5353,FALSE)*WindSpeedStep*$R$3:$R$1003)</f>
        <v>94.570257235017493</v>
      </c>
      <c r="L5353" s="50">
        <f t="array" ref="L5353">_xlfn.SUM(_xlfn.NORM.DIST($Q$3:$Q$1003,$F5353,$O5353,FALSE)*WindSpeedStep*$R$3:$R$1003)</f>
        <v>126.34866824796715</v>
      </c>
      <c r="N5353" s="42">
        <f t="shared" si="250"/>
        <v>0.43542893485121337</v>
      </c>
      <c r="O5353" s="42">
        <f t="shared" si="251"/>
        <v>1.06</v>
      </c>
    </row>
    <row r="5354" spans="5:15" x14ac:dyDescent="0.2">
      <c r="E5354" s="15">
        <v>41307.986111111109</v>
      </c>
      <c r="F5354" s="21">
        <v>4.9397472952588943</v>
      </c>
      <c r="G5354" s="24">
        <v>0.19231753027362306</v>
      </c>
      <c r="H5354" s="3">
        <f t="shared" si="249"/>
        <v>193.45999999999336</v>
      </c>
      <c r="I5354" s="3">
        <f>MIN(H5354-K5354+L5354,'Power Look Up'!$F$4)</f>
        <v>206.01300976772805</v>
      </c>
      <c r="K5354" s="50">
        <f t="array" ref="K5354">_xlfn.SUM(_xlfn.NORM.DIST($Q$3:$Q$1003,$F5354,$N5354,FALSE)*WindSpeedStep*$R$3:$R$1003)</f>
        <v>184.90457950036568</v>
      </c>
      <c r="L5354" s="50">
        <f t="array" ref="L5354">_xlfn.SUM(_xlfn.NORM.DIST($Q$3:$Q$1003,$F5354,$O5354,FALSE)*WindSpeedStep*$R$3:$R$1003)</f>
        <v>197.45758926810038</v>
      </c>
      <c r="N5354" s="42">
        <f t="shared" si="250"/>
        <v>0.49397472952588944</v>
      </c>
      <c r="O5354" s="42">
        <f t="shared" si="251"/>
        <v>0.95000000000000007</v>
      </c>
    </row>
    <row r="5355" spans="5:15" x14ac:dyDescent="0.2">
      <c r="E5355" s="15">
        <v>41307.993055555555</v>
      </c>
      <c r="F5355" s="21">
        <v>5.0123450395814704</v>
      </c>
      <c r="G5355" s="24">
        <v>0.13366996779135237</v>
      </c>
      <c r="H5355" s="3">
        <f t="shared" si="249"/>
        <v>201.61999999998989</v>
      </c>
      <c r="I5355" s="3">
        <f>MIN(H5355-K5355+L5355,'Power Look Up'!$F$4)</f>
        <v>203.87578927119432</v>
      </c>
      <c r="K5355" s="50">
        <f t="array" ref="K5355">_xlfn.SUM(_xlfn.NORM.DIST($Q$3:$Q$1003,$F5355,$N5355,FALSE)*WindSpeedStep*$R$3:$R$1003)</f>
        <v>196.53845650519324</v>
      </c>
      <c r="L5355" s="50">
        <f t="array" ref="L5355">_xlfn.SUM(_xlfn.NORM.DIST($Q$3:$Q$1003,$F5355,$O5355,FALSE)*WindSpeedStep*$R$3:$R$1003)</f>
        <v>198.79424577639767</v>
      </c>
      <c r="N5355" s="42">
        <f t="shared" si="250"/>
        <v>0.50123450395814706</v>
      </c>
      <c r="O5355" s="42">
        <f t="shared" si="251"/>
        <v>0.66999999999999993</v>
      </c>
    </row>
    <row r="5356" spans="5:15" x14ac:dyDescent="0.2">
      <c r="E5356" s="15">
        <v>41308</v>
      </c>
      <c r="F5356" s="21">
        <v>5.4265857161052109</v>
      </c>
      <c r="G5356" s="24">
        <v>0.14005122921848362</v>
      </c>
      <c r="H5356" s="3">
        <f t="shared" si="249"/>
        <v>269.65999999998843</v>
      </c>
      <c r="I5356" s="3">
        <f>MIN(H5356-K5356+L5356,'Power Look Up'!$F$4)</f>
        <v>274.00064146672548</v>
      </c>
      <c r="K5356" s="50">
        <f t="array" ref="K5356">_xlfn.SUM(_xlfn.NORM.DIST($Q$3:$Q$1003,$F5356,$N5356,FALSE)*WindSpeedStep*$R$3:$R$1003)</f>
        <v>264.24767227109334</v>
      </c>
      <c r="L5356" s="50">
        <f t="array" ref="L5356">_xlfn.SUM(_xlfn.NORM.DIST($Q$3:$Q$1003,$F5356,$O5356,FALSE)*WindSpeedStep*$R$3:$R$1003)</f>
        <v>268.58831373783039</v>
      </c>
      <c r="N5356" s="42">
        <f t="shared" si="250"/>
        <v>0.54265857161052111</v>
      </c>
      <c r="O5356" s="42">
        <f t="shared" si="251"/>
        <v>0.76</v>
      </c>
    </row>
    <row r="5357" spans="5:15" x14ac:dyDescent="0.2">
      <c r="E5357" s="15">
        <v>41308.006944444445</v>
      </c>
      <c r="F5357" s="21">
        <v>4.4311581761934722</v>
      </c>
      <c r="G5357" s="24">
        <v>0.18505319995243549</v>
      </c>
      <c r="H5357" s="3">
        <f t="shared" si="249"/>
        <v>137.86999999999455</v>
      </c>
      <c r="I5357" s="3">
        <f>MIN(H5357-K5357+L5357,'Power Look Up'!$F$4)</f>
        <v>153.91580978318831</v>
      </c>
      <c r="K5357" s="50">
        <f t="array" ref="K5357">_xlfn.SUM(_xlfn.NORM.DIST($Q$3:$Q$1003,$F5357,$N5357,FALSE)*WindSpeedStep*$R$3:$R$1003)</f>
        <v>105.71022083084146</v>
      </c>
      <c r="L5357" s="50">
        <f t="array" ref="L5357">_xlfn.SUM(_xlfn.NORM.DIST($Q$3:$Q$1003,$F5357,$O5357,FALSE)*WindSpeedStep*$R$3:$R$1003)</f>
        <v>121.75603061403523</v>
      </c>
      <c r="N5357" s="42">
        <f t="shared" si="250"/>
        <v>0.44311581761934726</v>
      </c>
      <c r="O5357" s="42">
        <f t="shared" si="251"/>
        <v>0.82</v>
      </c>
    </row>
    <row r="5358" spans="5:15" x14ac:dyDescent="0.2">
      <c r="E5358" s="15">
        <v>41308.013888888891</v>
      </c>
      <c r="F5358" s="21">
        <v>5.2619462485187958</v>
      </c>
      <c r="G5358" s="24">
        <v>0.15393543790532066</v>
      </c>
      <c r="H5358" s="3">
        <f t="shared" si="249"/>
        <v>242.11999999998903</v>
      </c>
      <c r="I5358" s="3">
        <f>MIN(H5358-K5358+L5358,'Power Look Up'!$F$4)</f>
        <v>247.65250799087403</v>
      </c>
      <c r="K5358" s="50">
        <f t="array" ref="K5358">_xlfn.SUM(_xlfn.NORM.DIST($Q$3:$Q$1003,$F5358,$N5358,FALSE)*WindSpeedStep*$R$3:$R$1003)</f>
        <v>236.96612348530735</v>
      </c>
      <c r="L5358" s="50">
        <f t="array" ref="L5358">_xlfn.SUM(_xlfn.NORM.DIST($Q$3:$Q$1003,$F5358,$O5358,FALSE)*WindSpeedStep*$R$3:$R$1003)</f>
        <v>242.49863147619234</v>
      </c>
      <c r="N5358" s="42">
        <f t="shared" si="250"/>
        <v>0.52619462485187962</v>
      </c>
      <c r="O5358" s="42">
        <f t="shared" si="251"/>
        <v>0.81</v>
      </c>
    </row>
    <row r="5359" spans="5:15" x14ac:dyDescent="0.2">
      <c r="E5359" s="15">
        <v>41308.020833333336</v>
      </c>
      <c r="F5359" s="21">
        <v>6.1239384973668054</v>
      </c>
      <c r="G5359" s="24">
        <v>9.7976163584593517E-2</v>
      </c>
      <c r="H5359" s="3">
        <f t="shared" si="249"/>
        <v>389.11999999998056</v>
      </c>
      <c r="I5359" s="3">
        <f>MIN(H5359-K5359+L5359,'Power Look Up'!$F$4)</f>
        <v>388.68645329208658</v>
      </c>
      <c r="K5359" s="50">
        <f t="array" ref="K5359">_xlfn.SUM(_xlfn.NORM.DIST($Q$3:$Q$1003,$F5359,$N5359,FALSE)*WindSpeedStep*$R$3:$R$1003)</f>
        <v>391.88874690746059</v>
      </c>
      <c r="L5359" s="50">
        <f t="array" ref="L5359">_xlfn.SUM(_xlfn.NORM.DIST($Q$3:$Q$1003,$F5359,$O5359,FALSE)*WindSpeedStep*$R$3:$R$1003)</f>
        <v>391.4552001995666</v>
      </c>
      <c r="N5359" s="42">
        <f t="shared" si="250"/>
        <v>0.61239384973668054</v>
      </c>
      <c r="O5359" s="42">
        <f t="shared" si="251"/>
        <v>0.6</v>
      </c>
    </row>
    <row r="5360" spans="5:15" x14ac:dyDescent="0.2">
      <c r="E5360" s="15">
        <v>41308.027777777781</v>
      </c>
      <c r="F5360" s="21">
        <v>5.6499944122199395</v>
      </c>
      <c r="G5360" s="24">
        <v>7.6106269958424386E-2</v>
      </c>
      <c r="H5360" s="3">
        <f t="shared" si="249"/>
        <v>305.29999999998768</v>
      </c>
      <c r="I5360" s="3">
        <f>MIN(H5360-K5360+L5360,'Power Look Up'!$F$4)</f>
        <v>302.74882478639682</v>
      </c>
      <c r="K5360" s="50">
        <f t="array" ref="K5360">_xlfn.SUM(_xlfn.NORM.DIST($Q$3:$Q$1003,$F5360,$N5360,FALSE)*WindSpeedStep*$R$3:$R$1003)</f>
        <v>302.62527171562732</v>
      </c>
      <c r="L5360" s="50">
        <f t="array" ref="L5360">_xlfn.SUM(_xlfn.NORM.DIST($Q$3:$Q$1003,$F5360,$O5360,FALSE)*WindSpeedStep*$R$3:$R$1003)</f>
        <v>300.07409650203647</v>
      </c>
      <c r="N5360" s="42">
        <f t="shared" si="250"/>
        <v>0.56499944122199397</v>
      </c>
      <c r="O5360" s="42">
        <f t="shared" si="251"/>
        <v>0.43000000000000005</v>
      </c>
    </row>
    <row r="5361" spans="5:15" x14ac:dyDescent="0.2">
      <c r="E5361" s="15">
        <v>41308.034722222219</v>
      </c>
      <c r="F5361" s="21">
        <v>6.1636476935090361</v>
      </c>
      <c r="G5361" s="24">
        <v>5.5162140489965948E-2</v>
      </c>
      <c r="H5361" s="3">
        <f t="shared" si="249"/>
        <v>398.15999999998036</v>
      </c>
      <c r="I5361" s="3">
        <f>MIN(H5361-K5361+L5361,'Power Look Up'!$F$4)</f>
        <v>389.75835273359297</v>
      </c>
      <c r="K5361" s="50">
        <f t="array" ref="K5361">_xlfn.SUM(_xlfn.NORM.DIST($Q$3:$Q$1003,$F5361,$N5361,FALSE)*WindSpeedStep*$R$3:$R$1003)</f>
        <v>399.95398783572176</v>
      </c>
      <c r="L5361" s="50">
        <f t="array" ref="L5361">_xlfn.SUM(_xlfn.NORM.DIST($Q$3:$Q$1003,$F5361,$O5361,FALSE)*WindSpeedStep*$R$3:$R$1003)</f>
        <v>391.55234056933438</v>
      </c>
      <c r="N5361" s="42">
        <f t="shared" si="250"/>
        <v>0.61636476935090367</v>
      </c>
      <c r="O5361" s="42">
        <f t="shared" si="251"/>
        <v>0.34</v>
      </c>
    </row>
    <row r="5362" spans="5:15" x14ac:dyDescent="0.2">
      <c r="E5362" s="15">
        <v>41308.041666666664</v>
      </c>
      <c r="F5362" s="21">
        <v>5.3259169308797079</v>
      </c>
      <c r="G5362" s="24">
        <v>6.5716383590344277E-2</v>
      </c>
      <c r="H5362" s="3">
        <f t="shared" si="249"/>
        <v>253.45999999998878</v>
      </c>
      <c r="I5362" s="3">
        <f>MIN(H5362-K5362+L5362,'Power Look Up'!$F$4)</f>
        <v>252.61370475807354</v>
      </c>
      <c r="K5362" s="50">
        <f t="array" ref="K5362">_xlfn.SUM(_xlfn.NORM.DIST($Q$3:$Q$1003,$F5362,$N5362,FALSE)*WindSpeedStep*$R$3:$R$1003)</f>
        <v>247.48846059649298</v>
      </c>
      <c r="L5362" s="50">
        <f t="array" ref="L5362">_xlfn.SUM(_xlfn.NORM.DIST($Q$3:$Q$1003,$F5362,$O5362,FALSE)*WindSpeedStep*$R$3:$R$1003)</f>
        <v>246.64216535457774</v>
      </c>
      <c r="N5362" s="42">
        <f t="shared" si="250"/>
        <v>0.53259169308797083</v>
      </c>
      <c r="O5362" s="42">
        <f t="shared" si="251"/>
        <v>0.35</v>
      </c>
    </row>
    <row r="5363" spans="5:15" x14ac:dyDescent="0.2">
      <c r="E5363" s="15">
        <v>41308.048611111109</v>
      </c>
      <c r="F5363" s="21">
        <v>5.526299964552492</v>
      </c>
      <c r="G5363" s="24">
        <v>5.9714456710046271E-2</v>
      </c>
      <c r="H5363" s="3">
        <f t="shared" si="249"/>
        <v>285.85999999998808</v>
      </c>
      <c r="I5363" s="3">
        <f>MIN(H5363-K5363+L5363,'Power Look Up'!$F$4)</f>
        <v>283.17482904787551</v>
      </c>
      <c r="K5363" s="50">
        <f t="array" ref="K5363">_xlfn.SUM(_xlfn.NORM.DIST($Q$3:$Q$1003,$F5363,$N5363,FALSE)*WindSpeedStep*$R$3:$R$1003)</f>
        <v>281.14819894592586</v>
      </c>
      <c r="L5363" s="50">
        <f t="array" ref="L5363">_xlfn.SUM(_xlfn.NORM.DIST($Q$3:$Q$1003,$F5363,$O5363,FALSE)*WindSpeedStep*$R$3:$R$1003)</f>
        <v>278.46302799381328</v>
      </c>
      <c r="N5363" s="42">
        <f t="shared" si="250"/>
        <v>0.55262999645524924</v>
      </c>
      <c r="O5363" s="42">
        <f t="shared" si="251"/>
        <v>0.33</v>
      </c>
    </row>
    <row r="5364" spans="5:15" x14ac:dyDescent="0.2">
      <c r="E5364" s="15">
        <v>41308.055555555555</v>
      </c>
      <c r="F5364" s="21">
        <v>5.6161585005614754</v>
      </c>
      <c r="G5364" s="24">
        <v>8.5467673312997136E-2</v>
      </c>
      <c r="H5364" s="3">
        <f t="shared" si="249"/>
        <v>300.43999999998778</v>
      </c>
      <c r="I5364" s="3">
        <f>MIN(H5364-K5364+L5364,'Power Look Up'!$F$4)</f>
        <v>298.944574179254</v>
      </c>
      <c r="K5364" s="50">
        <f t="array" ref="K5364">_xlfn.SUM(_xlfn.NORM.DIST($Q$3:$Q$1003,$F5364,$N5364,FALSE)*WindSpeedStep*$R$3:$R$1003)</f>
        <v>296.6880692991449</v>
      </c>
      <c r="L5364" s="50">
        <f t="array" ref="L5364">_xlfn.SUM(_xlfn.NORM.DIST($Q$3:$Q$1003,$F5364,$O5364,FALSE)*WindSpeedStep*$R$3:$R$1003)</f>
        <v>295.19264347841113</v>
      </c>
      <c r="N5364" s="42">
        <f t="shared" si="250"/>
        <v>0.56161585005614756</v>
      </c>
      <c r="O5364" s="42">
        <f t="shared" si="251"/>
        <v>0.48000000000000004</v>
      </c>
    </row>
    <row r="5365" spans="5:15" x14ac:dyDescent="0.2">
      <c r="E5365" s="15">
        <v>41308.0625</v>
      </c>
      <c r="F5365" s="21">
        <v>6.6616606720935767</v>
      </c>
      <c r="G5365" s="24">
        <v>3.1523671098966796E-2</v>
      </c>
      <c r="H5365" s="3">
        <f t="shared" si="249"/>
        <v>511.15999999997791</v>
      </c>
      <c r="I5365" s="3">
        <f>MIN(H5365-K5365+L5365,'Power Look Up'!$F$4)</f>
        <v>498.00556626376135</v>
      </c>
      <c r="K5365" s="50">
        <f t="array" ref="K5365">_xlfn.SUM(_xlfn.NORM.DIST($Q$3:$Q$1003,$F5365,$N5365,FALSE)*WindSpeedStep*$R$3:$R$1003)</f>
        <v>509.86842782570068</v>
      </c>
      <c r="L5365" s="50">
        <f t="array" ref="L5365">_xlfn.SUM(_xlfn.NORM.DIST($Q$3:$Q$1003,$F5365,$O5365,FALSE)*WindSpeedStep*$R$3:$R$1003)</f>
        <v>496.71399408948412</v>
      </c>
      <c r="N5365" s="42">
        <f t="shared" si="250"/>
        <v>0.66616606720935767</v>
      </c>
      <c r="O5365" s="42">
        <f t="shared" si="251"/>
        <v>0.21000000000000002</v>
      </c>
    </row>
    <row r="5366" spans="5:15" x14ac:dyDescent="0.2">
      <c r="E5366" s="15">
        <v>41308.069444444445</v>
      </c>
      <c r="F5366" s="21">
        <v>6.8769358232968676</v>
      </c>
      <c r="G5366" s="24">
        <v>4.9440624245494391E-2</v>
      </c>
      <c r="H5366" s="3">
        <f t="shared" si="249"/>
        <v>560.87999999997692</v>
      </c>
      <c r="I5366" s="3">
        <f>MIN(H5366-K5366+L5366,'Power Look Up'!$F$4)</f>
        <v>547.88941907590265</v>
      </c>
      <c r="K5366" s="50">
        <f t="array" ref="K5366">_xlfn.SUM(_xlfn.NORM.DIST($Q$3:$Q$1003,$F5366,$N5366,FALSE)*WindSpeedStep*$R$3:$R$1003)</f>
        <v>562.66503598608335</v>
      </c>
      <c r="L5366" s="50">
        <f t="array" ref="L5366">_xlfn.SUM(_xlfn.NORM.DIST($Q$3:$Q$1003,$F5366,$O5366,FALSE)*WindSpeedStep*$R$3:$R$1003)</f>
        <v>549.67445506200909</v>
      </c>
      <c r="N5366" s="42">
        <f t="shared" si="250"/>
        <v>0.6876935823296868</v>
      </c>
      <c r="O5366" s="42">
        <f t="shared" si="251"/>
        <v>0.34</v>
      </c>
    </row>
    <row r="5367" spans="5:15" x14ac:dyDescent="0.2">
      <c r="E5367" s="15">
        <v>41308.076388888891</v>
      </c>
      <c r="F5367" s="21">
        <v>6.4782777366560467</v>
      </c>
      <c r="G5367" s="24">
        <v>4.6308604261053772E-2</v>
      </c>
      <c r="H5367" s="3">
        <f t="shared" si="249"/>
        <v>470.47999999997882</v>
      </c>
      <c r="I5367" s="3">
        <f>MIN(H5367-K5367+L5367,'Power Look Up'!$F$4)</f>
        <v>459.95011677021057</v>
      </c>
      <c r="K5367" s="50">
        <f t="array" ref="K5367">_xlfn.SUM(_xlfn.NORM.DIST($Q$3:$Q$1003,$F5367,$N5367,FALSE)*WindSpeedStep*$R$3:$R$1003)</f>
        <v>467.45229110250966</v>
      </c>
      <c r="L5367" s="50">
        <f t="array" ref="L5367">_xlfn.SUM(_xlfn.NORM.DIST($Q$3:$Q$1003,$F5367,$O5367,FALSE)*WindSpeedStep*$R$3:$R$1003)</f>
        <v>456.92240787274142</v>
      </c>
      <c r="N5367" s="42">
        <f t="shared" si="250"/>
        <v>0.64782777366560473</v>
      </c>
      <c r="O5367" s="42">
        <f t="shared" si="251"/>
        <v>0.3</v>
      </c>
    </row>
    <row r="5368" spans="5:15" x14ac:dyDescent="0.2">
      <c r="E5368" s="15">
        <v>41308.083333333336</v>
      </c>
      <c r="F5368" s="21">
        <v>5.787489775187014</v>
      </c>
      <c r="G5368" s="24">
        <v>5.5291674358018142E-2</v>
      </c>
      <c r="H5368" s="3">
        <f t="shared" si="249"/>
        <v>327.97999999998717</v>
      </c>
      <c r="I5368" s="3">
        <f>MIN(H5368-K5368+L5368,'Power Look Up'!$F$4)</f>
        <v>322.04339404806535</v>
      </c>
      <c r="K5368" s="50">
        <f t="array" ref="K5368">_xlfn.SUM(_xlfn.NORM.DIST($Q$3:$Q$1003,$F5368,$N5368,FALSE)*WindSpeedStep*$R$3:$R$1003)</f>
        <v>327.29091695058816</v>
      </c>
      <c r="L5368" s="50">
        <f t="array" ref="L5368">_xlfn.SUM(_xlfn.NORM.DIST($Q$3:$Q$1003,$F5368,$O5368,FALSE)*WindSpeedStep*$R$3:$R$1003)</f>
        <v>321.35431099866634</v>
      </c>
      <c r="N5368" s="42">
        <f t="shared" si="250"/>
        <v>0.57874897751870147</v>
      </c>
      <c r="O5368" s="42">
        <f t="shared" si="251"/>
        <v>0.32</v>
      </c>
    </row>
    <row r="5369" spans="5:15" x14ac:dyDescent="0.2">
      <c r="E5369" s="15">
        <v>41308.090277777781</v>
      </c>
      <c r="F5369" s="21">
        <v>4.715135407975402</v>
      </c>
      <c r="G5369" s="24">
        <v>6.9987385609715999E-2</v>
      </c>
      <c r="H5369" s="3">
        <f t="shared" si="249"/>
        <v>169.47999999999388</v>
      </c>
      <c r="I5369" s="3">
        <f>MIN(H5369-K5369+L5369,'Power Look Up'!$F$4)</f>
        <v>168.4515928517242</v>
      </c>
      <c r="K5369" s="50">
        <f t="array" ref="K5369">_xlfn.SUM(_xlfn.NORM.DIST($Q$3:$Q$1003,$F5369,$N5369,FALSE)*WindSpeedStep*$R$3:$R$1003)</f>
        <v>149.2320459310416</v>
      </c>
      <c r="L5369" s="50">
        <f t="array" ref="L5369">_xlfn.SUM(_xlfn.NORM.DIST($Q$3:$Q$1003,$F5369,$O5369,FALSE)*WindSpeedStep*$R$3:$R$1003)</f>
        <v>148.20363878277192</v>
      </c>
      <c r="N5369" s="42">
        <f t="shared" si="250"/>
        <v>0.47151354079754021</v>
      </c>
      <c r="O5369" s="42">
        <f t="shared" si="251"/>
        <v>0.33</v>
      </c>
    </row>
    <row r="5370" spans="5:15" x14ac:dyDescent="0.2">
      <c r="E5370" s="15">
        <v>41308.097222222219</v>
      </c>
      <c r="F5370" s="21">
        <v>4.9001811845754553</v>
      </c>
      <c r="G5370" s="24">
        <v>8.7751857289181973E-2</v>
      </c>
      <c r="H5370" s="3">
        <f t="shared" si="249"/>
        <v>189.09999999999346</v>
      </c>
      <c r="I5370" s="3">
        <f>MIN(H5370-K5370+L5370,'Power Look Up'!$F$4)</f>
        <v>188.84403678163025</v>
      </c>
      <c r="K5370" s="50">
        <f t="array" ref="K5370">_xlfn.SUM(_xlfn.NORM.DIST($Q$3:$Q$1003,$F5370,$N5370,FALSE)*WindSpeedStep*$R$3:$R$1003)</f>
        <v>178.58261627035341</v>
      </c>
      <c r="L5370" s="50">
        <f t="array" ref="L5370">_xlfn.SUM(_xlfn.NORM.DIST($Q$3:$Q$1003,$F5370,$O5370,FALSE)*WindSpeedStep*$R$3:$R$1003)</f>
        <v>178.32665305199021</v>
      </c>
      <c r="N5370" s="42">
        <f t="shared" si="250"/>
        <v>0.49001811845754556</v>
      </c>
      <c r="O5370" s="42">
        <f t="shared" si="251"/>
        <v>0.43</v>
      </c>
    </row>
    <row r="5371" spans="5:15" x14ac:dyDescent="0.2">
      <c r="E5371" s="15">
        <v>41308.104166666664</v>
      </c>
      <c r="F5371" s="21">
        <v>5.8636956561951568</v>
      </c>
      <c r="G5371" s="24">
        <v>2.2170318451410657E-2</v>
      </c>
      <c r="H5371" s="3">
        <f t="shared" si="249"/>
        <v>339.31999999998698</v>
      </c>
      <c r="I5371" s="3">
        <f>MIN(H5371-K5371+L5371,'Power Look Up'!$F$4)</f>
        <v>328.55451053524985</v>
      </c>
      <c r="K5371" s="50">
        <f t="array" ref="K5371">_xlfn.SUM(_xlfn.NORM.DIST($Q$3:$Q$1003,$F5371,$N5371,FALSE)*WindSpeedStep*$R$3:$R$1003)</f>
        <v>341.36722018512347</v>
      </c>
      <c r="L5371" s="50">
        <f t="array" ref="L5371">_xlfn.SUM(_xlfn.NORM.DIST($Q$3:$Q$1003,$F5371,$O5371,FALSE)*WindSpeedStep*$R$3:$R$1003)</f>
        <v>330.60173072038634</v>
      </c>
      <c r="N5371" s="42">
        <f t="shared" si="250"/>
        <v>0.5863695656195157</v>
      </c>
      <c r="O5371" s="42">
        <f t="shared" si="251"/>
        <v>0.13</v>
      </c>
    </row>
    <row r="5372" spans="5:15" x14ac:dyDescent="0.2">
      <c r="E5372" s="15">
        <v>41308.111111111109</v>
      </c>
      <c r="F5372" s="21">
        <v>6.300325497602838</v>
      </c>
      <c r="G5372" s="24">
        <v>4.9203807028374881E-2</v>
      </c>
      <c r="H5372" s="3">
        <f t="shared" si="249"/>
        <v>429.79999999997972</v>
      </c>
      <c r="I5372" s="3">
        <f>MIN(H5372-K5372+L5372,'Power Look Up'!$F$4)</f>
        <v>420.21487801879488</v>
      </c>
      <c r="K5372" s="50">
        <f t="array" ref="K5372">_xlfn.SUM(_xlfn.NORM.DIST($Q$3:$Q$1003,$F5372,$N5372,FALSE)*WindSpeedStep*$R$3:$R$1003)</f>
        <v>428.47836468748403</v>
      </c>
      <c r="L5372" s="50">
        <f t="array" ref="L5372">_xlfn.SUM(_xlfn.NORM.DIST($Q$3:$Q$1003,$F5372,$O5372,FALSE)*WindSpeedStep*$R$3:$R$1003)</f>
        <v>418.89324270629919</v>
      </c>
      <c r="N5372" s="42">
        <f t="shared" si="250"/>
        <v>0.63003254976028389</v>
      </c>
      <c r="O5372" s="42">
        <f t="shared" si="251"/>
        <v>0.31</v>
      </c>
    </row>
    <row r="5373" spans="5:15" x14ac:dyDescent="0.2">
      <c r="E5373" s="15">
        <v>41308.118055555555</v>
      </c>
      <c r="F5373" s="21">
        <v>7.5009344360421473</v>
      </c>
      <c r="G5373" s="24">
        <v>3.5995515265757339E-2</v>
      </c>
      <c r="H5373" s="3">
        <f t="shared" si="249"/>
        <v>738.49999999996521</v>
      </c>
      <c r="I5373" s="3">
        <f>MIN(H5373-K5373+L5373,'Power Look Up'!$F$4)</f>
        <v>721.54935912170299</v>
      </c>
      <c r="K5373" s="50">
        <f t="array" ref="K5373">_xlfn.SUM(_xlfn.NORM.DIST($Q$3:$Q$1003,$F5373,$N5373,FALSE)*WindSpeedStep*$R$3:$R$1003)</f>
        <v>734.61987450340757</v>
      </c>
      <c r="L5373" s="50">
        <f t="array" ref="L5373">_xlfn.SUM(_xlfn.NORM.DIST($Q$3:$Q$1003,$F5373,$O5373,FALSE)*WindSpeedStep*$R$3:$R$1003)</f>
        <v>717.66923362514535</v>
      </c>
      <c r="N5373" s="42">
        <f t="shared" si="250"/>
        <v>0.75009344360421482</v>
      </c>
      <c r="O5373" s="42">
        <f t="shared" si="251"/>
        <v>0.27</v>
      </c>
    </row>
    <row r="5374" spans="5:15" x14ac:dyDescent="0.2">
      <c r="E5374" s="15">
        <v>41308.125</v>
      </c>
      <c r="F5374" s="21">
        <v>7.8320451746639224</v>
      </c>
      <c r="G5374" s="24">
        <v>5.3625839820059827E-2</v>
      </c>
      <c r="H5374" s="3">
        <f t="shared" si="249"/>
        <v>837.82999999996309</v>
      </c>
      <c r="I5374" s="3">
        <f>MIN(H5374-K5374+L5374,'Power Look Up'!$F$4)</f>
        <v>821.48125537233557</v>
      </c>
      <c r="K5374" s="50">
        <f t="array" ref="K5374">_xlfn.SUM(_xlfn.NORM.DIST($Q$3:$Q$1003,$F5374,$N5374,FALSE)*WindSpeedStep*$R$3:$R$1003)</f>
        <v>837.62122451748746</v>
      </c>
      <c r="L5374" s="50">
        <f t="array" ref="L5374">_xlfn.SUM(_xlfn.NORM.DIST($Q$3:$Q$1003,$F5374,$O5374,FALSE)*WindSpeedStep*$R$3:$R$1003)</f>
        <v>821.27247988985994</v>
      </c>
      <c r="N5374" s="42">
        <f t="shared" si="250"/>
        <v>0.7832045174663923</v>
      </c>
      <c r="O5374" s="42">
        <f t="shared" si="251"/>
        <v>0.42</v>
      </c>
    </row>
    <row r="5375" spans="5:15" x14ac:dyDescent="0.2">
      <c r="E5375" s="15">
        <v>41308.131944444445</v>
      </c>
      <c r="F5375" s="21">
        <v>8.2091007743967701</v>
      </c>
      <c r="G5375" s="24">
        <v>4.6290088335274891E-2</v>
      </c>
      <c r="H5375" s="3">
        <f t="shared" si="249"/>
        <v>966.06999999995207</v>
      </c>
      <c r="I5375" s="3">
        <f>MIN(H5375-K5375+L5375,'Power Look Up'!$F$4)</f>
        <v>945.7225559259457</v>
      </c>
      <c r="K5375" s="50">
        <f t="array" ref="K5375">_xlfn.SUM(_xlfn.NORM.DIST($Q$3:$Q$1003,$F5375,$N5375,FALSE)*WindSpeedStep*$R$3:$R$1003)</f>
        <v>964.93405961625149</v>
      </c>
      <c r="L5375" s="50">
        <f t="array" ref="L5375">_xlfn.SUM(_xlfn.NORM.DIST($Q$3:$Q$1003,$F5375,$O5375,FALSE)*WindSpeedStep*$R$3:$R$1003)</f>
        <v>944.58661554224511</v>
      </c>
      <c r="N5375" s="42">
        <f t="shared" si="250"/>
        <v>0.82091007743967703</v>
      </c>
      <c r="O5375" s="42">
        <f t="shared" si="251"/>
        <v>0.38</v>
      </c>
    </row>
    <row r="5376" spans="5:15" x14ac:dyDescent="0.2">
      <c r="E5376" s="15">
        <v>41308.138888888891</v>
      </c>
      <c r="F5376" s="21">
        <v>7.9074751871659039</v>
      </c>
      <c r="G5376" s="24">
        <v>6.7025186605733228E-2</v>
      </c>
      <c r="H5376" s="3">
        <f t="shared" si="249"/>
        <v>861.90999999996257</v>
      </c>
      <c r="I5376" s="3">
        <f>MIN(H5376-K5376+L5376,'Power Look Up'!$F$4)</f>
        <v>848.91130339514882</v>
      </c>
      <c r="K5376" s="50">
        <f t="array" ref="K5376">_xlfn.SUM(_xlfn.NORM.DIST($Q$3:$Q$1003,$F5376,$N5376,FALSE)*WindSpeedStep*$R$3:$R$1003)</f>
        <v>862.24549942853139</v>
      </c>
      <c r="L5376" s="50">
        <f t="array" ref="L5376">_xlfn.SUM(_xlfn.NORM.DIST($Q$3:$Q$1003,$F5376,$O5376,FALSE)*WindSpeedStep*$R$3:$R$1003)</f>
        <v>849.24680282371764</v>
      </c>
      <c r="N5376" s="42">
        <f t="shared" si="250"/>
        <v>0.79074751871659044</v>
      </c>
      <c r="O5376" s="42">
        <f t="shared" si="251"/>
        <v>0.53</v>
      </c>
    </row>
    <row r="5377" spans="5:15" x14ac:dyDescent="0.2">
      <c r="E5377" s="15">
        <v>41308.145833333336</v>
      </c>
      <c r="F5377" s="21">
        <v>7.5028084792946093</v>
      </c>
      <c r="G5377" s="24">
        <v>5.9977540575886806E-2</v>
      </c>
      <c r="H5377" s="3">
        <f t="shared" si="249"/>
        <v>738.49999999996521</v>
      </c>
      <c r="I5377" s="3">
        <f>MIN(H5377-K5377+L5377,'Power Look Up'!$F$4)</f>
        <v>725.40523460341228</v>
      </c>
      <c r="K5377" s="50">
        <f t="array" ref="K5377">_xlfn.SUM(_xlfn.NORM.DIST($Q$3:$Q$1003,$F5377,$N5377,FALSE)*WindSpeedStep*$R$3:$R$1003)</f>
        <v>735.17958705488843</v>
      </c>
      <c r="L5377" s="50">
        <f t="array" ref="L5377">_xlfn.SUM(_xlfn.NORM.DIST($Q$3:$Q$1003,$F5377,$O5377,FALSE)*WindSpeedStep*$R$3:$R$1003)</f>
        <v>722.0848216583355</v>
      </c>
      <c r="N5377" s="42">
        <f t="shared" si="250"/>
        <v>0.75028084792946093</v>
      </c>
      <c r="O5377" s="42">
        <f t="shared" si="251"/>
        <v>0.45</v>
      </c>
    </row>
    <row r="5378" spans="5:15" x14ac:dyDescent="0.2">
      <c r="E5378" s="15">
        <v>41308.152777777781</v>
      </c>
      <c r="F5378" s="21">
        <v>7.7369341702320016</v>
      </c>
      <c r="G5378" s="24">
        <v>6.8502586210334435E-2</v>
      </c>
      <c r="H5378" s="3">
        <f t="shared" si="249"/>
        <v>810.73999999996374</v>
      </c>
      <c r="I5378" s="3">
        <f>MIN(H5378-K5378+L5378,'Power Look Up'!$F$4)</f>
        <v>798.92391262577382</v>
      </c>
      <c r="K5378" s="50">
        <f t="array" ref="K5378">_xlfn.SUM(_xlfn.NORM.DIST($Q$3:$Q$1003,$F5378,$N5378,FALSE)*WindSpeedStep*$R$3:$R$1003)</f>
        <v>807.18544885357721</v>
      </c>
      <c r="L5378" s="50">
        <f t="array" ref="L5378">_xlfn.SUM(_xlfn.NORM.DIST($Q$3:$Q$1003,$F5378,$O5378,FALSE)*WindSpeedStep*$R$3:$R$1003)</f>
        <v>795.36936147938729</v>
      </c>
      <c r="N5378" s="42">
        <f t="shared" si="250"/>
        <v>0.77369341702320016</v>
      </c>
      <c r="O5378" s="42">
        <f t="shared" si="251"/>
        <v>0.53</v>
      </c>
    </row>
    <row r="5379" spans="5:15" x14ac:dyDescent="0.2">
      <c r="E5379" s="15">
        <v>41308.159722222219</v>
      </c>
      <c r="F5379" s="21">
        <v>7.7152488937380488</v>
      </c>
      <c r="G5379" s="24">
        <v>4.7956975218298434E-2</v>
      </c>
      <c r="H5379" s="3">
        <f t="shared" ref="H5379:H5386" si="252">INDEX(PowerArray,MIN(MaximumPowerIndex,ROUND(F5379*100,0)))</f>
        <v>804.71999999996387</v>
      </c>
      <c r="I5379" s="3">
        <f>MIN(H5379-K5379+L5379,'Power Look Up'!$F$4)</f>
        <v>787.87154837738217</v>
      </c>
      <c r="K5379" s="50">
        <f t="array" ref="K5379">_xlfn.SUM(_xlfn.NORM.DIST($Q$3:$Q$1003,$F5379,$N5379,FALSE)*WindSpeedStep*$R$3:$R$1003)</f>
        <v>800.34203112519606</v>
      </c>
      <c r="L5379" s="50">
        <f t="array" ref="L5379">_xlfn.SUM(_xlfn.NORM.DIST($Q$3:$Q$1003,$F5379,$O5379,FALSE)*WindSpeedStep*$R$3:$R$1003)</f>
        <v>783.49357950261435</v>
      </c>
      <c r="N5379" s="42">
        <f t="shared" ref="N5379:N5386" si="253">ReferenceTurbulence*F5379</f>
        <v>0.77152488937380492</v>
      </c>
      <c r="O5379" s="42">
        <f t="shared" ref="O5379:O5386" si="254">F5379*G5379</f>
        <v>0.37</v>
      </c>
    </row>
    <row r="5380" spans="5:15" x14ac:dyDescent="0.2">
      <c r="E5380" s="15">
        <v>41308.166666666664</v>
      </c>
      <c r="F5380" s="21">
        <v>6.9070945782609794</v>
      </c>
      <c r="G5380" s="24">
        <v>0.12161408686132243</v>
      </c>
      <c r="H5380" s="3">
        <f t="shared" si="252"/>
        <v>567.65999999997678</v>
      </c>
      <c r="I5380" s="3">
        <f>MIN(H5380-K5380+L5380,'Power Look Up'!$F$4)</f>
        <v>575.54071677504692</v>
      </c>
      <c r="K5380" s="50">
        <f t="array" ref="K5380">_xlfn.SUM(_xlfn.NORM.DIST($Q$3:$Q$1003,$F5380,$N5380,FALSE)*WindSpeedStep*$R$3:$R$1003)</f>
        <v>570.32469900329488</v>
      </c>
      <c r="L5380" s="50">
        <f t="array" ref="L5380">_xlfn.SUM(_xlfn.NORM.DIST($Q$3:$Q$1003,$F5380,$O5380,FALSE)*WindSpeedStep*$R$3:$R$1003)</f>
        <v>578.20541577836502</v>
      </c>
      <c r="N5380" s="42">
        <f t="shared" si="253"/>
        <v>0.69070945782609794</v>
      </c>
      <c r="O5380" s="42">
        <f t="shared" si="254"/>
        <v>0.84</v>
      </c>
    </row>
    <row r="5381" spans="5:15" x14ac:dyDescent="0.2">
      <c r="E5381" s="15">
        <v>41308.173611111109</v>
      </c>
      <c r="F5381" s="21">
        <v>6.4121309151281798</v>
      </c>
      <c r="G5381" s="24">
        <v>7.6417653738781288E-2</v>
      </c>
      <c r="H5381" s="3">
        <f t="shared" si="252"/>
        <v>454.65999999997916</v>
      </c>
      <c r="I5381" s="3">
        <f>MIN(H5381-K5381+L5381,'Power Look Up'!$F$4)</f>
        <v>449.06371193685004</v>
      </c>
      <c r="K5381" s="50">
        <f t="array" ref="K5381">_xlfn.SUM(_xlfn.NORM.DIST($Q$3:$Q$1003,$F5381,$N5381,FALSE)*WindSpeedStep*$R$3:$R$1003)</f>
        <v>452.71779646129335</v>
      </c>
      <c r="L5381" s="50">
        <f t="array" ref="L5381">_xlfn.SUM(_xlfn.NORM.DIST($Q$3:$Q$1003,$F5381,$O5381,FALSE)*WindSpeedStep*$R$3:$R$1003)</f>
        <v>447.12150839816422</v>
      </c>
      <c r="N5381" s="42">
        <f t="shared" si="253"/>
        <v>0.64121309151281802</v>
      </c>
      <c r="O5381" s="42">
        <f t="shared" si="254"/>
        <v>0.49000000000000005</v>
      </c>
    </row>
    <row r="5382" spans="5:15" x14ac:dyDescent="0.2">
      <c r="E5382" s="15">
        <v>41308.180555555555</v>
      </c>
      <c r="F5382" s="21">
        <v>7.4362132202524007</v>
      </c>
      <c r="G5382" s="24">
        <v>0.10758163816782627</v>
      </c>
      <c r="H5382" s="3">
        <f t="shared" si="252"/>
        <v>720.43999999996561</v>
      </c>
      <c r="I5382" s="3">
        <f>MIN(H5382-K5382+L5382,'Power Look Up'!$F$4)</f>
        <v>723.61482735825223</v>
      </c>
      <c r="K5382" s="50">
        <f t="array" ref="K5382">_xlfn.SUM(_xlfn.NORM.DIST($Q$3:$Q$1003,$F5382,$N5382,FALSE)*WindSpeedStep*$R$3:$R$1003)</f>
        <v>715.45114888359308</v>
      </c>
      <c r="L5382" s="50">
        <f t="array" ref="L5382">_xlfn.SUM(_xlfn.NORM.DIST($Q$3:$Q$1003,$F5382,$O5382,FALSE)*WindSpeedStep*$R$3:$R$1003)</f>
        <v>718.6259762418797</v>
      </c>
      <c r="N5382" s="42">
        <f t="shared" si="253"/>
        <v>0.74362132202524012</v>
      </c>
      <c r="O5382" s="42">
        <f t="shared" si="254"/>
        <v>0.8</v>
      </c>
    </row>
    <row r="5383" spans="5:15" x14ac:dyDescent="0.2">
      <c r="E5383" s="15">
        <v>41308.1875</v>
      </c>
      <c r="F5383" s="21">
        <v>7.5917059991218103</v>
      </c>
      <c r="G5383" s="24">
        <v>7.2447484144357366E-2</v>
      </c>
      <c r="H5383" s="3">
        <f t="shared" si="252"/>
        <v>765.58999999996468</v>
      </c>
      <c r="I5383" s="3">
        <f>MIN(H5383-K5383+L5383,'Power Look Up'!$F$4)</f>
        <v>755.51419838885863</v>
      </c>
      <c r="K5383" s="50">
        <f t="array" ref="K5383">_xlfn.SUM(_xlfn.NORM.DIST($Q$3:$Q$1003,$F5383,$N5383,FALSE)*WindSpeedStep*$R$3:$R$1003)</f>
        <v>762.03326068669469</v>
      </c>
      <c r="L5383" s="50">
        <f t="array" ref="L5383">_xlfn.SUM(_xlfn.NORM.DIST($Q$3:$Q$1003,$F5383,$O5383,FALSE)*WindSpeedStep*$R$3:$R$1003)</f>
        <v>751.95745907558864</v>
      </c>
      <c r="N5383" s="42">
        <f t="shared" si="253"/>
        <v>0.75917059991218105</v>
      </c>
      <c r="O5383" s="42">
        <f t="shared" si="254"/>
        <v>0.55000000000000004</v>
      </c>
    </row>
    <row r="5384" spans="5:15" x14ac:dyDescent="0.2">
      <c r="E5384" s="15">
        <v>41308.194444444445</v>
      </c>
      <c r="F5384" s="21">
        <v>8.5784611664759485</v>
      </c>
      <c r="G5384" s="24">
        <v>6.9942614223721125E-2</v>
      </c>
      <c r="H5384" s="3">
        <f t="shared" si="252"/>
        <v>1101.8599999999492</v>
      </c>
      <c r="I5384" s="3">
        <f>MIN(H5384-K5384+L5384,'Power Look Up'!$F$4)</f>
        <v>1089.0504956897744</v>
      </c>
      <c r="K5384" s="50">
        <f t="array" ref="K5384">_xlfn.SUM(_xlfn.NORM.DIST($Q$3:$Q$1003,$F5384,$N5384,FALSE)*WindSpeedStep*$R$3:$R$1003)</f>
        <v>1099.0687867396953</v>
      </c>
      <c r="L5384" s="50">
        <f t="array" ref="L5384">_xlfn.SUM(_xlfn.NORM.DIST($Q$3:$Q$1003,$F5384,$O5384,FALSE)*WindSpeedStep*$R$3:$R$1003)</f>
        <v>1086.2592824295205</v>
      </c>
      <c r="N5384" s="42">
        <f t="shared" si="253"/>
        <v>0.85784611664759491</v>
      </c>
      <c r="O5384" s="42">
        <f t="shared" si="254"/>
        <v>0.6</v>
      </c>
    </row>
    <row r="5385" spans="5:15" x14ac:dyDescent="0.2">
      <c r="E5385" s="15">
        <v>41308.201388888891</v>
      </c>
      <c r="F5385" s="21">
        <v>8.7541236864040446</v>
      </c>
      <c r="G5385" s="24">
        <v>7.3108402728416844E-2</v>
      </c>
      <c r="H5385" s="3">
        <f t="shared" si="252"/>
        <v>1164.2499999999477</v>
      </c>
      <c r="I5385" s="3">
        <f>MIN(H5385-K5385+L5385,'Power Look Up'!$F$4)</f>
        <v>1154.0695597428398</v>
      </c>
      <c r="K5385" s="50">
        <f t="array" ref="K5385">_xlfn.SUM(_xlfn.NORM.DIST($Q$3:$Q$1003,$F5385,$N5385,FALSE)*WindSpeedStep*$R$3:$R$1003)</f>
        <v>1165.3974603265983</v>
      </c>
      <c r="L5385" s="50">
        <f t="array" ref="L5385">_xlfn.SUM(_xlfn.NORM.DIST($Q$3:$Q$1003,$F5385,$O5385,FALSE)*WindSpeedStep*$R$3:$R$1003)</f>
        <v>1155.2170200694904</v>
      </c>
      <c r="N5385" s="42">
        <f t="shared" si="253"/>
        <v>0.8754123686404045</v>
      </c>
      <c r="O5385" s="42">
        <f t="shared" si="254"/>
        <v>0.64</v>
      </c>
    </row>
    <row r="5386" spans="5:15" x14ac:dyDescent="0.2">
      <c r="E5386" s="15">
        <v>41308.208333333336</v>
      </c>
      <c r="F5386" s="21">
        <v>9.3304737177159964</v>
      </c>
      <c r="G5386" s="24">
        <v>4.715730554650846E-2</v>
      </c>
      <c r="H5386" s="3">
        <f t="shared" si="252"/>
        <v>1381.7299999999411</v>
      </c>
      <c r="I5386" s="3">
        <f>MIN(H5386-K5386+L5386,'Power Look Up'!$F$4)</f>
        <v>1380.9192208514687</v>
      </c>
      <c r="K5386" s="50">
        <f t="array" ref="K5386">_xlfn.SUM(_xlfn.NORM.DIST($Q$3:$Q$1003,$F5386,$N5386,FALSE)*WindSpeedStep*$R$3:$R$1003)</f>
        <v>1386.6781059459038</v>
      </c>
      <c r="L5386" s="50">
        <f t="array" ref="L5386">_xlfn.SUM(_xlfn.NORM.DIST($Q$3:$Q$1003,$F5386,$O5386,FALSE)*WindSpeedStep*$R$3:$R$1003)</f>
        <v>1385.8673267974314</v>
      </c>
      <c r="N5386" s="42">
        <f t="shared" si="253"/>
        <v>0.93304737177159969</v>
      </c>
      <c r="O5386" s="42">
        <f t="shared" si="254"/>
        <v>0.43999999999999995</v>
      </c>
    </row>
  </sheetData>
  <mergeCells count="5">
    <mergeCell ref="B6:C6"/>
    <mergeCell ref="B4:C4"/>
    <mergeCell ref="B3:C3"/>
    <mergeCell ref="B2:C2"/>
    <mergeCell ref="K1:L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3000"/>
  <sheetViews>
    <sheetView workbookViewId="0">
      <selection activeCell="F5" sqref="F5"/>
    </sheetView>
  </sheetViews>
  <sheetFormatPr defaultRowHeight="15" x14ac:dyDescent="0.25"/>
  <cols>
    <col min="1" max="2" width="9.140625" style="27"/>
    <col min="3" max="3" width="11" style="27" customWidth="1"/>
    <col min="4" max="4" width="2" style="27" customWidth="1"/>
    <col min="5" max="5" width="22.28515625" style="27" bestFit="1" customWidth="1"/>
    <col min="6" max="257" width="9.140625" style="27"/>
    <col min="258" max="258" width="6.85546875" style="27" bestFit="1" customWidth="1"/>
    <col min="259" max="513" width="9.140625" style="27"/>
    <col min="514" max="514" width="6.85546875" style="27" bestFit="1" customWidth="1"/>
    <col min="515" max="769" width="9.140625" style="27"/>
    <col min="770" max="770" width="6.85546875" style="27" bestFit="1" customWidth="1"/>
    <col min="771" max="1025" width="9.140625" style="27"/>
    <col min="1026" max="1026" width="6.85546875" style="27" bestFit="1" customWidth="1"/>
    <col min="1027" max="1281" width="9.140625" style="27"/>
    <col min="1282" max="1282" width="6.85546875" style="27" bestFit="1" customWidth="1"/>
    <col min="1283" max="1537" width="9.140625" style="27"/>
    <col min="1538" max="1538" width="6.85546875" style="27" bestFit="1" customWidth="1"/>
    <col min="1539" max="1793" width="9.140625" style="27"/>
    <col min="1794" max="1794" width="6.85546875" style="27" bestFit="1" customWidth="1"/>
    <col min="1795" max="2049" width="9.140625" style="27"/>
    <col min="2050" max="2050" width="6.85546875" style="27" bestFit="1" customWidth="1"/>
    <col min="2051" max="2305" width="9.140625" style="27"/>
    <col min="2306" max="2306" width="6.85546875" style="27" bestFit="1" customWidth="1"/>
    <col min="2307" max="2561" width="9.140625" style="27"/>
    <col min="2562" max="2562" width="6.85546875" style="27" bestFit="1" customWidth="1"/>
    <col min="2563" max="2817" width="9.140625" style="27"/>
    <col min="2818" max="2818" width="6.85546875" style="27" bestFit="1" customWidth="1"/>
    <col min="2819" max="3073" width="9.140625" style="27"/>
    <col min="3074" max="3074" width="6.85546875" style="27" bestFit="1" customWidth="1"/>
    <col min="3075" max="3329" width="9.140625" style="27"/>
    <col min="3330" max="3330" width="6.85546875" style="27" bestFit="1" customWidth="1"/>
    <col min="3331" max="3585" width="9.140625" style="27"/>
    <col min="3586" max="3586" width="6.85546875" style="27" bestFit="1" customWidth="1"/>
    <col min="3587" max="3841" width="9.140625" style="27"/>
    <col min="3842" max="3842" width="6.85546875" style="27" bestFit="1" customWidth="1"/>
    <col min="3843" max="4097" width="9.140625" style="27"/>
    <col min="4098" max="4098" width="6.85546875" style="27" bestFit="1" customWidth="1"/>
    <col min="4099" max="4353" width="9.140625" style="27"/>
    <col min="4354" max="4354" width="6.85546875" style="27" bestFit="1" customWidth="1"/>
    <col min="4355" max="4609" width="9.140625" style="27"/>
    <col min="4610" max="4610" width="6.85546875" style="27" bestFit="1" customWidth="1"/>
    <col min="4611" max="4865" width="9.140625" style="27"/>
    <col min="4866" max="4866" width="6.85546875" style="27" bestFit="1" customWidth="1"/>
    <col min="4867" max="5121" width="9.140625" style="27"/>
    <col min="5122" max="5122" width="6.85546875" style="27" bestFit="1" customWidth="1"/>
    <col min="5123" max="5377" width="9.140625" style="27"/>
    <col min="5378" max="5378" width="6.85546875" style="27" bestFit="1" customWidth="1"/>
    <col min="5379" max="5633" width="9.140625" style="27"/>
    <col min="5634" max="5634" width="6.85546875" style="27" bestFit="1" customWidth="1"/>
    <col min="5635" max="5889" width="9.140625" style="27"/>
    <col min="5890" max="5890" width="6.85546875" style="27" bestFit="1" customWidth="1"/>
    <col min="5891" max="6145" width="9.140625" style="27"/>
    <col min="6146" max="6146" width="6.85546875" style="27" bestFit="1" customWidth="1"/>
    <col min="6147" max="6401" width="9.140625" style="27"/>
    <col min="6402" max="6402" width="6.85546875" style="27" bestFit="1" customWidth="1"/>
    <col min="6403" max="6657" width="9.140625" style="27"/>
    <col min="6658" max="6658" width="6.85546875" style="27" bestFit="1" customWidth="1"/>
    <col min="6659" max="6913" width="9.140625" style="27"/>
    <col min="6914" max="6914" width="6.85546875" style="27" bestFit="1" customWidth="1"/>
    <col min="6915" max="7169" width="9.140625" style="27"/>
    <col min="7170" max="7170" width="6.85546875" style="27" bestFit="1" customWidth="1"/>
    <col min="7171" max="7425" width="9.140625" style="27"/>
    <col min="7426" max="7426" width="6.85546875" style="27" bestFit="1" customWidth="1"/>
    <col min="7427" max="7681" width="9.140625" style="27"/>
    <col min="7682" max="7682" width="6.85546875" style="27" bestFit="1" customWidth="1"/>
    <col min="7683" max="7937" width="9.140625" style="27"/>
    <col min="7938" max="7938" width="6.85546875" style="27" bestFit="1" customWidth="1"/>
    <col min="7939" max="8193" width="9.140625" style="27"/>
    <col min="8194" max="8194" width="6.85546875" style="27" bestFit="1" customWidth="1"/>
    <col min="8195" max="8449" width="9.140625" style="27"/>
    <col min="8450" max="8450" width="6.85546875" style="27" bestFit="1" customWidth="1"/>
    <col min="8451" max="8705" width="9.140625" style="27"/>
    <col min="8706" max="8706" width="6.85546875" style="27" bestFit="1" customWidth="1"/>
    <col min="8707" max="8961" width="9.140625" style="27"/>
    <col min="8962" max="8962" width="6.85546875" style="27" bestFit="1" customWidth="1"/>
    <col min="8963" max="9217" width="9.140625" style="27"/>
    <col min="9218" max="9218" width="6.85546875" style="27" bestFit="1" customWidth="1"/>
    <col min="9219" max="9473" width="9.140625" style="27"/>
    <col min="9474" max="9474" width="6.85546875" style="27" bestFit="1" customWidth="1"/>
    <col min="9475" max="9729" width="9.140625" style="27"/>
    <col min="9730" max="9730" width="6.85546875" style="27" bestFit="1" customWidth="1"/>
    <col min="9731" max="9985" width="9.140625" style="27"/>
    <col min="9986" max="9986" width="6.85546875" style="27" bestFit="1" customWidth="1"/>
    <col min="9987" max="10241" width="9.140625" style="27"/>
    <col min="10242" max="10242" width="6.85546875" style="27" bestFit="1" customWidth="1"/>
    <col min="10243" max="10497" width="9.140625" style="27"/>
    <col min="10498" max="10498" width="6.85546875" style="27" bestFit="1" customWidth="1"/>
    <col min="10499" max="10753" width="9.140625" style="27"/>
    <col min="10754" max="10754" width="6.85546875" style="27" bestFit="1" customWidth="1"/>
    <col min="10755" max="11009" width="9.140625" style="27"/>
    <col min="11010" max="11010" width="6.85546875" style="27" bestFit="1" customWidth="1"/>
    <col min="11011" max="11265" width="9.140625" style="27"/>
    <col min="11266" max="11266" width="6.85546875" style="27" bestFit="1" customWidth="1"/>
    <col min="11267" max="11521" width="9.140625" style="27"/>
    <col min="11522" max="11522" width="6.85546875" style="27" bestFit="1" customWidth="1"/>
    <col min="11523" max="11777" width="9.140625" style="27"/>
    <col min="11778" max="11778" width="6.85546875" style="27" bestFit="1" customWidth="1"/>
    <col min="11779" max="12033" width="9.140625" style="27"/>
    <col min="12034" max="12034" width="6.85546875" style="27" bestFit="1" customWidth="1"/>
    <col min="12035" max="12289" width="9.140625" style="27"/>
    <col min="12290" max="12290" width="6.85546875" style="27" bestFit="1" customWidth="1"/>
    <col min="12291" max="12545" width="9.140625" style="27"/>
    <col min="12546" max="12546" width="6.85546875" style="27" bestFit="1" customWidth="1"/>
    <col min="12547" max="12801" width="9.140625" style="27"/>
    <col min="12802" max="12802" width="6.85546875" style="27" bestFit="1" customWidth="1"/>
    <col min="12803" max="13057" width="9.140625" style="27"/>
    <col min="13058" max="13058" width="6.85546875" style="27" bestFit="1" customWidth="1"/>
    <col min="13059" max="13313" width="9.140625" style="27"/>
    <col min="13314" max="13314" width="6.85546875" style="27" bestFit="1" customWidth="1"/>
    <col min="13315" max="13569" width="9.140625" style="27"/>
    <col min="13570" max="13570" width="6.85546875" style="27" bestFit="1" customWidth="1"/>
    <col min="13571" max="13825" width="9.140625" style="27"/>
    <col min="13826" max="13826" width="6.85546875" style="27" bestFit="1" customWidth="1"/>
    <col min="13827" max="14081" width="9.140625" style="27"/>
    <col min="14082" max="14082" width="6.85546875" style="27" bestFit="1" customWidth="1"/>
    <col min="14083" max="14337" width="9.140625" style="27"/>
    <col min="14338" max="14338" width="6.85546875" style="27" bestFit="1" customWidth="1"/>
    <col min="14339" max="14593" width="9.140625" style="27"/>
    <col min="14594" max="14594" width="6.85546875" style="27" bestFit="1" customWidth="1"/>
    <col min="14595" max="14849" width="9.140625" style="27"/>
    <col min="14850" max="14850" width="6.85546875" style="27" bestFit="1" customWidth="1"/>
    <col min="14851" max="15105" width="9.140625" style="27"/>
    <col min="15106" max="15106" width="6.85546875" style="27" bestFit="1" customWidth="1"/>
    <col min="15107" max="15361" width="9.140625" style="27"/>
    <col min="15362" max="15362" width="6.85546875" style="27" bestFit="1" customWidth="1"/>
    <col min="15363" max="15617" width="9.140625" style="27"/>
    <col min="15618" max="15618" width="6.85546875" style="27" bestFit="1" customWidth="1"/>
    <col min="15619" max="15873" width="9.140625" style="27"/>
    <col min="15874" max="15874" width="6.85546875" style="27" bestFit="1" customWidth="1"/>
    <col min="15875" max="16129" width="9.140625" style="27"/>
    <col min="16130" max="16130" width="6.85546875" style="27" bestFit="1" customWidth="1"/>
    <col min="16131" max="16384" width="9.140625" style="27"/>
  </cols>
  <sheetData>
    <row r="1" spans="1:6" ht="25.5" x14ac:dyDescent="0.25">
      <c r="A1" s="25" t="s">
        <v>20</v>
      </c>
      <c r="B1" s="26" t="s">
        <v>0</v>
      </c>
      <c r="C1" s="25" t="s">
        <v>15</v>
      </c>
    </row>
    <row r="2" spans="1:6" x14ac:dyDescent="0.25">
      <c r="A2" s="28">
        <v>1</v>
      </c>
      <c r="B2" s="29">
        <v>0.01</v>
      </c>
      <c r="C2" s="29">
        <v>0</v>
      </c>
      <c r="E2" s="2" t="s">
        <v>12</v>
      </c>
      <c r="F2" s="13">
        <v>0.1</v>
      </c>
    </row>
    <row r="3" spans="1:6" x14ac:dyDescent="0.25">
      <c r="A3" s="28">
        <v>2</v>
      </c>
      <c r="B3" s="29">
        <v>0.02</v>
      </c>
      <c r="C3" s="29">
        <v>0</v>
      </c>
      <c r="E3" s="2" t="s">
        <v>22</v>
      </c>
      <c r="F3" s="31">
        <f>MAX(A:A)</f>
        <v>2999</v>
      </c>
    </row>
    <row r="4" spans="1:6" x14ac:dyDescent="0.25">
      <c r="A4" s="28">
        <v>3</v>
      </c>
      <c r="B4" s="29">
        <v>0.03</v>
      </c>
      <c r="C4" s="29">
        <v>0</v>
      </c>
      <c r="E4" s="2" t="s">
        <v>54</v>
      </c>
      <c r="F4" s="31">
        <f>MAX(C:C)</f>
        <v>2000</v>
      </c>
    </row>
    <row r="5" spans="1:6" x14ac:dyDescent="0.25">
      <c r="A5" s="28">
        <v>4</v>
      </c>
      <c r="B5" s="29">
        <v>0.04</v>
      </c>
      <c r="C5" s="29">
        <v>0</v>
      </c>
    </row>
    <row r="6" spans="1:6" x14ac:dyDescent="0.25">
      <c r="A6" s="28">
        <v>5</v>
      </c>
      <c r="B6" s="29">
        <v>0.05</v>
      </c>
      <c r="C6" s="29">
        <v>0</v>
      </c>
    </row>
    <row r="7" spans="1:6" x14ac:dyDescent="0.25">
      <c r="A7" s="28">
        <v>6</v>
      </c>
      <c r="B7" s="29">
        <v>6.0000000000000005E-2</v>
      </c>
      <c r="C7" s="29">
        <v>0</v>
      </c>
    </row>
    <row r="8" spans="1:6" x14ac:dyDescent="0.25">
      <c r="A8" s="28">
        <v>7</v>
      </c>
      <c r="B8" s="29">
        <v>7.0000000000000007E-2</v>
      </c>
      <c r="C8" s="29">
        <v>0</v>
      </c>
    </row>
    <row r="9" spans="1:6" x14ac:dyDescent="0.25">
      <c r="A9" s="28">
        <v>8</v>
      </c>
      <c r="B9" s="29">
        <v>0.08</v>
      </c>
      <c r="C9" s="29">
        <v>0</v>
      </c>
    </row>
    <row r="10" spans="1:6" x14ac:dyDescent="0.25">
      <c r="A10" s="28">
        <v>9</v>
      </c>
      <c r="B10" s="29">
        <v>0.09</v>
      </c>
      <c r="C10" s="29">
        <v>0</v>
      </c>
    </row>
    <row r="11" spans="1:6" x14ac:dyDescent="0.25">
      <c r="A11" s="28">
        <v>10</v>
      </c>
      <c r="B11" s="29">
        <v>9.9999999999999992E-2</v>
      </c>
      <c r="C11" s="29">
        <v>0</v>
      </c>
    </row>
    <row r="12" spans="1:6" x14ac:dyDescent="0.25">
      <c r="A12" s="28">
        <v>11</v>
      </c>
      <c r="B12" s="29">
        <v>0.10999999999999999</v>
      </c>
      <c r="C12" s="29">
        <v>0</v>
      </c>
    </row>
    <row r="13" spans="1:6" x14ac:dyDescent="0.25">
      <c r="A13" s="28">
        <v>12</v>
      </c>
      <c r="B13" s="29">
        <v>0.11999999999999998</v>
      </c>
      <c r="C13" s="29">
        <v>0</v>
      </c>
    </row>
    <row r="14" spans="1:6" x14ac:dyDescent="0.25">
      <c r="A14" s="28">
        <v>13</v>
      </c>
      <c r="B14" s="29">
        <v>0.12999999999999998</v>
      </c>
      <c r="C14" s="29">
        <v>0</v>
      </c>
    </row>
    <row r="15" spans="1:6" x14ac:dyDescent="0.25">
      <c r="A15" s="28">
        <v>14</v>
      </c>
      <c r="B15" s="29">
        <v>0.13999999999999999</v>
      </c>
      <c r="C15" s="29">
        <v>0</v>
      </c>
    </row>
    <row r="16" spans="1:6" x14ac:dyDescent="0.25">
      <c r="A16" s="28">
        <v>15</v>
      </c>
      <c r="B16" s="29">
        <v>0.15</v>
      </c>
      <c r="C16" s="29">
        <v>0</v>
      </c>
    </row>
    <row r="17" spans="1:3" x14ac:dyDescent="0.25">
      <c r="A17" s="28">
        <v>16</v>
      </c>
      <c r="B17" s="29">
        <v>0.16</v>
      </c>
      <c r="C17" s="29">
        <v>0</v>
      </c>
    </row>
    <row r="18" spans="1:3" x14ac:dyDescent="0.25">
      <c r="A18" s="28">
        <v>17</v>
      </c>
      <c r="B18" s="29">
        <v>0.17</v>
      </c>
      <c r="C18" s="29">
        <v>0</v>
      </c>
    </row>
    <row r="19" spans="1:3" x14ac:dyDescent="0.25">
      <c r="A19" s="28">
        <v>18</v>
      </c>
      <c r="B19" s="29">
        <v>0.18000000000000002</v>
      </c>
      <c r="C19" s="29">
        <v>0</v>
      </c>
    </row>
    <row r="20" spans="1:3" x14ac:dyDescent="0.25">
      <c r="A20" s="28">
        <v>19</v>
      </c>
      <c r="B20" s="29">
        <v>0.19000000000000003</v>
      </c>
      <c r="C20" s="29">
        <v>0</v>
      </c>
    </row>
    <row r="21" spans="1:3" x14ac:dyDescent="0.25">
      <c r="A21" s="28">
        <v>20</v>
      </c>
      <c r="B21" s="29">
        <v>0.20000000000000004</v>
      </c>
      <c r="C21" s="29">
        <v>0</v>
      </c>
    </row>
    <row r="22" spans="1:3" x14ac:dyDescent="0.25">
      <c r="A22" s="28">
        <v>21</v>
      </c>
      <c r="B22" s="29">
        <v>0.21000000000000005</v>
      </c>
      <c r="C22" s="29">
        <v>0</v>
      </c>
    </row>
    <row r="23" spans="1:3" x14ac:dyDescent="0.25">
      <c r="A23" s="28">
        <v>22</v>
      </c>
      <c r="B23" s="29">
        <v>0.22000000000000006</v>
      </c>
      <c r="C23" s="29">
        <v>0</v>
      </c>
    </row>
    <row r="24" spans="1:3" x14ac:dyDescent="0.25">
      <c r="A24" s="28">
        <v>23</v>
      </c>
      <c r="B24" s="29">
        <v>0.23000000000000007</v>
      </c>
      <c r="C24" s="29">
        <v>0</v>
      </c>
    </row>
    <row r="25" spans="1:3" x14ac:dyDescent="0.25">
      <c r="A25" s="28">
        <v>24</v>
      </c>
      <c r="B25" s="29">
        <v>0.24000000000000007</v>
      </c>
      <c r="C25" s="29">
        <v>0</v>
      </c>
    </row>
    <row r="26" spans="1:3" x14ac:dyDescent="0.25">
      <c r="A26" s="28">
        <v>25</v>
      </c>
      <c r="B26" s="29">
        <v>0.25000000000000006</v>
      </c>
      <c r="C26" s="29">
        <v>0</v>
      </c>
    </row>
    <row r="27" spans="1:3" x14ac:dyDescent="0.25">
      <c r="A27" s="28">
        <v>26</v>
      </c>
      <c r="B27" s="29">
        <v>0.26000000000000006</v>
      </c>
      <c r="C27" s="29">
        <v>0</v>
      </c>
    </row>
    <row r="28" spans="1:3" x14ac:dyDescent="0.25">
      <c r="A28" s="28">
        <v>27</v>
      </c>
      <c r="B28" s="29">
        <v>0.27000000000000007</v>
      </c>
      <c r="C28" s="29">
        <v>0</v>
      </c>
    </row>
    <row r="29" spans="1:3" x14ac:dyDescent="0.25">
      <c r="A29" s="28">
        <v>28</v>
      </c>
      <c r="B29" s="29">
        <v>0.28000000000000008</v>
      </c>
      <c r="C29" s="29">
        <v>0</v>
      </c>
    </row>
    <row r="30" spans="1:3" x14ac:dyDescent="0.25">
      <c r="A30" s="28">
        <v>29</v>
      </c>
      <c r="B30" s="29">
        <v>0.29000000000000009</v>
      </c>
      <c r="C30" s="29">
        <v>0</v>
      </c>
    </row>
    <row r="31" spans="1:3" x14ac:dyDescent="0.25">
      <c r="A31" s="28">
        <v>30</v>
      </c>
      <c r="B31" s="29">
        <v>0.3000000000000001</v>
      </c>
      <c r="C31" s="29">
        <v>0</v>
      </c>
    </row>
    <row r="32" spans="1:3" x14ac:dyDescent="0.25">
      <c r="A32" s="28">
        <v>31</v>
      </c>
      <c r="B32" s="29">
        <v>0.31000000000000011</v>
      </c>
      <c r="C32" s="29">
        <v>0</v>
      </c>
    </row>
    <row r="33" spans="1:3" x14ac:dyDescent="0.25">
      <c r="A33" s="28">
        <v>32</v>
      </c>
      <c r="B33" s="29">
        <v>0.32000000000000012</v>
      </c>
      <c r="C33" s="29">
        <v>0</v>
      </c>
    </row>
    <row r="34" spans="1:3" x14ac:dyDescent="0.25">
      <c r="A34" s="28">
        <v>33</v>
      </c>
      <c r="B34" s="29">
        <v>0.33000000000000013</v>
      </c>
      <c r="C34" s="29">
        <v>0</v>
      </c>
    </row>
    <row r="35" spans="1:3" x14ac:dyDescent="0.25">
      <c r="A35" s="28">
        <v>34</v>
      </c>
      <c r="B35" s="29">
        <v>0.34000000000000014</v>
      </c>
      <c r="C35" s="29">
        <v>0</v>
      </c>
    </row>
    <row r="36" spans="1:3" x14ac:dyDescent="0.25">
      <c r="A36" s="28">
        <v>35</v>
      </c>
      <c r="B36" s="29">
        <v>0.35000000000000014</v>
      </c>
      <c r="C36" s="29">
        <v>0</v>
      </c>
    </row>
    <row r="37" spans="1:3" x14ac:dyDescent="0.25">
      <c r="A37" s="28">
        <v>36</v>
      </c>
      <c r="B37" s="29">
        <v>0.36000000000000015</v>
      </c>
      <c r="C37" s="29">
        <v>0</v>
      </c>
    </row>
    <row r="38" spans="1:3" x14ac:dyDescent="0.25">
      <c r="A38" s="28">
        <v>37</v>
      </c>
      <c r="B38" s="29">
        <v>0.37000000000000016</v>
      </c>
      <c r="C38" s="29">
        <v>0</v>
      </c>
    </row>
    <row r="39" spans="1:3" x14ac:dyDescent="0.25">
      <c r="A39" s="28">
        <v>38</v>
      </c>
      <c r="B39" s="29">
        <v>0.38000000000000017</v>
      </c>
      <c r="C39" s="29">
        <v>0</v>
      </c>
    </row>
    <row r="40" spans="1:3" x14ac:dyDescent="0.25">
      <c r="A40" s="28">
        <v>39</v>
      </c>
      <c r="B40" s="29">
        <v>0.39000000000000018</v>
      </c>
      <c r="C40" s="29">
        <v>0</v>
      </c>
    </row>
    <row r="41" spans="1:3" x14ac:dyDescent="0.25">
      <c r="A41" s="28">
        <v>40</v>
      </c>
      <c r="B41" s="29">
        <v>0.40000000000000019</v>
      </c>
      <c r="C41" s="29">
        <v>0</v>
      </c>
    </row>
    <row r="42" spans="1:3" x14ac:dyDescent="0.25">
      <c r="A42" s="28">
        <v>41</v>
      </c>
      <c r="B42" s="29">
        <v>0.4100000000000002</v>
      </c>
      <c r="C42" s="29">
        <v>0</v>
      </c>
    </row>
    <row r="43" spans="1:3" x14ac:dyDescent="0.25">
      <c r="A43" s="28">
        <v>42</v>
      </c>
      <c r="B43" s="29">
        <v>0.42000000000000021</v>
      </c>
      <c r="C43" s="29">
        <v>0</v>
      </c>
    </row>
    <row r="44" spans="1:3" x14ac:dyDescent="0.25">
      <c r="A44" s="28">
        <v>43</v>
      </c>
      <c r="B44" s="29">
        <v>0.43000000000000022</v>
      </c>
      <c r="C44" s="29">
        <v>0</v>
      </c>
    </row>
    <row r="45" spans="1:3" x14ac:dyDescent="0.25">
      <c r="A45" s="28">
        <v>44</v>
      </c>
      <c r="B45" s="29">
        <v>0.44000000000000022</v>
      </c>
      <c r="C45" s="29">
        <v>0</v>
      </c>
    </row>
    <row r="46" spans="1:3" x14ac:dyDescent="0.25">
      <c r="A46" s="28">
        <v>45</v>
      </c>
      <c r="B46" s="29">
        <v>0.45000000000000023</v>
      </c>
      <c r="C46" s="29">
        <v>0</v>
      </c>
    </row>
    <row r="47" spans="1:3" x14ac:dyDescent="0.25">
      <c r="A47" s="28">
        <v>46</v>
      </c>
      <c r="B47" s="29">
        <v>0.46000000000000024</v>
      </c>
      <c r="C47" s="29">
        <v>0</v>
      </c>
    </row>
    <row r="48" spans="1:3" x14ac:dyDescent="0.25">
      <c r="A48" s="28">
        <v>47</v>
      </c>
      <c r="B48" s="29">
        <v>0.47000000000000025</v>
      </c>
      <c r="C48" s="29">
        <v>0</v>
      </c>
    </row>
    <row r="49" spans="1:3" x14ac:dyDescent="0.25">
      <c r="A49" s="28">
        <v>48</v>
      </c>
      <c r="B49" s="29">
        <v>0.48000000000000026</v>
      </c>
      <c r="C49" s="29">
        <v>0</v>
      </c>
    </row>
    <row r="50" spans="1:3" x14ac:dyDescent="0.25">
      <c r="A50" s="28">
        <v>49</v>
      </c>
      <c r="B50" s="29">
        <v>0.49000000000000027</v>
      </c>
      <c r="C50" s="29">
        <v>0</v>
      </c>
    </row>
    <row r="51" spans="1:3" x14ac:dyDescent="0.25">
      <c r="A51" s="28">
        <v>50</v>
      </c>
      <c r="B51" s="29">
        <v>0.50000000000000022</v>
      </c>
      <c r="C51" s="29">
        <v>0</v>
      </c>
    </row>
    <row r="52" spans="1:3" x14ac:dyDescent="0.25">
      <c r="A52" s="28">
        <v>51</v>
      </c>
      <c r="B52" s="29">
        <v>0.51000000000000023</v>
      </c>
      <c r="C52" s="29">
        <v>0</v>
      </c>
    </row>
    <row r="53" spans="1:3" x14ac:dyDescent="0.25">
      <c r="A53" s="28">
        <v>52</v>
      </c>
      <c r="B53" s="29">
        <v>0.52000000000000024</v>
      </c>
      <c r="C53" s="29">
        <v>0</v>
      </c>
    </row>
    <row r="54" spans="1:3" x14ac:dyDescent="0.25">
      <c r="A54" s="28">
        <v>53</v>
      </c>
      <c r="B54" s="29">
        <v>0.53000000000000025</v>
      </c>
      <c r="C54" s="29">
        <v>0</v>
      </c>
    </row>
    <row r="55" spans="1:3" x14ac:dyDescent="0.25">
      <c r="A55" s="28">
        <v>54</v>
      </c>
      <c r="B55" s="29">
        <v>0.54000000000000026</v>
      </c>
      <c r="C55" s="29">
        <v>0</v>
      </c>
    </row>
    <row r="56" spans="1:3" x14ac:dyDescent="0.25">
      <c r="A56" s="28">
        <v>55</v>
      </c>
      <c r="B56" s="29">
        <v>0.55000000000000027</v>
      </c>
      <c r="C56" s="29">
        <v>0</v>
      </c>
    </row>
    <row r="57" spans="1:3" x14ac:dyDescent="0.25">
      <c r="A57" s="28">
        <v>56</v>
      </c>
      <c r="B57" s="29">
        <v>0.56000000000000028</v>
      </c>
      <c r="C57" s="29">
        <v>0</v>
      </c>
    </row>
    <row r="58" spans="1:3" x14ac:dyDescent="0.25">
      <c r="A58" s="28">
        <v>57</v>
      </c>
      <c r="B58" s="29">
        <v>0.57000000000000028</v>
      </c>
      <c r="C58" s="29">
        <v>0</v>
      </c>
    </row>
    <row r="59" spans="1:3" x14ac:dyDescent="0.25">
      <c r="A59" s="28">
        <v>58</v>
      </c>
      <c r="B59" s="29">
        <v>0.58000000000000029</v>
      </c>
      <c r="C59" s="29">
        <v>0</v>
      </c>
    </row>
    <row r="60" spans="1:3" x14ac:dyDescent="0.25">
      <c r="A60" s="28">
        <v>59</v>
      </c>
      <c r="B60" s="29">
        <v>0.5900000000000003</v>
      </c>
      <c r="C60" s="29">
        <v>0</v>
      </c>
    </row>
    <row r="61" spans="1:3" x14ac:dyDescent="0.25">
      <c r="A61" s="28">
        <v>60</v>
      </c>
      <c r="B61" s="29">
        <v>0.60000000000000031</v>
      </c>
      <c r="C61" s="29">
        <v>0</v>
      </c>
    </row>
    <row r="62" spans="1:3" x14ac:dyDescent="0.25">
      <c r="A62" s="28">
        <v>61</v>
      </c>
      <c r="B62" s="29">
        <v>0.61000000000000032</v>
      </c>
      <c r="C62" s="29">
        <v>0</v>
      </c>
    </row>
    <row r="63" spans="1:3" x14ac:dyDescent="0.25">
      <c r="A63" s="28">
        <v>62</v>
      </c>
      <c r="B63" s="29">
        <v>0.62000000000000033</v>
      </c>
      <c r="C63" s="29">
        <v>0</v>
      </c>
    </row>
    <row r="64" spans="1:3" x14ac:dyDescent="0.25">
      <c r="A64" s="28">
        <v>63</v>
      </c>
      <c r="B64" s="29">
        <v>0.63000000000000034</v>
      </c>
      <c r="C64" s="29">
        <v>0</v>
      </c>
    </row>
    <row r="65" spans="1:3" x14ac:dyDescent="0.25">
      <c r="A65" s="28">
        <v>64</v>
      </c>
      <c r="B65" s="29">
        <v>0.64000000000000035</v>
      </c>
      <c r="C65" s="29">
        <v>0</v>
      </c>
    </row>
    <row r="66" spans="1:3" x14ac:dyDescent="0.25">
      <c r="A66" s="28">
        <v>65</v>
      </c>
      <c r="B66" s="29">
        <v>0.65000000000000036</v>
      </c>
      <c r="C66" s="29">
        <v>0</v>
      </c>
    </row>
    <row r="67" spans="1:3" x14ac:dyDescent="0.25">
      <c r="A67" s="28">
        <v>66</v>
      </c>
      <c r="B67" s="29">
        <v>0.66000000000000036</v>
      </c>
      <c r="C67" s="29">
        <v>0</v>
      </c>
    </row>
    <row r="68" spans="1:3" x14ac:dyDescent="0.25">
      <c r="A68" s="28">
        <v>67</v>
      </c>
      <c r="B68" s="29">
        <v>0.67000000000000037</v>
      </c>
      <c r="C68" s="29">
        <v>0</v>
      </c>
    </row>
    <row r="69" spans="1:3" x14ac:dyDescent="0.25">
      <c r="A69" s="28">
        <v>68</v>
      </c>
      <c r="B69" s="29">
        <v>0.68000000000000038</v>
      </c>
      <c r="C69" s="29">
        <v>0</v>
      </c>
    </row>
    <row r="70" spans="1:3" x14ac:dyDescent="0.25">
      <c r="A70" s="28">
        <v>69</v>
      </c>
      <c r="B70" s="29">
        <v>0.69000000000000039</v>
      </c>
      <c r="C70" s="29">
        <v>0</v>
      </c>
    </row>
    <row r="71" spans="1:3" x14ac:dyDescent="0.25">
      <c r="A71" s="28">
        <v>70</v>
      </c>
      <c r="B71" s="29">
        <v>0.7000000000000004</v>
      </c>
      <c r="C71" s="29">
        <v>0</v>
      </c>
    </row>
    <row r="72" spans="1:3" x14ac:dyDescent="0.25">
      <c r="A72" s="28">
        <v>71</v>
      </c>
      <c r="B72" s="29">
        <v>0.71000000000000041</v>
      </c>
      <c r="C72" s="29">
        <v>0</v>
      </c>
    </row>
    <row r="73" spans="1:3" x14ac:dyDescent="0.25">
      <c r="A73" s="28">
        <v>72</v>
      </c>
      <c r="B73" s="29">
        <v>0.72000000000000042</v>
      </c>
      <c r="C73" s="29">
        <v>0</v>
      </c>
    </row>
    <row r="74" spans="1:3" x14ac:dyDescent="0.25">
      <c r="A74" s="28">
        <v>73</v>
      </c>
      <c r="B74" s="29">
        <v>0.73000000000000043</v>
      </c>
      <c r="C74" s="29">
        <v>0</v>
      </c>
    </row>
    <row r="75" spans="1:3" x14ac:dyDescent="0.25">
      <c r="A75" s="28">
        <v>74</v>
      </c>
      <c r="B75" s="29">
        <v>0.74000000000000044</v>
      </c>
      <c r="C75" s="29">
        <v>0</v>
      </c>
    </row>
    <row r="76" spans="1:3" x14ac:dyDescent="0.25">
      <c r="A76" s="28">
        <v>75</v>
      </c>
      <c r="B76" s="29">
        <v>0.75000000000000044</v>
      </c>
      <c r="C76" s="29">
        <v>0</v>
      </c>
    </row>
    <row r="77" spans="1:3" x14ac:dyDescent="0.25">
      <c r="A77" s="28">
        <v>76</v>
      </c>
      <c r="B77" s="29">
        <v>0.76000000000000045</v>
      </c>
      <c r="C77" s="29">
        <v>0</v>
      </c>
    </row>
    <row r="78" spans="1:3" x14ac:dyDescent="0.25">
      <c r="A78" s="28">
        <v>77</v>
      </c>
      <c r="B78" s="29">
        <v>0.77000000000000046</v>
      </c>
      <c r="C78" s="29">
        <v>0</v>
      </c>
    </row>
    <row r="79" spans="1:3" x14ac:dyDescent="0.25">
      <c r="A79" s="28">
        <v>78</v>
      </c>
      <c r="B79" s="29">
        <v>0.78000000000000047</v>
      </c>
      <c r="C79" s="29">
        <v>0</v>
      </c>
    </row>
    <row r="80" spans="1:3" x14ac:dyDescent="0.25">
      <c r="A80" s="28">
        <v>79</v>
      </c>
      <c r="B80" s="29">
        <v>0.79000000000000048</v>
      </c>
      <c r="C80" s="29">
        <v>0</v>
      </c>
    </row>
    <row r="81" spans="1:3" x14ac:dyDescent="0.25">
      <c r="A81" s="28">
        <v>80</v>
      </c>
      <c r="B81" s="29">
        <v>0.80000000000000049</v>
      </c>
      <c r="C81" s="29">
        <v>0</v>
      </c>
    </row>
    <row r="82" spans="1:3" x14ac:dyDescent="0.25">
      <c r="A82" s="28">
        <v>81</v>
      </c>
      <c r="B82" s="29">
        <v>0.8100000000000005</v>
      </c>
      <c r="C82" s="29">
        <v>0</v>
      </c>
    </row>
    <row r="83" spans="1:3" x14ac:dyDescent="0.25">
      <c r="A83" s="28">
        <v>82</v>
      </c>
      <c r="B83" s="29">
        <v>0.82000000000000051</v>
      </c>
      <c r="C83" s="29">
        <v>0</v>
      </c>
    </row>
    <row r="84" spans="1:3" x14ac:dyDescent="0.25">
      <c r="A84" s="28">
        <v>83</v>
      </c>
      <c r="B84" s="29">
        <v>0.83000000000000052</v>
      </c>
      <c r="C84" s="29">
        <v>0</v>
      </c>
    </row>
    <row r="85" spans="1:3" x14ac:dyDescent="0.25">
      <c r="A85" s="28">
        <v>84</v>
      </c>
      <c r="B85" s="29">
        <v>0.84000000000000052</v>
      </c>
      <c r="C85" s="29">
        <v>0</v>
      </c>
    </row>
    <row r="86" spans="1:3" x14ac:dyDescent="0.25">
      <c r="A86" s="28">
        <v>85</v>
      </c>
      <c r="B86" s="29">
        <v>0.85000000000000053</v>
      </c>
      <c r="C86" s="29">
        <v>0</v>
      </c>
    </row>
    <row r="87" spans="1:3" x14ac:dyDescent="0.25">
      <c r="A87" s="28">
        <v>86</v>
      </c>
      <c r="B87" s="29">
        <v>0.86000000000000054</v>
      </c>
      <c r="C87" s="29">
        <v>0</v>
      </c>
    </row>
    <row r="88" spans="1:3" x14ac:dyDescent="0.25">
      <c r="A88" s="28">
        <v>87</v>
      </c>
      <c r="B88" s="29">
        <v>0.87000000000000055</v>
      </c>
      <c r="C88" s="29">
        <v>0</v>
      </c>
    </row>
    <row r="89" spans="1:3" x14ac:dyDescent="0.25">
      <c r="A89" s="28">
        <v>88</v>
      </c>
      <c r="B89" s="29">
        <v>0.88000000000000056</v>
      </c>
      <c r="C89" s="29">
        <v>0</v>
      </c>
    </row>
    <row r="90" spans="1:3" x14ac:dyDescent="0.25">
      <c r="A90" s="28">
        <v>89</v>
      </c>
      <c r="B90" s="29">
        <v>0.89000000000000057</v>
      </c>
      <c r="C90" s="29">
        <v>0</v>
      </c>
    </row>
    <row r="91" spans="1:3" x14ac:dyDescent="0.25">
      <c r="A91" s="28">
        <v>90</v>
      </c>
      <c r="B91" s="29">
        <v>0.90000000000000058</v>
      </c>
      <c r="C91" s="29">
        <v>0</v>
      </c>
    </row>
    <row r="92" spans="1:3" x14ac:dyDescent="0.25">
      <c r="A92" s="28">
        <v>91</v>
      </c>
      <c r="B92" s="29">
        <v>0.91000000000000059</v>
      </c>
      <c r="C92" s="29">
        <v>0</v>
      </c>
    </row>
    <row r="93" spans="1:3" x14ac:dyDescent="0.25">
      <c r="A93" s="28">
        <v>92</v>
      </c>
      <c r="B93" s="29">
        <v>0.9200000000000006</v>
      </c>
      <c r="C93" s="29">
        <v>0</v>
      </c>
    </row>
    <row r="94" spans="1:3" x14ac:dyDescent="0.25">
      <c r="A94" s="28">
        <v>93</v>
      </c>
      <c r="B94" s="29">
        <v>0.9300000000000006</v>
      </c>
      <c r="C94" s="29">
        <v>0</v>
      </c>
    </row>
    <row r="95" spans="1:3" x14ac:dyDescent="0.25">
      <c r="A95" s="28">
        <v>94</v>
      </c>
      <c r="B95" s="29">
        <v>0.94000000000000061</v>
      </c>
      <c r="C95" s="29">
        <v>0</v>
      </c>
    </row>
    <row r="96" spans="1:3" x14ac:dyDescent="0.25">
      <c r="A96" s="28">
        <v>95</v>
      </c>
      <c r="B96" s="29">
        <v>0.95000000000000062</v>
      </c>
      <c r="C96" s="29">
        <v>0</v>
      </c>
    </row>
    <row r="97" spans="1:3" x14ac:dyDescent="0.25">
      <c r="A97" s="28">
        <v>96</v>
      </c>
      <c r="B97" s="29">
        <v>0.96000000000000063</v>
      </c>
      <c r="C97" s="29">
        <v>0</v>
      </c>
    </row>
    <row r="98" spans="1:3" x14ac:dyDescent="0.25">
      <c r="A98" s="28">
        <v>97</v>
      </c>
      <c r="B98" s="29">
        <v>0.97000000000000064</v>
      </c>
      <c r="C98" s="29">
        <v>0</v>
      </c>
    </row>
    <row r="99" spans="1:3" x14ac:dyDescent="0.25">
      <c r="A99" s="28">
        <v>98</v>
      </c>
      <c r="B99" s="29">
        <v>0.98000000000000065</v>
      </c>
      <c r="C99" s="29">
        <v>0</v>
      </c>
    </row>
    <row r="100" spans="1:3" x14ac:dyDescent="0.25">
      <c r="A100" s="28">
        <v>99</v>
      </c>
      <c r="B100" s="29">
        <v>0.99000000000000066</v>
      </c>
      <c r="C100" s="29">
        <v>0</v>
      </c>
    </row>
    <row r="101" spans="1:3" x14ac:dyDescent="0.25">
      <c r="A101" s="28">
        <v>100</v>
      </c>
      <c r="B101" s="29">
        <v>1.0000000000000007</v>
      </c>
      <c r="C101" s="29">
        <v>0</v>
      </c>
    </row>
    <row r="102" spans="1:3" x14ac:dyDescent="0.25">
      <c r="A102" s="28">
        <v>101</v>
      </c>
      <c r="B102" s="29">
        <v>1.0100000000000007</v>
      </c>
      <c r="C102" s="29">
        <v>0</v>
      </c>
    </row>
    <row r="103" spans="1:3" x14ac:dyDescent="0.25">
      <c r="A103" s="28">
        <v>102</v>
      </c>
      <c r="B103" s="29">
        <v>1.0200000000000007</v>
      </c>
      <c r="C103" s="29">
        <v>0</v>
      </c>
    </row>
    <row r="104" spans="1:3" x14ac:dyDescent="0.25">
      <c r="A104" s="28">
        <v>103</v>
      </c>
      <c r="B104" s="29">
        <v>1.0300000000000007</v>
      </c>
      <c r="C104" s="29">
        <v>0</v>
      </c>
    </row>
    <row r="105" spans="1:3" x14ac:dyDescent="0.25">
      <c r="A105" s="28">
        <v>104</v>
      </c>
      <c r="B105" s="29">
        <v>1.0400000000000007</v>
      </c>
      <c r="C105" s="29">
        <v>0</v>
      </c>
    </row>
    <row r="106" spans="1:3" x14ac:dyDescent="0.25">
      <c r="A106" s="28">
        <v>105</v>
      </c>
      <c r="B106" s="29">
        <v>1.0500000000000007</v>
      </c>
      <c r="C106" s="29">
        <v>0</v>
      </c>
    </row>
    <row r="107" spans="1:3" x14ac:dyDescent="0.25">
      <c r="A107" s="28">
        <v>106</v>
      </c>
      <c r="B107" s="29">
        <v>1.0600000000000007</v>
      </c>
      <c r="C107" s="29">
        <v>0</v>
      </c>
    </row>
    <row r="108" spans="1:3" x14ac:dyDescent="0.25">
      <c r="A108" s="28">
        <v>107</v>
      </c>
      <c r="B108" s="29">
        <v>1.0700000000000007</v>
      </c>
      <c r="C108" s="29">
        <v>0</v>
      </c>
    </row>
    <row r="109" spans="1:3" x14ac:dyDescent="0.25">
      <c r="A109" s="28">
        <v>108</v>
      </c>
      <c r="B109" s="29">
        <v>1.0800000000000007</v>
      </c>
      <c r="C109" s="29">
        <v>0</v>
      </c>
    </row>
    <row r="110" spans="1:3" x14ac:dyDescent="0.25">
      <c r="A110" s="28">
        <v>109</v>
      </c>
      <c r="B110" s="29">
        <v>1.0900000000000007</v>
      </c>
      <c r="C110" s="29">
        <v>0</v>
      </c>
    </row>
    <row r="111" spans="1:3" x14ac:dyDescent="0.25">
      <c r="A111" s="28">
        <v>110</v>
      </c>
      <c r="B111" s="29">
        <v>1.1000000000000008</v>
      </c>
      <c r="C111" s="29">
        <v>0</v>
      </c>
    </row>
    <row r="112" spans="1:3" x14ac:dyDescent="0.25">
      <c r="A112" s="28">
        <v>111</v>
      </c>
      <c r="B112" s="29">
        <v>1.1100000000000008</v>
      </c>
      <c r="C112" s="29">
        <v>0</v>
      </c>
    </row>
    <row r="113" spans="1:3" x14ac:dyDescent="0.25">
      <c r="A113" s="28">
        <v>112</v>
      </c>
      <c r="B113" s="29">
        <v>1.1200000000000008</v>
      </c>
      <c r="C113" s="29">
        <v>0</v>
      </c>
    </row>
    <row r="114" spans="1:3" x14ac:dyDescent="0.25">
      <c r="A114" s="28">
        <v>113</v>
      </c>
      <c r="B114" s="29">
        <v>1.1300000000000008</v>
      </c>
      <c r="C114" s="29">
        <v>0</v>
      </c>
    </row>
    <row r="115" spans="1:3" x14ac:dyDescent="0.25">
      <c r="A115" s="28">
        <v>114</v>
      </c>
      <c r="B115" s="29">
        <v>1.1400000000000008</v>
      </c>
      <c r="C115" s="29">
        <v>0</v>
      </c>
    </row>
    <row r="116" spans="1:3" x14ac:dyDescent="0.25">
      <c r="A116" s="28">
        <v>115</v>
      </c>
      <c r="B116" s="29">
        <v>1.1500000000000008</v>
      </c>
      <c r="C116" s="29">
        <v>0</v>
      </c>
    </row>
    <row r="117" spans="1:3" x14ac:dyDescent="0.25">
      <c r="A117" s="28">
        <v>116</v>
      </c>
      <c r="B117" s="29">
        <v>1.1600000000000008</v>
      </c>
      <c r="C117" s="29">
        <v>0</v>
      </c>
    </row>
    <row r="118" spans="1:3" x14ac:dyDescent="0.25">
      <c r="A118" s="28">
        <v>117</v>
      </c>
      <c r="B118" s="29">
        <v>1.1700000000000008</v>
      </c>
      <c r="C118" s="29">
        <v>0</v>
      </c>
    </row>
    <row r="119" spans="1:3" x14ac:dyDescent="0.25">
      <c r="A119" s="28">
        <v>118</v>
      </c>
      <c r="B119" s="29">
        <v>1.1800000000000008</v>
      </c>
      <c r="C119" s="29">
        <v>0</v>
      </c>
    </row>
    <row r="120" spans="1:3" x14ac:dyDescent="0.25">
      <c r="A120" s="28">
        <v>119</v>
      </c>
      <c r="B120" s="29">
        <v>1.1900000000000008</v>
      </c>
      <c r="C120" s="29">
        <v>0</v>
      </c>
    </row>
    <row r="121" spans="1:3" x14ac:dyDescent="0.25">
      <c r="A121" s="28">
        <v>120</v>
      </c>
      <c r="B121" s="29">
        <v>1.2000000000000008</v>
      </c>
      <c r="C121" s="29">
        <v>0</v>
      </c>
    </row>
    <row r="122" spans="1:3" x14ac:dyDescent="0.25">
      <c r="A122" s="28">
        <v>121</v>
      </c>
      <c r="B122" s="29">
        <v>1.2100000000000009</v>
      </c>
      <c r="C122" s="29">
        <v>0</v>
      </c>
    </row>
    <row r="123" spans="1:3" x14ac:dyDescent="0.25">
      <c r="A123" s="28">
        <v>122</v>
      </c>
      <c r="B123" s="29">
        <v>1.2200000000000009</v>
      </c>
      <c r="C123" s="29">
        <v>0</v>
      </c>
    </row>
    <row r="124" spans="1:3" x14ac:dyDescent="0.25">
      <c r="A124" s="28">
        <v>123</v>
      </c>
      <c r="B124" s="29">
        <v>1.2300000000000009</v>
      </c>
      <c r="C124" s="29">
        <v>0</v>
      </c>
    </row>
    <row r="125" spans="1:3" x14ac:dyDescent="0.25">
      <c r="A125" s="28">
        <v>124</v>
      </c>
      <c r="B125" s="29">
        <v>1.2400000000000009</v>
      </c>
      <c r="C125" s="29">
        <v>0</v>
      </c>
    </row>
    <row r="126" spans="1:3" x14ac:dyDescent="0.25">
      <c r="A126" s="28">
        <v>125</v>
      </c>
      <c r="B126" s="29">
        <v>1.2500000000000009</v>
      </c>
      <c r="C126" s="29">
        <v>0</v>
      </c>
    </row>
    <row r="127" spans="1:3" x14ac:dyDescent="0.25">
      <c r="A127" s="28">
        <v>126</v>
      </c>
      <c r="B127" s="29">
        <v>1.2600000000000009</v>
      </c>
      <c r="C127" s="29">
        <v>0</v>
      </c>
    </row>
    <row r="128" spans="1:3" x14ac:dyDescent="0.25">
      <c r="A128" s="28">
        <v>127</v>
      </c>
      <c r="B128" s="29">
        <v>1.2700000000000009</v>
      </c>
      <c r="C128" s="29">
        <v>0</v>
      </c>
    </row>
    <row r="129" spans="1:3" x14ac:dyDescent="0.25">
      <c r="A129" s="28">
        <v>128</v>
      </c>
      <c r="B129" s="29">
        <v>1.2800000000000009</v>
      </c>
      <c r="C129" s="29">
        <v>0</v>
      </c>
    </row>
    <row r="130" spans="1:3" x14ac:dyDescent="0.25">
      <c r="A130" s="28">
        <v>129</v>
      </c>
      <c r="B130" s="29">
        <v>1.2900000000000009</v>
      </c>
      <c r="C130" s="29">
        <v>0</v>
      </c>
    </row>
    <row r="131" spans="1:3" x14ac:dyDescent="0.25">
      <c r="A131" s="28">
        <v>130</v>
      </c>
      <c r="B131" s="29">
        <v>1.3000000000000009</v>
      </c>
      <c r="C131" s="29">
        <v>0</v>
      </c>
    </row>
    <row r="132" spans="1:3" x14ac:dyDescent="0.25">
      <c r="A132" s="28">
        <v>131</v>
      </c>
      <c r="B132" s="29">
        <v>1.3100000000000009</v>
      </c>
      <c r="C132" s="29">
        <v>0</v>
      </c>
    </row>
    <row r="133" spans="1:3" x14ac:dyDescent="0.25">
      <c r="A133" s="28">
        <v>132</v>
      </c>
      <c r="B133" s="29">
        <v>1.320000000000001</v>
      </c>
      <c r="C133" s="29">
        <v>0</v>
      </c>
    </row>
    <row r="134" spans="1:3" x14ac:dyDescent="0.25">
      <c r="A134" s="28">
        <v>133</v>
      </c>
      <c r="B134" s="29">
        <v>1.330000000000001</v>
      </c>
      <c r="C134" s="29">
        <v>0</v>
      </c>
    </row>
    <row r="135" spans="1:3" x14ac:dyDescent="0.25">
      <c r="A135" s="28">
        <v>134</v>
      </c>
      <c r="B135" s="29">
        <v>1.340000000000001</v>
      </c>
      <c r="C135" s="29">
        <v>0</v>
      </c>
    </row>
    <row r="136" spans="1:3" x14ac:dyDescent="0.25">
      <c r="A136" s="28">
        <v>135</v>
      </c>
      <c r="B136" s="29">
        <v>1.350000000000001</v>
      </c>
      <c r="C136" s="29">
        <v>0</v>
      </c>
    </row>
    <row r="137" spans="1:3" x14ac:dyDescent="0.25">
      <c r="A137" s="28">
        <v>136</v>
      </c>
      <c r="B137" s="29">
        <v>1.360000000000001</v>
      </c>
      <c r="C137" s="29">
        <v>0</v>
      </c>
    </row>
    <row r="138" spans="1:3" x14ac:dyDescent="0.25">
      <c r="A138" s="28">
        <v>137</v>
      </c>
      <c r="B138" s="29">
        <v>1.370000000000001</v>
      </c>
      <c r="C138" s="29">
        <v>0</v>
      </c>
    </row>
    <row r="139" spans="1:3" x14ac:dyDescent="0.25">
      <c r="A139" s="28">
        <v>138</v>
      </c>
      <c r="B139" s="29">
        <v>1.380000000000001</v>
      </c>
      <c r="C139" s="29">
        <v>0</v>
      </c>
    </row>
    <row r="140" spans="1:3" x14ac:dyDescent="0.25">
      <c r="A140" s="28">
        <v>139</v>
      </c>
      <c r="B140" s="29">
        <v>1.390000000000001</v>
      </c>
      <c r="C140" s="29">
        <v>0</v>
      </c>
    </row>
    <row r="141" spans="1:3" x14ac:dyDescent="0.25">
      <c r="A141" s="28">
        <v>140</v>
      </c>
      <c r="B141" s="29">
        <v>1.400000000000001</v>
      </c>
      <c r="C141" s="29">
        <v>0</v>
      </c>
    </row>
    <row r="142" spans="1:3" x14ac:dyDescent="0.25">
      <c r="A142" s="28">
        <v>141</v>
      </c>
      <c r="B142" s="29">
        <v>1.410000000000001</v>
      </c>
      <c r="C142" s="29">
        <v>0</v>
      </c>
    </row>
    <row r="143" spans="1:3" x14ac:dyDescent="0.25">
      <c r="A143" s="28">
        <v>142</v>
      </c>
      <c r="B143" s="29">
        <v>1.420000000000001</v>
      </c>
      <c r="C143" s="29">
        <v>0</v>
      </c>
    </row>
    <row r="144" spans="1:3" x14ac:dyDescent="0.25">
      <c r="A144" s="28">
        <v>143</v>
      </c>
      <c r="B144" s="29">
        <v>1.430000000000001</v>
      </c>
      <c r="C144" s="29">
        <v>0</v>
      </c>
    </row>
    <row r="145" spans="1:3" x14ac:dyDescent="0.25">
      <c r="A145" s="28">
        <v>144</v>
      </c>
      <c r="B145" s="29">
        <v>1.4400000000000011</v>
      </c>
      <c r="C145" s="29">
        <v>0</v>
      </c>
    </row>
    <row r="146" spans="1:3" x14ac:dyDescent="0.25">
      <c r="A146" s="28">
        <v>145</v>
      </c>
      <c r="B146" s="29">
        <v>1.4500000000000011</v>
      </c>
      <c r="C146" s="29">
        <v>0</v>
      </c>
    </row>
    <row r="147" spans="1:3" x14ac:dyDescent="0.25">
      <c r="A147" s="28">
        <v>146</v>
      </c>
      <c r="B147" s="29">
        <v>1.4600000000000011</v>
      </c>
      <c r="C147" s="29">
        <v>0</v>
      </c>
    </row>
    <row r="148" spans="1:3" x14ac:dyDescent="0.25">
      <c r="A148" s="28">
        <v>147</v>
      </c>
      <c r="B148" s="29">
        <v>1.4700000000000011</v>
      </c>
      <c r="C148" s="29">
        <v>0</v>
      </c>
    </row>
    <row r="149" spans="1:3" x14ac:dyDescent="0.25">
      <c r="A149" s="28">
        <v>148</v>
      </c>
      <c r="B149" s="29">
        <v>1.4800000000000011</v>
      </c>
      <c r="C149" s="29">
        <v>0</v>
      </c>
    </row>
    <row r="150" spans="1:3" x14ac:dyDescent="0.25">
      <c r="A150" s="28">
        <v>149</v>
      </c>
      <c r="B150" s="29">
        <v>1.4900000000000011</v>
      </c>
      <c r="C150" s="29">
        <v>0</v>
      </c>
    </row>
    <row r="151" spans="1:3" x14ac:dyDescent="0.25">
      <c r="A151" s="28">
        <v>150</v>
      </c>
      <c r="B151" s="29">
        <v>1.5000000000000011</v>
      </c>
      <c r="C151" s="29">
        <v>0</v>
      </c>
    </row>
    <row r="152" spans="1:3" x14ac:dyDescent="0.25">
      <c r="A152" s="28">
        <v>151</v>
      </c>
      <c r="B152" s="29">
        <v>1.5100000000000011</v>
      </c>
      <c r="C152" s="29">
        <v>0</v>
      </c>
    </row>
    <row r="153" spans="1:3" x14ac:dyDescent="0.25">
      <c r="A153" s="28">
        <v>152</v>
      </c>
      <c r="B153" s="29">
        <v>1.5200000000000011</v>
      </c>
      <c r="C153" s="29">
        <v>0</v>
      </c>
    </row>
    <row r="154" spans="1:3" x14ac:dyDescent="0.25">
      <c r="A154" s="28">
        <v>153</v>
      </c>
      <c r="B154" s="29">
        <v>1.5300000000000011</v>
      </c>
      <c r="C154" s="29">
        <v>0</v>
      </c>
    </row>
    <row r="155" spans="1:3" x14ac:dyDescent="0.25">
      <c r="A155" s="28">
        <v>154</v>
      </c>
      <c r="B155" s="29">
        <v>1.5400000000000011</v>
      </c>
      <c r="C155" s="29">
        <v>0</v>
      </c>
    </row>
    <row r="156" spans="1:3" x14ac:dyDescent="0.25">
      <c r="A156" s="28">
        <v>155</v>
      </c>
      <c r="B156" s="29">
        <v>1.5500000000000012</v>
      </c>
      <c r="C156" s="29">
        <v>0</v>
      </c>
    </row>
    <row r="157" spans="1:3" x14ac:dyDescent="0.25">
      <c r="A157" s="28">
        <v>156</v>
      </c>
      <c r="B157" s="29">
        <v>1.5600000000000012</v>
      </c>
      <c r="C157" s="29">
        <v>0</v>
      </c>
    </row>
    <row r="158" spans="1:3" x14ac:dyDescent="0.25">
      <c r="A158" s="28">
        <v>157</v>
      </c>
      <c r="B158" s="29">
        <v>1.5700000000000012</v>
      </c>
      <c r="C158" s="29">
        <v>0</v>
      </c>
    </row>
    <row r="159" spans="1:3" x14ac:dyDescent="0.25">
      <c r="A159" s="28">
        <v>158</v>
      </c>
      <c r="B159" s="29">
        <v>1.5800000000000012</v>
      </c>
      <c r="C159" s="29">
        <v>0</v>
      </c>
    </row>
    <row r="160" spans="1:3" x14ac:dyDescent="0.25">
      <c r="A160" s="28">
        <v>159</v>
      </c>
      <c r="B160" s="29">
        <v>1.5900000000000012</v>
      </c>
      <c r="C160" s="29">
        <v>0</v>
      </c>
    </row>
    <row r="161" spans="1:3" x14ac:dyDescent="0.25">
      <c r="A161" s="28">
        <v>160</v>
      </c>
      <c r="B161" s="29">
        <v>1.6000000000000012</v>
      </c>
      <c r="C161" s="29">
        <v>0</v>
      </c>
    </row>
    <row r="162" spans="1:3" x14ac:dyDescent="0.25">
      <c r="A162" s="28">
        <v>161</v>
      </c>
      <c r="B162" s="29">
        <v>1.6100000000000012</v>
      </c>
      <c r="C162" s="29">
        <v>0</v>
      </c>
    </row>
    <row r="163" spans="1:3" x14ac:dyDescent="0.25">
      <c r="A163" s="28">
        <v>162</v>
      </c>
      <c r="B163" s="29">
        <v>1.6200000000000012</v>
      </c>
      <c r="C163" s="29">
        <v>0</v>
      </c>
    </row>
    <row r="164" spans="1:3" x14ac:dyDescent="0.25">
      <c r="A164" s="28">
        <v>163</v>
      </c>
      <c r="B164" s="29">
        <v>1.6300000000000012</v>
      </c>
      <c r="C164" s="29">
        <v>0</v>
      </c>
    </row>
    <row r="165" spans="1:3" x14ac:dyDescent="0.25">
      <c r="A165" s="28">
        <v>164</v>
      </c>
      <c r="B165" s="29">
        <v>1.6400000000000012</v>
      </c>
      <c r="C165" s="29">
        <v>0</v>
      </c>
    </row>
    <row r="166" spans="1:3" x14ac:dyDescent="0.25">
      <c r="A166" s="28">
        <v>165</v>
      </c>
      <c r="B166" s="29">
        <v>1.6500000000000012</v>
      </c>
      <c r="C166" s="29">
        <v>0</v>
      </c>
    </row>
    <row r="167" spans="1:3" x14ac:dyDescent="0.25">
      <c r="A167" s="28">
        <v>166</v>
      </c>
      <c r="B167" s="29">
        <v>1.6600000000000013</v>
      </c>
      <c r="C167" s="29">
        <v>0</v>
      </c>
    </row>
    <row r="168" spans="1:3" x14ac:dyDescent="0.25">
      <c r="A168" s="28">
        <v>167</v>
      </c>
      <c r="B168" s="29">
        <v>1.6700000000000013</v>
      </c>
      <c r="C168" s="29">
        <v>0</v>
      </c>
    </row>
    <row r="169" spans="1:3" x14ac:dyDescent="0.25">
      <c r="A169" s="28">
        <v>168</v>
      </c>
      <c r="B169" s="29">
        <v>1.6800000000000013</v>
      </c>
      <c r="C169" s="29">
        <v>0</v>
      </c>
    </row>
    <row r="170" spans="1:3" x14ac:dyDescent="0.25">
      <c r="A170" s="28">
        <v>169</v>
      </c>
      <c r="B170" s="29">
        <v>1.6900000000000013</v>
      </c>
      <c r="C170" s="29">
        <v>0</v>
      </c>
    </row>
    <row r="171" spans="1:3" x14ac:dyDescent="0.25">
      <c r="A171" s="28">
        <v>170</v>
      </c>
      <c r="B171" s="29">
        <v>1.7000000000000013</v>
      </c>
      <c r="C171" s="29">
        <v>0</v>
      </c>
    </row>
    <row r="172" spans="1:3" x14ac:dyDescent="0.25">
      <c r="A172" s="28">
        <v>171</v>
      </c>
      <c r="B172" s="29">
        <v>1.7100000000000013</v>
      </c>
      <c r="C172" s="29">
        <v>0</v>
      </c>
    </row>
    <row r="173" spans="1:3" x14ac:dyDescent="0.25">
      <c r="A173" s="28">
        <v>172</v>
      </c>
      <c r="B173" s="29">
        <v>1.7200000000000013</v>
      </c>
      <c r="C173" s="29">
        <v>0</v>
      </c>
    </row>
    <row r="174" spans="1:3" x14ac:dyDescent="0.25">
      <c r="A174" s="28">
        <v>173</v>
      </c>
      <c r="B174" s="29">
        <v>1.7300000000000013</v>
      </c>
      <c r="C174" s="29">
        <v>0</v>
      </c>
    </row>
    <row r="175" spans="1:3" x14ac:dyDescent="0.25">
      <c r="A175" s="28">
        <v>174</v>
      </c>
      <c r="B175" s="29">
        <v>1.7400000000000013</v>
      </c>
      <c r="C175" s="29">
        <v>0</v>
      </c>
    </row>
    <row r="176" spans="1:3" x14ac:dyDescent="0.25">
      <c r="A176" s="28">
        <v>175</v>
      </c>
      <c r="B176" s="29">
        <v>1.7500000000000013</v>
      </c>
      <c r="C176" s="29">
        <v>0</v>
      </c>
    </row>
    <row r="177" spans="1:3" x14ac:dyDescent="0.25">
      <c r="A177" s="28">
        <v>176</v>
      </c>
      <c r="B177" s="29">
        <v>1.7600000000000013</v>
      </c>
      <c r="C177" s="29">
        <v>0</v>
      </c>
    </row>
    <row r="178" spans="1:3" x14ac:dyDescent="0.25">
      <c r="A178" s="28">
        <v>177</v>
      </c>
      <c r="B178" s="29">
        <v>1.7700000000000014</v>
      </c>
      <c r="C178" s="29">
        <v>0</v>
      </c>
    </row>
    <row r="179" spans="1:3" x14ac:dyDescent="0.25">
      <c r="A179" s="28">
        <v>178</v>
      </c>
      <c r="B179" s="29">
        <v>1.7800000000000014</v>
      </c>
      <c r="C179" s="29">
        <v>0</v>
      </c>
    </row>
    <row r="180" spans="1:3" x14ac:dyDescent="0.25">
      <c r="A180" s="28">
        <v>179</v>
      </c>
      <c r="B180" s="29">
        <v>1.7900000000000014</v>
      </c>
      <c r="C180" s="29">
        <v>0</v>
      </c>
    </row>
    <row r="181" spans="1:3" x14ac:dyDescent="0.25">
      <c r="A181" s="28">
        <v>180</v>
      </c>
      <c r="B181" s="29">
        <v>1.8000000000000014</v>
      </c>
      <c r="C181" s="29">
        <v>0</v>
      </c>
    </row>
    <row r="182" spans="1:3" x14ac:dyDescent="0.25">
      <c r="A182" s="28">
        <v>181</v>
      </c>
      <c r="B182" s="29">
        <v>1.8100000000000014</v>
      </c>
      <c r="C182" s="29">
        <v>0</v>
      </c>
    </row>
    <row r="183" spans="1:3" x14ac:dyDescent="0.25">
      <c r="A183" s="28">
        <v>182</v>
      </c>
      <c r="B183" s="29">
        <v>1.8200000000000014</v>
      </c>
      <c r="C183" s="29">
        <v>0</v>
      </c>
    </row>
    <row r="184" spans="1:3" x14ac:dyDescent="0.25">
      <c r="A184" s="28">
        <v>183</v>
      </c>
      <c r="B184" s="29">
        <v>1.8300000000000014</v>
      </c>
      <c r="C184" s="29">
        <v>0</v>
      </c>
    </row>
    <row r="185" spans="1:3" x14ac:dyDescent="0.25">
      <c r="A185" s="28">
        <v>184</v>
      </c>
      <c r="B185" s="29">
        <v>1.8400000000000014</v>
      </c>
      <c r="C185" s="29">
        <v>0</v>
      </c>
    </row>
    <row r="186" spans="1:3" x14ac:dyDescent="0.25">
      <c r="A186" s="28">
        <v>185</v>
      </c>
      <c r="B186" s="29">
        <v>1.8500000000000014</v>
      </c>
      <c r="C186" s="29">
        <v>0</v>
      </c>
    </row>
    <row r="187" spans="1:3" x14ac:dyDescent="0.25">
      <c r="A187" s="28">
        <v>186</v>
      </c>
      <c r="B187" s="29">
        <v>1.8600000000000014</v>
      </c>
      <c r="C187" s="29">
        <v>0</v>
      </c>
    </row>
    <row r="188" spans="1:3" x14ac:dyDescent="0.25">
      <c r="A188" s="28">
        <v>187</v>
      </c>
      <c r="B188" s="29">
        <v>1.8700000000000014</v>
      </c>
      <c r="C188" s="29">
        <v>0</v>
      </c>
    </row>
    <row r="189" spans="1:3" x14ac:dyDescent="0.25">
      <c r="A189" s="28">
        <v>188</v>
      </c>
      <c r="B189" s="29">
        <v>1.8800000000000014</v>
      </c>
      <c r="C189" s="29">
        <v>0</v>
      </c>
    </row>
    <row r="190" spans="1:3" x14ac:dyDescent="0.25">
      <c r="A190" s="28">
        <v>189</v>
      </c>
      <c r="B190" s="29">
        <v>1.8900000000000015</v>
      </c>
      <c r="C190" s="29">
        <v>0</v>
      </c>
    </row>
    <row r="191" spans="1:3" x14ac:dyDescent="0.25">
      <c r="A191" s="28">
        <v>190</v>
      </c>
      <c r="B191" s="29">
        <v>1.9000000000000015</v>
      </c>
      <c r="C191" s="29">
        <v>0</v>
      </c>
    </row>
    <row r="192" spans="1:3" x14ac:dyDescent="0.25">
      <c r="A192" s="28">
        <v>191</v>
      </c>
      <c r="B192" s="29">
        <v>1.9100000000000015</v>
      </c>
      <c r="C192" s="29">
        <v>0</v>
      </c>
    </row>
    <row r="193" spans="1:3" x14ac:dyDescent="0.25">
      <c r="A193" s="28">
        <v>192</v>
      </c>
      <c r="B193" s="29">
        <v>1.9200000000000015</v>
      </c>
      <c r="C193" s="29">
        <v>0</v>
      </c>
    </row>
    <row r="194" spans="1:3" x14ac:dyDescent="0.25">
      <c r="A194" s="28">
        <v>193</v>
      </c>
      <c r="B194" s="29">
        <v>1.9300000000000015</v>
      </c>
      <c r="C194" s="29">
        <v>0</v>
      </c>
    </row>
    <row r="195" spans="1:3" x14ac:dyDescent="0.25">
      <c r="A195" s="28">
        <v>194</v>
      </c>
      <c r="B195" s="29">
        <v>1.9400000000000015</v>
      </c>
      <c r="C195" s="29">
        <v>0</v>
      </c>
    </row>
    <row r="196" spans="1:3" x14ac:dyDescent="0.25">
      <c r="A196" s="28">
        <v>195</v>
      </c>
      <c r="B196" s="29">
        <v>1.9500000000000015</v>
      </c>
      <c r="C196" s="29">
        <v>0</v>
      </c>
    </row>
    <row r="197" spans="1:3" x14ac:dyDescent="0.25">
      <c r="A197" s="28">
        <v>196</v>
      </c>
      <c r="B197" s="29">
        <v>1.9600000000000015</v>
      </c>
      <c r="C197" s="29">
        <v>0</v>
      </c>
    </row>
    <row r="198" spans="1:3" x14ac:dyDescent="0.25">
      <c r="A198" s="28">
        <v>197</v>
      </c>
      <c r="B198" s="29">
        <v>1.9700000000000015</v>
      </c>
      <c r="C198" s="29">
        <v>0</v>
      </c>
    </row>
    <row r="199" spans="1:3" x14ac:dyDescent="0.25">
      <c r="A199" s="28">
        <v>198</v>
      </c>
      <c r="B199" s="29">
        <v>1.9800000000000015</v>
      </c>
      <c r="C199" s="29">
        <v>0</v>
      </c>
    </row>
    <row r="200" spans="1:3" x14ac:dyDescent="0.25">
      <c r="A200" s="28">
        <v>199</v>
      </c>
      <c r="B200" s="29">
        <v>1.9900000000000015</v>
      </c>
      <c r="C200" s="29">
        <v>0</v>
      </c>
    </row>
    <row r="201" spans="1:3" x14ac:dyDescent="0.25">
      <c r="A201" s="28">
        <v>200</v>
      </c>
      <c r="B201" s="29">
        <v>2.0000000000000013</v>
      </c>
      <c r="C201" s="29">
        <v>0</v>
      </c>
    </row>
    <row r="202" spans="1:3" x14ac:dyDescent="0.25">
      <c r="A202" s="28">
        <v>201</v>
      </c>
      <c r="B202" s="29">
        <v>2.0100000000000011</v>
      </c>
      <c r="C202" s="29">
        <v>0</v>
      </c>
    </row>
    <row r="203" spans="1:3" x14ac:dyDescent="0.25">
      <c r="A203" s="28">
        <v>202</v>
      </c>
      <c r="B203" s="29">
        <v>2.0200000000000009</v>
      </c>
      <c r="C203" s="29">
        <v>0</v>
      </c>
    </row>
    <row r="204" spans="1:3" x14ac:dyDescent="0.25">
      <c r="A204" s="28">
        <v>203</v>
      </c>
      <c r="B204" s="29">
        <v>2.0300000000000007</v>
      </c>
      <c r="C204" s="29">
        <v>0</v>
      </c>
    </row>
    <row r="205" spans="1:3" x14ac:dyDescent="0.25">
      <c r="A205" s="28">
        <v>204</v>
      </c>
      <c r="B205" s="29">
        <v>2.0400000000000005</v>
      </c>
      <c r="C205" s="29">
        <v>0</v>
      </c>
    </row>
    <row r="206" spans="1:3" x14ac:dyDescent="0.25">
      <c r="A206" s="28">
        <v>205</v>
      </c>
      <c r="B206" s="29">
        <v>2.0500000000000003</v>
      </c>
      <c r="C206" s="29">
        <v>0</v>
      </c>
    </row>
    <row r="207" spans="1:3" x14ac:dyDescent="0.25">
      <c r="A207" s="28">
        <v>206</v>
      </c>
      <c r="B207" s="29">
        <v>2.06</v>
      </c>
      <c r="C207" s="29">
        <v>0</v>
      </c>
    </row>
    <row r="208" spans="1:3" x14ac:dyDescent="0.25">
      <c r="A208" s="28">
        <v>207</v>
      </c>
      <c r="B208" s="29">
        <v>2.0699999999999998</v>
      </c>
      <c r="C208" s="29">
        <v>0</v>
      </c>
    </row>
    <row r="209" spans="1:3" x14ac:dyDescent="0.25">
      <c r="A209" s="28">
        <v>208</v>
      </c>
      <c r="B209" s="29">
        <v>2.0799999999999996</v>
      </c>
      <c r="C209" s="29">
        <v>0</v>
      </c>
    </row>
    <row r="210" spans="1:3" x14ac:dyDescent="0.25">
      <c r="A210" s="28">
        <v>209</v>
      </c>
      <c r="B210" s="29">
        <v>2.0899999999999994</v>
      </c>
      <c r="C210" s="29">
        <v>0</v>
      </c>
    </row>
    <row r="211" spans="1:3" x14ac:dyDescent="0.25">
      <c r="A211" s="28">
        <v>210</v>
      </c>
      <c r="B211" s="29">
        <v>2.0999999999999992</v>
      </c>
      <c r="C211" s="29">
        <v>0</v>
      </c>
    </row>
    <row r="212" spans="1:3" x14ac:dyDescent="0.25">
      <c r="A212" s="28">
        <v>211</v>
      </c>
      <c r="B212" s="29">
        <v>2.109999999999999</v>
      </c>
      <c r="C212" s="29">
        <v>0</v>
      </c>
    </row>
    <row r="213" spans="1:3" x14ac:dyDescent="0.25">
      <c r="A213" s="28">
        <v>212</v>
      </c>
      <c r="B213" s="29">
        <v>2.1199999999999988</v>
      </c>
      <c r="C213" s="29">
        <v>0</v>
      </c>
    </row>
    <row r="214" spans="1:3" x14ac:dyDescent="0.25">
      <c r="A214" s="28">
        <v>213</v>
      </c>
      <c r="B214" s="29">
        <v>2.1299999999999986</v>
      </c>
      <c r="C214" s="29">
        <v>0</v>
      </c>
    </row>
    <row r="215" spans="1:3" x14ac:dyDescent="0.25">
      <c r="A215" s="28">
        <v>214</v>
      </c>
      <c r="B215" s="29">
        <v>2.1399999999999983</v>
      </c>
      <c r="C215" s="29">
        <v>0</v>
      </c>
    </row>
    <row r="216" spans="1:3" x14ac:dyDescent="0.25">
      <c r="A216" s="28">
        <v>215</v>
      </c>
      <c r="B216" s="29">
        <v>2.1499999999999981</v>
      </c>
      <c r="C216" s="29">
        <v>0</v>
      </c>
    </row>
    <row r="217" spans="1:3" x14ac:dyDescent="0.25">
      <c r="A217" s="28">
        <v>216</v>
      </c>
      <c r="B217" s="29">
        <v>2.1599999999999979</v>
      </c>
      <c r="C217" s="29">
        <v>0</v>
      </c>
    </row>
    <row r="218" spans="1:3" x14ac:dyDescent="0.25">
      <c r="A218" s="28">
        <v>217</v>
      </c>
      <c r="B218" s="29">
        <v>2.1699999999999977</v>
      </c>
      <c r="C218" s="29">
        <v>0</v>
      </c>
    </row>
    <row r="219" spans="1:3" x14ac:dyDescent="0.25">
      <c r="A219" s="28">
        <v>218</v>
      </c>
      <c r="B219" s="29">
        <v>2.1799999999999975</v>
      </c>
      <c r="C219" s="29">
        <v>0</v>
      </c>
    </row>
    <row r="220" spans="1:3" x14ac:dyDescent="0.25">
      <c r="A220" s="28">
        <v>219</v>
      </c>
      <c r="B220" s="29">
        <v>2.1899999999999973</v>
      </c>
      <c r="C220" s="29">
        <v>0</v>
      </c>
    </row>
    <row r="221" spans="1:3" x14ac:dyDescent="0.25">
      <c r="A221" s="28">
        <v>220</v>
      </c>
      <c r="B221" s="29">
        <v>2.1999999999999971</v>
      </c>
      <c r="C221" s="29">
        <v>0</v>
      </c>
    </row>
    <row r="222" spans="1:3" x14ac:dyDescent="0.25">
      <c r="A222" s="28">
        <v>221</v>
      </c>
      <c r="B222" s="29">
        <v>2.2099999999999969</v>
      </c>
      <c r="C222" s="29">
        <v>0</v>
      </c>
    </row>
    <row r="223" spans="1:3" x14ac:dyDescent="0.25">
      <c r="A223" s="28">
        <v>222</v>
      </c>
      <c r="B223" s="29">
        <v>2.2199999999999966</v>
      </c>
      <c r="C223" s="29">
        <v>0</v>
      </c>
    </row>
    <row r="224" spans="1:3" x14ac:dyDescent="0.25">
      <c r="A224" s="28">
        <v>223</v>
      </c>
      <c r="B224" s="29">
        <v>2.2299999999999964</v>
      </c>
      <c r="C224" s="29">
        <v>0</v>
      </c>
    </row>
    <row r="225" spans="1:3" x14ac:dyDescent="0.25">
      <c r="A225" s="28">
        <v>224</v>
      </c>
      <c r="B225" s="29">
        <v>2.2399999999999962</v>
      </c>
      <c r="C225" s="29">
        <v>0</v>
      </c>
    </row>
    <row r="226" spans="1:3" x14ac:dyDescent="0.25">
      <c r="A226" s="28">
        <v>225</v>
      </c>
      <c r="B226" s="29">
        <v>2.249999999999996</v>
      </c>
      <c r="C226" s="29">
        <v>0</v>
      </c>
    </row>
    <row r="227" spans="1:3" x14ac:dyDescent="0.25">
      <c r="A227" s="28">
        <v>226</v>
      </c>
      <c r="B227" s="29">
        <v>2.2599999999999958</v>
      </c>
      <c r="C227" s="29">
        <v>0</v>
      </c>
    </row>
    <row r="228" spans="1:3" x14ac:dyDescent="0.25">
      <c r="A228" s="28">
        <v>227</v>
      </c>
      <c r="B228" s="29">
        <v>2.2699999999999956</v>
      </c>
      <c r="C228" s="29">
        <v>0</v>
      </c>
    </row>
    <row r="229" spans="1:3" x14ac:dyDescent="0.25">
      <c r="A229" s="28">
        <v>228</v>
      </c>
      <c r="B229" s="29">
        <v>2.2799999999999954</v>
      </c>
      <c r="C229" s="29">
        <v>0</v>
      </c>
    </row>
    <row r="230" spans="1:3" x14ac:dyDescent="0.25">
      <c r="A230" s="28">
        <v>229</v>
      </c>
      <c r="B230" s="29">
        <v>2.2899999999999952</v>
      </c>
      <c r="C230" s="29">
        <v>0</v>
      </c>
    </row>
    <row r="231" spans="1:3" x14ac:dyDescent="0.25">
      <c r="A231" s="28">
        <v>230</v>
      </c>
      <c r="B231" s="29">
        <v>2.2999999999999949</v>
      </c>
      <c r="C231" s="29">
        <v>0</v>
      </c>
    </row>
    <row r="232" spans="1:3" x14ac:dyDescent="0.25">
      <c r="A232" s="28">
        <v>231</v>
      </c>
      <c r="B232" s="29">
        <v>2.3099999999999947</v>
      </c>
      <c r="C232" s="29">
        <v>0</v>
      </c>
    </row>
    <row r="233" spans="1:3" x14ac:dyDescent="0.25">
      <c r="A233" s="28">
        <v>232</v>
      </c>
      <c r="B233" s="29">
        <v>2.3199999999999945</v>
      </c>
      <c r="C233" s="29">
        <v>0</v>
      </c>
    </row>
    <row r="234" spans="1:3" x14ac:dyDescent="0.25">
      <c r="A234" s="28">
        <v>233</v>
      </c>
      <c r="B234" s="29">
        <v>2.3299999999999943</v>
      </c>
      <c r="C234" s="29">
        <v>0</v>
      </c>
    </row>
    <row r="235" spans="1:3" x14ac:dyDescent="0.25">
      <c r="A235" s="28">
        <v>234</v>
      </c>
      <c r="B235" s="29">
        <v>2.3399999999999941</v>
      </c>
      <c r="C235" s="29">
        <v>0</v>
      </c>
    </row>
    <row r="236" spans="1:3" x14ac:dyDescent="0.25">
      <c r="A236" s="28">
        <v>235</v>
      </c>
      <c r="B236" s="29">
        <v>2.3499999999999939</v>
      </c>
      <c r="C236" s="29">
        <v>0</v>
      </c>
    </row>
    <row r="237" spans="1:3" x14ac:dyDescent="0.25">
      <c r="A237" s="28">
        <v>236</v>
      </c>
      <c r="B237" s="29">
        <v>2.3599999999999937</v>
      </c>
      <c r="C237" s="29">
        <v>0</v>
      </c>
    </row>
    <row r="238" spans="1:3" x14ac:dyDescent="0.25">
      <c r="A238" s="28">
        <v>237</v>
      </c>
      <c r="B238" s="29">
        <v>2.3699999999999934</v>
      </c>
      <c r="C238" s="29">
        <v>0</v>
      </c>
    </row>
    <row r="239" spans="1:3" x14ac:dyDescent="0.25">
      <c r="A239" s="28">
        <v>238</v>
      </c>
      <c r="B239" s="29">
        <v>2.3799999999999932</v>
      </c>
      <c r="C239" s="29">
        <v>0</v>
      </c>
    </row>
    <row r="240" spans="1:3" x14ac:dyDescent="0.25">
      <c r="A240" s="28">
        <v>239</v>
      </c>
      <c r="B240" s="29">
        <v>2.389999999999993</v>
      </c>
      <c r="C240" s="29">
        <v>0</v>
      </c>
    </row>
    <row r="241" spans="1:3" x14ac:dyDescent="0.25">
      <c r="A241" s="28">
        <v>240</v>
      </c>
      <c r="B241" s="29">
        <v>2.3999999999999928</v>
      </c>
      <c r="C241" s="29">
        <v>0</v>
      </c>
    </row>
    <row r="242" spans="1:3" x14ac:dyDescent="0.25">
      <c r="A242" s="28">
        <v>241</v>
      </c>
      <c r="B242" s="29">
        <v>2.4099999999999926</v>
      </c>
      <c r="C242" s="29">
        <v>0</v>
      </c>
    </row>
    <row r="243" spans="1:3" x14ac:dyDescent="0.25">
      <c r="A243" s="28">
        <v>242</v>
      </c>
      <c r="B243" s="29">
        <v>2.4199999999999924</v>
      </c>
      <c r="C243" s="29">
        <v>0</v>
      </c>
    </row>
    <row r="244" spans="1:3" x14ac:dyDescent="0.25">
      <c r="A244" s="28">
        <v>243</v>
      </c>
      <c r="B244" s="29">
        <v>2.4299999999999922</v>
      </c>
      <c r="C244" s="29">
        <v>0</v>
      </c>
    </row>
    <row r="245" spans="1:3" x14ac:dyDescent="0.25">
      <c r="A245" s="28">
        <v>244</v>
      </c>
      <c r="B245" s="29">
        <v>2.439999999999992</v>
      </c>
      <c r="C245" s="29">
        <v>0</v>
      </c>
    </row>
    <row r="246" spans="1:3" x14ac:dyDescent="0.25">
      <c r="A246" s="28">
        <v>245</v>
      </c>
      <c r="B246" s="29">
        <v>2.4499999999999917</v>
      </c>
      <c r="C246" s="29">
        <v>0</v>
      </c>
    </row>
    <row r="247" spans="1:3" x14ac:dyDescent="0.25">
      <c r="A247" s="28">
        <v>246</v>
      </c>
      <c r="B247" s="29">
        <v>2.4599999999999915</v>
      </c>
      <c r="C247" s="29">
        <v>0</v>
      </c>
    </row>
    <row r="248" spans="1:3" x14ac:dyDescent="0.25">
      <c r="A248" s="28">
        <v>247</v>
      </c>
      <c r="B248" s="29">
        <v>2.4699999999999913</v>
      </c>
      <c r="C248" s="29">
        <v>0</v>
      </c>
    </row>
    <row r="249" spans="1:3" x14ac:dyDescent="0.25">
      <c r="A249" s="28">
        <v>248</v>
      </c>
      <c r="B249" s="29">
        <v>2.4799999999999911</v>
      </c>
      <c r="C249" s="29">
        <v>0</v>
      </c>
    </row>
    <row r="250" spans="1:3" x14ac:dyDescent="0.25">
      <c r="A250" s="28">
        <v>249</v>
      </c>
      <c r="B250" s="29">
        <v>2.4899999999999909</v>
      </c>
      <c r="C250" s="29">
        <v>0</v>
      </c>
    </row>
    <row r="251" spans="1:3" x14ac:dyDescent="0.25">
      <c r="A251" s="28">
        <v>250</v>
      </c>
      <c r="B251" s="29">
        <v>2.4999999999999907</v>
      </c>
      <c r="C251" s="29">
        <v>0</v>
      </c>
    </row>
    <row r="252" spans="1:3" x14ac:dyDescent="0.25">
      <c r="A252" s="28">
        <v>251</v>
      </c>
      <c r="B252" s="29">
        <v>2.5099999999999905</v>
      </c>
      <c r="C252" s="29">
        <v>0</v>
      </c>
    </row>
    <row r="253" spans="1:3" x14ac:dyDescent="0.25">
      <c r="A253" s="28">
        <v>252</v>
      </c>
      <c r="B253" s="29">
        <v>2.5199999999999902</v>
      </c>
      <c r="C253" s="29">
        <v>0</v>
      </c>
    </row>
    <row r="254" spans="1:3" x14ac:dyDescent="0.25">
      <c r="A254" s="28">
        <v>253</v>
      </c>
      <c r="B254" s="29">
        <v>2.52999999999999</v>
      </c>
      <c r="C254" s="29">
        <v>0</v>
      </c>
    </row>
    <row r="255" spans="1:3" x14ac:dyDescent="0.25">
      <c r="A255" s="28">
        <v>254</v>
      </c>
      <c r="B255" s="29">
        <v>2.5399999999999898</v>
      </c>
      <c r="C255" s="29">
        <v>0</v>
      </c>
    </row>
    <row r="256" spans="1:3" x14ac:dyDescent="0.25">
      <c r="A256" s="28">
        <v>255</v>
      </c>
      <c r="B256" s="29">
        <v>2.5499999999999896</v>
      </c>
      <c r="C256" s="29">
        <v>0</v>
      </c>
    </row>
    <row r="257" spans="1:3" x14ac:dyDescent="0.25">
      <c r="A257" s="28">
        <v>256</v>
      </c>
      <c r="B257" s="29">
        <v>2.5599999999999894</v>
      </c>
      <c r="C257" s="29">
        <v>0</v>
      </c>
    </row>
    <row r="258" spans="1:3" x14ac:dyDescent="0.25">
      <c r="A258" s="28">
        <v>257</v>
      </c>
      <c r="B258" s="29">
        <v>2.5699999999999892</v>
      </c>
      <c r="C258" s="29">
        <v>0</v>
      </c>
    </row>
    <row r="259" spans="1:3" x14ac:dyDescent="0.25">
      <c r="A259" s="28">
        <v>258</v>
      </c>
      <c r="B259" s="29">
        <v>2.579999999999989</v>
      </c>
      <c r="C259" s="29">
        <v>0</v>
      </c>
    </row>
    <row r="260" spans="1:3" x14ac:dyDescent="0.25">
      <c r="A260" s="28">
        <v>259</v>
      </c>
      <c r="B260" s="29">
        <v>2.5899999999999888</v>
      </c>
      <c r="C260" s="29">
        <v>0</v>
      </c>
    </row>
    <row r="261" spans="1:3" x14ac:dyDescent="0.25">
      <c r="A261" s="28">
        <v>260</v>
      </c>
      <c r="B261" s="29">
        <v>2.5999999999999885</v>
      </c>
      <c r="C261" s="29">
        <v>0</v>
      </c>
    </row>
    <row r="262" spans="1:3" x14ac:dyDescent="0.25">
      <c r="A262" s="28">
        <v>261</v>
      </c>
      <c r="B262" s="29">
        <v>2.6099999999999883</v>
      </c>
      <c r="C262" s="29">
        <v>0</v>
      </c>
    </row>
    <row r="263" spans="1:3" x14ac:dyDescent="0.25">
      <c r="A263" s="28">
        <v>262</v>
      </c>
      <c r="B263" s="29">
        <v>2.6199999999999881</v>
      </c>
      <c r="C263" s="29">
        <v>0</v>
      </c>
    </row>
    <row r="264" spans="1:3" x14ac:dyDescent="0.25">
      <c r="A264" s="28">
        <v>263</v>
      </c>
      <c r="B264" s="29">
        <v>2.6299999999999879</v>
      </c>
      <c r="C264" s="29">
        <v>0</v>
      </c>
    </row>
    <row r="265" spans="1:3" x14ac:dyDescent="0.25">
      <c r="A265" s="28">
        <v>264</v>
      </c>
      <c r="B265" s="29">
        <v>2.6399999999999877</v>
      </c>
      <c r="C265" s="29">
        <v>0</v>
      </c>
    </row>
    <row r="266" spans="1:3" x14ac:dyDescent="0.25">
      <c r="A266" s="28">
        <v>265</v>
      </c>
      <c r="B266" s="29">
        <v>2.6499999999999875</v>
      </c>
      <c r="C266" s="29">
        <v>0</v>
      </c>
    </row>
    <row r="267" spans="1:3" x14ac:dyDescent="0.25">
      <c r="A267" s="28">
        <v>266</v>
      </c>
      <c r="B267" s="29">
        <v>2.6599999999999873</v>
      </c>
      <c r="C267" s="29">
        <v>0</v>
      </c>
    </row>
    <row r="268" spans="1:3" x14ac:dyDescent="0.25">
      <c r="A268" s="28">
        <v>267</v>
      </c>
      <c r="B268" s="29">
        <v>2.6699999999999871</v>
      </c>
      <c r="C268" s="29">
        <v>0</v>
      </c>
    </row>
    <row r="269" spans="1:3" x14ac:dyDescent="0.25">
      <c r="A269" s="28">
        <v>268</v>
      </c>
      <c r="B269" s="29">
        <v>2.6799999999999868</v>
      </c>
      <c r="C269" s="29">
        <v>0</v>
      </c>
    </row>
    <row r="270" spans="1:3" x14ac:dyDescent="0.25">
      <c r="A270" s="28">
        <v>269</v>
      </c>
      <c r="B270" s="29">
        <v>2.6899999999999866</v>
      </c>
      <c r="C270" s="29">
        <v>0</v>
      </c>
    </row>
    <row r="271" spans="1:3" x14ac:dyDescent="0.25">
      <c r="A271" s="28">
        <v>270</v>
      </c>
      <c r="B271" s="29">
        <v>2.6999999999999864</v>
      </c>
      <c r="C271" s="29">
        <v>0</v>
      </c>
    </row>
    <row r="272" spans="1:3" x14ac:dyDescent="0.25">
      <c r="A272" s="28">
        <v>271</v>
      </c>
      <c r="B272" s="29">
        <v>2.7099999999999862</v>
      </c>
      <c r="C272" s="29">
        <v>0</v>
      </c>
    </row>
    <row r="273" spans="1:3" x14ac:dyDescent="0.25">
      <c r="A273" s="28">
        <v>272</v>
      </c>
      <c r="B273" s="29">
        <v>2.719999999999986</v>
      </c>
      <c r="C273" s="29">
        <v>0</v>
      </c>
    </row>
    <row r="274" spans="1:3" x14ac:dyDescent="0.25">
      <c r="A274" s="28">
        <v>273</v>
      </c>
      <c r="B274" s="29">
        <v>2.7299999999999858</v>
      </c>
      <c r="C274" s="29">
        <v>0</v>
      </c>
    </row>
    <row r="275" spans="1:3" x14ac:dyDescent="0.25">
      <c r="A275" s="28">
        <v>274</v>
      </c>
      <c r="B275" s="29">
        <v>2.7399999999999856</v>
      </c>
      <c r="C275" s="29">
        <v>0</v>
      </c>
    </row>
    <row r="276" spans="1:3" x14ac:dyDescent="0.25">
      <c r="A276" s="28">
        <v>275</v>
      </c>
      <c r="B276" s="29">
        <v>2.7499999999999853</v>
      </c>
      <c r="C276" s="29">
        <v>0</v>
      </c>
    </row>
    <row r="277" spans="1:3" x14ac:dyDescent="0.25">
      <c r="A277" s="28">
        <v>276</v>
      </c>
      <c r="B277" s="29">
        <v>2.7599999999999851</v>
      </c>
      <c r="C277" s="29">
        <v>0</v>
      </c>
    </row>
    <row r="278" spans="1:3" x14ac:dyDescent="0.25">
      <c r="A278" s="28">
        <v>277</v>
      </c>
      <c r="B278" s="29">
        <v>2.7699999999999849</v>
      </c>
      <c r="C278" s="29">
        <v>0</v>
      </c>
    </row>
    <row r="279" spans="1:3" x14ac:dyDescent="0.25">
      <c r="A279" s="28">
        <v>278</v>
      </c>
      <c r="B279" s="29">
        <v>2.7799999999999847</v>
      </c>
      <c r="C279" s="29">
        <v>0</v>
      </c>
    </row>
    <row r="280" spans="1:3" x14ac:dyDescent="0.25">
      <c r="A280" s="28">
        <v>279</v>
      </c>
      <c r="B280" s="29">
        <v>2.7899999999999845</v>
      </c>
      <c r="C280" s="29">
        <v>0</v>
      </c>
    </row>
    <row r="281" spans="1:3" x14ac:dyDescent="0.25">
      <c r="A281" s="28">
        <v>280</v>
      </c>
      <c r="B281" s="29">
        <v>2.7999999999999843</v>
      </c>
      <c r="C281" s="29">
        <v>0</v>
      </c>
    </row>
    <row r="282" spans="1:3" x14ac:dyDescent="0.25">
      <c r="A282" s="28">
        <v>281</v>
      </c>
      <c r="B282" s="29">
        <v>2.8099999999999841</v>
      </c>
      <c r="C282" s="29">
        <v>0</v>
      </c>
    </row>
    <row r="283" spans="1:3" x14ac:dyDescent="0.25">
      <c r="A283" s="28">
        <v>282</v>
      </c>
      <c r="B283" s="29">
        <v>2.8199999999999839</v>
      </c>
      <c r="C283" s="29">
        <v>0</v>
      </c>
    </row>
    <row r="284" spans="1:3" x14ac:dyDescent="0.25">
      <c r="A284" s="28">
        <v>283</v>
      </c>
      <c r="B284" s="29">
        <v>2.8299999999999836</v>
      </c>
      <c r="C284" s="29">
        <v>0</v>
      </c>
    </row>
    <row r="285" spans="1:3" x14ac:dyDescent="0.25">
      <c r="A285" s="28">
        <v>284</v>
      </c>
      <c r="B285" s="29">
        <v>2.8399999999999834</v>
      </c>
      <c r="C285" s="29">
        <v>0</v>
      </c>
    </row>
    <row r="286" spans="1:3" x14ac:dyDescent="0.25">
      <c r="A286" s="28">
        <v>285</v>
      </c>
      <c r="B286" s="29">
        <v>2.8499999999999832</v>
      </c>
      <c r="C286" s="29">
        <v>0</v>
      </c>
    </row>
    <row r="287" spans="1:3" x14ac:dyDescent="0.25">
      <c r="A287" s="28">
        <v>286</v>
      </c>
      <c r="B287" s="29">
        <v>2.859999999999983</v>
      </c>
      <c r="C287" s="29">
        <v>0</v>
      </c>
    </row>
    <row r="288" spans="1:3" x14ac:dyDescent="0.25">
      <c r="A288" s="28">
        <v>287</v>
      </c>
      <c r="B288" s="29">
        <v>2.8699999999999828</v>
      </c>
      <c r="C288" s="29">
        <v>0</v>
      </c>
    </row>
    <row r="289" spans="1:3" x14ac:dyDescent="0.25">
      <c r="A289" s="28">
        <v>288</v>
      </c>
      <c r="B289" s="29">
        <v>2.8799999999999826</v>
      </c>
      <c r="C289" s="29">
        <v>0</v>
      </c>
    </row>
    <row r="290" spans="1:3" x14ac:dyDescent="0.25">
      <c r="A290" s="28">
        <v>289</v>
      </c>
      <c r="B290" s="29">
        <v>2.8899999999999824</v>
      </c>
      <c r="C290" s="29">
        <v>0</v>
      </c>
    </row>
    <row r="291" spans="1:3" x14ac:dyDescent="0.25">
      <c r="A291" s="28">
        <v>290</v>
      </c>
      <c r="B291" s="29">
        <v>2.8999999999999821</v>
      </c>
      <c r="C291" s="29">
        <v>0</v>
      </c>
    </row>
    <row r="292" spans="1:3" x14ac:dyDescent="0.25">
      <c r="A292" s="28">
        <v>291</v>
      </c>
      <c r="B292" s="29">
        <v>2.9099999999999819</v>
      </c>
      <c r="C292" s="29">
        <v>0</v>
      </c>
    </row>
    <row r="293" spans="1:3" x14ac:dyDescent="0.25">
      <c r="A293" s="28">
        <v>292</v>
      </c>
      <c r="B293" s="29">
        <v>2.9199999999999817</v>
      </c>
      <c r="C293" s="29">
        <v>0</v>
      </c>
    </row>
    <row r="294" spans="1:3" x14ac:dyDescent="0.25">
      <c r="A294" s="28">
        <v>293</v>
      </c>
      <c r="B294" s="29">
        <v>2.9299999999999815</v>
      </c>
      <c r="C294" s="29">
        <v>0</v>
      </c>
    </row>
    <row r="295" spans="1:3" x14ac:dyDescent="0.25">
      <c r="A295" s="28">
        <v>294</v>
      </c>
      <c r="B295" s="29">
        <v>2.9399999999999813</v>
      </c>
      <c r="C295" s="29">
        <v>0</v>
      </c>
    </row>
    <row r="296" spans="1:3" x14ac:dyDescent="0.25">
      <c r="A296" s="28">
        <v>295</v>
      </c>
      <c r="B296" s="29">
        <v>2.9499999999999811</v>
      </c>
      <c r="C296" s="29">
        <v>0</v>
      </c>
    </row>
    <row r="297" spans="1:3" x14ac:dyDescent="0.25">
      <c r="A297" s="28">
        <v>296</v>
      </c>
      <c r="B297" s="29">
        <v>2.9599999999999809</v>
      </c>
      <c r="C297" s="29">
        <v>0</v>
      </c>
    </row>
    <row r="298" spans="1:3" x14ac:dyDescent="0.25">
      <c r="A298" s="28">
        <v>297</v>
      </c>
      <c r="B298" s="29">
        <v>2.9699999999999807</v>
      </c>
      <c r="C298" s="29">
        <v>0</v>
      </c>
    </row>
    <row r="299" spans="1:3" x14ac:dyDescent="0.25">
      <c r="A299" s="28">
        <v>298</v>
      </c>
      <c r="B299" s="29">
        <v>2.9799999999999804</v>
      </c>
      <c r="C299" s="29">
        <v>0</v>
      </c>
    </row>
    <row r="300" spans="1:3" x14ac:dyDescent="0.25">
      <c r="A300" s="28">
        <v>299</v>
      </c>
      <c r="B300" s="29">
        <v>2.9899999999999802</v>
      </c>
      <c r="C300" s="29">
        <v>0</v>
      </c>
    </row>
    <row r="301" spans="1:3" x14ac:dyDescent="0.25">
      <c r="A301" s="28">
        <v>300</v>
      </c>
      <c r="B301" s="29">
        <v>2.99999999999998</v>
      </c>
      <c r="C301" s="29">
        <v>0</v>
      </c>
    </row>
    <row r="302" spans="1:3" x14ac:dyDescent="0.25">
      <c r="A302" s="28">
        <v>301</v>
      </c>
      <c r="B302" s="29">
        <v>3.0099999999999798</v>
      </c>
      <c r="C302" s="29">
        <v>0.90999999999816206</v>
      </c>
    </row>
    <row r="303" spans="1:3" x14ac:dyDescent="0.25">
      <c r="A303" s="28">
        <v>302</v>
      </c>
      <c r="B303" s="29">
        <v>3.0199999999999796</v>
      </c>
      <c r="C303" s="29">
        <v>1.8199999999981427</v>
      </c>
    </row>
    <row r="304" spans="1:3" x14ac:dyDescent="0.25">
      <c r="A304" s="28">
        <v>303</v>
      </c>
      <c r="B304" s="29">
        <v>3.0299999999999794</v>
      </c>
      <c r="C304" s="29">
        <v>2.7299999999981233</v>
      </c>
    </row>
    <row r="305" spans="1:3" x14ac:dyDescent="0.25">
      <c r="A305" s="28">
        <v>304</v>
      </c>
      <c r="B305" s="29">
        <v>3.0399999999999792</v>
      </c>
      <c r="C305" s="29">
        <v>3.6399999999981039</v>
      </c>
    </row>
    <row r="306" spans="1:3" x14ac:dyDescent="0.25">
      <c r="A306" s="28">
        <v>305</v>
      </c>
      <c r="B306" s="29">
        <v>3.049999999999979</v>
      </c>
      <c r="C306" s="29">
        <v>4.549999999998084</v>
      </c>
    </row>
    <row r="307" spans="1:3" x14ac:dyDescent="0.25">
      <c r="A307" s="28">
        <v>306</v>
      </c>
      <c r="B307" s="29">
        <v>3.0599999999999787</v>
      </c>
      <c r="C307" s="29">
        <v>5.4599999999980646</v>
      </c>
    </row>
    <row r="308" spans="1:3" x14ac:dyDescent="0.25">
      <c r="A308" s="28">
        <v>307</v>
      </c>
      <c r="B308" s="29">
        <v>3.0699999999999785</v>
      </c>
      <c r="C308" s="29">
        <v>6.3699999999980452</v>
      </c>
    </row>
    <row r="309" spans="1:3" x14ac:dyDescent="0.25">
      <c r="A309" s="28">
        <v>308</v>
      </c>
      <c r="B309" s="29">
        <v>3.0799999999999783</v>
      </c>
      <c r="C309" s="29">
        <v>7.2799999999980258</v>
      </c>
    </row>
    <row r="310" spans="1:3" x14ac:dyDescent="0.25">
      <c r="A310" s="28">
        <v>309</v>
      </c>
      <c r="B310" s="29">
        <v>3.0899999999999781</v>
      </c>
      <c r="C310" s="29">
        <v>8.1899999999980064</v>
      </c>
    </row>
    <row r="311" spans="1:3" x14ac:dyDescent="0.25">
      <c r="A311" s="28">
        <v>310</v>
      </c>
      <c r="B311" s="29">
        <v>3.0999999999999779</v>
      </c>
      <c r="C311" s="29">
        <v>9.099999999997987</v>
      </c>
    </row>
    <row r="312" spans="1:3" x14ac:dyDescent="0.25">
      <c r="A312" s="28">
        <v>311</v>
      </c>
      <c r="B312" s="29">
        <v>3.1099999999999777</v>
      </c>
      <c r="C312" s="29">
        <v>10.009999999997968</v>
      </c>
    </row>
    <row r="313" spans="1:3" x14ac:dyDescent="0.25">
      <c r="A313" s="28">
        <v>312</v>
      </c>
      <c r="B313" s="29">
        <v>3.1199999999999775</v>
      </c>
      <c r="C313" s="29">
        <v>10.919999999997948</v>
      </c>
    </row>
    <row r="314" spans="1:3" x14ac:dyDescent="0.25">
      <c r="A314" s="28">
        <v>313</v>
      </c>
      <c r="B314" s="29">
        <v>3.1299999999999772</v>
      </c>
      <c r="C314" s="29">
        <v>11.829999999997929</v>
      </c>
    </row>
    <row r="315" spans="1:3" x14ac:dyDescent="0.25">
      <c r="A315" s="28">
        <v>314</v>
      </c>
      <c r="B315" s="29">
        <v>3.139999999999977</v>
      </c>
      <c r="C315" s="29">
        <v>12.739999999997909</v>
      </c>
    </row>
    <row r="316" spans="1:3" x14ac:dyDescent="0.25">
      <c r="A316" s="28">
        <v>315</v>
      </c>
      <c r="B316" s="29">
        <v>3.1499999999999768</v>
      </c>
      <c r="C316" s="29">
        <v>13.64999999999789</v>
      </c>
    </row>
    <row r="317" spans="1:3" x14ac:dyDescent="0.25">
      <c r="A317" s="28">
        <v>316</v>
      </c>
      <c r="B317" s="29">
        <v>3.1599999999999766</v>
      </c>
      <c r="C317" s="29">
        <v>14.559999999997871</v>
      </c>
    </row>
    <row r="318" spans="1:3" x14ac:dyDescent="0.25">
      <c r="A318" s="28">
        <v>317</v>
      </c>
      <c r="B318" s="29">
        <v>3.1699999999999764</v>
      </c>
      <c r="C318" s="29">
        <v>15.469999999997851</v>
      </c>
    </row>
    <row r="319" spans="1:3" x14ac:dyDescent="0.25">
      <c r="A319" s="28">
        <v>318</v>
      </c>
      <c r="B319" s="29">
        <v>3.1799999999999762</v>
      </c>
      <c r="C319" s="29">
        <v>16.379999999997832</v>
      </c>
    </row>
    <row r="320" spans="1:3" x14ac:dyDescent="0.25">
      <c r="A320" s="28">
        <v>319</v>
      </c>
      <c r="B320" s="29">
        <v>3.189999999999976</v>
      </c>
      <c r="C320" s="29">
        <v>17.289999999997814</v>
      </c>
    </row>
    <row r="321" spans="1:3" x14ac:dyDescent="0.25">
      <c r="A321" s="28">
        <v>320</v>
      </c>
      <c r="B321" s="29">
        <v>3.1999999999999758</v>
      </c>
      <c r="C321" s="29">
        <v>18.199999999997793</v>
      </c>
    </row>
    <row r="322" spans="1:3" x14ac:dyDescent="0.25">
      <c r="A322" s="28">
        <v>321</v>
      </c>
      <c r="B322" s="29">
        <v>3.2099999999999755</v>
      </c>
      <c r="C322" s="29">
        <v>19.109999999997775</v>
      </c>
    </row>
    <row r="323" spans="1:3" x14ac:dyDescent="0.25">
      <c r="A323" s="28">
        <v>322</v>
      </c>
      <c r="B323" s="29">
        <v>3.2199999999999753</v>
      </c>
      <c r="C323" s="29">
        <v>20.019999999997754</v>
      </c>
    </row>
    <row r="324" spans="1:3" x14ac:dyDescent="0.25">
      <c r="A324" s="28">
        <v>323</v>
      </c>
      <c r="B324" s="29">
        <v>3.2299999999999751</v>
      </c>
      <c r="C324" s="29">
        <v>20.929999999997737</v>
      </c>
    </row>
    <row r="325" spans="1:3" x14ac:dyDescent="0.25">
      <c r="A325" s="28">
        <v>324</v>
      </c>
      <c r="B325" s="29">
        <v>3.2399999999999749</v>
      </c>
      <c r="C325" s="29">
        <v>21.839999999997715</v>
      </c>
    </row>
    <row r="326" spans="1:3" x14ac:dyDescent="0.25">
      <c r="A326" s="28">
        <v>325</v>
      </c>
      <c r="B326" s="29">
        <v>3.2499999999999747</v>
      </c>
      <c r="C326" s="29">
        <v>22.749999999997698</v>
      </c>
    </row>
    <row r="327" spans="1:3" x14ac:dyDescent="0.25">
      <c r="A327" s="28">
        <v>326</v>
      </c>
      <c r="B327" s="29">
        <v>3.2599999999999745</v>
      </c>
      <c r="C327" s="29">
        <v>23.659999999997677</v>
      </c>
    </row>
    <row r="328" spans="1:3" x14ac:dyDescent="0.25">
      <c r="A328" s="28">
        <v>327</v>
      </c>
      <c r="B328" s="29">
        <v>3.2699999999999743</v>
      </c>
      <c r="C328" s="29">
        <v>24.569999999997659</v>
      </c>
    </row>
    <row r="329" spans="1:3" x14ac:dyDescent="0.25">
      <c r="A329" s="28">
        <v>328</v>
      </c>
      <c r="B329" s="29">
        <v>3.279999999999974</v>
      </c>
      <c r="C329" s="29">
        <v>25.479999999997638</v>
      </c>
    </row>
    <row r="330" spans="1:3" x14ac:dyDescent="0.25">
      <c r="A330" s="28">
        <v>329</v>
      </c>
      <c r="B330" s="29">
        <v>3.2899999999999738</v>
      </c>
      <c r="C330" s="29">
        <v>26.38999999999762</v>
      </c>
    </row>
    <row r="331" spans="1:3" x14ac:dyDescent="0.25">
      <c r="A331" s="28">
        <v>330</v>
      </c>
      <c r="B331" s="29">
        <v>3.2999999999999736</v>
      </c>
      <c r="C331" s="29">
        <v>27.299999999997599</v>
      </c>
    </row>
    <row r="332" spans="1:3" x14ac:dyDescent="0.25">
      <c r="A332" s="28">
        <v>331</v>
      </c>
      <c r="B332" s="29">
        <v>3.3099999999999734</v>
      </c>
      <c r="C332" s="29">
        <v>28.209999999997581</v>
      </c>
    </row>
    <row r="333" spans="1:3" x14ac:dyDescent="0.25">
      <c r="A333" s="28">
        <v>332</v>
      </c>
      <c r="B333" s="29">
        <v>3.3199999999999732</v>
      </c>
      <c r="C333" s="29">
        <v>29.11999999999756</v>
      </c>
    </row>
    <row r="334" spans="1:3" x14ac:dyDescent="0.25">
      <c r="A334" s="28">
        <v>333</v>
      </c>
      <c r="B334" s="29">
        <v>3.329999999999973</v>
      </c>
      <c r="C334" s="29">
        <v>30.029999999997543</v>
      </c>
    </row>
    <row r="335" spans="1:3" x14ac:dyDescent="0.25">
      <c r="A335" s="28">
        <v>334</v>
      </c>
      <c r="B335" s="29">
        <v>3.3399999999999728</v>
      </c>
      <c r="C335" s="29">
        <v>30.939999999997521</v>
      </c>
    </row>
    <row r="336" spans="1:3" x14ac:dyDescent="0.25">
      <c r="A336" s="28">
        <v>335</v>
      </c>
      <c r="B336" s="29">
        <v>3.3499999999999726</v>
      </c>
      <c r="C336" s="29">
        <v>31.849999999997504</v>
      </c>
    </row>
    <row r="337" spans="1:3" x14ac:dyDescent="0.25">
      <c r="A337" s="28">
        <v>336</v>
      </c>
      <c r="B337" s="29">
        <v>3.3599999999999723</v>
      </c>
      <c r="C337" s="29">
        <v>32.759999999997483</v>
      </c>
    </row>
    <row r="338" spans="1:3" x14ac:dyDescent="0.25">
      <c r="A338" s="28">
        <v>337</v>
      </c>
      <c r="B338" s="29">
        <v>3.3699999999999721</v>
      </c>
      <c r="C338" s="29">
        <v>33.669999999997465</v>
      </c>
    </row>
    <row r="339" spans="1:3" x14ac:dyDescent="0.25">
      <c r="A339" s="28">
        <v>338</v>
      </c>
      <c r="B339" s="29">
        <v>3.3799999999999719</v>
      </c>
      <c r="C339" s="29">
        <v>34.579999999997447</v>
      </c>
    </row>
    <row r="340" spans="1:3" x14ac:dyDescent="0.25">
      <c r="A340" s="28">
        <v>339</v>
      </c>
      <c r="B340" s="29">
        <v>3.3899999999999717</v>
      </c>
      <c r="C340" s="29">
        <v>35.489999999997423</v>
      </c>
    </row>
    <row r="341" spans="1:3" x14ac:dyDescent="0.25">
      <c r="A341" s="28">
        <v>340</v>
      </c>
      <c r="B341" s="29">
        <v>3.3999999999999715</v>
      </c>
      <c r="C341" s="29">
        <v>36.399999999997405</v>
      </c>
    </row>
    <row r="342" spans="1:3" x14ac:dyDescent="0.25">
      <c r="A342" s="28">
        <v>341</v>
      </c>
      <c r="B342" s="29">
        <v>3.4099999999999713</v>
      </c>
      <c r="C342" s="29">
        <v>37.309999999997387</v>
      </c>
    </row>
    <row r="343" spans="1:3" x14ac:dyDescent="0.25">
      <c r="A343" s="28">
        <v>342</v>
      </c>
      <c r="B343" s="29">
        <v>3.4199999999999711</v>
      </c>
      <c r="C343" s="29">
        <v>38.21999999999737</v>
      </c>
    </row>
    <row r="344" spans="1:3" x14ac:dyDescent="0.25">
      <c r="A344" s="28">
        <v>343</v>
      </c>
      <c r="B344" s="29">
        <v>3.4299999999999708</v>
      </c>
      <c r="C344" s="29">
        <v>39.129999999997345</v>
      </c>
    </row>
    <row r="345" spans="1:3" x14ac:dyDescent="0.25">
      <c r="A345" s="28">
        <v>344</v>
      </c>
      <c r="B345" s="29">
        <v>3.4399999999999706</v>
      </c>
      <c r="C345" s="29">
        <v>40.039999999997328</v>
      </c>
    </row>
    <row r="346" spans="1:3" x14ac:dyDescent="0.25">
      <c r="A346" s="28">
        <v>345</v>
      </c>
      <c r="B346" s="29">
        <v>3.4499999999999704</v>
      </c>
      <c r="C346" s="29">
        <v>40.94999999999731</v>
      </c>
    </row>
    <row r="347" spans="1:3" x14ac:dyDescent="0.25">
      <c r="A347" s="28">
        <v>346</v>
      </c>
      <c r="B347" s="29">
        <v>3.4599999999999702</v>
      </c>
      <c r="C347" s="29">
        <v>41.859999999997292</v>
      </c>
    </row>
    <row r="348" spans="1:3" x14ac:dyDescent="0.25">
      <c r="A348" s="28">
        <v>347</v>
      </c>
      <c r="B348" s="29">
        <v>3.46999999999997</v>
      </c>
      <c r="C348" s="29">
        <v>42.769999999997268</v>
      </c>
    </row>
    <row r="349" spans="1:3" x14ac:dyDescent="0.25">
      <c r="A349" s="28">
        <v>348</v>
      </c>
      <c r="B349" s="29">
        <v>3.4799999999999698</v>
      </c>
      <c r="C349" s="29">
        <v>43.67999999999725</v>
      </c>
    </row>
    <row r="350" spans="1:3" x14ac:dyDescent="0.25">
      <c r="A350" s="28">
        <v>349</v>
      </c>
      <c r="B350" s="29">
        <v>3.4899999999999696</v>
      </c>
      <c r="C350" s="29">
        <v>44.589999999997232</v>
      </c>
    </row>
    <row r="351" spans="1:3" x14ac:dyDescent="0.25">
      <c r="A351" s="28">
        <v>350</v>
      </c>
      <c r="B351" s="29">
        <v>3.4999999999999694</v>
      </c>
      <c r="C351" s="29">
        <v>45.499999999997215</v>
      </c>
    </row>
    <row r="352" spans="1:3" x14ac:dyDescent="0.25">
      <c r="A352" s="28">
        <v>351</v>
      </c>
      <c r="B352" s="29">
        <v>3.5099999999999691</v>
      </c>
      <c r="C352" s="29">
        <v>46.40999999999719</v>
      </c>
    </row>
    <row r="353" spans="1:3" x14ac:dyDescent="0.25">
      <c r="A353" s="28">
        <v>352</v>
      </c>
      <c r="B353" s="29">
        <v>3.5199999999999689</v>
      </c>
      <c r="C353" s="29">
        <v>47.319999999997172</v>
      </c>
    </row>
    <row r="354" spans="1:3" x14ac:dyDescent="0.25">
      <c r="A354" s="28">
        <v>353</v>
      </c>
      <c r="B354" s="29">
        <v>3.5299999999999687</v>
      </c>
      <c r="C354" s="29">
        <v>48.229999999997155</v>
      </c>
    </row>
    <row r="355" spans="1:3" x14ac:dyDescent="0.25">
      <c r="A355" s="28">
        <v>354</v>
      </c>
      <c r="B355" s="29">
        <v>3.5399999999999685</v>
      </c>
      <c r="C355" s="29">
        <v>49.139999999997137</v>
      </c>
    </row>
    <row r="356" spans="1:3" x14ac:dyDescent="0.25">
      <c r="A356" s="28">
        <v>355</v>
      </c>
      <c r="B356" s="29">
        <v>3.5499999999999683</v>
      </c>
      <c r="C356" s="29">
        <v>50.049999999997112</v>
      </c>
    </row>
    <row r="357" spans="1:3" x14ac:dyDescent="0.25">
      <c r="A357" s="28">
        <v>356</v>
      </c>
      <c r="B357" s="29">
        <v>3.5599999999999681</v>
      </c>
      <c r="C357" s="29">
        <v>50.959999999997095</v>
      </c>
    </row>
    <row r="358" spans="1:3" x14ac:dyDescent="0.25">
      <c r="A358" s="28">
        <v>357</v>
      </c>
      <c r="B358" s="29">
        <v>3.5699999999999679</v>
      </c>
      <c r="C358" s="29">
        <v>51.869999999997077</v>
      </c>
    </row>
    <row r="359" spans="1:3" x14ac:dyDescent="0.25">
      <c r="A359" s="28">
        <v>358</v>
      </c>
      <c r="B359" s="29">
        <v>3.5799999999999677</v>
      </c>
      <c r="C359" s="29">
        <v>52.779999999997059</v>
      </c>
    </row>
    <row r="360" spans="1:3" x14ac:dyDescent="0.25">
      <c r="A360" s="28">
        <v>359</v>
      </c>
      <c r="B360" s="29">
        <v>3.5899999999999674</v>
      </c>
      <c r="C360" s="29">
        <v>53.689999999997035</v>
      </c>
    </row>
    <row r="361" spans="1:3" x14ac:dyDescent="0.25">
      <c r="A361" s="28">
        <v>360</v>
      </c>
      <c r="B361" s="29">
        <v>3.5999999999999672</v>
      </c>
      <c r="C361" s="29">
        <v>54.599999999997017</v>
      </c>
    </row>
    <row r="362" spans="1:3" x14ac:dyDescent="0.25">
      <c r="A362" s="28">
        <v>361</v>
      </c>
      <c r="B362" s="29">
        <v>3.609999999999967</v>
      </c>
      <c r="C362" s="29">
        <v>55.509999999997</v>
      </c>
    </row>
    <row r="363" spans="1:3" x14ac:dyDescent="0.25">
      <c r="A363" s="28">
        <v>362</v>
      </c>
      <c r="B363" s="29">
        <v>3.6199999999999668</v>
      </c>
      <c r="C363" s="29">
        <v>56.419999999996982</v>
      </c>
    </row>
    <row r="364" spans="1:3" x14ac:dyDescent="0.25">
      <c r="A364" s="28">
        <v>363</v>
      </c>
      <c r="B364" s="29">
        <v>3.6299999999999666</v>
      </c>
      <c r="C364" s="29">
        <v>57.329999999996957</v>
      </c>
    </row>
    <row r="365" spans="1:3" x14ac:dyDescent="0.25">
      <c r="A365" s="28">
        <v>364</v>
      </c>
      <c r="B365" s="29">
        <v>3.6399999999999664</v>
      </c>
      <c r="C365" s="29">
        <v>58.23999999999694</v>
      </c>
    </row>
    <row r="366" spans="1:3" x14ac:dyDescent="0.25">
      <c r="A366" s="28">
        <v>365</v>
      </c>
      <c r="B366" s="29">
        <v>3.6499999999999662</v>
      </c>
      <c r="C366" s="29">
        <v>59.149999999996922</v>
      </c>
    </row>
    <row r="367" spans="1:3" x14ac:dyDescent="0.25">
      <c r="A367" s="28">
        <v>366</v>
      </c>
      <c r="B367" s="29">
        <v>3.6599999999999659</v>
      </c>
      <c r="C367" s="29">
        <v>60.059999999996904</v>
      </c>
    </row>
    <row r="368" spans="1:3" x14ac:dyDescent="0.25">
      <c r="A368" s="28">
        <v>367</v>
      </c>
      <c r="B368" s="29">
        <v>3.6699999999999657</v>
      </c>
      <c r="C368" s="29">
        <v>60.96999999999688</v>
      </c>
    </row>
    <row r="369" spans="1:3" x14ac:dyDescent="0.25">
      <c r="A369" s="28">
        <v>368</v>
      </c>
      <c r="B369" s="29">
        <v>3.6799999999999655</v>
      </c>
      <c r="C369" s="29">
        <v>61.879999999996862</v>
      </c>
    </row>
    <row r="370" spans="1:3" x14ac:dyDescent="0.25">
      <c r="A370" s="28">
        <v>369</v>
      </c>
      <c r="B370" s="29">
        <v>3.6899999999999653</v>
      </c>
      <c r="C370" s="29">
        <v>62.789999999996844</v>
      </c>
    </row>
    <row r="371" spans="1:3" x14ac:dyDescent="0.25">
      <c r="A371" s="28">
        <v>370</v>
      </c>
      <c r="B371" s="29">
        <v>3.6999999999999651</v>
      </c>
      <c r="C371" s="29">
        <v>63.699999999996827</v>
      </c>
    </row>
    <row r="372" spans="1:3" x14ac:dyDescent="0.25">
      <c r="A372" s="28">
        <v>371</v>
      </c>
      <c r="B372" s="29">
        <v>3.7099999999999649</v>
      </c>
      <c r="C372" s="29">
        <v>64.609999999996802</v>
      </c>
    </row>
    <row r="373" spans="1:3" x14ac:dyDescent="0.25">
      <c r="A373" s="28">
        <v>372</v>
      </c>
      <c r="B373" s="29">
        <v>3.7199999999999647</v>
      </c>
      <c r="C373" s="29">
        <v>65.519999999996784</v>
      </c>
    </row>
    <row r="374" spans="1:3" x14ac:dyDescent="0.25">
      <c r="A374" s="28">
        <v>373</v>
      </c>
      <c r="B374" s="29">
        <v>3.7299999999999645</v>
      </c>
      <c r="C374" s="29">
        <v>66.429999999996767</v>
      </c>
    </row>
    <row r="375" spans="1:3" x14ac:dyDescent="0.25">
      <c r="A375" s="28">
        <v>374</v>
      </c>
      <c r="B375" s="29">
        <v>3.7399999999999642</v>
      </c>
      <c r="C375" s="29">
        <v>67.339999999996749</v>
      </c>
    </row>
    <row r="376" spans="1:3" x14ac:dyDescent="0.25">
      <c r="A376" s="28">
        <v>375</v>
      </c>
      <c r="B376" s="29">
        <v>3.749999999999964</v>
      </c>
      <c r="C376" s="29">
        <v>68.249999999996732</v>
      </c>
    </row>
    <row r="377" spans="1:3" x14ac:dyDescent="0.25">
      <c r="A377" s="28">
        <v>376</v>
      </c>
      <c r="B377" s="29">
        <v>3.7599999999999638</v>
      </c>
      <c r="C377" s="29">
        <v>69.159999999996714</v>
      </c>
    </row>
    <row r="378" spans="1:3" x14ac:dyDescent="0.25">
      <c r="A378" s="28">
        <v>377</v>
      </c>
      <c r="B378" s="29">
        <v>3.7699999999999636</v>
      </c>
      <c r="C378" s="29">
        <v>70.069999999996682</v>
      </c>
    </row>
    <row r="379" spans="1:3" x14ac:dyDescent="0.25">
      <c r="A379" s="28">
        <v>378</v>
      </c>
      <c r="B379" s="29">
        <v>3.7799999999999634</v>
      </c>
      <c r="C379" s="29">
        <v>70.979999999996664</v>
      </c>
    </row>
    <row r="380" spans="1:3" x14ac:dyDescent="0.25">
      <c r="A380" s="28">
        <v>379</v>
      </c>
      <c r="B380" s="29">
        <v>3.7899999999999632</v>
      </c>
      <c r="C380" s="29">
        <v>71.889999999996647</v>
      </c>
    </row>
    <row r="381" spans="1:3" x14ac:dyDescent="0.25">
      <c r="A381" s="28">
        <v>380</v>
      </c>
      <c r="B381" s="29">
        <v>3.799999999999963</v>
      </c>
      <c r="C381" s="29">
        <v>72.799999999996629</v>
      </c>
    </row>
    <row r="382" spans="1:3" x14ac:dyDescent="0.25">
      <c r="A382" s="28">
        <v>381</v>
      </c>
      <c r="B382" s="29">
        <v>3.8099999999999627</v>
      </c>
      <c r="C382" s="29">
        <v>73.709999999996612</v>
      </c>
    </row>
    <row r="383" spans="1:3" x14ac:dyDescent="0.25">
      <c r="A383" s="28">
        <v>382</v>
      </c>
      <c r="B383" s="29">
        <v>3.8199999999999625</v>
      </c>
      <c r="C383" s="29">
        <v>74.619999999996594</v>
      </c>
    </row>
    <row r="384" spans="1:3" x14ac:dyDescent="0.25">
      <c r="A384" s="28">
        <v>383</v>
      </c>
      <c r="B384" s="29">
        <v>3.8299999999999623</v>
      </c>
      <c r="C384" s="29">
        <v>75.529999999996576</v>
      </c>
    </row>
    <row r="385" spans="1:3" x14ac:dyDescent="0.25">
      <c r="A385" s="28">
        <v>384</v>
      </c>
      <c r="B385" s="29">
        <v>3.8399999999999621</v>
      </c>
      <c r="C385" s="29">
        <v>76.439999999996559</v>
      </c>
    </row>
    <row r="386" spans="1:3" x14ac:dyDescent="0.25">
      <c r="A386" s="28">
        <v>385</v>
      </c>
      <c r="B386" s="29">
        <v>3.8499999999999619</v>
      </c>
      <c r="C386" s="29">
        <v>77.349999999996527</v>
      </c>
    </row>
    <row r="387" spans="1:3" x14ac:dyDescent="0.25">
      <c r="A387" s="28">
        <v>386</v>
      </c>
      <c r="B387" s="29">
        <v>3.8599999999999617</v>
      </c>
      <c r="C387" s="29">
        <v>78.259999999996509</v>
      </c>
    </row>
    <row r="388" spans="1:3" x14ac:dyDescent="0.25">
      <c r="A388" s="28">
        <v>387</v>
      </c>
      <c r="B388" s="29">
        <v>3.8699999999999615</v>
      </c>
      <c r="C388" s="29">
        <v>79.169999999996492</v>
      </c>
    </row>
    <row r="389" spans="1:3" x14ac:dyDescent="0.25">
      <c r="A389" s="28">
        <v>388</v>
      </c>
      <c r="B389" s="29">
        <v>3.8799999999999613</v>
      </c>
      <c r="C389" s="29">
        <v>80.079999999996474</v>
      </c>
    </row>
    <row r="390" spans="1:3" x14ac:dyDescent="0.25">
      <c r="A390" s="28">
        <v>389</v>
      </c>
      <c r="B390" s="29">
        <v>3.889999999999961</v>
      </c>
      <c r="C390" s="29">
        <v>80.989999999996456</v>
      </c>
    </row>
    <row r="391" spans="1:3" x14ac:dyDescent="0.25">
      <c r="A391" s="28">
        <v>390</v>
      </c>
      <c r="B391" s="29">
        <v>3.8999999999999608</v>
      </c>
      <c r="C391" s="29">
        <v>81.899999999996439</v>
      </c>
    </row>
    <row r="392" spans="1:3" x14ac:dyDescent="0.25">
      <c r="A392" s="28">
        <v>391</v>
      </c>
      <c r="B392" s="29">
        <v>3.9099999999999606</v>
      </c>
      <c r="C392" s="29">
        <v>82.809999999996421</v>
      </c>
    </row>
    <row r="393" spans="1:3" x14ac:dyDescent="0.25">
      <c r="A393" s="28">
        <v>392</v>
      </c>
      <c r="B393" s="29">
        <v>3.9199999999999604</v>
      </c>
      <c r="C393" s="29">
        <v>83.719999999996404</v>
      </c>
    </row>
    <row r="394" spans="1:3" x14ac:dyDescent="0.25">
      <c r="A394" s="28">
        <v>393</v>
      </c>
      <c r="B394" s="29">
        <v>3.9299999999999602</v>
      </c>
      <c r="C394" s="29">
        <v>84.629999999996372</v>
      </c>
    </row>
    <row r="395" spans="1:3" x14ac:dyDescent="0.25">
      <c r="A395" s="28">
        <v>394</v>
      </c>
      <c r="B395" s="29">
        <v>3.93999999999996</v>
      </c>
      <c r="C395" s="29">
        <v>85.539999999996354</v>
      </c>
    </row>
    <row r="396" spans="1:3" x14ac:dyDescent="0.25">
      <c r="A396" s="28">
        <v>395</v>
      </c>
      <c r="B396" s="29">
        <v>3.9499999999999598</v>
      </c>
      <c r="C396" s="29">
        <v>86.449999999996336</v>
      </c>
    </row>
    <row r="397" spans="1:3" x14ac:dyDescent="0.25">
      <c r="A397" s="28">
        <v>396</v>
      </c>
      <c r="B397" s="29">
        <v>3.9599999999999596</v>
      </c>
      <c r="C397" s="29">
        <v>87.359999999996319</v>
      </c>
    </row>
    <row r="398" spans="1:3" x14ac:dyDescent="0.25">
      <c r="A398" s="28">
        <v>397</v>
      </c>
      <c r="B398" s="29">
        <v>3.9699999999999593</v>
      </c>
      <c r="C398" s="29">
        <v>88.269999999996301</v>
      </c>
    </row>
    <row r="399" spans="1:3" x14ac:dyDescent="0.25">
      <c r="A399" s="28">
        <v>398</v>
      </c>
      <c r="B399" s="29">
        <v>3.9799999999999591</v>
      </c>
      <c r="C399" s="29">
        <v>89.179999999996284</v>
      </c>
    </row>
    <row r="400" spans="1:3" x14ac:dyDescent="0.25">
      <c r="A400" s="28">
        <v>399</v>
      </c>
      <c r="B400" s="29">
        <v>3.9899999999999589</v>
      </c>
      <c r="C400" s="29">
        <v>90.089999999996266</v>
      </c>
    </row>
    <row r="401" spans="1:3" x14ac:dyDescent="0.25">
      <c r="A401" s="28">
        <v>400</v>
      </c>
      <c r="B401" s="29">
        <v>3.9999999999999587</v>
      </c>
      <c r="C401" s="29">
        <v>90.999999999996248</v>
      </c>
    </row>
    <row r="402" spans="1:3" x14ac:dyDescent="0.25">
      <c r="A402" s="28">
        <v>401</v>
      </c>
      <c r="B402" s="29">
        <v>4.0099999999999589</v>
      </c>
      <c r="C402" s="29">
        <v>92.089999999995527</v>
      </c>
    </row>
    <row r="403" spans="1:3" x14ac:dyDescent="0.25">
      <c r="A403" s="28">
        <v>402</v>
      </c>
      <c r="B403" s="29">
        <v>4.0199999999999587</v>
      </c>
      <c r="C403" s="29">
        <v>93.179999999995502</v>
      </c>
    </row>
    <row r="404" spans="1:3" x14ac:dyDescent="0.25">
      <c r="A404" s="28">
        <v>403</v>
      </c>
      <c r="B404" s="29">
        <v>4.0299999999999585</v>
      </c>
      <c r="C404" s="29">
        <v>94.269999999995477</v>
      </c>
    </row>
    <row r="405" spans="1:3" x14ac:dyDescent="0.25">
      <c r="A405" s="28">
        <v>404</v>
      </c>
      <c r="B405" s="29">
        <v>4.0399999999999583</v>
      </c>
      <c r="C405" s="29">
        <v>95.359999999995452</v>
      </c>
    </row>
    <row r="406" spans="1:3" x14ac:dyDescent="0.25">
      <c r="A406" s="28">
        <v>405</v>
      </c>
      <c r="B406" s="29">
        <v>4.0499999999999581</v>
      </c>
      <c r="C406" s="29">
        <v>96.449999999995427</v>
      </c>
    </row>
    <row r="407" spans="1:3" x14ac:dyDescent="0.25">
      <c r="A407" s="28">
        <v>406</v>
      </c>
      <c r="B407" s="29">
        <v>4.0599999999999579</v>
      </c>
      <c r="C407" s="29">
        <v>97.539999999995402</v>
      </c>
    </row>
    <row r="408" spans="1:3" x14ac:dyDescent="0.25">
      <c r="A408" s="28">
        <v>407</v>
      </c>
      <c r="B408" s="29">
        <v>4.0699999999999577</v>
      </c>
      <c r="C408" s="29">
        <v>98.629999999995391</v>
      </c>
    </row>
    <row r="409" spans="1:3" x14ac:dyDescent="0.25">
      <c r="A409" s="28">
        <v>408</v>
      </c>
      <c r="B409" s="29">
        <v>4.0799999999999574</v>
      </c>
      <c r="C409" s="29">
        <v>99.719999999995366</v>
      </c>
    </row>
    <row r="410" spans="1:3" x14ac:dyDescent="0.25">
      <c r="A410" s="28">
        <v>409</v>
      </c>
      <c r="B410" s="29">
        <v>4.0899999999999572</v>
      </c>
      <c r="C410" s="29">
        <v>100.80999999999534</v>
      </c>
    </row>
    <row r="411" spans="1:3" x14ac:dyDescent="0.25">
      <c r="A411" s="28">
        <v>410</v>
      </c>
      <c r="B411" s="29">
        <v>4.099999999999957</v>
      </c>
      <c r="C411" s="29">
        <v>101.89999999999532</v>
      </c>
    </row>
    <row r="412" spans="1:3" x14ac:dyDescent="0.25">
      <c r="A412" s="28">
        <v>411</v>
      </c>
      <c r="B412" s="29">
        <v>4.1099999999999568</v>
      </c>
      <c r="C412" s="29">
        <v>102.98999999999529</v>
      </c>
    </row>
    <row r="413" spans="1:3" x14ac:dyDescent="0.25">
      <c r="A413" s="28">
        <v>412</v>
      </c>
      <c r="B413" s="29">
        <v>4.1199999999999566</v>
      </c>
      <c r="C413" s="29">
        <v>104.07999999999527</v>
      </c>
    </row>
    <row r="414" spans="1:3" x14ac:dyDescent="0.25">
      <c r="A414" s="28">
        <v>413</v>
      </c>
      <c r="B414" s="29">
        <v>4.1299999999999564</v>
      </c>
      <c r="C414" s="29">
        <v>105.16999999999524</v>
      </c>
    </row>
    <row r="415" spans="1:3" x14ac:dyDescent="0.25">
      <c r="A415" s="28">
        <v>414</v>
      </c>
      <c r="B415" s="29">
        <v>4.1399999999999562</v>
      </c>
      <c r="C415" s="29">
        <v>106.25999999999522</v>
      </c>
    </row>
    <row r="416" spans="1:3" x14ac:dyDescent="0.25">
      <c r="A416" s="28">
        <v>415</v>
      </c>
      <c r="B416" s="29">
        <v>4.1499999999999559</v>
      </c>
      <c r="C416" s="29">
        <v>107.34999999999519</v>
      </c>
    </row>
    <row r="417" spans="1:3" x14ac:dyDescent="0.25">
      <c r="A417" s="28">
        <v>416</v>
      </c>
      <c r="B417" s="29">
        <v>4.1599999999999557</v>
      </c>
      <c r="C417" s="29">
        <v>108.43999999999517</v>
      </c>
    </row>
    <row r="418" spans="1:3" x14ac:dyDescent="0.25">
      <c r="A418" s="28">
        <v>417</v>
      </c>
      <c r="B418" s="29">
        <v>4.1699999999999555</v>
      </c>
      <c r="C418" s="29">
        <v>109.52999999999516</v>
      </c>
    </row>
    <row r="419" spans="1:3" x14ac:dyDescent="0.25">
      <c r="A419" s="28">
        <v>418</v>
      </c>
      <c r="B419" s="29">
        <v>4.1799999999999553</v>
      </c>
      <c r="C419" s="29">
        <v>110.61999999999513</v>
      </c>
    </row>
    <row r="420" spans="1:3" x14ac:dyDescent="0.25">
      <c r="A420" s="28">
        <v>419</v>
      </c>
      <c r="B420" s="29">
        <v>4.1899999999999551</v>
      </c>
      <c r="C420" s="29">
        <v>111.70999999999511</v>
      </c>
    </row>
    <row r="421" spans="1:3" x14ac:dyDescent="0.25">
      <c r="A421" s="28">
        <v>420</v>
      </c>
      <c r="B421" s="29">
        <v>4.1999999999999549</v>
      </c>
      <c r="C421" s="29">
        <v>112.79999999999508</v>
      </c>
    </row>
    <row r="422" spans="1:3" x14ac:dyDescent="0.25">
      <c r="A422" s="28">
        <v>421</v>
      </c>
      <c r="B422" s="29">
        <v>4.2099999999999547</v>
      </c>
      <c r="C422" s="29">
        <v>113.88999999999506</v>
      </c>
    </row>
    <row r="423" spans="1:3" x14ac:dyDescent="0.25">
      <c r="A423" s="28">
        <v>422</v>
      </c>
      <c r="B423" s="29">
        <v>4.2199999999999545</v>
      </c>
      <c r="C423" s="29">
        <v>114.97999999999504</v>
      </c>
    </row>
    <row r="424" spans="1:3" x14ac:dyDescent="0.25">
      <c r="A424" s="28">
        <v>423</v>
      </c>
      <c r="B424" s="29">
        <v>4.2299999999999542</v>
      </c>
      <c r="C424" s="29">
        <v>116.06999999999502</v>
      </c>
    </row>
    <row r="425" spans="1:3" x14ac:dyDescent="0.25">
      <c r="A425" s="28">
        <v>424</v>
      </c>
      <c r="B425" s="29">
        <v>4.239999999999954</v>
      </c>
      <c r="C425" s="29">
        <v>117.15999999999499</v>
      </c>
    </row>
    <row r="426" spans="1:3" x14ac:dyDescent="0.25">
      <c r="A426" s="28">
        <v>425</v>
      </c>
      <c r="B426" s="29">
        <v>4.2499999999999538</v>
      </c>
      <c r="C426" s="29">
        <v>118.24999999999497</v>
      </c>
    </row>
    <row r="427" spans="1:3" x14ac:dyDescent="0.25">
      <c r="A427" s="28">
        <v>426</v>
      </c>
      <c r="B427" s="29">
        <v>4.2599999999999536</v>
      </c>
      <c r="C427" s="29">
        <v>119.33999999999494</v>
      </c>
    </row>
    <row r="428" spans="1:3" x14ac:dyDescent="0.25">
      <c r="A428" s="28">
        <v>427</v>
      </c>
      <c r="B428" s="29">
        <v>4.2699999999999534</v>
      </c>
      <c r="C428" s="29">
        <v>120.42999999999492</v>
      </c>
    </row>
    <row r="429" spans="1:3" x14ac:dyDescent="0.25">
      <c r="A429" s="28">
        <v>428</v>
      </c>
      <c r="B429" s="29">
        <v>4.2799999999999532</v>
      </c>
      <c r="C429" s="29">
        <v>121.51999999999489</v>
      </c>
    </row>
    <row r="430" spans="1:3" x14ac:dyDescent="0.25">
      <c r="A430" s="28">
        <v>429</v>
      </c>
      <c r="B430" s="29">
        <v>4.289999999999953</v>
      </c>
      <c r="C430" s="29">
        <v>122.60999999999487</v>
      </c>
    </row>
    <row r="431" spans="1:3" x14ac:dyDescent="0.25">
      <c r="A431" s="28">
        <v>430</v>
      </c>
      <c r="B431" s="29">
        <v>4.2999999999999527</v>
      </c>
      <c r="C431" s="29">
        <v>123.69999999999484</v>
      </c>
    </row>
    <row r="432" spans="1:3" x14ac:dyDescent="0.25">
      <c r="A432" s="28">
        <v>431</v>
      </c>
      <c r="B432" s="29">
        <v>4.3099999999999525</v>
      </c>
      <c r="C432" s="29">
        <v>124.78999999999482</v>
      </c>
    </row>
    <row r="433" spans="1:3" x14ac:dyDescent="0.25">
      <c r="A433" s="28">
        <v>432</v>
      </c>
      <c r="B433" s="29">
        <v>4.3199999999999523</v>
      </c>
      <c r="C433" s="29">
        <v>125.87999999999479</v>
      </c>
    </row>
    <row r="434" spans="1:3" x14ac:dyDescent="0.25">
      <c r="A434" s="28">
        <v>433</v>
      </c>
      <c r="B434" s="29">
        <v>4.3299999999999521</v>
      </c>
      <c r="C434" s="29">
        <v>126.96999999999478</v>
      </c>
    </row>
    <row r="435" spans="1:3" x14ac:dyDescent="0.25">
      <c r="A435" s="28">
        <v>434</v>
      </c>
      <c r="B435" s="29">
        <v>4.3399999999999519</v>
      </c>
      <c r="C435" s="29">
        <v>128.05999999999477</v>
      </c>
    </row>
    <row r="436" spans="1:3" x14ac:dyDescent="0.25">
      <c r="A436" s="28">
        <v>435</v>
      </c>
      <c r="B436" s="29">
        <v>4.3499999999999517</v>
      </c>
      <c r="C436" s="29">
        <v>129.14999999999475</v>
      </c>
    </row>
    <row r="437" spans="1:3" x14ac:dyDescent="0.25">
      <c r="A437" s="28">
        <v>436</v>
      </c>
      <c r="B437" s="29">
        <v>4.3599999999999515</v>
      </c>
      <c r="C437" s="29">
        <v>130.23999999999472</v>
      </c>
    </row>
    <row r="438" spans="1:3" x14ac:dyDescent="0.25">
      <c r="A438" s="28">
        <v>437</v>
      </c>
      <c r="B438" s="29">
        <v>4.3699999999999513</v>
      </c>
      <c r="C438" s="29">
        <v>131.3299999999947</v>
      </c>
    </row>
    <row r="439" spans="1:3" x14ac:dyDescent="0.25">
      <c r="A439" s="28">
        <v>438</v>
      </c>
      <c r="B439" s="29">
        <v>4.379999999999951</v>
      </c>
      <c r="C439" s="29">
        <v>132.41999999999467</v>
      </c>
    </row>
    <row r="440" spans="1:3" x14ac:dyDescent="0.25">
      <c r="A440" s="28">
        <v>439</v>
      </c>
      <c r="B440" s="29">
        <v>4.3899999999999508</v>
      </c>
      <c r="C440" s="29">
        <v>133.50999999999465</v>
      </c>
    </row>
    <row r="441" spans="1:3" x14ac:dyDescent="0.25">
      <c r="A441" s="28">
        <v>440</v>
      </c>
      <c r="B441" s="29">
        <v>4.3999999999999506</v>
      </c>
      <c r="C441" s="29">
        <v>134.59999999999462</v>
      </c>
    </row>
    <row r="442" spans="1:3" x14ac:dyDescent="0.25">
      <c r="A442" s="28">
        <v>441</v>
      </c>
      <c r="B442" s="29">
        <v>4.4099999999999504</v>
      </c>
      <c r="C442" s="29">
        <v>135.6899999999946</v>
      </c>
    </row>
    <row r="443" spans="1:3" x14ac:dyDescent="0.25">
      <c r="A443" s="28">
        <v>442</v>
      </c>
      <c r="B443" s="29">
        <v>4.4199999999999502</v>
      </c>
      <c r="C443" s="29">
        <v>136.77999999999457</v>
      </c>
    </row>
    <row r="444" spans="1:3" x14ac:dyDescent="0.25">
      <c r="A444" s="28">
        <v>443</v>
      </c>
      <c r="B444" s="29">
        <v>4.42999999999995</v>
      </c>
      <c r="C444" s="29">
        <v>137.86999999999455</v>
      </c>
    </row>
    <row r="445" spans="1:3" x14ac:dyDescent="0.25">
      <c r="A445" s="28">
        <v>444</v>
      </c>
      <c r="B445" s="29">
        <v>4.4399999999999498</v>
      </c>
      <c r="C445" s="29">
        <v>138.95999999999452</v>
      </c>
    </row>
    <row r="446" spans="1:3" x14ac:dyDescent="0.25">
      <c r="A446" s="28">
        <v>445</v>
      </c>
      <c r="B446" s="29">
        <v>4.4499999999999496</v>
      </c>
      <c r="C446" s="29">
        <v>140.0499999999945</v>
      </c>
    </row>
    <row r="447" spans="1:3" x14ac:dyDescent="0.25">
      <c r="A447" s="28">
        <v>446</v>
      </c>
      <c r="B447" s="29">
        <v>4.4599999999999493</v>
      </c>
      <c r="C447" s="29">
        <v>141.13999999999447</v>
      </c>
    </row>
    <row r="448" spans="1:3" x14ac:dyDescent="0.25">
      <c r="A448" s="28">
        <v>447</v>
      </c>
      <c r="B448" s="29">
        <v>4.4699999999999491</v>
      </c>
      <c r="C448" s="29">
        <v>142.22999999999445</v>
      </c>
    </row>
    <row r="449" spans="1:3" x14ac:dyDescent="0.25">
      <c r="A449" s="28">
        <v>448</v>
      </c>
      <c r="B449" s="29">
        <v>4.4799999999999489</v>
      </c>
      <c r="C449" s="29">
        <v>143.31999999999442</v>
      </c>
    </row>
    <row r="450" spans="1:3" x14ac:dyDescent="0.25">
      <c r="A450" s="28">
        <v>449</v>
      </c>
      <c r="B450" s="29">
        <v>4.4899999999999487</v>
      </c>
      <c r="C450" s="29">
        <v>144.4099999999944</v>
      </c>
    </row>
    <row r="451" spans="1:3" x14ac:dyDescent="0.25">
      <c r="A451" s="28">
        <v>450</v>
      </c>
      <c r="B451" s="29">
        <v>4.4999999999999485</v>
      </c>
      <c r="C451" s="29">
        <v>145.49999999999437</v>
      </c>
    </row>
    <row r="452" spans="1:3" x14ac:dyDescent="0.25">
      <c r="A452" s="28">
        <v>451</v>
      </c>
      <c r="B452" s="29">
        <v>4.5099999999999483</v>
      </c>
      <c r="C452" s="29">
        <v>146.58999999999435</v>
      </c>
    </row>
    <row r="453" spans="1:3" x14ac:dyDescent="0.25">
      <c r="A453" s="28">
        <v>452</v>
      </c>
      <c r="B453" s="29">
        <v>4.5199999999999481</v>
      </c>
      <c r="C453" s="29">
        <v>147.67999999999432</v>
      </c>
    </row>
    <row r="454" spans="1:3" x14ac:dyDescent="0.25">
      <c r="A454" s="28">
        <v>453</v>
      </c>
      <c r="B454" s="29">
        <v>4.5299999999999478</v>
      </c>
      <c r="C454" s="29">
        <v>148.7699999999943</v>
      </c>
    </row>
    <row r="455" spans="1:3" x14ac:dyDescent="0.25">
      <c r="A455" s="28">
        <v>454</v>
      </c>
      <c r="B455" s="29">
        <v>4.5399999999999476</v>
      </c>
      <c r="C455" s="29">
        <v>149.8599999999943</v>
      </c>
    </row>
    <row r="456" spans="1:3" x14ac:dyDescent="0.25">
      <c r="A456" s="28">
        <v>455</v>
      </c>
      <c r="B456" s="29">
        <v>4.5499999999999474</v>
      </c>
      <c r="C456" s="29">
        <v>150.94999999999428</v>
      </c>
    </row>
    <row r="457" spans="1:3" x14ac:dyDescent="0.25">
      <c r="A457" s="28">
        <v>456</v>
      </c>
      <c r="B457" s="29">
        <v>4.5599999999999472</v>
      </c>
      <c r="C457" s="29">
        <v>152.03999999999425</v>
      </c>
    </row>
    <row r="458" spans="1:3" x14ac:dyDescent="0.25">
      <c r="A458" s="28">
        <v>457</v>
      </c>
      <c r="B458" s="29">
        <v>4.569999999999947</v>
      </c>
      <c r="C458" s="29">
        <v>153.12999999999423</v>
      </c>
    </row>
    <row r="459" spans="1:3" x14ac:dyDescent="0.25">
      <c r="A459" s="28">
        <v>458</v>
      </c>
      <c r="B459" s="29">
        <v>4.5799999999999468</v>
      </c>
      <c r="C459" s="29">
        <v>154.2199999999942</v>
      </c>
    </row>
    <row r="460" spans="1:3" x14ac:dyDescent="0.25">
      <c r="A460" s="28">
        <v>459</v>
      </c>
      <c r="B460" s="29">
        <v>4.5899999999999466</v>
      </c>
      <c r="C460" s="29">
        <v>155.30999999999418</v>
      </c>
    </row>
    <row r="461" spans="1:3" x14ac:dyDescent="0.25">
      <c r="A461" s="28">
        <v>460</v>
      </c>
      <c r="B461" s="29">
        <v>4.5999999999999464</v>
      </c>
      <c r="C461" s="29">
        <v>156.39999999999415</v>
      </c>
    </row>
    <row r="462" spans="1:3" x14ac:dyDescent="0.25">
      <c r="A462" s="28">
        <v>461</v>
      </c>
      <c r="B462" s="29">
        <v>4.6099999999999461</v>
      </c>
      <c r="C462" s="29">
        <v>157.48999999999413</v>
      </c>
    </row>
    <row r="463" spans="1:3" x14ac:dyDescent="0.25">
      <c r="A463" s="28">
        <v>462</v>
      </c>
      <c r="B463" s="29">
        <v>4.6199999999999459</v>
      </c>
      <c r="C463" s="29">
        <v>158.5799999999941</v>
      </c>
    </row>
    <row r="464" spans="1:3" x14ac:dyDescent="0.25">
      <c r="A464" s="28">
        <v>463</v>
      </c>
      <c r="B464" s="29">
        <v>4.6299999999999457</v>
      </c>
      <c r="C464" s="29">
        <v>159.66999999999408</v>
      </c>
    </row>
    <row r="465" spans="1:3" x14ac:dyDescent="0.25">
      <c r="A465" s="28">
        <v>464</v>
      </c>
      <c r="B465" s="29">
        <v>4.6399999999999455</v>
      </c>
      <c r="C465" s="29">
        <v>160.75999999999408</v>
      </c>
    </row>
    <row r="466" spans="1:3" x14ac:dyDescent="0.25">
      <c r="A466" s="28">
        <v>465</v>
      </c>
      <c r="B466" s="29">
        <v>4.6499999999999453</v>
      </c>
      <c r="C466" s="29">
        <v>161.84999999999405</v>
      </c>
    </row>
    <row r="467" spans="1:3" x14ac:dyDescent="0.25">
      <c r="A467" s="28">
        <v>466</v>
      </c>
      <c r="B467" s="29">
        <v>4.6599999999999451</v>
      </c>
      <c r="C467" s="29">
        <v>162.93999999999403</v>
      </c>
    </row>
    <row r="468" spans="1:3" x14ac:dyDescent="0.25">
      <c r="A468" s="28">
        <v>467</v>
      </c>
      <c r="B468" s="29">
        <v>4.6699999999999449</v>
      </c>
      <c r="C468" s="29">
        <v>164.029999999994</v>
      </c>
    </row>
    <row r="469" spans="1:3" x14ac:dyDescent="0.25">
      <c r="A469" s="28">
        <v>468</v>
      </c>
      <c r="B469" s="29">
        <v>4.6799999999999446</v>
      </c>
      <c r="C469" s="29">
        <v>165.11999999999398</v>
      </c>
    </row>
    <row r="470" spans="1:3" x14ac:dyDescent="0.25">
      <c r="A470" s="28">
        <v>469</v>
      </c>
      <c r="B470" s="29">
        <v>4.6899999999999444</v>
      </c>
      <c r="C470" s="29">
        <v>166.20999999999395</v>
      </c>
    </row>
    <row r="471" spans="1:3" x14ac:dyDescent="0.25">
      <c r="A471" s="28">
        <v>470</v>
      </c>
      <c r="B471" s="29">
        <v>4.6999999999999442</v>
      </c>
      <c r="C471" s="29">
        <v>167.29999999999393</v>
      </c>
    </row>
    <row r="472" spans="1:3" x14ac:dyDescent="0.25">
      <c r="A472" s="28">
        <v>471</v>
      </c>
      <c r="B472" s="29">
        <v>4.709999999999944</v>
      </c>
      <c r="C472" s="29">
        <v>168.3899999999939</v>
      </c>
    </row>
    <row r="473" spans="1:3" x14ac:dyDescent="0.25">
      <c r="A473" s="28">
        <v>472</v>
      </c>
      <c r="B473" s="29">
        <v>4.7199999999999438</v>
      </c>
      <c r="C473" s="29">
        <v>169.47999999999388</v>
      </c>
    </row>
    <row r="474" spans="1:3" x14ac:dyDescent="0.25">
      <c r="A474" s="28">
        <v>473</v>
      </c>
      <c r="B474" s="29">
        <v>4.7299999999999436</v>
      </c>
      <c r="C474" s="29">
        <v>170.56999999999385</v>
      </c>
    </row>
    <row r="475" spans="1:3" x14ac:dyDescent="0.25">
      <c r="A475" s="28">
        <v>474</v>
      </c>
      <c r="B475" s="29">
        <v>4.7399999999999434</v>
      </c>
      <c r="C475" s="29">
        <v>171.65999999999383</v>
      </c>
    </row>
    <row r="476" spans="1:3" x14ac:dyDescent="0.25">
      <c r="A476" s="28">
        <v>475</v>
      </c>
      <c r="B476" s="29">
        <v>4.7499999999999432</v>
      </c>
      <c r="C476" s="29">
        <v>172.7499999999938</v>
      </c>
    </row>
    <row r="477" spans="1:3" x14ac:dyDescent="0.25">
      <c r="A477" s="28">
        <v>476</v>
      </c>
      <c r="B477" s="29">
        <v>4.7599999999999429</v>
      </c>
      <c r="C477" s="29">
        <v>173.83999999999378</v>
      </c>
    </row>
    <row r="478" spans="1:3" x14ac:dyDescent="0.25">
      <c r="A478" s="28">
        <v>477</v>
      </c>
      <c r="B478" s="29">
        <v>4.7699999999999427</v>
      </c>
      <c r="C478" s="29">
        <v>174.92999999999375</v>
      </c>
    </row>
    <row r="479" spans="1:3" x14ac:dyDescent="0.25">
      <c r="A479" s="28">
        <v>478</v>
      </c>
      <c r="B479" s="29">
        <v>4.7799999999999425</v>
      </c>
      <c r="C479" s="29">
        <v>176.01999999999373</v>
      </c>
    </row>
    <row r="480" spans="1:3" x14ac:dyDescent="0.25">
      <c r="A480" s="28">
        <v>479</v>
      </c>
      <c r="B480" s="29">
        <v>4.7899999999999423</v>
      </c>
      <c r="C480" s="29">
        <v>177.1099999999937</v>
      </c>
    </row>
    <row r="481" spans="1:3" x14ac:dyDescent="0.25">
      <c r="A481" s="28">
        <v>480</v>
      </c>
      <c r="B481" s="29">
        <v>4.7999999999999421</v>
      </c>
      <c r="C481" s="29">
        <v>178.19999999999368</v>
      </c>
    </row>
    <row r="482" spans="1:3" x14ac:dyDescent="0.25">
      <c r="A482" s="28">
        <v>481</v>
      </c>
      <c r="B482" s="29">
        <v>4.8099999999999419</v>
      </c>
      <c r="C482" s="29">
        <v>179.28999999999365</v>
      </c>
    </row>
    <row r="483" spans="1:3" x14ac:dyDescent="0.25">
      <c r="A483" s="28">
        <v>482</v>
      </c>
      <c r="B483" s="29">
        <v>4.8199999999999417</v>
      </c>
      <c r="C483" s="29">
        <v>180.37999999999363</v>
      </c>
    </row>
    <row r="484" spans="1:3" x14ac:dyDescent="0.25">
      <c r="A484" s="28">
        <v>483</v>
      </c>
      <c r="B484" s="29">
        <v>4.8299999999999415</v>
      </c>
      <c r="C484" s="29">
        <v>181.4699999999936</v>
      </c>
    </row>
    <row r="485" spans="1:3" x14ac:dyDescent="0.25">
      <c r="A485" s="28">
        <v>484</v>
      </c>
      <c r="B485" s="29">
        <v>4.8399999999999412</v>
      </c>
      <c r="C485" s="29">
        <v>182.55999999999358</v>
      </c>
    </row>
    <row r="486" spans="1:3" x14ac:dyDescent="0.25">
      <c r="A486" s="28">
        <v>485</v>
      </c>
      <c r="B486" s="29">
        <v>4.849999999999941</v>
      </c>
      <c r="C486" s="29">
        <v>183.64999999999355</v>
      </c>
    </row>
    <row r="487" spans="1:3" x14ac:dyDescent="0.25">
      <c r="A487" s="28">
        <v>486</v>
      </c>
      <c r="B487" s="29">
        <v>4.8599999999999408</v>
      </c>
      <c r="C487" s="29">
        <v>184.73999999999353</v>
      </c>
    </row>
    <row r="488" spans="1:3" x14ac:dyDescent="0.25">
      <c r="A488" s="28">
        <v>487</v>
      </c>
      <c r="B488" s="29">
        <v>4.8699999999999406</v>
      </c>
      <c r="C488" s="29">
        <v>185.82999999999353</v>
      </c>
    </row>
    <row r="489" spans="1:3" x14ac:dyDescent="0.25">
      <c r="A489" s="28">
        <v>488</v>
      </c>
      <c r="B489" s="29">
        <v>4.8799999999999404</v>
      </c>
      <c r="C489" s="29">
        <v>186.91999999999351</v>
      </c>
    </row>
    <row r="490" spans="1:3" x14ac:dyDescent="0.25">
      <c r="A490" s="28">
        <v>489</v>
      </c>
      <c r="B490" s="29">
        <v>4.8899999999999402</v>
      </c>
      <c r="C490" s="29">
        <v>188.00999999999348</v>
      </c>
    </row>
    <row r="491" spans="1:3" x14ac:dyDescent="0.25">
      <c r="A491" s="28">
        <v>490</v>
      </c>
      <c r="B491" s="29">
        <v>4.89999999999994</v>
      </c>
      <c r="C491" s="29">
        <v>189.09999999999346</v>
      </c>
    </row>
    <row r="492" spans="1:3" x14ac:dyDescent="0.25">
      <c r="A492" s="28">
        <v>491</v>
      </c>
      <c r="B492" s="29">
        <v>4.9099999999999397</v>
      </c>
      <c r="C492" s="29">
        <v>190.18999999999343</v>
      </c>
    </row>
    <row r="493" spans="1:3" x14ac:dyDescent="0.25">
      <c r="A493" s="28">
        <v>492</v>
      </c>
      <c r="B493" s="29">
        <v>4.9199999999999395</v>
      </c>
      <c r="C493" s="29">
        <v>191.27999999999341</v>
      </c>
    </row>
    <row r="494" spans="1:3" x14ac:dyDescent="0.25">
      <c r="A494" s="28">
        <v>493</v>
      </c>
      <c r="B494" s="29">
        <v>4.9299999999999393</v>
      </c>
      <c r="C494" s="29">
        <v>192.36999999999338</v>
      </c>
    </row>
    <row r="495" spans="1:3" x14ac:dyDescent="0.25">
      <c r="A495" s="28">
        <v>494</v>
      </c>
      <c r="B495" s="29">
        <v>4.9399999999999391</v>
      </c>
      <c r="C495" s="29">
        <v>193.45999999999336</v>
      </c>
    </row>
    <row r="496" spans="1:3" x14ac:dyDescent="0.25">
      <c r="A496" s="28">
        <v>495</v>
      </c>
      <c r="B496" s="29">
        <v>4.9499999999999389</v>
      </c>
      <c r="C496" s="29">
        <v>194.54999999999333</v>
      </c>
    </row>
    <row r="497" spans="1:3" x14ac:dyDescent="0.25">
      <c r="A497" s="28">
        <v>496</v>
      </c>
      <c r="B497" s="29">
        <v>4.9599999999999387</v>
      </c>
      <c r="C497" s="29">
        <v>195.63999999999334</v>
      </c>
    </row>
    <row r="498" spans="1:3" x14ac:dyDescent="0.25">
      <c r="A498" s="28">
        <v>497</v>
      </c>
      <c r="B498" s="29">
        <v>4.9699999999999385</v>
      </c>
      <c r="C498" s="29">
        <v>196.72999999999331</v>
      </c>
    </row>
    <row r="499" spans="1:3" x14ac:dyDescent="0.25">
      <c r="A499" s="28">
        <v>498</v>
      </c>
      <c r="B499" s="29">
        <v>4.9799999999999383</v>
      </c>
      <c r="C499" s="29">
        <v>197.81999999999329</v>
      </c>
    </row>
    <row r="500" spans="1:3" x14ac:dyDescent="0.25">
      <c r="A500" s="28">
        <v>499</v>
      </c>
      <c r="B500" s="29">
        <v>4.989999999999938</v>
      </c>
      <c r="C500" s="29">
        <v>198.90999999999326</v>
      </c>
    </row>
    <row r="501" spans="1:3" x14ac:dyDescent="0.25">
      <c r="A501" s="28">
        <v>500</v>
      </c>
      <c r="B501" s="29">
        <v>4.9999999999999378</v>
      </c>
      <c r="C501" s="29">
        <v>199.99999999999324</v>
      </c>
    </row>
    <row r="502" spans="1:3" x14ac:dyDescent="0.25">
      <c r="A502" s="28">
        <v>501</v>
      </c>
      <c r="B502" s="29">
        <v>5.0099999999999376</v>
      </c>
      <c r="C502" s="29">
        <v>201.61999999998989</v>
      </c>
    </row>
    <row r="503" spans="1:3" x14ac:dyDescent="0.25">
      <c r="A503" s="28">
        <v>502</v>
      </c>
      <c r="B503" s="29">
        <v>5.0199999999999374</v>
      </c>
      <c r="C503" s="29">
        <v>203.23999999998986</v>
      </c>
    </row>
    <row r="504" spans="1:3" x14ac:dyDescent="0.25">
      <c r="A504" s="28">
        <v>503</v>
      </c>
      <c r="B504" s="29">
        <v>5.0299999999999372</v>
      </c>
      <c r="C504" s="29">
        <v>204.85999999998984</v>
      </c>
    </row>
    <row r="505" spans="1:3" x14ac:dyDescent="0.25">
      <c r="A505" s="28">
        <v>504</v>
      </c>
      <c r="B505" s="29">
        <v>5.039999999999937</v>
      </c>
      <c r="C505" s="29">
        <v>206.47999999998979</v>
      </c>
    </row>
    <row r="506" spans="1:3" x14ac:dyDescent="0.25">
      <c r="A506" s="28">
        <v>505</v>
      </c>
      <c r="B506" s="29">
        <v>5.0499999999999368</v>
      </c>
      <c r="C506" s="29">
        <v>208.09999999998976</v>
      </c>
    </row>
    <row r="507" spans="1:3" x14ac:dyDescent="0.25">
      <c r="A507" s="28">
        <v>506</v>
      </c>
      <c r="B507" s="29">
        <v>5.0599999999999365</v>
      </c>
      <c r="C507" s="29">
        <v>209.71999999998971</v>
      </c>
    </row>
    <row r="508" spans="1:3" x14ac:dyDescent="0.25">
      <c r="A508" s="28">
        <v>507</v>
      </c>
      <c r="B508" s="29">
        <v>5.0699999999999363</v>
      </c>
      <c r="C508" s="29">
        <v>211.33999999998969</v>
      </c>
    </row>
    <row r="509" spans="1:3" x14ac:dyDescent="0.25">
      <c r="A509" s="28">
        <v>508</v>
      </c>
      <c r="B509" s="29">
        <v>5.0799999999999361</v>
      </c>
      <c r="C509" s="29">
        <v>212.95999999998966</v>
      </c>
    </row>
    <row r="510" spans="1:3" x14ac:dyDescent="0.25">
      <c r="A510" s="28">
        <v>509</v>
      </c>
      <c r="B510" s="29">
        <v>5.0899999999999359</v>
      </c>
      <c r="C510" s="29">
        <v>214.57999999998961</v>
      </c>
    </row>
    <row r="511" spans="1:3" x14ac:dyDescent="0.25">
      <c r="A511" s="28">
        <v>510</v>
      </c>
      <c r="B511" s="29">
        <v>5.0999999999999357</v>
      </c>
      <c r="C511" s="29">
        <v>216.19999999998959</v>
      </c>
    </row>
    <row r="512" spans="1:3" x14ac:dyDescent="0.25">
      <c r="A512" s="28">
        <v>511</v>
      </c>
      <c r="B512" s="29">
        <v>5.1099999999999355</v>
      </c>
      <c r="C512" s="29">
        <v>217.81999999998953</v>
      </c>
    </row>
    <row r="513" spans="1:3" x14ac:dyDescent="0.25">
      <c r="A513" s="28">
        <v>512</v>
      </c>
      <c r="B513" s="29">
        <v>5.1199999999999353</v>
      </c>
      <c r="C513" s="29">
        <v>219.43999999998951</v>
      </c>
    </row>
    <row r="514" spans="1:3" x14ac:dyDescent="0.25">
      <c r="A514" s="28">
        <v>513</v>
      </c>
      <c r="B514" s="29">
        <v>5.1299999999999351</v>
      </c>
      <c r="C514" s="29">
        <v>221.05999999998949</v>
      </c>
    </row>
    <row r="515" spans="1:3" x14ac:dyDescent="0.25">
      <c r="A515" s="28">
        <v>514</v>
      </c>
      <c r="B515" s="29">
        <v>5.1399999999999348</v>
      </c>
      <c r="C515" s="29">
        <v>222.67999999998943</v>
      </c>
    </row>
    <row r="516" spans="1:3" x14ac:dyDescent="0.25">
      <c r="A516" s="28">
        <v>515</v>
      </c>
      <c r="B516" s="29">
        <v>5.1499999999999346</v>
      </c>
      <c r="C516" s="29">
        <v>224.29999999998941</v>
      </c>
    </row>
    <row r="517" spans="1:3" x14ac:dyDescent="0.25">
      <c r="A517" s="28">
        <v>516</v>
      </c>
      <c r="B517" s="29">
        <v>5.1599999999999344</v>
      </c>
      <c r="C517" s="29">
        <v>225.91999999998939</v>
      </c>
    </row>
    <row r="518" spans="1:3" x14ac:dyDescent="0.25">
      <c r="A518" s="28">
        <v>517</v>
      </c>
      <c r="B518" s="29">
        <v>5.1699999999999342</v>
      </c>
      <c r="C518" s="29">
        <v>227.53999999998933</v>
      </c>
    </row>
    <row r="519" spans="1:3" x14ac:dyDescent="0.25">
      <c r="A519" s="28">
        <v>518</v>
      </c>
      <c r="B519" s="29">
        <v>5.179999999999934</v>
      </c>
      <c r="C519" s="29">
        <v>229.15999999998931</v>
      </c>
    </row>
    <row r="520" spans="1:3" x14ac:dyDescent="0.25">
      <c r="A520" s="28">
        <v>519</v>
      </c>
      <c r="B520" s="29">
        <v>5.1899999999999338</v>
      </c>
      <c r="C520" s="29">
        <v>230.77999999998929</v>
      </c>
    </row>
    <row r="521" spans="1:3" x14ac:dyDescent="0.25">
      <c r="A521" s="28">
        <v>520</v>
      </c>
      <c r="B521" s="29">
        <v>5.1999999999999336</v>
      </c>
      <c r="C521" s="29">
        <v>232.39999999998923</v>
      </c>
    </row>
    <row r="522" spans="1:3" x14ac:dyDescent="0.25">
      <c r="A522" s="28">
        <v>521</v>
      </c>
      <c r="B522" s="29">
        <v>5.2099999999999334</v>
      </c>
      <c r="C522" s="29">
        <v>234.01999999998921</v>
      </c>
    </row>
    <row r="523" spans="1:3" x14ac:dyDescent="0.25">
      <c r="A523" s="28">
        <v>522</v>
      </c>
      <c r="B523" s="29">
        <v>5.2199999999999331</v>
      </c>
      <c r="C523" s="29">
        <v>235.63999999998919</v>
      </c>
    </row>
    <row r="524" spans="1:3" x14ac:dyDescent="0.25">
      <c r="A524" s="28">
        <v>523</v>
      </c>
      <c r="B524" s="29">
        <v>5.2299999999999329</v>
      </c>
      <c r="C524" s="29">
        <v>237.25999999998913</v>
      </c>
    </row>
    <row r="525" spans="1:3" x14ac:dyDescent="0.25">
      <c r="A525" s="28">
        <v>524</v>
      </c>
      <c r="B525" s="29">
        <v>5.2399999999999327</v>
      </c>
      <c r="C525" s="29">
        <v>238.87999999998908</v>
      </c>
    </row>
    <row r="526" spans="1:3" x14ac:dyDescent="0.25">
      <c r="A526" s="28">
        <v>525</v>
      </c>
      <c r="B526" s="29">
        <v>5.2499999999999325</v>
      </c>
      <c r="C526" s="29">
        <v>240.49999999998906</v>
      </c>
    </row>
    <row r="527" spans="1:3" x14ac:dyDescent="0.25">
      <c r="A527" s="28">
        <v>526</v>
      </c>
      <c r="B527" s="29">
        <v>5.2599999999999323</v>
      </c>
      <c r="C527" s="29">
        <v>242.11999999998903</v>
      </c>
    </row>
    <row r="528" spans="1:3" x14ac:dyDescent="0.25">
      <c r="A528" s="28">
        <v>527</v>
      </c>
      <c r="B528" s="29">
        <v>5.2699999999999321</v>
      </c>
      <c r="C528" s="29">
        <v>243.73999999998898</v>
      </c>
    </row>
    <row r="529" spans="1:3" x14ac:dyDescent="0.25">
      <c r="A529" s="28">
        <v>528</v>
      </c>
      <c r="B529" s="29">
        <v>5.2799999999999319</v>
      </c>
      <c r="C529" s="29">
        <v>245.35999999998896</v>
      </c>
    </row>
    <row r="530" spans="1:3" x14ac:dyDescent="0.25">
      <c r="A530" s="28">
        <v>529</v>
      </c>
      <c r="B530" s="29">
        <v>5.2899999999999316</v>
      </c>
      <c r="C530" s="29">
        <v>246.97999999998893</v>
      </c>
    </row>
    <row r="531" spans="1:3" x14ac:dyDescent="0.25">
      <c r="A531" s="28">
        <v>530</v>
      </c>
      <c r="B531" s="29">
        <v>5.2999999999999314</v>
      </c>
      <c r="C531" s="29">
        <v>248.59999999998888</v>
      </c>
    </row>
    <row r="532" spans="1:3" x14ac:dyDescent="0.25">
      <c r="A532" s="28">
        <v>531</v>
      </c>
      <c r="B532" s="29">
        <v>5.3099999999999312</v>
      </c>
      <c r="C532" s="29">
        <v>250.21999999998886</v>
      </c>
    </row>
    <row r="533" spans="1:3" x14ac:dyDescent="0.25">
      <c r="A533" s="28">
        <v>532</v>
      </c>
      <c r="B533" s="29">
        <v>5.319999999999931</v>
      </c>
      <c r="C533" s="29">
        <v>251.83999999998883</v>
      </c>
    </row>
    <row r="534" spans="1:3" x14ac:dyDescent="0.25">
      <c r="A534" s="28">
        <v>533</v>
      </c>
      <c r="B534" s="29">
        <v>5.3299999999999308</v>
      </c>
      <c r="C534" s="29">
        <v>253.45999999998878</v>
      </c>
    </row>
    <row r="535" spans="1:3" x14ac:dyDescent="0.25">
      <c r="A535" s="28">
        <v>534</v>
      </c>
      <c r="B535" s="29">
        <v>5.3399999999999306</v>
      </c>
      <c r="C535" s="29">
        <v>255.07999999998876</v>
      </c>
    </row>
    <row r="536" spans="1:3" x14ac:dyDescent="0.25">
      <c r="A536" s="28">
        <v>535</v>
      </c>
      <c r="B536" s="29">
        <v>5.3499999999999304</v>
      </c>
      <c r="C536" s="29">
        <v>256.69999999998873</v>
      </c>
    </row>
    <row r="537" spans="1:3" x14ac:dyDescent="0.25">
      <c r="A537" s="28">
        <v>536</v>
      </c>
      <c r="B537" s="29">
        <v>5.3599999999999302</v>
      </c>
      <c r="C537" s="29">
        <v>258.31999999998868</v>
      </c>
    </row>
    <row r="538" spans="1:3" x14ac:dyDescent="0.25">
      <c r="A538" s="28">
        <v>537</v>
      </c>
      <c r="B538" s="29">
        <v>5.3699999999999299</v>
      </c>
      <c r="C538" s="29">
        <v>259.93999999998863</v>
      </c>
    </row>
    <row r="539" spans="1:3" x14ac:dyDescent="0.25">
      <c r="A539" s="28">
        <v>538</v>
      </c>
      <c r="B539" s="29">
        <v>5.3799999999999297</v>
      </c>
      <c r="C539" s="29">
        <v>261.55999999998863</v>
      </c>
    </row>
    <row r="540" spans="1:3" x14ac:dyDescent="0.25">
      <c r="A540" s="28">
        <v>539</v>
      </c>
      <c r="B540" s="29">
        <v>5.3899999999999295</v>
      </c>
      <c r="C540" s="29">
        <v>263.17999999998858</v>
      </c>
    </row>
    <row r="541" spans="1:3" x14ac:dyDescent="0.25">
      <c r="A541" s="28">
        <v>540</v>
      </c>
      <c r="B541" s="29">
        <v>5.3999999999999293</v>
      </c>
      <c r="C541" s="29">
        <v>264.79999999998853</v>
      </c>
    </row>
    <row r="542" spans="1:3" x14ac:dyDescent="0.25">
      <c r="A542" s="28">
        <v>541</v>
      </c>
      <c r="B542" s="29">
        <v>5.4099999999999291</v>
      </c>
      <c r="C542" s="29">
        <v>266.41999999998848</v>
      </c>
    </row>
    <row r="543" spans="1:3" x14ac:dyDescent="0.25">
      <c r="A543" s="28">
        <v>542</v>
      </c>
      <c r="B543" s="29">
        <v>5.4199999999999289</v>
      </c>
      <c r="C543" s="29">
        <v>268.03999999998848</v>
      </c>
    </row>
    <row r="544" spans="1:3" x14ac:dyDescent="0.25">
      <c r="A544" s="28">
        <v>543</v>
      </c>
      <c r="B544" s="29">
        <v>5.4299999999999287</v>
      </c>
      <c r="C544" s="29">
        <v>269.65999999998843</v>
      </c>
    </row>
    <row r="545" spans="1:3" x14ac:dyDescent="0.25">
      <c r="A545" s="28">
        <v>544</v>
      </c>
      <c r="B545" s="29">
        <v>5.4399999999999284</v>
      </c>
      <c r="C545" s="29">
        <v>271.27999999998838</v>
      </c>
    </row>
    <row r="546" spans="1:3" x14ac:dyDescent="0.25">
      <c r="A546" s="28">
        <v>545</v>
      </c>
      <c r="B546" s="29">
        <v>5.4499999999999282</v>
      </c>
      <c r="C546" s="29">
        <v>272.89999999998838</v>
      </c>
    </row>
    <row r="547" spans="1:3" x14ac:dyDescent="0.25">
      <c r="A547" s="28">
        <v>546</v>
      </c>
      <c r="B547" s="29">
        <v>5.459999999999928</v>
      </c>
      <c r="C547" s="29">
        <v>274.51999999998833</v>
      </c>
    </row>
    <row r="548" spans="1:3" x14ac:dyDescent="0.25">
      <c r="A548" s="28">
        <v>547</v>
      </c>
      <c r="B548" s="29">
        <v>5.4699999999999278</v>
      </c>
      <c r="C548" s="29">
        <v>276.13999999998828</v>
      </c>
    </row>
    <row r="549" spans="1:3" x14ac:dyDescent="0.25">
      <c r="A549" s="28">
        <v>548</v>
      </c>
      <c r="B549" s="29">
        <v>5.4799999999999276</v>
      </c>
      <c r="C549" s="29">
        <v>277.75999999998828</v>
      </c>
    </row>
    <row r="550" spans="1:3" x14ac:dyDescent="0.25">
      <c r="A550" s="28">
        <v>549</v>
      </c>
      <c r="B550" s="29">
        <v>5.4899999999999274</v>
      </c>
      <c r="C550" s="29">
        <v>279.37999999998823</v>
      </c>
    </row>
    <row r="551" spans="1:3" x14ac:dyDescent="0.25">
      <c r="A551" s="28">
        <v>550</v>
      </c>
      <c r="B551" s="29">
        <v>5.4999999999999272</v>
      </c>
      <c r="C551" s="29">
        <v>280.99999999998818</v>
      </c>
    </row>
    <row r="552" spans="1:3" x14ac:dyDescent="0.25">
      <c r="A552" s="28">
        <v>551</v>
      </c>
      <c r="B552" s="29">
        <v>5.509999999999927</v>
      </c>
      <c r="C552" s="29">
        <v>282.61999999998818</v>
      </c>
    </row>
    <row r="553" spans="1:3" x14ac:dyDescent="0.25">
      <c r="A553" s="28">
        <v>552</v>
      </c>
      <c r="B553" s="29">
        <v>5.5199999999999267</v>
      </c>
      <c r="C553" s="29">
        <v>284.23999999998813</v>
      </c>
    </row>
    <row r="554" spans="1:3" x14ac:dyDescent="0.25">
      <c r="A554" s="28">
        <v>553</v>
      </c>
      <c r="B554" s="29">
        <v>5.5299999999999265</v>
      </c>
      <c r="C554" s="29">
        <v>285.85999999998808</v>
      </c>
    </row>
    <row r="555" spans="1:3" x14ac:dyDescent="0.25">
      <c r="A555" s="28">
        <v>554</v>
      </c>
      <c r="B555" s="29">
        <v>5.5399999999999263</v>
      </c>
      <c r="C555" s="29">
        <v>287.47999999998808</v>
      </c>
    </row>
    <row r="556" spans="1:3" x14ac:dyDescent="0.25">
      <c r="A556" s="28">
        <v>555</v>
      </c>
      <c r="B556" s="29">
        <v>5.5499999999999261</v>
      </c>
      <c r="C556" s="29">
        <v>289.09999999998803</v>
      </c>
    </row>
    <row r="557" spans="1:3" x14ac:dyDescent="0.25">
      <c r="A557" s="28">
        <v>556</v>
      </c>
      <c r="B557" s="29">
        <v>5.5599999999999259</v>
      </c>
      <c r="C557" s="29">
        <v>290.71999999998798</v>
      </c>
    </row>
    <row r="558" spans="1:3" x14ac:dyDescent="0.25">
      <c r="A558" s="28">
        <v>557</v>
      </c>
      <c r="B558" s="29">
        <v>5.5699999999999257</v>
      </c>
      <c r="C558" s="29">
        <v>292.33999999998798</v>
      </c>
    </row>
    <row r="559" spans="1:3" x14ac:dyDescent="0.25">
      <c r="A559" s="28">
        <v>558</v>
      </c>
      <c r="B559" s="29">
        <v>5.5799999999999255</v>
      </c>
      <c r="C559" s="29">
        <v>293.95999999998793</v>
      </c>
    </row>
    <row r="560" spans="1:3" x14ac:dyDescent="0.25">
      <c r="A560" s="28">
        <v>559</v>
      </c>
      <c r="B560" s="29">
        <v>5.5899999999999253</v>
      </c>
      <c r="C560" s="29">
        <v>295.57999999998788</v>
      </c>
    </row>
    <row r="561" spans="1:3" x14ac:dyDescent="0.25">
      <c r="A561" s="28">
        <v>560</v>
      </c>
      <c r="B561" s="29">
        <v>5.599999999999925</v>
      </c>
      <c r="C561" s="29">
        <v>297.19999999998788</v>
      </c>
    </row>
    <row r="562" spans="1:3" x14ac:dyDescent="0.25">
      <c r="A562" s="28">
        <v>561</v>
      </c>
      <c r="B562" s="29">
        <v>5.6099999999999248</v>
      </c>
      <c r="C562" s="29">
        <v>298.81999999998783</v>
      </c>
    </row>
    <row r="563" spans="1:3" x14ac:dyDescent="0.25">
      <c r="A563" s="28">
        <v>562</v>
      </c>
      <c r="B563" s="29">
        <v>5.6199999999999246</v>
      </c>
      <c r="C563" s="29">
        <v>300.43999999998778</v>
      </c>
    </row>
    <row r="564" spans="1:3" x14ac:dyDescent="0.25">
      <c r="A564" s="28">
        <v>563</v>
      </c>
      <c r="B564" s="29">
        <v>5.6299999999999244</v>
      </c>
      <c r="C564" s="29">
        <v>302.05999999998778</v>
      </c>
    </row>
    <row r="565" spans="1:3" x14ac:dyDescent="0.25">
      <c r="A565" s="28">
        <v>564</v>
      </c>
      <c r="B565" s="29">
        <v>5.6399999999999242</v>
      </c>
      <c r="C565" s="29">
        <v>303.67999999998773</v>
      </c>
    </row>
    <row r="566" spans="1:3" x14ac:dyDescent="0.25">
      <c r="A566" s="28">
        <v>565</v>
      </c>
      <c r="B566" s="29">
        <v>5.649999999999924</v>
      </c>
      <c r="C566" s="29">
        <v>305.29999999998768</v>
      </c>
    </row>
    <row r="567" spans="1:3" x14ac:dyDescent="0.25">
      <c r="A567" s="28">
        <v>566</v>
      </c>
      <c r="B567" s="29">
        <v>5.6599999999999238</v>
      </c>
      <c r="C567" s="29">
        <v>306.91999999998768</v>
      </c>
    </row>
    <row r="568" spans="1:3" x14ac:dyDescent="0.25">
      <c r="A568" s="28">
        <v>567</v>
      </c>
      <c r="B568" s="29">
        <v>5.6699999999999235</v>
      </c>
      <c r="C568" s="29">
        <v>308.53999999998763</v>
      </c>
    </row>
    <row r="569" spans="1:3" x14ac:dyDescent="0.25">
      <c r="A569" s="28">
        <v>568</v>
      </c>
      <c r="B569" s="29">
        <v>5.6799999999999233</v>
      </c>
      <c r="C569" s="29">
        <v>310.15999999998758</v>
      </c>
    </row>
    <row r="570" spans="1:3" x14ac:dyDescent="0.25">
      <c r="A570" s="28">
        <v>569</v>
      </c>
      <c r="B570" s="29">
        <v>5.6899999999999231</v>
      </c>
      <c r="C570" s="29">
        <v>311.77999999998758</v>
      </c>
    </row>
    <row r="571" spans="1:3" x14ac:dyDescent="0.25">
      <c r="A571" s="28">
        <v>570</v>
      </c>
      <c r="B571" s="29">
        <v>5.6999999999999229</v>
      </c>
      <c r="C571" s="29">
        <v>313.39999999998753</v>
      </c>
    </row>
    <row r="572" spans="1:3" x14ac:dyDescent="0.25">
      <c r="A572" s="28">
        <v>571</v>
      </c>
      <c r="B572" s="29">
        <v>5.7099999999999227</v>
      </c>
      <c r="C572" s="29">
        <v>315.01999999998748</v>
      </c>
    </row>
    <row r="573" spans="1:3" x14ac:dyDescent="0.25">
      <c r="A573" s="28">
        <v>572</v>
      </c>
      <c r="B573" s="29">
        <v>5.7199999999999225</v>
      </c>
      <c r="C573" s="29">
        <v>316.63999999998742</v>
      </c>
    </row>
    <row r="574" spans="1:3" x14ac:dyDescent="0.25">
      <c r="A574" s="28">
        <v>573</v>
      </c>
      <c r="B574" s="29">
        <v>5.7299999999999223</v>
      </c>
      <c r="C574" s="29">
        <v>318.25999999998737</v>
      </c>
    </row>
    <row r="575" spans="1:3" x14ac:dyDescent="0.25">
      <c r="A575" s="28">
        <v>574</v>
      </c>
      <c r="B575" s="29">
        <v>5.7399999999999221</v>
      </c>
      <c r="C575" s="29">
        <v>319.87999999998738</v>
      </c>
    </row>
    <row r="576" spans="1:3" x14ac:dyDescent="0.25">
      <c r="A576" s="28">
        <v>575</v>
      </c>
      <c r="B576" s="29">
        <v>5.7499999999999218</v>
      </c>
      <c r="C576" s="29">
        <v>321.49999999998732</v>
      </c>
    </row>
    <row r="577" spans="1:3" x14ac:dyDescent="0.25">
      <c r="A577" s="28">
        <v>576</v>
      </c>
      <c r="B577" s="29">
        <v>5.7599999999999216</v>
      </c>
      <c r="C577" s="29">
        <v>323.11999999998727</v>
      </c>
    </row>
    <row r="578" spans="1:3" x14ac:dyDescent="0.25">
      <c r="A578" s="28">
        <v>577</v>
      </c>
      <c r="B578" s="29">
        <v>5.7699999999999214</v>
      </c>
      <c r="C578" s="29">
        <v>324.73999999998728</v>
      </c>
    </row>
    <row r="579" spans="1:3" x14ac:dyDescent="0.25">
      <c r="A579" s="28">
        <v>578</v>
      </c>
      <c r="B579" s="29">
        <v>5.7799999999999212</v>
      </c>
      <c r="C579" s="29">
        <v>326.35999999998722</v>
      </c>
    </row>
    <row r="580" spans="1:3" x14ac:dyDescent="0.25">
      <c r="A580" s="28">
        <v>579</v>
      </c>
      <c r="B580" s="29">
        <v>5.789999999999921</v>
      </c>
      <c r="C580" s="29">
        <v>327.97999999998717</v>
      </c>
    </row>
    <row r="581" spans="1:3" x14ac:dyDescent="0.25">
      <c r="A581" s="28">
        <v>580</v>
      </c>
      <c r="B581" s="29">
        <v>5.7999999999999208</v>
      </c>
      <c r="C581" s="29">
        <v>329.59999999998718</v>
      </c>
    </row>
    <row r="582" spans="1:3" x14ac:dyDescent="0.25">
      <c r="A582" s="28">
        <v>581</v>
      </c>
      <c r="B582" s="29">
        <v>5.8099999999999206</v>
      </c>
      <c r="C582" s="29">
        <v>331.21999999998712</v>
      </c>
    </row>
    <row r="583" spans="1:3" x14ac:dyDescent="0.25">
      <c r="A583" s="28">
        <v>582</v>
      </c>
      <c r="B583" s="29">
        <v>5.8199999999999203</v>
      </c>
      <c r="C583" s="29">
        <v>332.83999999998707</v>
      </c>
    </row>
    <row r="584" spans="1:3" x14ac:dyDescent="0.25">
      <c r="A584" s="28">
        <v>583</v>
      </c>
      <c r="B584" s="29">
        <v>5.8299999999999201</v>
      </c>
      <c r="C584" s="29">
        <v>334.45999999998708</v>
      </c>
    </row>
    <row r="585" spans="1:3" x14ac:dyDescent="0.25">
      <c r="A585" s="28">
        <v>584</v>
      </c>
      <c r="B585" s="29">
        <v>5.8399999999999199</v>
      </c>
      <c r="C585" s="29">
        <v>336.07999999998702</v>
      </c>
    </row>
    <row r="586" spans="1:3" x14ac:dyDescent="0.25">
      <c r="A586" s="28">
        <v>585</v>
      </c>
      <c r="B586" s="29">
        <v>5.8499999999999197</v>
      </c>
      <c r="C586" s="29">
        <v>337.69999999998697</v>
      </c>
    </row>
    <row r="587" spans="1:3" x14ac:dyDescent="0.25">
      <c r="A587" s="28">
        <v>586</v>
      </c>
      <c r="B587" s="29">
        <v>5.8599999999999195</v>
      </c>
      <c r="C587" s="29">
        <v>339.31999999998698</v>
      </c>
    </row>
    <row r="588" spans="1:3" x14ac:dyDescent="0.25">
      <c r="A588" s="28">
        <v>587</v>
      </c>
      <c r="B588" s="29">
        <v>5.8699999999999193</v>
      </c>
      <c r="C588" s="29">
        <v>340.93999999998692</v>
      </c>
    </row>
    <row r="589" spans="1:3" x14ac:dyDescent="0.25">
      <c r="A589" s="28">
        <v>588</v>
      </c>
      <c r="B589" s="29">
        <v>5.8799999999999191</v>
      </c>
      <c r="C589" s="29">
        <v>342.55999999998687</v>
      </c>
    </row>
    <row r="590" spans="1:3" x14ac:dyDescent="0.25">
      <c r="A590" s="28">
        <v>589</v>
      </c>
      <c r="B590" s="29">
        <v>5.8899999999999189</v>
      </c>
      <c r="C590" s="29">
        <v>344.17999999998688</v>
      </c>
    </row>
    <row r="591" spans="1:3" x14ac:dyDescent="0.25">
      <c r="A591" s="28">
        <v>590</v>
      </c>
      <c r="B591" s="29">
        <v>5.8999999999999186</v>
      </c>
      <c r="C591" s="29">
        <v>345.79999999998682</v>
      </c>
    </row>
    <row r="592" spans="1:3" x14ac:dyDescent="0.25">
      <c r="A592" s="28">
        <v>591</v>
      </c>
      <c r="B592" s="29">
        <v>5.9099999999999184</v>
      </c>
      <c r="C592" s="29">
        <v>347.41999999998677</v>
      </c>
    </row>
    <row r="593" spans="1:3" x14ac:dyDescent="0.25">
      <c r="A593" s="28">
        <v>592</v>
      </c>
      <c r="B593" s="29">
        <v>5.9199999999999182</v>
      </c>
      <c r="C593" s="29">
        <v>349.03999999998678</v>
      </c>
    </row>
    <row r="594" spans="1:3" x14ac:dyDescent="0.25">
      <c r="A594" s="28">
        <v>593</v>
      </c>
      <c r="B594" s="29">
        <v>5.929999999999918</v>
      </c>
      <c r="C594" s="29">
        <v>350.65999999998672</v>
      </c>
    </row>
    <row r="595" spans="1:3" x14ac:dyDescent="0.25">
      <c r="A595" s="28">
        <v>594</v>
      </c>
      <c r="B595" s="29">
        <v>5.9399999999999178</v>
      </c>
      <c r="C595" s="29">
        <v>352.27999999998667</v>
      </c>
    </row>
    <row r="596" spans="1:3" x14ac:dyDescent="0.25">
      <c r="A596" s="28">
        <v>595</v>
      </c>
      <c r="B596" s="29">
        <v>5.9499999999999176</v>
      </c>
      <c r="C596" s="29">
        <v>353.89999999998668</v>
      </c>
    </row>
    <row r="597" spans="1:3" x14ac:dyDescent="0.25">
      <c r="A597" s="28">
        <v>596</v>
      </c>
      <c r="B597" s="29">
        <v>5.9599999999999174</v>
      </c>
      <c r="C597" s="29">
        <v>355.51999999998662</v>
      </c>
    </row>
    <row r="598" spans="1:3" x14ac:dyDescent="0.25">
      <c r="A598" s="28">
        <v>597</v>
      </c>
      <c r="B598" s="29">
        <v>5.9699999999999172</v>
      </c>
      <c r="C598" s="29">
        <v>357.13999999998657</v>
      </c>
    </row>
    <row r="599" spans="1:3" x14ac:dyDescent="0.25">
      <c r="A599" s="28">
        <v>598</v>
      </c>
      <c r="B599" s="29">
        <v>5.9799999999999169</v>
      </c>
      <c r="C599" s="29">
        <v>358.75999999998658</v>
      </c>
    </row>
    <row r="600" spans="1:3" x14ac:dyDescent="0.25">
      <c r="A600" s="28">
        <v>599</v>
      </c>
      <c r="B600" s="29">
        <v>5.9899999999999167</v>
      </c>
      <c r="C600" s="29">
        <v>360.37999999998652</v>
      </c>
    </row>
    <row r="601" spans="1:3" x14ac:dyDescent="0.25">
      <c r="A601" s="28">
        <v>600</v>
      </c>
      <c r="B601" s="29">
        <v>5.9999999999999165</v>
      </c>
      <c r="C601" s="29">
        <v>361.99999999998647</v>
      </c>
    </row>
    <row r="602" spans="1:3" x14ac:dyDescent="0.25">
      <c r="A602" s="28">
        <v>601</v>
      </c>
      <c r="B602" s="29">
        <v>6.0099999999999163</v>
      </c>
      <c r="C602" s="29">
        <v>364.25999999998106</v>
      </c>
    </row>
    <row r="603" spans="1:3" x14ac:dyDescent="0.25">
      <c r="A603" s="28">
        <v>602</v>
      </c>
      <c r="B603" s="29">
        <v>6.0199999999999161</v>
      </c>
      <c r="C603" s="29">
        <v>366.51999999998105</v>
      </c>
    </row>
    <row r="604" spans="1:3" x14ac:dyDescent="0.25">
      <c r="A604" s="28">
        <v>603</v>
      </c>
      <c r="B604" s="29">
        <v>6.0299999999999159</v>
      </c>
      <c r="C604" s="29">
        <v>368.77999999998099</v>
      </c>
    </row>
    <row r="605" spans="1:3" x14ac:dyDescent="0.25">
      <c r="A605" s="28">
        <v>604</v>
      </c>
      <c r="B605" s="29">
        <v>6.0399999999999157</v>
      </c>
      <c r="C605" s="29">
        <v>371.03999999998092</v>
      </c>
    </row>
    <row r="606" spans="1:3" x14ac:dyDescent="0.25">
      <c r="A606" s="28">
        <v>605</v>
      </c>
      <c r="B606" s="29">
        <v>6.0499999999999154</v>
      </c>
      <c r="C606" s="29">
        <v>373.29999999998091</v>
      </c>
    </row>
    <row r="607" spans="1:3" x14ac:dyDescent="0.25">
      <c r="A607" s="28">
        <v>606</v>
      </c>
      <c r="B607" s="29">
        <v>6.0599999999999152</v>
      </c>
      <c r="C607" s="29">
        <v>375.55999999998085</v>
      </c>
    </row>
    <row r="608" spans="1:3" x14ac:dyDescent="0.25">
      <c r="A608" s="28">
        <v>607</v>
      </c>
      <c r="B608" s="29">
        <v>6.069999999999915</v>
      </c>
      <c r="C608" s="29">
        <v>377.81999999998078</v>
      </c>
    </row>
    <row r="609" spans="1:3" x14ac:dyDescent="0.25">
      <c r="A609" s="28">
        <v>608</v>
      </c>
      <c r="B609" s="29">
        <v>6.0799999999999148</v>
      </c>
      <c r="C609" s="29">
        <v>380.07999999998077</v>
      </c>
    </row>
    <row r="610" spans="1:3" x14ac:dyDescent="0.25">
      <c r="A610" s="28">
        <v>609</v>
      </c>
      <c r="B610" s="29">
        <v>6.0899999999999146</v>
      </c>
      <c r="C610" s="29">
        <v>382.33999999998071</v>
      </c>
    </row>
    <row r="611" spans="1:3" x14ac:dyDescent="0.25">
      <c r="A611" s="28">
        <v>610</v>
      </c>
      <c r="B611" s="29">
        <v>6.0999999999999144</v>
      </c>
      <c r="C611" s="29">
        <v>384.59999999998064</v>
      </c>
    </row>
    <row r="612" spans="1:3" x14ac:dyDescent="0.25">
      <c r="A612" s="28">
        <v>611</v>
      </c>
      <c r="B612" s="29">
        <v>6.1099999999999142</v>
      </c>
      <c r="C612" s="29">
        <v>386.85999999998057</v>
      </c>
    </row>
    <row r="613" spans="1:3" x14ac:dyDescent="0.25">
      <c r="A613" s="28">
        <v>612</v>
      </c>
      <c r="B613" s="29">
        <v>6.119999999999914</v>
      </c>
      <c r="C613" s="29">
        <v>389.11999999998056</v>
      </c>
    </row>
    <row r="614" spans="1:3" x14ac:dyDescent="0.25">
      <c r="A614" s="28">
        <v>613</v>
      </c>
      <c r="B614" s="29">
        <v>6.1299999999999137</v>
      </c>
      <c r="C614" s="29">
        <v>391.3799999999805</v>
      </c>
    </row>
    <row r="615" spans="1:3" x14ac:dyDescent="0.25">
      <c r="A615" s="28">
        <v>614</v>
      </c>
      <c r="B615" s="29">
        <v>6.1399999999999135</v>
      </c>
      <c r="C615" s="29">
        <v>393.63999999998043</v>
      </c>
    </row>
    <row r="616" spans="1:3" x14ac:dyDescent="0.25">
      <c r="A616" s="28">
        <v>615</v>
      </c>
      <c r="B616" s="29">
        <v>6.1499999999999133</v>
      </c>
      <c r="C616" s="29">
        <v>395.89999999998042</v>
      </c>
    </row>
    <row r="617" spans="1:3" x14ac:dyDescent="0.25">
      <c r="A617" s="28">
        <v>616</v>
      </c>
      <c r="B617" s="29">
        <v>6.1599999999999131</v>
      </c>
      <c r="C617" s="29">
        <v>398.15999999998036</v>
      </c>
    </row>
    <row r="618" spans="1:3" x14ac:dyDescent="0.25">
      <c r="A618" s="28">
        <v>617</v>
      </c>
      <c r="B618" s="29">
        <v>6.1699999999999129</v>
      </c>
      <c r="C618" s="29">
        <v>400.41999999998029</v>
      </c>
    </row>
    <row r="619" spans="1:3" x14ac:dyDescent="0.25">
      <c r="A619" s="28">
        <v>618</v>
      </c>
      <c r="B619" s="29">
        <v>6.1799999999999127</v>
      </c>
      <c r="C619" s="29">
        <v>402.67999999998028</v>
      </c>
    </row>
    <row r="620" spans="1:3" x14ac:dyDescent="0.25">
      <c r="A620" s="28">
        <v>619</v>
      </c>
      <c r="B620" s="29">
        <v>6.1899999999999125</v>
      </c>
      <c r="C620" s="29">
        <v>404.93999999998022</v>
      </c>
    </row>
    <row r="621" spans="1:3" x14ac:dyDescent="0.25">
      <c r="A621" s="28">
        <v>620</v>
      </c>
      <c r="B621" s="29">
        <v>6.1999999999999122</v>
      </c>
      <c r="C621" s="29">
        <v>407.19999999998015</v>
      </c>
    </row>
    <row r="622" spans="1:3" x14ac:dyDescent="0.25">
      <c r="A622" s="28">
        <v>621</v>
      </c>
      <c r="B622" s="29">
        <v>6.209999999999912</v>
      </c>
      <c r="C622" s="29">
        <v>409.45999999998014</v>
      </c>
    </row>
    <row r="623" spans="1:3" x14ac:dyDescent="0.25">
      <c r="A623" s="28">
        <v>622</v>
      </c>
      <c r="B623" s="29">
        <v>6.2199999999999118</v>
      </c>
      <c r="C623" s="29">
        <v>411.71999999998008</v>
      </c>
    </row>
    <row r="624" spans="1:3" x14ac:dyDescent="0.25">
      <c r="A624" s="28">
        <v>623</v>
      </c>
      <c r="B624" s="29">
        <v>6.2299999999999116</v>
      </c>
      <c r="C624" s="29">
        <v>413.97999999998001</v>
      </c>
    </row>
    <row r="625" spans="1:3" x14ac:dyDescent="0.25">
      <c r="A625" s="28">
        <v>624</v>
      </c>
      <c r="B625" s="29">
        <v>6.2399999999999114</v>
      </c>
      <c r="C625" s="29">
        <v>416.23999999998</v>
      </c>
    </row>
    <row r="626" spans="1:3" x14ac:dyDescent="0.25">
      <c r="A626" s="28">
        <v>625</v>
      </c>
      <c r="B626" s="29">
        <v>6.2499999999999112</v>
      </c>
      <c r="C626" s="29">
        <v>418.49999999997993</v>
      </c>
    </row>
    <row r="627" spans="1:3" x14ac:dyDescent="0.25">
      <c r="A627" s="28">
        <v>626</v>
      </c>
      <c r="B627" s="29">
        <v>6.259999999999911</v>
      </c>
      <c r="C627" s="29">
        <v>420.75999999997987</v>
      </c>
    </row>
    <row r="628" spans="1:3" x14ac:dyDescent="0.25">
      <c r="A628" s="28">
        <v>627</v>
      </c>
      <c r="B628" s="29">
        <v>6.2699999999999108</v>
      </c>
      <c r="C628" s="29">
        <v>423.01999999997986</v>
      </c>
    </row>
    <row r="629" spans="1:3" x14ac:dyDescent="0.25">
      <c r="A629" s="28">
        <v>628</v>
      </c>
      <c r="B629" s="29">
        <v>6.2799999999999105</v>
      </c>
      <c r="C629" s="29">
        <v>425.27999999997979</v>
      </c>
    </row>
    <row r="630" spans="1:3" x14ac:dyDescent="0.25">
      <c r="A630" s="28">
        <v>629</v>
      </c>
      <c r="B630" s="29">
        <v>6.2899999999999103</v>
      </c>
      <c r="C630" s="29">
        <v>427.53999999997973</v>
      </c>
    </row>
    <row r="631" spans="1:3" x14ac:dyDescent="0.25">
      <c r="A631" s="28">
        <v>630</v>
      </c>
      <c r="B631" s="29">
        <v>6.2999999999999101</v>
      </c>
      <c r="C631" s="29">
        <v>429.79999999997972</v>
      </c>
    </row>
    <row r="632" spans="1:3" x14ac:dyDescent="0.25">
      <c r="A632" s="28">
        <v>631</v>
      </c>
      <c r="B632" s="29">
        <v>6.3099999999999099</v>
      </c>
      <c r="C632" s="29">
        <v>432.05999999997965</v>
      </c>
    </row>
    <row r="633" spans="1:3" x14ac:dyDescent="0.25">
      <c r="A633" s="28">
        <v>632</v>
      </c>
      <c r="B633" s="29">
        <v>6.3199999999999097</v>
      </c>
      <c r="C633" s="29">
        <v>434.31999999997959</v>
      </c>
    </row>
    <row r="634" spans="1:3" x14ac:dyDescent="0.25">
      <c r="A634" s="28">
        <v>633</v>
      </c>
      <c r="B634" s="29">
        <v>6.3299999999999095</v>
      </c>
      <c r="C634" s="29">
        <v>436.57999999997958</v>
      </c>
    </row>
    <row r="635" spans="1:3" x14ac:dyDescent="0.25">
      <c r="A635" s="28">
        <v>634</v>
      </c>
      <c r="B635" s="29">
        <v>6.3399999999999093</v>
      </c>
      <c r="C635" s="29">
        <v>438.83999999997951</v>
      </c>
    </row>
    <row r="636" spans="1:3" x14ac:dyDescent="0.25">
      <c r="A636" s="28">
        <v>635</v>
      </c>
      <c r="B636" s="29">
        <v>6.3499999999999091</v>
      </c>
      <c r="C636" s="29">
        <v>441.09999999997945</v>
      </c>
    </row>
    <row r="637" spans="1:3" x14ac:dyDescent="0.25">
      <c r="A637" s="28">
        <v>636</v>
      </c>
      <c r="B637" s="29">
        <v>6.3599999999999088</v>
      </c>
      <c r="C637" s="29">
        <v>443.35999999997938</v>
      </c>
    </row>
    <row r="638" spans="1:3" x14ac:dyDescent="0.25">
      <c r="A638" s="28">
        <v>637</v>
      </c>
      <c r="B638" s="29">
        <v>6.3699999999999086</v>
      </c>
      <c r="C638" s="29">
        <v>445.61999999997931</v>
      </c>
    </row>
    <row r="639" spans="1:3" x14ac:dyDescent="0.25">
      <c r="A639" s="28">
        <v>638</v>
      </c>
      <c r="B639" s="29">
        <v>6.3799999999999084</v>
      </c>
      <c r="C639" s="29">
        <v>447.8799999999793</v>
      </c>
    </row>
    <row r="640" spans="1:3" x14ac:dyDescent="0.25">
      <c r="A640" s="28">
        <v>639</v>
      </c>
      <c r="B640" s="29">
        <v>6.3899999999999082</v>
      </c>
      <c r="C640" s="29">
        <v>450.13999999997924</v>
      </c>
    </row>
    <row r="641" spans="1:3" x14ac:dyDescent="0.25">
      <c r="A641" s="28">
        <v>640</v>
      </c>
      <c r="B641" s="29">
        <v>6.399999999999908</v>
      </c>
      <c r="C641" s="29">
        <v>452.39999999997917</v>
      </c>
    </row>
    <row r="642" spans="1:3" x14ac:dyDescent="0.25">
      <c r="A642" s="28">
        <v>641</v>
      </c>
      <c r="B642" s="29">
        <v>6.4099999999999078</v>
      </c>
      <c r="C642" s="29">
        <v>454.65999999997916</v>
      </c>
    </row>
    <row r="643" spans="1:3" x14ac:dyDescent="0.25">
      <c r="A643" s="28">
        <v>642</v>
      </c>
      <c r="B643" s="29">
        <v>6.4199999999999076</v>
      </c>
      <c r="C643" s="29">
        <v>456.9199999999791</v>
      </c>
    </row>
    <row r="644" spans="1:3" x14ac:dyDescent="0.25">
      <c r="A644" s="28">
        <v>643</v>
      </c>
      <c r="B644" s="29">
        <v>6.4299999999999073</v>
      </c>
      <c r="C644" s="29">
        <v>459.17999999997903</v>
      </c>
    </row>
    <row r="645" spans="1:3" x14ac:dyDescent="0.25">
      <c r="A645" s="28">
        <v>644</v>
      </c>
      <c r="B645" s="29">
        <v>6.4399999999999071</v>
      </c>
      <c r="C645" s="29">
        <v>461.43999999997902</v>
      </c>
    </row>
    <row r="646" spans="1:3" x14ac:dyDescent="0.25">
      <c r="A646" s="28">
        <v>645</v>
      </c>
      <c r="B646" s="29">
        <v>6.4499999999999069</v>
      </c>
      <c r="C646" s="29">
        <v>463.69999999997896</v>
      </c>
    </row>
    <row r="647" spans="1:3" x14ac:dyDescent="0.25">
      <c r="A647" s="28">
        <v>646</v>
      </c>
      <c r="B647" s="29">
        <v>6.4599999999999067</v>
      </c>
      <c r="C647" s="29">
        <v>465.95999999997889</v>
      </c>
    </row>
    <row r="648" spans="1:3" x14ac:dyDescent="0.25">
      <c r="A648" s="28">
        <v>647</v>
      </c>
      <c r="B648" s="29">
        <v>6.4699999999999065</v>
      </c>
      <c r="C648" s="29">
        <v>468.21999999997888</v>
      </c>
    </row>
    <row r="649" spans="1:3" x14ac:dyDescent="0.25">
      <c r="A649" s="28">
        <v>648</v>
      </c>
      <c r="B649" s="29">
        <v>6.4799999999999063</v>
      </c>
      <c r="C649" s="29">
        <v>470.47999999997882</v>
      </c>
    </row>
    <row r="650" spans="1:3" x14ac:dyDescent="0.25">
      <c r="A650" s="28">
        <v>649</v>
      </c>
      <c r="B650" s="29">
        <v>6.4899999999999061</v>
      </c>
      <c r="C650" s="29">
        <v>472.73999999997875</v>
      </c>
    </row>
    <row r="651" spans="1:3" x14ac:dyDescent="0.25">
      <c r="A651" s="28">
        <v>650</v>
      </c>
      <c r="B651" s="29">
        <v>6.4999999999999059</v>
      </c>
      <c r="C651" s="29">
        <v>474.99999999997874</v>
      </c>
    </row>
    <row r="652" spans="1:3" x14ac:dyDescent="0.25">
      <c r="A652" s="28">
        <v>651</v>
      </c>
      <c r="B652" s="29">
        <v>6.5099999999999056</v>
      </c>
      <c r="C652" s="29">
        <v>477.25999999997867</v>
      </c>
    </row>
    <row r="653" spans="1:3" x14ac:dyDescent="0.25">
      <c r="A653" s="28">
        <v>652</v>
      </c>
      <c r="B653" s="29">
        <v>6.5199999999999054</v>
      </c>
      <c r="C653" s="29">
        <v>479.51999999997861</v>
      </c>
    </row>
    <row r="654" spans="1:3" x14ac:dyDescent="0.25">
      <c r="A654" s="28">
        <v>653</v>
      </c>
      <c r="B654" s="29">
        <v>6.5299999999999052</v>
      </c>
      <c r="C654" s="29">
        <v>481.7799999999786</v>
      </c>
    </row>
    <row r="655" spans="1:3" x14ac:dyDescent="0.25">
      <c r="A655" s="28">
        <v>654</v>
      </c>
      <c r="B655" s="29">
        <v>6.539999999999905</v>
      </c>
      <c r="C655" s="29">
        <v>484.03999999997853</v>
      </c>
    </row>
    <row r="656" spans="1:3" x14ac:dyDescent="0.25">
      <c r="A656" s="28">
        <v>655</v>
      </c>
      <c r="B656" s="29">
        <v>6.5499999999999048</v>
      </c>
      <c r="C656" s="29">
        <v>486.29999999997847</v>
      </c>
    </row>
    <row r="657" spans="1:3" x14ac:dyDescent="0.25">
      <c r="A657" s="28">
        <v>656</v>
      </c>
      <c r="B657" s="29">
        <v>6.5599999999999046</v>
      </c>
      <c r="C657" s="29">
        <v>488.55999999997846</v>
      </c>
    </row>
    <row r="658" spans="1:3" x14ac:dyDescent="0.25">
      <c r="A658" s="28">
        <v>657</v>
      </c>
      <c r="B658" s="29">
        <v>6.5699999999999044</v>
      </c>
      <c r="C658" s="29">
        <v>490.81999999997839</v>
      </c>
    </row>
    <row r="659" spans="1:3" x14ac:dyDescent="0.25">
      <c r="A659" s="28">
        <v>658</v>
      </c>
      <c r="B659" s="29">
        <v>6.5799999999999041</v>
      </c>
      <c r="C659" s="29">
        <v>493.07999999997833</v>
      </c>
    </row>
    <row r="660" spans="1:3" x14ac:dyDescent="0.25">
      <c r="A660" s="28">
        <v>659</v>
      </c>
      <c r="B660" s="29">
        <v>6.5899999999999039</v>
      </c>
      <c r="C660" s="29">
        <v>495.33999999997832</v>
      </c>
    </row>
    <row r="661" spans="1:3" x14ac:dyDescent="0.25">
      <c r="A661" s="28">
        <v>660</v>
      </c>
      <c r="B661" s="29">
        <v>6.5999999999999037</v>
      </c>
      <c r="C661" s="29">
        <v>497.59999999997825</v>
      </c>
    </row>
    <row r="662" spans="1:3" x14ac:dyDescent="0.25">
      <c r="A662" s="28">
        <v>661</v>
      </c>
      <c r="B662" s="29">
        <v>6.6099999999999035</v>
      </c>
      <c r="C662" s="29">
        <v>499.85999999997819</v>
      </c>
    </row>
    <row r="663" spans="1:3" x14ac:dyDescent="0.25">
      <c r="A663" s="28">
        <v>662</v>
      </c>
      <c r="B663" s="29">
        <v>6.6199999999999033</v>
      </c>
      <c r="C663" s="29">
        <v>502.11999999997818</v>
      </c>
    </row>
    <row r="664" spans="1:3" x14ac:dyDescent="0.25">
      <c r="A664" s="28">
        <v>663</v>
      </c>
      <c r="B664" s="29">
        <v>6.6299999999999031</v>
      </c>
      <c r="C664" s="29">
        <v>504.37999999997811</v>
      </c>
    </row>
    <row r="665" spans="1:3" x14ac:dyDescent="0.25">
      <c r="A665" s="28">
        <v>664</v>
      </c>
      <c r="B665" s="29">
        <v>6.6399999999999029</v>
      </c>
      <c r="C665" s="29">
        <v>506.63999999997804</v>
      </c>
    </row>
    <row r="666" spans="1:3" x14ac:dyDescent="0.25">
      <c r="A666" s="28">
        <v>665</v>
      </c>
      <c r="B666" s="29">
        <v>6.6499999999999027</v>
      </c>
      <c r="C666" s="29">
        <v>508.89999999997804</v>
      </c>
    </row>
    <row r="667" spans="1:3" x14ac:dyDescent="0.25">
      <c r="A667" s="28">
        <v>666</v>
      </c>
      <c r="B667" s="29">
        <v>6.6599999999999024</v>
      </c>
      <c r="C667" s="29">
        <v>511.15999999997791</v>
      </c>
    </row>
    <row r="668" spans="1:3" x14ac:dyDescent="0.25">
      <c r="A668" s="28">
        <v>667</v>
      </c>
      <c r="B668" s="29">
        <v>6.6699999999999022</v>
      </c>
      <c r="C668" s="29">
        <v>513.4199999999779</v>
      </c>
    </row>
    <row r="669" spans="1:3" x14ac:dyDescent="0.25">
      <c r="A669" s="28">
        <v>668</v>
      </c>
      <c r="B669" s="29">
        <v>6.679999999999902</v>
      </c>
      <c r="C669" s="29">
        <v>515.67999999997789</v>
      </c>
    </row>
    <row r="670" spans="1:3" x14ac:dyDescent="0.25">
      <c r="A670" s="28">
        <v>669</v>
      </c>
      <c r="B670" s="29">
        <v>6.6899999999999018</v>
      </c>
      <c r="C670" s="29">
        <v>517.93999999997777</v>
      </c>
    </row>
    <row r="671" spans="1:3" x14ac:dyDescent="0.25">
      <c r="A671" s="28">
        <v>670</v>
      </c>
      <c r="B671" s="29">
        <v>6.6999999999999016</v>
      </c>
      <c r="C671" s="29">
        <v>520.19999999997776</v>
      </c>
    </row>
    <row r="672" spans="1:3" x14ac:dyDescent="0.25">
      <c r="A672" s="28">
        <v>671</v>
      </c>
      <c r="B672" s="29">
        <v>6.7099999999999014</v>
      </c>
      <c r="C672" s="29">
        <v>522.45999999997775</v>
      </c>
    </row>
    <row r="673" spans="1:3" x14ac:dyDescent="0.25">
      <c r="A673" s="28">
        <v>672</v>
      </c>
      <c r="B673" s="29">
        <v>6.7199999999999012</v>
      </c>
      <c r="C673" s="29">
        <v>524.71999999997763</v>
      </c>
    </row>
    <row r="674" spans="1:3" x14ac:dyDescent="0.25">
      <c r="A674" s="28">
        <v>673</v>
      </c>
      <c r="B674" s="29">
        <v>6.729999999999901</v>
      </c>
      <c r="C674" s="29">
        <v>526.97999999997762</v>
      </c>
    </row>
    <row r="675" spans="1:3" x14ac:dyDescent="0.25">
      <c r="A675" s="28">
        <v>674</v>
      </c>
      <c r="B675" s="29">
        <v>6.7399999999999007</v>
      </c>
      <c r="C675" s="29">
        <v>529.2399999999775</v>
      </c>
    </row>
    <row r="676" spans="1:3" x14ac:dyDescent="0.25">
      <c r="A676" s="28">
        <v>675</v>
      </c>
      <c r="B676" s="29">
        <v>6.7499999999999005</v>
      </c>
      <c r="C676" s="29">
        <v>531.49999999997749</v>
      </c>
    </row>
    <row r="677" spans="1:3" x14ac:dyDescent="0.25">
      <c r="A677" s="28">
        <v>676</v>
      </c>
      <c r="B677" s="29">
        <v>6.7599999999999003</v>
      </c>
      <c r="C677" s="29">
        <v>533.75999999997748</v>
      </c>
    </row>
    <row r="678" spans="1:3" x14ac:dyDescent="0.25">
      <c r="A678" s="28">
        <v>677</v>
      </c>
      <c r="B678" s="29">
        <v>6.7699999999999001</v>
      </c>
      <c r="C678" s="29">
        <v>536.01999999997747</v>
      </c>
    </row>
    <row r="679" spans="1:3" x14ac:dyDescent="0.25">
      <c r="A679" s="28">
        <v>678</v>
      </c>
      <c r="B679" s="29">
        <v>6.7799999999998999</v>
      </c>
      <c r="C679" s="29">
        <v>538.27999999997735</v>
      </c>
    </row>
    <row r="680" spans="1:3" x14ac:dyDescent="0.25">
      <c r="A680" s="28">
        <v>679</v>
      </c>
      <c r="B680" s="29">
        <v>6.7899999999998997</v>
      </c>
      <c r="C680" s="29">
        <v>540.53999999997734</v>
      </c>
    </row>
    <row r="681" spans="1:3" x14ac:dyDescent="0.25">
      <c r="A681" s="28">
        <v>680</v>
      </c>
      <c r="B681" s="29">
        <v>6.7999999999998995</v>
      </c>
      <c r="C681" s="29">
        <v>542.79999999997722</v>
      </c>
    </row>
    <row r="682" spans="1:3" x14ac:dyDescent="0.25">
      <c r="A682" s="28">
        <v>681</v>
      </c>
      <c r="B682" s="29">
        <v>6.8099999999998992</v>
      </c>
      <c r="C682" s="29">
        <v>545.05999999997721</v>
      </c>
    </row>
    <row r="683" spans="1:3" x14ac:dyDescent="0.25">
      <c r="A683" s="28">
        <v>682</v>
      </c>
      <c r="B683" s="29">
        <v>6.819999999999899</v>
      </c>
      <c r="C683" s="29">
        <v>547.3199999999772</v>
      </c>
    </row>
    <row r="684" spans="1:3" x14ac:dyDescent="0.25">
      <c r="A684" s="28">
        <v>683</v>
      </c>
      <c r="B684" s="29">
        <v>6.8299999999998988</v>
      </c>
      <c r="C684" s="29">
        <v>549.57999999997719</v>
      </c>
    </row>
    <row r="685" spans="1:3" x14ac:dyDescent="0.25">
      <c r="A685" s="28">
        <v>684</v>
      </c>
      <c r="B685" s="29">
        <v>6.8399999999998986</v>
      </c>
      <c r="C685" s="29">
        <v>551.83999999997707</v>
      </c>
    </row>
    <row r="686" spans="1:3" x14ac:dyDescent="0.25">
      <c r="A686" s="28">
        <v>685</v>
      </c>
      <c r="B686" s="29">
        <v>6.8499999999998984</v>
      </c>
      <c r="C686" s="29">
        <v>554.09999999997706</v>
      </c>
    </row>
    <row r="687" spans="1:3" x14ac:dyDescent="0.25">
      <c r="A687" s="28">
        <v>686</v>
      </c>
      <c r="B687" s="29">
        <v>6.8599999999998982</v>
      </c>
      <c r="C687" s="29">
        <v>556.35999999997694</v>
      </c>
    </row>
    <row r="688" spans="1:3" x14ac:dyDescent="0.25">
      <c r="A688" s="28">
        <v>687</v>
      </c>
      <c r="B688" s="29">
        <v>6.869999999999898</v>
      </c>
      <c r="C688" s="29">
        <v>558.61999999997693</v>
      </c>
    </row>
    <row r="689" spans="1:3" x14ac:dyDescent="0.25">
      <c r="A689" s="28">
        <v>688</v>
      </c>
      <c r="B689" s="29">
        <v>6.8799999999998978</v>
      </c>
      <c r="C689" s="29">
        <v>560.87999999997692</v>
      </c>
    </row>
    <row r="690" spans="1:3" x14ac:dyDescent="0.25">
      <c r="A690" s="28">
        <v>689</v>
      </c>
      <c r="B690" s="29">
        <v>6.8899999999998975</v>
      </c>
      <c r="C690" s="29">
        <v>563.13999999997691</v>
      </c>
    </row>
    <row r="691" spans="1:3" x14ac:dyDescent="0.25">
      <c r="A691" s="28">
        <v>690</v>
      </c>
      <c r="B691" s="29">
        <v>6.8999999999998973</v>
      </c>
      <c r="C691" s="29">
        <v>565.39999999997679</v>
      </c>
    </row>
    <row r="692" spans="1:3" x14ac:dyDescent="0.25">
      <c r="A692" s="28">
        <v>691</v>
      </c>
      <c r="B692" s="29">
        <v>6.9099999999998971</v>
      </c>
      <c r="C692" s="29">
        <v>567.65999999997678</v>
      </c>
    </row>
    <row r="693" spans="1:3" x14ac:dyDescent="0.25">
      <c r="A693" s="28">
        <v>692</v>
      </c>
      <c r="B693" s="29">
        <v>6.9199999999998969</v>
      </c>
      <c r="C693" s="29">
        <v>569.91999999997665</v>
      </c>
    </row>
    <row r="694" spans="1:3" x14ac:dyDescent="0.25">
      <c r="A694" s="28">
        <v>693</v>
      </c>
      <c r="B694" s="29">
        <v>6.9299999999998967</v>
      </c>
      <c r="C694" s="29">
        <v>572.17999999997664</v>
      </c>
    </row>
    <row r="695" spans="1:3" x14ac:dyDescent="0.25">
      <c r="A695" s="28">
        <v>694</v>
      </c>
      <c r="B695" s="29">
        <v>6.9399999999998965</v>
      </c>
      <c r="C695" s="29">
        <v>574.43999999997664</v>
      </c>
    </row>
    <row r="696" spans="1:3" x14ac:dyDescent="0.25">
      <c r="A696" s="28">
        <v>695</v>
      </c>
      <c r="B696" s="29">
        <v>6.9499999999998963</v>
      </c>
      <c r="C696" s="29">
        <v>576.69999999997663</v>
      </c>
    </row>
    <row r="697" spans="1:3" x14ac:dyDescent="0.25">
      <c r="A697" s="28">
        <v>696</v>
      </c>
      <c r="B697" s="29">
        <v>6.959999999999896</v>
      </c>
      <c r="C697" s="29">
        <v>578.9599999999765</v>
      </c>
    </row>
    <row r="698" spans="1:3" x14ac:dyDescent="0.25">
      <c r="A698" s="28">
        <v>697</v>
      </c>
      <c r="B698" s="29">
        <v>6.9699999999998958</v>
      </c>
      <c r="C698" s="29">
        <v>581.21999999997649</v>
      </c>
    </row>
    <row r="699" spans="1:3" x14ac:dyDescent="0.25">
      <c r="A699" s="28">
        <v>698</v>
      </c>
      <c r="B699" s="29">
        <v>6.9799999999998956</v>
      </c>
      <c r="C699" s="29">
        <v>583.47999999997637</v>
      </c>
    </row>
    <row r="700" spans="1:3" x14ac:dyDescent="0.25">
      <c r="A700" s="28">
        <v>699</v>
      </c>
      <c r="B700" s="29">
        <v>6.9899999999998954</v>
      </c>
      <c r="C700" s="29">
        <v>585.73999999997636</v>
      </c>
    </row>
    <row r="701" spans="1:3" x14ac:dyDescent="0.25">
      <c r="A701" s="28">
        <v>700</v>
      </c>
      <c r="B701" s="29">
        <v>6.9999999999998952</v>
      </c>
      <c r="C701" s="29">
        <v>587.99999999997635</v>
      </c>
    </row>
    <row r="702" spans="1:3" x14ac:dyDescent="0.25">
      <c r="A702" s="28">
        <v>701</v>
      </c>
      <c r="B702" s="29">
        <v>7.009999999999895</v>
      </c>
      <c r="C702" s="29">
        <v>591.00999999996839</v>
      </c>
    </row>
    <row r="703" spans="1:3" x14ac:dyDescent="0.25">
      <c r="A703" s="28">
        <v>702</v>
      </c>
      <c r="B703" s="29">
        <v>7.0199999999998948</v>
      </c>
      <c r="C703" s="29">
        <v>594.01999999996838</v>
      </c>
    </row>
    <row r="704" spans="1:3" x14ac:dyDescent="0.25">
      <c r="A704" s="28">
        <v>703</v>
      </c>
      <c r="B704" s="29">
        <v>7.0299999999998946</v>
      </c>
      <c r="C704" s="29">
        <v>597.02999999996825</v>
      </c>
    </row>
    <row r="705" spans="1:3" x14ac:dyDescent="0.25">
      <c r="A705" s="28">
        <v>704</v>
      </c>
      <c r="B705" s="29">
        <v>7.0399999999998943</v>
      </c>
      <c r="C705" s="29">
        <v>600.03999999996824</v>
      </c>
    </row>
    <row r="706" spans="1:3" x14ac:dyDescent="0.25">
      <c r="A706" s="28">
        <v>705</v>
      </c>
      <c r="B706" s="29">
        <v>7.0499999999998941</v>
      </c>
      <c r="C706" s="29">
        <v>603.04999999996812</v>
      </c>
    </row>
    <row r="707" spans="1:3" x14ac:dyDescent="0.25">
      <c r="A707" s="28">
        <v>706</v>
      </c>
      <c r="B707" s="29">
        <v>7.0599999999998939</v>
      </c>
      <c r="C707" s="29">
        <v>606.05999999996811</v>
      </c>
    </row>
    <row r="708" spans="1:3" x14ac:dyDescent="0.25">
      <c r="A708" s="28">
        <v>707</v>
      </c>
      <c r="B708" s="29">
        <v>7.0699999999998937</v>
      </c>
      <c r="C708" s="29">
        <v>609.06999999996799</v>
      </c>
    </row>
    <row r="709" spans="1:3" x14ac:dyDescent="0.25">
      <c r="A709" s="28">
        <v>708</v>
      </c>
      <c r="B709" s="29">
        <v>7.0799999999998935</v>
      </c>
      <c r="C709" s="29">
        <v>612.07999999996798</v>
      </c>
    </row>
    <row r="710" spans="1:3" x14ac:dyDescent="0.25">
      <c r="A710" s="28">
        <v>709</v>
      </c>
      <c r="B710" s="29">
        <v>7.0899999999998933</v>
      </c>
      <c r="C710" s="29">
        <v>615.08999999996786</v>
      </c>
    </row>
    <row r="711" spans="1:3" x14ac:dyDescent="0.25">
      <c r="A711" s="28">
        <v>710</v>
      </c>
      <c r="B711" s="29">
        <v>7.0999999999998931</v>
      </c>
      <c r="C711" s="29">
        <v>618.09999999996785</v>
      </c>
    </row>
    <row r="712" spans="1:3" x14ac:dyDescent="0.25">
      <c r="A712" s="28">
        <v>711</v>
      </c>
      <c r="B712" s="29">
        <v>7.1099999999998929</v>
      </c>
      <c r="C712" s="29">
        <v>621.10999999996773</v>
      </c>
    </row>
    <row r="713" spans="1:3" x14ac:dyDescent="0.25">
      <c r="A713" s="28">
        <v>712</v>
      </c>
      <c r="B713" s="29">
        <v>7.1199999999998926</v>
      </c>
      <c r="C713" s="29">
        <v>624.11999999996772</v>
      </c>
    </row>
    <row r="714" spans="1:3" x14ac:dyDescent="0.25">
      <c r="A714" s="28">
        <v>713</v>
      </c>
      <c r="B714" s="29">
        <v>7.1299999999998924</v>
      </c>
      <c r="C714" s="29">
        <v>627.12999999996759</v>
      </c>
    </row>
    <row r="715" spans="1:3" x14ac:dyDescent="0.25">
      <c r="A715" s="28">
        <v>714</v>
      </c>
      <c r="B715" s="29">
        <v>7.1399999999998922</v>
      </c>
      <c r="C715" s="29">
        <v>630.13999999996759</v>
      </c>
    </row>
    <row r="716" spans="1:3" x14ac:dyDescent="0.25">
      <c r="A716" s="28">
        <v>715</v>
      </c>
      <c r="B716" s="29">
        <v>7.149999999999892</v>
      </c>
      <c r="C716" s="29">
        <v>633.14999999996746</v>
      </c>
    </row>
    <row r="717" spans="1:3" x14ac:dyDescent="0.25">
      <c r="A717" s="28">
        <v>716</v>
      </c>
      <c r="B717" s="29">
        <v>7.1599999999998918</v>
      </c>
      <c r="C717" s="29">
        <v>636.15999999996745</v>
      </c>
    </row>
    <row r="718" spans="1:3" x14ac:dyDescent="0.25">
      <c r="A718" s="28">
        <v>717</v>
      </c>
      <c r="B718" s="29">
        <v>7.1699999999998916</v>
      </c>
      <c r="C718" s="29">
        <v>639.16999999996733</v>
      </c>
    </row>
    <row r="719" spans="1:3" x14ac:dyDescent="0.25">
      <c r="A719" s="28">
        <v>718</v>
      </c>
      <c r="B719" s="29">
        <v>7.1799999999998914</v>
      </c>
      <c r="C719" s="29">
        <v>642.17999999996732</v>
      </c>
    </row>
    <row r="720" spans="1:3" x14ac:dyDescent="0.25">
      <c r="A720" s="28">
        <v>719</v>
      </c>
      <c r="B720" s="29">
        <v>7.1899999999998911</v>
      </c>
      <c r="C720" s="29">
        <v>645.1899999999672</v>
      </c>
    </row>
    <row r="721" spans="1:3" x14ac:dyDescent="0.25">
      <c r="A721" s="28">
        <v>720</v>
      </c>
      <c r="B721" s="29">
        <v>7.1999999999998909</v>
      </c>
      <c r="C721" s="29">
        <v>648.19999999996719</v>
      </c>
    </row>
    <row r="722" spans="1:3" x14ac:dyDescent="0.25">
      <c r="A722" s="28">
        <v>721</v>
      </c>
      <c r="B722" s="29">
        <v>7.2099999999998907</v>
      </c>
      <c r="C722" s="29">
        <v>651.20999999996707</v>
      </c>
    </row>
    <row r="723" spans="1:3" x14ac:dyDescent="0.25">
      <c r="A723" s="28">
        <v>722</v>
      </c>
      <c r="B723" s="29">
        <v>7.2199999999998905</v>
      </c>
      <c r="C723" s="29">
        <v>654.21999999996706</v>
      </c>
    </row>
    <row r="724" spans="1:3" x14ac:dyDescent="0.25">
      <c r="A724" s="28">
        <v>723</v>
      </c>
      <c r="B724" s="29">
        <v>7.2299999999998903</v>
      </c>
      <c r="C724" s="29">
        <v>657.22999999996694</v>
      </c>
    </row>
    <row r="725" spans="1:3" x14ac:dyDescent="0.25">
      <c r="A725" s="28">
        <v>724</v>
      </c>
      <c r="B725" s="29">
        <v>7.2399999999998901</v>
      </c>
      <c r="C725" s="29">
        <v>660.23999999996693</v>
      </c>
    </row>
    <row r="726" spans="1:3" x14ac:dyDescent="0.25">
      <c r="A726" s="28">
        <v>725</v>
      </c>
      <c r="B726" s="29">
        <v>7.2499999999998899</v>
      </c>
      <c r="C726" s="29">
        <v>663.2499999999668</v>
      </c>
    </row>
    <row r="727" spans="1:3" x14ac:dyDescent="0.25">
      <c r="A727" s="28">
        <v>726</v>
      </c>
      <c r="B727" s="29">
        <v>7.2599999999998897</v>
      </c>
      <c r="C727" s="29">
        <v>666.25999999996679</v>
      </c>
    </row>
    <row r="728" spans="1:3" x14ac:dyDescent="0.25">
      <c r="A728" s="28">
        <v>727</v>
      </c>
      <c r="B728" s="29">
        <v>7.2699999999998894</v>
      </c>
      <c r="C728" s="29">
        <v>669.26999999996679</v>
      </c>
    </row>
    <row r="729" spans="1:3" x14ac:dyDescent="0.25">
      <c r="A729" s="28">
        <v>728</v>
      </c>
      <c r="B729" s="29">
        <v>7.2799999999998892</v>
      </c>
      <c r="C729" s="29">
        <v>672.27999999996666</v>
      </c>
    </row>
    <row r="730" spans="1:3" x14ac:dyDescent="0.25">
      <c r="A730" s="28">
        <v>729</v>
      </c>
      <c r="B730" s="29">
        <v>7.289999999999889</v>
      </c>
      <c r="C730" s="29">
        <v>675.28999999996654</v>
      </c>
    </row>
    <row r="731" spans="1:3" x14ac:dyDescent="0.25">
      <c r="A731" s="28">
        <v>730</v>
      </c>
      <c r="B731" s="29">
        <v>7.2999999999998888</v>
      </c>
      <c r="C731" s="29">
        <v>678.29999999996653</v>
      </c>
    </row>
    <row r="732" spans="1:3" x14ac:dyDescent="0.25">
      <c r="A732" s="28">
        <v>731</v>
      </c>
      <c r="B732" s="29">
        <v>7.3099999999998886</v>
      </c>
      <c r="C732" s="29">
        <v>681.30999999996652</v>
      </c>
    </row>
    <row r="733" spans="1:3" x14ac:dyDescent="0.25">
      <c r="A733" s="28">
        <v>732</v>
      </c>
      <c r="B733" s="29">
        <v>7.3199999999998884</v>
      </c>
      <c r="C733" s="29">
        <v>684.3199999999664</v>
      </c>
    </row>
    <row r="734" spans="1:3" x14ac:dyDescent="0.25">
      <c r="A734" s="28">
        <v>733</v>
      </c>
      <c r="B734" s="29">
        <v>7.3299999999998882</v>
      </c>
      <c r="C734" s="29">
        <v>687.32999999996628</v>
      </c>
    </row>
    <row r="735" spans="1:3" x14ac:dyDescent="0.25">
      <c r="A735" s="28">
        <v>734</v>
      </c>
      <c r="B735" s="29">
        <v>7.3399999999998879</v>
      </c>
      <c r="C735" s="29">
        <v>690.33999999996627</v>
      </c>
    </row>
    <row r="736" spans="1:3" x14ac:dyDescent="0.25">
      <c r="A736" s="28">
        <v>735</v>
      </c>
      <c r="B736" s="29">
        <v>7.3499999999998877</v>
      </c>
      <c r="C736" s="29">
        <v>693.34999999996626</v>
      </c>
    </row>
    <row r="737" spans="1:3" x14ac:dyDescent="0.25">
      <c r="A737" s="28">
        <v>736</v>
      </c>
      <c r="B737" s="29">
        <v>7.3599999999998875</v>
      </c>
      <c r="C737" s="29">
        <v>696.35999999996613</v>
      </c>
    </row>
    <row r="738" spans="1:3" x14ac:dyDescent="0.25">
      <c r="A738" s="28">
        <v>737</v>
      </c>
      <c r="B738" s="29">
        <v>7.3699999999998873</v>
      </c>
      <c r="C738" s="29">
        <v>699.36999999996613</v>
      </c>
    </row>
    <row r="739" spans="1:3" x14ac:dyDescent="0.25">
      <c r="A739" s="28">
        <v>738</v>
      </c>
      <c r="B739" s="29">
        <v>7.3799999999998871</v>
      </c>
      <c r="C739" s="29">
        <v>702.379999999966</v>
      </c>
    </row>
    <row r="740" spans="1:3" x14ac:dyDescent="0.25">
      <c r="A740" s="28">
        <v>739</v>
      </c>
      <c r="B740" s="29">
        <v>7.3899999999998869</v>
      </c>
      <c r="C740" s="29">
        <v>705.38999999996599</v>
      </c>
    </row>
    <row r="741" spans="1:3" x14ac:dyDescent="0.25">
      <c r="A741" s="28">
        <v>740</v>
      </c>
      <c r="B741" s="29">
        <v>7.3999999999998867</v>
      </c>
      <c r="C741" s="29">
        <v>708.39999999996587</v>
      </c>
    </row>
    <row r="742" spans="1:3" x14ac:dyDescent="0.25">
      <c r="A742" s="28">
        <v>741</v>
      </c>
      <c r="B742" s="29">
        <v>7.4099999999998865</v>
      </c>
      <c r="C742" s="29">
        <v>711.40999999996586</v>
      </c>
    </row>
    <row r="743" spans="1:3" x14ac:dyDescent="0.25">
      <c r="A743" s="28">
        <v>742</v>
      </c>
      <c r="B743" s="29">
        <v>7.4199999999998862</v>
      </c>
      <c r="C743" s="29">
        <v>714.41999999996574</v>
      </c>
    </row>
    <row r="744" spans="1:3" x14ac:dyDescent="0.25">
      <c r="A744" s="28">
        <v>743</v>
      </c>
      <c r="B744" s="29">
        <v>7.429999999999886</v>
      </c>
      <c r="C744" s="29">
        <v>717.42999999996573</v>
      </c>
    </row>
    <row r="745" spans="1:3" x14ac:dyDescent="0.25">
      <c r="A745" s="28">
        <v>744</v>
      </c>
      <c r="B745" s="29">
        <v>7.4399999999998858</v>
      </c>
      <c r="C745" s="29">
        <v>720.43999999996561</v>
      </c>
    </row>
    <row r="746" spans="1:3" x14ac:dyDescent="0.25">
      <c r="A746" s="28">
        <v>745</v>
      </c>
      <c r="B746" s="29">
        <v>7.4499999999998856</v>
      </c>
      <c r="C746" s="29">
        <v>723.4499999999656</v>
      </c>
    </row>
    <row r="747" spans="1:3" x14ac:dyDescent="0.25">
      <c r="A747" s="28">
        <v>746</v>
      </c>
      <c r="B747" s="29">
        <v>7.4599999999998854</v>
      </c>
      <c r="C747" s="29">
        <v>726.45999999996548</v>
      </c>
    </row>
    <row r="748" spans="1:3" x14ac:dyDescent="0.25">
      <c r="A748" s="28">
        <v>747</v>
      </c>
      <c r="B748" s="29">
        <v>7.4699999999998852</v>
      </c>
      <c r="C748" s="29">
        <v>729.46999999996547</v>
      </c>
    </row>
    <row r="749" spans="1:3" x14ac:dyDescent="0.25">
      <c r="A749" s="28">
        <v>748</v>
      </c>
      <c r="B749" s="29">
        <v>7.479999999999885</v>
      </c>
      <c r="C749" s="29">
        <v>732.47999999996534</v>
      </c>
    </row>
    <row r="750" spans="1:3" x14ac:dyDescent="0.25">
      <c r="A750" s="28">
        <v>749</v>
      </c>
      <c r="B750" s="29">
        <v>7.4899999999998847</v>
      </c>
      <c r="C750" s="29">
        <v>735.48999999996533</v>
      </c>
    </row>
    <row r="751" spans="1:3" x14ac:dyDescent="0.25">
      <c r="A751" s="28">
        <v>750</v>
      </c>
      <c r="B751" s="29">
        <v>7.4999999999998845</v>
      </c>
      <c r="C751" s="29">
        <v>738.49999999996521</v>
      </c>
    </row>
    <row r="752" spans="1:3" x14ac:dyDescent="0.25">
      <c r="A752" s="28">
        <v>751</v>
      </c>
      <c r="B752" s="29">
        <v>7.5099999999998843</v>
      </c>
      <c r="C752" s="29">
        <v>741.5099999999652</v>
      </c>
    </row>
    <row r="753" spans="1:3" x14ac:dyDescent="0.25">
      <c r="A753" s="28">
        <v>752</v>
      </c>
      <c r="B753" s="29">
        <v>7.5199999999998841</v>
      </c>
      <c r="C753" s="29">
        <v>744.51999999996508</v>
      </c>
    </row>
    <row r="754" spans="1:3" x14ac:dyDescent="0.25">
      <c r="A754" s="28">
        <v>753</v>
      </c>
      <c r="B754" s="29">
        <v>7.5299999999998839</v>
      </c>
      <c r="C754" s="29">
        <v>747.52999999996507</v>
      </c>
    </row>
    <row r="755" spans="1:3" x14ac:dyDescent="0.25">
      <c r="A755" s="28">
        <v>754</v>
      </c>
      <c r="B755" s="29">
        <v>7.5399999999998837</v>
      </c>
      <c r="C755" s="29">
        <v>750.53999999996495</v>
      </c>
    </row>
    <row r="756" spans="1:3" x14ac:dyDescent="0.25">
      <c r="A756" s="28">
        <v>755</v>
      </c>
      <c r="B756" s="29">
        <v>7.5499999999998835</v>
      </c>
      <c r="C756" s="29">
        <v>753.54999999996494</v>
      </c>
    </row>
    <row r="757" spans="1:3" x14ac:dyDescent="0.25">
      <c r="A757" s="28">
        <v>756</v>
      </c>
      <c r="B757" s="29">
        <v>7.5599999999998833</v>
      </c>
      <c r="C757" s="29">
        <v>756.55999999996493</v>
      </c>
    </row>
    <row r="758" spans="1:3" x14ac:dyDescent="0.25">
      <c r="A758" s="28">
        <v>757</v>
      </c>
      <c r="B758" s="29">
        <v>7.569999999999883</v>
      </c>
      <c r="C758" s="29">
        <v>759.56999999996481</v>
      </c>
    </row>
    <row r="759" spans="1:3" x14ac:dyDescent="0.25">
      <c r="A759" s="28">
        <v>758</v>
      </c>
      <c r="B759" s="29">
        <v>7.5799999999998828</v>
      </c>
      <c r="C759" s="29">
        <v>762.57999999996468</v>
      </c>
    </row>
    <row r="760" spans="1:3" x14ac:dyDescent="0.25">
      <c r="A760" s="28">
        <v>759</v>
      </c>
      <c r="B760" s="29">
        <v>7.5899999999998826</v>
      </c>
      <c r="C760" s="29">
        <v>765.58999999996468</v>
      </c>
    </row>
    <row r="761" spans="1:3" x14ac:dyDescent="0.25">
      <c r="A761" s="28">
        <v>760</v>
      </c>
      <c r="B761" s="29">
        <v>7.5999999999998824</v>
      </c>
      <c r="C761" s="29">
        <v>768.59999999996467</v>
      </c>
    </row>
    <row r="762" spans="1:3" x14ac:dyDescent="0.25">
      <c r="A762" s="28">
        <v>761</v>
      </c>
      <c r="B762" s="29">
        <v>7.6099999999998822</v>
      </c>
      <c r="C762" s="29">
        <v>771.60999999996454</v>
      </c>
    </row>
    <row r="763" spans="1:3" x14ac:dyDescent="0.25">
      <c r="A763" s="28">
        <v>762</v>
      </c>
      <c r="B763" s="29">
        <v>7.619999999999882</v>
      </c>
      <c r="C763" s="29">
        <v>774.61999999996442</v>
      </c>
    </row>
    <row r="764" spans="1:3" x14ac:dyDescent="0.25">
      <c r="A764" s="28">
        <v>763</v>
      </c>
      <c r="B764" s="29">
        <v>7.6299999999998818</v>
      </c>
      <c r="C764" s="29">
        <v>777.62999999996441</v>
      </c>
    </row>
    <row r="765" spans="1:3" x14ac:dyDescent="0.25">
      <c r="A765" s="28">
        <v>764</v>
      </c>
      <c r="B765" s="29">
        <v>7.6399999999998816</v>
      </c>
      <c r="C765" s="29">
        <v>780.6399999999644</v>
      </c>
    </row>
    <row r="766" spans="1:3" x14ac:dyDescent="0.25">
      <c r="A766" s="28">
        <v>765</v>
      </c>
      <c r="B766" s="29">
        <v>7.6499999999998813</v>
      </c>
      <c r="C766" s="29">
        <v>783.64999999996428</v>
      </c>
    </row>
    <row r="767" spans="1:3" x14ac:dyDescent="0.25">
      <c r="A767" s="28">
        <v>766</v>
      </c>
      <c r="B767" s="29">
        <v>7.6599999999998811</v>
      </c>
      <c r="C767" s="29">
        <v>786.65999999996416</v>
      </c>
    </row>
    <row r="768" spans="1:3" x14ac:dyDescent="0.25">
      <c r="A768" s="28">
        <v>767</v>
      </c>
      <c r="B768" s="29">
        <v>7.6699999999998809</v>
      </c>
      <c r="C768" s="29">
        <v>789.66999999996415</v>
      </c>
    </row>
    <row r="769" spans="1:3" x14ac:dyDescent="0.25">
      <c r="A769" s="28">
        <v>768</v>
      </c>
      <c r="B769" s="29">
        <v>7.6799999999998807</v>
      </c>
      <c r="C769" s="29">
        <v>792.67999999996414</v>
      </c>
    </row>
    <row r="770" spans="1:3" x14ac:dyDescent="0.25">
      <c r="A770" s="28">
        <v>769</v>
      </c>
      <c r="B770" s="29">
        <v>7.6899999999998805</v>
      </c>
      <c r="C770" s="29">
        <v>795.68999999996402</v>
      </c>
    </row>
    <row r="771" spans="1:3" x14ac:dyDescent="0.25">
      <c r="A771" s="28">
        <v>770</v>
      </c>
      <c r="B771" s="29">
        <v>7.6999999999998803</v>
      </c>
      <c r="C771" s="29">
        <v>798.69999999996389</v>
      </c>
    </row>
    <row r="772" spans="1:3" x14ac:dyDescent="0.25">
      <c r="A772" s="28">
        <v>771</v>
      </c>
      <c r="B772" s="29">
        <v>7.7099999999998801</v>
      </c>
      <c r="C772" s="29">
        <v>801.70999999996388</v>
      </c>
    </row>
    <row r="773" spans="1:3" x14ac:dyDescent="0.25">
      <c r="A773" s="28">
        <v>772</v>
      </c>
      <c r="B773" s="29">
        <v>7.7199999999998798</v>
      </c>
      <c r="C773" s="29">
        <v>804.71999999996387</v>
      </c>
    </row>
    <row r="774" spans="1:3" x14ac:dyDescent="0.25">
      <c r="A774" s="28">
        <v>773</v>
      </c>
      <c r="B774" s="29">
        <v>7.7299999999998796</v>
      </c>
      <c r="C774" s="29">
        <v>807.72999999996375</v>
      </c>
    </row>
    <row r="775" spans="1:3" x14ac:dyDescent="0.25">
      <c r="A775" s="28">
        <v>774</v>
      </c>
      <c r="B775" s="29">
        <v>7.7399999999998794</v>
      </c>
      <c r="C775" s="29">
        <v>810.73999999996374</v>
      </c>
    </row>
    <row r="776" spans="1:3" x14ac:dyDescent="0.25">
      <c r="A776" s="28">
        <v>775</v>
      </c>
      <c r="B776" s="29">
        <v>7.7499999999998792</v>
      </c>
      <c r="C776" s="29">
        <v>813.74999999996362</v>
      </c>
    </row>
    <row r="777" spans="1:3" x14ac:dyDescent="0.25">
      <c r="A777" s="28">
        <v>776</v>
      </c>
      <c r="B777" s="29">
        <v>7.759999999999879</v>
      </c>
      <c r="C777" s="29">
        <v>816.75999999996361</v>
      </c>
    </row>
    <row r="778" spans="1:3" x14ac:dyDescent="0.25">
      <c r="A778" s="28">
        <v>777</v>
      </c>
      <c r="B778" s="29">
        <v>7.7699999999998788</v>
      </c>
      <c r="C778" s="29">
        <v>819.76999999996349</v>
      </c>
    </row>
    <row r="779" spans="1:3" x14ac:dyDescent="0.25">
      <c r="A779" s="28">
        <v>778</v>
      </c>
      <c r="B779" s="29">
        <v>7.7799999999998786</v>
      </c>
      <c r="C779" s="29">
        <v>822.77999999996348</v>
      </c>
    </row>
    <row r="780" spans="1:3" x14ac:dyDescent="0.25">
      <c r="A780" s="28">
        <v>779</v>
      </c>
      <c r="B780" s="29">
        <v>7.7899999999998784</v>
      </c>
      <c r="C780" s="29">
        <v>825.78999999996336</v>
      </c>
    </row>
    <row r="781" spans="1:3" x14ac:dyDescent="0.25">
      <c r="A781" s="28">
        <v>780</v>
      </c>
      <c r="B781" s="29">
        <v>7.7999999999998781</v>
      </c>
      <c r="C781" s="29">
        <v>828.79999999996335</v>
      </c>
    </row>
    <row r="782" spans="1:3" x14ac:dyDescent="0.25">
      <c r="A782" s="28">
        <v>781</v>
      </c>
      <c r="B782" s="29">
        <v>7.8099999999998779</v>
      </c>
      <c r="C782" s="29">
        <v>831.80999999996322</v>
      </c>
    </row>
    <row r="783" spans="1:3" x14ac:dyDescent="0.25">
      <c r="A783" s="28">
        <v>782</v>
      </c>
      <c r="B783" s="29">
        <v>7.8199999999998777</v>
      </c>
      <c r="C783" s="29">
        <v>834.81999999996322</v>
      </c>
    </row>
    <row r="784" spans="1:3" x14ac:dyDescent="0.25">
      <c r="A784" s="28">
        <v>783</v>
      </c>
      <c r="B784" s="29">
        <v>7.8299999999998775</v>
      </c>
      <c r="C784" s="29">
        <v>837.82999999996309</v>
      </c>
    </row>
    <row r="785" spans="1:3" x14ac:dyDescent="0.25">
      <c r="A785" s="28">
        <v>784</v>
      </c>
      <c r="B785" s="29">
        <v>7.8399999999998773</v>
      </c>
      <c r="C785" s="29">
        <v>840.83999999996308</v>
      </c>
    </row>
    <row r="786" spans="1:3" x14ac:dyDescent="0.25">
      <c r="A786" s="28">
        <v>785</v>
      </c>
      <c r="B786" s="29">
        <v>7.8499999999998771</v>
      </c>
      <c r="C786" s="29">
        <v>843.84999999996296</v>
      </c>
    </row>
    <row r="787" spans="1:3" x14ac:dyDescent="0.25">
      <c r="A787" s="28">
        <v>786</v>
      </c>
      <c r="B787" s="29">
        <v>7.8599999999998769</v>
      </c>
      <c r="C787" s="29">
        <v>846.85999999996295</v>
      </c>
    </row>
    <row r="788" spans="1:3" x14ac:dyDescent="0.25">
      <c r="A788" s="28">
        <v>787</v>
      </c>
      <c r="B788" s="29">
        <v>7.8699999999998766</v>
      </c>
      <c r="C788" s="29">
        <v>849.86999999996283</v>
      </c>
    </row>
    <row r="789" spans="1:3" x14ac:dyDescent="0.25">
      <c r="A789" s="28">
        <v>788</v>
      </c>
      <c r="B789" s="29">
        <v>7.8799999999998764</v>
      </c>
      <c r="C789" s="29">
        <v>852.87999999996282</v>
      </c>
    </row>
    <row r="790" spans="1:3" x14ac:dyDescent="0.25">
      <c r="A790" s="28">
        <v>789</v>
      </c>
      <c r="B790" s="29">
        <v>7.8899999999998762</v>
      </c>
      <c r="C790" s="29">
        <v>855.88999999996281</v>
      </c>
    </row>
    <row r="791" spans="1:3" x14ac:dyDescent="0.25">
      <c r="A791" s="28">
        <v>790</v>
      </c>
      <c r="B791" s="29">
        <v>7.899999999999876</v>
      </c>
      <c r="C791" s="29">
        <v>858.89999999996269</v>
      </c>
    </row>
    <row r="792" spans="1:3" x14ac:dyDescent="0.25">
      <c r="A792" s="28">
        <v>791</v>
      </c>
      <c r="B792" s="29">
        <v>7.9099999999998758</v>
      </c>
      <c r="C792" s="29">
        <v>861.90999999996257</v>
      </c>
    </row>
    <row r="793" spans="1:3" x14ac:dyDescent="0.25">
      <c r="A793" s="28">
        <v>792</v>
      </c>
      <c r="B793" s="29">
        <v>7.9199999999998756</v>
      </c>
      <c r="C793" s="29">
        <v>864.91999999996256</v>
      </c>
    </row>
    <row r="794" spans="1:3" x14ac:dyDescent="0.25">
      <c r="A794" s="28">
        <v>793</v>
      </c>
      <c r="B794" s="29">
        <v>7.9299999999998754</v>
      </c>
      <c r="C794" s="29">
        <v>867.92999999996255</v>
      </c>
    </row>
    <row r="795" spans="1:3" x14ac:dyDescent="0.25">
      <c r="A795" s="28">
        <v>794</v>
      </c>
      <c r="B795" s="29">
        <v>7.9399999999998752</v>
      </c>
      <c r="C795" s="29">
        <v>870.93999999996242</v>
      </c>
    </row>
    <row r="796" spans="1:3" x14ac:dyDescent="0.25">
      <c r="A796" s="28">
        <v>795</v>
      </c>
      <c r="B796" s="29">
        <v>7.9499999999998749</v>
      </c>
      <c r="C796" s="29">
        <v>873.9499999999623</v>
      </c>
    </row>
    <row r="797" spans="1:3" x14ac:dyDescent="0.25">
      <c r="A797" s="28">
        <v>796</v>
      </c>
      <c r="B797" s="29">
        <v>7.9599999999998747</v>
      </c>
      <c r="C797" s="29">
        <v>876.95999999996229</v>
      </c>
    </row>
    <row r="798" spans="1:3" x14ac:dyDescent="0.25">
      <c r="A798" s="28">
        <v>797</v>
      </c>
      <c r="B798" s="29">
        <v>7.9699999999998745</v>
      </c>
      <c r="C798" s="29">
        <v>879.96999999996228</v>
      </c>
    </row>
    <row r="799" spans="1:3" x14ac:dyDescent="0.25">
      <c r="A799" s="28">
        <v>798</v>
      </c>
      <c r="B799" s="29">
        <v>7.9799999999998743</v>
      </c>
      <c r="C799" s="29">
        <v>882.97999999996216</v>
      </c>
    </row>
    <row r="800" spans="1:3" x14ac:dyDescent="0.25">
      <c r="A800" s="28">
        <v>799</v>
      </c>
      <c r="B800" s="29">
        <v>7.9899999999998741</v>
      </c>
      <c r="C800" s="29">
        <v>885.98999999996204</v>
      </c>
    </row>
    <row r="801" spans="1:3" x14ac:dyDescent="0.25">
      <c r="A801" s="28">
        <v>800</v>
      </c>
      <c r="B801" s="29">
        <v>7.9999999999998739</v>
      </c>
      <c r="C801" s="29">
        <v>888.99999999996203</v>
      </c>
    </row>
    <row r="802" spans="1:3" x14ac:dyDescent="0.25">
      <c r="A802" s="28">
        <v>801</v>
      </c>
      <c r="B802" s="29">
        <v>8.0099999999998737</v>
      </c>
      <c r="C802" s="29">
        <v>892.66999999995369</v>
      </c>
    </row>
    <row r="803" spans="1:3" x14ac:dyDescent="0.25">
      <c r="A803" s="28">
        <v>802</v>
      </c>
      <c r="B803" s="29">
        <v>8.0199999999998735</v>
      </c>
      <c r="C803" s="29">
        <v>896.33999999995353</v>
      </c>
    </row>
    <row r="804" spans="1:3" x14ac:dyDescent="0.25">
      <c r="A804" s="28">
        <v>803</v>
      </c>
      <c r="B804" s="29">
        <v>8.0299999999998732</v>
      </c>
      <c r="C804" s="29">
        <v>900.00999999995349</v>
      </c>
    </row>
    <row r="805" spans="1:3" x14ac:dyDescent="0.25">
      <c r="A805" s="28">
        <v>804</v>
      </c>
      <c r="B805" s="29">
        <v>8.039999999999873</v>
      </c>
      <c r="C805" s="29">
        <v>903.67999999995345</v>
      </c>
    </row>
    <row r="806" spans="1:3" x14ac:dyDescent="0.25">
      <c r="A806" s="28">
        <v>805</v>
      </c>
      <c r="B806" s="29">
        <v>8.0499999999998728</v>
      </c>
      <c r="C806" s="29">
        <v>907.3499999999533</v>
      </c>
    </row>
    <row r="807" spans="1:3" x14ac:dyDescent="0.25">
      <c r="A807" s="28">
        <v>806</v>
      </c>
      <c r="B807" s="29">
        <v>8.0599999999998726</v>
      </c>
      <c r="C807" s="29">
        <v>911.01999999995326</v>
      </c>
    </row>
    <row r="808" spans="1:3" x14ac:dyDescent="0.25">
      <c r="A808" s="28">
        <v>807</v>
      </c>
      <c r="B808" s="29">
        <v>8.0699999999998724</v>
      </c>
      <c r="C808" s="29">
        <v>914.68999999995322</v>
      </c>
    </row>
    <row r="809" spans="1:3" x14ac:dyDescent="0.25">
      <c r="A809" s="28">
        <v>808</v>
      </c>
      <c r="B809" s="29">
        <v>8.0799999999998722</v>
      </c>
      <c r="C809" s="29">
        <v>918.35999999995306</v>
      </c>
    </row>
    <row r="810" spans="1:3" x14ac:dyDescent="0.25">
      <c r="A810" s="28">
        <v>809</v>
      </c>
      <c r="B810" s="29">
        <v>8.089999999999872</v>
      </c>
      <c r="C810" s="29">
        <v>922.02999999995302</v>
      </c>
    </row>
    <row r="811" spans="1:3" x14ac:dyDescent="0.25">
      <c r="A811" s="28">
        <v>810</v>
      </c>
      <c r="B811" s="29">
        <v>8.0999999999998717</v>
      </c>
      <c r="C811" s="29">
        <v>925.69999999995298</v>
      </c>
    </row>
    <row r="812" spans="1:3" x14ac:dyDescent="0.25">
      <c r="A812" s="28">
        <v>811</v>
      </c>
      <c r="B812" s="29">
        <v>8.1099999999998715</v>
      </c>
      <c r="C812" s="29">
        <v>929.36999999995282</v>
      </c>
    </row>
    <row r="813" spans="1:3" x14ac:dyDescent="0.25">
      <c r="A813" s="28">
        <v>812</v>
      </c>
      <c r="B813" s="29">
        <v>8.1199999999998713</v>
      </c>
      <c r="C813" s="29">
        <v>933.03999999995278</v>
      </c>
    </row>
    <row r="814" spans="1:3" x14ac:dyDescent="0.25">
      <c r="A814" s="28">
        <v>813</v>
      </c>
      <c r="B814" s="29">
        <v>8.1299999999998711</v>
      </c>
      <c r="C814" s="29">
        <v>936.70999999995274</v>
      </c>
    </row>
    <row r="815" spans="1:3" x14ac:dyDescent="0.25">
      <c r="A815" s="28">
        <v>814</v>
      </c>
      <c r="B815" s="29">
        <v>8.1399999999998709</v>
      </c>
      <c r="C815" s="29">
        <v>940.37999999995259</v>
      </c>
    </row>
    <row r="816" spans="1:3" x14ac:dyDescent="0.25">
      <c r="A816" s="28">
        <v>815</v>
      </c>
      <c r="B816" s="29">
        <v>8.1499999999998707</v>
      </c>
      <c r="C816" s="29">
        <v>944.04999999995255</v>
      </c>
    </row>
    <row r="817" spans="1:3" x14ac:dyDescent="0.25">
      <c r="A817" s="28">
        <v>816</v>
      </c>
      <c r="B817" s="29">
        <v>8.1599999999998705</v>
      </c>
      <c r="C817" s="29">
        <v>947.71999999995251</v>
      </c>
    </row>
    <row r="818" spans="1:3" x14ac:dyDescent="0.25">
      <c r="A818" s="28">
        <v>817</v>
      </c>
      <c r="B818" s="29">
        <v>8.1699999999998703</v>
      </c>
      <c r="C818" s="29">
        <v>951.38999999995235</v>
      </c>
    </row>
    <row r="819" spans="1:3" x14ac:dyDescent="0.25">
      <c r="A819" s="28">
        <v>818</v>
      </c>
      <c r="B819" s="29">
        <v>8.17999999999987</v>
      </c>
      <c r="C819" s="29">
        <v>955.05999999995231</v>
      </c>
    </row>
    <row r="820" spans="1:3" x14ac:dyDescent="0.25">
      <c r="A820" s="28">
        <v>819</v>
      </c>
      <c r="B820" s="29">
        <v>8.1899999999998698</v>
      </c>
      <c r="C820" s="29">
        <v>958.72999999995227</v>
      </c>
    </row>
    <row r="821" spans="1:3" x14ac:dyDescent="0.25">
      <c r="A821" s="28">
        <v>820</v>
      </c>
      <c r="B821" s="29">
        <v>8.1999999999998696</v>
      </c>
      <c r="C821" s="29">
        <v>962.39999999995212</v>
      </c>
    </row>
    <row r="822" spans="1:3" x14ac:dyDescent="0.25">
      <c r="A822" s="28">
        <v>821</v>
      </c>
      <c r="B822" s="29">
        <v>8.2099999999998694</v>
      </c>
      <c r="C822" s="29">
        <v>966.06999999995207</v>
      </c>
    </row>
    <row r="823" spans="1:3" x14ac:dyDescent="0.25">
      <c r="A823" s="28">
        <v>822</v>
      </c>
      <c r="B823" s="29">
        <v>8.2199999999998692</v>
      </c>
      <c r="C823" s="29">
        <v>969.73999999995203</v>
      </c>
    </row>
    <row r="824" spans="1:3" x14ac:dyDescent="0.25">
      <c r="A824" s="28">
        <v>823</v>
      </c>
      <c r="B824" s="29">
        <v>8.229999999999869</v>
      </c>
      <c r="C824" s="29">
        <v>973.40999999995188</v>
      </c>
    </row>
    <row r="825" spans="1:3" x14ac:dyDescent="0.25">
      <c r="A825" s="28">
        <v>824</v>
      </c>
      <c r="B825" s="29">
        <v>8.2399999999998688</v>
      </c>
      <c r="C825" s="29">
        <v>977.07999999995184</v>
      </c>
    </row>
    <row r="826" spans="1:3" x14ac:dyDescent="0.25">
      <c r="A826" s="28">
        <v>825</v>
      </c>
      <c r="B826" s="29">
        <v>8.2499999999998685</v>
      </c>
      <c r="C826" s="29">
        <v>980.7499999999518</v>
      </c>
    </row>
    <row r="827" spans="1:3" x14ac:dyDescent="0.25">
      <c r="A827" s="28">
        <v>826</v>
      </c>
      <c r="B827" s="29">
        <v>8.2599999999998683</v>
      </c>
      <c r="C827" s="29">
        <v>984.41999999995164</v>
      </c>
    </row>
    <row r="828" spans="1:3" x14ac:dyDescent="0.25">
      <c r="A828" s="28">
        <v>827</v>
      </c>
      <c r="B828" s="29">
        <v>8.2699999999998681</v>
      </c>
      <c r="C828" s="29">
        <v>988.0899999999516</v>
      </c>
    </row>
    <row r="829" spans="1:3" x14ac:dyDescent="0.25">
      <c r="A829" s="28">
        <v>828</v>
      </c>
      <c r="B829" s="29">
        <v>8.2799999999998679</v>
      </c>
      <c r="C829" s="29">
        <v>991.75999999995156</v>
      </c>
    </row>
    <row r="830" spans="1:3" x14ac:dyDescent="0.25">
      <c r="A830" s="28">
        <v>829</v>
      </c>
      <c r="B830" s="29">
        <v>8.2899999999998677</v>
      </c>
      <c r="C830" s="29">
        <v>995.42999999995141</v>
      </c>
    </row>
    <row r="831" spans="1:3" x14ac:dyDescent="0.25">
      <c r="A831" s="28">
        <v>830</v>
      </c>
      <c r="B831" s="29">
        <v>8.2999999999998675</v>
      </c>
      <c r="C831" s="29">
        <v>999.09999999995136</v>
      </c>
    </row>
    <row r="832" spans="1:3" x14ac:dyDescent="0.25">
      <c r="A832" s="28">
        <v>831</v>
      </c>
      <c r="B832" s="29">
        <v>8.3099999999998673</v>
      </c>
      <c r="C832" s="29">
        <v>1002.7699999999513</v>
      </c>
    </row>
    <row r="833" spans="1:3" x14ac:dyDescent="0.25">
      <c r="A833" s="28">
        <v>832</v>
      </c>
      <c r="B833" s="29">
        <v>8.3199999999998671</v>
      </c>
      <c r="C833" s="29">
        <v>1006.4399999999512</v>
      </c>
    </row>
    <row r="834" spans="1:3" x14ac:dyDescent="0.25">
      <c r="A834" s="28">
        <v>833</v>
      </c>
      <c r="B834" s="29">
        <v>8.3299999999998668</v>
      </c>
      <c r="C834" s="29">
        <v>1010.1099999999511</v>
      </c>
    </row>
    <row r="835" spans="1:3" x14ac:dyDescent="0.25">
      <c r="A835" s="28">
        <v>834</v>
      </c>
      <c r="B835" s="29">
        <v>8.3399999999998666</v>
      </c>
      <c r="C835" s="29">
        <v>1013.7799999999511</v>
      </c>
    </row>
    <row r="836" spans="1:3" x14ac:dyDescent="0.25">
      <c r="A836" s="28">
        <v>835</v>
      </c>
      <c r="B836" s="29">
        <v>8.3499999999998664</v>
      </c>
      <c r="C836" s="29">
        <v>1017.4499999999509</v>
      </c>
    </row>
    <row r="837" spans="1:3" x14ac:dyDescent="0.25">
      <c r="A837" s="28">
        <v>836</v>
      </c>
      <c r="B837" s="29">
        <v>8.3599999999998662</v>
      </c>
      <c r="C837" s="29">
        <v>1021.1199999999509</v>
      </c>
    </row>
    <row r="838" spans="1:3" x14ac:dyDescent="0.25">
      <c r="A838" s="28">
        <v>837</v>
      </c>
      <c r="B838" s="29">
        <v>8.369999999999866</v>
      </c>
      <c r="C838" s="29">
        <v>1024.7899999999509</v>
      </c>
    </row>
    <row r="839" spans="1:3" x14ac:dyDescent="0.25">
      <c r="A839" s="28">
        <v>838</v>
      </c>
      <c r="B839" s="29">
        <v>8.3799999999998658</v>
      </c>
      <c r="C839" s="29">
        <v>1028.4599999999507</v>
      </c>
    </row>
    <row r="840" spans="1:3" x14ac:dyDescent="0.25">
      <c r="A840" s="28">
        <v>839</v>
      </c>
      <c r="B840" s="29">
        <v>8.3899999999998656</v>
      </c>
      <c r="C840" s="29">
        <v>1032.1299999999505</v>
      </c>
    </row>
    <row r="841" spans="1:3" x14ac:dyDescent="0.25">
      <c r="A841" s="28">
        <v>840</v>
      </c>
      <c r="B841" s="29">
        <v>8.3999999999998654</v>
      </c>
      <c r="C841" s="29">
        <v>1035.7999999999506</v>
      </c>
    </row>
    <row r="842" spans="1:3" x14ac:dyDescent="0.25">
      <c r="A842" s="28">
        <v>841</v>
      </c>
      <c r="B842" s="29">
        <v>8.4099999999998651</v>
      </c>
      <c r="C842" s="29">
        <v>1039.4699999999505</v>
      </c>
    </row>
    <row r="843" spans="1:3" x14ac:dyDescent="0.25">
      <c r="A843" s="28">
        <v>842</v>
      </c>
      <c r="B843" s="29">
        <v>8.4199999999998649</v>
      </c>
      <c r="C843" s="29">
        <v>1043.1399999999503</v>
      </c>
    </row>
    <row r="844" spans="1:3" x14ac:dyDescent="0.25">
      <c r="A844" s="28">
        <v>843</v>
      </c>
      <c r="B844" s="29">
        <v>8.4299999999998647</v>
      </c>
      <c r="C844" s="29">
        <v>1046.8099999999504</v>
      </c>
    </row>
    <row r="845" spans="1:3" x14ac:dyDescent="0.25">
      <c r="A845" s="28">
        <v>844</v>
      </c>
      <c r="B845" s="29">
        <v>8.4399999999998645</v>
      </c>
      <c r="C845" s="29">
        <v>1050.4799999999502</v>
      </c>
    </row>
    <row r="846" spans="1:3" x14ac:dyDescent="0.25">
      <c r="A846" s="28">
        <v>845</v>
      </c>
      <c r="B846" s="29">
        <v>8.4499999999998643</v>
      </c>
      <c r="C846" s="29">
        <v>1054.1499999999501</v>
      </c>
    </row>
    <row r="847" spans="1:3" x14ac:dyDescent="0.25">
      <c r="A847" s="28">
        <v>846</v>
      </c>
      <c r="B847" s="29">
        <v>8.4599999999998641</v>
      </c>
      <c r="C847" s="29">
        <v>1057.8199999999501</v>
      </c>
    </row>
    <row r="848" spans="1:3" x14ac:dyDescent="0.25">
      <c r="A848" s="28">
        <v>847</v>
      </c>
      <c r="B848" s="29">
        <v>8.4699999999998639</v>
      </c>
      <c r="C848" s="29">
        <v>1061.48999999995</v>
      </c>
    </row>
    <row r="849" spans="1:3" x14ac:dyDescent="0.25">
      <c r="A849" s="28">
        <v>848</v>
      </c>
      <c r="B849" s="29">
        <v>8.4799999999998636</v>
      </c>
      <c r="C849" s="29">
        <v>1065.1599999999498</v>
      </c>
    </row>
    <row r="850" spans="1:3" x14ac:dyDescent="0.25">
      <c r="A850" s="28">
        <v>849</v>
      </c>
      <c r="B850" s="29">
        <v>8.4899999999998634</v>
      </c>
      <c r="C850" s="29">
        <v>1068.8299999999499</v>
      </c>
    </row>
    <row r="851" spans="1:3" x14ac:dyDescent="0.25">
      <c r="A851" s="28">
        <v>850</v>
      </c>
      <c r="B851" s="29">
        <v>8.4999999999998632</v>
      </c>
      <c r="C851" s="29">
        <v>1072.4999999999498</v>
      </c>
    </row>
    <row r="852" spans="1:3" x14ac:dyDescent="0.25">
      <c r="A852" s="28">
        <v>851</v>
      </c>
      <c r="B852" s="29">
        <v>8.509999999999863</v>
      </c>
      <c r="C852" s="29">
        <v>1076.1699999999496</v>
      </c>
    </row>
    <row r="853" spans="1:3" x14ac:dyDescent="0.25">
      <c r="A853" s="28">
        <v>852</v>
      </c>
      <c r="B853" s="29">
        <v>8.5199999999998628</v>
      </c>
      <c r="C853" s="29">
        <v>1079.8399999999497</v>
      </c>
    </row>
    <row r="854" spans="1:3" x14ac:dyDescent="0.25">
      <c r="A854" s="28">
        <v>853</v>
      </c>
      <c r="B854" s="29">
        <v>8.5299999999998626</v>
      </c>
      <c r="C854" s="29">
        <v>1083.5099999999495</v>
      </c>
    </row>
    <row r="855" spans="1:3" x14ac:dyDescent="0.25">
      <c r="A855" s="28">
        <v>854</v>
      </c>
      <c r="B855" s="29">
        <v>8.5399999999998624</v>
      </c>
      <c r="C855" s="29">
        <v>1087.1799999999496</v>
      </c>
    </row>
    <row r="856" spans="1:3" x14ac:dyDescent="0.25">
      <c r="A856" s="28">
        <v>855</v>
      </c>
      <c r="B856" s="29">
        <v>8.5499999999998622</v>
      </c>
      <c r="C856" s="29">
        <v>1090.8499999999494</v>
      </c>
    </row>
    <row r="857" spans="1:3" x14ac:dyDescent="0.25">
      <c r="A857" s="28">
        <v>856</v>
      </c>
      <c r="B857" s="29">
        <v>8.5599999999998619</v>
      </c>
      <c r="C857" s="29">
        <v>1094.5199999999493</v>
      </c>
    </row>
    <row r="858" spans="1:3" x14ac:dyDescent="0.25">
      <c r="A858" s="28">
        <v>857</v>
      </c>
      <c r="B858" s="29">
        <v>8.5699999999998617</v>
      </c>
      <c r="C858" s="29">
        <v>1098.1899999999494</v>
      </c>
    </row>
    <row r="859" spans="1:3" x14ac:dyDescent="0.25">
      <c r="A859" s="28">
        <v>858</v>
      </c>
      <c r="B859" s="29">
        <v>8.5799999999998615</v>
      </c>
      <c r="C859" s="29">
        <v>1101.8599999999492</v>
      </c>
    </row>
    <row r="860" spans="1:3" x14ac:dyDescent="0.25">
      <c r="A860" s="28">
        <v>859</v>
      </c>
      <c r="B860" s="29">
        <v>8.5899999999998613</v>
      </c>
      <c r="C860" s="29">
        <v>1105.529999999949</v>
      </c>
    </row>
    <row r="861" spans="1:3" x14ac:dyDescent="0.25">
      <c r="A861" s="28">
        <v>860</v>
      </c>
      <c r="B861" s="29">
        <v>8.5999999999998611</v>
      </c>
      <c r="C861" s="29">
        <v>1109.1999999999491</v>
      </c>
    </row>
    <row r="862" spans="1:3" x14ac:dyDescent="0.25">
      <c r="A862" s="28">
        <v>861</v>
      </c>
      <c r="B862" s="29">
        <v>8.6099999999998609</v>
      </c>
      <c r="C862" s="29">
        <v>1112.869999999949</v>
      </c>
    </row>
    <row r="863" spans="1:3" x14ac:dyDescent="0.25">
      <c r="A863" s="28">
        <v>862</v>
      </c>
      <c r="B863" s="29">
        <v>8.6199999999998607</v>
      </c>
      <c r="C863" s="29">
        <v>1116.5399999999488</v>
      </c>
    </row>
    <row r="864" spans="1:3" x14ac:dyDescent="0.25">
      <c r="A864" s="28">
        <v>863</v>
      </c>
      <c r="B864" s="29">
        <v>8.6299999999998604</v>
      </c>
      <c r="C864" s="29">
        <v>1120.2099999999489</v>
      </c>
    </row>
    <row r="865" spans="1:3" x14ac:dyDescent="0.25">
      <c r="A865" s="28">
        <v>864</v>
      </c>
      <c r="B865" s="29">
        <v>8.6399999999998602</v>
      </c>
      <c r="C865" s="29">
        <v>1123.8799999999487</v>
      </c>
    </row>
    <row r="866" spans="1:3" x14ac:dyDescent="0.25">
      <c r="A866" s="28">
        <v>865</v>
      </c>
      <c r="B866" s="29">
        <v>8.64999999999986</v>
      </c>
      <c r="C866" s="29">
        <v>1127.5499999999486</v>
      </c>
    </row>
    <row r="867" spans="1:3" x14ac:dyDescent="0.25">
      <c r="A867" s="28">
        <v>866</v>
      </c>
      <c r="B867" s="29">
        <v>8.6599999999998598</v>
      </c>
      <c r="C867" s="29">
        <v>1131.2199999999486</v>
      </c>
    </row>
    <row r="868" spans="1:3" x14ac:dyDescent="0.25">
      <c r="A868" s="28">
        <v>867</v>
      </c>
      <c r="B868" s="29">
        <v>8.6699999999998596</v>
      </c>
      <c r="C868" s="29">
        <v>1134.8899999999485</v>
      </c>
    </row>
    <row r="869" spans="1:3" x14ac:dyDescent="0.25">
      <c r="A869" s="28">
        <v>868</v>
      </c>
      <c r="B869" s="29">
        <v>8.6799999999998594</v>
      </c>
      <c r="C869" s="29">
        <v>1138.5599999999483</v>
      </c>
    </row>
    <row r="870" spans="1:3" x14ac:dyDescent="0.25">
      <c r="A870" s="28">
        <v>869</v>
      </c>
      <c r="B870" s="29">
        <v>8.6899999999998592</v>
      </c>
      <c r="C870" s="29">
        <v>1142.2299999999484</v>
      </c>
    </row>
    <row r="871" spans="1:3" x14ac:dyDescent="0.25">
      <c r="A871" s="28">
        <v>870</v>
      </c>
      <c r="B871" s="29">
        <v>8.699999999999859</v>
      </c>
      <c r="C871" s="29">
        <v>1145.8999999999482</v>
      </c>
    </row>
    <row r="872" spans="1:3" x14ac:dyDescent="0.25">
      <c r="A872" s="28">
        <v>871</v>
      </c>
      <c r="B872" s="29">
        <v>8.7099999999998587</v>
      </c>
      <c r="C872" s="29">
        <v>1149.5699999999481</v>
      </c>
    </row>
    <row r="873" spans="1:3" x14ac:dyDescent="0.25">
      <c r="A873" s="28">
        <v>872</v>
      </c>
      <c r="B873" s="29">
        <v>8.7199999999998585</v>
      </c>
      <c r="C873" s="29">
        <v>1153.2399999999479</v>
      </c>
    </row>
    <row r="874" spans="1:3" x14ac:dyDescent="0.25">
      <c r="A874" s="28">
        <v>873</v>
      </c>
      <c r="B874" s="29">
        <v>8.7299999999998583</v>
      </c>
      <c r="C874" s="29">
        <v>1156.909999999948</v>
      </c>
    </row>
    <row r="875" spans="1:3" x14ac:dyDescent="0.25">
      <c r="A875" s="28">
        <v>874</v>
      </c>
      <c r="B875" s="29">
        <v>8.7399999999998581</v>
      </c>
      <c r="C875" s="29">
        <v>1160.5799999999479</v>
      </c>
    </row>
    <row r="876" spans="1:3" x14ac:dyDescent="0.25">
      <c r="A876" s="28">
        <v>875</v>
      </c>
      <c r="B876" s="29">
        <v>8.7499999999998579</v>
      </c>
      <c r="C876" s="29">
        <v>1164.2499999999477</v>
      </c>
    </row>
    <row r="877" spans="1:3" x14ac:dyDescent="0.25">
      <c r="A877" s="28">
        <v>876</v>
      </c>
      <c r="B877" s="29">
        <v>8.7599999999998577</v>
      </c>
      <c r="C877" s="29">
        <v>1167.9199999999478</v>
      </c>
    </row>
    <row r="878" spans="1:3" x14ac:dyDescent="0.25">
      <c r="A878" s="28">
        <v>877</v>
      </c>
      <c r="B878" s="29">
        <v>8.7699999999998575</v>
      </c>
      <c r="C878" s="29">
        <v>1171.5899999999476</v>
      </c>
    </row>
    <row r="879" spans="1:3" x14ac:dyDescent="0.25">
      <c r="A879" s="28">
        <v>878</v>
      </c>
      <c r="B879" s="29">
        <v>8.7799999999998573</v>
      </c>
      <c r="C879" s="29">
        <v>1175.2599999999477</v>
      </c>
    </row>
    <row r="880" spans="1:3" x14ac:dyDescent="0.25">
      <c r="A880" s="28">
        <v>879</v>
      </c>
      <c r="B880" s="29">
        <v>8.789999999999857</v>
      </c>
      <c r="C880" s="29">
        <v>1178.9299999999475</v>
      </c>
    </row>
    <row r="881" spans="1:3" x14ac:dyDescent="0.25">
      <c r="A881" s="28">
        <v>880</v>
      </c>
      <c r="B881" s="29">
        <v>8.7999999999998568</v>
      </c>
      <c r="C881" s="29">
        <v>1182.5999999999474</v>
      </c>
    </row>
    <row r="882" spans="1:3" x14ac:dyDescent="0.25">
      <c r="A882" s="28">
        <v>881</v>
      </c>
      <c r="B882" s="29">
        <v>8.8099999999998566</v>
      </c>
      <c r="C882" s="29">
        <v>1186.2699999999475</v>
      </c>
    </row>
    <row r="883" spans="1:3" x14ac:dyDescent="0.25">
      <c r="A883" s="28">
        <v>882</v>
      </c>
      <c r="B883" s="29">
        <v>8.8199999999998564</v>
      </c>
      <c r="C883" s="29">
        <v>1189.9399999999473</v>
      </c>
    </row>
    <row r="884" spans="1:3" x14ac:dyDescent="0.25">
      <c r="A884" s="28">
        <v>883</v>
      </c>
      <c r="B884" s="29">
        <v>8.8299999999998562</v>
      </c>
      <c r="C884" s="29">
        <v>1193.6099999999471</v>
      </c>
    </row>
    <row r="885" spans="1:3" x14ac:dyDescent="0.25">
      <c r="A885" s="28">
        <v>884</v>
      </c>
      <c r="B885" s="29">
        <v>8.839999999999856</v>
      </c>
      <c r="C885" s="29">
        <v>1197.2799999999472</v>
      </c>
    </row>
    <row r="886" spans="1:3" x14ac:dyDescent="0.25">
      <c r="A886" s="28">
        <v>885</v>
      </c>
      <c r="B886" s="29">
        <v>8.8499999999998558</v>
      </c>
      <c r="C886" s="29">
        <v>1200.9499999999471</v>
      </c>
    </row>
    <row r="887" spans="1:3" x14ac:dyDescent="0.25">
      <c r="A887" s="28">
        <v>886</v>
      </c>
      <c r="B887" s="29">
        <v>8.8599999999998555</v>
      </c>
      <c r="C887" s="29">
        <v>1204.6199999999469</v>
      </c>
    </row>
    <row r="888" spans="1:3" x14ac:dyDescent="0.25">
      <c r="A888" s="28">
        <v>887</v>
      </c>
      <c r="B888" s="29">
        <v>8.8699999999998553</v>
      </c>
      <c r="C888" s="29">
        <v>1208.289999999947</v>
      </c>
    </row>
    <row r="889" spans="1:3" x14ac:dyDescent="0.25">
      <c r="A889" s="28">
        <v>888</v>
      </c>
      <c r="B889" s="29">
        <v>8.8799999999998551</v>
      </c>
      <c r="C889" s="29">
        <v>1211.9599999999468</v>
      </c>
    </row>
    <row r="890" spans="1:3" x14ac:dyDescent="0.25">
      <c r="A890" s="28">
        <v>889</v>
      </c>
      <c r="B890" s="29">
        <v>8.8899999999998549</v>
      </c>
      <c r="C890" s="29">
        <v>1215.6299999999467</v>
      </c>
    </row>
    <row r="891" spans="1:3" x14ac:dyDescent="0.25">
      <c r="A891" s="28">
        <v>890</v>
      </c>
      <c r="B891" s="29">
        <v>8.8999999999998547</v>
      </c>
      <c r="C891" s="29">
        <v>1219.2999999999467</v>
      </c>
    </row>
    <row r="892" spans="1:3" x14ac:dyDescent="0.25">
      <c r="A892" s="28">
        <v>891</v>
      </c>
      <c r="B892" s="29">
        <v>8.9099999999998545</v>
      </c>
      <c r="C892" s="29">
        <v>1222.9699999999466</v>
      </c>
    </row>
    <row r="893" spans="1:3" x14ac:dyDescent="0.25">
      <c r="A893" s="28">
        <v>892</v>
      </c>
      <c r="B893" s="29">
        <v>8.9199999999998543</v>
      </c>
      <c r="C893" s="29">
        <v>1226.6399999999464</v>
      </c>
    </row>
    <row r="894" spans="1:3" x14ac:dyDescent="0.25">
      <c r="A894" s="28">
        <v>893</v>
      </c>
      <c r="B894" s="29">
        <v>8.9299999999998541</v>
      </c>
      <c r="C894" s="29">
        <v>1230.3099999999465</v>
      </c>
    </row>
    <row r="895" spans="1:3" x14ac:dyDescent="0.25">
      <c r="A895" s="28">
        <v>894</v>
      </c>
      <c r="B895" s="29">
        <v>8.9399999999998538</v>
      </c>
      <c r="C895" s="29">
        <v>1233.9799999999464</v>
      </c>
    </row>
    <row r="896" spans="1:3" x14ac:dyDescent="0.25">
      <c r="A896" s="28">
        <v>895</v>
      </c>
      <c r="B896" s="29">
        <v>8.9499999999998536</v>
      </c>
      <c r="C896" s="29">
        <v>1237.6499999999462</v>
      </c>
    </row>
    <row r="897" spans="1:3" x14ac:dyDescent="0.25">
      <c r="A897" s="28">
        <v>896</v>
      </c>
      <c r="B897" s="29">
        <v>8.9599999999998534</v>
      </c>
      <c r="C897" s="29">
        <v>1241.3199999999463</v>
      </c>
    </row>
    <row r="898" spans="1:3" x14ac:dyDescent="0.25">
      <c r="A898" s="28">
        <v>897</v>
      </c>
      <c r="B898" s="29">
        <v>8.9699999999998532</v>
      </c>
      <c r="C898" s="29">
        <v>1244.9899999999461</v>
      </c>
    </row>
    <row r="899" spans="1:3" x14ac:dyDescent="0.25">
      <c r="A899" s="28">
        <v>898</v>
      </c>
      <c r="B899" s="29">
        <v>8.979999999999853</v>
      </c>
      <c r="C899" s="29">
        <v>1248.659999999946</v>
      </c>
    </row>
    <row r="900" spans="1:3" x14ac:dyDescent="0.25">
      <c r="A900" s="28">
        <v>899</v>
      </c>
      <c r="B900" s="29">
        <v>8.9899999999998528</v>
      </c>
      <c r="C900" s="29">
        <v>1252.329999999946</v>
      </c>
    </row>
    <row r="901" spans="1:3" x14ac:dyDescent="0.25">
      <c r="A901" s="28">
        <v>900</v>
      </c>
      <c r="B901" s="29">
        <v>8.9999999999998526</v>
      </c>
      <c r="C901" s="29">
        <v>1255.9999999999459</v>
      </c>
    </row>
    <row r="902" spans="1:3" x14ac:dyDescent="0.25">
      <c r="A902" s="28">
        <v>901</v>
      </c>
      <c r="B902" s="29">
        <v>9.0099999999998523</v>
      </c>
      <c r="C902" s="29">
        <v>1259.8099999999438</v>
      </c>
    </row>
    <row r="903" spans="1:3" x14ac:dyDescent="0.25">
      <c r="A903" s="28">
        <v>902</v>
      </c>
      <c r="B903" s="29">
        <v>9.0199999999998521</v>
      </c>
      <c r="C903" s="29">
        <v>1263.6199999999437</v>
      </c>
    </row>
    <row r="904" spans="1:3" x14ac:dyDescent="0.25">
      <c r="A904" s="28">
        <v>903</v>
      </c>
      <c r="B904" s="29">
        <v>9.0299999999998519</v>
      </c>
      <c r="C904" s="29">
        <v>1267.4299999999437</v>
      </c>
    </row>
    <row r="905" spans="1:3" x14ac:dyDescent="0.25">
      <c r="A905" s="28">
        <v>904</v>
      </c>
      <c r="B905" s="29">
        <v>9.0399999999998517</v>
      </c>
      <c r="C905" s="29">
        <v>1271.2399999999434</v>
      </c>
    </row>
    <row r="906" spans="1:3" x14ac:dyDescent="0.25">
      <c r="A906" s="28">
        <v>905</v>
      </c>
      <c r="B906" s="29">
        <v>9.0499999999998515</v>
      </c>
      <c r="C906" s="29">
        <v>1275.0499999999433</v>
      </c>
    </row>
    <row r="907" spans="1:3" x14ac:dyDescent="0.25">
      <c r="A907" s="28">
        <v>906</v>
      </c>
      <c r="B907" s="29">
        <v>9.0599999999998513</v>
      </c>
      <c r="C907" s="29">
        <v>1278.8599999999433</v>
      </c>
    </row>
    <row r="908" spans="1:3" x14ac:dyDescent="0.25">
      <c r="A908" s="28">
        <v>907</v>
      </c>
      <c r="B908" s="29">
        <v>9.0699999999998511</v>
      </c>
      <c r="C908" s="29">
        <v>1282.6699999999432</v>
      </c>
    </row>
    <row r="909" spans="1:3" x14ac:dyDescent="0.25">
      <c r="A909" s="28">
        <v>908</v>
      </c>
      <c r="B909" s="29">
        <v>9.0799999999998509</v>
      </c>
      <c r="C909" s="29">
        <v>1286.4799999999432</v>
      </c>
    </row>
    <row r="910" spans="1:3" x14ac:dyDescent="0.25">
      <c r="A910" s="28">
        <v>909</v>
      </c>
      <c r="B910" s="29">
        <v>9.0899999999998506</v>
      </c>
      <c r="C910" s="29">
        <v>1290.2899999999431</v>
      </c>
    </row>
    <row r="911" spans="1:3" x14ac:dyDescent="0.25">
      <c r="A911" s="28">
        <v>910</v>
      </c>
      <c r="B911" s="29">
        <v>9.0999999999998504</v>
      </c>
      <c r="C911" s="29">
        <v>1294.0999999999431</v>
      </c>
    </row>
    <row r="912" spans="1:3" x14ac:dyDescent="0.25">
      <c r="A912" s="28">
        <v>911</v>
      </c>
      <c r="B912" s="29">
        <v>9.1099999999998502</v>
      </c>
      <c r="C912" s="29">
        <v>1297.909999999943</v>
      </c>
    </row>
    <row r="913" spans="1:3" x14ac:dyDescent="0.25">
      <c r="A913" s="28">
        <v>912</v>
      </c>
      <c r="B913" s="29">
        <v>9.11999999999985</v>
      </c>
      <c r="C913" s="29">
        <v>1301.719999999943</v>
      </c>
    </row>
    <row r="914" spans="1:3" x14ac:dyDescent="0.25">
      <c r="A914" s="28">
        <v>913</v>
      </c>
      <c r="B914" s="29">
        <v>9.1299999999998498</v>
      </c>
      <c r="C914" s="29">
        <v>1305.5299999999427</v>
      </c>
    </row>
    <row r="915" spans="1:3" x14ac:dyDescent="0.25">
      <c r="A915" s="28">
        <v>914</v>
      </c>
      <c r="B915" s="29">
        <v>9.1399999999998496</v>
      </c>
      <c r="C915" s="29">
        <v>1309.3399999999426</v>
      </c>
    </row>
    <row r="916" spans="1:3" x14ac:dyDescent="0.25">
      <c r="A916" s="28">
        <v>915</v>
      </c>
      <c r="B916" s="29">
        <v>9.1499999999998494</v>
      </c>
      <c r="C916" s="29">
        <v>1313.1499999999426</v>
      </c>
    </row>
    <row r="917" spans="1:3" x14ac:dyDescent="0.25">
      <c r="A917" s="28">
        <v>916</v>
      </c>
      <c r="B917" s="29">
        <v>9.1599999999998492</v>
      </c>
      <c r="C917" s="29">
        <v>1316.9599999999425</v>
      </c>
    </row>
    <row r="918" spans="1:3" x14ac:dyDescent="0.25">
      <c r="A918" s="28">
        <v>917</v>
      </c>
      <c r="B918" s="29">
        <v>9.1699999999998489</v>
      </c>
      <c r="C918" s="29">
        <v>1320.7699999999425</v>
      </c>
    </row>
    <row r="919" spans="1:3" x14ac:dyDescent="0.25">
      <c r="A919" s="28">
        <v>918</v>
      </c>
      <c r="B919" s="29">
        <v>9.1799999999998487</v>
      </c>
      <c r="C919" s="29">
        <v>1324.5799999999424</v>
      </c>
    </row>
    <row r="920" spans="1:3" x14ac:dyDescent="0.25">
      <c r="A920" s="28">
        <v>919</v>
      </c>
      <c r="B920" s="29">
        <v>9.1899999999998485</v>
      </c>
      <c r="C920" s="29">
        <v>1328.3899999999423</v>
      </c>
    </row>
    <row r="921" spans="1:3" x14ac:dyDescent="0.25">
      <c r="A921" s="28">
        <v>920</v>
      </c>
      <c r="B921" s="29">
        <v>9.1999999999998483</v>
      </c>
      <c r="C921" s="29">
        <v>1332.1999999999423</v>
      </c>
    </row>
    <row r="922" spans="1:3" x14ac:dyDescent="0.25">
      <c r="A922" s="28">
        <v>921</v>
      </c>
      <c r="B922" s="29">
        <v>9.2099999999998481</v>
      </c>
      <c r="C922" s="29">
        <v>1336.009999999942</v>
      </c>
    </row>
    <row r="923" spans="1:3" x14ac:dyDescent="0.25">
      <c r="A923" s="28">
        <v>922</v>
      </c>
      <c r="B923" s="29">
        <v>9.2199999999998479</v>
      </c>
      <c r="C923" s="29">
        <v>1339.819999999942</v>
      </c>
    </row>
    <row r="924" spans="1:3" x14ac:dyDescent="0.25">
      <c r="A924" s="28">
        <v>923</v>
      </c>
      <c r="B924" s="29">
        <v>9.2299999999998477</v>
      </c>
      <c r="C924" s="29">
        <v>1343.6299999999419</v>
      </c>
    </row>
    <row r="925" spans="1:3" x14ac:dyDescent="0.25">
      <c r="A925" s="28">
        <v>924</v>
      </c>
      <c r="B925" s="29">
        <v>9.2399999999998474</v>
      </c>
      <c r="C925" s="29">
        <v>1347.4399999999418</v>
      </c>
    </row>
    <row r="926" spans="1:3" x14ac:dyDescent="0.25">
      <c r="A926" s="28">
        <v>925</v>
      </c>
      <c r="B926" s="29">
        <v>9.2499999999998472</v>
      </c>
      <c r="C926" s="29">
        <v>1351.2499999999418</v>
      </c>
    </row>
    <row r="927" spans="1:3" x14ac:dyDescent="0.25">
      <c r="A927" s="28">
        <v>926</v>
      </c>
      <c r="B927" s="29">
        <v>9.259999999999847</v>
      </c>
      <c r="C927" s="29">
        <v>1355.0599999999417</v>
      </c>
    </row>
    <row r="928" spans="1:3" x14ac:dyDescent="0.25">
      <c r="A928" s="28">
        <v>927</v>
      </c>
      <c r="B928" s="29">
        <v>9.2699999999998468</v>
      </c>
      <c r="C928" s="29">
        <v>1358.8699999999417</v>
      </c>
    </row>
    <row r="929" spans="1:3" x14ac:dyDescent="0.25">
      <c r="A929" s="28">
        <v>928</v>
      </c>
      <c r="B929" s="29">
        <v>9.2799999999998466</v>
      </c>
      <c r="C929" s="29">
        <v>1362.6799999999416</v>
      </c>
    </row>
    <row r="930" spans="1:3" x14ac:dyDescent="0.25">
      <c r="A930" s="28">
        <v>929</v>
      </c>
      <c r="B930" s="29">
        <v>9.2899999999998464</v>
      </c>
      <c r="C930" s="29">
        <v>1366.4899999999416</v>
      </c>
    </row>
    <row r="931" spans="1:3" x14ac:dyDescent="0.25">
      <c r="A931" s="28">
        <v>930</v>
      </c>
      <c r="B931" s="29">
        <v>9.2999999999998462</v>
      </c>
      <c r="C931" s="29">
        <v>1370.2999999999413</v>
      </c>
    </row>
    <row r="932" spans="1:3" x14ac:dyDescent="0.25">
      <c r="A932" s="28">
        <v>931</v>
      </c>
      <c r="B932" s="29">
        <v>9.309999999999846</v>
      </c>
      <c r="C932" s="29">
        <v>1374.1099999999412</v>
      </c>
    </row>
    <row r="933" spans="1:3" x14ac:dyDescent="0.25">
      <c r="A933" s="28">
        <v>932</v>
      </c>
      <c r="B933" s="29">
        <v>9.3199999999998457</v>
      </c>
      <c r="C933" s="29">
        <v>1377.9199999999412</v>
      </c>
    </row>
    <row r="934" spans="1:3" x14ac:dyDescent="0.25">
      <c r="A934" s="28">
        <v>933</v>
      </c>
      <c r="B934" s="29">
        <v>9.3299999999998455</v>
      </c>
      <c r="C934" s="29">
        <v>1381.7299999999411</v>
      </c>
    </row>
    <row r="935" spans="1:3" x14ac:dyDescent="0.25">
      <c r="A935" s="28">
        <v>934</v>
      </c>
      <c r="B935" s="29">
        <v>9.3399999999998453</v>
      </c>
      <c r="C935" s="29">
        <v>1385.5399999999411</v>
      </c>
    </row>
    <row r="936" spans="1:3" x14ac:dyDescent="0.25">
      <c r="A936" s="28">
        <v>935</v>
      </c>
      <c r="B936" s="29">
        <v>9.3499999999998451</v>
      </c>
      <c r="C936" s="29">
        <v>1389.349999999941</v>
      </c>
    </row>
    <row r="937" spans="1:3" x14ac:dyDescent="0.25">
      <c r="A937" s="28">
        <v>936</v>
      </c>
      <c r="B937" s="29">
        <v>9.3599999999998449</v>
      </c>
      <c r="C937" s="29">
        <v>1393.159999999941</v>
      </c>
    </row>
    <row r="938" spans="1:3" x14ac:dyDescent="0.25">
      <c r="A938" s="28">
        <v>937</v>
      </c>
      <c r="B938" s="29">
        <v>9.3699999999998447</v>
      </c>
      <c r="C938" s="29">
        <v>1396.9699999999409</v>
      </c>
    </row>
    <row r="939" spans="1:3" x14ac:dyDescent="0.25">
      <c r="A939" s="28">
        <v>938</v>
      </c>
      <c r="B939" s="29">
        <v>9.3799999999998445</v>
      </c>
      <c r="C939" s="29">
        <v>1400.7799999999406</v>
      </c>
    </row>
    <row r="940" spans="1:3" x14ac:dyDescent="0.25">
      <c r="A940" s="28">
        <v>939</v>
      </c>
      <c r="B940" s="29">
        <v>9.3899999999998442</v>
      </c>
      <c r="C940" s="29">
        <v>1404.5899999999406</v>
      </c>
    </row>
    <row r="941" spans="1:3" x14ac:dyDescent="0.25">
      <c r="A941" s="28">
        <v>940</v>
      </c>
      <c r="B941" s="29">
        <v>9.399999999999844</v>
      </c>
      <c r="C941" s="29">
        <v>1408.3999999999405</v>
      </c>
    </row>
    <row r="942" spans="1:3" x14ac:dyDescent="0.25">
      <c r="A942" s="28">
        <v>941</v>
      </c>
      <c r="B942" s="29">
        <v>9.4099999999998438</v>
      </c>
      <c r="C942" s="29">
        <v>1412.2099999999405</v>
      </c>
    </row>
    <row r="943" spans="1:3" x14ac:dyDescent="0.25">
      <c r="A943" s="28">
        <v>942</v>
      </c>
      <c r="B943" s="29">
        <v>9.4199999999998436</v>
      </c>
      <c r="C943" s="29">
        <v>1416.0199999999404</v>
      </c>
    </row>
    <row r="944" spans="1:3" x14ac:dyDescent="0.25">
      <c r="A944" s="28">
        <v>943</v>
      </c>
      <c r="B944" s="29">
        <v>9.4299999999998434</v>
      </c>
      <c r="C944" s="29">
        <v>1419.8299999999404</v>
      </c>
    </row>
    <row r="945" spans="1:3" x14ac:dyDescent="0.25">
      <c r="A945" s="28">
        <v>944</v>
      </c>
      <c r="B945" s="29">
        <v>9.4399999999998432</v>
      </c>
      <c r="C945" s="29">
        <v>1423.6399999999403</v>
      </c>
    </row>
    <row r="946" spans="1:3" x14ac:dyDescent="0.25">
      <c r="A946" s="28">
        <v>945</v>
      </c>
      <c r="B946" s="29">
        <v>9.449999999999843</v>
      </c>
      <c r="C946" s="29">
        <v>1427.4499999999402</v>
      </c>
    </row>
    <row r="947" spans="1:3" x14ac:dyDescent="0.25">
      <c r="A947" s="28">
        <v>946</v>
      </c>
      <c r="B947" s="29">
        <v>9.4599999999998428</v>
      </c>
      <c r="C947" s="29">
        <v>1431.2599999999402</v>
      </c>
    </row>
    <row r="948" spans="1:3" x14ac:dyDescent="0.25">
      <c r="A948" s="28">
        <v>947</v>
      </c>
      <c r="B948" s="29">
        <v>9.4699999999998425</v>
      </c>
      <c r="C948" s="29">
        <v>1435.0699999999401</v>
      </c>
    </row>
    <row r="949" spans="1:3" x14ac:dyDescent="0.25">
      <c r="A949" s="28">
        <v>948</v>
      </c>
      <c r="B949" s="29">
        <v>9.4799999999998423</v>
      </c>
      <c r="C949" s="29">
        <v>1438.8799999999399</v>
      </c>
    </row>
    <row r="950" spans="1:3" x14ac:dyDescent="0.25">
      <c r="A950" s="28">
        <v>949</v>
      </c>
      <c r="B950" s="29">
        <v>9.4899999999998421</v>
      </c>
      <c r="C950" s="29">
        <v>1442.6899999999398</v>
      </c>
    </row>
    <row r="951" spans="1:3" x14ac:dyDescent="0.25">
      <c r="A951" s="28">
        <v>950</v>
      </c>
      <c r="B951" s="29">
        <v>9.4999999999998419</v>
      </c>
      <c r="C951" s="29">
        <v>1446.4999999999397</v>
      </c>
    </row>
    <row r="952" spans="1:3" x14ac:dyDescent="0.25">
      <c r="A952" s="28">
        <v>951</v>
      </c>
      <c r="B952" s="29">
        <v>9.5099999999998417</v>
      </c>
      <c r="C952" s="29">
        <v>1450.3099999999397</v>
      </c>
    </row>
    <row r="953" spans="1:3" x14ac:dyDescent="0.25">
      <c r="A953" s="28">
        <v>952</v>
      </c>
      <c r="B953" s="29">
        <v>9.5199999999998415</v>
      </c>
      <c r="C953" s="29">
        <v>1454.1199999999396</v>
      </c>
    </row>
    <row r="954" spans="1:3" x14ac:dyDescent="0.25">
      <c r="A954" s="28">
        <v>953</v>
      </c>
      <c r="B954" s="29">
        <v>9.5299999999998413</v>
      </c>
      <c r="C954" s="29">
        <v>1457.9299999999396</v>
      </c>
    </row>
    <row r="955" spans="1:3" x14ac:dyDescent="0.25">
      <c r="A955" s="28">
        <v>954</v>
      </c>
      <c r="B955" s="29">
        <v>9.5399999999998411</v>
      </c>
      <c r="C955" s="29">
        <v>1461.7399999999395</v>
      </c>
    </row>
    <row r="956" spans="1:3" x14ac:dyDescent="0.25">
      <c r="A956" s="28">
        <v>955</v>
      </c>
      <c r="B956" s="29">
        <v>9.5499999999998408</v>
      </c>
      <c r="C956" s="29">
        <v>1465.5499999999392</v>
      </c>
    </row>
    <row r="957" spans="1:3" x14ac:dyDescent="0.25">
      <c r="A957" s="28">
        <v>956</v>
      </c>
      <c r="B957" s="29">
        <v>9.5599999999998406</v>
      </c>
      <c r="C957" s="29">
        <v>1469.3599999999392</v>
      </c>
    </row>
    <row r="958" spans="1:3" x14ac:dyDescent="0.25">
      <c r="A958" s="28">
        <v>957</v>
      </c>
      <c r="B958" s="29">
        <v>9.5699999999998404</v>
      </c>
      <c r="C958" s="29">
        <v>1473.1699999999391</v>
      </c>
    </row>
    <row r="959" spans="1:3" x14ac:dyDescent="0.25">
      <c r="A959" s="28">
        <v>958</v>
      </c>
      <c r="B959" s="29">
        <v>9.5799999999998402</v>
      </c>
      <c r="C959" s="29">
        <v>1476.9799999999391</v>
      </c>
    </row>
    <row r="960" spans="1:3" x14ac:dyDescent="0.25">
      <c r="A960" s="28">
        <v>959</v>
      </c>
      <c r="B960" s="29">
        <v>9.58999999999984</v>
      </c>
      <c r="C960" s="29">
        <v>1480.789999999939</v>
      </c>
    </row>
    <row r="961" spans="1:3" x14ac:dyDescent="0.25">
      <c r="A961" s="28">
        <v>960</v>
      </c>
      <c r="B961" s="29">
        <v>9.5999999999998398</v>
      </c>
      <c r="C961" s="29">
        <v>1484.599999999939</v>
      </c>
    </row>
    <row r="962" spans="1:3" x14ac:dyDescent="0.25">
      <c r="A962" s="28">
        <v>961</v>
      </c>
      <c r="B962" s="29">
        <v>9.6099999999998396</v>
      </c>
      <c r="C962" s="29">
        <v>1488.4099999999389</v>
      </c>
    </row>
    <row r="963" spans="1:3" x14ac:dyDescent="0.25">
      <c r="A963" s="28">
        <v>962</v>
      </c>
      <c r="B963" s="29">
        <v>9.6199999999998393</v>
      </c>
      <c r="C963" s="29">
        <v>1492.2199999999389</v>
      </c>
    </row>
    <row r="964" spans="1:3" x14ac:dyDescent="0.25">
      <c r="A964" s="28">
        <v>963</v>
      </c>
      <c r="B964" s="29">
        <v>9.6299999999998391</v>
      </c>
      <c r="C964" s="29">
        <v>1496.0299999999388</v>
      </c>
    </row>
    <row r="965" spans="1:3" x14ac:dyDescent="0.25">
      <c r="A965" s="28">
        <v>964</v>
      </c>
      <c r="B965" s="29">
        <v>9.6399999999998389</v>
      </c>
      <c r="C965" s="29">
        <v>1499.8399999999388</v>
      </c>
    </row>
    <row r="966" spans="1:3" x14ac:dyDescent="0.25">
      <c r="A966" s="28">
        <v>965</v>
      </c>
      <c r="B966" s="29">
        <v>9.6499999999998387</v>
      </c>
      <c r="C966" s="29">
        <v>1503.6499999999385</v>
      </c>
    </row>
    <row r="967" spans="1:3" x14ac:dyDescent="0.25">
      <c r="A967" s="28">
        <v>966</v>
      </c>
      <c r="B967" s="29">
        <v>9.6599999999998385</v>
      </c>
      <c r="C967" s="29">
        <v>1507.4599999999384</v>
      </c>
    </row>
    <row r="968" spans="1:3" x14ac:dyDescent="0.25">
      <c r="A968" s="28">
        <v>967</v>
      </c>
      <c r="B968" s="29">
        <v>9.6699999999998383</v>
      </c>
      <c r="C968" s="29">
        <v>1511.2699999999384</v>
      </c>
    </row>
    <row r="969" spans="1:3" x14ac:dyDescent="0.25">
      <c r="A969" s="28">
        <v>968</v>
      </c>
      <c r="B969" s="29">
        <v>9.6799999999998381</v>
      </c>
      <c r="C969" s="29">
        <v>1515.0799999999383</v>
      </c>
    </row>
    <row r="970" spans="1:3" x14ac:dyDescent="0.25">
      <c r="A970" s="28">
        <v>969</v>
      </c>
      <c r="B970" s="29">
        <v>9.6899999999998379</v>
      </c>
      <c r="C970" s="29">
        <v>1518.8899999999383</v>
      </c>
    </row>
    <row r="971" spans="1:3" x14ac:dyDescent="0.25">
      <c r="A971" s="28">
        <v>970</v>
      </c>
      <c r="B971" s="29">
        <v>9.6999999999998376</v>
      </c>
      <c r="C971" s="29">
        <v>1522.6999999999382</v>
      </c>
    </row>
    <row r="972" spans="1:3" x14ac:dyDescent="0.25">
      <c r="A972" s="28">
        <v>971</v>
      </c>
      <c r="B972" s="29">
        <v>9.7099999999998374</v>
      </c>
      <c r="C972" s="29">
        <v>1526.5099999999379</v>
      </c>
    </row>
    <row r="973" spans="1:3" x14ac:dyDescent="0.25">
      <c r="A973" s="28">
        <v>972</v>
      </c>
      <c r="B973" s="29">
        <v>9.7199999999998372</v>
      </c>
      <c r="C973" s="29">
        <v>1530.3199999999379</v>
      </c>
    </row>
    <row r="974" spans="1:3" x14ac:dyDescent="0.25">
      <c r="A974" s="28">
        <v>973</v>
      </c>
      <c r="B974" s="29">
        <v>9.729999999999837</v>
      </c>
      <c r="C974" s="29">
        <v>1534.1299999999378</v>
      </c>
    </row>
    <row r="975" spans="1:3" x14ac:dyDescent="0.25">
      <c r="A975" s="28">
        <v>974</v>
      </c>
      <c r="B975" s="29">
        <v>9.7399999999998368</v>
      </c>
      <c r="C975" s="29">
        <v>1537.9399999999378</v>
      </c>
    </row>
    <row r="976" spans="1:3" x14ac:dyDescent="0.25">
      <c r="A976" s="28">
        <v>975</v>
      </c>
      <c r="B976" s="29">
        <v>9.7499999999998366</v>
      </c>
      <c r="C976" s="29">
        <v>1541.7499999999377</v>
      </c>
    </row>
    <row r="977" spans="1:3" x14ac:dyDescent="0.25">
      <c r="A977" s="28">
        <v>976</v>
      </c>
      <c r="B977" s="29">
        <v>9.7599999999998364</v>
      </c>
      <c r="C977" s="29">
        <v>1545.5599999999376</v>
      </c>
    </row>
    <row r="978" spans="1:3" x14ac:dyDescent="0.25">
      <c r="A978" s="28">
        <v>977</v>
      </c>
      <c r="B978" s="29">
        <v>9.7699999999998361</v>
      </c>
      <c r="C978" s="29">
        <v>1549.3699999999376</v>
      </c>
    </row>
    <row r="979" spans="1:3" x14ac:dyDescent="0.25">
      <c r="A979" s="28">
        <v>978</v>
      </c>
      <c r="B979" s="29">
        <v>9.7799999999998359</v>
      </c>
      <c r="C979" s="29">
        <v>1553.1799999999375</v>
      </c>
    </row>
    <row r="980" spans="1:3" x14ac:dyDescent="0.25">
      <c r="A980" s="28">
        <v>979</v>
      </c>
      <c r="B980" s="29">
        <v>9.7899999999998357</v>
      </c>
      <c r="C980" s="29">
        <v>1556.9899999999375</v>
      </c>
    </row>
    <row r="981" spans="1:3" x14ac:dyDescent="0.25">
      <c r="A981" s="28">
        <v>980</v>
      </c>
      <c r="B981" s="29">
        <v>9.7999999999998355</v>
      </c>
      <c r="C981" s="29">
        <v>1560.7999999999374</v>
      </c>
    </row>
    <row r="982" spans="1:3" x14ac:dyDescent="0.25">
      <c r="A982" s="28">
        <v>981</v>
      </c>
      <c r="B982" s="29">
        <v>9.8099999999998353</v>
      </c>
      <c r="C982" s="29">
        <v>1564.6099999999374</v>
      </c>
    </row>
    <row r="983" spans="1:3" x14ac:dyDescent="0.25">
      <c r="A983" s="28">
        <v>982</v>
      </c>
      <c r="B983" s="29">
        <v>9.8199999999998351</v>
      </c>
      <c r="C983" s="29">
        <v>1568.4199999999371</v>
      </c>
    </row>
    <row r="984" spans="1:3" x14ac:dyDescent="0.25">
      <c r="A984" s="28">
        <v>983</v>
      </c>
      <c r="B984" s="29">
        <v>9.8299999999998349</v>
      </c>
      <c r="C984" s="29">
        <v>1572.229999999937</v>
      </c>
    </row>
    <row r="985" spans="1:3" x14ac:dyDescent="0.25">
      <c r="A985" s="28">
        <v>984</v>
      </c>
      <c r="B985" s="29">
        <v>9.8399999999998347</v>
      </c>
      <c r="C985" s="29">
        <v>1576.039999999937</v>
      </c>
    </row>
    <row r="986" spans="1:3" x14ac:dyDescent="0.25">
      <c r="A986" s="28">
        <v>985</v>
      </c>
      <c r="B986" s="29">
        <v>9.8499999999998344</v>
      </c>
      <c r="C986" s="29">
        <v>1579.8499999999369</v>
      </c>
    </row>
    <row r="987" spans="1:3" x14ac:dyDescent="0.25">
      <c r="A987" s="28">
        <v>986</v>
      </c>
      <c r="B987" s="29">
        <v>9.8599999999998342</v>
      </c>
      <c r="C987" s="29">
        <v>1583.6599999999369</v>
      </c>
    </row>
    <row r="988" spans="1:3" x14ac:dyDescent="0.25">
      <c r="A988" s="28">
        <v>987</v>
      </c>
      <c r="B988" s="29">
        <v>9.869999999999834</v>
      </c>
      <c r="C988" s="29">
        <v>1587.4699999999368</v>
      </c>
    </row>
    <row r="989" spans="1:3" x14ac:dyDescent="0.25">
      <c r="A989" s="28">
        <v>988</v>
      </c>
      <c r="B989" s="29">
        <v>9.8799999999998338</v>
      </c>
      <c r="C989" s="29">
        <v>1591.2799999999368</v>
      </c>
    </row>
    <row r="990" spans="1:3" x14ac:dyDescent="0.25">
      <c r="A990" s="28">
        <v>989</v>
      </c>
      <c r="B990" s="29">
        <v>9.8899999999998336</v>
      </c>
      <c r="C990" s="29">
        <v>1595.0899999999365</v>
      </c>
    </row>
    <row r="991" spans="1:3" x14ac:dyDescent="0.25">
      <c r="A991" s="28">
        <v>990</v>
      </c>
      <c r="B991" s="29">
        <v>9.8999999999998334</v>
      </c>
      <c r="C991" s="29">
        <v>1598.8999999999364</v>
      </c>
    </row>
    <row r="992" spans="1:3" x14ac:dyDescent="0.25">
      <c r="A992" s="28">
        <v>991</v>
      </c>
      <c r="B992" s="29">
        <v>9.9099999999998332</v>
      </c>
      <c r="C992" s="29">
        <v>1602.7099999999364</v>
      </c>
    </row>
    <row r="993" spans="1:3" x14ac:dyDescent="0.25">
      <c r="A993" s="28">
        <v>992</v>
      </c>
      <c r="B993" s="29">
        <v>9.919999999999833</v>
      </c>
      <c r="C993" s="29">
        <v>1606.5199999999363</v>
      </c>
    </row>
    <row r="994" spans="1:3" x14ac:dyDescent="0.25">
      <c r="A994" s="28">
        <v>993</v>
      </c>
      <c r="B994" s="29">
        <v>9.9299999999998327</v>
      </c>
      <c r="C994" s="29">
        <v>1610.3299999999363</v>
      </c>
    </row>
    <row r="995" spans="1:3" x14ac:dyDescent="0.25">
      <c r="A995" s="28">
        <v>994</v>
      </c>
      <c r="B995" s="29">
        <v>9.9399999999998325</v>
      </c>
      <c r="C995" s="29">
        <v>1614.1399999999362</v>
      </c>
    </row>
    <row r="996" spans="1:3" x14ac:dyDescent="0.25">
      <c r="A996" s="28">
        <v>995</v>
      </c>
      <c r="B996" s="29">
        <v>9.9499999999998323</v>
      </c>
      <c r="C996" s="29">
        <v>1617.9499999999362</v>
      </c>
    </row>
    <row r="997" spans="1:3" x14ac:dyDescent="0.25">
      <c r="A997" s="28">
        <v>996</v>
      </c>
      <c r="B997" s="29">
        <v>9.9599999999998321</v>
      </c>
      <c r="C997" s="29">
        <v>1621.7599999999361</v>
      </c>
    </row>
    <row r="998" spans="1:3" x14ac:dyDescent="0.25">
      <c r="A998" s="28">
        <v>997</v>
      </c>
      <c r="B998" s="29">
        <v>9.9699999999998319</v>
      </c>
      <c r="C998" s="29">
        <v>1625.569999999936</v>
      </c>
    </row>
    <row r="999" spans="1:3" x14ac:dyDescent="0.25">
      <c r="A999" s="28">
        <v>998</v>
      </c>
      <c r="B999" s="29">
        <v>9.9799999999998317</v>
      </c>
      <c r="C999" s="29">
        <v>1629.379999999936</v>
      </c>
    </row>
    <row r="1000" spans="1:3" x14ac:dyDescent="0.25">
      <c r="A1000" s="28">
        <v>999</v>
      </c>
      <c r="B1000" s="29">
        <v>9.9899999999998315</v>
      </c>
      <c r="C1000" s="29">
        <v>1633.1899999999357</v>
      </c>
    </row>
    <row r="1001" spans="1:3" x14ac:dyDescent="0.25">
      <c r="A1001" s="28">
        <v>1000</v>
      </c>
      <c r="B1001" s="29">
        <v>9.9999999999998312</v>
      </c>
      <c r="C1001" s="29">
        <v>1636.9999999999357</v>
      </c>
    </row>
    <row r="1002" spans="1:3" x14ac:dyDescent="0.25">
      <c r="A1002" s="28">
        <v>1001</v>
      </c>
      <c r="B1002" s="29">
        <v>10.009999999999831</v>
      </c>
      <c r="C1002" s="30">
        <v>1639.6699999999548</v>
      </c>
    </row>
    <row r="1003" spans="1:3" x14ac:dyDescent="0.25">
      <c r="A1003" s="28">
        <v>1002</v>
      </c>
      <c r="B1003" s="29">
        <v>10.019999999999831</v>
      </c>
      <c r="C1003" s="30">
        <v>1642.3399999999549</v>
      </c>
    </row>
    <row r="1004" spans="1:3" x14ac:dyDescent="0.25">
      <c r="A1004" s="28">
        <v>1003</v>
      </c>
      <c r="B1004" s="29">
        <v>10.029999999999831</v>
      </c>
      <c r="C1004" s="30">
        <v>1645.0099999999547</v>
      </c>
    </row>
    <row r="1005" spans="1:3" x14ac:dyDescent="0.25">
      <c r="A1005" s="28">
        <v>1004</v>
      </c>
      <c r="B1005" s="29">
        <v>10.03999999999983</v>
      </c>
      <c r="C1005" s="30">
        <v>1647.6799999999548</v>
      </c>
    </row>
    <row r="1006" spans="1:3" x14ac:dyDescent="0.25">
      <c r="A1006" s="28">
        <v>1005</v>
      </c>
      <c r="B1006" s="29">
        <v>10.04999999999983</v>
      </c>
      <c r="C1006" s="30">
        <v>1650.3499999999547</v>
      </c>
    </row>
    <row r="1007" spans="1:3" x14ac:dyDescent="0.25">
      <c r="A1007" s="28">
        <v>1006</v>
      </c>
      <c r="B1007" s="29">
        <v>10.05999999999983</v>
      </c>
      <c r="C1007" s="30">
        <v>1653.0199999999545</v>
      </c>
    </row>
    <row r="1008" spans="1:3" x14ac:dyDescent="0.25">
      <c r="A1008" s="28">
        <v>1007</v>
      </c>
      <c r="B1008" s="29">
        <v>10.06999999999983</v>
      </c>
      <c r="C1008" s="30">
        <v>1655.6899999999546</v>
      </c>
    </row>
    <row r="1009" spans="1:3" x14ac:dyDescent="0.25">
      <c r="A1009" s="28">
        <v>1008</v>
      </c>
      <c r="B1009" s="29">
        <v>10.07999999999983</v>
      </c>
      <c r="C1009" s="30">
        <v>1658.3599999999544</v>
      </c>
    </row>
    <row r="1010" spans="1:3" x14ac:dyDescent="0.25">
      <c r="A1010" s="28">
        <v>1009</v>
      </c>
      <c r="B1010" s="29">
        <v>10.089999999999829</v>
      </c>
      <c r="C1010" s="30">
        <v>1661.0299999999545</v>
      </c>
    </row>
    <row r="1011" spans="1:3" x14ac:dyDescent="0.25">
      <c r="A1011" s="28">
        <v>1010</v>
      </c>
      <c r="B1011" s="29">
        <v>10.099999999999829</v>
      </c>
      <c r="C1011" s="30">
        <v>1663.6999999999543</v>
      </c>
    </row>
    <row r="1012" spans="1:3" x14ac:dyDescent="0.25">
      <c r="A1012" s="28">
        <v>1011</v>
      </c>
      <c r="B1012" s="29">
        <v>10.109999999999829</v>
      </c>
      <c r="C1012" s="30">
        <v>1666.3699999999544</v>
      </c>
    </row>
    <row r="1013" spans="1:3" x14ac:dyDescent="0.25">
      <c r="A1013" s="28">
        <v>1012</v>
      </c>
      <c r="B1013" s="29">
        <v>10.119999999999829</v>
      </c>
      <c r="C1013" s="30">
        <v>1669.0399999999543</v>
      </c>
    </row>
    <row r="1014" spans="1:3" x14ac:dyDescent="0.25">
      <c r="A1014" s="28">
        <v>1013</v>
      </c>
      <c r="B1014" s="29">
        <v>10.129999999999828</v>
      </c>
      <c r="C1014" s="30">
        <v>1671.7099999999541</v>
      </c>
    </row>
    <row r="1015" spans="1:3" x14ac:dyDescent="0.25">
      <c r="A1015" s="28">
        <v>1014</v>
      </c>
      <c r="B1015" s="29">
        <v>10.139999999999828</v>
      </c>
      <c r="C1015" s="30">
        <v>1674.3799999999542</v>
      </c>
    </row>
    <row r="1016" spans="1:3" x14ac:dyDescent="0.25">
      <c r="A1016" s="28">
        <v>1015</v>
      </c>
      <c r="B1016" s="29">
        <v>10.149999999999828</v>
      </c>
      <c r="C1016" s="30">
        <v>1677.049999999954</v>
      </c>
    </row>
    <row r="1017" spans="1:3" x14ac:dyDescent="0.25">
      <c r="A1017" s="28">
        <v>1016</v>
      </c>
      <c r="B1017" s="29">
        <v>10.159999999999828</v>
      </c>
      <c r="C1017" s="30">
        <v>1679.7199999999541</v>
      </c>
    </row>
    <row r="1018" spans="1:3" x14ac:dyDescent="0.25">
      <c r="A1018" s="28">
        <v>1017</v>
      </c>
      <c r="B1018" s="29">
        <v>10.169999999999828</v>
      </c>
      <c r="C1018" s="30">
        <v>1682.3899999999539</v>
      </c>
    </row>
    <row r="1019" spans="1:3" x14ac:dyDescent="0.25">
      <c r="A1019" s="28">
        <v>1018</v>
      </c>
      <c r="B1019" s="29">
        <v>10.179999999999827</v>
      </c>
      <c r="C1019" s="30">
        <v>1685.059999999954</v>
      </c>
    </row>
    <row r="1020" spans="1:3" x14ac:dyDescent="0.25">
      <c r="A1020" s="28">
        <v>1019</v>
      </c>
      <c r="B1020" s="29">
        <v>10.189999999999827</v>
      </c>
      <c r="C1020" s="30">
        <v>1687.7299999999539</v>
      </c>
    </row>
    <row r="1021" spans="1:3" x14ac:dyDescent="0.25">
      <c r="A1021" s="28">
        <v>1020</v>
      </c>
      <c r="B1021" s="29">
        <v>10.199999999999827</v>
      </c>
      <c r="C1021" s="30">
        <v>1690.3999999999537</v>
      </c>
    </row>
    <row r="1022" spans="1:3" x14ac:dyDescent="0.25">
      <c r="A1022" s="28">
        <v>1021</v>
      </c>
      <c r="B1022" s="29">
        <v>10.209999999999827</v>
      </c>
      <c r="C1022" s="30">
        <v>1693.0699999999538</v>
      </c>
    </row>
    <row r="1023" spans="1:3" x14ac:dyDescent="0.25">
      <c r="A1023" s="28">
        <v>1022</v>
      </c>
      <c r="B1023" s="29">
        <v>10.219999999999827</v>
      </c>
      <c r="C1023" s="30">
        <v>1695.7399999999536</v>
      </c>
    </row>
    <row r="1024" spans="1:3" x14ac:dyDescent="0.25">
      <c r="A1024" s="28">
        <v>1023</v>
      </c>
      <c r="B1024" s="29">
        <v>10.229999999999826</v>
      </c>
      <c r="C1024" s="30">
        <v>1698.4099999999537</v>
      </c>
    </row>
    <row r="1025" spans="1:3" x14ac:dyDescent="0.25">
      <c r="A1025" s="28">
        <v>1024</v>
      </c>
      <c r="B1025" s="29">
        <v>10.239999999999826</v>
      </c>
      <c r="C1025" s="30">
        <v>1701.0799999999535</v>
      </c>
    </row>
    <row r="1026" spans="1:3" x14ac:dyDescent="0.25">
      <c r="A1026" s="28">
        <v>1025</v>
      </c>
      <c r="B1026" s="29">
        <v>10.249999999999826</v>
      </c>
      <c r="C1026" s="30">
        <v>1703.7499999999536</v>
      </c>
    </row>
    <row r="1027" spans="1:3" x14ac:dyDescent="0.25">
      <c r="A1027" s="28">
        <v>1026</v>
      </c>
      <c r="B1027" s="29">
        <v>10.259999999999826</v>
      </c>
      <c r="C1027" s="30">
        <v>1706.4199999999535</v>
      </c>
    </row>
    <row r="1028" spans="1:3" x14ac:dyDescent="0.25">
      <c r="A1028" s="28">
        <v>1027</v>
      </c>
      <c r="B1028" s="29">
        <v>10.269999999999825</v>
      </c>
      <c r="C1028" s="30">
        <v>1709.0899999999533</v>
      </c>
    </row>
    <row r="1029" spans="1:3" x14ac:dyDescent="0.25">
      <c r="A1029" s="28">
        <v>1028</v>
      </c>
      <c r="B1029" s="29">
        <v>10.279999999999825</v>
      </c>
      <c r="C1029" s="30">
        <v>1711.7599999999534</v>
      </c>
    </row>
    <row r="1030" spans="1:3" x14ac:dyDescent="0.25">
      <c r="A1030" s="28">
        <v>1029</v>
      </c>
      <c r="B1030" s="29">
        <v>10.289999999999825</v>
      </c>
      <c r="C1030" s="30">
        <v>1714.4299999999532</v>
      </c>
    </row>
    <row r="1031" spans="1:3" x14ac:dyDescent="0.25">
      <c r="A1031" s="28">
        <v>1030</v>
      </c>
      <c r="B1031" s="29">
        <v>10.299999999999825</v>
      </c>
      <c r="C1031" s="30">
        <v>1717.0999999999533</v>
      </c>
    </row>
    <row r="1032" spans="1:3" x14ac:dyDescent="0.25">
      <c r="A1032" s="28">
        <v>1031</v>
      </c>
      <c r="B1032" s="29">
        <v>10.309999999999825</v>
      </c>
      <c r="C1032" s="30">
        <v>1719.7699999999531</v>
      </c>
    </row>
    <row r="1033" spans="1:3" x14ac:dyDescent="0.25">
      <c r="A1033" s="28">
        <v>1032</v>
      </c>
      <c r="B1033" s="29">
        <v>10.319999999999824</v>
      </c>
      <c r="C1033" s="30">
        <v>1722.4399999999532</v>
      </c>
    </row>
    <row r="1034" spans="1:3" x14ac:dyDescent="0.25">
      <c r="A1034" s="28">
        <v>1033</v>
      </c>
      <c r="B1034" s="29">
        <v>10.329999999999824</v>
      </c>
      <c r="C1034" s="30">
        <v>1725.1099999999531</v>
      </c>
    </row>
    <row r="1035" spans="1:3" x14ac:dyDescent="0.25">
      <c r="A1035" s="28">
        <v>1034</v>
      </c>
      <c r="B1035" s="29">
        <v>10.339999999999824</v>
      </c>
      <c r="C1035" s="30">
        <v>1727.7799999999529</v>
      </c>
    </row>
    <row r="1036" spans="1:3" x14ac:dyDescent="0.25">
      <c r="A1036" s="28">
        <v>1035</v>
      </c>
      <c r="B1036" s="29">
        <v>10.349999999999824</v>
      </c>
      <c r="C1036" s="30">
        <v>1730.449999999953</v>
      </c>
    </row>
    <row r="1037" spans="1:3" x14ac:dyDescent="0.25">
      <c r="A1037" s="28">
        <v>1036</v>
      </c>
      <c r="B1037" s="29">
        <v>10.359999999999824</v>
      </c>
      <c r="C1037" s="30">
        <v>1733.1199999999528</v>
      </c>
    </row>
    <row r="1038" spans="1:3" x14ac:dyDescent="0.25">
      <c r="A1038" s="28">
        <v>1037</v>
      </c>
      <c r="B1038" s="29">
        <v>10.369999999999823</v>
      </c>
      <c r="C1038" s="30">
        <v>1735.7899999999529</v>
      </c>
    </row>
    <row r="1039" spans="1:3" x14ac:dyDescent="0.25">
      <c r="A1039" s="28">
        <v>1038</v>
      </c>
      <c r="B1039" s="29">
        <v>10.379999999999823</v>
      </c>
      <c r="C1039" s="30">
        <v>1738.4599999999527</v>
      </c>
    </row>
    <row r="1040" spans="1:3" x14ac:dyDescent="0.25">
      <c r="A1040" s="28">
        <v>1039</v>
      </c>
      <c r="B1040" s="29">
        <v>10.389999999999823</v>
      </c>
      <c r="C1040" s="30">
        <v>1741.1299999999528</v>
      </c>
    </row>
    <row r="1041" spans="1:3" x14ac:dyDescent="0.25">
      <c r="A1041" s="28">
        <v>1040</v>
      </c>
      <c r="B1041" s="29">
        <v>10.399999999999823</v>
      </c>
      <c r="C1041" s="30">
        <v>1743.7999999999527</v>
      </c>
    </row>
    <row r="1042" spans="1:3" x14ac:dyDescent="0.25">
      <c r="A1042" s="28">
        <v>1041</v>
      </c>
      <c r="B1042" s="29">
        <v>10.409999999999823</v>
      </c>
      <c r="C1042" s="30">
        <v>1746.4699999999525</v>
      </c>
    </row>
    <row r="1043" spans="1:3" x14ac:dyDescent="0.25">
      <c r="A1043" s="28">
        <v>1042</v>
      </c>
      <c r="B1043" s="29">
        <v>10.419999999999822</v>
      </c>
      <c r="C1043" s="30">
        <v>1749.1399999999526</v>
      </c>
    </row>
    <row r="1044" spans="1:3" x14ac:dyDescent="0.25">
      <c r="A1044" s="28">
        <v>1043</v>
      </c>
      <c r="B1044" s="29">
        <v>10.429999999999822</v>
      </c>
      <c r="C1044" s="30">
        <v>1751.8099999999524</v>
      </c>
    </row>
    <row r="1045" spans="1:3" x14ac:dyDescent="0.25">
      <c r="A1045" s="28">
        <v>1044</v>
      </c>
      <c r="B1045" s="29">
        <v>10.439999999999822</v>
      </c>
      <c r="C1045" s="30">
        <v>1754.4799999999525</v>
      </c>
    </row>
    <row r="1046" spans="1:3" x14ac:dyDescent="0.25">
      <c r="A1046" s="28">
        <v>1045</v>
      </c>
      <c r="B1046" s="29">
        <v>10.449999999999822</v>
      </c>
      <c r="C1046" s="30">
        <v>1757.1499999999523</v>
      </c>
    </row>
    <row r="1047" spans="1:3" x14ac:dyDescent="0.25">
      <c r="A1047" s="28">
        <v>1046</v>
      </c>
      <c r="B1047" s="29">
        <v>10.459999999999821</v>
      </c>
      <c r="C1047" s="30">
        <v>1759.8199999999524</v>
      </c>
    </row>
    <row r="1048" spans="1:3" x14ac:dyDescent="0.25">
      <c r="A1048" s="28">
        <v>1047</v>
      </c>
      <c r="B1048" s="29">
        <v>10.469999999999821</v>
      </c>
      <c r="C1048" s="30">
        <v>1762.4899999999523</v>
      </c>
    </row>
    <row r="1049" spans="1:3" x14ac:dyDescent="0.25">
      <c r="A1049" s="28">
        <v>1048</v>
      </c>
      <c r="B1049" s="29">
        <v>10.479999999999821</v>
      </c>
      <c r="C1049" s="30">
        <v>1765.1599999999521</v>
      </c>
    </row>
    <row r="1050" spans="1:3" x14ac:dyDescent="0.25">
      <c r="A1050" s="28">
        <v>1049</v>
      </c>
      <c r="B1050" s="29">
        <v>10.489999999999821</v>
      </c>
      <c r="C1050" s="30">
        <v>1767.8299999999522</v>
      </c>
    </row>
    <row r="1051" spans="1:3" x14ac:dyDescent="0.25">
      <c r="A1051" s="28">
        <v>1050</v>
      </c>
      <c r="B1051" s="29">
        <v>10.499999999999821</v>
      </c>
      <c r="C1051" s="30">
        <v>1770.499999999952</v>
      </c>
    </row>
    <row r="1052" spans="1:3" x14ac:dyDescent="0.25">
      <c r="A1052" s="28">
        <v>1051</v>
      </c>
      <c r="B1052" s="29">
        <v>10.50999999999982</v>
      </c>
      <c r="C1052" s="30">
        <v>1773.1699999999521</v>
      </c>
    </row>
    <row r="1053" spans="1:3" x14ac:dyDescent="0.25">
      <c r="A1053" s="28">
        <v>1052</v>
      </c>
      <c r="B1053" s="29">
        <v>10.51999999999982</v>
      </c>
      <c r="C1053" s="30">
        <v>1775.8399999999519</v>
      </c>
    </row>
    <row r="1054" spans="1:3" x14ac:dyDescent="0.25">
      <c r="A1054" s="28">
        <v>1053</v>
      </c>
      <c r="B1054" s="29">
        <v>10.52999999999982</v>
      </c>
      <c r="C1054" s="30">
        <v>1778.509999999952</v>
      </c>
    </row>
    <row r="1055" spans="1:3" x14ac:dyDescent="0.25">
      <c r="A1055" s="28">
        <v>1054</v>
      </c>
      <c r="B1055" s="29">
        <v>10.53999999999982</v>
      </c>
      <c r="C1055" s="30">
        <v>1781.1799999999519</v>
      </c>
    </row>
    <row r="1056" spans="1:3" x14ac:dyDescent="0.25">
      <c r="A1056" s="28">
        <v>1055</v>
      </c>
      <c r="B1056" s="29">
        <v>10.54999999999982</v>
      </c>
      <c r="C1056" s="30">
        <v>1783.8499999999517</v>
      </c>
    </row>
    <row r="1057" spans="1:3" x14ac:dyDescent="0.25">
      <c r="A1057" s="28">
        <v>1056</v>
      </c>
      <c r="B1057" s="29">
        <v>10.559999999999819</v>
      </c>
      <c r="C1057" s="30">
        <v>1786.5199999999518</v>
      </c>
    </row>
    <row r="1058" spans="1:3" x14ac:dyDescent="0.25">
      <c r="A1058" s="28">
        <v>1057</v>
      </c>
      <c r="B1058" s="29">
        <v>10.569999999999819</v>
      </c>
      <c r="C1058" s="30">
        <v>1789.1899999999516</v>
      </c>
    </row>
    <row r="1059" spans="1:3" x14ac:dyDescent="0.25">
      <c r="A1059" s="28">
        <v>1058</v>
      </c>
      <c r="B1059" s="29">
        <v>10.579999999999819</v>
      </c>
      <c r="C1059" s="30">
        <v>1791.8599999999517</v>
      </c>
    </row>
    <row r="1060" spans="1:3" x14ac:dyDescent="0.25">
      <c r="A1060" s="28">
        <v>1059</v>
      </c>
      <c r="B1060" s="29">
        <v>10.589999999999819</v>
      </c>
      <c r="C1060" s="30">
        <v>1794.5299999999515</v>
      </c>
    </row>
    <row r="1061" spans="1:3" x14ac:dyDescent="0.25">
      <c r="A1061" s="28">
        <v>1060</v>
      </c>
      <c r="B1061" s="29">
        <v>10.599999999999818</v>
      </c>
      <c r="C1061" s="30">
        <v>1797.1999999999516</v>
      </c>
    </row>
    <row r="1062" spans="1:3" x14ac:dyDescent="0.25">
      <c r="A1062" s="28">
        <v>1061</v>
      </c>
      <c r="B1062" s="29">
        <v>10.609999999999818</v>
      </c>
      <c r="C1062" s="30">
        <v>1799.8699999999515</v>
      </c>
    </row>
    <row r="1063" spans="1:3" x14ac:dyDescent="0.25">
      <c r="A1063" s="28">
        <v>1062</v>
      </c>
      <c r="B1063" s="29">
        <v>10.619999999999818</v>
      </c>
      <c r="C1063" s="30">
        <v>1802.5399999999513</v>
      </c>
    </row>
    <row r="1064" spans="1:3" x14ac:dyDescent="0.25">
      <c r="A1064" s="28">
        <v>1063</v>
      </c>
      <c r="B1064" s="29">
        <v>10.629999999999818</v>
      </c>
      <c r="C1064" s="30">
        <v>1805.2099999999514</v>
      </c>
    </row>
    <row r="1065" spans="1:3" x14ac:dyDescent="0.25">
      <c r="A1065" s="28">
        <v>1064</v>
      </c>
      <c r="B1065" s="29">
        <v>10.639999999999818</v>
      </c>
      <c r="C1065" s="30">
        <v>1807.8799999999512</v>
      </c>
    </row>
    <row r="1066" spans="1:3" x14ac:dyDescent="0.25">
      <c r="A1066" s="28">
        <v>1065</v>
      </c>
      <c r="B1066" s="29">
        <v>10.649999999999817</v>
      </c>
      <c r="C1066" s="30">
        <v>1810.5499999999513</v>
      </c>
    </row>
    <row r="1067" spans="1:3" x14ac:dyDescent="0.25">
      <c r="A1067" s="28">
        <v>1066</v>
      </c>
      <c r="B1067" s="29">
        <v>10.659999999999817</v>
      </c>
      <c r="C1067" s="30">
        <v>1813.2199999999511</v>
      </c>
    </row>
    <row r="1068" spans="1:3" x14ac:dyDescent="0.25">
      <c r="A1068" s="28">
        <v>1067</v>
      </c>
      <c r="B1068" s="29">
        <v>10.669999999999817</v>
      </c>
      <c r="C1068" s="30">
        <v>1815.8899999999512</v>
      </c>
    </row>
    <row r="1069" spans="1:3" x14ac:dyDescent="0.25">
      <c r="A1069" s="28">
        <v>1068</v>
      </c>
      <c r="B1069" s="29">
        <v>10.679999999999817</v>
      </c>
      <c r="C1069" s="30">
        <v>1818.5599999999511</v>
      </c>
    </row>
    <row r="1070" spans="1:3" x14ac:dyDescent="0.25">
      <c r="A1070" s="28">
        <v>1069</v>
      </c>
      <c r="B1070" s="29">
        <v>10.689999999999817</v>
      </c>
      <c r="C1070" s="30">
        <v>1821.2299999999509</v>
      </c>
    </row>
    <row r="1071" spans="1:3" x14ac:dyDescent="0.25">
      <c r="A1071" s="28">
        <v>1070</v>
      </c>
      <c r="B1071" s="29">
        <v>10.699999999999816</v>
      </c>
      <c r="C1071" s="30">
        <v>1823.899999999951</v>
      </c>
    </row>
    <row r="1072" spans="1:3" x14ac:dyDescent="0.25">
      <c r="A1072" s="28">
        <v>1071</v>
      </c>
      <c r="B1072" s="29">
        <v>10.709999999999816</v>
      </c>
      <c r="C1072" s="30">
        <v>1826.5699999999508</v>
      </c>
    </row>
    <row r="1073" spans="1:3" x14ac:dyDescent="0.25">
      <c r="A1073" s="28">
        <v>1072</v>
      </c>
      <c r="B1073" s="29">
        <v>10.719999999999816</v>
      </c>
      <c r="C1073" s="30">
        <v>1829.2399999999509</v>
      </c>
    </row>
    <row r="1074" spans="1:3" x14ac:dyDescent="0.25">
      <c r="A1074" s="28">
        <v>1073</v>
      </c>
      <c r="B1074" s="29">
        <v>10.729999999999816</v>
      </c>
      <c r="C1074" s="30">
        <v>1831.9099999999507</v>
      </c>
    </row>
    <row r="1075" spans="1:3" x14ac:dyDescent="0.25">
      <c r="A1075" s="28">
        <v>1074</v>
      </c>
      <c r="B1075" s="29">
        <v>10.739999999999815</v>
      </c>
      <c r="C1075" s="30">
        <v>1834.5799999999508</v>
      </c>
    </row>
    <row r="1076" spans="1:3" x14ac:dyDescent="0.25">
      <c r="A1076" s="28">
        <v>1075</v>
      </c>
      <c r="B1076" s="29">
        <v>10.749999999999815</v>
      </c>
      <c r="C1076" s="30">
        <v>1837.2499999999507</v>
      </c>
    </row>
    <row r="1077" spans="1:3" x14ac:dyDescent="0.25">
      <c r="A1077" s="28">
        <v>1076</v>
      </c>
      <c r="B1077" s="29">
        <v>10.759999999999815</v>
      </c>
      <c r="C1077" s="30">
        <v>1839.9199999999505</v>
      </c>
    </row>
    <row r="1078" spans="1:3" x14ac:dyDescent="0.25">
      <c r="A1078" s="28">
        <v>1077</v>
      </c>
      <c r="B1078" s="29">
        <v>10.769999999999815</v>
      </c>
      <c r="C1078" s="30">
        <v>1842.5899999999506</v>
      </c>
    </row>
    <row r="1079" spans="1:3" x14ac:dyDescent="0.25">
      <c r="A1079" s="28">
        <v>1078</v>
      </c>
      <c r="B1079" s="29">
        <v>10.779999999999815</v>
      </c>
      <c r="C1079" s="30">
        <v>1845.2599999999504</v>
      </c>
    </row>
    <row r="1080" spans="1:3" x14ac:dyDescent="0.25">
      <c r="A1080" s="28">
        <v>1079</v>
      </c>
      <c r="B1080" s="29">
        <v>10.789999999999814</v>
      </c>
      <c r="C1080" s="30">
        <v>1847.9299999999505</v>
      </c>
    </row>
    <row r="1081" spans="1:3" x14ac:dyDescent="0.25">
      <c r="A1081" s="28">
        <v>1080</v>
      </c>
      <c r="B1081" s="29">
        <v>10.799999999999814</v>
      </c>
      <c r="C1081" s="30">
        <v>1850.5999999999503</v>
      </c>
    </row>
    <row r="1082" spans="1:3" x14ac:dyDescent="0.25">
      <c r="A1082" s="28">
        <v>1081</v>
      </c>
      <c r="B1082" s="29">
        <v>10.809999999999814</v>
      </c>
      <c r="C1082" s="30">
        <v>1853.2699999999504</v>
      </c>
    </row>
    <row r="1083" spans="1:3" x14ac:dyDescent="0.25">
      <c r="A1083" s="28">
        <v>1082</v>
      </c>
      <c r="B1083" s="29">
        <v>10.819999999999814</v>
      </c>
      <c r="C1083" s="30">
        <v>1855.9399999999503</v>
      </c>
    </row>
    <row r="1084" spans="1:3" x14ac:dyDescent="0.25">
      <c r="A1084" s="28">
        <v>1083</v>
      </c>
      <c r="B1084" s="29">
        <v>10.829999999999814</v>
      </c>
      <c r="C1084" s="30">
        <v>1858.6099999999501</v>
      </c>
    </row>
    <row r="1085" spans="1:3" x14ac:dyDescent="0.25">
      <c r="A1085" s="28">
        <v>1084</v>
      </c>
      <c r="B1085" s="29">
        <v>10.839999999999813</v>
      </c>
      <c r="C1085" s="30">
        <v>1861.2799999999502</v>
      </c>
    </row>
    <row r="1086" spans="1:3" x14ac:dyDescent="0.25">
      <c r="A1086" s="28">
        <v>1085</v>
      </c>
      <c r="B1086" s="29">
        <v>10.849999999999813</v>
      </c>
      <c r="C1086" s="30">
        <v>1863.94999999995</v>
      </c>
    </row>
    <row r="1087" spans="1:3" x14ac:dyDescent="0.25">
      <c r="A1087" s="28">
        <v>1086</v>
      </c>
      <c r="B1087" s="29">
        <v>10.859999999999813</v>
      </c>
      <c r="C1087" s="30">
        <v>1866.6199999999501</v>
      </c>
    </row>
    <row r="1088" spans="1:3" x14ac:dyDescent="0.25">
      <c r="A1088" s="28">
        <v>1087</v>
      </c>
      <c r="B1088" s="29">
        <v>10.869999999999813</v>
      </c>
      <c r="C1088" s="30">
        <v>1869.2899999999499</v>
      </c>
    </row>
    <row r="1089" spans="1:3" x14ac:dyDescent="0.25">
      <c r="A1089" s="28">
        <v>1088</v>
      </c>
      <c r="B1089" s="29">
        <v>10.879999999999812</v>
      </c>
      <c r="C1089" s="30">
        <v>1871.95999999995</v>
      </c>
    </row>
    <row r="1090" spans="1:3" x14ac:dyDescent="0.25">
      <c r="A1090" s="28">
        <v>1089</v>
      </c>
      <c r="B1090" s="29">
        <v>10.889999999999812</v>
      </c>
      <c r="C1090" s="30">
        <v>1874.6299999999499</v>
      </c>
    </row>
    <row r="1091" spans="1:3" x14ac:dyDescent="0.25">
      <c r="A1091" s="28">
        <v>1090</v>
      </c>
      <c r="B1091" s="29">
        <v>10.899999999999812</v>
      </c>
      <c r="C1091" s="30">
        <v>1877.2999999999497</v>
      </c>
    </row>
    <row r="1092" spans="1:3" x14ac:dyDescent="0.25">
      <c r="A1092" s="28">
        <v>1091</v>
      </c>
      <c r="B1092" s="29">
        <v>10.909999999999812</v>
      </c>
      <c r="C1092" s="30">
        <v>1879.9699999999498</v>
      </c>
    </row>
    <row r="1093" spans="1:3" x14ac:dyDescent="0.25">
      <c r="A1093" s="28">
        <v>1092</v>
      </c>
      <c r="B1093" s="29">
        <v>10.919999999999812</v>
      </c>
      <c r="C1093" s="30">
        <v>1882.6399999999496</v>
      </c>
    </row>
    <row r="1094" spans="1:3" x14ac:dyDescent="0.25">
      <c r="A1094" s="28">
        <v>1093</v>
      </c>
      <c r="B1094" s="29">
        <v>10.929999999999811</v>
      </c>
      <c r="C1094" s="30">
        <v>1885.3099999999497</v>
      </c>
    </row>
    <row r="1095" spans="1:3" x14ac:dyDescent="0.25">
      <c r="A1095" s="28">
        <v>1094</v>
      </c>
      <c r="B1095" s="29">
        <v>10.939999999999811</v>
      </c>
      <c r="C1095" s="30">
        <v>1887.9799999999495</v>
      </c>
    </row>
    <row r="1096" spans="1:3" x14ac:dyDescent="0.25">
      <c r="A1096" s="28">
        <v>1095</v>
      </c>
      <c r="B1096" s="29">
        <v>10.949999999999811</v>
      </c>
      <c r="C1096" s="30">
        <v>1890.6499999999496</v>
      </c>
    </row>
    <row r="1097" spans="1:3" x14ac:dyDescent="0.25">
      <c r="A1097" s="28">
        <v>1096</v>
      </c>
      <c r="B1097" s="29">
        <v>10.959999999999811</v>
      </c>
      <c r="C1097" s="30">
        <v>1893.3199999999495</v>
      </c>
    </row>
    <row r="1098" spans="1:3" x14ac:dyDescent="0.25">
      <c r="A1098" s="28">
        <v>1097</v>
      </c>
      <c r="B1098" s="29">
        <v>10.969999999999811</v>
      </c>
      <c r="C1098" s="30">
        <v>1895.9899999999493</v>
      </c>
    </row>
    <row r="1099" spans="1:3" x14ac:dyDescent="0.25">
      <c r="A1099" s="28">
        <v>1098</v>
      </c>
      <c r="B1099" s="29">
        <v>10.97999999999981</v>
      </c>
      <c r="C1099" s="30">
        <v>1898.6599999999494</v>
      </c>
    </row>
    <row r="1100" spans="1:3" x14ac:dyDescent="0.25">
      <c r="A1100" s="28">
        <v>1099</v>
      </c>
      <c r="B1100" s="29">
        <v>10.98999999999981</v>
      </c>
      <c r="C1100" s="30">
        <v>1901.3299999999495</v>
      </c>
    </row>
    <row r="1101" spans="1:3" x14ac:dyDescent="0.25">
      <c r="A1101" s="28">
        <v>1100</v>
      </c>
      <c r="B1101" s="29">
        <v>10.99999999999981</v>
      </c>
      <c r="C1101" s="30">
        <v>1903.9999999999493</v>
      </c>
    </row>
    <row r="1102" spans="1:3" x14ac:dyDescent="0.25">
      <c r="A1102" s="28">
        <v>1101</v>
      </c>
      <c r="B1102" s="29">
        <v>11.00999999999981</v>
      </c>
      <c r="C1102" s="30">
        <v>1904.839999999984</v>
      </c>
    </row>
    <row r="1103" spans="1:3" x14ac:dyDescent="0.25">
      <c r="A1103" s="28">
        <v>1102</v>
      </c>
      <c r="B1103" s="29">
        <v>11.01999999999981</v>
      </c>
      <c r="C1103" s="30">
        <v>1905.6799999999839</v>
      </c>
    </row>
    <row r="1104" spans="1:3" x14ac:dyDescent="0.25">
      <c r="A1104" s="28">
        <v>1103</v>
      </c>
      <c r="B1104" s="29">
        <v>11.029999999999809</v>
      </c>
      <c r="C1104" s="30">
        <v>1906.5199999999841</v>
      </c>
    </row>
    <row r="1105" spans="1:3" x14ac:dyDescent="0.25">
      <c r="A1105" s="28">
        <v>1104</v>
      </c>
      <c r="B1105" s="29">
        <v>11.039999999999809</v>
      </c>
      <c r="C1105" s="30">
        <v>1907.359999999984</v>
      </c>
    </row>
    <row r="1106" spans="1:3" x14ac:dyDescent="0.25">
      <c r="A1106" s="28">
        <v>1105</v>
      </c>
      <c r="B1106" s="29">
        <v>11.049999999999809</v>
      </c>
      <c r="C1106" s="30">
        <v>1908.1999999999839</v>
      </c>
    </row>
    <row r="1107" spans="1:3" x14ac:dyDescent="0.25">
      <c r="A1107" s="28">
        <v>1106</v>
      </c>
      <c r="B1107" s="29">
        <v>11.059999999999809</v>
      </c>
      <c r="C1107" s="30">
        <v>1909.0399999999838</v>
      </c>
    </row>
    <row r="1108" spans="1:3" x14ac:dyDescent="0.25">
      <c r="A1108" s="28">
        <v>1107</v>
      </c>
      <c r="B1108" s="29">
        <v>11.069999999999808</v>
      </c>
      <c r="C1108" s="30">
        <v>1909.879999999984</v>
      </c>
    </row>
    <row r="1109" spans="1:3" x14ac:dyDescent="0.25">
      <c r="A1109" s="28">
        <v>1108</v>
      </c>
      <c r="B1109" s="29">
        <v>11.079999999999808</v>
      </c>
      <c r="C1109" s="30">
        <v>1910.7199999999839</v>
      </c>
    </row>
    <row r="1110" spans="1:3" x14ac:dyDescent="0.25">
      <c r="A1110" s="28">
        <v>1109</v>
      </c>
      <c r="B1110" s="29">
        <v>11.089999999999808</v>
      </c>
      <c r="C1110" s="30">
        <v>1911.5599999999838</v>
      </c>
    </row>
    <row r="1111" spans="1:3" x14ac:dyDescent="0.25">
      <c r="A1111" s="28">
        <v>1110</v>
      </c>
      <c r="B1111" s="29">
        <v>11.099999999999808</v>
      </c>
      <c r="C1111" s="30">
        <v>1912.3999999999839</v>
      </c>
    </row>
    <row r="1112" spans="1:3" x14ac:dyDescent="0.25">
      <c r="A1112" s="28">
        <v>1111</v>
      </c>
      <c r="B1112" s="29">
        <v>11.109999999999808</v>
      </c>
      <c r="C1112" s="30">
        <v>1913.2399999999839</v>
      </c>
    </row>
    <row r="1113" spans="1:3" x14ac:dyDescent="0.25">
      <c r="A1113" s="28">
        <v>1112</v>
      </c>
      <c r="B1113" s="29">
        <v>11.119999999999807</v>
      </c>
      <c r="C1113" s="30">
        <v>1914.0799999999838</v>
      </c>
    </row>
    <row r="1114" spans="1:3" x14ac:dyDescent="0.25">
      <c r="A1114" s="28">
        <v>1113</v>
      </c>
      <c r="B1114" s="29">
        <v>11.129999999999807</v>
      </c>
      <c r="C1114" s="30">
        <v>1914.9199999999837</v>
      </c>
    </row>
    <row r="1115" spans="1:3" x14ac:dyDescent="0.25">
      <c r="A1115" s="28">
        <v>1114</v>
      </c>
      <c r="B1115" s="29">
        <v>11.139999999999807</v>
      </c>
      <c r="C1115" s="30">
        <v>1915.7599999999838</v>
      </c>
    </row>
    <row r="1116" spans="1:3" x14ac:dyDescent="0.25">
      <c r="A1116" s="28">
        <v>1115</v>
      </c>
      <c r="B1116" s="29">
        <v>11.149999999999807</v>
      </c>
      <c r="C1116" s="30">
        <v>1916.5999999999838</v>
      </c>
    </row>
    <row r="1117" spans="1:3" x14ac:dyDescent="0.25">
      <c r="A1117" s="28">
        <v>1116</v>
      </c>
      <c r="B1117" s="29">
        <v>11.159999999999807</v>
      </c>
      <c r="C1117" s="30">
        <v>1917.4399999999837</v>
      </c>
    </row>
    <row r="1118" spans="1:3" x14ac:dyDescent="0.25">
      <c r="A1118" s="28">
        <v>1117</v>
      </c>
      <c r="B1118" s="29">
        <v>11.169999999999806</v>
      </c>
      <c r="C1118" s="30">
        <v>1918.2799999999838</v>
      </c>
    </row>
    <row r="1119" spans="1:3" x14ac:dyDescent="0.25">
      <c r="A1119" s="28">
        <v>1118</v>
      </c>
      <c r="B1119" s="29">
        <v>11.179999999999806</v>
      </c>
      <c r="C1119" s="30">
        <v>1919.1199999999837</v>
      </c>
    </row>
    <row r="1120" spans="1:3" x14ac:dyDescent="0.25">
      <c r="A1120" s="28">
        <v>1119</v>
      </c>
      <c r="B1120" s="29">
        <v>11.189999999999806</v>
      </c>
      <c r="C1120" s="30">
        <v>1919.9599999999837</v>
      </c>
    </row>
    <row r="1121" spans="1:3" x14ac:dyDescent="0.25">
      <c r="A1121" s="28">
        <v>1120</v>
      </c>
      <c r="B1121" s="29">
        <v>11.199999999999806</v>
      </c>
      <c r="C1121" s="30">
        <v>1920.7999999999836</v>
      </c>
    </row>
    <row r="1122" spans="1:3" x14ac:dyDescent="0.25">
      <c r="A1122" s="28">
        <v>1121</v>
      </c>
      <c r="B1122" s="29">
        <v>11.209999999999805</v>
      </c>
      <c r="C1122" s="30">
        <v>1921.6399999999837</v>
      </c>
    </row>
    <row r="1123" spans="1:3" x14ac:dyDescent="0.25">
      <c r="A1123" s="28">
        <v>1122</v>
      </c>
      <c r="B1123" s="29">
        <v>11.219999999999805</v>
      </c>
      <c r="C1123" s="30">
        <v>1922.4799999999836</v>
      </c>
    </row>
    <row r="1124" spans="1:3" x14ac:dyDescent="0.25">
      <c r="A1124" s="28">
        <v>1123</v>
      </c>
      <c r="B1124" s="29">
        <v>11.229999999999805</v>
      </c>
      <c r="C1124" s="30">
        <v>1923.3199999999836</v>
      </c>
    </row>
    <row r="1125" spans="1:3" x14ac:dyDescent="0.25">
      <c r="A1125" s="28">
        <v>1124</v>
      </c>
      <c r="B1125" s="29">
        <v>11.239999999999805</v>
      </c>
      <c r="C1125" s="30">
        <v>1924.1599999999837</v>
      </c>
    </row>
    <row r="1126" spans="1:3" x14ac:dyDescent="0.25">
      <c r="A1126" s="28">
        <v>1125</v>
      </c>
      <c r="B1126" s="29">
        <v>11.249999999999805</v>
      </c>
      <c r="C1126" s="30">
        <v>1924.9999999999836</v>
      </c>
    </row>
    <row r="1127" spans="1:3" x14ac:dyDescent="0.25">
      <c r="A1127" s="28">
        <v>1126</v>
      </c>
      <c r="B1127" s="29">
        <v>11.259999999999804</v>
      </c>
      <c r="C1127" s="30">
        <v>1925.8399999999835</v>
      </c>
    </row>
    <row r="1128" spans="1:3" x14ac:dyDescent="0.25">
      <c r="A1128" s="28">
        <v>1127</v>
      </c>
      <c r="B1128" s="29">
        <v>11.269999999999804</v>
      </c>
      <c r="C1128" s="30">
        <v>1926.6799999999835</v>
      </c>
    </row>
    <row r="1129" spans="1:3" x14ac:dyDescent="0.25">
      <c r="A1129" s="28">
        <v>1128</v>
      </c>
      <c r="B1129" s="29">
        <v>11.279999999999804</v>
      </c>
      <c r="C1129" s="30">
        <v>1927.5199999999836</v>
      </c>
    </row>
    <row r="1130" spans="1:3" x14ac:dyDescent="0.25">
      <c r="A1130" s="28">
        <v>1129</v>
      </c>
      <c r="B1130" s="29">
        <v>11.289999999999804</v>
      </c>
      <c r="C1130" s="30">
        <v>1928.3599999999835</v>
      </c>
    </row>
    <row r="1131" spans="1:3" x14ac:dyDescent="0.25">
      <c r="A1131" s="28">
        <v>1130</v>
      </c>
      <c r="B1131" s="29">
        <v>11.299999999999804</v>
      </c>
      <c r="C1131" s="30">
        <v>1929.1999999999834</v>
      </c>
    </row>
    <row r="1132" spans="1:3" x14ac:dyDescent="0.25">
      <c r="A1132" s="28">
        <v>1131</v>
      </c>
      <c r="B1132" s="29">
        <v>11.309999999999803</v>
      </c>
      <c r="C1132" s="30">
        <v>1930.0399999999836</v>
      </c>
    </row>
    <row r="1133" spans="1:3" x14ac:dyDescent="0.25">
      <c r="A1133" s="28">
        <v>1132</v>
      </c>
      <c r="B1133" s="29">
        <v>11.319999999999803</v>
      </c>
      <c r="C1133" s="30">
        <v>1930.8799999999835</v>
      </c>
    </row>
    <row r="1134" spans="1:3" x14ac:dyDescent="0.25">
      <c r="A1134" s="28">
        <v>1133</v>
      </c>
      <c r="B1134" s="29">
        <v>11.329999999999803</v>
      </c>
      <c r="C1134" s="30">
        <v>1931.7199999999834</v>
      </c>
    </row>
    <row r="1135" spans="1:3" x14ac:dyDescent="0.25">
      <c r="A1135" s="28">
        <v>1134</v>
      </c>
      <c r="B1135" s="29">
        <v>11.339999999999803</v>
      </c>
      <c r="C1135" s="30">
        <v>1932.5599999999833</v>
      </c>
    </row>
    <row r="1136" spans="1:3" x14ac:dyDescent="0.25">
      <c r="A1136" s="28">
        <v>1135</v>
      </c>
      <c r="B1136" s="29">
        <v>11.349999999999802</v>
      </c>
      <c r="C1136" s="30">
        <v>1933.3999999999835</v>
      </c>
    </row>
    <row r="1137" spans="1:3" x14ac:dyDescent="0.25">
      <c r="A1137" s="28">
        <v>1136</v>
      </c>
      <c r="B1137" s="29">
        <v>11.359999999999802</v>
      </c>
      <c r="C1137" s="30">
        <v>1934.2399999999834</v>
      </c>
    </row>
    <row r="1138" spans="1:3" x14ac:dyDescent="0.25">
      <c r="A1138" s="28">
        <v>1137</v>
      </c>
      <c r="B1138" s="29">
        <v>11.369999999999802</v>
      </c>
      <c r="C1138" s="30">
        <v>1935.0799999999833</v>
      </c>
    </row>
    <row r="1139" spans="1:3" x14ac:dyDescent="0.25">
      <c r="A1139" s="28">
        <v>1138</v>
      </c>
      <c r="B1139" s="29">
        <v>11.379999999999802</v>
      </c>
      <c r="C1139" s="30">
        <v>1935.9199999999832</v>
      </c>
    </row>
    <row r="1140" spans="1:3" x14ac:dyDescent="0.25">
      <c r="A1140" s="28">
        <v>1139</v>
      </c>
      <c r="B1140" s="29">
        <v>11.389999999999802</v>
      </c>
      <c r="C1140" s="30">
        <v>1936.7599999999834</v>
      </c>
    </row>
    <row r="1141" spans="1:3" x14ac:dyDescent="0.25">
      <c r="A1141" s="28">
        <v>1140</v>
      </c>
      <c r="B1141" s="29">
        <v>11.399999999999801</v>
      </c>
      <c r="C1141" s="30">
        <v>1937.5999999999833</v>
      </c>
    </row>
    <row r="1142" spans="1:3" x14ac:dyDescent="0.25">
      <c r="A1142" s="28">
        <v>1141</v>
      </c>
      <c r="B1142" s="29">
        <v>11.409999999999801</v>
      </c>
      <c r="C1142" s="30">
        <v>1938.4399999999832</v>
      </c>
    </row>
    <row r="1143" spans="1:3" x14ac:dyDescent="0.25">
      <c r="A1143" s="28">
        <v>1142</v>
      </c>
      <c r="B1143" s="29">
        <v>11.419999999999801</v>
      </c>
      <c r="C1143" s="30">
        <v>1939.2799999999834</v>
      </c>
    </row>
    <row r="1144" spans="1:3" x14ac:dyDescent="0.25">
      <c r="A1144" s="28">
        <v>1143</v>
      </c>
      <c r="B1144" s="29">
        <v>11.429999999999801</v>
      </c>
      <c r="C1144" s="30">
        <v>1940.1199999999833</v>
      </c>
    </row>
    <row r="1145" spans="1:3" x14ac:dyDescent="0.25">
      <c r="A1145" s="28">
        <v>1144</v>
      </c>
      <c r="B1145" s="29">
        <v>11.439999999999801</v>
      </c>
      <c r="C1145" s="30">
        <v>1940.9599999999832</v>
      </c>
    </row>
    <row r="1146" spans="1:3" x14ac:dyDescent="0.25">
      <c r="A1146" s="28">
        <v>1145</v>
      </c>
      <c r="B1146" s="29">
        <v>11.4499999999998</v>
      </c>
      <c r="C1146" s="30">
        <v>1941.7999999999831</v>
      </c>
    </row>
    <row r="1147" spans="1:3" x14ac:dyDescent="0.25">
      <c r="A1147" s="28">
        <v>1146</v>
      </c>
      <c r="B1147" s="29">
        <v>11.4599999999998</v>
      </c>
      <c r="C1147" s="30">
        <v>1942.6399999999833</v>
      </c>
    </row>
    <row r="1148" spans="1:3" x14ac:dyDescent="0.25">
      <c r="A1148" s="28">
        <v>1147</v>
      </c>
      <c r="B1148" s="29">
        <v>11.4699999999998</v>
      </c>
      <c r="C1148" s="30">
        <v>1943.4799999999832</v>
      </c>
    </row>
    <row r="1149" spans="1:3" x14ac:dyDescent="0.25">
      <c r="A1149" s="28">
        <v>1148</v>
      </c>
      <c r="B1149" s="29">
        <v>11.4799999999998</v>
      </c>
      <c r="C1149" s="30">
        <v>1944.3199999999831</v>
      </c>
    </row>
    <row r="1150" spans="1:3" x14ac:dyDescent="0.25">
      <c r="A1150" s="28">
        <v>1149</v>
      </c>
      <c r="B1150" s="29">
        <v>11.489999999999799</v>
      </c>
      <c r="C1150" s="30">
        <v>1945.1599999999833</v>
      </c>
    </row>
    <row r="1151" spans="1:3" x14ac:dyDescent="0.25">
      <c r="A1151" s="28">
        <v>1150</v>
      </c>
      <c r="B1151" s="29">
        <v>11.499999999999799</v>
      </c>
      <c r="C1151" s="30">
        <v>1945.9999999999832</v>
      </c>
    </row>
    <row r="1152" spans="1:3" x14ac:dyDescent="0.25">
      <c r="A1152" s="28">
        <v>1151</v>
      </c>
      <c r="B1152" s="29">
        <v>11.509999999999799</v>
      </c>
      <c r="C1152" s="30">
        <v>1946.8399999999831</v>
      </c>
    </row>
    <row r="1153" spans="1:3" x14ac:dyDescent="0.25">
      <c r="A1153" s="28">
        <v>1152</v>
      </c>
      <c r="B1153" s="29">
        <v>11.519999999999799</v>
      </c>
      <c r="C1153" s="30">
        <v>1947.679999999983</v>
      </c>
    </row>
    <row r="1154" spans="1:3" x14ac:dyDescent="0.25">
      <c r="A1154" s="28">
        <v>1153</v>
      </c>
      <c r="B1154" s="29">
        <v>11.529999999999799</v>
      </c>
      <c r="C1154" s="30">
        <v>1948.5199999999832</v>
      </c>
    </row>
    <row r="1155" spans="1:3" x14ac:dyDescent="0.25">
      <c r="A1155" s="28">
        <v>1154</v>
      </c>
      <c r="B1155" s="29">
        <v>11.539999999999798</v>
      </c>
      <c r="C1155" s="30">
        <v>1949.3599999999831</v>
      </c>
    </row>
    <row r="1156" spans="1:3" x14ac:dyDescent="0.25">
      <c r="A1156" s="28">
        <v>1155</v>
      </c>
      <c r="B1156" s="29">
        <v>11.549999999999798</v>
      </c>
      <c r="C1156" s="30">
        <v>1950.199999999983</v>
      </c>
    </row>
    <row r="1157" spans="1:3" x14ac:dyDescent="0.25">
      <c r="A1157" s="28">
        <v>1156</v>
      </c>
      <c r="B1157" s="29">
        <v>11.559999999999798</v>
      </c>
      <c r="C1157" s="30">
        <v>1951.0399999999831</v>
      </c>
    </row>
    <row r="1158" spans="1:3" x14ac:dyDescent="0.25">
      <c r="A1158" s="28">
        <v>1157</v>
      </c>
      <c r="B1158" s="29">
        <v>11.569999999999798</v>
      </c>
      <c r="C1158" s="30">
        <v>1951.8799999999831</v>
      </c>
    </row>
    <row r="1159" spans="1:3" x14ac:dyDescent="0.25">
      <c r="A1159" s="28">
        <v>1158</v>
      </c>
      <c r="B1159" s="29">
        <v>11.579999999999798</v>
      </c>
      <c r="C1159" s="30">
        <v>1952.719999999983</v>
      </c>
    </row>
    <row r="1160" spans="1:3" x14ac:dyDescent="0.25">
      <c r="A1160" s="28">
        <v>1159</v>
      </c>
      <c r="B1160" s="29">
        <v>11.589999999999797</v>
      </c>
      <c r="C1160" s="30">
        <v>1953.5599999999829</v>
      </c>
    </row>
    <row r="1161" spans="1:3" x14ac:dyDescent="0.25">
      <c r="A1161" s="28">
        <v>1160</v>
      </c>
      <c r="B1161" s="29">
        <v>11.599999999999797</v>
      </c>
      <c r="C1161" s="30">
        <v>1954.399999999983</v>
      </c>
    </row>
    <row r="1162" spans="1:3" x14ac:dyDescent="0.25">
      <c r="A1162" s="28">
        <v>1161</v>
      </c>
      <c r="B1162" s="29">
        <v>11.609999999999797</v>
      </c>
      <c r="C1162" s="30">
        <v>1955.239999999983</v>
      </c>
    </row>
    <row r="1163" spans="1:3" x14ac:dyDescent="0.25">
      <c r="A1163" s="28">
        <v>1162</v>
      </c>
      <c r="B1163" s="29">
        <v>11.619999999999797</v>
      </c>
      <c r="C1163" s="30">
        <v>1956.0799999999829</v>
      </c>
    </row>
    <row r="1164" spans="1:3" x14ac:dyDescent="0.25">
      <c r="A1164" s="28">
        <v>1163</v>
      </c>
      <c r="B1164" s="29">
        <v>11.629999999999797</v>
      </c>
      <c r="C1164" s="30">
        <v>1956.9199999999828</v>
      </c>
    </row>
    <row r="1165" spans="1:3" x14ac:dyDescent="0.25">
      <c r="A1165" s="28">
        <v>1164</v>
      </c>
      <c r="B1165" s="29">
        <v>11.639999999999796</v>
      </c>
      <c r="C1165" s="30">
        <v>1957.7599999999829</v>
      </c>
    </row>
    <row r="1166" spans="1:3" x14ac:dyDescent="0.25">
      <c r="A1166" s="28">
        <v>1165</v>
      </c>
      <c r="B1166" s="29">
        <v>11.649999999999796</v>
      </c>
      <c r="C1166" s="30">
        <v>1958.5999999999829</v>
      </c>
    </row>
    <row r="1167" spans="1:3" x14ac:dyDescent="0.25">
      <c r="A1167" s="28">
        <v>1166</v>
      </c>
      <c r="B1167" s="29">
        <v>11.659999999999796</v>
      </c>
      <c r="C1167" s="30">
        <v>1959.4399999999828</v>
      </c>
    </row>
    <row r="1168" spans="1:3" x14ac:dyDescent="0.25">
      <c r="A1168" s="28">
        <v>1167</v>
      </c>
      <c r="B1168" s="29">
        <v>11.669999999999796</v>
      </c>
      <c r="C1168" s="30">
        <v>1960.2799999999829</v>
      </c>
    </row>
    <row r="1169" spans="1:3" x14ac:dyDescent="0.25">
      <c r="A1169" s="28">
        <v>1168</v>
      </c>
      <c r="B1169" s="29">
        <v>11.679999999999795</v>
      </c>
      <c r="C1169" s="30">
        <v>1961.1199999999828</v>
      </c>
    </row>
    <row r="1170" spans="1:3" x14ac:dyDescent="0.25">
      <c r="A1170" s="28">
        <v>1169</v>
      </c>
      <c r="B1170" s="29">
        <v>11.689999999999795</v>
      </c>
      <c r="C1170" s="30">
        <v>1961.9599999999828</v>
      </c>
    </row>
    <row r="1171" spans="1:3" x14ac:dyDescent="0.25">
      <c r="A1171" s="28">
        <v>1170</v>
      </c>
      <c r="B1171" s="29">
        <v>11.699999999999795</v>
      </c>
      <c r="C1171" s="30">
        <v>1962.7999999999827</v>
      </c>
    </row>
    <row r="1172" spans="1:3" x14ac:dyDescent="0.25">
      <c r="A1172" s="28">
        <v>1171</v>
      </c>
      <c r="B1172" s="29">
        <v>11.709999999999795</v>
      </c>
      <c r="C1172" s="30">
        <v>1963.6399999999828</v>
      </c>
    </row>
    <row r="1173" spans="1:3" x14ac:dyDescent="0.25">
      <c r="A1173" s="28">
        <v>1172</v>
      </c>
      <c r="B1173" s="29">
        <v>11.719999999999795</v>
      </c>
      <c r="C1173" s="30">
        <v>1964.4799999999827</v>
      </c>
    </row>
    <row r="1174" spans="1:3" x14ac:dyDescent="0.25">
      <c r="A1174" s="28">
        <v>1173</v>
      </c>
      <c r="B1174" s="29">
        <v>11.729999999999794</v>
      </c>
      <c r="C1174" s="30">
        <v>1965.3199999999827</v>
      </c>
    </row>
    <row r="1175" spans="1:3" x14ac:dyDescent="0.25">
      <c r="A1175" s="28">
        <v>1174</v>
      </c>
      <c r="B1175" s="29">
        <v>11.739999999999794</v>
      </c>
      <c r="C1175" s="30">
        <v>1966.1599999999828</v>
      </c>
    </row>
    <row r="1176" spans="1:3" x14ac:dyDescent="0.25">
      <c r="A1176" s="28">
        <v>1175</v>
      </c>
      <c r="B1176" s="29">
        <v>11.749999999999794</v>
      </c>
      <c r="C1176" s="30">
        <v>1966.9999999999827</v>
      </c>
    </row>
    <row r="1177" spans="1:3" x14ac:dyDescent="0.25">
      <c r="A1177" s="28">
        <v>1176</v>
      </c>
      <c r="B1177" s="29">
        <v>11.759999999999794</v>
      </c>
      <c r="C1177" s="30">
        <v>1967.8399999999826</v>
      </c>
    </row>
    <row r="1178" spans="1:3" x14ac:dyDescent="0.25">
      <c r="A1178" s="28">
        <v>1177</v>
      </c>
      <c r="B1178" s="29">
        <v>11.769999999999794</v>
      </c>
      <c r="C1178" s="30">
        <v>1968.6799999999826</v>
      </c>
    </row>
    <row r="1179" spans="1:3" x14ac:dyDescent="0.25">
      <c r="A1179" s="28">
        <v>1178</v>
      </c>
      <c r="B1179" s="29">
        <v>11.779999999999793</v>
      </c>
      <c r="C1179" s="30">
        <v>1969.5199999999827</v>
      </c>
    </row>
    <row r="1180" spans="1:3" x14ac:dyDescent="0.25">
      <c r="A1180" s="28">
        <v>1179</v>
      </c>
      <c r="B1180" s="29">
        <v>11.789999999999793</v>
      </c>
      <c r="C1180" s="30">
        <v>1970.3599999999826</v>
      </c>
    </row>
    <row r="1181" spans="1:3" x14ac:dyDescent="0.25">
      <c r="A1181" s="28">
        <v>1180</v>
      </c>
      <c r="B1181" s="29">
        <v>11.799999999999793</v>
      </c>
      <c r="C1181" s="30">
        <v>1971.1999999999825</v>
      </c>
    </row>
    <row r="1182" spans="1:3" x14ac:dyDescent="0.25">
      <c r="A1182" s="28">
        <v>1181</v>
      </c>
      <c r="B1182" s="29">
        <v>11.809999999999793</v>
      </c>
      <c r="C1182" s="30">
        <v>1972.0399999999827</v>
      </c>
    </row>
    <row r="1183" spans="1:3" x14ac:dyDescent="0.25">
      <c r="A1183" s="28">
        <v>1182</v>
      </c>
      <c r="B1183" s="29">
        <v>11.819999999999792</v>
      </c>
      <c r="C1183" s="30">
        <v>1972.8799999999826</v>
      </c>
    </row>
    <row r="1184" spans="1:3" x14ac:dyDescent="0.25">
      <c r="A1184" s="28">
        <v>1183</v>
      </c>
      <c r="B1184" s="29">
        <v>11.829999999999792</v>
      </c>
      <c r="C1184" s="30">
        <v>1973.7199999999825</v>
      </c>
    </row>
    <row r="1185" spans="1:3" x14ac:dyDescent="0.25">
      <c r="A1185" s="28">
        <v>1184</v>
      </c>
      <c r="B1185" s="29">
        <v>11.839999999999792</v>
      </c>
      <c r="C1185" s="30">
        <v>1974.5599999999824</v>
      </c>
    </row>
    <row r="1186" spans="1:3" x14ac:dyDescent="0.25">
      <c r="A1186" s="28">
        <v>1185</v>
      </c>
      <c r="B1186" s="29">
        <v>11.849999999999792</v>
      </c>
      <c r="C1186" s="30">
        <v>1975.3999999999826</v>
      </c>
    </row>
    <row r="1187" spans="1:3" x14ac:dyDescent="0.25">
      <c r="A1187" s="28">
        <v>1186</v>
      </c>
      <c r="B1187" s="29">
        <v>11.859999999999792</v>
      </c>
      <c r="C1187" s="30">
        <v>1976.2399999999825</v>
      </c>
    </row>
    <row r="1188" spans="1:3" x14ac:dyDescent="0.25">
      <c r="A1188" s="28">
        <v>1187</v>
      </c>
      <c r="B1188" s="29">
        <v>11.869999999999791</v>
      </c>
      <c r="C1188" s="30">
        <v>1977.0799999999824</v>
      </c>
    </row>
    <row r="1189" spans="1:3" x14ac:dyDescent="0.25">
      <c r="A1189" s="28">
        <v>1188</v>
      </c>
      <c r="B1189" s="29">
        <v>11.879999999999791</v>
      </c>
      <c r="C1189" s="30">
        <v>1977.9199999999823</v>
      </c>
    </row>
    <row r="1190" spans="1:3" x14ac:dyDescent="0.25">
      <c r="A1190" s="28">
        <v>1189</v>
      </c>
      <c r="B1190" s="29">
        <v>11.889999999999791</v>
      </c>
      <c r="C1190" s="30">
        <v>1978.7599999999825</v>
      </c>
    </row>
    <row r="1191" spans="1:3" x14ac:dyDescent="0.25">
      <c r="A1191" s="28">
        <v>1190</v>
      </c>
      <c r="B1191" s="29">
        <v>11.899999999999791</v>
      </c>
      <c r="C1191" s="30">
        <v>1979.5999999999824</v>
      </c>
    </row>
    <row r="1192" spans="1:3" x14ac:dyDescent="0.25">
      <c r="A1192" s="28">
        <v>1191</v>
      </c>
      <c r="B1192" s="29">
        <v>11.909999999999791</v>
      </c>
      <c r="C1192" s="30">
        <v>1980.4399999999823</v>
      </c>
    </row>
    <row r="1193" spans="1:3" x14ac:dyDescent="0.25">
      <c r="A1193" s="28">
        <v>1192</v>
      </c>
      <c r="B1193" s="29">
        <v>11.91999999999979</v>
      </c>
      <c r="C1193" s="30">
        <v>1981.2799999999825</v>
      </c>
    </row>
    <row r="1194" spans="1:3" x14ac:dyDescent="0.25">
      <c r="A1194" s="28">
        <v>1193</v>
      </c>
      <c r="B1194" s="29">
        <v>11.92999999999979</v>
      </c>
      <c r="C1194" s="30">
        <v>1982.1199999999824</v>
      </c>
    </row>
    <row r="1195" spans="1:3" x14ac:dyDescent="0.25">
      <c r="A1195" s="28">
        <v>1194</v>
      </c>
      <c r="B1195" s="29">
        <v>11.93999999999979</v>
      </c>
      <c r="C1195" s="30">
        <v>1982.9599999999823</v>
      </c>
    </row>
    <row r="1196" spans="1:3" x14ac:dyDescent="0.25">
      <c r="A1196" s="28">
        <v>1195</v>
      </c>
      <c r="B1196" s="29">
        <v>11.94999999999979</v>
      </c>
      <c r="C1196" s="30">
        <v>1983.7999999999824</v>
      </c>
    </row>
    <row r="1197" spans="1:3" x14ac:dyDescent="0.25">
      <c r="A1197" s="28">
        <v>1196</v>
      </c>
      <c r="B1197" s="29">
        <v>11.959999999999789</v>
      </c>
      <c r="C1197" s="30">
        <v>1984.6399999999824</v>
      </c>
    </row>
    <row r="1198" spans="1:3" x14ac:dyDescent="0.25">
      <c r="A1198" s="28">
        <v>1197</v>
      </c>
      <c r="B1198" s="29">
        <v>11.969999999999789</v>
      </c>
      <c r="C1198" s="30">
        <v>1985.4799999999823</v>
      </c>
    </row>
    <row r="1199" spans="1:3" x14ac:dyDescent="0.25">
      <c r="A1199" s="28">
        <v>1198</v>
      </c>
      <c r="B1199" s="29">
        <v>11.979999999999789</v>
      </c>
      <c r="C1199" s="30">
        <v>1986.3199999999822</v>
      </c>
    </row>
    <row r="1200" spans="1:3" x14ac:dyDescent="0.25">
      <c r="A1200" s="28">
        <v>1199</v>
      </c>
      <c r="B1200" s="29">
        <v>11.989999999999789</v>
      </c>
      <c r="C1200" s="30">
        <v>1987.1599999999823</v>
      </c>
    </row>
    <row r="1201" spans="1:3" x14ac:dyDescent="0.25">
      <c r="A1201" s="28">
        <v>1200</v>
      </c>
      <c r="B1201" s="29">
        <v>11.999999999999789</v>
      </c>
      <c r="C1201" s="30">
        <v>1987.9999999999823</v>
      </c>
    </row>
    <row r="1202" spans="1:3" x14ac:dyDescent="0.25">
      <c r="A1202" s="28">
        <v>1201</v>
      </c>
      <c r="B1202" s="29">
        <v>12.009999999999788</v>
      </c>
      <c r="C1202" s="30">
        <v>1988.1099999999976</v>
      </c>
    </row>
    <row r="1203" spans="1:3" x14ac:dyDescent="0.25">
      <c r="A1203" s="28">
        <v>1202</v>
      </c>
      <c r="B1203" s="29">
        <v>12.019999999999788</v>
      </c>
      <c r="C1203" s="30">
        <v>1988.2199999999978</v>
      </c>
    </row>
    <row r="1204" spans="1:3" x14ac:dyDescent="0.25">
      <c r="A1204" s="28">
        <v>1203</v>
      </c>
      <c r="B1204" s="29">
        <v>12.029999999999788</v>
      </c>
      <c r="C1204" s="30">
        <v>1988.3299999999977</v>
      </c>
    </row>
    <row r="1205" spans="1:3" x14ac:dyDescent="0.25">
      <c r="A1205" s="28">
        <v>1204</v>
      </c>
      <c r="B1205" s="29">
        <v>12.039999999999788</v>
      </c>
      <c r="C1205" s="30">
        <v>1988.4399999999976</v>
      </c>
    </row>
    <row r="1206" spans="1:3" x14ac:dyDescent="0.25">
      <c r="A1206" s="28">
        <v>1205</v>
      </c>
      <c r="B1206" s="29">
        <v>12.049999999999788</v>
      </c>
      <c r="C1206" s="30">
        <v>1988.5499999999977</v>
      </c>
    </row>
    <row r="1207" spans="1:3" x14ac:dyDescent="0.25">
      <c r="A1207" s="28">
        <v>1206</v>
      </c>
      <c r="B1207" s="29">
        <v>12.059999999999787</v>
      </c>
      <c r="C1207" s="30">
        <v>1988.6599999999976</v>
      </c>
    </row>
    <row r="1208" spans="1:3" x14ac:dyDescent="0.25">
      <c r="A1208" s="28">
        <v>1207</v>
      </c>
      <c r="B1208" s="29">
        <v>12.069999999999787</v>
      </c>
      <c r="C1208" s="30">
        <v>1988.7699999999977</v>
      </c>
    </row>
    <row r="1209" spans="1:3" x14ac:dyDescent="0.25">
      <c r="A1209" s="28">
        <v>1208</v>
      </c>
      <c r="B1209" s="29">
        <v>12.079999999999787</v>
      </c>
      <c r="C1209" s="30">
        <v>1988.8799999999976</v>
      </c>
    </row>
    <row r="1210" spans="1:3" x14ac:dyDescent="0.25">
      <c r="A1210" s="28">
        <v>1209</v>
      </c>
      <c r="B1210" s="29">
        <v>12.089999999999787</v>
      </c>
      <c r="C1210" s="30">
        <v>1988.9899999999977</v>
      </c>
    </row>
    <row r="1211" spans="1:3" x14ac:dyDescent="0.25">
      <c r="A1211" s="28">
        <v>1210</v>
      </c>
      <c r="B1211" s="29">
        <v>12.099999999999786</v>
      </c>
      <c r="C1211" s="30">
        <v>1989.0999999999976</v>
      </c>
    </row>
    <row r="1212" spans="1:3" x14ac:dyDescent="0.25">
      <c r="A1212" s="28">
        <v>1211</v>
      </c>
      <c r="B1212" s="29">
        <v>12.109999999999786</v>
      </c>
      <c r="C1212" s="30">
        <v>1989.2099999999978</v>
      </c>
    </row>
    <row r="1213" spans="1:3" x14ac:dyDescent="0.25">
      <c r="A1213" s="28">
        <v>1212</v>
      </c>
      <c r="B1213" s="29">
        <v>12.119999999999786</v>
      </c>
      <c r="C1213" s="30">
        <v>1989.3199999999977</v>
      </c>
    </row>
    <row r="1214" spans="1:3" x14ac:dyDescent="0.25">
      <c r="A1214" s="28">
        <v>1213</v>
      </c>
      <c r="B1214" s="29">
        <v>12.129999999999786</v>
      </c>
      <c r="C1214" s="30">
        <v>1989.4299999999976</v>
      </c>
    </row>
    <row r="1215" spans="1:3" x14ac:dyDescent="0.25">
      <c r="A1215" s="28">
        <v>1214</v>
      </c>
      <c r="B1215" s="29">
        <v>12.139999999999786</v>
      </c>
      <c r="C1215" s="30">
        <v>1989.5399999999977</v>
      </c>
    </row>
    <row r="1216" spans="1:3" x14ac:dyDescent="0.25">
      <c r="A1216" s="28">
        <v>1215</v>
      </c>
      <c r="B1216" s="29">
        <v>12.149999999999785</v>
      </c>
      <c r="C1216" s="30">
        <v>1989.6499999999976</v>
      </c>
    </row>
    <row r="1217" spans="1:3" x14ac:dyDescent="0.25">
      <c r="A1217" s="28">
        <v>1216</v>
      </c>
      <c r="B1217" s="29">
        <v>12.159999999999785</v>
      </c>
      <c r="C1217" s="30">
        <v>1989.7599999999977</v>
      </c>
    </row>
    <row r="1218" spans="1:3" x14ac:dyDescent="0.25">
      <c r="A1218" s="28">
        <v>1217</v>
      </c>
      <c r="B1218" s="29">
        <v>12.169999999999785</v>
      </c>
      <c r="C1218" s="30">
        <v>1989.8699999999976</v>
      </c>
    </row>
    <row r="1219" spans="1:3" x14ac:dyDescent="0.25">
      <c r="A1219" s="28">
        <v>1218</v>
      </c>
      <c r="B1219" s="29">
        <v>12.179999999999785</v>
      </c>
      <c r="C1219" s="30">
        <v>1989.9799999999977</v>
      </c>
    </row>
    <row r="1220" spans="1:3" x14ac:dyDescent="0.25">
      <c r="A1220" s="28">
        <v>1219</v>
      </c>
      <c r="B1220" s="29">
        <v>12.189999999999785</v>
      </c>
      <c r="C1220" s="30">
        <v>1990.0899999999976</v>
      </c>
    </row>
    <row r="1221" spans="1:3" x14ac:dyDescent="0.25">
      <c r="A1221" s="28">
        <v>1220</v>
      </c>
      <c r="B1221" s="29">
        <v>12.199999999999784</v>
      </c>
      <c r="C1221" s="30">
        <v>1990.1999999999975</v>
      </c>
    </row>
    <row r="1222" spans="1:3" x14ac:dyDescent="0.25">
      <c r="A1222" s="28">
        <v>1221</v>
      </c>
      <c r="B1222" s="29">
        <v>12.209999999999784</v>
      </c>
      <c r="C1222" s="30">
        <v>1990.3099999999977</v>
      </c>
    </row>
    <row r="1223" spans="1:3" x14ac:dyDescent="0.25">
      <c r="A1223" s="28">
        <v>1222</v>
      </c>
      <c r="B1223" s="29">
        <v>12.219999999999784</v>
      </c>
      <c r="C1223" s="30">
        <v>1990.4199999999976</v>
      </c>
    </row>
    <row r="1224" spans="1:3" x14ac:dyDescent="0.25">
      <c r="A1224" s="28">
        <v>1223</v>
      </c>
      <c r="B1224" s="29">
        <v>12.229999999999784</v>
      </c>
      <c r="C1224" s="30">
        <v>1990.5299999999977</v>
      </c>
    </row>
    <row r="1225" spans="1:3" x14ac:dyDescent="0.25">
      <c r="A1225" s="28">
        <v>1224</v>
      </c>
      <c r="B1225" s="29">
        <v>12.239999999999783</v>
      </c>
      <c r="C1225" s="30">
        <v>1990.6399999999976</v>
      </c>
    </row>
    <row r="1226" spans="1:3" x14ac:dyDescent="0.25">
      <c r="A1226" s="28">
        <v>1225</v>
      </c>
      <c r="B1226" s="29">
        <v>12.249999999999783</v>
      </c>
      <c r="C1226" s="30">
        <v>1990.7499999999977</v>
      </c>
    </row>
    <row r="1227" spans="1:3" x14ac:dyDescent="0.25">
      <c r="A1227" s="28">
        <v>1226</v>
      </c>
      <c r="B1227" s="29">
        <v>12.259999999999783</v>
      </c>
      <c r="C1227" s="30">
        <v>1990.8599999999976</v>
      </c>
    </row>
    <row r="1228" spans="1:3" x14ac:dyDescent="0.25">
      <c r="A1228" s="28">
        <v>1227</v>
      </c>
      <c r="B1228" s="29">
        <v>12.269999999999783</v>
      </c>
      <c r="C1228" s="30">
        <v>1990.9699999999975</v>
      </c>
    </row>
    <row r="1229" spans="1:3" x14ac:dyDescent="0.25">
      <c r="A1229" s="28">
        <v>1228</v>
      </c>
      <c r="B1229" s="29">
        <v>12.279999999999783</v>
      </c>
      <c r="C1229" s="30">
        <v>1991.0799999999977</v>
      </c>
    </row>
    <row r="1230" spans="1:3" x14ac:dyDescent="0.25">
      <c r="A1230" s="28">
        <v>1229</v>
      </c>
      <c r="B1230" s="29">
        <v>12.289999999999782</v>
      </c>
      <c r="C1230" s="30">
        <v>1991.1899999999976</v>
      </c>
    </row>
    <row r="1231" spans="1:3" x14ac:dyDescent="0.25">
      <c r="A1231" s="28">
        <v>1230</v>
      </c>
      <c r="B1231" s="29">
        <v>12.299999999999782</v>
      </c>
      <c r="C1231" s="30">
        <v>1991.2999999999977</v>
      </c>
    </row>
    <row r="1232" spans="1:3" x14ac:dyDescent="0.25">
      <c r="A1232" s="28">
        <v>1231</v>
      </c>
      <c r="B1232" s="29">
        <v>12.309999999999782</v>
      </c>
      <c r="C1232" s="30">
        <v>1991.4099999999976</v>
      </c>
    </row>
    <row r="1233" spans="1:3" x14ac:dyDescent="0.25">
      <c r="A1233" s="28">
        <v>1232</v>
      </c>
      <c r="B1233" s="29">
        <v>12.319999999999782</v>
      </c>
      <c r="C1233" s="30">
        <v>1991.5199999999977</v>
      </c>
    </row>
    <row r="1234" spans="1:3" x14ac:dyDescent="0.25">
      <c r="A1234" s="28">
        <v>1233</v>
      </c>
      <c r="B1234" s="29">
        <v>12.329999999999782</v>
      </c>
      <c r="C1234" s="30">
        <v>1991.6299999999976</v>
      </c>
    </row>
    <row r="1235" spans="1:3" x14ac:dyDescent="0.25">
      <c r="A1235" s="28">
        <v>1234</v>
      </c>
      <c r="B1235" s="29">
        <v>12.339999999999781</v>
      </c>
      <c r="C1235" s="30">
        <v>1991.7399999999975</v>
      </c>
    </row>
    <row r="1236" spans="1:3" x14ac:dyDescent="0.25">
      <c r="A1236" s="28">
        <v>1235</v>
      </c>
      <c r="B1236" s="29">
        <v>12.349999999999781</v>
      </c>
      <c r="C1236" s="30">
        <v>1991.8499999999976</v>
      </c>
    </row>
    <row r="1237" spans="1:3" x14ac:dyDescent="0.25">
      <c r="A1237" s="28">
        <v>1236</v>
      </c>
      <c r="B1237" s="29">
        <v>12.359999999999781</v>
      </c>
      <c r="C1237" s="30">
        <v>1991.9599999999975</v>
      </c>
    </row>
    <row r="1238" spans="1:3" x14ac:dyDescent="0.25">
      <c r="A1238" s="28">
        <v>1237</v>
      </c>
      <c r="B1238" s="29">
        <v>12.369999999999781</v>
      </c>
      <c r="C1238" s="30">
        <v>1992.0699999999977</v>
      </c>
    </row>
    <row r="1239" spans="1:3" x14ac:dyDescent="0.25">
      <c r="A1239" s="28">
        <v>1238</v>
      </c>
      <c r="B1239" s="29">
        <v>12.379999999999781</v>
      </c>
      <c r="C1239" s="30">
        <v>1992.1799999999976</v>
      </c>
    </row>
    <row r="1240" spans="1:3" x14ac:dyDescent="0.25">
      <c r="A1240" s="28">
        <v>1239</v>
      </c>
      <c r="B1240" s="29">
        <v>12.38999999999978</v>
      </c>
      <c r="C1240" s="30">
        <v>1992.2899999999977</v>
      </c>
    </row>
    <row r="1241" spans="1:3" x14ac:dyDescent="0.25">
      <c r="A1241" s="28">
        <v>1240</v>
      </c>
      <c r="B1241" s="29">
        <v>12.39999999999978</v>
      </c>
      <c r="C1241" s="30">
        <v>1992.3999999999976</v>
      </c>
    </row>
    <row r="1242" spans="1:3" x14ac:dyDescent="0.25">
      <c r="A1242" s="28">
        <v>1241</v>
      </c>
      <c r="B1242" s="29">
        <v>12.40999999999978</v>
      </c>
      <c r="C1242" s="30">
        <v>1992.5099999999975</v>
      </c>
    </row>
    <row r="1243" spans="1:3" x14ac:dyDescent="0.25">
      <c r="A1243" s="28">
        <v>1242</v>
      </c>
      <c r="B1243" s="29">
        <v>12.41999999999978</v>
      </c>
      <c r="C1243" s="30">
        <v>1992.6199999999976</v>
      </c>
    </row>
    <row r="1244" spans="1:3" x14ac:dyDescent="0.25">
      <c r="A1244" s="28">
        <v>1243</v>
      </c>
      <c r="B1244" s="29">
        <v>12.429999999999779</v>
      </c>
      <c r="C1244" s="30">
        <v>1992.7299999999975</v>
      </c>
    </row>
    <row r="1245" spans="1:3" x14ac:dyDescent="0.25">
      <c r="A1245" s="28">
        <v>1244</v>
      </c>
      <c r="B1245" s="29">
        <v>12.439999999999779</v>
      </c>
      <c r="C1245" s="30">
        <v>1992.8399999999976</v>
      </c>
    </row>
    <row r="1246" spans="1:3" x14ac:dyDescent="0.25">
      <c r="A1246" s="28">
        <v>1245</v>
      </c>
      <c r="B1246" s="29">
        <v>12.449999999999779</v>
      </c>
      <c r="C1246" s="30">
        <v>1992.9499999999975</v>
      </c>
    </row>
    <row r="1247" spans="1:3" x14ac:dyDescent="0.25">
      <c r="A1247" s="28">
        <v>1246</v>
      </c>
      <c r="B1247" s="29">
        <v>12.459999999999779</v>
      </c>
      <c r="C1247" s="30">
        <v>1993.0599999999977</v>
      </c>
    </row>
    <row r="1248" spans="1:3" x14ac:dyDescent="0.25">
      <c r="A1248" s="28">
        <v>1247</v>
      </c>
      <c r="B1248" s="29">
        <v>12.469999999999779</v>
      </c>
      <c r="C1248" s="30">
        <v>1993.1699999999976</v>
      </c>
    </row>
    <row r="1249" spans="1:3" x14ac:dyDescent="0.25">
      <c r="A1249" s="28">
        <v>1248</v>
      </c>
      <c r="B1249" s="29">
        <v>12.479999999999778</v>
      </c>
      <c r="C1249" s="30">
        <v>1993.2799999999975</v>
      </c>
    </row>
    <row r="1250" spans="1:3" x14ac:dyDescent="0.25">
      <c r="A1250" s="28">
        <v>1249</v>
      </c>
      <c r="B1250" s="29">
        <v>12.489999999999778</v>
      </c>
      <c r="C1250" s="30">
        <v>1993.3899999999976</v>
      </c>
    </row>
    <row r="1251" spans="1:3" x14ac:dyDescent="0.25">
      <c r="A1251" s="28">
        <v>1250</v>
      </c>
      <c r="B1251" s="29">
        <v>12.499999999999778</v>
      </c>
      <c r="C1251" s="30">
        <v>1993.4999999999975</v>
      </c>
    </row>
    <row r="1252" spans="1:3" x14ac:dyDescent="0.25">
      <c r="A1252" s="28">
        <v>1251</v>
      </c>
      <c r="B1252" s="29">
        <v>12.509999999999778</v>
      </c>
      <c r="C1252" s="30">
        <v>1993.6099999999976</v>
      </c>
    </row>
    <row r="1253" spans="1:3" x14ac:dyDescent="0.25">
      <c r="A1253" s="28">
        <v>1252</v>
      </c>
      <c r="B1253" s="29">
        <v>12.519999999999778</v>
      </c>
      <c r="C1253" s="30">
        <v>1993.7199999999975</v>
      </c>
    </row>
    <row r="1254" spans="1:3" x14ac:dyDescent="0.25">
      <c r="A1254" s="28">
        <v>1253</v>
      </c>
      <c r="B1254" s="29">
        <v>12.529999999999777</v>
      </c>
      <c r="C1254" s="30">
        <v>1993.8299999999977</v>
      </c>
    </row>
    <row r="1255" spans="1:3" x14ac:dyDescent="0.25">
      <c r="A1255" s="28">
        <v>1254</v>
      </c>
      <c r="B1255" s="29">
        <v>12.539999999999777</v>
      </c>
      <c r="C1255" s="30">
        <v>1993.9399999999976</v>
      </c>
    </row>
    <row r="1256" spans="1:3" x14ac:dyDescent="0.25">
      <c r="A1256" s="28">
        <v>1255</v>
      </c>
      <c r="B1256" s="29">
        <v>12.549999999999777</v>
      </c>
      <c r="C1256" s="30">
        <v>1994.0499999999975</v>
      </c>
    </row>
    <row r="1257" spans="1:3" x14ac:dyDescent="0.25">
      <c r="A1257" s="28">
        <v>1256</v>
      </c>
      <c r="B1257" s="29">
        <v>12.559999999999777</v>
      </c>
      <c r="C1257" s="30">
        <v>1994.1599999999976</v>
      </c>
    </row>
    <row r="1258" spans="1:3" x14ac:dyDescent="0.25">
      <c r="A1258" s="28">
        <v>1257</v>
      </c>
      <c r="B1258" s="29">
        <v>12.569999999999776</v>
      </c>
      <c r="C1258" s="30">
        <v>1994.2699999999975</v>
      </c>
    </row>
    <row r="1259" spans="1:3" x14ac:dyDescent="0.25">
      <c r="A1259" s="28">
        <v>1258</v>
      </c>
      <c r="B1259" s="29">
        <v>12.579999999999776</v>
      </c>
      <c r="C1259" s="30">
        <v>1994.3799999999976</v>
      </c>
    </row>
    <row r="1260" spans="1:3" x14ac:dyDescent="0.25">
      <c r="A1260" s="28">
        <v>1259</v>
      </c>
      <c r="B1260" s="29">
        <v>12.589999999999776</v>
      </c>
      <c r="C1260" s="30">
        <v>1994.4899999999975</v>
      </c>
    </row>
    <row r="1261" spans="1:3" x14ac:dyDescent="0.25">
      <c r="A1261" s="28">
        <v>1260</v>
      </c>
      <c r="B1261" s="29">
        <v>12.599999999999776</v>
      </c>
      <c r="C1261" s="30">
        <v>1994.5999999999976</v>
      </c>
    </row>
    <row r="1262" spans="1:3" x14ac:dyDescent="0.25">
      <c r="A1262" s="28">
        <v>1261</v>
      </c>
      <c r="B1262" s="29">
        <v>12.609999999999776</v>
      </c>
      <c r="C1262" s="30">
        <v>1994.7099999999975</v>
      </c>
    </row>
    <row r="1263" spans="1:3" x14ac:dyDescent="0.25">
      <c r="A1263" s="28">
        <v>1262</v>
      </c>
      <c r="B1263" s="29">
        <v>12.619999999999775</v>
      </c>
      <c r="C1263" s="30">
        <v>1994.8199999999974</v>
      </c>
    </row>
    <row r="1264" spans="1:3" x14ac:dyDescent="0.25">
      <c r="A1264" s="28">
        <v>1263</v>
      </c>
      <c r="B1264" s="29">
        <v>12.629999999999775</v>
      </c>
      <c r="C1264" s="30">
        <v>1994.9299999999976</v>
      </c>
    </row>
    <row r="1265" spans="1:3" x14ac:dyDescent="0.25">
      <c r="A1265" s="28">
        <v>1264</v>
      </c>
      <c r="B1265" s="29">
        <v>12.639999999999775</v>
      </c>
      <c r="C1265" s="30">
        <v>1995.0399999999975</v>
      </c>
    </row>
    <row r="1266" spans="1:3" x14ac:dyDescent="0.25">
      <c r="A1266" s="28">
        <v>1265</v>
      </c>
      <c r="B1266" s="29">
        <v>12.649999999999775</v>
      </c>
      <c r="C1266" s="30">
        <v>1995.1499999999976</v>
      </c>
    </row>
    <row r="1267" spans="1:3" x14ac:dyDescent="0.25">
      <c r="A1267" s="28">
        <v>1266</v>
      </c>
      <c r="B1267" s="29">
        <v>12.659999999999775</v>
      </c>
      <c r="C1267" s="30">
        <v>1995.2599999999975</v>
      </c>
    </row>
    <row r="1268" spans="1:3" x14ac:dyDescent="0.25">
      <c r="A1268" s="28">
        <v>1267</v>
      </c>
      <c r="B1268" s="29">
        <v>12.669999999999774</v>
      </c>
      <c r="C1268" s="30">
        <v>1995.3699999999976</v>
      </c>
    </row>
    <row r="1269" spans="1:3" x14ac:dyDescent="0.25">
      <c r="A1269" s="28">
        <v>1268</v>
      </c>
      <c r="B1269" s="29">
        <v>12.679999999999774</v>
      </c>
      <c r="C1269" s="30">
        <v>1995.4799999999975</v>
      </c>
    </row>
    <row r="1270" spans="1:3" x14ac:dyDescent="0.25">
      <c r="A1270" s="28">
        <v>1269</v>
      </c>
      <c r="B1270" s="29">
        <v>12.689999999999774</v>
      </c>
      <c r="C1270" s="30">
        <v>1995.5899999999974</v>
      </c>
    </row>
    <row r="1271" spans="1:3" x14ac:dyDescent="0.25">
      <c r="A1271" s="28">
        <v>1270</v>
      </c>
      <c r="B1271" s="29">
        <v>12.699999999999774</v>
      </c>
      <c r="C1271" s="30">
        <v>1995.6999999999975</v>
      </c>
    </row>
    <row r="1272" spans="1:3" x14ac:dyDescent="0.25">
      <c r="A1272" s="28">
        <v>1271</v>
      </c>
      <c r="B1272" s="29">
        <v>12.709999999999773</v>
      </c>
      <c r="C1272" s="30">
        <v>1995.8099999999974</v>
      </c>
    </row>
    <row r="1273" spans="1:3" x14ac:dyDescent="0.25">
      <c r="A1273" s="28">
        <v>1272</v>
      </c>
      <c r="B1273" s="29">
        <v>12.719999999999773</v>
      </c>
      <c r="C1273" s="30">
        <v>1995.9199999999976</v>
      </c>
    </row>
    <row r="1274" spans="1:3" x14ac:dyDescent="0.25">
      <c r="A1274" s="28">
        <v>1273</v>
      </c>
      <c r="B1274" s="29">
        <v>12.729999999999773</v>
      </c>
      <c r="C1274" s="30">
        <v>1996.0299999999975</v>
      </c>
    </row>
    <row r="1275" spans="1:3" x14ac:dyDescent="0.25">
      <c r="A1275" s="28">
        <v>1274</v>
      </c>
      <c r="B1275" s="29">
        <v>12.739999999999773</v>
      </c>
      <c r="C1275" s="30">
        <v>1996.1399999999976</v>
      </c>
    </row>
    <row r="1276" spans="1:3" x14ac:dyDescent="0.25">
      <c r="A1276" s="28">
        <v>1275</v>
      </c>
      <c r="B1276" s="29">
        <v>12.749999999999773</v>
      </c>
      <c r="C1276" s="30">
        <v>1996.2499999999975</v>
      </c>
    </row>
    <row r="1277" spans="1:3" x14ac:dyDescent="0.25">
      <c r="A1277" s="28">
        <v>1276</v>
      </c>
      <c r="B1277" s="29">
        <v>12.759999999999772</v>
      </c>
      <c r="C1277" s="30">
        <v>1996.3599999999974</v>
      </c>
    </row>
    <row r="1278" spans="1:3" x14ac:dyDescent="0.25">
      <c r="A1278" s="28">
        <v>1277</v>
      </c>
      <c r="B1278" s="29">
        <v>12.769999999999772</v>
      </c>
      <c r="C1278" s="30">
        <v>1996.4699999999975</v>
      </c>
    </row>
    <row r="1279" spans="1:3" x14ac:dyDescent="0.25">
      <c r="A1279" s="28">
        <v>1278</v>
      </c>
      <c r="B1279" s="29">
        <v>12.779999999999772</v>
      </c>
      <c r="C1279" s="30">
        <v>1996.5799999999974</v>
      </c>
    </row>
    <row r="1280" spans="1:3" x14ac:dyDescent="0.25">
      <c r="A1280" s="28">
        <v>1279</v>
      </c>
      <c r="B1280" s="29">
        <v>12.789999999999772</v>
      </c>
      <c r="C1280" s="30">
        <v>1996.6899999999976</v>
      </c>
    </row>
    <row r="1281" spans="1:3" x14ac:dyDescent="0.25">
      <c r="A1281" s="28">
        <v>1280</v>
      </c>
      <c r="B1281" s="29">
        <v>12.799999999999772</v>
      </c>
      <c r="C1281" s="30">
        <v>1996.7999999999975</v>
      </c>
    </row>
    <row r="1282" spans="1:3" x14ac:dyDescent="0.25">
      <c r="A1282" s="28">
        <v>1281</v>
      </c>
      <c r="B1282" s="29">
        <v>12.809999999999771</v>
      </c>
      <c r="C1282" s="30">
        <v>1996.9099999999976</v>
      </c>
    </row>
    <row r="1283" spans="1:3" x14ac:dyDescent="0.25">
      <c r="A1283" s="28">
        <v>1282</v>
      </c>
      <c r="B1283" s="29">
        <v>12.819999999999771</v>
      </c>
      <c r="C1283" s="30">
        <v>1997.0199999999975</v>
      </c>
    </row>
    <row r="1284" spans="1:3" x14ac:dyDescent="0.25">
      <c r="A1284" s="28">
        <v>1283</v>
      </c>
      <c r="B1284" s="29">
        <v>12.829999999999771</v>
      </c>
      <c r="C1284" s="30">
        <v>1997.1299999999974</v>
      </c>
    </row>
    <row r="1285" spans="1:3" x14ac:dyDescent="0.25">
      <c r="A1285" s="28">
        <v>1284</v>
      </c>
      <c r="B1285" s="29">
        <v>12.839999999999771</v>
      </c>
      <c r="C1285" s="30">
        <v>1997.2399999999975</v>
      </c>
    </row>
    <row r="1286" spans="1:3" x14ac:dyDescent="0.25">
      <c r="A1286" s="28">
        <v>1285</v>
      </c>
      <c r="B1286" s="29">
        <v>12.84999999999977</v>
      </c>
      <c r="C1286" s="30">
        <v>1997.3499999999974</v>
      </c>
    </row>
    <row r="1287" spans="1:3" x14ac:dyDescent="0.25">
      <c r="A1287" s="28">
        <v>1286</v>
      </c>
      <c r="B1287" s="29">
        <v>12.85999999999977</v>
      </c>
      <c r="C1287" s="30">
        <v>1997.4599999999975</v>
      </c>
    </row>
    <row r="1288" spans="1:3" x14ac:dyDescent="0.25">
      <c r="A1288" s="28">
        <v>1287</v>
      </c>
      <c r="B1288" s="29">
        <v>12.86999999999977</v>
      </c>
      <c r="C1288" s="30">
        <v>1997.5699999999974</v>
      </c>
    </row>
    <row r="1289" spans="1:3" x14ac:dyDescent="0.25">
      <c r="A1289" s="28">
        <v>1288</v>
      </c>
      <c r="B1289" s="29">
        <v>12.87999999999977</v>
      </c>
      <c r="C1289" s="30">
        <v>1997.6799999999976</v>
      </c>
    </row>
    <row r="1290" spans="1:3" x14ac:dyDescent="0.25">
      <c r="A1290" s="28">
        <v>1289</v>
      </c>
      <c r="B1290" s="29">
        <v>12.88999999999977</v>
      </c>
      <c r="C1290" s="30">
        <v>1997.7899999999975</v>
      </c>
    </row>
    <row r="1291" spans="1:3" x14ac:dyDescent="0.25">
      <c r="A1291" s="28">
        <v>1290</v>
      </c>
      <c r="B1291" s="29">
        <v>12.899999999999769</v>
      </c>
      <c r="C1291" s="30">
        <v>1997.8999999999974</v>
      </c>
    </row>
    <row r="1292" spans="1:3" x14ac:dyDescent="0.25">
      <c r="A1292" s="28">
        <v>1291</v>
      </c>
      <c r="B1292" s="29">
        <v>12.909999999999769</v>
      </c>
      <c r="C1292" s="30">
        <v>1998.0099999999975</v>
      </c>
    </row>
    <row r="1293" spans="1:3" x14ac:dyDescent="0.25">
      <c r="A1293" s="28">
        <v>1292</v>
      </c>
      <c r="B1293" s="29">
        <v>12.919999999999769</v>
      </c>
      <c r="C1293" s="30">
        <v>1998.1199999999974</v>
      </c>
    </row>
    <row r="1294" spans="1:3" x14ac:dyDescent="0.25">
      <c r="A1294" s="28">
        <v>1293</v>
      </c>
      <c r="B1294" s="29">
        <v>12.929999999999769</v>
      </c>
      <c r="C1294" s="30">
        <v>1998.2299999999975</v>
      </c>
    </row>
    <row r="1295" spans="1:3" x14ac:dyDescent="0.25">
      <c r="A1295" s="28">
        <v>1294</v>
      </c>
      <c r="B1295" s="29">
        <v>12.939999999999769</v>
      </c>
      <c r="C1295" s="30">
        <v>1998.3399999999974</v>
      </c>
    </row>
    <row r="1296" spans="1:3" x14ac:dyDescent="0.25">
      <c r="A1296" s="28">
        <v>1295</v>
      </c>
      <c r="B1296" s="29">
        <v>12.949999999999768</v>
      </c>
      <c r="C1296" s="30">
        <v>1998.4499999999975</v>
      </c>
    </row>
    <row r="1297" spans="1:3" x14ac:dyDescent="0.25">
      <c r="A1297" s="28">
        <v>1296</v>
      </c>
      <c r="B1297" s="29">
        <v>12.959999999999768</v>
      </c>
      <c r="C1297" s="30">
        <v>1998.5599999999974</v>
      </c>
    </row>
    <row r="1298" spans="1:3" x14ac:dyDescent="0.25">
      <c r="A1298" s="28">
        <v>1297</v>
      </c>
      <c r="B1298" s="29">
        <v>12.969999999999768</v>
      </c>
      <c r="C1298" s="30">
        <v>1998.6699999999973</v>
      </c>
    </row>
    <row r="1299" spans="1:3" x14ac:dyDescent="0.25">
      <c r="A1299" s="28">
        <v>1298</v>
      </c>
      <c r="B1299" s="29">
        <v>12.979999999999768</v>
      </c>
      <c r="C1299" s="30">
        <v>1998.7799999999975</v>
      </c>
    </row>
    <row r="1300" spans="1:3" x14ac:dyDescent="0.25">
      <c r="A1300" s="28">
        <v>1299</v>
      </c>
      <c r="B1300" s="29">
        <v>12.989999999999768</v>
      </c>
      <c r="C1300" s="30">
        <v>1998.8899999999974</v>
      </c>
    </row>
    <row r="1301" spans="1:3" x14ac:dyDescent="0.25">
      <c r="A1301" s="28">
        <v>1300</v>
      </c>
      <c r="B1301" s="29">
        <v>12.999999999999767</v>
      </c>
      <c r="C1301" s="30">
        <v>1998.9999999999975</v>
      </c>
    </row>
    <row r="1302" spans="1:3" x14ac:dyDescent="0.25">
      <c r="A1302" s="28">
        <v>1301</v>
      </c>
      <c r="B1302" s="29">
        <v>13.009999999999767</v>
      </c>
      <c r="C1302" s="30">
        <v>1999.0099999999998</v>
      </c>
    </row>
    <row r="1303" spans="1:3" x14ac:dyDescent="0.25">
      <c r="A1303" s="28">
        <v>1302</v>
      </c>
      <c r="B1303" s="29">
        <v>13.019999999999767</v>
      </c>
      <c r="C1303" s="30">
        <v>1999.0199999999998</v>
      </c>
    </row>
    <row r="1304" spans="1:3" x14ac:dyDescent="0.25">
      <c r="A1304" s="28">
        <v>1303</v>
      </c>
      <c r="B1304" s="29">
        <v>13.029999999999767</v>
      </c>
      <c r="C1304" s="30">
        <v>1999.0299999999997</v>
      </c>
    </row>
    <row r="1305" spans="1:3" x14ac:dyDescent="0.25">
      <c r="A1305" s="28">
        <v>1304</v>
      </c>
      <c r="B1305" s="29">
        <v>13.039999999999766</v>
      </c>
      <c r="C1305" s="30">
        <v>1999.0399999999997</v>
      </c>
    </row>
    <row r="1306" spans="1:3" x14ac:dyDescent="0.25">
      <c r="A1306" s="28">
        <v>1305</v>
      </c>
      <c r="B1306" s="29">
        <v>13.049999999999766</v>
      </c>
      <c r="C1306" s="30">
        <v>1999.0499999999997</v>
      </c>
    </row>
    <row r="1307" spans="1:3" x14ac:dyDescent="0.25">
      <c r="A1307" s="28">
        <v>1306</v>
      </c>
      <c r="B1307" s="29">
        <v>13.059999999999766</v>
      </c>
      <c r="C1307" s="30">
        <v>1999.0599999999997</v>
      </c>
    </row>
    <row r="1308" spans="1:3" x14ac:dyDescent="0.25">
      <c r="A1308" s="28">
        <v>1307</v>
      </c>
      <c r="B1308" s="29">
        <v>13.069999999999766</v>
      </c>
      <c r="C1308" s="30">
        <v>1999.0699999999997</v>
      </c>
    </row>
    <row r="1309" spans="1:3" x14ac:dyDescent="0.25">
      <c r="A1309" s="28">
        <v>1308</v>
      </c>
      <c r="B1309" s="29">
        <v>13.079999999999766</v>
      </c>
      <c r="C1309" s="30">
        <v>1999.0799999999997</v>
      </c>
    </row>
    <row r="1310" spans="1:3" x14ac:dyDescent="0.25">
      <c r="A1310" s="28">
        <v>1309</v>
      </c>
      <c r="B1310" s="29">
        <v>13.089999999999765</v>
      </c>
      <c r="C1310" s="30">
        <v>1999.0899999999997</v>
      </c>
    </row>
    <row r="1311" spans="1:3" x14ac:dyDescent="0.25">
      <c r="A1311" s="28">
        <v>1310</v>
      </c>
      <c r="B1311" s="29">
        <v>13.099999999999765</v>
      </c>
      <c r="C1311" s="30">
        <v>1999.0999999999997</v>
      </c>
    </row>
    <row r="1312" spans="1:3" x14ac:dyDescent="0.25">
      <c r="A1312" s="28">
        <v>1311</v>
      </c>
      <c r="B1312" s="29">
        <v>13.109999999999765</v>
      </c>
      <c r="C1312" s="30">
        <v>1999.1099999999997</v>
      </c>
    </row>
    <row r="1313" spans="1:3" x14ac:dyDescent="0.25">
      <c r="A1313" s="28">
        <v>1312</v>
      </c>
      <c r="B1313" s="29">
        <v>13.119999999999765</v>
      </c>
      <c r="C1313" s="30">
        <v>1999.1199999999997</v>
      </c>
    </row>
    <row r="1314" spans="1:3" x14ac:dyDescent="0.25">
      <c r="A1314" s="28">
        <v>1313</v>
      </c>
      <c r="B1314" s="29">
        <v>13.129999999999765</v>
      </c>
      <c r="C1314" s="30">
        <v>1999.1299999999997</v>
      </c>
    </row>
    <row r="1315" spans="1:3" x14ac:dyDescent="0.25">
      <c r="A1315" s="28">
        <v>1314</v>
      </c>
      <c r="B1315" s="29">
        <v>13.139999999999764</v>
      </c>
      <c r="C1315" s="30">
        <v>1999.1399999999999</v>
      </c>
    </row>
    <row r="1316" spans="1:3" x14ac:dyDescent="0.25">
      <c r="A1316" s="28">
        <v>1315</v>
      </c>
      <c r="B1316" s="29">
        <v>13.149999999999764</v>
      </c>
      <c r="C1316" s="30">
        <v>1999.1499999999999</v>
      </c>
    </row>
    <row r="1317" spans="1:3" x14ac:dyDescent="0.25">
      <c r="A1317" s="28">
        <v>1316</v>
      </c>
      <c r="B1317" s="29">
        <v>13.159999999999764</v>
      </c>
      <c r="C1317" s="30">
        <v>1999.1599999999999</v>
      </c>
    </row>
    <row r="1318" spans="1:3" x14ac:dyDescent="0.25">
      <c r="A1318" s="28">
        <v>1317</v>
      </c>
      <c r="B1318" s="29">
        <v>13.169999999999764</v>
      </c>
      <c r="C1318" s="30">
        <v>1999.1699999999998</v>
      </c>
    </row>
    <row r="1319" spans="1:3" x14ac:dyDescent="0.25">
      <c r="A1319" s="28">
        <v>1318</v>
      </c>
      <c r="B1319" s="29">
        <v>13.179999999999763</v>
      </c>
      <c r="C1319" s="30">
        <v>1999.1799999999998</v>
      </c>
    </row>
    <row r="1320" spans="1:3" x14ac:dyDescent="0.25">
      <c r="A1320" s="28">
        <v>1319</v>
      </c>
      <c r="B1320" s="29">
        <v>13.189999999999763</v>
      </c>
      <c r="C1320" s="30">
        <v>1999.1899999999998</v>
      </c>
    </row>
    <row r="1321" spans="1:3" x14ac:dyDescent="0.25">
      <c r="A1321" s="28">
        <v>1320</v>
      </c>
      <c r="B1321" s="29">
        <v>13.199999999999763</v>
      </c>
      <c r="C1321" s="30">
        <v>1999.1999999999998</v>
      </c>
    </row>
    <row r="1322" spans="1:3" x14ac:dyDescent="0.25">
      <c r="A1322" s="28">
        <v>1321</v>
      </c>
      <c r="B1322" s="29">
        <v>13.209999999999763</v>
      </c>
      <c r="C1322" s="30">
        <v>1999.2099999999998</v>
      </c>
    </row>
    <row r="1323" spans="1:3" x14ac:dyDescent="0.25">
      <c r="A1323" s="28">
        <v>1322</v>
      </c>
      <c r="B1323" s="29">
        <v>13.219999999999763</v>
      </c>
      <c r="C1323" s="30">
        <v>1999.2199999999998</v>
      </c>
    </row>
    <row r="1324" spans="1:3" x14ac:dyDescent="0.25">
      <c r="A1324" s="28">
        <v>1323</v>
      </c>
      <c r="B1324" s="29">
        <v>13.229999999999762</v>
      </c>
      <c r="C1324" s="30">
        <v>1999.2299999999998</v>
      </c>
    </row>
    <row r="1325" spans="1:3" x14ac:dyDescent="0.25">
      <c r="A1325" s="28">
        <v>1324</v>
      </c>
      <c r="B1325" s="29">
        <v>13.239999999999762</v>
      </c>
      <c r="C1325" s="30">
        <v>1999.2399999999998</v>
      </c>
    </row>
    <row r="1326" spans="1:3" x14ac:dyDescent="0.25">
      <c r="A1326" s="28">
        <v>1325</v>
      </c>
      <c r="B1326" s="29">
        <v>13.249999999999762</v>
      </c>
      <c r="C1326" s="30">
        <v>1999.2499999999998</v>
      </c>
    </row>
    <row r="1327" spans="1:3" x14ac:dyDescent="0.25">
      <c r="A1327" s="28">
        <v>1326</v>
      </c>
      <c r="B1327" s="29">
        <v>13.259999999999762</v>
      </c>
      <c r="C1327" s="30">
        <v>1999.2599999999998</v>
      </c>
    </row>
    <row r="1328" spans="1:3" x14ac:dyDescent="0.25">
      <c r="A1328" s="28">
        <v>1327</v>
      </c>
      <c r="B1328" s="29">
        <v>13.269999999999762</v>
      </c>
      <c r="C1328" s="30">
        <v>1999.2699999999998</v>
      </c>
    </row>
    <row r="1329" spans="1:3" x14ac:dyDescent="0.25">
      <c r="A1329" s="28">
        <v>1328</v>
      </c>
      <c r="B1329" s="29">
        <v>13.279999999999761</v>
      </c>
      <c r="C1329" s="30">
        <v>1999.2799999999997</v>
      </c>
    </row>
    <row r="1330" spans="1:3" x14ac:dyDescent="0.25">
      <c r="A1330" s="28">
        <v>1329</v>
      </c>
      <c r="B1330" s="29">
        <v>13.289999999999761</v>
      </c>
      <c r="C1330" s="30">
        <v>1999.2899999999997</v>
      </c>
    </row>
    <row r="1331" spans="1:3" x14ac:dyDescent="0.25">
      <c r="A1331" s="28">
        <v>1330</v>
      </c>
      <c r="B1331" s="29">
        <v>13.299999999999761</v>
      </c>
      <c r="C1331" s="30">
        <v>1999.2999999999997</v>
      </c>
    </row>
    <row r="1332" spans="1:3" x14ac:dyDescent="0.25">
      <c r="A1332" s="28">
        <v>1331</v>
      </c>
      <c r="B1332" s="29">
        <v>13.309999999999761</v>
      </c>
      <c r="C1332" s="30">
        <v>1999.3099999999997</v>
      </c>
    </row>
    <row r="1333" spans="1:3" x14ac:dyDescent="0.25">
      <c r="A1333" s="28">
        <v>1332</v>
      </c>
      <c r="B1333" s="29">
        <v>13.31999999999976</v>
      </c>
      <c r="C1333" s="30">
        <v>1999.3199999999997</v>
      </c>
    </row>
    <row r="1334" spans="1:3" x14ac:dyDescent="0.25">
      <c r="A1334" s="28">
        <v>1333</v>
      </c>
      <c r="B1334" s="29">
        <v>13.32999999999976</v>
      </c>
      <c r="C1334" s="30">
        <v>1999.3299999999997</v>
      </c>
    </row>
    <row r="1335" spans="1:3" x14ac:dyDescent="0.25">
      <c r="A1335" s="28">
        <v>1334</v>
      </c>
      <c r="B1335" s="29">
        <v>13.33999999999976</v>
      </c>
      <c r="C1335" s="30">
        <v>1999.3399999999997</v>
      </c>
    </row>
    <row r="1336" spans="1:3" x14ac:dyDescent="0.25">
      <c r="A1336" s="28">
        <v>1335</v>
      </c>
      <c r="B1336" s="29">
        <v>13.34999999999976</v>
      </c>
      <c r="C1336" s="30">
        <v>1999.3499999999997</v>
      </c>
    </row>
    <row r="1337" spans="1:3" x14ac:dyDescent="0.25">
      <c r="A1337" s="28">
        <v>1336</v>
      </c>
      <c r="B1337" s="29">
        <v>13.35999999999976</v>
      </c>
      <c r="C1337" s="30">
        <v>1999.3599999999997</v>
      </c>
    </row>
    <row r="1338" spans="1:3" x14ac:dyDescent="0.25">
      <c r="A1338" s="28">
        <v>1337</v>
      </c>
      <c r="B1338" s="29">
        <v>13.369999999999759</v>
      </c>
      <c r="C1338" s="30">
        <v>1999.3699999999997</v>
      </c>
    </row>
    <row r="1339" spans="1:3" x14ac:dyDescent="0.25">
      <c r="A1339" s="28">
        <v>1338</v>
      </c>
      <c r="B1339" s="29">
        <v>13.379999999999759</v>
      </c>
      <c r="C1339" s="30">
        <v>1999.3799999999997</v>
      </c>
    </row>
    <row r="1340" spans="1:3" x14ac:dyDescent="0.25">
      <c r="A1340" s="28">
        <v>1339</v>
      </c>
      <c r="B1340" s="29">
        <v>13.389999999999759</v>
      </c>
      <c r="C1340" s="30">
        <v>1999.3899999999999</v>
      </c>
    </row>
    <row r="1341" spans="1:3" x14ac:dyDescent="0.25">
      <c r="A1341" s="28">
        <v>1340</v>
      </c>
      <c r="B1341" s="29">
        <v>13.399999999999759</v>
      </c>
      <c r="C1341" s="30">
        <v>1999.3999999999999</v>
      </c>
    </row>
    <row r="1342" spans="1:3" x14ac:dyDescent="0.25">
      <c r="A1342" s="28">
        <v>1341</v>
      </c>
      <c r="B1342" s="29">
        <v>13.409999999999759</v>
      </c>
      <c r="C1342" s="30">
        <v>1999.4099999999999</v>
      </c>
    </row>
    <row r="1343" spans="1:3" x14ac:dyDescent="0.25">
      <c r="A1343" s="28">
        <v>1342</v>
      </c>
      <c r="B1343" s="29">
        <v>13.419999999999758</v>
      </c>
      <c r="C1343" s="30">
        <v>1999.4199999999998</v>
      </c>
    </row>
    <row r="1344" spans="1:3" x14ac:dyDescent="0.25">
      <c r="A1344" s="28">
        <v>1343</v>
      </c>
      <c r="B1344" s="29">
        <v>13.429999999999758</v>
      </c>
      <c r="C1344" s="30">
        <v>1999.4299999999998</v>
      </c>
    </row>
    <row r="1345" spans="1:3" x14ac:dyDescent="0.25">
      <c r="A1345" s="28">
        <v>1344</v>
      </c>
      <c r="B1345" s="29">
        <v>13.439999999999758</v>
      </c>
      <c r="C1345" s="30">
        <v>1999.4399999999998</v>
      </c>
    </row>
    <row r="1346" spans="1:3" x14ac:dyDescent="0.25">
      <c r="A1346" s="28">
        <v>1345</v>
      </c>
      <c r="B1346" s="29">
        <v>13.449999999999758</v>
      </c>
      <c r="C1346" s="30">
        <v>1999.4499999999998</v>
      </c>
    </row>
    <row r="1347" spans="1:3" x14ac:dyDescent="0.25">
      <c r="A1347" s="28">
        <v>1346</v>
      </c>
      <c r="B1347" s="29">
        <v>13.459999999999757</v>
      </c>
      <c r="C1347" s="30">
        <v>1999.4599999999998</v>
      </c>
    </row>
    <row r="1348" spans="1:3" x14ac:dyDescent="0.25">
      <c r="A1348" s="28">
        <v>1347</v>
      </c>
      <c r="B1348" s="29">
        <v>13.469999999999757</v>
      </c>
      <c r="C1348" s="30">
        <v>1999.4699999999998</v>
      </c>
    </row>
    <row r="1349" spans="1:3" x14ac:dyDescent="0.25">
      <c r="A1349" s="28">
        <v>1348</v>
      </c>
      <c r="B1349" s="29">
        <v>13.479999999999757</v>
      </c>
      <c r="C1349" s="30">
        <v>1999.4799999999998</v>
      </c>
    </row>
    <row r="1350" spans="1:3" x14ac:dyDescent="0.25">
      <c r="A1350" s="28">
        <v>1349</v>
      </c>
      <c r="B1350" s="29">
        <v>13.489999999999757</v>
      </c>
      <c r="C1350" s="30">
        <v>1999.4899999999998</v>
      </c>
    </row>
    <row r="1351" spans="1:3" x14ac:dyDescent="0.25">
      <c r="A1351" s="28">
        <v>1350</v>
      </c>
      <c r="B1351" s="29">
        <v>13.499999999999757</v>
      </c>
      <c r="C1351" s="30">
        <v>1999.4999999999998</v>
      </c>
    </row>
    <row r="1352" spans="1:3" x14ac:dyDescent="0.25">
      <c r="A1352" s="28">
        <v>1351</v>
      </c>
      <c r="B1352" s="29">
        <v>13.509999999999756</v>
      </c>
      <c r="C1352" s="30">
        <v>1999.5099999999998</v>
      </c>
    </row>
    <row r="1353" spans="1:3" x14ac:dyDescent="0.25">
      <c r="A1353" s="28">
        <v>1352</v>
      </c>
      <c r="B1353" s="29">
        <v>13.519999999999756</v>
      </c>
      <c r="C1353" s="30">
        <v>1999.5199999999998</v>
      </c>
    </row>
    <row r="1354" spans="1:3" x14ac:dyDescent="0.25">
      <c r="A1354" s="28">
        <v>1353</v>
      </c>
      <c r="B1354" s="29">
        <v>13.529999999999756</v>
      </c>
      <c r="C1354" s="30">
        <v>1999.5299999999997</v>
      </c>
    </row>
    <row r="1355" spans="1:3" x14ac:dyDescent="0.25">
      <c r="A1355" s="28">
        <v>1354</v>
      </c>
      <c r="B1355" s="29">
        <v>13.539999999999756</v>
      </c>
      <c r="C1355" s="30">
        <v>1999.5399999999997</v>
      </c>
    </row>
    <row r="1356" spans="1:3" x14ac:dyDescent="0.25">
      <c r="A1356" s="28">
        <v>1355</v>
      </c>
      <c r="B1356" s="29">
        <v>13.549999999999756</v>
      </c>
      <c r="C1356" s="30">
        <v>1999.5499999999997</v>
      </c>
    </row>
    <row r="1357" spans="1:3" x14ac:dyDescent="0.25">
      <c r="A1357" s="28">
        <v>1356</v>
      </c>
      <c r="B1357" s="29">
        <v>13.559999999999755</v>
      </c>
      <c r="C1357" s="30">
        <v>1999.5599999999997</v>
      </c>
    </row>
    <row r="1358" spans="1:3" x14ac:dyDescent="0.25">
      <c r="A1358" s="28">
        <v>1357</v>
      </c>
      <c r="B1358" s="29">
        <v>13.569999999999755</v>
      </c>
      <c r="C1358" s="30">
        <v>1999.5699999999997</v>
      </c>
    </row>
    <row r="1359" spans="1:3" x14ac:dyDescent="0.25">
      <c r="A1359" s="28">
        <v>1358</v>
      </c>
      <c r="B1359" s="29">
        <v>13.579999999999755</v>
      </c>
      <c r="C1359" s="30">
        <v>1999.5799999999997</v>
      </c>
    </row>
    <row r="1360" spans="1:3" x14ac:dyDescent="0.25">
      <c r="A1360" s="28">
        <v>1359</v>
      </c>
      <c r="B1360" s="29">
        <v>13.589999999999755</v>
      </c>
      <c r="C1360" s="30">
        <v>1999.5899999999997</v>
      </c>
    </row>
    <row r="1361" spans="1:3" x14ac:dyDescent="0.25">
      <c r="A1361" s="28">
        <v>1360</v>
      </c>
      <c r="B1361" s="29">
        <v>13.599999999999755</v>
      </c>
      <c r="C1361" s="30">
        <v>1999.5999999999997</v>
      </c>
    </row>
    <row r="1362" spans="1:3" x14ac:dyDescent="0.25">
      <c r="A1362" s="28">
        <v>1361</v>
      </c>
      <c r="B1362" s="29">
        <v>13.609999999999754</v>
      </c>
      <c r="C1362" s="30">
        <v>1999.6099999999997</v>
      </c>
    </row>
    <row r="1363" spans="1:3" x14ac:dyDescent="0.25">
      <c r="A1363" s="28">
        <v>1362</v>
      </c>
      <c r="B1363" s="29">
        <v>13.619999999999754</v>
      </c>
      <c r="C1363" s="30">
        <v>1999.6199999999997</v>
      </c>
    </row>
    <row r="1364" spans="1:3" x14ac:dyDescent="0.25">
      <c r="A1364" s="28">
        <v>1363</v>
      </c>
      <c r="B1364" s="29">
        <v>13.629999999999754</v>
      </c>
      <c r="C1364" s="30">
        <v>1999.6299999999997</v>
      </c>
    </row>
    <row r="1365" spans="1:3" x14ac:dyDescent="0.25">
      <c r="A1365" s="28">
        <v>1364</v>
      </c>
      <c r="B1365" s="29">
        <v>13.639999999999754</v>
      </c>
      <c r="C1365" s="30">
        <v>1999.6399999999996</v>
      </c>
    </row>
    <row r="1366" spans="1:3" x14ac:dyDescent="0.25">
      <c r="A1366" s="28">
        <v>1365</v>
      </c>
      <c r="B1366" s="29">
        <v>13.649999999999753</v>
      </c>
      <c r="C1366" s="30">
        <v>1999.6499999999999</v>
      </c>
    </row>
    <row r="1367" spans="1:3" x14ac:dyDescent="0.25">
      <c r="A1367" s="28">
        <v>1366</v>
      </c>
      <c r="B1367" s="29">
        <v>13.659999999999753</v>
      </c>
      <c r="C1367" s="30">
        <v>1999.6599999999999</v>
      </c>
    </row>
    <row r="1368" spans="1:3" x14ac:dyDescent="0.25">
      <c r="A1368" s="28">
        <v>1367</v>
      </c>
      <c r="B1368" s="29">
        <v>13.669999999999753</v>
      </c>
      <c r="C1368" s="30">
        <v>1999.6699999999998</v>
      </c>
    </row>
    <row r="1369" spans="1:3" x14ac:dyDescent="0.25">
      <c r="A1369" s="28">
        <v>1368</v>
      </c>
      <c r="B1369" s="29">
        <v>13.679999999999753</v>
      </c>
      <c r="C1369" s="30">
        <v>1999.6799999999998</v>
      </c>
    </row>
    <row r="1370" spans="1:3" x14ac:dyDescent="0.25">
      <c r="A1370" s="28">
        <v>1369</v>
      </c>
      <c r="B1370" s="29">
        <v>13.689999999999753</v>
      </c>
      <c r="C1370" s="30">
        <v>1999.6899999999998</v>
      </c>
    </row>
    <row r="1371" spans="1:3" x14ac:dyDescent="0.25">
      <c r="A1371" s="28">
        <v>1370</v>
      </c>
      <c r="B1371" s="29">
        <v>13.699999999999752</v>
      </c>
      <c r="C1371" s="30">
        <v>1999.6999999999998</v>
      </c>
    </row>
    <row r="1372" spans="1:3" x14ac:dyDescent="0.25">
      <c r="A1372" s="28">
        <v>1371</v>
      </c>
      <c r="B1372" s="29">
        <v>13.709999999999752</v>
      </c>
      <c r="C1372" s="30">
        <v>1999.7099999999998</v>
      </c>
    </row>
    <row r="1373" spans="1:3" x14ac:dyDescent="0.25">
      <c r="A1373" s="28">
        <v>1372</v>
      </c>
      <c r="B1373" s="29">
        <v>13.719999999999752</v>
      </c>
      <c r="C1373" s="30">
        <v>1999.7199999999998</v>
      </c>
    </row>
    <row r="1374" spans="1:3" x14ac:dyDescent="0.25">
      <c r="A1374" s="28">
        <v>1373</v>
      </c>
      <c r="B1374" s="29">
        <v>13.729999999999752</v>
      </c>
      <c r="C1374" s="30">
        <v>1999.7299999999998</v>
      </c>
    </row>
    <row r="1375" spans="1:3" x14ac:dyDescent="0.25">
      <c r="A1375" s="28">
        <v>1374</v>
      </c>
      <c r="B1375" s="29">
        <v>13.739999999999752</v>
      </c>
      <c r="C1375" s="30">
        <v>1999.7399999999998</v>
      </c>
    </row>
    <row r="1376" spans="1:3" x14ac:dyDescent="0.25">
      <c r="A1376" s="28">
        <v>1375</v>
      </c>
      <c r="B1376" s="29">
        <v>13.749999999999751</v>
      </c>
      <c r="C1376" s="30">
        <v>1999.7499999999998</v>
      </c>
    </row>
    <row r="1377" spans="1:3" x14ac:dyDescent="0.25">
      <c r="A1377" s="28">
        <v>1376</v>
      </c>
      <c r="B1377" s="29">
        <v>13.759999999999751</v>
      </c>
      <c r="C1377" s="30">
        <v>1999.7599999999998</v>
      </c>
    </row>
    <row r="1378" spans="1:3" x14ac:dyDescent="0.25">
      <c r="A1378" s="28">
        <v>1377</v>
      </c>
      <c r="B1378" s="29">
        <v>13.769999999999751</v>
      </c>
      <c r="C1378" s="30">
        <v>1999.7699999999998</v>
      </c>
    </row>
    <row r="1379" spans="1:3" x14ac:dyDescent="0.25">
      <c r="A1379" s="28">
        <v>1378</v>
      </c>
      <c r="B1379" s="29">
        <v>13.779999999999751</v>
      </c>
      <c r="C1379" s="30">
        <v>1999.7799999999997</v>
      </c>
    </row>
    <row r="1380" spans="1:3" x14ac:dyDescent="0.25">
      <c r="A1380" s="28">
        <v>1379</v>
      </c>
      <c r="B1380" s="29">
        <v>13.78999999999975</v>
      </c>
      <c r="C1380" s="30">
        <v>1999.7899999999997</v>
      </c>
    </row>
    <row r="1381" spans="1:3" x14ac:dyDescent="0.25">
      <c r="A1381" s="28">
        <v>1380</v>
      </c>
      <c r="B1381" s="29">
        <v>13.79999999999975</v>
      </c>
      <c r="C1381" s="30">
        <v>1999.7999999999997</v>
      </c>
    </row>
    <row r="1382" spans="1:3" x14ac:dyDescent="0.25">
      <c r="A1382" s="28">
        <v>1381</v>
      </c>
      <c r="B1382" s="29">
        <v>13.80999999999975</v>
      </c>
      <c r="C1382" s="30">
        <v>1999.8099999999997</v>
      </c>
    </row>
    <row r="1383" spans="1:3" x14ac:dyDescent="0.25">
      <c r="A1383" s="28">
        <v>1382</v>
      </c>
      <c r="B1383" s="29">
        <v>13.81999999999975</v>
      </c>
      <c r="C1383" s="30">
        <v>1999.8199999999997</v>
      </c>
    </row>
    <row r="1384" spans="1:3" x14ac:dyDescent="0.25">
      <c r="A1384" s="28">
        <v>1383</v>
      </c>
      <c r="B1384" s="29">
        <v>13.82999999999975</v>
      </c>
      <c r="C1384" s="30">
        <v>1999.8299999999997</v>
      </c>
    </row>
    <row r="1385" spans="1:3" x14ac:dyDescent="0.25">
      <c r="A1385" s="28">
        <v>1384</v>
      </c>
      <c r="B1385" s="29">
        <v>13.839999999999749</v>
      </c>
      <c r="C1385" s="30">
        <v>1999.8399999999997</v>
      </c>
    </row>
    <row r="1386" spans="1:3" x14ac:dyDescent="0.25">
      <c r="A1386" s="28">
        <v>1385</v>
      </c>
      <c r="B1386" s="29">
        <v>13.849999999999749</v>
      </c>
      <c r="C1386" s="30">
        <v>1999.8499999999997</v>
      </c>
    </row>
    <row r="1387" spans="1:3" x14ac:dyDescent="0.25">
      <c r="A1387" s="28">
        <v>1386</v>
      </c>
      <c r="B1387" s="29">
        <v>13.859999999999749</v>
      </c>
      <c r="C1387" s="30">
        <v>1999.8599999999997</v>
      </c>
    </row>
    <row r="1388" spans="1:3" x14ac:dyDescent="0.25">
      <c r="A1388" s="28">
        <v>1387</v>
      </c>
      <c r="B1388" s="29">
        <v>13.869999999999749</v>
      </c>
      <c r="C1388" s="30">
        <v>1999.8699999999997</v>
      </c>
    </row>
    <row r="1389" spans="1:3" x14ac:dyDescent="0.25">
      <c r="A1389" s="28">
        <v>1388</v>
      </c>
      <c r="B1389" s="29">
        <v>13.879999999999749</v>
      </c>
      <c r="C1389" s="30">
        <v>1999.8799999999997</v>
      </c>
    </row>
    <row r="1390" spans="1:3" x14ac:dyDescent="0.25">
      <c r="A1390" s="28">
        <v>1389</v>
      </c>
      <c r="B1390" s="29">
        <v>13.889999999999748</v>
      </c>
      <c r="C1390" s="30">
        <v>1999.8899999999996</v>
      </c>
    </row>
    <row r="1391" spans="1:3" x14ac:dyDescent="0.25">
      <c r="A1391" s="28">
        <v>1390</v>
      </c>
      <c r="B1391" s="29">
        <v>13.899999999999748</v>
      </c>
      <c r="C1391" s="30">
        <v>1999.8999999999996</v>
      </c>
    </row>
    <row r="1392" spans="1:3" x14ac:dyDescent="0.25">
      <c r="A1392" s="28">
        <v>1391</v>
      </c>
      <c r="B1392" s="29">
        <v>13.909999999999748</v>
      </c>
      <c r="C1392" s="30">
        <v>1999.9099999999999</v>
      </c>
    </row>
    <row r="1393" spans="1:3" x14ac:dyDescent="0.25">
      <c r="A1393" s="28">
        <v>1392</v>
      </c>
      <c r="B1393" s="29">
        <v>13.919999999999748</v>
      </c>
      <c r="C1393" s="30">
        <v>1999.9199999999998</v>
      </c>
    </row>
    <row r="1394" spans="1:3" x14ac:dyDescent="0.25">
      <c r="A1394" s="28">
        <v>1393</v>
      </c>
      <c r="B1394" s="29">
        <v>13.929999999999747</v>
      </c>
      <c r="C1394" s="30">
        <v>1999.9299999999998</v>
      </c>
    </row>
    <row r="1395" spans="1:3" x14ac:dyDescent="0.25">
      <c r="A1395" s="28">
        <v>1394</v>
      </c>
      <c r="B1395" s="29">
        <v>13.939999999999747</v>
      </c>
      <c r="C1395" s="30">
        <v>1999.9399999999998</v>
      </c>
    </row>
    <row r="1396" spans="1:3" x14ac:dyDescent="0.25">
      <c r="A1396" s="28">
        <v>1395</v>
      </c>
      <c r="B1396" s="29">
        <v>13.949999999999747</v>
      </c>
      <c r="C1396" s="30">
        <v>1999.9499999999998</v>
      </c>
    </row>
    <row r="1397" spans="1:3" x14ac:dyDescent="0.25">
      <c r="A1397" s="28">
        <v>1396</v>
      </c>
      <c r="B1397" s="29">
        <v>13.959999999999747</v>
      </c>
      <c r="C1397" s="30">
        <v>1999.9599999999998</v>
      </c>
    </row>
    <row r="1398" spans="1:3" x14ac:dyDescent="0.25">
      <c r="A1398" s="28">
        <v>1397</v>
      </c>
      <c r="B1398" s="29">
        <v>13.969999999999747</v>
      </c>
      <c r="C1398" s="30">
        <v>1999.9699999999998</v>
      </c>
    </row>
    <row r="1399" spans="1:3" x14ac:dyDescent="0.25">
      <c r="A1399" s="28">
        <v>1398</v>
      </c>
      <c r="B1399" s="29">
        <v>13.979999999999746</v>
      </c>
      <c r="C1399" s="30">
        <v>1999.9799999999998</v>
      </c>
    </row>
    <row r="1400" spans="1:3" x14ac:dyDescent="0.25">
      <c r="A1400" s="28">
        <v>1399</v>
      </c>
      <c r="B1400" s="29">
        <v>13.989999999999746</v>
      </c>
      <c r="C1400" s="30">
        <v>1999.9899999999998</v>
      </c>
    </row>
    <row r="1401" spans="1:3" x14ac:dyDescent="0.25">
      <c r="A1401" s="28">
        <v>1400</v>
      </c>
      <c r="B1401" s="29">
        <v>13.999999999999746</v>
      </c>
      <c r="C1401" s="30">
        <v>1999.9999999999998</v>
      </c>
    </row>
    <row r="1402" spans="1:3" x14ac:dyDescent="0.25">
      <c r="A1402" s="28">
        <v>1401</v>
      </c>
      <c r="B1402" s="29">
        <v>14.009999999999746</v>
      </c>
      <c r="C1402" s="30">
        <v>2000</v>
      </c>
    </row>
    <row r="1403" spans="1:3" x14ac:dyDescent="0.25">
      <c r="A1403" s="28">
        <v>1402</v>
      </c>
      <c r="B1403" s="29">
        <v>14.019999999999746</v>
      </c>
      <c r="C1403" s="30">
        <v>2000</v>
      </c>
    </row>
    <row r="1404" spans="1:3" x14ac:dyDescent="0.25">
      <c r="A1404" s="28">
        <v>1403</v>
      </c>
      <c r="B1404" s="29">
        <v>14.029999999999745</v>
      </c>
      <c r="C1404" s="30">
        <v>2000</v>
      </c>
    </row>
    <row r="1405" spans="1:3" x14ac:dyDescent="0.25">
      <c r="A1405" s="28">
        <v>1404</v>
      </c>
      <c r="B1405" s="29">
        <v>14.039999999999745</v>
      </c>
      <c r="C1405" s="30">
        <v>2000</v>
      </c>
    </row>
    <row r="1406" spans="1:3" x14ac:dyDescent="0.25">
      <c r="A1406" s="28">
        <v>1405</v>
      </c>
      <c r="B1406" s="29">
        <v>14.049999999999745</v>
      </c>
      <c r="C1406" s="30">
        <v>2000</v>
      </c>
    </row>
    <row r="1407" spans="1:3" x14ac:dyDescent="0.25">
      <c r="A1407" s="28">
        <v>1406</v>
      </c>
      <c r="B1407" s="29">
        <v>14.059999999999745</v>
      </c>
      <c r="C1407" s="30">
        <v>2000</v>
      </c>
    </row>
    <row r="1408" spans="1:3" x14ac:dyDescent="0.25">
      <c r="A1408" s="28">
        <v>1407</v>
      </c>
      <c r="B1408" s="29">
        <v>14.069999999999744</v>
      </c>
      <c r="C1408" s="30">
        <v>2000</v>
      </c>
    </row>
    <row r="1409" spans="1:3" x14ac:dyDescent="0.25">
      <c r="A1409" s="28">
        <v>1408</v>
      </c>
      <c r="B1409" s="29">
        <v>14.079999999999744</v>
      </c>
      <c r="C1409" s="30">
        <v>2000</v>
      </c>
    </row>
    <row r="1410" spans="1:3" x14ac:dyDescent="0.25">
      <c r="A1410" s="28">
        <v>1409</v>
      </c>
      <c r="B1410" s="29">
        <v>14.089999999999744</v>
      </c>
      <c r="C1410" s="30">
        <v>2000</v>
      </c>
    </row>
    <row r="1411" spans="1:3" x14ac:dyDescent="0.25">
      <c r="A1411" s="28">
        <v>1410</v>
      </c>
      <c r="B1411" s="29">
        <v>14.099999999999744</v>
      </c>
      <c r="C1411" s="30">
        <v>2000</v>
      </c>
    </row>
    <row r="1412" spans="1:3" x14ac:dyDescent="0.25">
      <c r="A1412" s="28">
        <v>1411</v>
      </c>
      <c r="B1412" s="29">
        <v>14.109999999999744</v>
      </c>
      <c r="C1412" s="30">
        <v>2000</v>
      </c>
    </row>
    <row r="1413" spans="1:3" x14ac:dyDescent="0.25">
      <c r="A1413" s="28">
        <v>1412</v>
      </c>
      <c r="B1413" s="29">
        <v>14.119999999999743</v>
      </c>
      <c r="C1413" s="30">
        <v>2000</v>
      </c>
    </row>
    <row r="1414" spans="1:3" x14ac:dyDescent="0.25">
      <c r="A1414" s="28">
        <v>1413</v>
      </c>
      <c r="B1414" s="29">
        <v>14.129999999999743</v>
      </c>
      <c r="C1414" s="30">
        <v>2000</v>
      </c>
    </row>
    <row r="1415" spans="1:3" x14ac:dyDescent="0.25">
      <c r="A1415" s="28">
        <v>1414</v>
      </c>
      <c r="B1415" s="29">
        <v>14.139999999999743</v>
      </c>
      <c r="C1415" s="30">
        <v>2000</v>
      </c>
    </row>
    <row r="1416" spans="1:3" x14ac:dyDescent="0.25">
      <c r="A1416" s="28">
        <v>1415</v>
      </c>
      <c r="B1416" s="29">
        <v>14.149999999999743</v>
      </c>
      <c r="C1416" s="30">
        <v>2000</v>
      </c>
    </row>
    <row r="1417" spans="1:3" x14ac:dyDescent="0.25">
      <c r="A1417" s="28">
        <v>1416</v>
      </c>
      <c r="B1417" s="29">
        <v>14.159999999999743</v>
      </c>
      <c r="C1417" s="30">
        <v>2000</v>
      </c>
    </row>
    <row r="1418" spans="1:3" x14ac:dyDescent="0.25">
      <c r="A1418" s="28">
        <v>1417</v>
      </c>
      <c r="B1418" s="29">
        <v>14.169999999999742</v>
      </c>
      <c r="C1418" s="30">
        <v>2000</v>
      </c>
    </row>
    <row r="1419" spans="1:3" x14ac:dyDescent="0.25">
      <c r="A1419" s="28">
        <v>1418</v>
      </c>
      <c r="B1419" s="29">
        <v>14.179999999999742</v>
      </c>
      <c r="C1419" s="30">
        <v>2000</v>
      </c>
    </row>
    <row r="1420" spans="1:3" x14ac:dyDescent="0.25">
      <c r="A1420" s="28">
        <v>1419</v>
      </c>
      <c r="B1420" s="29">
        <v>14.189999999999742</v>
      </c>
      <c r="C1420" s="30">
        <v>2000</v>
      </c>
    </row>
    <row r="1421" spans="1:3" x14ac:dyDescent="0.25">
      <c r="A1421" s="28">
        <v>1420</v>
      </c>
      <c r="B1421" s="29">
        <v>14.199999999999742</v>
      </c>
      <c r="C1421" s="30">
        <v>2000</v>
      </c>
    </row>
    <row r="1422" spans="1:3" x14ac:dyDescent="0.25">
      <c r="A1422" s="28">
        <v>1421</v>
      </c>
      <c r="B1422" s="29">
        <v>14.209999999999742</v>
      </c>
      <c r="C1422" s="30">
        <v>2000</v>
      </c>
    </row>
    <row r="1423" spans="1:3" x14ac:dyDescent="0.25">
      <c r="A1423" s="28">
        <v>1422</v>
      </c>
      <c r="B1423" s="29">
        <v>14.219999999999741</v>
      </c>
      <c r="C1423" s="30">
        <v>2000</v>
      </c>
    </row>
    <row r="1424" spans="1:3" x14ac:dyDescent="0.25">
      <c r="A1424" s="28">
        <v>1423</v>
      </c>
      <c r="B1424" s="29">
        <v>14.229999999999741</v>
      </c>
      <c r="C1424" s="30">
        <v>2000</v>
      </c>
    </row>
    <row r="1425" spans="1:3" x14ac:dyDescent="0.25">
      <c r="A1425" s="28">
        <v>1424</v>
      </c>
      <c r="B1425" s="29">
        <v>14.239999999999741</v>
      </c>
      <c r="C1425" s="30">
        <v>2000</v>
      </c>
    </row>
    <row r="1426" spans="1:3" x14ac:dyDescent="0.25">
      <c r="A1426" s="28">
        <v>1425</v>
      </c>
      <c r="B1426" s="29">
        <v>14.249999999999741</v>
      </c>
      <c r="C1426" s="30">
        <v>2000</v>
      </c>
    </row>
    <row r="1427" spans="1:3" x14ac:dyDescent="0.25">
      <c r="A1427" s="28">
        <v>1426</v>
      </c>
      <c r="B1427" s="29">
        <v>14.25999999999974</v>
      </c>
      <c r="C1427" s="30">
        <v>2000</v>
      </c>
    </row>
    <row r="1428" spans="1:3" x14ac:dyDescent="0.25">
      <c r="A1428" s="28">
        <v>1427</v>
      </c>
      <c r="B1428" s="29">
        <v>14.26999999999974</v>
      </c>
      <c r="C1428" s="30">
        <v>2000</v>
      </c>
    </row>
    <row r="1429" spans="1:3" x14ac:dyDescent="0.25">
      <c r="A1429" s="28">
        <v>1428</v>
      </c>
      <c r="B1429" s="29">
        <v>14.27999999999974</v>
      </c>
      <c r="C1429" s="30">
        <v>2000</v>
      </c>
    </row>
    <row r="1430" spans="1:3" x14ac:dyDescent="0.25">
      <c r="A1430" s="28">
        <v>1429</v>
      </c>
      <c r="B1430" s="29">
        <v>14.28999999999974</v>
      </c>
      <c r="C1430" s="30">
        <v>2000</v>
      </c>
    </row>
    <row r="1431" spans="1:3" x14ac:dyDescent="0.25">
      <c r="A1431" s="28">
        <v>1430</v>
      </c>
      <c r="B1431" s="29">
        <v>14.29999999999974</v>
      </c>
      <c r="C1431" s="30">
        <v>2000</v>
      </c>
    </row>
    <row r="1432" spans="1:3" x14ac:dyDescent="0.25">
      <c r="A1432" s="28">
        <v>1431</v>
      </c>
      <c r="B1432" s="29">
        <v>14.309999999999739</v>
      </c>
      <c r="C1432" s="30">
        <v>2000</v>
      </c>
    </row>
    <row r="1433" spans="1:3" x14ac:dyDescent="0.25">
      <c r="A1433" s="28">
        <v>1432</v>
      </c>
      <c r="B1433" s="29">
        <v>14.319999999999739</v>
      </c>
      <c r="C1433" s="30">
        <v>2000</v>
      </c>
    </row>
    <row r="1434" spans="1:3" x14ac:dyDescent="0.25">
      <c r="A1434" s="28">
        <v>1433</v>
      </c>
      <c r="B1434" s="29">
        <v>14.329999999999739</v>
      </c>
      <c r="C1434" s="30">
        <v>2000</v>
      </c>
    </row>
    <row r="1435" spans="1:3" x14ac:dyDescent="0.25">
      <c r="A1435" s="28">
        <v>1434</v>
      </c>
      <c r="B1435" s="29">
        <v>14.339999999999739</v>
      </c>
      <c r="C1435" s="30">
        <v>2000</v>
      </c>
    </row>
    <row r="1436" spans="1:3" x14ac:dyDescent="0.25">
      <c r="A1436" s="28">
        <v>1435</v>
      </c>
      <c r="B1436" s="29">
        <v>14.349999999999739</v>
      </c>
      <c r="C1436" s="30">
        <v>2000</v>
      </c>
    </row>
    <row r="1437" spans="1:3" x14ac:dyDescent="0.25">
      <c r="A1437" s="28">
        <v>1436</v>
      </c>
      <c r="B1437" s="29">
        <v>14.359999999999738</v>
      </c>
      <c r="C1437" s="30">
        <v>2000</v>
      </c>
    </row>
    <row r="1438" spans="1:3" x14ac:dyDescent="0.25">
      <c r="A1438" s="28">
        <v>1437</v>
      </c>
      <c r="B1438" s="29">
        <v>14.369999999999738</v>
      </c>
      <c r="C1438" s="30">
        <v>2000</v>
      </c>
    </row>
    <row r="1439" spans="1:3" x14ac:dyDescent="0.25">
      <c r="A1439" s="28">
        <v>1438</v>
      </c>
      <c r="B1439" s="29">
        <v>14.379999999999738</v>
      </c>
      <c r="C1439" s="30">
        <v>2000</v>
      </c>
    </row>
    <row r="1440" spans="1:3" x14ac:dyDescent="0.25">
      <c r="A1440" s="28">
        <v>1439</v>
      </c>
      <c r="B1440" s="29">
        <v>14.389999999999738</v>
      </c>
      <c r="C1440" s="30">
        <v>2000</v>
      </c>
    </row>
    <row r="1441" spans="1:3" x14ac:dyDescent="0.25">
      <c r="A1441" s="28">
        <v>1440</v>
      </c>
      <c r="B1441" s="29">
        <v>14.399999999999737</v>
      </c>
      <c r="C1441" s="30">
        <v>2000</v>
      </c>
    </row>
    <row r="1442" spans="1:3" x14ac:dyDescent="0.25">
      <c r="A1442" s="28">
        <v>1441</v>
      </c>
      <c r="B1442" s="29">
        <v>14.409999999999737</v>
      </c>
      <c r="C1442" s="30">
        <v>2000</v>
      </c>
    </row>
    <row r="1443" spans="1:3" x14ac:dyDescent="0.25">
      <c r="A1443" s="28">
        <v>1442</v>
      </c>
      <c r="B1443" s="29">
        <v>14.419999999999737</v>
      </c>
      <c r="C1443" s="30">
        <v>2000</v>
      </c>
    </row>
    <row r="1444" spans="1:3" x14ac:dyDescent="0.25">
      <c r="A1444" s="28">
        <v>1443</v>
      </c>
      <c r="B1444" s="29">
        <v>14.429999999999737</v>
      </c>
      <c r="C1444" s="30">
        <v>2000</v>
      </c>
    </row>
    <row r="1445" spans="1:3" x14ac:dyDescent="0.25">
      <c r="A1445" s="28">
        <v>1444</v>
      </c>
      <c r="B1445" s="29">
        <v>14.439999999999737</v>
      </c>
      <c r="C1445" s="30">
        <v>2000</v>
      </c>
    </row>
    <row r="1446" spans="1:3" x14ac:dyDescent="0.25">
      <c r="A1446" s="28">
        <v>1445</v>
      </c>
      <c r="B1446" s="29">
        <v>14.449999999999736</v>
      </c>
      <c r="C1446" s="30">
        <v>2000</v>
      </c>
    </row>
    <row r="1447" spans="1:3" x14ac:dyDescent="0.25">
      <c r="A1447" s="28">
        <v>1446</v>
      </c>
      <c r="B1447" s="29">
        <v>14.459999999999736</v>
      </c>
      <c r="C1447" s="30">
        <v>2000</v>
      </c>
    </row>
    <row r="1448" spans="1:3" x14ac:dyDescent="0.25">
      <c r="A1448" s="28">
        <v>1447</v>
      </c>
      <c r="B1448" s="29">
        <v>14.469999999999736</v>
      </c>
      <c r="C1448" s="30">
        <v>2000</v>
      </c>
    </row>
    <row r="1449" spans="1:3" x14ac:dyDescent="0.25">
      <c r="A1449" s="28">
        <v>1448</v>
      </c>
      <c r="B1449" s="29">
        <v>14.479999999999736</v>
      </c>
      <c r="C1449" s="30">
        <v>2000</v>
      </c>
    </row>
    <row r="1450" spans="1:3" x14ac:dyDescent="0.25">
      <c r="A1450" s="28">
        <v>1449</v>
      </c>
      <c r="B1450" s="29">
        <v>14.489999999999736</v>
      </c>
      <c r="C1450" s="30">
        <v>2000</v>
      </c>
    </row>
    <row r="1451" spans="1:3" x14ac:dyDescent="0.25">
      <c r="A1451" s="28">
        <v>1450</v>
      </c>
      <c r="B1451" s="29">
        <v>14.499999999999735</v>
      </c>
      <c r="C1451" s="30">
        <v>2000</v>
      </c>
    </row>
    <row r="1452" spans="1:3" x14ac:dyDescent="0.25">
      <c r="A1452" s="28">
        <v>1451</v>
      </c>
      <c r="B1452" s="29">
        <v>14.509999999999735</v>
      </c>
      <c r="C1452" s="30">
        <v>2000</v>
      </c>
    </row>
    <row r="1453" spans="1:3" x14ac:dyDescent="0.25">
      <c r="A1453" s="28">
        <v>1452</v>
      </c>
      <c r="B1453" s="29">
        <v>14.519999999999735</v>
      </c>
      <c r="C1453" s="30">
        <v>2000</v>
      </c>
    </row>
    <row r="1454" spans="1:3" x14ac:dyDescent="0.25">
      <c r="A1454" s="28">
        <v>1453</v>
      </c>
      <c r="B1454" s="29">
        <v>14.529999999999735</v>
      </c>
      <c r="C1454" s="30">
        <v>2000</v>
      </c>
    </row>
    <row r="1455" spans="1:3" x14ac:dyDescent="0.25">
      <c r="A1455" s="28">
        <v>1454</v>
      </c>
      <c r="B1455" s="29">
        <v>14.539999999999734</v>
      </c>
      <c r="C1455" s="30">
        <v>2000</v>
      </c>
    </row>
    <row r="1456" spans="1:3" x14ac:dyDescent="0.25">
      <c r="A1456" s="28">
        <v>1455</v>
      </c>
      <c r="B1456" s="29">
        <v>14.549999999999734</v>
      </c>
      <c r="C1456" s="30">
        <v>2000</v>
      </c>
    </row>
    <row r="1457" spans="1:3" x14ac:dyDescent="0.25">
      <c r="A1457" s="28">
        <v>1456</v>
      </c>
      <c r="B1457" s="29">
        <v>14.559999999999734</v>
      </c>
      <c r="C1457" s="30">
        <v>2000</v>
      </c>
    </row>
    <row r="1458" spans="1:3" x14ac:dyDescent="0.25">
      <c r="A1458" s="28">
        <v>1457</v>
      </c>
      <c r="B1458" s="29">
        <v>14.569999999999734</v>
      </c>
      <c r="C1458" s="30">
        <v>2000</v>
      </c>
    </row>
    <row r="1459" spans="1:3" x14ac:dyDescent="0.25">
      <c r="A1459" s="28">
        <v>1458</v>
      </c>
      <c r="B1459" s="29">
        <v>14.579999999999734</v>
      </c>
      <c r="C1459" s="30">
        <v>2000</v>
      </c>
    </row>
    <row r="1460" spans="1:3" x14ac:dyDescent="0.25">
      <c r="A1460" s="28">
        <v>1459</v>
      </c>
      <c r="B1460" s="29">
        <v>14.589999999999733</v>
      </c>
      <c r="C1460" s="30">
        <v>2000</v>
      </c>
    </row>
    <row r="1461" spans="1:3" x14ac:dyDescent="0.25">
      <c r="A1461" s="28">
        <v>1460</v>
      </c>
      <c r="B1461" s="29">
        <v>14.599999999999733</v>
      </c>
      <c r="C1461" s="30">
        <v>2000</v>
      </c>
    </row>
    <row r="1462" spans="1:3" x14ac:dyDescent="0.25">
      <c r="A1462" s="28">
        <v>1461</v>
      </c>
      <c r="B1462" s="29">
        <v>14.609999999999733</v>
      </c>
      <c r="C1462" s="30">
        <v>2000</v>
      </c>
    </row>
    <row r="1463" spans="1:3" x14ac:dyDescent="0.25">
      <c r="A1463" s="28">
        <v>1462</v>
      </c>
      <c r="B1463" s="29">
        <v>14.619999999999733</v>
      </c>
      <c r="C1463" s="30">
        <v>2000</v>
      </c>
    </row>
    <row r="1464" spans="1:3" x14ac:dyDescent="0.25">
      <c r="A1464" s="28">
        <v>1463</v>
      </c>
      <c r="B1464" s="29">
        <v>14.629999999999733</v>
      </c>
      <c r="C1464" s="30">
        <v>2000</v>
      </c>
    </row>
    <row r="1465" spans="1:3" x14ac:dyDescent="0.25">
      <c r="A1465" s="28">
        <v>1464</v>
      </c>
      <c r="B1465" s="29">
        <v>14.639999999999732</v>
      </c>
      <c r="C1465" s="30">
        <v>2000</v>
      </c>
    </row>
    <row r="1466" spans="1:3" x14ac:dyDescent="0.25">
      <c r="A1466" s="28">
        <v>1465</v>
      </c>
      <c r="B1466" s="29">
        <v>14.649999999999732</v>
      </c>
      <c r="C1466" s="30">
        <v>2000</v>
      </c>
    </row>
    <row r="1467" spans="1:3" x14ac:dyDescent="0.25">
      <c r="A1467" s="28">
        <v>1466</v>
      </c>
      <c r="B1467" s="29">
        <v>14.659999999999732</v>
      </c>
      <c r="C1467" s="30">
        <v>2000</v>
      </c>
    </row>
    <row r="1468" spans="1:3" x14ac:dyDescent="0.25">
      <c r="A1468" s="28">
        <v>1467</v>
      </c>
      <c r="B1468" s="29">
        <v>14.669999999999732</v>
      </c>
      <c r="C1468" s="30">
        <v>2000</v>
      </c>
    </row>
    <row r="1469" spans="1:3" x14ac:dyDescent="0.25">
      <c r="A1469" s="28">
        <v>1468</v>
      </c>
      <c r="B1469" s="29">
        <v>14.679999999999731</v>
      </c>
      <c r="C1469" s="30">
        <v>2000</v>
      </c>
    </row>
    <row r="1470" spans="1:3" x14ac:dyDescent="0.25">
      <c r="A1470" s="28">
        <v>1469</v>
      </c>
      <c r="B1470" s="29">
        <v>14.689999999999731</v>
      </c>
      <c r="C1470" s="30">
        <v>2000</v>
      </c>
    </row>
    <row r="1471" spans="1:3" x14ac:dyDescent="0.25">
      <c r="A1471" s="28">
        <v>1470</v>
      </c>
      <c r="B1471" s="29">
        <v>14.699999999999731</v>
      </c>
      <c r="C1471" s="30">
        <v>2000</v>
      </c>
    </row>
    <row r="1472" spans="1:3" x14ac:dyDescent="0.25">
      <c r="A1472" s="28">
        <v>1471</v>
      </c>
      <c r="B1472" s="29">
        <v>14.709999999999731</v>
      </c>
      <c r="C1472" s="30">
        <v>2000</v>
      </c>
    </row>
    <row r="1473" spans="1:3" x14ac:dyDescent="0.25">
      <c r="A1473" s="28">
        <v>1472</v>
      </c>
      <c r="B1473" s="29">
        <v>14.719999999999731</v>
      </c>
      <c r="C1473" s="30">
        <v>2000</v>
      </c>
    </row>
    <row r="1474" spans="1:3" x14ac:dyDescent="0.25">
      <c r="A1474" s="28">
        <v>1473</v>
      </c>
      <c r="B1474" s="29">
        <v>14.72999999999973</v>
      </c>
      <c r="C1474" s="30">
        <v>2000</v>
      </c>
    </row>
    <row r="1475" spans="1:3" x14ac:dyDescent="0.25">
      <c r="A1475" s="28">
        <v>1474</v>
      </c>
      <c r="B1475" s="29">
        <v>14.73999999999973</v>
      </c>
      <c r="C1475" s="30">
        <v>2000</v>
      </c>
    </row>
    <row r="1476" spans="1:3" x14ac:dyDescent="0.25">
      <c r="A1476" s="28">
        <v>1475</v>
      </c>
      <c r="B1476" s="29">
        <v>14.74999999999973</v>
      </c>
      <c r="C1476" s="30">
        <v>2000</v>
      </c>
    </row>
    <row r="1477" spans="1:3" x14ac:dyDescent="0.25">
      <c r="A1477" s="28">
        <v>1476</v>
      </c>
      <c r="B1477" s="29">
        <v>14.75999999999973</v>
      </c>
      <c r="C1477" s="30">
        <v>2000</v>
      </c>
    </row>
    <row r="1478" spans="1:3" x14ac:dyDescent="0.25">
      <c r="A1478" s="28">
        <v>1477</v>
      </c>
      <c r="B1478" s="29">
        <v>14.76999999999973</v>
      </c>
      <c r="C1478" s="30">
        <v>2000</v>
      </c>
    </row>
    <row r="1479" spans="1:3" x14ac:dyDescent="0.25">
      <c r="A1479" s="28">
        <v>1478</v>
      </c>
      <c r="B1479" s="29">
        <v>14.779999999999729</v>
      </c>
      <c r="C1479" s="30">
        <v>2000</v>
      </c>
    </row>
    <row r="1480" spans="1:3" x14ac:dyDescent="0.25">
      <c r="A1480" s="28">
        <v>1479</v>
      </c>
      <c r="B1480" s="29">
        <v>14.789999999999729</v>
      </c>
      <c r="C1480" s="30">
        <v>2000</v>
      </c>
    </row>
    <row r="1481" spans="1:3" x14ac:dyDescent="0.25">
      <c r="A1481" s="28">
        <v>1480</v>
      </c>
      <c r="B1481" s="29">
        <v>14.799999999999729</v>
      </c>
      <c r="C1481" s="30">
        <v>2000</v>
      </c>
    </row>
    <row r="1482" spans="1:3" x14ac:dyDescent="0.25">
      <c r="A1482" s="28">
        <v>1481</v>
      </c>
      <c r="B1482" s="29">
        <v>14.809999999999729</v>
      </c>
      <c r="C1482" s="30">
        <v>2000</v>
      </c>
    </row>
    <row r="1483" spans="1:3" x14ac:dyDescent="0.25">
      <c r="A1483" s="28">
        <v>1482</v>
      </c>
      <c r="B1483" s="29">
        <v>14.819999999999729</v>
      </c>
      <c r="C1483" s="30">
        <v>2000</v>
      </c>
    </row>
    <row r="1484" spans="1:3" x14ac:dyDescent="0.25">
      <c r="A1484" s="28">
        <v>1483</v>
      </c>
      <c r="B1484" s="29">
        <v>14.829999999999728</v>
      </c>
      <c r="C1484" s="30">
        <v>2000</v>
      </c>
    </row>
    <row r="1485" spans="1:3" x14ac:dyDescent="0.25">
      <c r="A1485" s="28">
        <v>1484</v>
      </c>
      <c r="B1485" s="29">
        <v>14.839999999999728</v>
      </c>
      <c r="C1485" s="30">
        <v>2000</v>
      </c>
    </row>
    <row r="1486" spans="1:3" x14ac:dyDescent="0.25">
      <c r="A1486" s="28">
        <v>1485</v>
      </c>
      <c r="B1486" s="29">
        <v>14.849999999999728</v>
      </c>
      <c r="C1486" s="30">
        <v>2000</v>
      </c>
    </row>
    <row r="1487" spans="1:3" x14ac:dyDescent="0.25">
      <c r="A1487" s="28">
        <v>1486</v>
      </c>
      <c r="B1487" s="29">
        <v>14.859999999999728</v>
      </c>
      <c r="C1487" s="30">
        <v>2000</v>
      </c>
    </row>
    <row r="1488" spans="1:3" x14ac:dyDescent="0.25">
      <c r="A1488" s="28">
        <v>1487</v>
      </c>
      <c r="B1488" s="29">
        <v>14.869999999999727</v>
      </c>
      <c r="C1488" s="30">
        <v>2000</v>
      </c>
    </row>
    <row r="1489" spans="1:3" x14ac:dyDescent="0.25">
      <c r="A1489" s="28">
        <v>1488</v>
      </c>
      <c r="B1489" s="29">
        <v>14.879999999999727</v>
      </c>
      <c r="C1489" s="30">
        <v>2000</v>
      </c>
    </row>
    <row r="1490" spans="1:3" x14ac:dyDescent="0.25">
      <c r="A1490" s="28">
        <v>1489</v>
      </c>
      <c r="B1490" s="29">
        <v>14.889999999999727</v>
      </c>
      <c r="C1490" s="30">
        <v>2000</v>
      </c>
    </row>
    <row r="1491" spans="1:3" x14ac:dyDescent="0.25">
      <c r="A1491" s="28">
        <v>1490</v>
      </c>
      <c r="B1491" s="29">
        <v>14.899999999999727</v>
      </c>
      <c r="C1491" s="30">
        <v>2000</v>
      </c>
    </row>
    <row r="1492" spans="1:3" x14ac:dyDescent="0.25">
      <c r="A1492" s="28">
        <v>1491</v>
      </c>
      <c r="B1492" s="29">
        <v>14.909999999999727</v>
      </c>
      <c r="C1492" s="30">
        <v>2000</v>
      </c>
    </row>
    <row r="1493" spans="1:3" x14ac:dyDescent="0.25">
      <c r="A1493" s="28">
        <v>1492</v>
      </c>
      <c r="B1493" s="29">
        <v>14.919999999999726</v>
      </c>
      <c r="C1493" s="30">
        <v>2000</v>
      </c>
    </row>
    <row r="1494" spans="1:3" x14ac:dyDescent="0.25">
      <c r="A1494" s="28">
        <v>1493</v>
      </c>
      <c r="B1494" s="29">
        <v>14.929999999999726</v>
      </c>
      <c r="C1494" s="30">
        <v>2000</v>
      </c>
    </row>
    <row r="1495" spans="1:3" x14ac:dyDescent="0.25">
      <c r="A1495" s="28">
        <v>1494</v>
      </c>
      <c r="B1495" s="29">
        <v>14.939999999999726</v>
      </c>
      <c r="C1495" s="30">
        <v>2000</v>
      </c>
    </row>
    <row r="1496" spans="1:3" x14ac:dyDescent="0.25">
      <c r="A1496" s="28">
        <v>1495</v>
      </c>
      <c r="B1496" s="29">
        <v>14.949999999999726</v>
      </c>
      <c r="C1496" s="30">
        <v>2000</v>
      </c>
    </row>
    <row r="1497" spans="1:3" x14ac:dyDescent="0.25">
      <c r="A1497" s="28">
        <v>1496</v>
      </c>
      <c r="B1497" s="29">
        <v>14.959999999999726</v>
      </c>
      <c r="C1497" s="30">
        <v>2000</v>
      </c>
    </row>
    <row r="1498" spans="1:3" x14ac:dyDescent="0.25">
      <c r="A1498" s="28">
        <v>1497</v>
      </c>
      <c r="B1498" s="29">
        <v>14.969999999999725</v>
      </c>
      <c r="C1498" s="30">
        <v>2000</v>
      </c>
    </row>
    <row r="1499" spans="1:3" x14ac:dyDescent="0.25">
      <c r="A1499" s="28">
        <v>1498</v>
      </c>
      <c r="B1499" s="29">
        <v>14.979999999999725</v>
      </c>
      <c r="C1499" s="30">
        <v>2000</v>
      </c>
    </row>
    <row r="1500" spans="1:3" x14ac:dyDescent="0.25">
      <c r="A1500" s="28">
        <v>1499</v>
      </c>
      <c r="B1500" s="29">
        <v>14.989999999999725</v>
      </c>
      <c r="C1500" s="30">
        <v>2000</v>
      </c>
    </row>
    <row r="1501" spans="1:3" x14ac:dyDescent="0.25">
      <c r="A1501" s="28">
        <v>1500</v>
      </c>
      <c r="B1501" s="29">
        <v>14.999999999999725</v>
      </c>
      <c r="C1501" s="30">
        <v>2000</v>
      </c>
    </row>
    <row r="1502" spans="1:3" x14ac:dyDescent="0.25">
      <c r="A1502" s="28">
        <v>1501</v>
      </c>
      <c r="B1502" s="29">
        <v>15.009999999999724</v>
      </c>
      <c r="C1502" s="30">
        <v>2000</v>
      </c>
    </row>
    <row r="1503" spans="1:3" x14ac:dyDescent="0.25">
      <c r="A1503" s="28">
        <v>1502</v>
      </c>
      <c r="B1503" s="29">
        <v>15.019999999999724</v>
      </c>
      <c r="C1503" s="30">
        <v>2000</v>
      </c>
    </row>
    <row r="1504" spans="1:3" x14ac:dyDescent="0.25">
      <c r="A1504" s="28">
        <v>1503</v>
      </c>
      <c r="B1504" s="29">
        <v>15.029999999999724</v>
      </c>
      <c r="C1504" s="30">
        <v>2000</v>
      </c>
    </row>
    <row r="1505" spans="1:3" x14ac:dyDescent="0.25">
      <c r="A1505" s="28">
        <v>1504</v>
      </c>
      <c r="B1505" s="29">
        <v>15.039999999999724</v>
      </c>
      <c r="C1505" s="30">
        <v>2000</v>
      </c>
    </row>
    <row r="1506" spans="1:3" x14ac:dyDescent="0.25">
      <c r="A1506" s="28">
        <v>1505</v>
      </c>
      <c r="B1506" s="29">
        <v>15.049999999999724</v>
      </c>
      <c r="C1506" s="30">
        <v>2000</v>
      </c>
    </row>
    <row r="1507" spans="1:3" x14ac:dyDescent="0.25">
      <c r="A1507" s="28">
        <v>1506</v>
      </c>
      <c r="B1507" s="29">
        <v>15.059999999999723</v>
      </c>
      <c r="C1507" s="30">
        <v>2000</v>
      </c>
    </row>
    <row r="1508" spans="1:3" x14ac:dyDescent="0.25">
      <c r="A1508" s="28">
        <v>1507</v>
      </c>
      <c r="B1508" s="29">
        <v>15.069999999999723</v>
      </c>
      <c r="C1508" s="30">
        <v>2000</v>
      </c>
    </row>
    <row r="1509" spans="1:3" x14ac:dyDescent="0.25">
      <c r="A1509" s="28">
        <v>1508</v>
      </c>
      <c r="B1509" s="29">
        <v>15.079999999999723</v>
      </c>
      <c r="C1509" s="30">
        <v>2000</v>
      </c>
    </row>
    <row r="1510" spans="1:3" x14ac:dyDescent="0.25">
      <c r="A1510" s="28">
        <v>1509</v>
      </c>
      <c r="B1510" s="29">
        <v>15.089999999999723</v>
      </c>
      <c r="C1510" s="30">
        <v>2000</v>
      </c>
    </row>
    <row r="1511" spans="1:3" x14ac:dyDescent="0.25">
      <c r="A1511" s="28">
        <v>1510</v>
      </c>
      <c r="B1511" s="29">
        <v>15.099999999999723</v>
      </c>
      <c r="C1511" s="30">
        <v>2000</v>
      </c>
    </row>
    <row r="1512" spans="1:3" x14ac:dyDescent="0.25">
      <c r="A1512" s="28">
        <v>1511</v>
      </c>
      <c r="B1512" s="29">
        <v>15.109999999999722</v>
      </c>
      <c r="C1512" s="30">
        <v>2000</v>
      </c>
    </row>
    <row r="1513" spans="1:3" x14ac:dyDescent="0.25">
      <c r="A1513" s="28">
        <v>1512</v>
      </c>
      <c r="B1513" s="29">
        <v>15.119999999999722</v>
      </c>
      <c r="C1513" s="30">
        <v>2000</v>
      </c>
    </row>
    <row r="1514" spans="1:3" x14ac:dyDescent="0.25">
      <c r="A1514" s="28">
        <v>1513</v>
      </c>
      <c r="B1514" s="29">
        <v>15.129999999999722</v>
      </c>
      <c r="C1514" s="30">
        <v>2000</v>
      </c>
    </row>
    <row r="1515" spans="1:3" x14ac:dyDescent="0.25">
      <c r="A1515" s="28">
        <v>1514</v>
      </c>
      <c r="B1515" s="29">
        <v>15.139999999999722</v>
      </c>
      <c r="C1515" s="30">
        <v>2000</v>
      </c>
    </row>
    <row r="1516" spans="1:3" x14ac:dyDescent="0.25">
      <c r="A1516" s="28">
        <v>1515</v>
      </c>
      <c r="B1516" s="29">
        <v>15.149999999999721</v>
      </c>
      <c r="C1516" s="30">
        <v>2000</v>
      </c>
    </row>
    <row r="1517" spans="1:3" x14ac:dyDescent="0.25">
      <c r="A1517" s="28">
        <v>1516</v>
      </c>
      <c r="B1517" s="29">
        <v>15.159999999999721</v>
      </c>
      <c r="C1517" s="30">
        <v>2000</v>
      </c>
    </row>
    <row r="1518" spans="1:3" x14ac:dyDescent="0.25">
      <c r="A1518" s="28">
        <v>1517</v>
      </c>
      <c r="B1518" s="29">
        <v>15.169999999999721</v>
      </c>
      <c r="C1518" s="30">
        <v>2000</v>
      </c>
    </row>
    <row r="1519" spans="1:3" x14ac:dyDescent="0.25">
      <c r="A1519" s="28">
        <v>1518</v>
      </c>
      <c r="B1519" s="29">
        <v>15.179999999999721</v>
      </c>
      <c r="C1519" s="30">
        <v>2000</v>
      </c>
    </row>
    <row r="1520" spans="1:3" x14ac:dyDescent="0.25">
      <c r="A1520" s="28">
        <v>1519</v>
      </c>
      <c r="B1520" s="29">
        <v>15.189999999999721</v>
      </c>
      <c r="C1520" s="30">
        <v>2000</v>
      </c>
    </row>
    <row r="1521" spans="1:3" x14ac:dyDescent="0.25">
      <c r="A1521" s="28">
        <v>1520</v>
      </c>
      <c r="B1521" s="29">
        <v>15.19999999999972</v>
      </c>
      <c r="C1521" s="30">
        <v>2000</v>
      </c>
    </row>
    <row r="1522" spans="1:3" x14ac:dyDescent="0.25">
      <c r="A1522" s="28">
        <v>1521</v>
      </c>
      <c r="B1522" s="29">
        <v>15.20999999999972</v>
      </c>
      <c r="C1522" s="30">
        <v>2000</v>
      </c>
    </row>
    <row r="1523" spans="1:3" x14ac:dyDescent="0.25">
      <c r="A1523" s="28">
        <v>1522</v>
      </c>
      <c r="B1523" s="29">
        <v>15.21999999999972</v>
      </c>
      <c r="C1523" s="30">
        <v>2000</v>
      </c>
    </row>
    <row r="1524" spans="1:3" x14ac:dyDescent="0.25">
      <c r="A1524" s="28">
        <v>1523</v>
      </c>
      <c r="B1524" s="29">
        <v>15.22999999999972</v>
      </c>
      <c r="C1524" s="30">
        <v>2000</v>
      </c>
    </row>
    <row r="1525" spans="1:3" x14ac:dyDescent="0.25">
      <c r="A1525" s="28">
        <v>1524</v>
      </c>
      <c r="B1525" s="29">
        <v>15.23999999999972</v>
      </c>
      <c r="C1525" s="30">
        <v>2000</v>
      </c>
    </row>
    <row r="1526" spans="1:3" x14ac:dyDescent="0.25">
      <c r="A1526" s="28">
        <v>1525</v>
      </c>
      <c r="B1526" s="29">
        <v>15.249999999999719</v>
      </c>
      <c r="C1526" s="30">
        <v>2000</v>
      </c>
    </row>
    <row r="1527" spans="1:3" x14ac:dyDescent="0.25">
      <c r="A1527" s="28">
        <v>1526</v>
      </c>
      <c r="B1527" s="29">
        <v>15.259999999999719</v>
      </c>
      <c r="C1527" s="30">
        <v>2000</v>
      </c>
    </row>
    <row r="1528" spans="1:3" x14ac:dyDescent="0.25">
      <c r="A1528" s="28">
        <v>1527</v>
      </c>
      <c r="B1528" s="29">
        <v>15.269999999999719</v>
      </c>
      <c r="C1528" s="30">
        <v>2000</v>
      </c>
    </row>
    <row r="1529" spans="1:3" x14ac:dyDescent="0.25">
      <c r="A1529" s="28">
        <v>1528</v>
      </c>
      <c r="B1529" s="29">
        <v>15.279999999999719</v>
      </c>
      <c r="C1529" s="30">
        <v>2000</v>
      </c>
    </row>
    <row r="1530" spans="1:3" x14ac:dyDescent="0.25">
      <c r="A1530" s="28">
        <v>1529</v>
      </c>
      <c r="B1530" s="29">
        <v>15.289999999999718</v>
      </c>
      <c r="C1530" s="30">
        <v>2000</v>
      </c>
    </row>
    <row r="1531" spans="1:3" x14ac:dyDescent="0.25">
      <c r="A1531" s="28">
        <v>1530</v>
      </c>
      <c r="B1531" s="29">
        <v>15.299999999999718</v>
      </c>
      <c r="C1531" s="30">
        <v>2000</v>
      </c>
    </row>
    <row r="1532" spans="1:3" x14ac:dyDescent="0.25">
      <c r="A1532" s="28">
        <v>1531</v>
      </c>
      <c r="B1532" s="29">
        <v>15.309999999999718</v>
      </c>
      <c r="C1532" s="30">
        <v>2000</v>
      </c>
    </row>
    <row r="1533" spans="1:3" x14ac:dyDescent="0.25">
      <c r="A1533" s="28">
        <v>1532</v>
      </c>
      <c r="B1533" s="29">
        <v>15.319999999999718</v>
      </c>
      <c r="C1533" s="30">
        <v>2000</v>
      </c>
    </row>
    <row r="1534" spans="1:3" x14ac:dyDescent="0.25">
      <c r="A1534" s="28">
        <v>1533</v>
      </c>
      <c r="B1534" s="29">
        <v>15.329999999999718</v>
      </c>
      <c r="C1534" s="30">
        <v>2000</v>
      </c>
    </row>
    <row r="1535" spans="1:3" x14ac:dyDescent="0.25">
      <c r="A1535" s="28">
        <v>1534</v>
      </c>
      <c r="B1535" s="29">
        <v>15.339999999999717</v>
      </c>
      <c r="C1535" s="30">
        <v>2000</v>
      </c>
    </row>
    <row r="1536" spans="1:3" x14ac:dyDescent="0.25">
      <c r="A1536" s="28">
        <v>1535</v>
      </c>
      <c r="B1536" s="29">
        <v>15.349999999999717</v>
      </c>
      <c r="C1536" s="30">
        <v>2000</v>
      </c>
    </row>
    <row r="1537" spans="1:3" x14ac:dyDescent="0.25">
      <c r="A1537" s="28">
        <v>1536</v>
      </c>
      <c r="B1537" s="29">
        <v>15.359999999999717</v>
      </c>
      <c r="C1537" s="30">
        <v>2000</v>
      </c>
    </row>
    <row r="1538" spans="1:3" x14ac:dyDescent="0.25">
      <c r="A1538" s="28">
        <v>1537</v>
      </c>
      <c r="B1538" s="29">
        <v>15.369999999999717</v>
      </c>
      <c r="C1538" s="30">
        <v>2000</v>
      </c>
    </row>
    <row r="1539" spans="1:3" x14ac:dyDescent="0.25">
      <c r="A1539" s="28">
        <v>1538</v>
      </c>
      <c r="B1539" s="29">
        <v>15.379999999999717</v>
      </c>
      <c r="C1539" s="30">
        <v>2000</v>
      </c>
    </row>
    <row r="1540" spans="1:3" x14ac:dyDescent="0.25">
      <c r="A1540" s="28">
        <v>1539</v>
      </c>
      <c r="B1540" s="29">
        <v>15.389999999999716</v>
      </c>
      <c r="C1540" s="30">
        <v>2000</v>
      </c>
    </row>
    <row r="1541" spans="1:3" x14ac:dyDescent="0.25">
      <c r="A1541" s="28">
        <v>1540</v>
      </c>
      <c r="B1541" s="29">
        <v>15.399999999999716</v>
      </c>
      <c r="C1541" s="30">
        <v>2000</v>
      </c>
    </row>
    <row r="1542" spans="1:3" x14ac:dyDescent="0.25">
      <c r="A1542" s="28">
        <v>1541</v>
      </c>
      <c r="B1542" s="29">
        <v>15.409999999999716</v>
      </c>
      <c r="C1542" s="30">
        <v>2000</v>
      </c>
    </row>
    <row r="1543" spans="1:3" x14ac:dyDescent="0.25">
      <c r="A1543" s="28">
        <v>1542</v>
      </c>
      <c r="B1543" s="29">
        <v>15.419999999999716</v>
      </c>
      <c r="C1543" s="30">
        <v>2000</v>
      </c>
    </row>
    <row r="1544" spans="1:3" x14ac:dyDescent="0.25">
      <c r="A1544" s="28">
        <v>1543</v>
      </c>
      <c r="B1544" s="29">
        <v>15.429999999999715</v>
      </c>
      <c r="C1544" s="30">
        <v>2000</v>
      </c>
    </row>
    <row r="1545" spans="1:3" x14ac:dyDescent="0.25">
      <c r="A1545" s="28">
        <v>1544</v>
      </c>
      <c r="B1545" s="29">
        <v>15.439999999999715</v>
      </c>
      <c r="C1545" s="30">
        <v>2000</v>
      </c>
    </row>
    <row r="1546" spans="1:3" x14ac:dyDescent="0.25">
      <c r="A1546" s="28">
        <v>1545</v>
      </c>
      <c r="B1546" s="29">
        <v>15.449999999999715</v>
      </c>
      <c r="C1546" s="30">
        <v>2000</v>
      </c>
    </row>
    <row r="1547" spans="1:3" x14ac:dyDescent="0.25">
      <c r="A1547" s="28">
        <v>1546</v>
      </c>
      <c r="B1547" s="29">
        <v>15.459999999999715</v>
      </c>
      <c r="C1547" s="30">
        <v>2000</v>
      </c>
    </row>
    <row r="1548" spans="1:3" x14ac:dyDescent="0.25">
      <c r="A1548" s="28">
        <v>1547</v>
      </c>
      <c r="B1548" s="29">
        <v>15.469999999999715</v>
      </c>
      <c r="C1548" s="30">
        <v>2000</v>
      </c>
    </row>
    <row r="1549" spans="1:3" x14ac:dyDescent="0.25">
      <c r="A1549" s="28">
        <v>1548</v>
      </c>
      <c r="B1549" s="29">
        <v>15.479999999999714</v>
      </c>
      <c r="C1549" s="30">
        <v>2000</v>
      </c>
    </row>
    <row r="1550" spans="1:3" x14ac:dyDescent="0.25">
      <c r="A1550" s="28">
        <v>1549</v>
      </c>
      <c r="B1550" s="29">
        <v>15.489999999999714</v>
      </c>
      <c r="C1550" s="30">
        <v>2000</v>
      </c>
    </row>
    <row r="1551" spans="1:3" x14ac:dyDescent="0.25">
      <c r="A1551" s="28">
        <v>1550</v>
      </c>
      <c r="B1551" s="29">
        <v>15.499999999999714</v>
      </c>
      <c r="C1551" s="30">
        <v>2000</v>
      </c>
    </row>
    <row r="1552" spans="1:3" x14ac:dyDescent="0.25">
      <c r="A1552" s="28">
        <v>1551</v>
      </c>
      <c r="B1552" s="29">
        <v>15.509999999999714</v>
      </c>
      <c r="C1552" s="30">
        <v>2000</v>
      </c>
    </row>
    <row r="1553" spans="1:3" x14ac:dyDescent="0.25">
      <c r="A1553" s="28">
        <v>1552</v>
      </c>
      <c r="B1553" s="29">
        <v>15.519999999999714</v>
      </c>
      <c r="C1553" s="30">
        <v>2000</v>
      </c>
    </row>
    <row r="1554" spans="1:3" x14ac:dyDescent="0.25">
      <c r="A1554" s="28">
        <v>1553</v>
      </c>
      <c r="B1554" s="29">
        <v>15.529999999999713</v>
      </c>
      <c r="C1554" s="30">
        <v>2000</v>
      </c>
    </row>
    <row r="1555" spans="1:3" x14ac:dyDescent="0.25">
      <c r="A1555" s="28">
        <v>1554</v>
      </c>
      <c r="B1555" s="29">
        <v>15.539999999999713</v>
      </c>
      <c r="C1555" s="30">
        <v>2000</v>
      </c>
    </row>
    <row r="1556" spans="1:3" x14ac:dyDescent="0.25">
      <c r="A1556" s="28">
        <v>1555</v>
      </c>
      <c r="B1556" s="29">
        <v>15.549999999999713</v>
      </c>
      <c r="C1556" s="30">
        <v>2000</v>
      </c>
    </row>
    <row r="1557" spans="1:3" x14ac:dyDescent="0.25">
      <c r="A1557" s="28">
        <v>1556</v>
      </c>
      <c r="B1557" s="29">
        <v>15.559999999999713</v>
      </c>
      <c r="C1557" s="30">
        <v>2000</v>
      </c>
    </row>
    <row r="1558" spans="1:3" x14ac:dyDescent="0.25">
      <c r="A1558" s="28">
        <v>1557</v>
      </c>
      <c r="B1558" s="29">
        <v>15.569999999999713</v>
      </c>
      <c r="C1558" s="30">
        <v>2000</v>
      </c>
    </row>
    <row r="1559" spans="1:3" x14ac:dyDescent="0.25">
      <c r="A1559" s="28">
        <v>1558</v>
      </c>
      <c r="B1559" s="29">
        <v>15.579999999999712</v>
      </c>
      <c r="C1559" s="30">
        <v>2000</v>
      </c>
    </row>
    <row r="1560" spans="1:3" x14ac:dyDescent="0.25">
      <c r="A1560" s="28">
        <v>1559</v>
      </c>
      <c r="B1560" s="29">
        <v>15.589999999999712</v>
      </c>
      <c r="C1560" s="30">
        <v>2000</v>
      </c>
    </row>
    <row r="1561" spans="1:3" x14ac:dyDescent="0.25">
      <c r="A1561" s="28">
        <v>1560</v>
      </c>
      <c r="B1561" s="29">
        <v>15.599999999999712</v>
      </c>
      <c r="C1561" s="30">
        <v>2000</v>
      </c>
    </row>
    <row r="1562" spans="1:3" x14ac:dyDescent="0.25">
      <c r="A1562" s="28">
        <v>1561</v>
      </c>
      <c r="B1562" s="29">
        <v>15.609999999999712</v>
      </c>
      <c r="C1562" s="30">
        <v>2000</v>
      </c>
    </row>
    <row r="1563" spans="1:3" x14ac:dyDescent="0.25">
      <c r="A1563" s="28">
        <v>1562</v>
      </c>
      <c r="B1563" s="29">
        <v>15.619999999999711</v>
      </c>
      <c r="C1563" s="30">
        <v>2000</v>
      </c>
    </row>
    <row r="1564" spans="1:3" x14ac:dyDescent="0.25">
      <c r="A1564" s="28">
        <v>1563</v>
      </c>
      <c r="B1564" s="29">
        <v>15.629999999999711</v>
      </c>
      <c r="C1564" s="30">
        <v>2000</v>
      </c>
    </row>
    <row r="1565" spans="1:3" x14ac:dyDescent="0.25">
      <c r="A1565" s="28">
        <v>1564</v>
      </c>
      <c r="B1565" s="29">
        <v>15.639999999999711</v>
      </c>
      <c r="C1565" s="30">
        <v>2000</v>
      </c>
    </row>
    <row r="1566" spans="1:3" x14ac:dyDescent="0.25">
      <c r="A1566" s="28">
        <v>1565</v>
      </c>
      <c r="B1566" s="29">
        <v>15.649999999999711</v>
      </c>
      <c r="C1566" s="30">
        <v>2000</v>
      </c>
    </row>
    <row r="1567" spans="1:3" x14ac:dyDescent="0.25">
      <c r="A1567" s="28">
        <v>1566</v>
      </c>
      <c r="B1567" s="29">
        <v>15.659999999999711</v>
      </c>
      <c r="C1567" s="30">
        <v>2000</v>
      </c>
    </row>
    <row r="1568" spans="1:3" x14ac:dyDescent="0.25">
      <c r="A1568" s="28">
        <v>1567</v>
      </c>
      <c r="B1568" s="29">
        <v>15.66999999999971</v>
      </c>
      <c r="C1568" s="30">
        <v>2000</v>
      </c>
    </row>
    <row r="1569" spans="1:3" x14ac:dyDescent="0.25">
      <c r="A1569" s="28">
        <v>1568</v>
      </c>
      <c r="B1569" s="29">
        <v>15.67999999999971</v>
      </c>
      <c r="C1569" s="30">
        <v>2000</v>
      </c>
    </row>
    <row r="1570" spans="1:3" x14ac:dyDescent="0.25">
      <c r="A1570" s="28">
        <v>1569</v>
      </c>
      <c r="B1570" s="29">
        <v>15.68999999999971</v>
      </c>
      <c r="C1570" s="30">
        <v>2000</v>
      </c>
    </row>
    <row r="1571" spans="1:3" x14ac:dyDescent="0.25">
      <c r="A1571" s="28">
        <v>1570</v>
      </c>
      <c r="B1571" s="29">
        <v>15.69999999999971</v>
      </c>
      <c r="C1571" s="30">
        <v>2000</v>
      </c>
    </row>
    <row r="1572" spans="1:3" x14ac:dyDescent="0.25">
      <c r="A1572" s="28">
        <v>1571</v>
      </c>
      <c r="B1572" s="29">
        <v>15.70999999999971</v>
      </c>
      <c r="C1572" s="30">
        <v>2000</v>
      </c>
    </row>
    <row r="1573" spans="1:3" x14ac:dyDescent="0.25">
      <c r="A1573" s="28">
        <v>1572</v>
      </c>
      <c r="B1573" s="29">
        <v>15.719999999999709</v>
      </c>
      <c r="C1573" s="30">
        <v>2000</v>
      </c>
    </row>
    <row r="1574" spans="1:3" x14ac:dyDescent="0.25">
      <c r="A1574" s="28">
        <v>1573</v>
      </c>
      <c r="B1574" s="29">
        <v>15.729999999999709</v>
      </c>
      <c r="C1574" s="30">
        <v>2000</v>
      </c>
    </row>
    <row r="1575" spans="1:3" x14ac:dyDescent="0.25">
      <c r="A1575" s="28">
        <v>1574</v>
      </c>
      <c r="B1575" s="29">
        <v>15.739999999999709</v>
      </c>
      <c r="C1575" s="30">
        <v>2000</v>
      </c>
    </row>
    <row r="1576" spans="1:3" x14ac:dyDescent="0.25">
      <c r="A1576" s="28">
        <v>1575</v>
      </c>
      <c r="B1576" s="29">
        <v>15.749999999999709</v>
      </c>
      <c r="C1576" s="30">
        <v>2000</v>
      </c>
    </row>
    <row r="1577" spans="1:3" x14ac:dyDescent="0.25">
      <c r="A1577" s="28">
        <v>1576</v>
      </c>
      <c r="B1577" s="29">
        <v>15.759999999999708</v>
      </c>
      <c r="C1577" s="30">
        <v>2000</v>
      </c>
    </row>
    <row r="1578" spans="1:3" x14ac:dyDescent="0.25">
      <c r="A1578" s="28">
        <v>1577</v>
      </c>
      <c r="B1578" s="29">
        <v>15.769999999999708</v>
      </c>
      <c r="C1578" s="30">
        <v>2000</v>
      </c>
    </row>
    <row r="1579" spans="1:3" x14ac:dyDescent="0.25">
      <c r="A1579" s="28">
        <v>1578</v>
      </c>
      <c r="B1579" s="29">
        <v>15.779999999999708</v>
      </c>
      <c r="C1579" s="30">
        <v>2000</v>
      </c>
    </row>
    <row r="1580" spans="1:3" x14ac:dyDescent="0.25">
      <c r="A1580" s="28">
        <v>1579</v>
      </c>
      <c r="B1580" s="29">
        <v>15.789999999999708</v>
      </c>
      <c r="C1580" s="30">
        <v>2000</v>
      </c>
    </row>
    <row r="1581" spans="1:3" x14ac:dyDescent="0.25">
      <c r="A1581" s="28">
        <v>1580</v>
      </c>
      <c r="B1581" s="29">
        <v>15.799999999999708</v>
      </c>
      <c r="C1581" s="30">
        <v>2000</v>
      </c>
    </row>
    <row r="1582" spans="1:3" x14ac:dyDescent="0.25">
      <c r="A1582" s="28">
        <v>1581</v>
      </c>
      <c r="B1582" s="29">
        <v>15.809999999999707</v>
      </c>
      <c r="C1582" s="30">
        <v>2000</v>
      </c>
    </row>
    <row r="1583" spans="1:3" x14ac:dyDescent="0.25">
      <c r="A1583" s="28">
        <v>1582</v>
      </c>
      <c r="B1583" s="29">
        <v>15.819999999999707</v>
      </c>
      <c r="C1583" s="30">
        <v>2000</v>
      </c>
    </row>
    <row r="1584" spans="1:3" x14ac:dyDescent="0.25">
      <c r="A1584" s="28">
        <v>1583</v>
      </c>
      <c r="B1584" s="29">
        <v>15.829999999999707</v>
      </c>
      <c r="C1584" s="30">
        <v>2000</v>
      </c>
    </row>
    <row r="1585" spans="1:3" x14ac:dyDescent="0.25">
      <c r="A1585" s="28">
        <v>1584</v>
      </c>
      <c r="B1585" s="29">
        <v>15.839999999999707</v>
      </c>
      <c r="C1585" s="30">
        <v>2000</v>
      </c>
    </row>
    <row r="1586" spans="1:3" x14ac:dyDescent="0.25">
      <c r="A1586" s="28">
        <v>1585</v>
      </c>
      <c r="B1586" s="29">
        <v>15.849999999999707</v>
      </c>
      <c r="C1586" s="30">
        <v>2000</v>
      </c>
    </row>
    <row r="1587" spans="1:3" x14ac:dyDescent="0.25">
      <c r="A1587" s="28">
        <v>1586</v>
      </c>
      <c r="B1587" s="29">
        <v>15.859999999999706</v>
      </c>
      <c r="C1587" s="30">
        <v>2000</v>
      </c>
    </row>
    <row r="1588" spans="1:3" x14ac:dyDescent="0.25">
      <c r="A1588" s="28">
        <v>1587</v>
      </c>
      <c r="B1588" s="29">
        <v>15.869999999999706</v>
      </c>
      <c r="C1588" s="30">
        <v>2000</v>
      </c>
    </row>
    <row r="1589" spans="1:3" x14ac:dyDescent="0.25">
      <c r="A1589" s="28">
        <v>1588</v>
      </c>
      <c r="B1589" s="29">
        <v>15.879999999999706</v>
      </c>
      <c r="C1589" s="30">
        <v>2000</v>
      </c>
    </row>
    <row r="1590" spans="1:3" x14ac:dyDescent="0.25">
      <c r="A1590" s="28">
        <v>1589</v>
      </c>
      <c r="B1590" s="29">
        <v>15.889999999999706</v>
      </c>
      <c r="C1590" s="30">
        <v>2000</v>
      </c>
    </row>
    <row r="1591" spans="1:3" x14ac:dyDescent="0.25">
      <c r="A1591" s="28">
        <v>1590</v>
      </c>
      <c r="B1591" s="29">
        <v>15.899999999999705</v>
      </c>
      <c r="C1591" s="30">
        <v>2000</v>
      </c>
    </row>
    <row r="1592" spans="1:3" x14ac:dyDescent="0.25">
      <c r="A1592" s="28">
        <v>1591</v>
      </c>
      <c r="B1592" s="29">
        <v>15.909999999999705</v>
      </c>
      <c r="C1592" s="30">
        <v>2000</v>
      </c>
    </row>
    <row r="1593" spans="1:3" x14ac:dyDescent="0.25">
      <c r="A1593" s="28">
        <v>1592</v>
      </c>
      <c r="B1593" s="29">
        <v>15.919999999999705</v>
      </c>
      <c r="C1593" s="30">
        <v>2000</v>
      </c>
    </row>
    <row r="1594" spans="1:3" x14ac:dyDescent="0.25">
      <c r="A1594" s="28">
        <v>1593</v>
      </c>
      <c r="B1594" s="29">
        <v>15.929999999999705</v>
      </c>
      <c r="C1594" s="30">
        <v>2000</v>
      </c>
    </row>
    <row r="1595" spans="1:3" x14ac:dyDescent="0.25">
      <c r="A1595" s="28">
        <v>1594</v>
      </c>
      <c r="B1595" s="29">
        <v>15.939999999999705</v>
      </c>
      <c r="C1595" s="30">
        <v>2000</v>
      </c>
    </row>
    <row r="1596" spans="1:3" x14ac:dyDescent="0.25">
      <c r="A1596" s="28">
        <v>1595</v>
      </c>
      <c r="B1596" s="29">
        <v>15.949999999999704</v>
      </c>
      <c r="C1596" s="30">
        <v>2000</v>
      </c>
    </row>
    <row r="1597" spans="1:3" x14ac:dyDescent="0.25">
      <c r="A1597" s="28">
        <v>1596</v>
      </c>
      <c r="B1597" s="29">
        <v>15.959999999999704</v>
      </c>
      <c r="C1597" s="30">
        <v>2000</v>
      </c>
    </row>
    <row r="1598" spans="1:3" x14ac:dyDescent="0.25">
      <c r="A1598" s="28">
        <v>1597</v>
      </c>
      <c r="B1598" s="29">
        <v>15.969999999999704</v>
      </c>
      <c r="C1598" s="30">
        <v>2000</v>
      </c>
    </row>
    <row r="1599" spans="1:3" x14ac:dyDescent="0.25">
      <c r="A1599" s="28">
        <v>1598</v>
      </c>
      <c r="B1599" s="29">
        <v>15.979999999999704</v>
      </c>
      <c r="C1599" s="30">
        <v>2000</v>
      </c>
    </row>
    <row r="1600" spans="1:3" x14ac:dyDescent="0.25">
      <c r="A1600" s="28">
        <v>1599</v>
      </c>
      <c r="B1600" s="29">
        <v>15.989999999999704</v>
      </c>
      <c r="C1600" s="30">
        <v>2000</v>
      </c>
    </row>
    <row r="1601" spans="1:3" x14ac:dyDescent="0.25">
      <c r="A1601" s="28">
        <v>1600</v>
      </c>
      <c r="B1601" s="29">
        <v>15.999999999999703</v>
      </c>
      <c r="C1601" s="30">
        <v>2000</v>
      </c>
    </row>
    <row r="1602" spans="1:3" x14ac:dyDescent="0.25">
      <c r="A1602" s="28">
        <v>1601</v>
      </c>
      <c r="B1602" s="29">
        <v>16.009999999999703</v>
      </c>
      <c r="C1602" s="30">
        <v>2000</v>
      </c>
    </row>
    <row r="1603" spans="1:3" x14ac:dyDescent="0.25">
      <c r="A1603" s="28">
        <v>1602</v>
      </c>
      <c r="B1603" s="29">
        <v>16.019999999999705</v>
      </c>
      <c r="C1603" s="30">
        <v>2000</v>
      </c>
    </row>
    <row r="1604" spans="1:3" x14ac:dyDescent="0.25">
      <c r="A1604" s="28">
        <v>1603</v>
      </c>
      <c r="B1604" s="29">
        <v>16.029999999999706</v>
      </c>
      <c r="C1604" s="30">
        <v>2000</v>
      </c>
    </row>
    <row r="1605" spans="1:3" x14ac:dyDescent="0.25">
      <c r="A1605" s="28">
        <v>1604</v>
      </c>
      <c r="B1605" s="29">
        <v>16.039999999999708</v>
      </c>
      <c r="C1605" s="30">
        <v>2000</v>
      </c>
    </row>
    <row r="1606" spans="1:3" x14ac:dyDescent="0.25">
      <c r="A1606" s="28">
        <v>1605</v>
      </c>
      <c r="B1606" s="29">
        <v>16.049999999999709</v>
      </c>
      <c r="C1606" s="30">
        <v>2000</v>
      </c>
    </row>
    <row r="1607" spans="1:3" x14ac:dyDescent="0.25">
      <c r="A1607" s="28">
        <v>1606</v>
      </c>
      <c r="B1607" s="29">
        <v>16.059999999999711</v>
      </c>
      <c r="C1607" s="30">
        <v>2000</v>
      </c>
    </row>
    <row r="1608" spans="1:3" x14ac:dyDescent="0.25">
      <c r="A1608" s="28">
        <v>1607</v>
      </c>
      <c r="B1608" s="29">
        <v>16.069999999999713</v>
      </c>
      <c r="C1608" s="30">
        <v>2000</v>
      </c>
    </row>
    <row r="1609" spans="1:3" x14ac:dyDescent="0.25">
      <c r="A1609" s="28">
        <v>1608</v>
      </c>
      <c r="B1609" s="29">
        <v>16.079999999999714</v>
      </c>
      <c r="C1609" s="30">
        <v>2000</v>
      </c>
    </row>
    <row r="1610" spans="1:3" x14ac:dyDescent="0.25">
      <c r="A1610" s="28">
        <v>1609</v>
      </c>
      <c r="B1610" s="29">
        <v>16.089999999999716</v>
      </c>
      <c r="C1610" s="30">
        <v>2000</v>
      </c>
    </row>
    <row r="1611" spans="1:3" x14ac:dyDescent="0.25">
      <c r="A1611" s="28">
        <v>1610</v>
      </c>
      <c r="B1611" s="29">
        <v>16.099999999999717</v>
      </c>
      <c r="C1611" s="30">
        <v>2000</v>
      </c>
    </row>
    <row r="1612" spans="1:3" x14ac:dyDescent="0.25">
      <c r="A1612" s="28">
        <v>1611</v>
      </c>
      <c r="B1612" s="29">
        <v>16.109999999999719</v>
      </c>
      <c r="C1612" s="30">
        <v>2000</v>
      </c>
    </row>
    <row r="1613" spans="1:3" x14ac:dyDescent="0.25">
      <c r="A1613" s="28">
        <v>1612</v>
      </c>
      <c r="B1613" s="29">
        <v>16.11999999999972</v>
      </c>
      <c r="C1613" s="30">
        <v>2000</v>
      </c>
    </row>
    <row r="1614" spans="1:3" x14ac:dyDescent="0.25">
      <c r="A1614" s="28">
        <v>1613</v>
      </c>
      <c r="B1614" s="29">
        <v>16.129999999999722</v>
      </c>
      <c r="C1614" s="30">
        <v>2000</v>
      </c>
    </row>
    <row r="1615" spans="1:3" x14ac:dyDescent="0.25">
      <c r="A1615" s="28">
        <v>1614</v>
      </c>
      <c r="B1615" s="29">
        <v>16.139999999999723</v>
      </c>
      <c r="C1615" s="30">
        <v>2000</v>
      </c>
    </row>
    <row r="1616" spans="1:3" x14ac:dyDescent="0.25">
      <c r="A1616" s="28">
        <v>1615</v>
      </c>
      <c r="B1616" s="29">
        <v>16.149999999999725</v>
      </c>
      <c r="C1616" s="30">
        <v>2000</v>
      </c>
    </row>
    <row r="1617" spans="1:3" x14ac:dyDescent="0.25">
      <c r="A1617" s="28">
        <v>1616</v>
      </c>
      <c r="B1617" s="29">
        <v>16.159999999999727</v>
      </c>
      <c r="C1617" s="30">
        <v>2000</v>
      </c>
    </row>
    <row r="1618" spans="1:3" x14ac:dyDescent="0.25">
      <c r="A1618" s="28">
        <v>1617</v>
      </c>
      <c r="B1618" s="29">
        <v>16.169999999999728</v>
      </c>
      <c r="C1618" s="30">
        <v>2000</v>
      </c>
    </row>
    <row r="1619" spans="1:3" x14ac:dyDescent="0.25">
      <c r="A1619" s="28">
        <v>1618</v>
      </c>
      <c r="B1619" s="29">
        <v>16.17999999999973</v>
      </c>
      <c r="C1619" s="30">
        <v>2000</v>
      </c>
    </row>
    <row r="1620" spans="1:3" x14ac:dyDescent="0.25">
      <c r="A1620" s="28">
        <v>1619</v>
      </c>
      <c r="B1620" s="29">
        <v>16.189999999999731</v>
      </c>
      <c r="C1620" s="30">
        <v>2000</v>
      </c>
    </row>
    <row r="1621" spans="1:3" x14ac:dyDescent="0.25">
      <c r="A1621" s="28">
        <v>1620</v>
      </c>
      <c r="B1621" s="29">
        <v>16.199999999999733</v>
      </c>
      <c r="C1621" s="30">
        <v>2000</v>
      </c>
    </row>
    <row r="1622" spans="1:3" x14ac:dyDescent="0.25">
      <c r="A1622" s="28">
        <v>1621</v>
      </c>
      <c r="B1622" s="29">
        <v>16.209999999999734</v>
      </c>
      <c r="C1622" s="30">
        <v>2000</v>
      </c>
    </row>
    <row r="1623" spans="1:3" x14ac:dyDescent="0.25">
      <c r="A1623" s="28">
        <v>1622</v>
      </c>
      <c r="B1623" s="29">
        <v>16.219999999999736</v>
      </c>
      <c r="C1623" s="30">
        <v>2000</v>
      </c>
    </row>
    <row r="1624" spans="1:3" x14ac:dyDescent="0.25">
      <c r="A1624" s="28">
        <v>1623</v>
      </c>
      <c r="B1624" s="29">
        <v>16.229999999999738</v>
      </c>
      <c r="C1624" s="30">
        <v>2000</v>
      </c>
    </row>
    <row r="1625" spans="1:3" x14ac:dyDescent="0.25">
      <c r="A1625" s="28">
        <v>1624</v>
      </c>
      <c r="B1625" s="29">
        <v>16.239999999999739</v>
      </c>
      <c r="C1625" s="30">
        <v>2000</v>
      </c>
    </row>
    <row r="1626" spans="1:3" x14ac:dyDescent="0.25">
      <c r="A1626" s="28">
        <v>1625</v>
      </c>
      <c r="B1626" s="29">
        <v>16.249999999999741</v>
      </c>
      <c r="C1626" s="30">
        <v>2000</v>
      </c>
    </row>
    <row r="1627" spans="1:3" x14ac:dyDescent="0.25">
      <c r="A1627" s="28">
        <v>1626</v>
      </c>
      <c r="B1627" s="29">
        <v>16.259999999999742</v>
      </c>
      <c r="C1627" s="30">
        <v>2000</v>
      </c>
    </row>
    <row r="1628" spans="1:3" x14ac:dyDescent="0.25">
      <c r="A1628" s="28">
        <v>1627</v>
      </c>
      <c r="B1628" s="29">
        <v>16.269999999999744</v>
      </c>
      <c r="C1628" s="30">
        <v>2000</v>
      </c>
    </row>
    <row r="1629" spans="1:3" x14ac:dyDescent="0.25">
      <c r="A1629" s="28">
        <v>1628</v>
      </c>
      <c r="B1629" s="29">
        <v>16.279999999999745</v>
      </c>
      <c r="C1629" s="30">
        <v>2000</v>
      </c>
    </row>
    <row r="1630" spans="1:3" x14ac:dyDescent="0.25">
      <c r="A1630" s="28">
        <v>1629</v>
      </c>
      <c r="B1630" s="29">
        <v>16.289999999999747</v>
      </c>
      <c r="C1630" s="30">
        <v>2000</v>
      </c>
    </row>
    <row r="1631" spans="1:3" x14ac:dyDescent="0.25">
      <c r="A1631" s="28">
        <v>1630</v>
      </c>
      <c r="B1631" s="29">
        <v>16.299999999999748</v>
      </c>
      <c r="C1631" s="30">
        <v>2000</v>
      </c>
    </row>
    <row r="1632" spans="1:3" x14ac:dyDescent="0.25">
      <c r="A1632" s="28">
        <v>1631</v>
      </c>
      <c r="B1632" s="29">
        <v>16.30999999999975</v>
      </c>
      <c r="C1632" s="30">
        <v>2000</v>
      </c>
    </row>
    <row r="1633" spans="1:3" x14ac:dyDescent="0.25">
      <c r="A1633" s="28">
        <v>1632</v>
      </c>
      <c r="B1633" s="29">
        <v>16.319999999999752</v>
      </c>
      <c r="C1633" s="30">
        <v>2000</v>
      </c>
    </row>
    <row r="1634" spans="1:3" x14ac:dyDescent="0.25">
      <c r="A1634" s="28">
        <v>1633</v>
      </c>
      <c r="B1634" s="29">
        <v>16.329999999999753</v>
      </c>
      <c r="C1634" s="30">
        <v>2000</v>
      </c>
    </row>
    <row r="1635" spans="1:3" x14ac:dyDescent="0.25">
      <c r="A1635" s="28">
        <v>1634</v>
      </c>
      <c r="B1635" s="29">
        <v>16.339999999999755</v>
      </c>
      <c r="C1635" s="30">
        <v>2000</v>
      </c>
    </row>
    <row r="1636" spans="1:3" x14ac:dyDescent="0.25">
      <c r="A1636" s="28">
        <v>1635</v>
      </c>
      <c r="B1636" s="29">
        <v>16.349999999999756</v>
      </c>
      <c r="C1636" s="30">
        <v>2000</v>
      </c>
    </row>
    <row r="1637" spans="1:3" x14ac:dyDescent="0.25">
      <c r="A1637" s="28">
        <v>1636</v>
      </c>
      <c r="B1637" s="29">
        <v>16.359999999999758</v>
      </c>
      <c r="C1637" s="30">
        <v>2000</v>
      </c>
    </row>
    <row r="1638" spans="1:3" x14ac:dyDescent="0.25">
      <c r="A1638" s="28">
        <v>1637</v>
      </c>
      <c r="B1638" s="29">
        <v>16.369999999999759</v>
      </c>
      <c r="C1638" s="30">
        <v>2000</v>
      </c>
    </row>
    <row r="1639" spans="1:3" x14ac:dyDescent="0.25">
      <c r="A1639" s="28">
        <v>1638</v>
      </c>
      <c r="B1639" s="29">
        <v>16.379999999999761</v>
      </c>
      <c r="C1639" s="30">
        <v>2000</v>
      </c>
    </row>
    <row r="1640" spans="1:3" x14ac:dyDescent="0.25">
      <c r="A1640" s="28">
        <v>1639</v>
      </c>
      <c r="B1640" s="29">
        <v>16.389999999999763</v>
      </c>
      <c r="C1640" s="30">
        <v>2000</v>
      </c>
    </row>
    <row r="1641" spans="1:3" x14ac:dyDescent="0.25">
      <c r="A1641" s="28">
        <v>1640</v>
      </c>
      <c r="B1641" s="29">
        <v>16.399999999999764</v>
      </c>
      <c r="C1641" s="30">
        <v>2000</v>
      </c>
    </row>
    <row r="1642" spans="1:3" x14ac:dyDescent="0.25">
      <c r="A1642" s="28">
        <v>1641</v>
      </c>
      <c r="B1642" s="29">
        <v>16.409999999999766</v>
      </c>
      <c r="C1642" s="30">
        <v>2000</v>
      </c>
    </row>
    <row r="1643" spans="1:3" x14ac:dyDescent="0.25">
      <c r="A1643" s="28">
        <v>1642</v>
      </c>
      <c r="B1643" s="29">
        <v>16.419999999999767</v>
      </c>
      <c r="C1643" s="30">
        <v>2000</v>
      </c>
    </row>
    <row r="1644" spans="1:3" x14ac:dyDescent="0.25">
      <c r="A1644" s="28">
        <v>1643</v>
      </c>
      <c r="B1644" s="29">
        <v>16.429999999999769</v>
      </c>
      <c r="C1644" s="30">
        <v>2000</v>
      </c>
    </row>
    <row r="1645" spans="1:3" x14ac:dyDescent="0.25">
      <c r="A1645" s="28">
        <v>1644</v>
      </c>
      <c r="B1645" s="29">
        <v>16.43999999999977</v>
      </c>
      <c r="C1645" s="30">
        <v>2000</v>
      </c>
    </row>
    <row r="1646" spans="1:3" x14ac:dyDescent="0.25">
      <c r="A1646" s="28">
        <v>1645</v>
      </c>
      <c r="B1646" s="29">
        <v>16.449999999999772</v>
      </c>
      <c r="C1646" s="30">
        <v>2000</v>
      </c>
    </row>
    <row r="1647" spans="1:3" x14ac:dyDescent="0.25">
      <c r="A1647" s="28">
        <v>1646</v>
      </c>
      <c r="B1647" s="29">
        <v>16.459999999999773</v>
      </c>
      <c r="C1647" s="30">
        <v>2000</v>
      </c>
    </row>
    <row r="1648" spans="1:3" x14ac:dyDescent="0.25">
      <c r="A1648" s="28">
        <v>1647</v>
      </c>
      <c r="B1648" s="29">
        <v>16.469999999999775</v>
      </c>
      <c r="C1648" s="30">
        <v>2000</v>
      </c>
    </row>
    <row r="1649" spans="1:3" x14ac:dyDescent="0.25">
      <c r="A1649" s="28">
        <v>1648</v>
      </c>
      <c r="B1649" s="29">
        <v>16.479999999999777</v>
      </c>
      <c r="C1649" s="30">
        <v>2000</v>
      </c>
    </row>
    <row r="1650" spans="1:3" x14ac:dyDescent="0.25">
      <c r="A1650" s="28">
        <v>1649</v>
      </c>
      <c r="B1650" s="29">
        <v>16.489999999999778</v>
      </c>
      <c r="C1650" s="30">
        <v>2000</v>
      </c>
    </row>
    <row r="1651" spans="1:3" x14ac:dyDescent="0.25">
      <c r="A1651" s="28">
        <v>1650</v>
      </c>
      <c r="B1651" s="29">
        <v>16.49999999999978</v>
      </c>
      <c r="C1651" s="30">
        <v>2000</v>
      </c>
    </row>
    <row r="1652" spans="1:3" x14ac:dyDescent="0.25">
      <c r="A1652" s="28">
        <v>1651</v>
      </c>
      <c r="B1652" s="29">
        <v>16.509999999999781</v>
      </c>
      <c r="C1652" s="30">
        <v>2000</v>
      </c>
    </row>
    <row r="1653" spans="1:3" x14ac:dyDescent="0.25">
      <c r="A1653" s="28">
        <v>1652</v>
      </c>
      <c r="B1653" s="29">
        <v>16.519999999999783</v>
      </c>
      <c r="C1653" s="30">
        <v>2000</v>
      </c>
    </row>
    <row r="1654" spans="1:3" x14ac:dyDescent="0.25">
      <c r="A1654" s="28">
        <v>1653</v>
      </c>
      <c r="B1654" s="29">
        <v>16.529999999999784</v>
      </c>
      <c r="C1654" s="30">
        <v>2000</v>
      </c>
    </row>
    <row r="1655" spans="1:3" x14ac:dyDescent="0.25">
      <c r="A1655" s="28">
        <v>1654</v>
      </c>
      <c r="B1655" s="29">
        <v>16.539999999999786</v>
      </c>
      <c r="C1655" s="30">
        <v>2000</v>
      </c>
    </row>
    <row r="1656" spans="1:3" x14ac:dyDescent="0.25">
      <c r="A1656" s="28">
        <v>1655</v>
      </c>
      <c r="B1656" s="29">
        <v>16.549999999999788</v>
      </c>
      <c r="C1656" s="30">
        <v>2000</v>
      </c>
    </row>
    <row r="1657" spans="1:3" x14ac:dyDescent="0.25">
      <c r="A1657" s="28">
        <v>1656</v>
      </c>
      <c r="B1657" s="29">
        <v>16.559999999999789</v>
      </c>
      <c r="C1657" s="30">
        <v>2000</v>
      </c>
    </row>
    <row r="1658" spans="1:3" x14ac:dyDescent="0.25">
      <c r="A1658" s="28">
        <v>1657</v>
      </c>
      <c r="B1658" s="29">
        <v>16.569999999999791</v>
      </c>
      <c r="C1658" s="30">
        <v>2000</v>
      </c>
    </row>
    <row r="1659" spans="1:3" x14ac:dyDescent="0.25">
      <c r="A1659" s="28">
        <v>1658</v>
      </c>
      <c r="B1659" s="29">
        <v>16.579999999999792</v>
      </c>
      <c r="C1659" s="30">
        <v>2000</v>
      </c>
    </row>
    <row r="1660" spans="1:3" x14ac:dyDescent="0.25">
      <c r="A1660" s="28">
        <v>1659</v>
      </c>
      <c r="B1660" s="29">
        <v>16.589999999999794</v>
      </c>
      <c r="C1660" s="30">
        <v>2000</v>
      </c>
    </row>
    <row r="1661" spans="1:3" x14ac:dyDescent="0.25">
      <c r="A1661" s="28">
        <v>1660</v>
      </c>
      <c r="B1661" s="29">
        <v>16.599999999999795</v>
      </c>
      <c r="C1661" s="30">
        <v>2000</v>
      </c>
    </row>
    <row r="1662" spans="1:3" x14ac:dyDescent="0.25">
      <c r="A1662" s="28">
        <v>1661</v>
      </c>
      <c r="B1662" s="29">
        <v>16.609999999999797</v>
      </c>
      <c r="C1662" s="30">
        <v>2000</v>
      </c>
    </row>
    <row r="1663" spans="1:3" x14ac:dyDescent="0.25">
      <c r="A1663" s="28">
        <v>1662</v>
      </c>
      <c r="B1663" s="29">
        <v>16.619999999999798</v>
      </c>
      <c r="C1663" s="30">
        <v>2000</v>
      </c>
    </row>
    <row r="1664" spans="1:3" x14ac:dyDescent="0.25">
      <c r="A1664" s="28">
        <v>1663</v>
      </c>
      <c r="B1664" s="29">
        <v>16.6299999999998</v>
      </c>
      <c r="C1664" s="30">
        <v>2000</v>
      </c>
    </row>
    <row r="1665" spans="1:3" x14ac:dyDescent="0.25">
      <c r="A1665" s="28">
        <v>1664</v>
      </c>
      <c r="B1665" s="29">
        <v>16.639999999999802</v>
      </c>
      <c r="C1665" s="30">
        <v>2000</v>
      </c>
    </row>
    <row r="1666" spans="1:3" x14ac:dyDescent="0.25">
      <c r="A1666" s="28">
        <v>1665</v>
      </c>
      <c r="B1666" s="29">
        <v>16.649999999999803</v>
      </c>
      <c r="C1666" s="30">
        <v>2000</v>
      </c>
    </row>
    <row r="1667" spans="1:3" x14ac:dyDescent="0.25">
      <c r="A1667" s="28">
        <v>1666</v>
      </c>
      <c r="B1667" s="29">
        <v>16.659999999999805</v>
      </c>
      <c r="C1667" s="30">
        <v>2000</v>
      </c>
    </row>
    <row r="1668" spans="1:3" x14ac:dyDescent="0.25">
      <c r="A1668" s="28">
        <v>1667</v>
      </c>
      <c r="B1668" s="29">
        <v>16.669999999999806</v>
      </c>
      <c r="C1668" s="30">
        <v>2000</v>
      </c>
    </row>
    <row r="1669" spans="1:3" x14ac:dyDescent="0.25">
      <c r="A1669" s="28">
        <v>1668</v>
      </c>
      <c r="B1669" s="29">
        <v>16.679999999999808</v>
      </c>
      <c r="C1669" s="30">
        <v>2000</v>
      </c>
    </row>
    <row r="1670" spans="1:3" x14ac:dyDescent="0.25">
      <c r="A1670" s="28">
        <v>1669</v>
      </c>
      <c r="B1670" s="29">
        <v>16.689999999999809</v>
      </c>
      <c r="C1670" s="30">
        <v>2000</v>
      </c>
    </row>
    <row r="1671" spans="1:3" x14ac:dyDescent="0.25">
      <c r="A1671" s="28">
        <v>1670</v>
      </c>
      <c r="B1671" s="29">
        <v>16.699999999999811</v>
      </c>
      <c r="C1671" s="30">
        <v>2000</v>
      </c>
    </row>
    <row r="1672" spans="1:3" x14ac:dyDescent="0.25">
      <c r="A1672" s="28">
        <v>1671</v>
      </c>
      <c r="B1672" s="29">
        <v>16.709999999999813</v>
      </c>
      <c r="C1672" s="30">
        <v>2000</v>
      </c>
    </row>
    <row r="1673" spans="1:3" x14ac:dyDescent="0.25">
      <c r="A1673" s="28">
        <v>1672</v>
      </c>
      <c r="B1673" s="29">
        <v>16.719999999999814</v>
      </c>
      <c r="C1673" s="30">
        <v>2000</v>
      </c>
    </row>
    <row r="1674" spans="1:3" x14ac:dyDescent="0.25">
      <c r="A1674" s="28">
        <v>1673</v>
      </c>
      <c r="B1674" s="29">
        <v>16.729999999999816</v>
      </c>
      <c r="C1674" s="30">
        <v>2000</v>
      </c>
    </row>
    <row r="1675" spans="1:3" x14ac:dyDescent="0.25">
      <c r="A1675" s="28">
        <v>1674</v>
      </c>
      <c r="B1675" s="29">
        <v>16.739999999999817</v>
      </c>
      <c r="C1675" s="30">
        <v>2000</v>
      </c>
    </row>
    <row r="1676" spans="1:3" x14ac:dyDescent="0.25">
      <c r="A1676" s="28">
        <v>1675</v>
      </c>
      <c r="B1676" s="29">
        <v>16.749999999999819</v>
      </c>
      <c r="C1676" s="30">
        <v>2000</v>
      </c>
    </row>
    <row r="1677" spans="1:3" x14ac:dyDescent="0.25">
      <c r="A1677" s="28">
        <v>1676</v>
      </c>
      <c r="B1677" s="29">
        <v>16.75999999999982</v>
      </c>
      <c r="C1677" s="30">
        <v>2000</v>
      </c>
    </row>
    <row r="1678" spans="1:3" x14ac:dyDescent="0.25">
      <c r="A1678" s="28">
        <v>1677</v>
      </c>
      <c r="B1678" s="29">
        <v>16.769999999999822</v>
      </c>
      <c r="C1678" s="30">
        <v>2000</v>
      </c>
    </row>
    <row r="1679" spans="1:3" x14ac:dyDescent="0.25">
      <c r="A1679" s="28">
        <v>1678</v>
      </c>
      <c r="B1679" s="29">
        <v>16.779999999999824</v>
      </c>
      <c r="C1679" s="30">
        <v>2000</v>
      </c>
    </row>
    <row r="1680" spans="1:3" x14ac:dyDescent="0.25">
      <c r="A1680" s="28">
        <v>1679</v>
      </c>
      <c r="B1680" s="29">
        <v>16.789999999999825</v>
      </c>
      <c r="C1680" s="30">
        <v>2000</v>
      </c>
    </row>
    <row r="1681" spans="1:3" x14ac:dyDescent="0.25">
      <c r="A1681" s="28">
        <v>1680</v>
      </c>
      <c r="B1681" s="29">
        <v>16.799999999999827</v>
      </c>
      <c r="C1681" s="30">
        <v>2000</v>
      </c>
    </row>
    <row r="1682" spans="1:3" x14ac:dyDescent="0.25">
      <c r="A1682" s="28">
        <v>1681</v>
      </c>
      <c r="B1682" s="29">
        <v>16.809999999999828</v>
      </c>
      <c r="C1682" s="30">
        <v>2000</v>
      </c>
    </row>
    <row r="1683" spans="1:3" x14ac:dyDescent="0.25">
      <c r="A1683" s="28">
        <v>1682</v>
      </c>
      <c r="B1683" s="29">
        <v>16.81999999999983</v>
      </c>
      <c r="C1683" s="30">
        <v>2000</v>
      </c>
    </row>
    <row r="1684" spans="1:3" x14ac:dyDescent="0.25">
      <c r="A1684" s="28">
        <v>1683</v>
      </c>
      <c r="B1684" s="29">
        <v>16.829999999999831</v>
      </c>
      <c r="C1684" s="30">
        <v>2000</v>
      </c>
    </row>
    <row r="1685" spans="1:3" x14ac:dyDescent="0.25">
      <c r="A1685" s="28">
        <v>1684</v>
      </c>
      <c r="B1685" s="29">
        <v>16.839999999999833</v>
      </c>
      <c r="C1685" s="30">
        <v>2000</v>
      </c>
    </row>
    <row r="1686" spans="1:3" x14ac:dyDescent="0.25">
      <c r="A1686" s="28">
        <v>1685</v>
      </c>
      <c r="B1686" s="29">
        <v>16.849999999999834</v>
      </c>
      <c r="C1686" s="30">
        <v>2000</v>
      </c>
    </row>
    <row r="1687" spans="1:3" x14ac:dyDescent="0.25">
      <c r="A1687" s="28">
        <v>1686</v>
      </c>
      <c r="B1687" s="29">
        <v>16.859999999999836</v>
      </c>
      <c r="C1687" s="30">
        <v>2000</v>
      </c>
    </row>
    <row r="1688" spans="1:3" x14ac:dyDescent="0.25">
      <c r="A1688" s="28">
        <v>1687</v>
      </c>
      <c r="B1688" s="29">
        <v>16.869999999999838</v>
      </c>
      <c r="C1688" s="30">
        <v>2000</v>
      </c>
    </row>
    <row r="1689" spans="1:3" x14ac:dyDescent="0.25">
      <c r="A1689" s="28">
        <v>1688</v>
      </c>
      <c r="B1689" s="29">
        <v>16.879999999999839</v>
      </c>
      <c r="C1689" s="30">
        <v>2000</v>
      </c>
    </row>
    <row r="1690" spans="1:3" x14ac:dyDescent="0.25">
      <c r="A1690" s="28">
        <v>1689</v>
      </c>
      <c r="B1690" s="29">
        <v>16.889999999999841</v>
      </c>
      <c r="C1690" s="30">
        <v>2000</v>
      </c>
    </row>
    <row r="1691" spans="1:3" x14ac:dyDescent="0.25">
      <c r="A1691" s="28">
        <v>1690</v>
      </c>
      <c r="B1691" s="29">
        <v>16.899999999999842</v>
      </c>
      <c r="C1691" s="30">
        <v>2000</v>
      </c>
    </row>
    <row r="1692" spans="1:3" x14ac:dyDescent="0.25">
      <c r="A1692" s="28">
        <v>1691</v>
      </c>
      <c r="B1692" s="29">
        <v>16.909999999999844</v>
      </c>
      <c r="C1692" s="30">
        <v>2000</v>
      </c>
    </row>
    <row r="1693" spans="1:3" x14ac:dyDescent="0.25">
      <c r="A1693" s="28">
        <v>1692</v>
      </c>
      <c r="B1693" s="29">
        <v>16.919999999999845</v>
      </c>
      <c r="C1693" s="30">
        <v>2000</v>
      </c>
    </row>
    <row r="1694" spans="1:3" x14ac:dyDescent="0.25">
      <c r="A1694" s="28">
        <v>1693</v>
      </c>
      <c r="B1694" s="29">
        <v>16.929999999999847</v>
      </c>
      <c r="C1694" s="30">
        <v>2000</v>
      </c>
    </row>
    <row r="1695" spans="1:3" x14ac:dyDescent="0.25">
      <c r="A1695" s="28">
        <v>1694</v>
      </c>
      <c r="B1695" s="29">
        <v>16.939999999999849</v>
      </c>
      <c r="C1695" s="30">
        <v>2000</v>
      </c>
    </row>
    <row r="1696" spans="1:3" x14ac:dyDescent="0.25">
      <c r="A1696" s="28">
        <v>1695</v>
      </c>
      <c r="B1696" s="29">
        <v>16.94999999999985</v>
      </c>
      <c r="C1696" s="30">
        <v>2000</v>
      </c>
    </row>
    <row r="1697" spans="1:3" x14ac:dyDescent="0.25">
      <c r="A1697" s="28">
        <v>1696</v>
      </c>
      <c r="B1697" s="29">
        <v>16.959999999999852</v>
      </c>
      <c r="C1697" s="30">
        <v>2000</v>
      </c>
    </row>
    <row r="1698" spans="1:3" x14ac:dyDescent="0.25">
      <c r="A1698" s="28">
        <v>1697</v>
      </c>
      <c r="B1698" s="29">
        <v>16.969999999999853</v>
      </c>
      <c r="C1698" s="30">
        <v>2000</v>
      </c>
    </row>
    <row r="1699" spans="1:3" x14ac:dyDescent="0.25">
      <c r="A1699" s="28">
        <v>1698</v>
      </c>
      <c r="B1699" s="29">
        <v>16.979999999999855</v>
      </c>
      <c r="C1699" s="30">
        <v>2000</v>
      </c>
    </row>
    <row r="1700" spans="1:3" x14ac:dyDescent="0.25">
      <c r="A1700" s="28">
        <v>1699</v>
      </c>
      <c r="B1700" s="29">
        <v>16.989999999999856</v>
      </c>
      <c r="C1700" s="30">
        <v>2000</v>
      </c>
    </row>
    <row r="1701" spans="1:3" x14ac:dyDescent="0.25">
      <c r="A1701" s="28">
        <v>1700</v>
      </c>
      <c r="B1701" s="29">
        <v>16.999999999999858</v>
      </c>
      <c r="C1701" s="30">
        <v>2000</v>
      </c>
    </row>
    <row r="1702" spans="1:3" x14ac:dyDescent="0.25">
      <c r="A1702" s="28">
        <v>1701</v>
      </c>
      <c r="B1702" s="29">
        <v>17.009999999999859</v>
      </c>
      <c r="C1702" s="30">
        <v>2000</v>
      </c>
    </row>
    <row r="1703" spans="1:3" x14ac:dyDescent="0.25">
      <c r="A1703" s="28">
        <v>1702</v>
      </c>
      <c r="B1703" s="29">
        <v>17.019999999999861</v>
      </c>
      <c r="C1703" s="30">
        <v>2000</v>
      </c>
    </row>
    <row r="1704" spans="1:3" x14ac:dyDescent="0.25">
      <c r="A1704" s="28">
        <v>1703</v>
      </c>
      <c r="B1704" s="29">
        <v>17.029999999999863</v>
      </c>
      <c r="C1704" s="30">
        <v>2000</v>
      </c>
    </row>
    <row r="1705" spans="1:3" x14ac:dyDescent="0.25">
      <c r="A1705" s="28">
        <v>1704</v>
      </c>
      <c r="B1705" s="29">
        <v>17.039999999999864</v>
      </c>
      <c r="C1705" s="30">
        <v>2000</v>
      </c>
    </row>
    <row r="1706" spans="1:3" x14ac:dyDescent="0.25">
      <c r="A1706" s="28">
        <v>1705</v>
      </c>
      <c r="B1706" s="29">
        <v>17.049999999999866</v>
      </c>
      <c r="C1706" s="30">
        <v>2000</v>
      </c>
    </row>
    <row r="1707" spans="1:3" x14ac:dyDescent="0.25">
      <c r="A1707" s="28">
        <v>1706</v>
      </c>
      <c r="B1707" s="29">
        <v>17.059999999999867</v>
      </c>
      <c r="C1707" s="30">
        <v>2000</v>
      </c>
    </row>
    <row r="1708" spans="1:3" x14ac:dyDescent="0.25">
      <c r="A1708" s="28">
        <v>1707</v>
      </c>
      <c r="B1708" s="29">
        <v>17.069999999999869</v>
      </c>
      <c r="C1708" s="30">
        <v>2000</v>
      </c>
    </row>
    <row r="1709" spans="1:3" x14ac:dyDescent="0.25">
      <c r="A1709" s="28">
        <v>1708</v>
      </c>
      <c r="B1709" s="29">
        <v>17.07999999999987</v>
      </c>
      <c r="C1709" s="30">
        <v>2000</v>
      </c>
    </row>
    <row r="1710" spans="1:3" x14ac:dyDescent="0.25">
      <c r="A1710" s="28">
        <v>1709</v>
      </c>
      <c r="B1710" s="29">
        <v>17.089999999999872</v>
      </c>
      <c r="C1710" s="30">
        <v>2000</v>
      </c>
    </row>
    <row r="1711" spans="1:3" x14ac:dyDescent="0.25">
      <c r="A1711" s="28">
        <v>1710</v>
      </c>
      <c r="B1711" s="29">
        <v>17.099999999999874</v>
      </c>
      <c r="C1711" s="30">
        <v>2000</v>
      </c>
    </row>
    <row r="1712" spans="1:3" x14ac:dyDescent="0.25">
      <c r="A1712" s="28">
        <v>1711</v>
      </c>
      <c r="B1712" s="29">
        <v>17.109999999999875</v>
      </c>
      <c r="C1712" s="30">
        <v>2000</v>
      </c>
    </row>
    <row r="1713" spans="1:3" x14ac:dyDescent="0.25">
      <c r="A1713" s="28">
        <v>1712</v>
      </c>
      <c r="B1713" s="29">
        <v>17.119999999999877</v>
      </c>
      <c r="C1713" s="30">
        <v>2000</v>
      </c>
    </row>
    <row r="1714" spans="1:3" x14ac:dyDescent="0.25">
      <c r="A1714" s="28">
        <v>1713</v>
      </c>
      <c r="B1714" s="29">
        <v>17.129999999999878</v>
      </c>
      <c r="C1714" s="30">
        <v>2000</v>
      </c>
    </row>
    <row r="1715" spans="1:3" x14ac:dyDescent="0.25">
      <c r="A1715" s="28">
        <v>1714</v>
      </c>
      <c r="B1715" s="29">
        <v>17.13999999999988</v>
      </c>
      <c r="C1715" s="30">
        <v>2000</v>
      </c>
    </row>
    <row r="1716" spans="1:3" x14ac:dyDescent="0.25">
      <c r="A1716" s="28">
        <v>1715</v>
      </c>
      <c r="B1716" s="29">
        <v>17.149999999999881</v>
      </c>
      <c r="C1716" s="30">
        <v>2000</v>
      </c>
    </row>
    <row r="1717" spans="1:3" x14ac:dyDescent="0.25">
      <c r="A1717" s="28">
        <v>1716</v>
      </c>
      <c r="B1717" s="29">
        <v>17.159999999999883</v>
      </c>
      <c r="C1717" s="30">
        <v>2000</v>
      </c>
    </row>
    <row r="1718" spans="1:3" x14ac:dyDescent="0.25">
      <c r="A1718" s="28">
        <v>1717</v>
      </c>
      <c r="B1718" s="29">
        <v>17.169999999999884</v>
      </c>
      <c r="C1718" s="30">
        <v>2000</v>
      </c>
    </row>
    <row r="1719" spans="1:3" x14ac:dyDescent="0.25">
      <c r="A1719" s="28">
        <v>1718</v>
      </c>
      <c r="B1719" s="29">
        <v>17.179999999999886</v>
      </c>
      <c r="C1719" s="30">
        <v>2000</v>
      </c>
    </row>
    <row r="1720" spans="1:3" x14ac:dyDescent="0.25">
      <c r="A1720" s="28">
        <v>1719</v>
      </c>
      <c r="B1720" s="29">
        <v>17.189999999999888</v>
      </c>
      <c r="C1720" s="30">
        <v>2000</v>
      </c>
    </row>
    <row r="1721" spans="1:3" x14ac:dyDescent="0.25">
      <c r="A1721" s="28">
        <v>1720</v>
      </c>
      <c r="B1721" s="29">
        <v>17.199999999999889</v>
      </c>
      <c r="C1721" s="30">
        <v>2000</v>
      </c>
    </row>
    <row r="1722" spans="1:3" x14ac:dyDescent="0.25">
      <c r="A1722" s="28">
        <v>1721</v>
      </c>
      <c r="B1722" s="29">
        <v>17.209999999999891</v>
      </c>
      <c r="C1722" s="30">
        <v>2000</v>
      </c>
    </row>
    <row r="1723" spans="1:3" x14ac:dyDescent="0.25">
      <c r="A1723" s="28">
        <v>1722</v>
      </c>
      <c r="B1723" s="29">
        <v>17.219999999999892</v>
      </c>
      <c r="C1723" s="30">
        <v>2000</v>
      </c>
    </row>
    <row r="1724" spans="1:3" x14ac:dyDescent="0.25">
      <c r="A1724" s="28">
        <v>1723</v>
      </c>
      <c r="B1724" s="29">
        <v>17.229999999999894</v>
      </c>
      <c r="C1724" s="30">
        <v>2000</v>
      </c>
    </row>
    <row r="1725" spans="1:3" x14ac:dyDescent="0.25">
      <c r="A1725" s="28">
        <v>1724</v>
      </c>
      <c r="B1725" s="29">
        <v>17.239999999999895</v>
      </c>
      <c r="C1725" s="30">
        <v>2000</v>
      </c>
    </row>
    <row r="1726" spans="1:3" x14ac:dyDescent="0.25">
      <c r="A1726" s="28">
        <v>1725</v>
      </c>
      <c r="B1726" s="29">
        <v>17.249999999999897</v>
      </c>
      <c r="C1726" s="30">
        <v>2000</v>
      </c>
    </row>
    <row r="1727" spans="1:3" x14ac:dyDescent="0.25">
      <c r="A1727" s="28">
        <v>1726</v>
      </c>
      <c r="B1727" s="29">
        <v>17.259999999999899</v>
      </c>
      <c r="C1727" s="30">
        <v>2000</v>
      </c>
    </row>
    <row r="1728" spans="1:3" x14ac:dyDescent="0.25">
      <c r="A1728" s="28">
        <v>1727</v>
      </c>
      <c r="B1728" s="29">
        <v>17.2699999999999</v>
      </c>
      <c r="C1728" s="30">
        <v>2000</v>
      </c>
    </row>
    <row r="1729" spans="1:3" x14ac:dyDescent="0.25">
      <c r="A1729" s="28">
        <v>1728</v>
      </c>
      <c r="B1729" s="29">
        <v>17.279999999999902</v>
      </c>
      <c r="C1729" s="30">
        <v>2000</v>
      </c>
    </row>
    <row r="1730" spans="1:3" x14ac:dyDescent="0.25">
      <c r="A1730" s="28">
        <v>1729</v>
      </c>
      <c r="B1730" s="29">
        <v>17.289999999999903</v>
      </c>
      <c r="C1730" s="30">
        <v>2000</v>
      </c>
    </row>
    <row r="1731" spans="1:3" x14ac:dyDescent="0.25">
      <c r="A1731" s="28">
        <v>1730</v>
      </c>
      <c r="B1731" s="29">
        <v>17.299999999999905</v>
      </c>
      <c r="C1731" s="30">
        <v>2000</v>
      </c>
    </row>
    <row r="1732" spans="1:3" x14ac:dyDescent="0.25">
      <c r="A1732" s="28">
        <v>1731</v>
      </c>
      <c r="B1732" s="29">
        <v>17.309999999999906</v>
      </c>
      <c r="C1732" s="30">
        <v>2000</v>
      </c>
    </row>
    <row r="1733" spans="1:3" x14ac:dyDescent="0.25">
      <c r="A1733" s="28">
        <v>1732</v>
      </c>
      <c r="B1733" s="29">
        <v>17.319999999999908</v>
      </c>
      <c r="C1733" s="30">
        <v>2000</v>
      </c>
    </row>
    <row r="1734" spans="1:3" x14ac:dyDescent="0.25">
      <c r="A1734" s="28">
        <v>1733</v>
      </c>
      <c r="B1734" s="29">
        <v>17.329999999999909</v>
      </c>
      <c r="C1734" s="30">
        <v>2000</v>
      </c>
    </row>
    <row r="1735" spans="1:3" x14ac:dyDescent="0.25">
      <c r="A1735" s="28">
        <v>1734</v>
      </c>
      <c r="B1735" s="29">
        <v>17.339999999999911</v>
      </c>
      <c r="C1735" s="30">
        <v>2000</v>
      </c>
    </row>
    <row r="1736" spans="1:3" x14ac:dyDescent="0.25">
      <c r="A1736" s="28">
        <v>1735</v>
      </c>
      <c r="B1736" s="29">
        <v>17.349999999999913</v>
      </c>
      <c r="C1736" s="30">
        <v>2000</v>
      </c>
    </row>
    <row r="1737" spans="1:3" x14ac:dyDescent="0.25">
      <c r="A1737" s="28">
        <v>1736</v>
      </c>
      <c r="B1737" s="29">
        <v>17.359999999999914</v>
      </c>
      <c r="C1737" s="30">
        <v>2000</v>
      </c>
    </row>
    <row r="1738" spans="1:3" x14ac:dyDescent="0.25">
      <c r="A1738" s="28">
        <v>1737</v>
      </c>
      <c r="B1738" s="29">
        <v>17.369999999999916</v>
      </c>
      <c r="C1738" s="30">
        <v>2000</v>
      </c>
    </row>
    <row r="1739" spans="1:3" x14ac:dyDescent="0.25">
      <c r="A1739" s="28">
        <v>1738</v>
      </c>
      <c r="B1739" s="29">
        <v>17.379999999999917</v>
      </c>
      <c r="C1739" s="30">
        <v>2000</v>
      </c>
    </row>
    <row r="1740" spans="1:3" x14ac:dyDescent="0.25">
      <c r="A1740" s="28">
        <v>1739</v>
      </c>
      <c r="B1740" s="29">
        <v>17.389999999999919</v>
      </c>
      <c r="C1740" s="30">
        <v>2000</v>
      </c>
    </row>
    <row r="1741" spans="1:3" x14ac:dyDescent="0.25">
      <c r="A1741" s="28">
        <v>1740</v>
      </c>
      <c r="B1741" s="29">
        <v>17.39999999999992</v>
      </c>
      <c r="C1741" s="30">
        <v>2000</v>
      </c>
    </row>
    <row r="1742" spans="1:3" x14ac:dyDescent="0.25">
      <c r="A1742" s="28">
        <v>1741</v>
      </c>
      <c r="B1742" s="29">
        <v>17.409999999999922</v>
      </c>
      <c r="C1742" s="30">
        <v>2000</v>
      </c>
    </row>
    <row r="1743" spans="1:3" x14ac:dyDescent="0.25">
      <c r="A1743" s="28">
        <v>1742</v>
      </c>
      <c r="B1743" s="29">
        <v>17.419999999999924</v>
      </c>
      <c r="C1743" s="30">
        <v>2000</v>
      </c>
    </row>
    <row r="1744" spans="1:3" x14ac:dyDescent="0.25">
      <c r="A1744" s="28">
        <v>1743</v>
      </c>
      <c r="B1744" s="29">
        <v>17.429999999999925</v>
      </c>
      <c r="C1744" s="30">
        <v>2000</v>
      </c>
    </row>
    <row r="1745" spans="1:3" x14ac:dyDescent="0.25">
      <c r="A1745" s="28">
        <v>1744</v>
      </c>
      <c r="B1745" s="29">
        <v>17.439999999999927</v>
      </c>
      <c r="C1745" s="30">
        <v>2000</v>
      </c>
    </row>
    <row r="1746" spans="1:3" x14ac:dyDescent="0.25">
      <c r="A1746" s="28">
        <v>1745</v>
      </c>
      <c r="B1746" s="29">
        <v>17.449999999999928</v>
      </c>
      <c r="C1746" s="30">
        <v>2000</v>
      </c>
    </row>
    <row r="1747" spans="1:3" x14ac:dyDescent="0.25">
      <c r="A1747" s="28">
        <v>1746</v>
      </c>
      <c r="B1747" s="29">
        <v>17.45999999999993</v>
      </c>
      <c r="C1747" s="30">
        <v>2000</v>
      </c>
    </row>
    <row r="1748" spans="1:3" x14ac:dyDescent="0.25">
      <c r="A1748" s="28">
        <v>1747</v>
      </c>
      <c r="B1748" s="29">
        <v>17.469999999999931</v>
      </c>
      <c r="C1748" s="30">
        <v>2000</v>
      </c>
    </row>
    <row r="1749" spans="1:3" x14ac:dyDescent="0.25">
      <c r="A1749" s="28">
        <v>1748</v>
      </c>
      <c r="B1749" s="29">
        <v>17.479999999999933</v>
      </c>
      <c r="C1749" s="30">
        <v>2000</v>
      </c>
    </row>
    <row r="1750" spans="1:3" x14ac:dyDescent="0.25">
      <c r="A1750" s="28">
        <v>1749</v>
      </c>
      <c r="B1750" s="29">
        <v>17.489999999999934</v>
      </c>
      <c r="C1750" s="30">
        <v>2000</v>
      </c>
    </row>
    <row r="1751" spans="1:3" x14ac:dyDescent="0.25">
      <c r="A1751" s="28">
        <v>1750</v>
      </c>
      <c r="B1751" s="29">
        <v>17.499999999999936</v>
      </c>
      <c r="C1751" s="30">
        <v>2000</v>
      </c>
    </row>
    <row r="1752" spans="1:3" x14ac:dyDescent="0.25">
      <c r="A1752" s="28">
        <v>1751</v>
      </c>
      <c r="B1752" s="29">
        <v>17.509999999999938</v>
      </c>
      <c r="C1752" s="30">
        <v>2000</v>
      </c>
    </row>
    <row r="1753" spans="1:3" x14ac:dyDescent="0.25">
      <c r="A1753" s="28">
        <v>1752</v>
      </c>
      <c r="B1753" s="29">
        <v>17.519999999999939</v>
      </c>
      <c r="C1753" s="30">
        <v>2000</v>
      </c>
    </row>
    <row r="1754" spans="1:3" x14ac:dyDescent="0.25">
      <c r="A1754" s="28">
        <v>1753</v>
      </c>
      <c r="B1754" s="29">
        <v>17.529999999999941</v>
      </c>
      <c r="C1754" s="30">
        <v>2000</v>
      </c>
    </row>
    <row r="1755" spans="1:3" x14ac:dyDescent="0.25">
      <c r="A1755" s="28">
        <v>1754</v>
      </c>
      <c r="B1755" s="29">
        <v>17.539999999999942</v>
      </c>
      <c r="C1755" s="30">
        <v>2000</v>
      </c>
    </row>
    <row r="1756" spans="1:3" x14ac:dyDescent="0.25">
      <c r="A1756" s="28">
        <v>1755</v>
      </c>
      <c r="B1756" s="29">
        <v>17.549999999999944</v>
      </c>
      <c r="C1756" s="30">
        <v>2000</v>
      </c>
    </row>
    <row r="1757" spans="1:3" x14ac:dyDescent="0.25">
      <c r="A1757" s="28">
        <v>1756</v>
      </c>
      <c r="B1757" s="29">
        <v>17.559999999999945</v>
      </c>
      <c r="C1757" s="30">
        <v>2000</v>
      </c>
    </row>
    <row r="1758" spans="1:3" x14ac:dyDescent="0.25">
      <c r="A1758" s="28">
        <v>1757</v>
      </c>
      <c r="B1758" s="29">
        <v>17.569999999999947</v>
      </c>
      <c r="C1758" s="30">
        <v>2000</v>
      </c>
    </row>
    <row r="1759" spans="1:3" x14ac:dyDescent="0.25">
      <c r="A1759" s="28">
        <v>1758</v>
      </c>
      <c r="B1759" s="29">
        <v>17.579999999999949</v>
      </c>
      <c r="C1759" s="30">
        <v>2000</v>
      </c>
    </row>
    <row r="1760" spans="1:3" x14ac:dyDescent="0.25">
      <c r="A1760" s="28">
        <v>1759</v>
      </c>
      <c r="B1760" s="29">
        <v>17.58999999999995</v>
      </c>
      <c r="C1760" s="30">
        <v>2000</v>
      </c>
    </row>
    <row r="1761" spans="1:3" x14ac:dyDescent="0.25">
      <c r="A1761" s="28">
        <v>1760</v>
      </c>
      <c r="B1761" s="29">
        <v>17.599999999999952</v>
      </c>
      <c r="C1761" s="30">
        <v>2000</v>
      </c>
    </row>
    <row r="1762" spans="1:3" x14ac:dyDescent="0.25">
      <c r="A1762" s="28">
        <v>1761</v>
      </c>
      <c r="B1762" s="29">
        <v>17.609999999999953</v>
      </c>
      <c r="C1762" s="30">
        <v>2000</v>
      </c>
    </row>
    <row r="1763" spans="1:3" x14ac:dyDescent="0.25">
      <c r="A1763" s="28">
        <v>1762</v>
      </c>
      <c r="B1763" s="29">
        <v>17.619999999999955</v>
      </c>
      <c r="C1763" s="30">
        <v>2000</v>
      </c>
    </row>
    <row r="1764" spans="1:3" x14ac:dyDescent="0.25">
      <c r="A1764" s="28">
        <v>1763</v>
      </c>
      <c r="B1764" s="29">
        <v>17.629999999999956</v>
      </c>
      <c r="C1764" s="30">
        <v>2000</v>
      </c>
    </row>
    <row r="1765" spans="1:3" x14ac:dyDescent="0.25">
      <c r="A1765" s="28">
        <v>1764</v>
      </c>
      <c r="B1765" s="29">
        <v>17.639999999999958</v>
      </c>
      <c r="C1765" s="30">
        <v>2000</v>
      </c>
    </row>
    <row r="1766" spans="1:3" x14ac:dyDescent="0.25">
      <c r="A1766" s="28">
        <v>1765</v>
      </c>
      <c r="B1766" s="29">
        <v>17.649999999999959</v>
      </c>
      <c r="C1766" s="30">
        <v>2000</v>
      </c>
    </row>
    <row r="1767" spans="1:3" x14ac:dyDescent="0.25">
      <c r="A1767" s="28">
        <v>1766</v>
      </c>
      <c r="B1767" s="29">
        <v>17.659999999999961</v>
      </c>
      <c r="C1767" s="30">
        <v>2000</v>
      </c>
    </row>
    <row r="1768" spans="1:3" x14ac:dyDescent="0.25">
      <c r="A1768" s="28">
        <v>1767</v>
      </c>
      <c r="B1768" s="29">
        <v>17.669999999999963</v>
      </c>
      <c r="C1768" s="30">
        <v>2000</v>
      </c>
    </row>
    <row r="1769" spans="1:3" x14ac:dyDescent="0.25">
      <c r="A1769" s="28">
        <v>1768</v>
      </c>
      <c r="B1769" s="29">
        <v>17.679999999999964</v>
      </c>
      <c r="C1769" s="30">
        <v>2000</v>
      </c>
    </row>
    <row r="1770" spans="1:3" x14ac:dyDescent="0.25">
      <c r="A1770" s="28">
        <v>1769</v>
      </c>
      <c r="B1770" s="29">
        <v>17.689999999999966</v>
      </c>
      <c r="C1770" s="30">
        <v>2000</v>
      </c>
    </row>
    <row r="1771" spans="1:3" x14ac:dyDescent="0.25">
      <c r="A1771" s="28">
        <v>1770</v>
      </c>
      <c r="B1771" s="29">
        <v>17.699999999999967</v>
      </c>
      <c r="C1771" s="30">
        <v>2000</v>
      </c>
    </row>
    <row r="1772" spans="1:3" x14ac:dyDescent="0.25">
      <c r="A1772" s="28">
        <v>1771</v>
      </c>
      <c r="B1772" s="29">
        <v>17.709999999999969</v>
      </c>
      <c r="C1772" s="30">
        <v>2000</v>
      </c>
    </row>
    <row r="1773" spans="1:3" x14ac:dyDescent="0.25">
      <c r="A1773" s="28">
        <v>1772</v>
      </c>
      <c r="B1773" s="29">
        <v>17.71999999999997</v>
      </c>
      <c r="C1773" s="30">
        <v>2000</v>
      </c>
    </row>
    <row r="1774" spans="1:3" x14ac:dyDescent="0.25">
      <c r="A1774" s="28">
        <v>1773</v>
      </c>
      <c r="B1774" s="29">
        <v>17.729999999999972</v>
      </c>
      <c r="C1774" s="30">
        <v>2000</v>
      </c>
    </row>
    <row r="1775" spans="1:3" x14ac:dyDescent="0.25">
      <c r="A1775" s="28">
        <v>1774</v>
      </c>
      <c r="B1775" s="29">
        <v>17.739999999999974</v>
      </c>
      <c r="C1775" s="30">
        <v>2000</v>
      </c>
    </row>
    <row r="1776" spans="1:3" x14ac:dyDescent="0.25">
      <c r="A1776" s="28">
        <v>1775</v>
      </c>
      <c r="B1776" s="29">
        <v>17.749999999999975</v>
      </c>
      <c r="C1776" s="30">
        <v>2000</v>
      </c>
    </row>
    <row r="1777" spans="1:3" x14ac:dyDescent="0.25">
      <c r="A1777" s="28">
        <v>1776</v>
      </c>
      <c r="B1777" s="29">
        <v>17.759999999999977</v>
      </c>
      <c r="C1777" s="30">
        <v>2000</v>
      </c>
    </row>
    <row r="1778" spans="1:3" x14ac:dyDescent="0.25">
      <c r="A1778" s="28">
        <v>1777</v>
      </c>
      <c r="B1778" s="29">
        <v>17.769999999999978</v>
      </c>
      <c r="C1778" s="30">
        <v>2000</v>
      </c>
    </row>
    <row r="1779" spans="1:3" x14ac:dyDescent="0.25">
      <c r="A1779" s="28">
        <v>1778</v>
      </c>
      <c r="B1779" s="29">
        <v>17.77999999999998</v>
      </c>
      <c r="C1779" s="30">
        <v>2000</v>
      </c>
    </row>
    <row r="1780" spans="1:3" x14ac:dyDescent="0.25">
      <c r="A1780" s="28">
        <v>1779</v>
      </c>
      <c r="B1780" s="29">
        <v>17.789999999999981</v>
      </c>
      <c r="C1780" s="30">
        <v>2000</v>
      </c>
    </row>
    <row r="1781" spans="1:3" x14ac:dyDescent="0.25">
      <c r="A1781" s="28">
        <v>1780</v>
      </c>
      <c r="B1781" s="29">
        <v>17.799999999999983</v>
      </c>
      <c r="C1781" s="30">
        <v>2000</v>
      </c>
    </row>
    <row r="1782" spans="1:3" x14ac:dyDescent="0.25">
      <c r="A1782" s="28">
        <v>1781</v>
      </c>
      <c r="B1782" s="29">
        <v>17.809999999999985</v>
      </c>
      <c r="C1782" s="30">
        <v>2000</v>
      </c>
    </row>
    <row r="1783" spans="1:3" x14ac:dyDescent="0.25">
      <c r="A1783" s="28">
        <v>1782</v>
      </c>
      <c r="B1783" s="29">
        <v>17.819999999999986</v>
      </c>
      <c r="C1783" s="30">
        <v>2000</v>
      </c>
    </row>
    <row r="1784" spans="1:3" x14ac:dyDescent="0.25">
      <c r="A1784" s="28">
        <v>1783</v>
      </c>
      <c r="B1784" s="29">
        <v>17.829999999999988</v>
      </c>
      <c r="C1784" s="30">
        <v>2000</v>
      </c>
    </row>
    <row r="1785" spans="1:3" x14ac:dyDescent="0.25">
      <c r="A1785" s="28">
        <v>1784</v>
      </c>
      <c r="B1785" s="29">
        <v>17.839999999999989</v>
      </c>
      <c r="C1785" s="30">
        <v>2000</v>
      </c>
    </row>
    <row r="1786" spans="1:3" x14ac:dyDescent="0.25">
      <c r="A1786" s="28">
        <v>1785</v>
      </c>
      <c r="B1786" s="29">
        <v>17.849999999999991</v>
      </c>
      <c r="C1786" s="30">
        <v>2000</v>
      </c>
    </row>
    <row r="1787" spans="1:3" x14ac:dyDescent="0.25">
      <c r="A1787" s="28">
        <v>1786</v>
      </c>
      <c r="B1787" s="29">
        <v>17.859999999999992</v>
      </c>
      <c r="C1787" s="30">
        <v>2000</v>
      </c>
    </row>
    <row r="1788" spans="1:3" x14ac:dyDescent="0.25">
      <c r="A1788" s="28">
        <v>1787</v>
      </c>
      <c r="B1788" s="29">
        <v>17.869999999999994</v>
      </c>
      <c r="C1788" s="30">
        <v>2000</v>
      </c>
    </row>
    <row r="1789" spans="1:3" x14ac:dyDescent="0.25">
      <c r="A1789" s="28">
        <v>1788</v>
      </c>
      <c r="B1789" s="29">
        <v>17.879999999999995</v>
      </c>
      <c r="C1789" s="30">
        <v>2000</v>
      </c>
    </row>
    <row r="1790" spans="1:3" x14ac:dyDescent="0.25">
      <c r="A1790" s="28">
        <v>1789</v>
      </c>
      <c r="B1790" s="29">
        <v>17.889999999999997</v>
      </c>
      <c r="C1790" s="30">
        <v>2000</v>
      </c>
    </row>
    <row r="1791" spans="1:3" x14ac:dyDescent="0.25">
      <c r="A1791" s="28">
        <v>1790</v>
      </c>
      <c r="B1791" s="29">
        <v>17.899999999999999</v>
      </c>
      <c r="C1791" s="30">
        <v>2000</v>
      </c>
    </row>
    <row r="1792" spans="1:3" x14ac:dyDescent="0.25">
      <c r="A1792" s="28">
        <v>1791</v>
      </c>
      <c r="B1792" s="29">
        <v>17.91</v>
      </c>
      <c r="C1792" s="30">
        <v>2000</v>
      </c>
    </row>
    <row r="1793" spans="1:3" x14ac:dyDescent="0.25">
      <c r="A1793" s="28">
        <v>1792</v>
      </c>
      <c r="B1793" s="29">
        <v>17.920000000000002</v>
      </c>
      <c r="C1793" s="30">
        <v>2000</v>
      </c>
    </row>
    <row r="1794" spans="1:3" x14ac:dyDescent="0.25">
      <c r="A1794" s="28">
        <v>1793</v>
      </c>
      <c r="B1794" s="29">
        <v>17.930000000000003</v>
      </c>
      <c r="C1794" s="30">
        <v>2000</v>
      </c>
    </row>
    <row r="1795" spans="1:3" x14ac:dyDescent="0.25">
      <c r="A1795" s="28">
        <v>1794</v>
      </c>
      <c r="B1795" s="29">
        <v>17.940000000000005</v>
      </c>
      <c r="C1795" s="30">
        <v>2000</v>
      </c>
    </row>
    <row r="1796" spans="1:3" x14ac:dyDescent="0.25">
      <c r="A1796" s="28">
        <v>1795</v>
      </c>
      <c r="B1796" s="29">
        <v>17.950000000000006</v>
      </c>
      <c r="C1796" s="30">
        <v>2000</v>
      </c>
    </row>
    <row r="1797" spans="1:3" x14ac:dyDescent="0.25">
      <c r="A1797" s="28">
        <v>1796</v>
      </c>
      <c r="B1797" s="29">
        <v>17.960000000000008</v>
      </c>
      <c r="C1797" s="30">
        <v>2000</v>
      </c>
    </row>
    <row r="1798" spans="1:3" x14ac:dyDescent="0.25">
      <c r="A1798" s="28">
        <v>1797</v>
      </c>
      <c r="B1798" s="29">
        <v>17.97000000000001</v>
      </c>
      <c r="C1798" s="30">
        <v>2000</v>
      </c>
    </row>
    <row r="1799" spans="1:3" x14ac:dyDescent="0.25">
      <c r="A1799" s="28">
        <v>1798</v>
      </c>
      <c r="B1799" s="29">
        <v>17.980000000000011</v>
      </c>
      <c r="C1799" s="30">
        <v>2000</v>
      </c>
    </row>
    <row r="1800" spans="1:3" x14ac:dyDescent="0.25">
      <c r="A1800" s="28">
        <v>1799</v>
      </c>
      <c r="B1800" s="29">
        <v>17.990000000000013</v>
      </c>
      <c r="C1800" s="30">
        <v>2000</v>
      </c>
    </row>
    <row r="1801" spans="1:3" x14ac:dyDescent="0.25">
      <c r="A1801" s="28">
        <v>1800</v>
      </c>
      <c r="B1801" s="29">
        <v>18.000000000000014</v>
      </c>
      <c r="C1801" s="30">
        <v>2000</v>
      </c>
    </row>
    <row r="1802" spans="1:3" x14ac:dyDescent="0.25">
      <c r="A1802" s="28">
        <v>1801</v>
      </c>
      <c r="B1802" s="29">
        <v>18.010000000000016</v>
      </c>
      <c r="C1802" s="30">
        <v>2000</v>
      </c>
    </row>
    <row r="1803" spans="1:3" x14ac:dyDescent="0.25">
      <c r="A1803" s="28">
        <v>1802</v>
      </c>
      <c r="B1803" s="29">
        <v>18.020000000000017</v>
      </c>
      <c r="C1803" s="30">
        <v>2000</v>
      </c>
    </row>
    <row r="1804" spans="1:3" x14ac:dyDescent="0.25">
      <c r="A1804" s="28">
        <v>1803</v>
      </c>
      <c r="B1804" s="29">
        <v>18.030000000000019</v>
      </c>
      <c r="C1804" s="30">
        <v>2000</v>
      </c>
    </row>
    <row r="1805" spans="1:3" x14ac:dyDescent="0.25">
      <c r="A1805" s="28">
        <v>1804</v>
      </c>
      <c r="B1805" s="29">
        <v>18.04000000000002</v>
      </c>
      <c r="C1805" s="30">
        <v>2000</v>
      </c>
    </row>
    <row r="1806" spans="1:3" x14ac:dyDescent="0.25">
      <c r="A1806" s="28">
        <v>1805</v>
      </c>
      <c r="B1806" s="29">
        <v>18.050000000000022</v>
      </c>
      <c r="C1806" s="30">
        <v>2000</v>
      </c>
    </row>
    <row r="1807" spans="1:3" x14ac:dyDescent="0.25">
      <c r="A1807" s="28">
        <v>1806</v>
      </c>
      <c r="B1807" s="29">
        <v>18.060000000000024</v>
      </c>
      <c r="C1807" s="30">
        <v>2000</v>
      </c>
    </row>
    <row r="1808" spans="1:3" x14ac:dyDescent="0.25">
      <c r="A1808" s="28">
        <v>1807</v>
      </c>
      <c r="B1808" s="29">
        <v>18.070000000000025</v>
      </c>
      <c r="C1808" s="30">
        <v>2000</v>
      </c>
    </row>
    <row r="1809" spans="1:3" x14ac:dyDescent="0.25">
      <c r="A1809" s="28">
        <v>1808</v>
      </c>
      <c r="B1809" s="29">
        <v>18.080000000000027</v>
      </c>
      <c r="C1809" s="30">
        <v>2000</v>
      </c>
    </row>
    <row r="1810" spans="1:3" x14ac:dyDescent="0.25">
      <c r="A1810" s="28">
        <v>1809</v>
      </c>
      <c r="B1810" s="29">
        <v>18.090000000000028</v>
      </c>
      <c r="C1810" s="30">
        <v>2000</v>
      </c>
    </row>
    <row r="1811" spans="1:3" x14ac:dyDescent="0.25">
      <c r="A1811" s="28">
        <v>1810</v>
      </c>
      <c r="B1811" s="29">
        <v>18.10000000000003</v>
      </c>
      <c r="C1811" s="30">
        <v>2000</v>
      </c>
    </row>
    <row r="1812" spans="1:3" x14ac:dyDescent="0.25">
      <c r="A1812" s="28">
        <v>1811</v>
      </c>
      <c r="B1812" s="29">
        <v>18.110000000000031</v>
      </c>
      <c r="C1812" s="30">
        <v>2000</v>
      </c>
    </row>
    <row r="1813" spans="1:3" x14ac:dyDescent="0.25">
      <c r="A1813" s="28">
        <v>1812</v>
      </c>
      <c r="B1813" s="29">
        <v>18.120000000000033</v>
      </c>
      <c r="C1813" s="30">
        <v>2000</v>
      </c>
    </row>
    <row r="1814" spans="1:3" x14ac:dyDescent="0.25">
      <c r="A1814" s="28">
        <v>1813</v>
      </c>
      <c r="B1814" s="29">
        <v>18.130000000000035</v>
      </c>
      <c r="C1814" s="30">
        <v>2000</v>
      </c>
    </row>
    <row r="1815" spans="1:3" x14ac:dyDescent="0.25">
      <c r="A1815" s="28">
        <v>1814</v>
      </c>
      <c r="B1815" s="29">
        <v>18.140000000000036</v>
      </c>
      <c r="C1815" s="30">
        <v>2000</v>
      </c>
    </row>
    <row r="1816" spans="1:3" x14ac:dyDescent="0.25">
      <c r="A1816" s="28">
        <v>1815</v>
      </c>
      <c r="B1816" s="29">
        <v>18.150000000000038</v>
      </c>
      <c r="C1816" s="30">
        <v>2000</v>
      </c>
    </row>
    <row r="1817" spans="1:3" x14ac:dyDescent="0.25">
      <c r="A1817" s="28">
        <v>1816</v>
      </c>
      <c r="B1817" s="29">
        <v>18.160000000000039</v>
      </c>
      <c r="C1817" s="30">
        <v>2000</v>
      </c>
    </row>
    <row r="1818" spans="1:3" x14ac:dyDescent="0.25">
      <c r="A1818" s="28">
        <v>1817</v>
      </c>
      <c r="B1818" s="29">
        <v>18.170000000000041</v>
      </c>
      <c r="C1818" s="30">
        <v>2000</v>
      </c>
    </row>
    <row r="1819" spans="1:3" x14ac:dyDescent="0.25">
      <c r="A1819" s="28">
        <v>1818</v>
      </c>
      <c r="B1819" s="29">
        <v>18.180000000000042</v>
      </c>
      <c r="C1819" s="30">
        <v>2000</v>
      </c>
    </row>
    <row r="1820" spans="1:3" x14ac:dyDescent="0.25">
      <c r="A1820" s="28">
        <v>1819</v>
      </c>
      <c r="B1820" s="29">
        <v>18.190000000000044</v>
      </c>
      <c r="C1820" s="30">
        <v>2000</v>
      </c>
    </row>
    <row r="1821" spans="1:3" x14ac:dyDescent="0.25">
      <c r="A1821" s="28">
        <v>1820</v>
      </c>
      <c r="B1821" s="29">
        <v>18.200000000000045</v>
      </c>
      <c r="C1821" s="30">
        <v>2000</v>
      </c>
    </row>
    <row r="1822" spans="1:3" x14ac:dyDescent="0.25">
      <c r="A1822" s="28">
        <v>1821</v>
      </c>
      <c r="B1822" s="29">
        <v>18.210000000000047</v>
      </c>
      <c r="C1822" s="30">
        <v>2000</v>
      </c>
    </row>
    <row r="1823" spans="1:3" x14ac:dyDescent="0.25">
      <c r="A1823" s="28">
        <v>1822</v>
      </c>
      <c r="B1823" s="29">
        <v>18.220000000000049</v>
      </c>
      <c r="C1823" s="30">
        <v>2000</v>
      </c>
    </row>
    <row r="1824" spans="1:3" x14ac:dyDescent="0.25">
      <c r="A1824" s="28">
        <v>1823</v>
      </c>
      <c r="B1824" s="29">
        <v>18.23000000000005</v>
      </c>
      <c r="C1824" s="30">
        <v>2000</v>
      </c>
    </row>
    <row r="1825" spans="1:3" x14ac:dyDescent="0.25">
      <c r="A1825" s="28">
        <v>1824</v>
      </c>
      <c r="B1825" s="29">
        <v>18.240000000000052</v>
      </c>
      <c r="C1825" s="30">
        <v>2000</v>
      </c>
    </row>
    <row r="1826" spans="1:3" x14ac:dyDescent="0.25">
      <c r="A1826" s="28">
        <v>1825</v>
      </c>
      <c r="B1826" s="29">
        <v>18.250000000000053</v>
      </c>
      <c r="C1826" s="30">
        <v>2000</v>
      </c>
    </row>
    <row r="1827" spans="1:3" x14ac:dyDescent="0.25">
      <c r="A1827" s="28">
        <v>1826</v>
      </c>
      <c r="B1827" s="29">
        <v>18.260000000000055</v>
      </c>
      <c r="C1827" s="30">
        <v>2000</v>
      </c>
    </row>
    <row r="1828" spans="1:3" x14ac:dyDescent="0.25">
      <c r="A1828" s="28">
        <v>1827</v>
      </c>
      <c r="B1828" s="29">
        <v>18.270000000000056</v>
      </c>
      <c r="C1828" s="30">
        <v>2000</v>
      </c>
    </row>
    <row r="1829" spans="1:3" x14ac:dyDescent="0.25">
      <c r="A1829" s="28">
        <v>1828</v>
      </c>
      <c r="B1829" s="29">
        <v>18.280000000000058</v>
      </c>
      <c r="C1829" s="30">
        <v>2000</v>
      </c>
    </row>
    <row r="1830" spans="1:3" x14ac:dyDescent="0.25">
      <c r="A1830" s="28">
        <v>1829</v>
      </c>
      <c r="B1830" s="29">
        <v>18.29000000000006</v>
      </c>
      <c r="C1830" s="30">
        <v>2000</v>
      </c>
    </row>
    <row r="1831" spans="1:3" x14ac:dyDescent="0.25">
      <c r="A1831" s="28">
        <v>1830</v>
      </c>
      <c r="B1831" s="29">
        <v>18.300000000000061</v>
      </c>
      <c r="C1831" s="30">
        <v>2000</v>
      </c>
    </row>
    <row r="1832" spans="1:3" x14ac:dyDescent="0.25">
      <c r="A1832" s="28">
        <v>1831</v>
      </c>
      <c r="B1832" s="29">
        <v>18.310000000000063</v>
      </c>
      <c r="C1832" s="30">
        <v>2000</v>
      </c>
    </row>
    <row r="1833" spans="1:3" x14ac:dyDescent="0.25">
      <c r="A1833" s="28">
        <v>1832</v>
      </c>
      <c r="B1833" s="29">
        <v>18.320000000000064</v>
      </c>
      <c r="C1833" s="30">
        <v>2000</v>
      </c>
    </row>
    <row r="1834" spans="1:3" x14ac:dyDescent="0.25">
      <c r="A1834" s="28">
        <v>1833</v>
      </c>
      <c r="B1834" s="29">
        <v>18.330000000000066</v>
      </c>
      <c r="C1834" s="30">
        <v>2000</v>
      </c>
    </row>
    <row r="1835" spans="1:3" x14ac:dyDescent="0.25">
      <c r="A1835" s="28">
        <v>1834</v>
      </c>
      <c r="B1835" s="29">
        <v>18.340000000000067</v>
      </c>
      <c r="C1835" s="30">
        <v>2000</v>
      </c>
    </row>
    <row r="1836" spans="1:3" x14ac:dyDescent="0.25">
      <c r="A1836" s="28">
        <v>1835</v>
      </c>
      <c r="B1836" s="29">
        <v>18.350000000000069</v>
      </c>
      <c r="C1836" s="30">
        <v>2000</v>
      </c>
    </row>
    <row r="1837" spans="1:3" x14ac:dyDescent="0.25">
      <c r="A1837" s="28">
        <v>1836</v>
      </c>
      <c r="B1837" s="29">
        <v>18.36000000000007</v>
      </c>
      <c r="C1837" s="30">
        <v>2000</v>
      </c>
    </row>
    <row r="1838" spans="1:3" x14ac:dyDescent="0.25">
      <c r="A1838" s="28">
        <v>1837</v>
      </c>
      <c r="B1838" s="29">
        <v>18.370000000000072</v>
      </c>
      <c r="C1838" s="30">
        <v>2000</v>
      </c>
    </row>
    <row r="1839" spans="1:3" x14ac:dyDescent="0.25">
      <c r="A1839" s="28">
        <v>1838</v>
      </c>
      <c r="B1839" s="29">
        <v>18.380000000000074</v>
      </c>
      <c r="C1839" s="30">
        <v>2000</v>
      </c>
    </row>
    <row r="1840" spans="1:3" x14ac:dyDescent="0.25">
      <c r="A1840" s="28">
        <v>1839</v>
      </c>
      <c r="B1840" s="29">
        <v>18.390000000000075</v>
      </c>
      <c r="C1840" s="30">
        <v>2000</v>
      </c>
    </row>
    <row r="1841" spans="1:3" x14ac:dyDescent="0.25">
      <c r="A1841" s="28">
        <v>1840</v>
      </c>
      <c r="B1841" s="29">
        <v>18.400000000000077</v>
      </c>
      <c r="C1841" s="30">
        <v>2000</v>
      </c>
    </row>
    <row r="1842" spans="1:3" x14ac:dyDescent="0.25">
      <c r="A1842" s="28">
        <v>1841</v>
      </c>
      <c r="B1842" s="29">
        <v>18.410000000000078</v>
      </c>
      <c r="C1842" s="30">
        <v>2000</v>
      </c>
    </row>
    <row r="1843" spans="1:3" x14ac:dyDescent="0.25">
      <c r="A1843" s="28">
        <v>1842</v>
      </c>
      <c r="B1843" s="29">
        <v>18.42000000000008</v>
      </c>
      <c r="C1843" s="30">
        <v>2000</v>
      </c>
    </row>
    <row r="1844" spans="1:3" x14ac:dyDescent="0.25">
      <c r="A1844" s="28">
        <v>1843</v>
      </c>
      <c r="B1844" s="29">
        <v>18.430000000000081</v>
      </c>
      <c r="C1844" s="30">
        <v>2000</v>
      </c>
    </row>
    <row r="1845" spans="1:3" x14ac:dyDescent="0.25">
      <c r="A1845" s="28">
        <v>1844</v>
      </c>
      <c r="B1845" s="29">
        <v>18.440000000000083</v>
      </c>
      <c r="C1845" s="30">
        <v>2000</v>
      </c>
    </row>
    <row r="1846" spans="1:3" x14ac:dyDescent="0.25">
      <c r="A1846" s="28">
        <v>1845</v>
      </c>
      <c r="B1846" s="29">
        <v>18.450000000000085</v>
      </c>
      <c r="C1846" s="30">
        <v>2000</v>
      </c>
    </row>
    <row r="1847" spans="1:3" x14ac:dyDescent="0.25">
      <c r="A1847" s="28">
        <v>1846</v>
      </c>
      <c r="B1847" s="29">
        <v>18.460000000000086</v>
      </c>
      <c r="C1847" s="30">
        <v>2000</v>
      </c>
    </row>
    <row r="1848" spans="1:3" x14ac:dyDescent="0.25">
      <c r="A1848" s="28">
        <v>1847</v>
      </c>
      <c r="B1848" s="29">
        <v>18.470000000000088</v>
      </c>
      <c r="C1848" s="30">
        <v>2000</v>
      </c>
    </row>
    <row r="1849" spans="1:3" x14ac:dyDescent="0.25">
      <c r="A1849" s="28">
        <v>1848</v>
      </c>
      <c r="B1849" s="29">
        <v>18.480000000000089</v>
      </c>
      <c r="C1849" s="30">
        <v>2000</v>
      </c>
    </row>
    <row r="1850" spans="1:3" x14ac:dyDescent="0.25">
      <c r="A1850" s="28">
        <v>1849</v>
      </c>
      <c r="B1850" s="29">
        <v>18.490000000000091</v>
      </c>
      <c r="C1850" s="30">
        <v>2000</v>
      </c>
    </row>
    <row r="1851" spans="1:3" x14ac:dyDescent="0.25">
      <c r="A1851" s="28">
        <v>1850</v>
      </c>
      <c r="B1851" s="29">
        <v>18.500000000000092</v>
      </c>
      <c r="C1851" s="30">
        <v>2000</v>
      </c>
    </row>
    <row r="1852" spans="1:3" x14ac:dyDescent="0.25">
      <c r="A1852" s="28">
        <v>1851</v>
      </c>
      <c r="B1852" s="29">
        <v>18.510000000000094</v>
      </c>
      <c r="C1852" s="30">
        <v>2000</v>
      </c>
    </row>
    <row r="1853" spans="1:3" x14ac:dyDescent="0.25">
      <c r="A1853" s="28">
        <v>1852</v>
      </c>
      <c r="B1853" s="29">
        <v>18.520000000000095</v>
      </c>
      <c r="C1853" s="30">
        <v>2000</v>
      </c>
    </row>
    <row r="1854" spans="1:3" x14ac:dyDescent="0.25">
      <c r="A1854" s="28">
        <v>1853</v>
      </c>
      <c r="B1854" s="29">
        <v>18.530000000000097</v>
      </c>
      <c r="C1854" s="30">
        <v>2000</v>
      </c>
    </row>
    <row r="1855" spans="1:3" x14ac:dyDescent="0.25">
      <c r="A1855" s="28">
        <v>1854</v>
      </c>
      <c r="B1855" s="29">
        <v>18.540000000000099</v>
      </c>
      <c r="C1855" s="30">
        <v>2000</v>
      </c>
    </row>
    <row r="1856" spans="1:3" x14ac:dyDescent="0.25">
      <c r="A1856" s="28">
        <v>1855</v>
      </c>
      <c r="B1856" s="29">
        <v>18.5500000000001</v>
      </c>
      <c r="C1856" s="30">
        <v>2000</v>
      </c>
    </row>
    <row r="1857" spans="1:3" x14ac:dyDescent="0.25">
      <c r="A1857" s="28">
        <v>1856</v>
      </c>
      <c r="B1857" s="29">
        <v>18.560000000000102</v>
      </c>
      <c r="C1857" s="30">
        <v>2000</v>
      </c>
    </row>
    <row r="1858" spans="1:3" x14ac:dyDescent="0.25">
      <c r="A1858" s="28">
        <v>1857</v>
      </c>
      <c r="B1858" s="29">
        <v>18.570000000000103</v>
      </c>
      <c r="C1858" s="30">
        <v>2000</v>
      </c>
    </row>
    <row r="1859" spans="1:3" x14ac:dyDescent="0.25">
      <c r="A1859" s="28">
        <v>1858</v>
      </c>
      <c r="B1859" s="29">
        <v>18.580000000000105</v>
      </c>
      <c r="C1859" s="30">
        <v>2000</v>
      </c>
    </row>
    <row r="1860" spans="1:3" x14ac:dyDescent="0.25">
      <c r="A1860" s="28">
        <v>1859</v>
      </c>
      <c r="B1860" s="29">
        <v>18.590000000000106</v>
      </c>
      <c r="C1860" s="30">
        <v>2000</v>
      </c>
    </row>
    <row r="1861" spans="1:3" x14ac:dyDescent="0.25">
      <c r="A1861" s="28">
        <v>1860</v>
      </c>
      <c r="B1861" s="29">
        <v>18.600000000000108</v>
      </c>
      <c r="C1861" s="30">
        <v>2000</v>
      </c>
    </row>
    <row r="1862" spans="1:3" x14ac:dyDescent="0.25">
      <c r="A1862" s="28">
        <v>1861</v>
      </c>
      <c r="B1862" s="29">
        <v>18.61000000000011</v>
      </c>
      <c r="C1862" s="30">
        <v>2000</v>
      </c>
    </row>
    <row r="1863" spans="1:3" x14ac:dyDescent="0.25">
      <c r="A1863" s="28">
        <v>1862</v>
      </c>
      <c r="B1863" s="29">
        <v>18.620000000000111</v>
      </c>
      <c r="C1863" s="30">
        <v>2000</v>
      </c>
    </row>
    <row r="1864" spans="1:3" x14ac:dyDescent="0.25">
      <c r="A1864" s="28">
        <v>1863</v>
      </c>
      <c r="B1864" s="29">
        <v>18.630000000000113</v>
      </c>
      <c r="C1864" s="30">
        <v>2000</v>
      </c>
    </row>
    <row r="1865" spans="1:3" x14ac:dyDescent="0.25">
      <c r="A1865" s="28">
        <v>1864</v>
      </c>
      <c r="B1865" s="29">
        <v>18.640000000000114</v>
      </c>
      <c r="C1865" s="30">
        <v>2000</v>
      </c>
    </row>
    <row r="1866" spans="1:3" x14ac:dyDescent="0.25">
      <c r="A1866" s="28">
        <v>1865</v>
      </c>
      <c r="B1866" s="29">
        <v>18.650000000000116</v>
      </c>
      <c r="C1866" s="30">
        <v>2000</v>
      </c>
    </row>
    <row r="1867" spans="1:3" x14ac:dyDescent="0.25">
      <c r="A1867" s="28">
        <v>1866</v>
      </c>
      <c r="B1867" s="29">
        <v>18.660000000000117</v>
      </c>
      <c r="C1867" s="30">
        <v>2000</v>
      </c>
    </row>
    <row r="1868" spans="1:3" x14ac:dyDescent="0.25">
      <c r="A1868" s="28">
        <v>1867</v>
      </c>
      <c r="B1868" s="29">
        <v>18.670000000000119</v>
      </c>
      <c r="C1868" s="30">
        <v>2000</v>
      </c>
    </row>
    <row r="1869" spans="1:3" x14ac:dyDescent="0.25">
      <c r="A1869" s="28">
        <v>1868</v>
      </c>
      <c r="B1869" s="29">
        <v>18.680000000000121</v>
      </c>
      <c r="C1869" s="30">
        <v>2000</v>
      </c>
    </row>
    <row r="1870" spans="1:3" x14ac:dyDescent="0.25">
      <c r="A1870" s="28">
        <v>1869</v>
      </c>
      <c r="B1870" s="29">
        <v>18.690000000000122</v>
      </c>
      <c r="C1870" s="30">
        <v>2000</v>
      </c>
    </row>
    <row r="1871" spans="1:3" x14ac:dyDescent="0.25">
      <c r="A1871" s="28">
        <v>1870</v>
      </c>
      <c r="B1871" s="29">
        <v>18.700000000000124</v>
      </c>
      <c r="C1871" s="30">
        <v>2000</v>
      </c>
    </row>
    <row r="1872" spans="1:3" x14ac:dyDescent="0.25">
      <c r="A1872" s="28">
        <v>1871</v>
      </c>
      <c r="B1872" s="29">
        <v>18.710000000000125</v>
      </c>
      <c r="C1872" s="30">
        <v>2000</v>
      </c>
    </row>
    <row r="1873" spans="1:3" x14ac:dyDescent="0.25">
      <c r="A1873" s="28">
        <v>1872</v>
      </c>
      <c r="B1873" s="29">
        <v>18.720000000000127</v>
      </c>
      <c r="C1873" s="30">
        <v>2000</v>
      </c>
    </row>
    <row r="1874" spans="1:3" x14ac:dyDescent="0.25">
      <c r="A1874" s="28">
        <v>1873</v>
      </c>
      <c r="B1874" s="29">
        <v>18.730000000000128</v>
      </c>
      <c r="C1874" s="30">
        <v>2000</v>
      </c>
    </row>
    <row r="1875" spans="1:3" x14ac:dyDescent="0.25">
      <c r="A1875" s="28">
        <v>1874</v>
      </c>
      <c r="B1875" s="29">
        <v>18.74000000000013</v>
      </c>
      <c r="C1875" s="30">
        <v>2000</v>
      </c>
    </row>
    <row r="1876" spans="1:3" x14ac:dyDescent="0.25">
      <c r="A1876" s="28">
        <v>1875</v>
      </c>
      <c r="B1876" s="29">
        <v>18.750000000000131</v>
      </c>
      <c r="C1876" s="30">
        <v>2000</v>
      </c>
    </row>
    <row r="1877" spans="1:3" x14ac:dyDescent="0.25">
      <c r="A1877" s="28">
        <v>1876</v>
      </c>
      <c r="B1877" s="29">
        <v>18.760000000000133</v>
      </c>
      <c r="C1877" s="30">
        <v>2000</v>
      </c>
    </row>
    <row r="1878" spans="1:3" x14ac:dyDescent="0.25">
      <c r="A1878" s="28">
        <v>1877</v>
      </c>
      <c r="B1878" s="29">
        <v>18.770000000000135</v>
      </c>
      <c r="C1878" s="30">
        <v>2000</v>
      </c>
    </row>
    <row r="1879" spans="1:3" x14ac:dyDescent="0.25">
      <c r="A1879" s="28">
        <v>1878</v>
      </c>
      <c r="B1879" s="29">
        <v>18.780000000000136</v>
      </c>
      <c r="C1879" s="30">
        <v>2000</v>
      </c>
    </row>
    <row r="1880" spans="1:3" x14ac:dyDescent="0.25">
      <c r="A1880" s="28">
        <v>1879</v>
      </c>
      <c r="B1880" s="29">
        <v>18.790000000000138</v>
      </c>
      <c r="C1880" s="30">
        <v>2000</v>
      </c>
    </row>
    <row r="1881" spans="1:3" x14ac:dyDescent="0.25">
      <c r="A1881" s="28">
        <v>1880</v>
      </c>
      <c r="B1881" s="29">
        <v>18.800000000000139</v>
      </c>
      <c r="C1881" s="30">
        <v>2000</v>
      </c>
    </row>
    <row r="1882" spans="1:3" x14ac:dyDescent="0.25">
      <c r="A1882" s="28">
        <v>1881</v>
      </c>
      <c r="B1882" s="29">
        <v>18.810000000000141</v>
      </c>
      <c r="C1882" s="30">
        <v>2000</v>
      </c>
    </row>
    <row r="1883" spans="1:3" x14ac:dyDescent="0.25">
      <c r="A1883" s="28">
        <v>1882</v>
      </c>
      <c r="B1883" s="29">
        <v>18.820000000000142</v>
      </c>
      <c r="C1883" s="30">
        <v>2000</v>
      </c>
    </row>
    <row r="1884" spans="1:3" x14ac:dyDescent="0.25">
      <c r="A1884" s="28">
        <v>1883</v>
      </c>
      <c r="B1884" s="29">
        <v>18.830000000000144</v>
      </c>
      <c r="C1884" s="30">
        <v>2000</v>
      </c>
    </row>
    <row r="1885" spans="1:3" x14ac:dyDescent="0.25">
      <c r="A1885" s="28">
        <v>1884</v>
      </c>
      <c r="B1885" s="29">
        <v>18.840000000000146</v>
      </c>
      <c r="C1885" s="30">
        <v>2000</v>
      </c>
    </row>
    <row r="1886" spans="1:3" x14ac:dyDescent="0.25">
      <c r="A1886" s="28">
        <v>1885</v>
      </c>
      <c r="B1886" s="29">
        <v>18.850000000000147</v>
      </c>
      <c r="C1886" s="30">
        <v>2000</v>
      </c>
    </row>
    <row r="1887" spans="1:3" x14ac:dyDescent="0.25">
      <c r="A1887" s="28">
        <v>1886</v>
      </c>
      <c r="B1887" s="29">
        <v>18.860000000000149</v>
      </c>
      <c r="C1887" s="30">
        <v>2000</v>
      </c>
    </row>
    <row r="1888" spans="1:3" x14ac:dyDescent="0.25">
      <c r="A1888" s="28">
        <v>1887</v>
      </c>
      <c r="B1888" s="29">
        <v>18.87000000000015</v>
      </c>
      <c r="C1888" s="30">
        <v>2000</v>
      </c>
    </row>
    <row r="1889" spans="1:3" x14ac:dyDescent="0.25">
      <c r="A1889" s="28">
        <v>1888</v>
      </c>
      <c r="B1889" s="29">
        <v>18.880000000000152</v>
      </c>
      <c r="C1889" s="30">
        <v>2000</v>
      </c>
    </row>
    <row r="1890" spans="1:3" x14ac:dyDescent="0.25">
      <c r="A1890" s="28">
        <v>1889</v>
      </c>
      <c r="B1890" s="29">
        <v>18.890000000000153</v>
      </c>
      <c r="C1890" s="30">
        <v>2000</v>
      </c>
    </row>
    <row r="1891" spans="1:3" x14ac:dyDescent="0.25">
      <c r="A1891" s="28">
        <v>1890</v>
      </c>
      <c r="B1891" s="29">
        <v>18.900000000000155</v>
      </c>
      <c r="C1891" s="30">
        <v>2000</v>
      </c>
    </row>
    <row r="1892" spans="1:3" x14ac:dyDescent="0.25">
      <c r="A1892" s="28">
        <v>1891</v>
      </c>
      <c r="B1892" s="29">
        <v>18.910000000000156</v>
      </c>
      <c r="C1892" s="30">
        <v>2000</v>
      </c>
    </row>
    <row r="1893" spans="1:3" x14ac:dyDescent="0.25">
      <c r="A1893" s="28">
        <v>1892</v>
      </c>
      <c r="B1893" s="29">
        <v>18.920000000000158</v>
      </c>
      <c r="C1893" s="30">
        <v>2000</v>
      </c>
    </row>
    <row r="1894" spans="1:3" x14ac:dyDescent="0.25">
      <c r="A1894" s="28">
        <v>1893</v>
      </c>
      <c r="B1894" s="29">
        <v>18.93000000000016</v>
      </c>
      <c r="C1894" s="30">
        <v>2000</v>
      </c>
    </row>
    <row r="1895" spans="1:3" x14ac:dyDescent="0.25">
      <c r="A1895" s="28">
        <v>1894</v>
      </c>
      <c r="B1895" s="29">
        <v>18.940000000000161</v>
      </c>
      <c r="C1895" s="30">
        <v>2000</v>
      </c>
    </row>
    <row r="1896" spans="1:3" x14ac:dyDescent="0.25">
      <c r="A1896" s="28">
        <v>1895</v>
      </c>
      <c r="B1896" s="29">
        <v>18.950000000000163</v>
      </c>
      <c r="C1896" s="30">
        <v>2000</v>
      </c>
    </row>
    <row r="1897" spans="1:3" x14ac:dyDescent="0.25">
      <c r="A1897" s="28">
        <v>1896</v>
      </c>
      <c r="B1897" s="29">
        <v>18.960000000000164</v>
      </c>
      <c r="C1897" s="30">
        <v>2000</v>
      </c>
    </row>
    <row r="1898" spans="1:3" x14ac:dyDescent="0.25">
      <c r="A1898" s="28">
        <v>1897</v>
      </c>
      <c r="B1898" s="29">
        <v>18.970000000000166</v>
      </c>
      <c r="C1898" s="30">
        <v>2000</v>
      </c>
    </row>
    <row r="1899" spans="1:3" x14ac:dyDescent="0.25">
      <c r="A1899" s="28">
        <v>1898</v>
      </c>
      <c r="B1899" s="29">
        <v>18.980000000000167</v>
      </c>
      <c r="C1899" s="30">
        <v>2000</v>
      </c>
    </row>
    <row r="1900" spans="1:3" x14ac:dyDescent="0.25">
      <c r="A1900" s="28">
        <v>1899</v>
      </c>
      <c r="B1900" s="29">
        <v>18.990000000000169</v>
      </c>
      <c r="C1900" s="30">
        <v>2000</v>
      </c>
    </row>
    <row r="1901" spans="1:3" x14ac:dyDescent="0.25">
      <c r="A1901" s="28">
        <v>1900</v>
      </c>
      <c r="B1901" s="29">
        <v>19.000000000000171</v>
      </c>
      <c r="C1901" s="30">
        <v>2000</v>
      </c>
    </row>
    <row r="1902" spans="1:3" x14ac:dyDescent="0.25">
      <c r="A1902" s="28">
        <v>1901</v>
      </c>
      <c r="B1902" s="29">
        <v>19.010000000000172</v>
      </c>
      <c r="C1902" s="30">
        <v>2000</v>
      </c>
    </row>
    <row r="1903" spans="1:3" x14ac:dyDescent="0.25">
      <c r="A1903" s="28">
        <v>1902</v>
      </c>
      <c r="B1903" s="29">
        <v>19.020000000000174</v>
      </c>
      <c r="C1903" s="30">
        <v>2000</v>
      </c>
    </row>
    <row r="1904" spans="1:3" x14ac:dyDescent="0.25">
      <c r="A1904" s="28">
        <v>1903</v>
      </c>
      <c r="B1904" s="29">
        <v>19.030000000000175</v>
      </c>
      <c r="C1904" s="30">
        <v>2000</v>
      </c>
    </row>
    <row r="1905" spans="1:3" x14ac:dyDescent="0.25">
      <c r="A1905" s="28">
        <v>1904</v>
      </c>
      <c r="B1905" s="29">
        <v>19.040000000000177</v>
      </c>
      <c r="C1905" s="30">
        <v>2000</v>
      </c>
    </row>
    <row r="1906" spans="1:3" x14ac:dyDescent="0.25">
      <c r="A1906" s="28">
        <v>1905</v>
      </c>
      <c r="B1906" s="29">
        <v>19.050000000000178</v>
      </c>
      <c r="C1906" s="30">
        <v>2000</v>
      </c>
    </row>
    <row r="1907" spans="1:3" x14ac:dyDescent="0.25">
      <c r="A1907" s="28">
        <v>1906</v>
      </c>
      <c r="B1907" s="29">
        <v>19.06000000000018</v>
      </c>
      <c r="C1907" s="30">
        <v>2000</v>
      </c>
    </row>
    <row r="1908" spans="1:3" x14ac:dyDescent="0.25">
      <c r="A1908" s="28">
        <v>1907</v>
      </c>
      <c r="B1908" s="29">
        <v>19.070000000000181</v>
      </c>
      <c r="C1908" s="30">
        <v>2000</v>
      </c>
    </row>
    <row r="1909" spans="1:3" x14ac:dyDescent="0.25">
      <c r="A1909" s="28">
        <v>1908</v>
      </c>
      <c r="B1909" s="29">
        <v>19.080000000000183</v>
      </c>
      <c r="C1909" s="30">
        <v>2000</v>
      </c>
    </row>
    <row r="1910" spans="1:3" x14ac:dyDescent="0.25">
      <c r="A1910" s="28">
        <v>1909</v>
      </c>
      <c r="B1910" s="29">
        <v>19.090000000000185</v>
      </c>
      <c r="C1910" s="30">
        <v>2000</v>
      </c>
    </row>
    <row r="1911" spans="1:3" x14ac:dyDescent="0.25">
      <c r="A1911" s="28">
        <v>1910</v>
      </c>
      <c r="B1911" s="29">
        <v>19.100000000000186</v>
      </c>
      <c r="C1911" s="30">
        <v>2000</v>
      </c>
    </row>
    <row r="1912" spans="1:3" x14ac:dyDescent="0.25">
      <c r="A1912" s="28">
        <v>1911</v>
      </c>
      <c r="B1912" s="29">
        <v>19.110000000000188</v>
      </c>
      <c r="C1912" s="30">
        <v>2000</v>
      </c>
    </row>
    <row r="1913" spans="1:3" x14ac:dyDescent="0.25">
      <c r="A1913" s="28">
        <v>1912</v>
      </c>
      <c r="B1913" s="29">
        <v>19.120000000000189</v>
      </c>
      <c r="C1913" s="30">
        <v>2000</v>
      </c>
    </row>
    <row r="1914" spans="1:3" x14ac:dyDescent="0.25">
      <c r="A1914" s="28">
        <v>1913</v>
      </c>
      <c r="B1914" s="29">
        <v>19.130000000000191</v>
      </c>
      <c r="C1914" s="30">
        <v>2000</v>
      </c>
    </row>
    <row r="1915" spans="1:3" x14ac:dyDescent="0.25">
      <c r="A1915" s="28">
        <v>1914</v>
      </c>
      <c r="B1915" s="29">
        <v>19.140000000000192</v>
      </c>
      <c r="C1915" s="30">
        <v>2000</v>
      </c>
    </row>
    <row r="1916" spans="1:3" x14ac:dyDescent="0.25">
      <c r="A1916" s="28">
        <v>1915</v>
      </c>
      <c r="B1916" s="29">
        <v>19.150000000000194</v>
      </c>
      <c r="C1916" s="30">
        <v>2000</v>
      </c>
    </row>
    <row r="1917" spans="1:3" x14ac:dyDescent="0.25">
      <c r="A1917" s="28">
        <v>1916</v>
      </c>
      <c r="B1917" s="29">
        <v>19.160000000000196</v>
      </c>
      <c r="C1917" s="30">
        <v>2000</v>
      </c>
    </row>
    <row r="1918" spans="1:3" x14ac:dyDescent="0.25">
      <c r="A1918" s="28">
        <v>1917</v>
      </c>
      <c r="B1918" s="29">
        <v>19.170000000000197</v>
      </c>
      <c r="C1918" s="30">
        <v>2000</v>
      </c>
    </row>
    <row r="1919" spans="1:3" x14ac:dyDescent="0.25">
      <c r="A1919" s="28">
        <v>1918</v>
      </c>
      <c r="B1919" s="29">
        <v>19.180000000000199</v>
      </c>
      <c r="C1919" s="30">
        <v>2000</v>
      </c>
    </row>
    <row r="1920" spans="1:3" x14ac:dyDescent="0.25">
      <c r="A1920" s="28">
        <v>1919</v>
      </c>
      <c r="B1920" s="29">
        <v>19.1900000000002</v>
      </c>
      <c r="C1920" s="30">
        <v>2000</v>
      </c>
    </row>
    <row r="1921" spans="1:3" x14ac:dyDescent="0.25">
      <c r="A1921" s="28">
        <v>1920</v>
      </c>
      <c r="B1921" s="29">
        <v>19.200000000000202</v>
      </c>
      <c r="C1921" s="30">
        <v>2000</v>
      </c>
    </row>
    <row r="1922" spans="1:3" x14ac:dyDescent="0.25">
      <c r="A1922" s="28">
        <v>1921</v>
      </c>
      <c r="B1922" s="29">
        <v>19.210000000000203</v>
      </c>
      <c r="C1922" s="30">
        <v>2000</v>
      </c>
    </row>
    <row r="1923" spans="1:3" x14ac:dyDescent="0.25">
      <c r="A1923" s="28">
        <v>1922</v>
      </c>
      <c r="B1923" s="29">
        <v>19.220000000000205</v>
      </c>
      <c r="C1923" s="30">
        <v>2000</v>
      </c>
    </row>
    <row r="1924" spans="1:3" x14ac:dyDescent="0.25">
      <c r="A1924" s="28">
        <v>1923</v>
      </c>
      <c r="B1924" s="29">
        <v>19.230000000000206</v>
      </c>
      <c r="C1924" s="30">
        <v>2000</v>
      </c>
    </row>
    <row r="1925" spans="1:3" x14ac:dyDescent="0.25">
      <c r="A1925" s="28">
        <v>1924</v>
      </c>
      <c r="B1925" s="29">
        <v>19.240000000000208</v>
      </c>
      <c r="C1925" s="30">
        <v>2000</v>
      </c>
    </row>
    <row r="1926" spans="1:3" x14ac:dyDescent="0.25">
      <c r="A1926" s="28">
        <v>1925</v>
      </c>
      <c r="B1926" s="29">
        <v>19.25000000000021</v>
      </c>
      <c r="C1926" s="30">
        <v>2000</v>
      </c>
    </row>
    <row r="1927" spans="1:3" x14ac:dyDescent="0.25">
      <c r="A1927" s="28">
        <v>1926</v>
      </c>
      <c r="B1927" s="29">
        <v>19.260000000000211</v>
      </c>
      <c r="C1927" s="30">
        <v>2000</v>
      </c>
    </row>
    <row r="1928" spans="1:3" x14ac:dyDescent="0.25">
      <c r="A1928" s="28">
        <v>1927</v>
      </c>
      <c r="B1928" s="29">
        <v>19.270000000000213</v>
      </c>
      <c r="C1928" s="30">
        <v>2000</v>
      </c>
    </row>
    <row r="1929" spans="1:3" x14ac:dyDescent="0.25">
      <c r="A1929" s="28">
        <v>1928</v>
      </c>
      <c r="B1929" s="29">
        <v>19.280000000000214</v>
      </c>
      <c r="C1929" s="30">
        <v>2000</v>
      </c>
    </row>
    <row r="1930" spans="1:3" x14ac:dyDescent="0.25">
      <c r="A1930" s="28">
        <v>1929</v>
      </c>
      <c r="B1930" s="29">
        <v>19.290000000000216</v>
      </c>
      <c r="C1930" s="30">
        <v>2000</v>
      </c>
    </row>
    <row r="1931" spans="1:3" x14ac:dyDescent="0.25">
      <c r="A1931" s="28">
        <v>1930</v>
      </c>
      <c r="B1931" s="29">
        <v>19.300000000000217</v>
      </c>
      <c r="C1931" s="30">
        <v>2000</v>
      </c>
    </row>
    <row r="1932" spans="1:3" x14ac:dyDescent="0.25">
      <c r="A1932" s="28">
        <v>1931</v>
      </c>
      <c r="B1932" s="29">
        <v>19.310000000000219</v>
      </c>
      <c r="C1932" s="30">
        <v>2000</v>
      </c>
    </row>
    <row r="1933" spans="1:3" x14ac:dyDescent="0.25">
      <c r="A1933" s="28">
        <v>1932</v>
      </c>
      <c r="B1933" s="29">
        <v>19.320000000000221</v>
      </c>
      <c r="C1933" s="30">
        <v>2000</v>
      </c>
    </row>
    <row r="1934" spans="1:3" x14ac:dyDescent="0.25">
      <c r="A1934" s="28">
        <v>1933</v>
      </c>
      <c r="B1934" s="29">
        <v>19.330000000000222</v>
      </c>
      <c r="C1934" s="30">
        <v>2000</v>
      </c>
    </row>
    <row r="1935" spans="1:3" x14ac:dyDescent="0.25">
      <c r="A1935" s="28">
        <v>1934</v>
      </c>
      <c r="B1935" s="29">
        <v>19.340000000000224</v>
      </c>
      <c r="C1935" s="30">
        <v>2000</v>
      </c>
    </row>
    <row r="1936" spans="1:3" x14ac:dyDescent="0.25">
      <c r="A1936" s="28">
        <v>1935</v>
      </c>
      <c r="B1936" s="29">
        <v>19.350000000000225</v>
      </c>
      <c r="C1936" s="30">
        <v>2000</v>
      </c>
    </row>
    <row r="1937" spans="1:3" x14ac:dyDescent="0.25">
      <c r="A1937" s="28">
        <v>1936</v>
      </c>
      <c r="B1937" s="29">
        <v>19.360000000000227</v>
      </c>
      <c r="C1937" s="30">
        <v>2000</v>
      </c>
    </row>
    <row r="1938" spans="1:3" x14ac:dyDescent="0.25">
      <c r="A1938" s="28">
        <v>1937</v>
      </c>
      <c r="B1938" s="29">
        <v>19.370000000000228</v>
      </c>
      <c r="C1938" s="30">
        <v>2000</v>
      </c>
    </row>
    <row r="1939" spans="1:3" x14ac:dyDescent="0.25">
      <c r="A1939" s="28">
        <v>1938</v>
      </c>
      <c r="B1939" s="29">
        <v>19.38000000000023</v>
      </c>
      <c r="C1939" s="30">
        <v>2000</v>
      </c>
    </row>
    <row r="1940" spans="1:3" x14ac:dyDescent="0.25">
      <c r="A1940" s="28">
        <v>1939</v>
      </c>
      <c r="B1940" s="29">
        <v>19.390000000000231</v>
      </c>
      <c r="C1940" s="30">
        <v>2000</v>
      </c>
    </row>
    <row r="1941" spans="1:3" x14ac:dyDescent="0.25">
      <c r="A1941" s="28">
        <v>1940</v>
      </c>
      <c r="B1941" s="29">
        <v>19.400000000000233</v>
      </c>
      <c r="C1941" s="30">
        <v>2000</v>
      </c>
    </row>
    <row r="1942" spans="1:3" x14ac:dyDescent="0.25">
      <c r="A1942" s="28">
        <v>1941</v>
      </c>
      <c r="B1942" s="29">
        <v>19.410000000000235</v>
      </c>
      <c r="C1942" s="30">
        <v>2000</v>
      </c>
    </row>
    <row r="1943" spans="1:3" x14ac:dyDescent="0.25">
      <c r="A1943" s="28">
        <v>1942</v>
      </c>
      <c r="B1943" s="29">
        <v>19.420000000000236</v>
      </c>
      <c r="C1943" s="30">
        <v>2000</v>
      </c>
    </row>
    <row r="1944" spans="1:3" x14ac:dyDescent="0.25">
      <c r="A1944" s="28">
        <v>1943</v>
      </c>
      <c r="B1944" s="29">
        <v>19.430000000000238</v>
      </c>
      <c r="C1944" s="30">
        <v>2000</v>
      </c>
    </row>
    <row r="1945" spans="1:3" x14ac:dyDescent="0.25">
      <c r="A1945" s="28">
        <v>1944</v>
      </c>
      <c r="B1945" s="29">
        <v>19.440000000000239</v>
      </c>
      <c r="C1945" s="30">
        <v>2000</v>
      </c>
    </row>
    <row r="1946" spans="1:3" x14ac:dyDescent="0.25">
      <c r="A1946" s="28">
        <v>1945</v>
      </c>
      <c r="B1946" s="29">
        <v>19.450000000000241</v>
      </c>
      <c r="C1946" s="30">
        <v>2000</v>
      </c>
    </row>
    <row r="1947" spans="1:3" x14ac:dyDescent="0.25">
      <c r="A1947" s="28">
        <v>1946</v>
      </c>
      <c r="B1947" s="29">
        <v>19.460000000000242</v>
      </c>
      <c r="C1947" s="30">
        <v>2000</v>
      </c>
    </row>
    <row r="1948" spans="1:3" x14ac:dyDescent="0.25">
      <c r="A1948" s="28">
        <v>1947</v>
      </c>
      <c r="B1948" s="29">
        <v>19.470000000000244</v>
      </c>
      <c r="C1948" s="30">
        <v>2000</v>
      </c>
    </row>
    <row r="1949" spans="1:3" x14ac:dyDescent="0.25">
      <c r="A1949" s="28">
        <v>1948</v>
      </c>
      <c r="B1949" s="29">
        <v>19.480000000000246</v>
      </c>
      <c r="C1949" s="30">
        <v>2000</v>
      </c>
    </row>
    <row r="1950" spans="1:3" x14ac:dyDescent="0.25">
      <c r="A1950" s="28">
        <v>1949</v>
      </c>
      <c r="B1950" s="29">
        <v>19.490000000000247</v>
      </c>
      <c r="C1950" s="30">
        <v>2000</v>
      </c>
    </row>
    <row r="1951" spans="1:3" x14ac:dyDescent="0.25">
      <c r="A1951" s="28">
        <v>1950</v>
      </c>
      <c r="B1951" s="29">
        <v>19.500000000000249</v>
      </c>
      <c r="C1951" s="30">
        <v>2000</v>
      </c>
    </row>
    <row r="1952" spans="1:3" x14ac:dyDescent="0.25">
      <c r="A1952" s="28">
        <v>1951</v>
      </c>
      <c r="B1952" s="29">
        <v>19.51000000000025</v>
      </c>
      <c r="C1952" s="30">
        <v>2000</v>
      </c>
    </row>
    <row r="1953" spans="1:3" x14ac:dyDescent="0.25">
      <c r="A1953" s="28">
        <v>1952</v>
      </c>
      <c r="B1953" s="29">
        <v>19.520000000000252</v>
      </c>
      <c r="C1953" s="30">
        <v>2000</v>
      </c>
    </row>
    <row r="1954" spans="1:3" x14ac:dyDescent="0.25">
      <c r="A1954" s="28">
        <v>1953</v>
      </c>
      <c r="B1954" s="29">
        <v>19.530000000000253</v>
      </c>
      <c r="C1954" s="30">
        <v>2000</v>
      </c>
    </row>
    <row r="1955" spans="1:3" x14ac:dyDescent="0.25">
      <c r="A1955" s="28">
        <v>1954</v>
      </c>
      <c r="B1955" s="29">
        <v>19.540000000000255</v>
      </c>
      <c r="C1955" s="30">
        <v>2000</v>
      </c>
    </row>
    <row r="1956" spans="1:3" x14ac:dyDescent="0.25">
      <c r="A1956" s="28">
        <v>1955</v>
      </c>
      <c r="B1956" s="29">
        <v>19.550000000000257</v>
      </c>
      <c r="C1956" s="30">
        <v>2000</v>
      </c>
    </row>
    <row r="1957" spans="1:3" x14ac:dyDescent="0.25">
      <c r="A1957" s="28">
        <v>1956</v>
      </c>
      <c r="B1957" s="29">
        <v>19.560000000000258</v>
      </c>
      <c r="C1957" s="30">
        <v>2000</v>
      </c>
    </row>
    <row r="1958" spans="1:3" x14ac:dyDescent="0.25">
      <c r="A1958" s="28">
        <v>1957</v>
      </c>
      <c r="B1958" s="29">
        <v>19.57000000000026</v>
      </c>
      <c r="C1958" s="30">
        <v>2000</v>
      </c>
    </row>
    <row r="1959" spans="1:3" x14ac:dyDescent="0.25">
      <c r="A1959" s="28">
        <v>1958</v>
      </c>
      <c r="B1959" s="29">
        <v>19.580000000000261</v>
      </c>
      <c r="C1959" s="30">
        <v>2000</v>
      </c>
    </row>
    <row r="1960" spans="1:3" x14ac:dyDescent="0.25">
      <c r="A1960" s="28">
        <v>1959</v>
      </c>
      <c r="B1960" s="29">
        <v>19.590000000000263</v>
      </c>
      <c r="C1960" s="30">
        <v>2000</v>
      </c>
    </row>
    <row r="1961" spans="1:3" x14ac:dyDescent="0.25">
      <c r="A1961" s="28">
        <v>1960</v>
      </c>
      <c r="B1961" s="29">
        <v>19.600000000000264</v>
      </c>
      <c r="C1961" s="30">
        <v>2000</v>
      </c>
    </row>
    <row r="1962" spans="1:3" x14ac:dyDescent="0.25">
      <c r="A1962" s="28">
        <v>1961</v>
      </c>
      <c r="B1962" s="29">
        <v>19.610000000000266</v>
      </c>
      <c r="C1962" s="30">
        <v>2000</v>
      </c>
    </row>
    <row r="1963" spans="1:3" x14ac:dyDescent="0.25">
      <c r="A1963" s="28">
        <v>1962</v>
      </c>
      <c r="B1963" s="29">
        <v>19.620000000000267</v>
      </c>
      <c r="C1963" s="30">
        <v>2000</v>
      </c>
    </row>
    <row r="1964" spans="1:3" x14ac:dyDescent="0.25">
      <c r="A1964" s="28">
        <v>1963</v>
      </c>
      <c r="B1964" s="29">
        <v>19.630000000000269</v>
      </c>
      <c r="C1964" s="30">
        <v>2000</v>
      </c>
    </row>
    <row r="1965" spans="1:3" x14ac:dyDescent="0.25">
      <c r="A1965" s="28">
        <v>1964</v>
      </c>
      <c r="B1965" s="29">
        <v>19.640000000000271</v>
      </c>
      <c r="C1965" s="30">
        <v>2000</v>
      </c>
    </row>
    <row r="1966" spans="1:3" x14ac:dyDescent="0.25">
      <c r="A1966" s="28">
        <v>1965</v>
      </c>
      <c r="B1966" s="29">
        <v>19.650000000000272</v>
      </c>
      <c r="C1966" s="30">
        <v>2000</v>
      </c>
    </row>
    <row r="1967" spans="1:3" x14ac:dyDescent="0.25">
      <c r="A1967" s="28">
        <v>1966</v>
      </c>
      <c r="B1967" s="29">
        <v>19.660000000000274</v>
      </c>
      <c r="C1967" s="30">
        <v>2000</v>
      </c>
    </row>
    <row r="1968" spans="1:3" x14ac:dyDescent="0.25">
      <c r="A1968" s="28">
        <v>1967</v>
      </c>
      <c r="B1968" s="29">
        <v>19.670000000000275</v>
      </c>
      <c r="C1968" s="30">
        <v>2000</v>
      </c>
    </row>
    <row r="1969" spans="1:3" x14ac:dyDescent="0.25">
      <c r="A1969" s="28">
        <v>1968</v>
      </c>
      <c r="B1969" s="29">
        <v>19.680000000000277</v>
      </c>
      <c r="C1969" s="30">
        <v>2000</v>
      </c>
    </row>
    <row r="1970" spans="1:3" x14ac:dyDescent="0.25">
      <c r="A1970" s="28">
        <v>1969</v>
      </c>
      <c r="B1970" s="29">
        <v>19.690000000000278</v>
      </c>
      <c r="C1970" s="30">
        <v>2000</v>
      </c>
    </row>
    <row r="1971" spans="1:3" x14ac:dyDescent="0.25">
      <c r="A1971" s="28">
        <v>1970</v>
      </c>
      <c r="B1971" s="29">
        <v>19.70000000000028</v>
      </c>
      <c r="C1971" s="30">
        <v>2000</v>
      </c>
    </row>
    <row r="1972" spans="1:3" x14ac:dyDescent="0.25">
      <c r="A1972" s="28">
        <v>1971</v>
      </c>
      <c r="B1972" s="29">
        <v>19.710000000000282</v>
      </c>
      <c r="C1972" s="30">
        <v>2000</v>
      </c>
    </row>
    <row r="1973" spans="1:3" x14ac:dyDescent="0.25">
      <c r="A1973" s="28">
        <v>1972</v>
      </c>
      <c r="B1973" s="29">
        <v>19.720000000000283</v>
      </c>
      <c r="C1973" s="30">
        <v>2000</v>
      </c>
    </row>
    <row r="1974" spans="1:3" x14ac:dyDescent="0.25">
      <c r="A1974" s="28">
        <v>1973</v>
      </c>
      <c r="B1974" s="29">
        <v>19.730000000000285</v>
      </c>
      <c r="C1974" s="30">
        <v>2000</v>
      </c>
    </row>
    <row r="1975" spans="1:3" x14ac:dyDescent="0.25">
      <c r="A1975" s="28">
        <v>1974</v>
      </c>
      <c r="B1975" s="29">
        <v>19.740000000000286</v>
      </c>
      <c r="C1975" s="30">
        <v>2000</v>
      </c>
    </row>
    <row r="1976" spans="1:3" x14ac:dyDescent="0.25">
      <c r="A1976" s="28">
        <v>1975</v>
      </c>
      <c r="B1976" s="29">
        <v>19.750000000000288</v>
      </c>
      <c r="C1976" s="30">
        <v>2000</v>
      </c>
    </row>
    <row r="1977" spans="1:3" x14ac:dyDescent="0.25">
      <c r="A1977" s="28">
        <v>1976</v>
      </c>
      <c r="B1977" s="29">
        <v>19.760000000000289</v>
      </c>
      <c r="C1977" s="30">
        <v>2000</v>
      </c>
    </row>
    <row r="1978" spans="1:3" x14ac:dyDescent="0.25">
      <c r="A1978" s="28">
        <v>1977</v>
      </c>
      <c r="B1978" s="29">
        <v>19.770000000000291</v>
      </c>
      <c r="C1978" s="30">
        <v>2000</v>
      </c>
    </row>
    <row r="1979" spans="1:3" x14ac:dyDescent="0.25">
      <c r="A1979" s="28">
        <v>1978</v>
      </c>
      <c r="B1979" s="29">
        <v>19.780000000000292</v>
      </c>
      <c r="C1979" s="30">
        <v>2000</v>
      </c>
    </row>
    <row r="1980" spans="1:3" x14ac:dyDescent="0.25">
      <c r="A1980" s="28">
        <v>1979</v>
      </c>
      <c r="B1980" s="29">
        <v>19.790000000000294</v>
      </c>
      <c r="C1980" s="30">
        <v>2000</v>
      </c>
    </row>
    <row r="1981" spans="1:3" x14ac:dyDescent="0.25">
      <c r="A1981" s="28">
        <v>1980</v>
      </c>
      <c r="B1981" s="29">
        <v>19.800000000000296</v>
      </c>
      <c r="C1981" s="30">
        <v>2000</v>
      </c>
    </row>
    <row r="1982" spans="1:3" x14ac:dyDescent="0.25">
      <c r="A1982" s="28">
        <v>1981</v>
      </c>
      <c r="B1982" s="29">
        <v>19.810000000000297</v>
      </c>
      <c r="C1982" s="30">
        <v>2000</v>
      </c>
    </row>
    <row r="1983" spans="1:3" x14ac:dyDescent="0.25">
      <c r="A1983" s="28">
        <v>1982</v>
      </c>
      <c r="B1983" s="29">
        <v>19.820000000000299</v>
      </c>
      <c r="C1983" s="30">
        <v>2000</v>
      </c>
    </row>
    <row r="1984" spans="1:3" x14ac:dyDescent="0.25">
      <c r="A1984" s="28">
        <v>1983</v>
      </c>
      <c r="B1984" s="29">
        <v>19.8300000000003</v>
      </c>
      <c r="C1984" s="30">
        <v>2000</v>
      </c>
    </row>
    <row r="1985" spans="1:3" x14ac:dyDescent="0.25">
      <c r="A1985" s="28">
        <v>1984</v>
      </c>
      <c r="B1985" s="29">
        <v>19.840000000000302</v>
      </c>
      <c r="C1985" s="30">
        <v>2000</v>
      </c>
    </row>
    <row r="1986" spans="1:3" x14ac:dyDescent="0.25">
      <c r="A1986" s="28">
        <v>1985</v>
      </c>
      <c r="B1986" s="29">
        <v>19.850000000000303</v>
      </c>
      <c r="C1986" s="30">
        <v>2000</v>
      </c>
    </row>
    <row r="1987" spans="1:3" x14ac:dyDescent="0.25">
      <c r="A1987" s="28">
        <v>1986</v>
      </c>
      <c r="B1987" s="29">
        <v>19.860000000000305</v>
      </c>
      <c r="C1987" s="30">
        <v>2000</v>
      </c>
    </row>
    <row r="1988" spans="1:3" x14ac:dyDescent="0.25">
      <c r="A1988" s="28">
        <v>1987</v>
      </c>
      <c r="B1988" s="29">
        <v>19.870000000000307</v>
      </c>
      <c r="C1988" s="30">
        <v>2000</v>
      </c>
    </row>
    <row r="1989" spans="1:3" x14ac:dyDescent="0.25">
      <c r="A1989" s="28">
        <v>1988</v>
      </c>
      <c r="B1989" s="29">
        <v>19.880000000000308</v>
      </c>
      <c r="C1989" s="30">
        <v>2000</v>
      </c>
    </row>
    <row r="1990" spans="1:3" x14ac:dyDescent="0.25">
      <c r="A1990" s="28">
        <v>1989</v>
      </c>
      <c r="B1990" s="29">
        <v>19.89000000000031</v>
      </c>
      <c r="C1990" s="30">
        <v>2000</v>
      </c>
    </row>
    <row r="1991" spans="1:3" x14ac:dyDescent="0.25">
      <c r="A1991" s="28">
        <v>1990</v>
      </c>
      <c r="B1991" s="29">
        <v>19.900000000000311</v>
      </c>
      <c r="C1991" s="30">
        <v>2000</v>
      </c>
    </row>
    <row r="1992" spans="1:3" x14ac:dyDescent="0.25">
      <c r="A1992" s="28">
        <v>1991</v>
      </c>
      <c r="B1992" s="29">
        <v>19.910000000000313</v>
      </c>
      <c r="C1992" s="30">
        <v>2000</v>
      </c>
    </row>
    <row r="1993" spans="1:3" x14ac:dyDescent="0.25">
      <c r="A1993" s="28">
        <v>1992</v>
      </c>
      <c r="B1993" s="29">
        <v>19.920000000000314</v>
      </c>
      <c r="C1993" s="30">
        <v>2000</v>
      </c>
    </row>
    <row r="1994" spans="1:3" x14ac:dyDescent="0.25">
      <c r="A1994" s="28">
        <v>1993</v>
      </c>
      <c r="B1994" s="29">
        <v>19.930000000000316</v>
      </c>
      <c r="C1994" s="30">
        <v>2000</v>
      </c>
    </row>
    <row r="1995" spans="1:3" x14ac:dyDescent="0.25">
      <c r="A1995" s="28">
        <v>1994</v>
      </c>
      <c r="B1995" s="29">
        <v>19.940000000000317</v>
      </c>
      <c r="C1995" s="30">
        <v>2000</v>
      </c>
    </row>
    <row r="1996" spans="1:3" x14ac:dyDescent="0.25">
      <c r="A1996" s="28">
        <v>1995</v>
      </c>
      <c r="B1996" s="29">
        <v>19.950000000000319</v>
      </c>
      <c r="C1996" s="30">
        <v>2000</v>
      </c>
    </row>
    <row r="1997" spans="1:3" x14ac:dyDescent="0.25">
      <c r="A1997" s="28">
        <v>1996</v>
      </c>
      <c r="B1997" s="29">
        <v>19.960000000000321</v>
      </c>
      <c r="C1997" s="30">
        <v>2000</v>
      </c>
    </row>
    <row r="1998" spans="1:3" x14ac:dyDescent="0.25">
      <c r="A1998" s="28">
        <v>1997</v>
      </c>
      <c r="B1998" s="29">
        <v>19.970000000000322</v>
      </c>
      <c r="C1998" s="30">
        <v>2000</v>
      </c>
    </row>
    <row r="1999" spans="1:3" x14ac:dyDescent="0.25">
      <c r="A1999" s="28">
        <v>1998</v>
      </c>
      <c r="B1999" s="29">
        <v>19.980000000000324</v>
      </c>
      <c r="C1999" s="30">
        <v>2000</v>
      </c>
    </row>
    <row r="2000" spans="1:3" x14ac:dyDescent="0.25">
      <c r="A2000" s="28">
        <v>1999</v>
      </c>
      <c r="B2000" s="29">
        <v>19.990000000000325</v>
      </c>
      <c r="C2000" s="30">
        <v>2000</v>
      </c>
    </row>
    <row r="2001" spans="1:3" x14ac:dyDescent="0.25">
      <c r="A2001" s="28">
        <v>2000</v>
      </c>
      <c r="B2001" s="29">
        <v>20.000000000000327</v>
      </c>
      <c r="C2001" s="30">
        <v>2000</v>
      </c>
    </row>
    <row r="2002" spans="1:3" x14ac:dyDescent="0.25">
      <c r="A2002" s="28">
        <v>2001</v>
      </c>
      <c r="B2002" s="29">
        <v>20.010000000000328</v>
      </c>
      <c r="C2002" s="30">
        <v>2000</v>
      </c>
    </row>
    <row r="2003" spans="1:3" x14ac:dyDescent="0.25">
      <c r="A2003" s="28">
        <v>2002</v>
      </c>
      <c r="B2003" s="29">
        <v>20.02000000000033</v>
      </c>
      <c r="C2003" s="30">
        <v>2000</v>
      </c>
    </row>
    <row r="2004" spans="1:3" x14ac:dyDescent="0.25">
      <c r="A2004" s="28">
        <v>2003</v>
      </c>
      <c r="B2004" s="29">
        <v>20.030000000000332</v>
      </c>
      <c r="C2004" s="30">
        <v>2000</v>
      </c>
    </row>
    <row r="2005" spans="1:3" x14ac:dyDescent="0.25">
      <c r="A2005" s="28">
        <v>2004</v>
      </c>
      <c r="B2005" s="29">
        <v>20.040000000000333</v>
      </c>
      <c r="C2005" s="30">
        <v>2000</v>
      </c>
    </row>
    <row r="2006" spans="1:3" x14ac:dyDescent="0.25">
      <c r="A2006" s="28">
        <v>2005</v>
      </c>
      <c r="B2006" s="29">
        <v>20.050000000000335</v>
      </c>
      <c r="C2006" s="30">
        <v>2000</v>
      </c>
    </row>
    <row r="2007" spans="1:3" x14ac:dyDescent="0.25">
      <c r="A2007" s="28">
        <v>2006</v>
      </c>
      <c r="B2007" s="29">
        <v>20.060000000000336</v>
      </c>
      <c r="C2007" s="30">
        <v>2000</v>
      </c>
    </row>
    <row r="2008" spans="1:3" x14ac:dyDescent="0.25">
      <c r="A2008" s="28">
        <v>2007</v>
      </c>
      <c r="B2008" s="29">
        <v>20.070000000000338</v>
      </c>
      <c r="C2008" s="30">
        <v>2000</v>
      </c>
    </row>
    <row r="2009" spans="1:3" x14ac:dyDescent="0.25">
      <c r="A2009" s="28">
        <v>2008</v>
      </c>
      <c r="B2009" s="29">
        <v>20.080000000000339</v>
      </c>
      <c r="C2009" s="30">
        <v>2000</v>
      </c>
    </row>
    <row r="2010" spans="1:3" x14ac:dyDescent="0.25">
      <c r="A2010" s="28">
        <v>2009</v>
      </c>
      <c r="B2010" s="29">
        <v>20.090000000000341</v>
      </c>
      <c r="C2010" s="30">
        <v>2000</v>
      </c>
    </row>
    <row r="2011" spans="1:3" x14ac:dyDescent="0.25">
      <c r="A2011" s="28">
        <v>2010</v>
      </c>
      <c r="B2011" s="29">
        <v>20.100000000000342</v>
      </c>
      <c r="C2011" s="30">
        <v>2000</v>
      </c>
    </row>
    <row r="2012" spans="1:3" x14ac:dyDescent="0.25">
      <c r="A2012" s="28">
        <v>2011</v>
      </c>
      <c r="B2012" s="29">
        <v>20.110000000000344</v>
      </c>
      <c r="C2012" s="30">
        <v>2000</v>
      </c>
    </row>
    <row r="2013" spans="1:3" x14ac:dyDescent="0.25">
      <c r="A2013" s="28">
        <v>2012</v>
      </c>
      <c r="B2013" s="29">
        <v>20.120000000000346</v>
      </c>
      <c r="C2013" s="30">
        <v>2000</v>
      </c>
    </row>
    <row r="2014" spans="1:3" x14ac:dyDescent="0.25">
      <c r="A2014" s="28">
        <v>2013</v>
      </c>
      <c r="B2014" s="29">
        <v>20.130000000000347</v>
      </c>
      <c r="C2014" s="30">
        <v>2000</v>
      </c>
    </row>
    <row r="2015" spans="1:3" x14ac:dyDescent="0.25">
      <c r="A2015" s="28">
        <v>2014</v>
      </c>
      <c r="B2015" s="29">
        <v>20.140000000000349</v>
      </c>
      <c r="C2015" s="30">
        <v>2000</v>
      </c>
    </row>
    <row r="2016" spans="1:3" x14ac:dyDescent="0.25">
      <c r="A2016" s="28">
        <v>2015</v>
      </c>
      <c r="B2016" s="29">
        <v>20.15000000000035</v>
      </c>
      <c r="C2016" s="30">
        <v>2000</v>
      </c>
    </row>
    <row r="2017" spans="1:3" x14ac:dyDescent="0.25">
      <c r="A2017" s="28">
        <v>2016</v>
      </c>
      <c r="B2017" s="29">
        <v>20.160000000000352</v>
      </c>
      <c r="C2017" s="30">
        <v>2000</v>
      </c>
    </row>
    <row r="2018" spans="1:3" x14ac:dyDescent="0.25">
      <c r="A2018" s="28">
        <v>2017</v>
      </c>
      <c r="B2018" s="29">
        <v>20.170000000000353</v>
      </c>
      <c r="C2018" s="30">
        <v>2000</v>
      </c>
    </row>
    <row r="2019" spans="1:3" x14ac:dyDescent="0.25">
      <c r="A2019" s="28">
        <v>2018</v>
      </c>
      <c r="B2019" s="29">
        <v>20.180000000000355</v>
      </c>
      <c r="C2019" s="30">
        <v>2000</v>
      </c>
    </row>
    <row r="2020" spans="1:3" x14ac:dyDescent="0.25">
      <c r="A2020" s="28">
        <v>2019</v>
      </c>
      <c r="B2020" s="29">
        <v>20.190000000000357</v>
      </c>
      <c r="C2020" s="30">
        <v>2000</v>
      </c>
    </row>
    <row r="2021" spans="1:3" x14ac:dyDescent="0.25">
      <c r="A2021" s="28">
        <v>2020</v>
      </c>
      <c r="B2021" s="29">
        <v>20.200000000000358</v>
      </c>
      <c r="C2021" s="30">
        <v>2000</v>
      </c>
    </row>
    <row r="2022" spans="1:3" x14ac:dyDescent="0.25">
      <c r="A2022" s="28">
        <v>2021</v>
      </c>
      <c r="B2022" s="29">
        <v>20.21000000000036</v>
      </c>
      <c r="C2022" s="30">
        <v>2000</v>
      </c>
    </row>
    <row r="2023" spans="1:3" x14ac:dyDescent="0.25">
      <c r="A2023" s="28">
        <v>2022</v>
      </c>
      <c r="B2023" s="29">
        <v>20.220000000000361</v>
      </c>
      <c r="C2023" s="30">
        <v>2000</v>
      </c>
    </row>
    <row r="2024" spans="1:3" x14ac:dyDescent="0.25">
      <c r="A2024" s="28">
        <v>2023</v>
      </c>
      <c r="B2024" s="29">
        <v>20.230000000000363</v>
      </c>
      <c r="C2024" s="30">
        <v>2000</v>
      </c>
    </row>
    <row r="2025" spans="1:3" x14ac:dyDescent="0.25">
      <c r="A2025" s="28">
        <v>2024</v>
      </c>
      <c r="B2025" s="29">
        <v>20.240000000000364</v>
      </c>
      <c r="C2025" s="30">
        <v>2000</v>
      </c>
    </row>
    <row r="2026" spans="1:3" x14ac:dyDescent="0.25">
      <c r="A2026" s="28">
        <v>2025</v>
      </c>
      <c r="B2026" s="29">
        <v>20.250000000000366</v>
      </c>
      <c r="C2026" s="30">
        <v>2000</v>
      </c>
    </row>
    <row r="2027" spans="1:3" x14ac:dyDescent="0.25">
      <c r="A2027" s="28">
        <v>2026</v>
      </c>
      <c r="B2027" s="29">
        <v>20.260000000000367</v>
      </c>
      <c r="C2027" s="30">
        <v>2000</v>
      </c>
    </row>
    <row r="2028" spans="1:3" x14ac:dyDescent="0.25">
      <c r="A2028" s="28">
        <v>2027</v>
      </c>
      <c r="B2028" s="29">
        <v>20.270000000000369</v>
      </c>
      <c r="C2028" s="30">
        <v>2000</v>
      </c>
    </row>
    <row r="2029" spans="1:3" x14ac:dyDescent="0.25">
      <c r="A2029" s="28">
        <v>2028</v>
      </c>
      <c r="B2029" s="29">
        <v>20.280000000000371</v>
      </c>
      <c r="C2029" s="30">
        <v>2000</v>
      </c>
    </row>
    <row r="2030" spans="1:3" x14ac:dyDescent="0.25">
      <c r="A2030" s="28">
        <v>2029</v>
      </c>
      <c r="B2030" s="29">
        <v>20.290000000000372</v>
      </c>
      <c r="C2030" s="30">
        <v>2000</v>
      </c>
    </row>
    <row r="2031" spans="1:3" x14ac:dyDescent="0.25">
      <c r="A2031" s="28">
        <v>2030</v>
      </c>
      <c r="B2031" s="29">
        <v>20.300000000000374</v>
      </c>
      <c r="C2031" s="30">
        <v>2000</v>
      </c>
    </row>
    <row r="2032" spans="1:3" x14ac:dyDescent="0.25">
      <c r="A2032" s="28">
        <v>2031</v>
      </c>
      <c r="B2032" s="29">
        <v>20.310000000000375</v>
      </c>
      <c r="C2032" s="30">
        <v>2000</v>
      </c>
    </row>
    <row r="2033" spans="1:3" x14ac:dyDescent="0.25">
      <c r="A2033" s="28">
        <v>2032</v>
      </c>
      <c r="B2033" s="29">
        <v>20.320000000000377</v>
      </c>
      <c r="C2033" s="30">
        <v>2000</v>
      </c>
    </row>
    <row r="2034" spans="1:3" x14ac:dyDescent="0.25">
      <c r="A2034" s="28">
        <v>2033</v>
      </c>
      <c r="B2034" s="29">
        <v>20.330000000000378</v>
      </c>
      <c r="C2034" s="30">
        <v>2000</v>
      </c>
    </row>
    <row r="2035" spans="1:3" x14ac:dyDescent="0.25">
      <c r="A2035" s="28">
        <v>2034</v>
      </c>
      <c r="B2035" s="29">
        <v>20.34000000000038</v>
      </c>
      <c r="C2035" s="30">
        <v>2000</v>
      </c>
    </row>
    <row r="2036" spans="1:3" x14ac:dyDescent="0.25">
      <c r="A2036" s="28">
        <v>2035</v>
      </c>
      <c r="B2036" s="29">
        <v>20.350000000000382</v>
      </c>
      <c r="C2036" s="30">
        <v>2000</v>
      </c>
    </row>
    <row r="2037" spans="1:3" x14ac:dyDescent="0.25">
      <c r="A2037" s="28">
        <v>2036</v>
      </c>
      <c r="B2037" s="29">
        <v>20.360000000000383</v>
      </c>
      <c r="C2037" s="30">
        <v>2000</v>
      </c>
    </row>
    <row r="2038" spans="1:3" x14ac:dyDescent="0.25">
      <c r="A2038" s="28">
        <v>2037</v>
      </c>
      <c r="B2038" s="29">
        <v>20.370000000000385</v>
      </c>
      <c r="C2038" s="30">
        <v>2000</v>
      </c>
    </row>
    <row r="2039" spans="1:3" x14ac:dyDescent="0.25">
      <c r="A2039" s="28">
        <v>2038</v>
      </c>
      <c r="B2039" s="29">
        <v>20.380000000000386</v>
      </c>
      <c r="C2039" s="30">
        <v>2000</v>
      </c>
    </row>
    <row r="2040" spans="1:3" x14ac:dyDescent="0.25">
      <c r="A2040" s="28">
        <v>2039</v>
      </c>
      <c r="B2040" s="29">
        <v>20.390000000000388</v>
      </c>
      <c r="C2040" s="30">
        <v>2000</v>
      </c>
    </row>
    <row r="2041" spans="1:3" x14ac:dyDescent="0.25">
      <c r="A2041" s="28">
        <v>2040</v>
      </c>
      <c r="B2041" s="29">
        <v>20.400000000000389</v>
      </c>
      <c r="C2041" s="30">
        <v>2000</v>
      </c>
    </row>
    <row r="2042" spans="1:3" x14ac:dyDescent="0.25">
      <c r="A2042" s="28">
        <v>2041</v>
      </c>
      <c r="B2042" s="29">
        <v>20.410000000000391</v>
      </c>
      <c r="C2042" s="30">
        <v>2000</v>
      </c>
    </row>
    <row r="2043" spans="1:3" x14ac:dyDescent="0.25">
      <c r="A2043" s="28">
        <v>2042</v>
      </c>
      <c r="B2043" s="29">
        <v>20.420000000000393</v>
      </c>
      <c r="C2043" s="30">
        <v>2000</v>
      </c>
    </row>
    <row r="2044" spans="1:3" x14ac:dyDescent="0.25">
      <c r="A2044" s="28">
        <v>2043</v>
      </c>
      <c r="B2044" s="29">
        <v>20.430000000000394</v>
      </c>
      <c r="C2044" s="30">
        <v>2000</v>
      </c>
    </row>
    <row r="2045" spans="1:3" x14ac:dyDescent="0.25">
      <c r="A2045" s="28">
        <v>2044</v>
      </c>
      <c r="B2045" s="29">
        <v>20.440000000000396</v>
      </c>
      <c r="C2045" s="30">
        <v>2000</v>
      </c>
    </row>
    <row r="2046" spans="1:3" x14ac:dyDescent="0.25">
      <c r="A2046" s="28">
        <v>2045</v>
      </c>
      <c r="B2046" s="29">
        <v>20.450000000000397</v>
      </c>
      <c r="C2046" s="30">
        <v>2000</v>
      </c>
    </row>
    <row r="2047" spans="1:3" x14ac:dyDescent="0.25">
      <c r="A2047" s="28">
        <v>2046</v>
      </c>
      <c r="B2047" s="29">
        <v>20.460000000000399</v>
      </c>
      <c r="C2047" s="30">
        <v>2000</v>
      </c>
    </row>
    <row r="2048" spans="1:3" x14ac:dyDescent="0.25">
      <c r="A2048" s="28">
        <v>2047</v>
      </c>
      <c r="B2048" s="29">
        <v>20.4700000000004</v>
      </c>
      <c r="C2048" s="30">
        <v>2000</v>
      </c>
    </row>
    <row r="2049" spans="1:3" x14ac:dyDescent="0.25">
      <c r="A2049" s="28">
        <v>2048</v>
      </c>
      <c r="B2049" s="29">
        <v>20.480000000000402</v>
      </c>
      <c r="C2049" s="30">
        <v>2000</v>
      </c>
    </row>
    <row r="2050" spans="1:3" x14ac:dyDescent="0.25">
      <c r="A2050" s="28">
        <v>2049</v>
      </c>
      <c r="B2050" s="29">
        <v>20.490000000000403</v>
      </c>
      <c r="C2050" s="30">
        <v>2000</v>
      </c>
    </row>
    <row r="2051" spans="1:3" x14ac:dyDescent="0.25">
      <c r="A2051" s="28">
        <v>2050</v>
      </c>
      <c r="B2051" s="29">
        <v>20.500000000000405</v>
      </c>
      <c r="C2051" s="30">
        <v>2000</v>
      </c>
    </row>
    <row r="2052" spans="1:3" x14ac:dyDescent="0.25">
      <c r="A2052" s="28">
        <v>2051</v>
      </c>
      <c r="B2052" s="29">
        <v>20.510000000000407</v>
      </c>
      <c r="C2052" s="30">
        <v>2000</v>
      </c>
    </row>
    <row r="2053" spans="1:3" x14ac:dyDescent="0.25">
      <c r="A2053" s="28">
        <v>2052</v>
      </c>
      <c r="B2053" s="29">
        <v>20.520000000000408</v>
      </c>
      <c r="C2053" s="30">
        <v>2000</v>
      </c>
    </row>
    <row r="2054" spans="1:3" x14ac:dyDescent="0.25">
      <c r="A2054" s="28">
        <v>2053</v>
      </c>
      <c r="B2054" s="29">
        <v>20.53000000000041</v>
      </c>
      <c r="C2054" s="30">
        <v>2000</v>
      </c>
    </row>
    <row r="2055" spans="1:3" x14ac:dyDescent="0.25">
      <c r="A2055" s="28">
        <v>2054</v>
      </c>
      <c r="B2055" s="29">
        <v>20.540000000000411</v>
      </c>
      <c r="C2055" s="30">
        <v>2000</v>
      </c>
    </row>
    <row r="2056" spans="1:3" x14ac:dyDescent="0.25">
      <c r="A2056" s="28">
        <v>2055</v>
      </c>
      <c r="B2056" s="29">
        <v>20.550000000000413</v>
      </c>
      <c r="C2056" s="30">
        <v>2000</v>
      </c>
    </row>
    <row r="2057" spans="1:3" x14ac:dyDescent="0.25">
      <c r="A2057" s="28">
        <v>2056</v>
      </c>
      <c r="B2057" s="29">
        <v>20.560000000000414</v>
      </c>
      <c r="C2057" s="30">
        <v>2000</v>
      </c>
    </row>
    <row r="2058" spans="1:3" x14ac:dyDescent="0.25">
      <c r="A2058" s="28">
        <v>2057</v>
      </c>
      <c r="B2058" s="29">
        <v>20.570000000000416</v>
      </c>
      <c r="C2058" s="30">
        <v>2000</v>
      </c>
    </row>
    <row r="2059" spans="1:3" x14ac:dyDescent="0.25">
      <c r="A2059" s="28">
        <v>2058</v>
      </c>
      <c r="B2059" s="29">
        <v>20.580000000000418</v>
      </c>
      <c r="C2059" s="30">
        <v>2000</v>
      </c>
    </row>
    <row r="2060" spans="1:3" x14ac:dyDescent="0.25">
      <c r="A2060" s="28">
        <v>2059</v>
      </c>
      <c r="B2060" s="29">
        <v>20.590000000000419</v>
      </c>
      <c r="C2060" s="30">
        <v>2000</v>
      </c>
    </row>
    <row r="2061" spans="1:3" x14ac:dyDescent="0.25">
      <c r="A2061" s="28">
        <v>2060</v>
      </c>
      <c r="B2061" s="29">
        <v>20.600000000000421</v>
      </c>
      <c r="C2061" s="30">
        <v>2000</v>
      </c>
    </row>
    <row r="2062" spans="1:3" x14ac:dyDescent="0.25">
      <c r="A2062" s="28">
        <v>2061</v>
      </c>
      <c r="B2062" s="29">
        <v>20.610000000000422</v>
      </c>
      <c r="C2062" s="30">
        <v>2000</v>
      </c>
    </row>
    <row r="2063" spans="1:3" x14ac:dyDescent="0.25">
      <c r="A2063" s="28">
        <v>2062</v>
      </c>
      <c r="B2063" s="29">
        <v>20.620000000000424</v>
      </c>
      <c r="C2063" s="30">
        <v>2000</v>
      </c>
    </row>
    <row r="2064" spans="1:3" x14ac:dyDescent="0.25">
      <c r="A2064" s="28">
        <v>2063</v>
      </c>
      <c r="B2064" s="29">
        <v>20.630000000000425</v>
      </c>
      <c r="C2064" s="30">
        <v>2000</v>
      </c>
    </row>
    <row r="2065" spans="1:3" x14ac:dyDescent="0.25">
      <c r="A2065" s="28">
        <v>2064</v>
      </c>
      <c r="B2065" s="29">
        <v>20.640000000000427</v>
      </c>
      <c r="C2065" s="30">
        <v>2000</v>
      </c>
    </row>
    <row r="2066" spans="1:3" x14ac:dyDescent="0.25">
      <c r="A2066" s="28">
        <v>2065</v>
      </c>
      <c r="B2066" s="29">
        <v>20.650000000000428</v>
      </c>
      <c r="C2066" s="30">
        <v>2000</v>
      </c>
    </row>
    <row r="2067" spans="1:3" x14ac:dyDescent="0.25">
      <c r="A2067" s="28">
        <v>2066</v>
      </c>
      <c r="B2067" s="29">
        <v>20.66000000000043</v>
      </c>
      <c r="C2067" s="30">
        <v>2000</v>
      </c>
    </row>
    <row r="2068" spans="1:3" x14ac:dyDescent="0.25">
      <c r="A2068" s="28">
        <v>2067</v>
      </c>
      <c r="B2068" s="29">
        <v>20.670000000000432</v>
      </c>
      <c r="C2068" s="30">
        <v>2000</v>
      </c>
    </row>
    <row r="2069" spans="1:3" x14ac:dyDescent="0.25">
      <c r="A2069" s="28">
        <v>2068</v>
      </c>
      <c r="B2069" s="29">
        <v>20.680000000000433</v>
      </c>
      <c r="C2069" s="30">
        <v>2000</v>
      </c>
    </row>
    <row r="2070" spans="1:3" x14ac:dyDescent="0.25">
      <c r="A2070" s="28">
        <v>2069</v>
      </c>
      <c r="B2070" s="29">
        <v>20.690000000000435</v>
      </c>
      <c r="C2070" s="30">
        <v>2000</v>
      </c>
    </row>
    <row r="2071" spans="1:3" x14ac:dyDescent="0.25">
      <c r="A2071" s="28">
        <v>2070</v>
      </c>
      <c r="B2071" s="29">
        <v>20.700000000000436</v>
      </c>
      <c r="C2071" s="30">
        <v>2000</v>
      </c>
    </row>
    <row r="2072" spans="1:3" x14ac:dyDescent="0.25">
      <c r="A2072" s="28">
        <v>2071</v>
      </c>
      <c r="B2072" s="29">
        <v>20.710000000000438</v>
      </c>
      <c r="C2072" s="30">
        <v>2000</v>
      </c>
    </row>
    <row r="2073" spans="1:3" x14ac:dyDescent="0.25">
      <c r="A2073" s="28">
        <v>2072</v>
      </c>
      <c r="B2073" s="29">
        <v>20.720000000000439</v>
      </c>
      <c r="C2073" s="30">
        <v>2000</v>
      </c>
    </row>
    <row r="2074" spans="1:3" x14ac:dyDescent="0.25">
      <c r="A2074" s="28">
        <v>2073</v>
      </c>
      <c r="B2074" s="29">
        <v>20.730000000000441</v>
      </c>
      <c r="C2074" s="30">
        <v>2000</v>
      </c>
    </row>
    <row r="2075" spans="1:3" x14ac:dyDescent="0.25">
      <c r="A2075" s="28">
        <v>2074</v>
      </c>
      <c r="B2075" s="29">
        <v>20.740000000000443</v>
      </c>
      <c r="C2075" s="30">
        <v>2000</v>
      </c>
    </row>
    <row r="2076" spans="1:3" x14ac:dyDescent="0.25">
      <c r="A2076" s="28">
        <v>2075</v>
      </c>
      <c r="B2076" s="29">
        <v>20.750000000000444</v>
      </c>
      <c r="C2076" s="30">
        <v>2000</v>
      </c>
    </row>
    <row r="2077" spans="1:3" x14ac:dyDescent="0.25">
      <c r="A2077" s="28">
        <v>2076</v>
      </c>
      <c r="B2077" s="29">
        <v>20.760000000000446</v>
      </c>
      <c r="C2077" s="30">
        <v>2000</v>
      </c>
    </row>
    <row r="2078" spans="1:3" x14ac:dyDescent="0.25">
      <c r="A2078" s="28">
        <v>2077</v>
      </c>
      <c r="B2078" s="29">
        <v>20.770000000000447</v>
      </c>
      <c r="C2078" s="30">
        <v>2000</v>
      </c>
    </row>
    <row r="2079" spans="1:3" x14ac:dyDescent="0.25">
      <c r="A2079" s="28">
        <v>2078</v>
      </c>
      <c r="B2079" s="29">
        <v>20.780000000000449</v>
      </c>
      <c r="C2079" s="30">
        <v>2000</v>
      </c>
    </row>
    <row r="2080" spans="1:3" x14ac:dyDescent="0.25">
      <c r="A2080" s="28">
        <v>2079</v>
      </c>
      <c r="B2080" s="29">
        <v>20.79000000000045</v>
      </c>
      <c r="C2080" s="30">
        <v>2000</v>
      </c>
    </row>
    <row r="2081" spans="1:3" x14ac:dyDescent="0.25">
      <c r="A2081" s="28">
        <v>2080</v>
      </c>
      <c r="B2081" s="29">
        <v>20.800000000000452</v>
      </c>
      <c r="C2081" s="30">
        <v>2000</v>
      </c>
    </row>
    <row r="2082" spans="1:3" x14ac:dyDescent="0.25">
      <c r="A2082" s="28">
        <v>2081</v>
      </c>
      <c r="B2082" s="29">
        <v>20.810000000000453</v>
      </c>
      <c r="C2082" s="30">
        <v>2000</v>
      </c>
    </row>
    <row r="2083" spans="1:3" x14ac:dyDescent="0.25">
      <c r="A2083" s="28">
        <v>2082</v>
      </c>
      <c r="B2083" s="29">
        <v>20.820000000000455</v>
      </c>
      <c r="C2083" s="30">
        <v>2000</v>
      </c>
    </row>
    <row r="2084" spans="1:3" x14ac:dyDescent="0.25">
      <c r="A2084" s="28">
        <v>2083</v>
      </c>
      <c r="B2084" s="29">
        <v>20.830000000000457</v>
      </c>
      <c r="C2084" s="30">
        <v>2000</v>
      </c>
    </row>
    <row r="2085" spans="1:3" x14ac:dyDescent="0.25">
      <c r="A2085" s="28">
        <v>2084</v>
      </c>
      <c r="B2085" s="29">
        <v>20.840000000000458</v>
      </c>
      <c r="C2085" s="30">
        <v>2000</v>
      </c>
    </row>
    <row r="2086" spans="1:3" x14ac:dyDescent="0.25">
      <c r="A2086" s="28">
        <v>2085</v>
      </c>
      <c r="B2086" s="29">
        <v>20.85000000000046</v>
      </c>
      <c r="C2086" s="30">
        <v>2000</v>
      </c>
    </row>
    <row r="2087" spans="1:3" x14ac:dyDescent="0.25">
      <c r="A2087" s="28">
        <v>2086</v>
      </c>
      <c r="B2087" s="29">
        <v>20.860000000000461</v>
      </c>
      <c r="C2087" s="30">
        <v>2000</v>
      </c>
    </row>
    <row r="2088" spans="1:3" x14ac:dyDescent="0.25">
      <c r="A2088" s="28">
        <v>2087</v>
      </c>
      <c r="B2088" s="29">
        <v>20.870000000000463</v>
      </c>
      <c r="C2088" s="30">
        <v>2000</v>
      </c>
    </row>
    <row r="2089" spans="1:3" x14ac:dyDescent="0.25">
      <c r="A2089" s="28">
        <v>2088</v>
      </c>
      <c r="B2089" s="29">
        <v>20.880000000000464</v>
      </c>
      <c r="C2089" s="30">
        <v>2000</v>
      </c>
    </row>
    <row r="2090" spans="1:3" x14ac:dyDescent="0.25">
      <c r="A2090" s="28">
        <v>2089</v>
      </c>
      <c r="B2090" s="29">
        <v>20.890000000000466</v>
      </c>
      <c r="C2090" s="30">
        <v>2000</v>
      </c>
    </row>
    <row r="2091" spans="1:3" x14ac:dyDescent="0.25">
      <c r="A2091" s="28">
        <v>2090</v>
      </c>
      <c r="B2091" s="29">
        <v>20.900000000000468</v>
      </c>
      <c r="C2091" s="30">
        <v>2000</v>
      </c>
    </row>
    <row r="2092" spans="1:3" x14ac:dyDescent="0.25">
      <c r="A2092" s="28">
        <v>2091</v>
      </c>
      <c r="B2092" s="29">
        <v>20.910000000000469</v>
      </c>
      <c r="C2092" s="30">
        <v>2000</v>
      </c>
    </row>
    <row r="2093" spans="1:3" x14ac:dyDescent="0.25">
      <c r="A2093" s="28">
        <v>2092</v>
      </c>
      <c r="B2093" s="29">
        <v>20.920000000000471</v>
      </c>
      <c r="C2093" s="30">
        <v>2000</v>
      </c>
    </row>
    <row r="2094" spans="1:3" x14ac:dyDescent="0.25">
      <c r="A2094" s="28">
        <v>2093</v>
      </c>
      <c r="B2094" s="29">
        <v>20.930000000000472</v>
      </c>
      <c r="C2094" s="30">
        <v>2000</v>
      </c>
    </row>
    <row r="2095" spans="1:3" x14ac:dyDescent="0.25">
      <c r="A2095" s="28">
        <v>2094</v>
      </c>
      <c r="B2095" s="29">
        <v>20.940000000000474</v>
      </c>
      <c r="C2095" s="30">
        <v>2000</v>
      </c>
    </row>
    <row r="2096" spans="1:3" x14ac:dyDescent="0.25">
      <c r="A2096" s="28">
        <v>2095</v>
      </c>
      <c r="B2096" s="29">
        <v>20.950000000000475</v>
      </c>
      <c r="C2096" s="30">
        <v>2000</v>
      </c>
    </row>
    <row r="2097" spans="1:3" x14ac:dyDescent="0.25">
      <c r="A2097" s="28">
        <v>2096</v>
      </c>
      <c r="B2097" s="29">
        <v>20.960000000000477</v>
      </c>
      <c r="C2097" s="30">
        <v>2000</v>
      </c>
    </row>
    <row r="2098" spans="1:3" x14ac:dyDescent="0.25">
      <c r="A2098" s="28">
        <v>2097</v>
      </c>
      <c r="B2098" s="29">
        <v>20.970000000000478</v>
      </c>
      <c r="C2098" s="30">
        <v>2000</v>
      </c>
    </row>
    <row r="2099" spans="1:3" x14ac:dyDescent="0.25">
      <c r="A2099" s="28">
        <v>2098</v>
      </c>
      <c r="B2099" s="29">
        <v>20.98000000000048</v>
      </c>
      <c r="C2099" s="30">
        <v>2000</v>
      </c>
    </row>
    <row r="2100" spans="1:3" x14ac:dyDescent="0.25">
      <c r="A2100" s="28">
        <v>2099</v>
      </c>
      <c r="B2100" s="29">
        <v>20.990000000000482</v>
      </c>
      <c r="C2100" s="30">
        <v>2000</v>
      </c>
    </row>
    <row r="2101" spans="1:3" x14ac:dyDescent="0.25">
      <c r="A2101" s="28">
        <v>2100</v>
      </c>
      <c r="B2101" s="29">
        <v>21.000000000000483</v>
      </c>
      <c r="C2101" s="30">
        <v>2000</v>
      </c>
    </row>
    <row r="2102" spans="1:3" x14ac:dyDescent="0.25">
      <c r="A2102" s="28">
        <v>2101</v>
      </c>
      <c r="B2102" s="29">
        <v>21.010000000000485</v>
      </c>
      <c r="C2102" s="30">
        <v>2000</v>
      </c>
    </row>
    <row r="2103" spans="1:3" x14ac:dyDescent="0.25">
      <c r="A2103" s="28">
        <v>2102</v>
      </c>
      <c r="B2103" s="29">
        <v>21.020000000000486</v>
      </c>
      <c r="C2103" s="30">
        <v>2000</v>
      </c>
    </row>
    <row r="2104" spans="1:3" x14ac:dyDescent="0.25">
      <c r="A2104" s="28">
        <v>2103</v>
      </c>
      <c r="B2104" s="29">
        <v>21.030000000000488</v>
      </c>
      <c r="C2104" s="30">
        <v>2000</v>
      </c>
    </row>
    <row r="2105" spans="1:3" x14ac:dyDescent="0.25">
      <c r="A2105" s="28">
        <v>2104</v>
      </c>
      <c r="B2105" s="29">
        <v>21.040000000000489</v>
      </c>
      <c r="C2105" s="30">
        <v>2000</v>
      </c>
    </row>
    <row r="2106" spans="1:3" x14ac:dyDescent="0.25">
      <c r="A2106" s="28">
        <v>2105</v>
      </c>
      <c r="B2106" s="29">
        <v>21.050000000000491</v>
      </c>
      <c r="C2106" s="30">
        <v>2000</v>
      </c>
    </row>
    <row r="2107" spans="1:3" x14ac:dyDescent="0.25">
      <c r="A2107" s="28">
        <v>2106</v>
      </c>
      <c r="B2107" s="29">
        <v>21.060000000000493</v>
      </c>
      <c r="C2107" s="30">
        <v>2000</v>
      </c>
    </row>
    <row r="2108" spans="1:3" x14ac:dyDescent="0.25">
      <c r="A2108" s="28">
        <v>2107</v>
      </c>
      <c r="B2108" s="29">
        <v>21.070000000000494</v>
      </c>
      <c r="C2108" s="30">
        <v>2000</v>
      </c>
    </row>
    <row r="2109" spans="1:3" x14ac:dyDescent="0.25">
      <c r="A2109" s="28">
        <v>2108</v>
      </c>
      <c r="B2109" s="29">
        <v>21.080000000000496</v>
      </c>
      <c r="C2109" s="30">
        <v>2000</v>
      </c>
    </row>
    <row r="2110" spans="1:3" x14ac:dyDescent="0.25">
      <c r="A2110" s="28">
        <v>2109</v>
      </c>
      <c r="B2110" s="29">
        <v>21.090000000000497</v>
      </c>
      <c r="C2110" s="30">
        <v>2000</v>
      </c>
    </row>
    <row r="2111" spans="1:3" x14ac:dyDescent="0.25">
      <c r="A2111" s="28">
        <v>2110</v>
      </c>
      <c r="B2111" s="29">
        <v>21.100000000000499</v>
      </c>
      <c r="C2111" s="30">
        <v>2000</v>
      </c>
    </row>
    <row r="2112" spans="1:3" x14ac:dyDescent="0.25">
      <c r="A2112" s="28">
        <v>2111</v>
      </c>
      <c r="B2112" s="29">
        <v>21.1100000000005</v>
      </c>
      <c r="C2112" s="30">
        <v>2000</v>
      </c>
    </row>
    <row r="2113" spans="1:3" x14ac:dyDescent="0.25">
      <c r="A2113" s="28">
        <v>2112</v>
      </c>
      <c r="B2113" s="29">
        <v>21.120000000000502</v>
      </c>
      <c r="C2113" s="30">
        <v>2000</v>
      </c>
    </row>
    <row r="2114" spans="1:3" x14ac:dyDescent="0.25">
      <c r="A2114" s="28">
        <v>2113</v>
      </c>
      <c r="B2114" s="29">
        <v>21.130000000000503</v>
      </c>
      <c r="C2114" s="30">
        <v>2000</v>
      </c>
    </row>
    <row r="2115" spans="1:3" x14ac:dyDescent="0.25">
      <c r="A2115" s="28">
        <v>2114</v>
      </c>
      <c r="B2115" s="29">
        <v>21.140000000000505</v>
      </c>
      <c r="C2115" s="30">
        <v>2000</v>
      </c>
    </row>
    <row r="2116" spans="1:3" x14ac:dyDescent="0.25">
      <c r="A2116" s="28">
        <v>2115</v>
      </c>
      <c r="B2116" s="29">
        <v>21.150000000000507</v>
      </c>
      <c r="C2116" s="30">
        <v>2000</v>
      </c>
    </row>
    <row r="2117" spans="1:3" x14ac:dyDescent="0.25">
      <c r="A2117" s="28">
        <v>2116</v>
      </c>
      <c r="B2117" s="29">
        <v>21.160000000000508</v>
      </c>
      <c r="C2117" s="30">
        <v>2000</v>
      </c>
    </row>
    <row r="2118" spans="1:3" x14ac:dyDescent="0.25">
      <c r="A2118" s="28">
        <v>2117</v>
      </c>
      <c r="B2118" s="29">
        <v>21.17000000000051</v>
      </c>
      <c r="C2118" s="30">
        <v>2000</v>
      </c>
    </row>
    <row r="2119" spans="1:3" x14ac:dyDescent="0.25">
      <c r="A2119" s="28">
        <v>2118</v>
      </c>
      <c r="B2119" s="29">
        <v>21.180000000000511</v>
      </c>
      <c r="C2119" s="30">
        <v>2000</v>
      </c>
    </row>
    <row r="2120" spans="1:3" x14ac:dyDescent="0.25">
      <c r="A2120" s="28">
        <v>2119</v>
      </c>
      <c r="B2120" s="29">
        <v>21.190000000000513</v>
      </c>
      <c r="C2120" s="30">
        <v>2000</v>
      </c>
    </row>
    <row r="2121" spans="1:3" x14ac:dyDescent="0.25">
      <c r="A2121" s="28">
        <v>2120</v>
      </c>
      <c r="B2121" s="29">
        <v>21.200000000000514</v>
      </c>
      <c r="C2121" s="30">
        <v>2000</v>
      </c>
    </row>
    <row r="2122" spans="1:3" x14ac:dyDescent="0.25">
      <c r="A2122" s="28">
        <v>2121</v>
      </c>
      <c r="B2122" s="29">
        <v>21.210000000000516</v>
      </c>
      <c r="C2122" s="30">
        <v>2000</v>
      </c>
    </row>
    <row r="2123" spans="1:3" x14ac:dyDescent="0.25">
      <c r="A2123" s="28">
        <v>2122</v>
      </c>
      <c r="B2123" s="29">
        <v>21.220000000000518</v>
      </c>
      <c r="C2123" s="30">
        <v>2000</v>
      </c>
    </row>
    <row r="2124" spans="1:3" x14ac:dyDescent="0.25">
      <c r="A2124" s="28">
        <v>2123</v>
      </c>
      <c r="B2124" s="29">
        <v>21.230000000000519</v>
      </c>
      <c r="C2124" s="30">
        <v>2000</v>
      </c>
    </row>
    <row r="2125" spans="1:3" x14ac:dyDescent="0.25">
      <c r="A2125" s="28">
        <v>2124</v>
      </c>
      <c r="B2125" s="29">
        <v>21.240000000000521</v>
      </c>
      <c r="C2125" s="30">
        <v>2000</v>
      </c>
    </row>
    <row r="2126" spans="1:3" x14ac:dyDescent="0.25">
      <c r="A2126" s="28">
        <v>2125</v>
      </c>
      <c r="B2126" s="29">
        <v>21.250000000000522</v>
      </c>
      <c r="C2126" s="30">
        <v>2000</v>
      </c>
    </row>
    <row r="2127" spans="1:3" x14ac:dyDescent="0.25">
      <c r="A2127" s="28">
        <v>2126</v>
      </c>
      <c r="B2127" s="29">
        <v>21.260000000000524</v>
      </c>
      <c r="C2127" s="30">
        <v>2000</v>
      </c>
    </row>
    <row r="2128" spans="1:3" x14ac:dyDescent="0.25">
      <c r="A2128" s="28">
        <v>2127</v>
      </c>
      <c r="B2128" s="29">
        <v>21.270000000000525</v>
      </c>
      <c r="C2128" s="30">
        <v>2000</v>
      </c>
    </row>
    <row r="2129" spans="1:3" x14ac:dyDescent="0.25">
      <c r="A2129" s="28">
        <v>2128</v>
      </c>
      <c r="B2129" s="29">
        <v>21.280000000000527</v>
      </c>
      <c r="C2129" s="30">
        <v>2000</v>
      </c>
    </row>
    <row r="2130" spans="1:3" x14ac:dyDescent="0.25">
      <c r="A2130" s="28">
        <v>2129</v>
      </c>
      <c r="B2130" s="29">
        <v>21.290000000000529</v>
      </c>
      <c r="C2130" s="30">
        <v>2000</v>
      </c>
    </row>
    <row r="2131" spans="1:3" x14ac:dyDescent="0.25">
      <c r="A2131" s="28">
        <v>2130</v>
      </c>
      <c r="B2131" s="29">
        <v>21.30000000000053</v>
      </c>
      <c r="C2131" s="30">
        <v>2000</v>
      </c>
    </row>
    <row r="2132" spans="1:3" x14ac:dyDescent="0.25">
      <c r="A2132" s="28">
        <v>2131</v>
      </c>
      <c r="B2132" s="29">
        <v>21.310000000000532</v>
      </c>
      <c r="C2132" s="30">
        <v>2000</v>
      </c>
    </row>
    <row r="2133" spans="1:3" x14ac:dyDescent="0.25">
      <c r="A2133" s="28">
        <v>2132</v>
      </c>
      <c r="B2133" s="29">
        <v>21.320000000000533</v>
      </c>
      <c r="C2133" s="30">
        <v>2000</v>
      </c>
    </row>
    <row r="2134" spans="1:3" x14ac:dyDescent="0.25">
      <c r="A2134" s="28">
        <v>2133</v>
      </c>
      <c r="B2134" s="29">
        <v>21.330000000000535</v>
      </c>
      <c r="C2134" s="30">
        <v>2000</v>
      </c>
    </row>
    <row r="2135" spans="1:3" x14ac:dyDescent="0.25">
      <c r="A2135" s="28">
        <v>2134</v>
      </c>
      <c r="B2135" s="29">
        <v>21.340000000000536</v>
      </c>
      <c r="C2135" s="30">
        <v>2000</v>
      </c>
    </row>
    <row r="2136" spans="1:3" x14ac:dyDescent="0.25">
      <c r="A2136" s="28">
        <v>2135</v>
      </c>
      <c r="B2136" s="29">
        <v>21.350000000000538</v>
      </c>
      <c r="C2136" s="30">
        <v>2000</v>
      </c>
    </row>
    <row r="2137" spans="1:3" x14ac:dyDescent="0.25">
      <c r="A2137" s="28">
        <v>2136</v>
      </c>
      <c r="B2137" s="29">
        <v>21.360000000000539</v>
      </c>
      <c r="C2137" s="30">
        <v>2000</v>
      </c>
    </row>
    <row r="2138" spans="1:3" x14ac:dyDescent="0.25">
      <c r="A2138" s="28">
        <v>2137</v>
      </c>
      <c r="B2138" s="29">
        <v>21.370000000000541</v>
      </c>
      <c r="C2138" s="30">
        <v>2000</v>
      </c>
    </row>
    <row r="2139" spans="1:3" x14ac:dyDescent="0.25">
      <c r="A2139" s="28">
        <v>2138</v>
      </c>
      <c r="B2139" s="29">
        <v>21.380000000000543</v>
      </c>
      <c r="C2139" s="30">
        <v>2000</v>
      </c>
    </row>
    <row r="2140" spans="1:3" x14ac:dyDescent="0.25">
      <c r="A2140" s="28">
        <v>2139</v>
      </c>
      <c r="B2140" s="29">
        <v>21.390000000000544</v>
      </c>
      <c r="C2140" s="30">
        <v>2000</v>
      </c>
    </row>
    <row r="2141" spans="1:3" x14ac:dyDescent="0.25">
      <c r="A2141" s="28">
        <v>2140</v>
      </c>
      <c r="B2141" s="29">
        <v>21.400000000000546</v>
      </c>
      <c r="C2141" s="30">
        <v>2000</v>
      </c>
    </row>
    <row r="2142" spans="1:3" x14ac:dyDescent="0.25">
      <c r="A2142" s="28">
        <v>2141</v>
      </c>
      <c r="B2142" s="29">
        <v>21.410000000000547</v>
      </c>
      <c r="C2142" s="30">
        <v>2000</v>
      </c>
    </row>
    <row r="2143" spans="1:3" x14ac:dyDescent="0.25">
      <c r="A2143" s="28">
        <v>2142</v>
      </c>
      <c r="B2143" s="29">
        <v>21.420000000000549</v>
      </c>
      <c r="C2143" s="30">
        <v>2000</v>
      </c>
    </row>
    <row r="2144" spans="1:3" x14ac:dyDescent="0.25">
      <c r="A2144" s="28">
        <v>2143</v>
      </c>
      <c r="B2144" s="29">
        <v>21.43000000000055</v>
      </c>
      <c r="C2144" s="30">
        <v>2000</v>
      </c>
    </row>
    <row r="2145" spans="1:3" x14ac:dyDescent="0.25">
      <c r="A2145" s="28">
        <v>2144</v>
      </c>
      <c r="B2145" s="29">
        <v>21.440000000000552</v>
      </c>
      <c r="C2145" s="30">
        <v>2000</v>
      </c>
    </row>
    <row r="2146" spans="1:3" x14ac:dyDescent="0.25">
      <c r="A2146" s="28">
        <v>2145</v>
      </c>
      <c r="B2146" s="29">
        <v>21.450000000000554</v>
      </c>
      <c r="C2146" s="30">
        <v>2000</v>
      </c>
    </row>
    <row r="2147" spans="1:3" x14ac:dyDescent="0.25">
      <c r="A2147" s="28">
        <v>2146</v>
      </c>
      <c r="B2147" s="29">
        <v>21.460000000000555</v>
      </c>
      <c r="C2147" s="30">
        <v>2000</v>
      </c>
    </row>
    <row r="2148" spans="1:3" x14ac:dyDescent="0.25">
      <c r="A2148" s="28">
        <v>2147</v>
      </c>
      <c r="B2148" s="29">
        <v>21.470000000000557</v>
      </c>
      <c r="C2148" s="30">
        <v>2000</v>
      </c>
    </row>
    <row r="2149" spans="1:3" x14ac:dyDescent="0.25">
      <c r="A2149" s="28">
        <v>2148</v>
      </c>
      <c r="B2149" s="29">
        <v>21.480000000000558</v>
      </c>
      <c r="C2149" s="30">
        <v>2000</v>
      </c>
    </row>
    <row r="2150" spans="1:3" x14ac:dyDescent="0.25">
      <c r="A2150" s="28">
        <v>2149</v>
      </c>
      <c r="B2150" s="29">
        <v>21.49000000000056</v>
      </c>
      <c r="C2150" s="30">
        <v>2000</v>
      </c>
    </row>
    <row r="2151" spans="1:3" x14ac:dyDescent="0.25">
      <c r="A2151" s="28">
        <v>2150</v>
      </c>
      <c r="B2151" s="29">
        <v>21.500000000000561</v>
      </c>
      <c r="C2151" s="30">
        <v>2000</v>
      </c>
    </row>
    <row r="2152" spans="1:3" x14ac:dyDescent="0.25">
      <c r="A2152" s="28">
        <v>2151</v>
      </c>
      <c r="B2152" s="29">
        <v>21.510000000000563</v>
      </c>
      <c r="C2152" s="30">
        <v>2000</v>
      </c>
    </row>
    <row r="2153" spans="1:3" x14ac:dyDescent="0.25">
      <c r="A2153" s="28">
        <v>2152</v>
      </c>
      <c r="B2153" s="29">
        <v>21.520000000000564</v>
      </c>
      <c r="C2153" s="30">
        <v>2000</v>
      </c>
    </row>
    <row r="2154" spans="1:3" x14ac:dyDescent="0.25">
      <c r="A2154" s="28">
        <v>2153</v>
      </c>
      <c r="B2154" s="29">
        <v>21.530000000000566</v>
      </c>
      <c r="C2154" s="30">
        <v>2000</v>
      </c>
    </row>
    <row r="2155" spans="1:3" x14ac:dyDescent="0.25">
      <c r="A2155" s="28">
        <v>2154</v>
      </c>
      <c r="B2155" s="29">
        <v>21.540000000000568</v>
      </c>
      <c r="C2155" s="30">
        <v>2000</v>
      </c>
    </row>
    <row r="2156" spans="1:3" x14ac:dyDescent="0.25">
      <c r="A2156" s="28">
        <v>2155</v>
      </c>
      <c r="B2156" s="29">
        <v>21.550000000000569</v>
      </c>
      <c r="C2156" s="30">
        <v>2000</v>
      </c>
    </row>
    <row r="2157" spans="1:3" x14ac:dyDescent="0.25">
      <c r="A2157" s="28">
        <v>2156</v>
      </c>
      <c r="B2157" s="29">
        <v>21.560000000000571</v>
      </c>
      <c r="C2157" s="30">
        <v>2000</v>
      </c>
    </row>
    <row r="2158" spans="1:3" x14ac:dyDescent="0.25">
      <c r="A2158" s="28">
        <v>2157</v>
      </c>
      <c r="B2158" s="29">
        <v>21.570000000000572</v>
      </c>
      <c r="C2158" s="30">
        <v>2000</v>
      </c>
    </row>
    <row r="2159" spans="1:3" x14ac:dyDescent="0.25">
      <c r="A2159" s="28">
        <v>2158</v>
      </c>
      <c r="B2159" s="29">
        <v>21.580000000000574</v>
      </c>
      <c r="C2159" s="30">
        <v>2000</v>
      </c>
    </row>
    <row r="2160" spans="1:3" x14ac:dyDescent="0.25">
      <c r="A2160" s="28">
        <v>2159</v>
      </c>
      <c r="B2160" s="29">
        <v>21.590000000000575</v>
      </c>
      <c r="C2160" s="30">
        <v>2000</v>
      </c>
    </row>
    <row r="2161" spans="1:3" x14ac:dyDescent="0.25">
      <c r="A2161" s="28">
        <v>2160</v>
      </c>
      <c r="B2161" s="29">
        <v>21.600000000000577</v>
      </c>
      <c r="C2161" s="30">
        <v>2000</v>
      </c>
    </row>
    <row r="2162" spans="1:3" x14ac:dyDescent="0.25">
      <c r="A2162" s="28">
        <v>2161</v>
      </c>
      <c r="B2162" s="29">
        <v>21.610000000000579</v>
      </c>
      <c r="C2162" s="30">
        <v>2000</v>
      </c>
    </row>
    <row r="2163" spans="1:3" x14ac:dyDescent="0.25">
      <c r="A2163" s="28">
        <v>2162</v>
      </c>
      <c r="B2163" s="29">
        <v>21.62000000000058</v>
      </c>
      <c r="C2163" s="30">
        <v>2000</v>
      </c>
    </row>
    <row r="2164" spans="1:3" x14ac:dyDescent="0.25">
      <c r="A2164" s="28">
        <v>2163</v>
      </c>
      <c r="B2164" s="29">
        <v>21.630000000000582</v>
      </c>
      <c r="C2164" s="30">
        <v>2000</v>
      </c>
    </row>
    <row r="2165" spans="1:3" x14ac:dyDescent="0.25">
      <c r="A2165" s="28">
        <v>2164</v>
      </c>
      <c r="B2165" s="29">
        <v>21.640000000000583</v>
      </c>
      <c r="C2165" s="30">
        <v>2000</v>
      </c>
    </row>
    <row r="2166" spans="1:3" x14ac:dyDescent="0.25">
      <c r="A2166" s="28">
        <v>2165</v>
      </c>
      <c r="B2166" s="29">
        <v>21.650000000000585</v>
      </c>
      <c r="C2166" s="30">
        <v>2000</v>
      </c>
    </row>
    <row r="2167" spans="1:3" x14ac:dyDescent="0.25">
      <c r="A2167" s="28">
        <v>2166</v>
      </c>
      <c r="B2167" s="29">
        <v>21.660000000000586</v>
      </c>
      <c r="C2167" s="30">
        <v>2000</v>
      </c>
    </row>
    <row r="2168" spans="1:3" x14ac:dyDescent="0.25">
      <c r="A2168" s="28">
        <v>2167</v>
      </c>
      <c r="B2168" s="29">
        <v>21.670000000000588</v>
      </c>
      <c r="C2168" s="30">
        <v>2000</v>
      </c>
    </row>
    <row r="2169" spans="1:3" x14ac:dyDescent="0.25">
      <c r="A2169" s="28">
        <v>2168</v>
      </c>
      <c r="B2169" s="29">
        <v>21.680000000000589</v>
      </c>
      <c r="C2169" s="30">
        <v>2000</v>
      </c>
    </row>
    <row r="2170" spans="1:3" x14ac:dyDescent="0.25">
      <c r="A2170" s="28">
        <v>2169</v>
      </c>
      <c r="B2170" s="29">
        <v>21.690000000000591</v>
      </c>
      <c r="C2170" s="30">
        <v>2000</v>
      </c>
    </row>
    <row r="2171" spans="1:3" x14ac:dyDescent="0.25">
      <c r="A2171" s="28">
        <v>2170</v>
      </c>
      <c r="B2171" s="29">
        <v>21.700000000000593</v>
      </c>
      <c r="C2171" s="30">
        <v>2000</v>
      </c>
    </row>
    <row r="2172" spans="1:3" x14ac:dyDescent="0.25">
      <c r="A2172" s="28">
        <v>2171</v>
      </c>
      <c r="B2172" s="29">
        <v>21.710000000000594</v>
      </c>
      <c r="C2172" s="30">
        <v>2000</v>
      </c>
    </row>
    <row r="2173" spans="1:3" x14ac:dyDescent="0.25">
      <c r="A2173" s="28">
        <v>2172</v>
      </c>
      <c r="B2173" s="29">
        <v>21.720000000000596</v>
      </c>
      <c r="C2173" s="30">
        <v>2000</v>
      </c>
    </row>
    <row r="2174" spans="1:3" x14ac:dyDescent="0.25">
      <c r="A2174" s="28">
        <v>2173</v>
      </c>
      <c r="B2174" s="29">
        <v>21.730000000000597</v>
      </c>
      <c r="C2174" s="30">
        <v>2000</v>
      </c>
    </row>
    <row r="2175" spans="1:3" x14ac:dyDescent="0.25">
      <c r="A2175" s="28">
        <v>2174</v>
      </c>
      <c r="B2175" s="29">
        <v>21.740000000000599</v>
      </c>
      <c r="C2175" s="30">
        <v>2000</v>
      </c>
    </row>
    <row r="2176" spans="1:3" x14ac:dyDescent="0.25">
      <c r="A2176" s="28">
        <v>2175</v>
      </c>
      <c r="B2176" s="29">
        <v>21.7500000000006</v>
      </c>
      <c r="C2176" s="30">
        <v>2000</v>
      </c>
    </row>
    <row r="2177" spans="1:3" x14ac:dyDescent="0.25">
      <c r="A2177" s="28">
        <v>2176</v>
      </c>
      <c r="B2177" s="29">
        <v>21.760000000000602</v>
      </c>
      <c r="C2177" s="30">
        <v>2000</v>
      </c>
    </row>
    <row r="2178" spans="1:3" x14ac:dyDescent="0.25">
      <c r="A2178" s="28">
        <v>2177</v>
      </c>
      <c r="B2178" s="29">
        <v>21.770000000000604</v>
      </c>
      <c r="C2178" s="30">
        <v>2000</v>
      </c>
    </row>
    <row r="2179" spans="1:3" x14ac:dyDescent="0.25">
      <c r="A2179" s="28">
        <v>2178</v>
      </c>
      <c r="B2179" s="29">
        <v>21.780000000000605</v>
      </c>
      <c r="C2179" s="30">
        <v>2000</v>
      </c>
    </row>
    <row r="2180" spans="1:3" x14ac:dyDescent="0.25">
      <c r="A2180" s="28">
        <v>2179</v>
      </c>
      <c r="B2180" s="29">
        <v>21.790000000000607</v>
      </c>
      <c r="C2180" s="30">
        <v>2000</v>
      </c>
    </row>
    <row r="2181" spans="1:3" x14ac:dyDescent="0.25">
      <c r="A2181" s="28">
        <v>2180</v>
      </c>
      <c r="B2181" s="29">
        <v>21.800000000000608</v>
      </c>
      <c r="C2181" s="30">
        <v>2000</v>
      </c>
    </row>
    <row r="2182" spans="1:3" x14ac:dyDescent="0.25">
      <c r="A2182" s="28">
        <v>2181</v>
      </c>
      <c r="B2182" s="29">
        <v>21.81000000000061</v>
      </c>
      <c r="C2182" s="30">
        <v>2000</v>
      </c>
    </row>
    <row r="2183" spans="1:3" x14ac:dyDescent="0.25">
      <c r="A2183" s="28">
        <v>2182</v>
      </c>
      <c r="B2183" s="29">
        <v>21.820000000000611</v>
      </c>
      <c r="C2183" s="30">
        <v>2000</v>
      </c>
    </row>
    <row r="2184" spans="1:3" x14ac:dyDescent="0.25">
      <c r="A2184" s="28">
        <v>2183</v>
      </c>
      <c r="B2184" s="29">
        <v>21.830000000000613</v>
      </c>
      <c r="C2184" s="30">
        <v>2000</v>
      </c>
    </row>
    <row r="2185" spans="1:3" x14ac:dyDescent="0.25">
      <c r="A2185" s="28">
        <v>2184</v>
      </c>
      <c r="B2185" s="29">
        <v>21.840000000000614</v>
      </c>
      <c r="C2185" s="30">
        <v>2000</v>
      </c>
    </row>
    <row r="2186" spans="1:3" x14ac:dyDescent="0.25">
      <c r="A2186" s="28">
        <v>2185</v>
      </c>
      <c r="B2186" s="29">
        <v>21.850000000000616</v>
      </c>
      <c r="C2186" s="30">
        <v>2000</v>
      </c>
    </row>
    <row r="2187" spans="1:3" x14ac:dyDescent="0.25">
      <c r="A2187" s="28">
        <v>2186</v>
      </c>
      <c r="B2187" s="29">
        <v>21.860000000000618</v>
      </c>
      <c r="C2187" s="30">
        <v>2000</v>
      </c>
    </row>
    <row r="2188" spans="1:3" x14ac:dyDescent="0.25">
      <c r="A2188" s="28">
        <v>2187</v>
      </c>
      <c r="B2188" s="29">
        <v>21.870000000000619</v>
      </c>
      <c r="C2188" s="30">
        <v>2000</v>
      </c>
    </row>
    <row r="2189" spans="1:3" x14ac:dyDescent="0.25">
      <c r="A2189" s="28">
        <v>2188</v>
      </c>
      <c r="B2189" s="29">
        <v>21.880000000000621</v>
      </c>
      <c r="C2189" s="30">
        <v>2000</v>
      </c>
    </row>
    <row r="2190" spans="1:3" x14ac:dyDescent="0.25">
      <c r="A2190" s="28">
        <v>2189</v>
      </c>
      <c r="B2190" s="29">
        <v>21.890000000000622</v>
      </c>
      <c r="C2190" s="30">
        <v>2000</v>
      </c>
    </row>
    <row r="2191" spans="1:3" x14ac:dyDescent="0.25">
      <c r="A2191" s="28">
        <v>2190</v>
      </c>
      <c r="B2191" s="29">
        <v>21.900000000000624</v>
      </c>
      <c r="C2191" s="30">
        <v>2000</v>
      </c>
    </row>
    <row r="2192" spans="1:3" x14ac:dyDescent="0.25">
      <c r="A2192" s="28">
        <v>2191</v>
      </c>
      <c r="B2192" s="29">
        <v>21.910000000000625</v>
      </c>
      <c r="C2192" s="30">
        <v>2000</v>
      </c>
    </row>
    <row r="2193" spans="1:3" x14ac:dyDescent="0.25">
      <c r="A2193" s="28">
        <v>2192</v>
      </c>
      <c r="B2193" s="29">
        <v>21.920000000000627</v>
      </c>
      <c r="C2193" s="30">
        <v>2000</v>
      </c>
    </row>
    <row r="2194" spans="1:3" x14ac:dyDescent="0.25">
      <c r="A2194" s="28">
        <v>2193</v>
      </c>
      <c r="B2194" s="29">
        <v>21.930000000000629</v>
      </c>
      <c r="C2194" s="30">
        <v>2000</v>
      </c>
    </row>
    <row r="2195" spans="1:3" x14ac:dyDescent="0.25">
      <c r="A2195" s="28">
        <v>2194</v>
      </c>
      <c r="B2195" s="29">
        <v>21.94000000000063</v>
      </c>
      <c r="C2195" s="30">
        <v>2000</v>
      </c>
    </row>
    <row r="2196" spans="1:3" x14ac:dyDescent="0.25">
      <c r="A2196" s="28">
        <v>2195</v>
      </c>
      <c r="B2196" s="29">
        <v>21.950000000000632</v>
      </c>
      <c r="C2196" s="30">
        <v>2000</v>
      </c>
    </row>
    <row r="2197" spans="1:3" x14ac:dyDescent="0.25">
      <c r="A2197" s="28">
        <v>2196</v>
      </c>
      <c r="B2197" s="29">
        <v>21.960000000000633</v>
      </c>
      <c r="C2197" s="30">
        <v>2000</v>
      </c>
    </row>
    <row r="2198" spans="1:3" x14ac:dyDescent="0.25">
      <c r="A2198" s="28">
        <v>2197</v>
      </c>
      <c r="B2198" s="29">
        <v>21.970000000000635</v>
      </c>
      <c r="C2198" s="30">
        <v>2000</v>
      </c>
    </row>
    <row r="2199" spans="1:3" x14ac:dyDescent="0.25">
      <c r="A2199" s="28">
        <v>2198</v>
      </c>
      <c r="B2199" s="29">
        <v>21.980000000000636</v>
      </c>
      <c r="C2199" s="30">
        <v>2000</v>
      </c>
    </row>
    <row r="2200" spans="1:3" x14ac:dyDescent="0.25">
      <c r="A2200" s="28">
        <v>2199</v>
      </c>
      <c r="B2200" s="29">
        <v>21.990000000000638</v>
      </c>
      <c r="C2200" s="30">
        <v>2000</v>
      </c>
    </row>
    <row r="2201" spans="1:3" x14ac:dyDescent="0.25">
      <c r="A2201" s="28">
        <v>2200</v>
      </c>
      <c r="B2201" s="29">
        <v>22.000000000000639</v>
      </c>
      <c r="C2201" s="30">
        <v>2000</v>
      </c>
    </row>
    <row r="2202" spans="1:3" x14ac:dyDescent="0.25">
      <c r="A2202" s="28">
        <v>2201</v>
      </c>
      <c r="B2202" s="29">
        <v>22.010000000000641</v>
      </c>
      <c r="C2202" s="30">
        <v>2000</v>
      </c>
    </row>
    <row r="2203" spans="1:3" x14ac:dyDescent="0.25">
      <c r="A2203" s="28">
        <v>2202</v>
      </c>
      <c r="B2203" s="29">
        <v>22.020000000000643</v>
      </c>
      <c r="C2203" s="30">
        <v>2000</v>
      </c>
    </row>
    <row r="2204" spans="1:3" x14ac:dyDescent="0.25">
      <c r="A2204" s="28">
        <v>2203</v>
      </c>
      <c r="B2204" s="29">
        <v>22.030000000000644</v>
      </c>
      <c r="C2204" s="30">
        <v>2000</v>
      </c>
    </row>
    <row r="2205" spans="1:3" x14ac:dyDescent="0.25">
      <c r="A2205" s="28">
        <v>2204</v>
      </c>
      <c r="B2205" s="29">
        <v>22.040000000000646</v>
      </c>
      <c r="C2205" s="30">
        <v>2000</v>
      </c>
    </row>
    <row r="2206" spans="1:3" x14ac:dyDescent="0.25">
      <c r="A2206" s="28">
        <v>2205</v>
      </c>
      <c r="B2206" s="29">
        <v>22.050000000000647</v>
      </c>
      <c r="C2206" s="30">
        <v>2000</v>
      </c>
    </row>
    <row r="2207" spans="1:3" x14ac:dyDescent="0.25">
      <c r="A2207" s="28">
        <v>2206</v>
      </c>
      <c r="B2207" s="29">
        <v>22.060000000000649</v>
      </c>
      <c r="C2207" s="30">
        <v>2000</v>
      </c>
    </row>
    <row r="2208" spans="1:3" x14ac:dyDescent="0.25">
      <c r="A2208" s="28">
        <v>2207</v>
      </c>
      <c r="B2208" s="29">
        <v>22.07000000000065</v>
      </c>
      <c r="C2208" s="30">
        <v>2000</v>
      </c>
    </row>
    <row r="2209" spans="1:3" x14ac:dyDescent="0.25">
      <c r="A2209" s="28">
        <v>2208</v>
      </c>
      <c r="B2209" s="29">
        <v>22.080000000000652</v>
      </c>
      <c r="C2209" s="30">
        <v>2000</v>
      </c>
    </row>
    <row r="2210" spans="1:3" x14ac:dyDescent="0.25">
      <c r="A2210" s="28">
        <v>2209</v>
      </c>
      <c r="B2210" s="29">
        <v>22.090000000000654</v>
      </c>
      <c r="C2210" s="30">
        <v>2000</v>
      </c>
    </row>
    <row r="2211" spans="1:3" x14ac:dyDescent="0.25">
      <c r="A2211" s="28">
        <v>2210</v>
      </c>
      <c r="B2211" s="29">
        <v>22.100000000000655</v>
      </c>
      <c r="C2211" s="30">
        <v>2000</v>
      </c>
    </row>
    <row r="2212" spans="1:3" x14ac:dyDescent="0.25">
      <c r="A2212" s="28">
        <v>2211</v>
      </c>
      <c r="B2212" s="29">
        <v>22.110000000000657</v>
      </c>
      <c r="C2212" s="30">
        <v>2000</v>
      </c>
    </row>
    <row r="2213" spans="1:3" x14ac:dyDescent="0.25">
      <c r="A2213" s="28">
        <v>2212</v>
      </c>
      <c r="B2213" s="29">
        <v>22.120000000000658</v>
      </c>
      <c r="C2213" s="30">
        <v>2000</v>
      </c>
    </row>
    <row r="2214" spans="1:3" x14ac:dyDescent="0.25">
      <c r="A2214" s="28">
        <v>2213</v>
      </c>
      <c r="B2214" s="29">
        <v>22.13000000000066</v>
      </c>
      <c r="C2214" s="30">
        <v>2000</v>
      </c>
    </row>
    <row r="2215" spans="1:3" x14ac:dyDescent="0.25">
      <c r="A2215" s="28">
        <v>2214</v>
      </c>
      <c r="B2215" s="29">
        <v>22.140000000000661</v>
      </c>
      <c r="C2215" s="30">
        <v>2000</v>
      </c>
    </row>
    <row r="2216" spans="1:3" x14ac:dyDescent="0.25">
      <c r="A2216" s="28">
        <v>2215</v>
      </c>
      <c r="B2216" s="29">
        <v>22.150000000000663</v>
      </c>
      <c r="C2216" s="30">
        <v>2000</v>
      </c>
    </row>
    <row r="2217" spans="1:3" x14ac:dyDescent="0.25">
      <c r="A2217" s="28">
        <v>2216</v>
      </c>
      <c r="B2217" s="29">
        <v>22.160000000000664</v>
      </c>
      <c r="C2217" s="30">
        <v>2000</v>
      </c>
    </row>
    <row r="2218" spans="1:3" x14ac:dyDescent="0.25">
      <c r="A2218" s="28">
        <v>2217</v>
      </c>
      <c r="B2218" s="29">
        <v>22.170000000000666</v>
      </c>
      <c r="C2218" s="30">
        <v>2000</v>
      </c>
    </row>
    <row r="2219" spans="1:3" x14ac:dyDescent="0.25">
      <c r="A2219" s="28">
        <v>2218</v>
      </c>
      <c r="B2219" s="29">
        <v>22.180000000000668</v>
      </c>
      <c r="C2219" s="30">
        <v>2000</v>
      </c>
    </row>
    <row r="2220" spans="1:3" x14ac:dyDescent="0.25">
      <c r="A2220" s="28">
        <v>2219</v>
      </c>
      <c r="B2220" s="29">
        <v>22.190000000000669</v>
      </c>
      <c r="C2220" s="30">
        <v>2000</v>
      </c>
    </row>
    <row r="2221" spans="1:3" x14ac:dyDescent="0.25">
      <c r="A2221" s="28">
        <v>2220</v>
      </c>
      <c r="B2221" s="29">
        <v>22.200000000000671</v>
      </c>
      <c r="C2221" s="30">
        <v>2000</v>
      </c>
    </row>
    <row r="2222" spans="1:3" x14ac:dyDescent="0.25">
      <c r="A2222" s="28">
        <v>2221</v>
      </c>
      <c r="B2222" s="29">
        <v>22.210000000000672</v>
      </c>
      <c r="C2222" s="30">
        <v>2000</v>
      </c>
    </row>
    <row r="2223" spans="1:3" x14ac:dyDescent="0.25">
      <c r="A2223" s="28">
        <v>2222</v>
      </c>
      <c r="B2223" s="29">
        <v>22.220000000000674</v>
      </c>
      <c r="C2223" s="30">
        <v>2000</v>
      </c>
    </row>
    <row r="2224" spans="1:3" x14ac:dyDescent="0.25">
      <c r="A2224" s="28">
        <v>2223</v>
      </c>
      <c r="B2224" s="29">
        <v>22.230000000000675</v>
      </c>
      <c r="C2224" s="30">
        <v>2000</v>
      </c>
    </row>
    <row r="2225" spans="1:3" x14ac:dyDescent="0.25">
      <c r="A2225" s="28">
        <v>2224</v>
      </c>
      <c r="B2225" s="29">
        <v>22.240000000000677</v>
      </c>
      <c r="C2225" s="30">
        <v>2000</v>
      </c>
    </row>
    <row r="2226" spans="1:3" x14ac:dyDescent="0.25">
      <c r="A2226" s="28">
        <v>2225</v>
      </c>
      <c r="B2226" s="29">
        <v>22.250000000000679</v>
      </c>
      <c r="C2226" s="30">
        <v>2000</v>
      </c>
    </row>
    <row r="2227" spans="1:3" x14ac:dyDescent="0.25">
      <c r="A2227" s="28">
        <v>2226</v>
      </c>
      <c r="B2227" s="29">
        <v>22.26000000000068</v>
      </c>
      <c r="C2227" s="30">
        <v>2000</v>
      </c>
    </row>
    <row r="2228" spans="1:3" x14ac:dyDescent="0.25">
      <c r="A2228" s="28">
        <v>2227</v>
      </c>
      <c r="B2228" s="29">
        <v>22.270000000000682</v>
      </c>
      <c r="C2228" s="30">
        <v>2000</v>
      </c>
    </row>
    <row r="2229" spans="1:3" x14ac:dyDescent="0.25">
      <c r="A2229" s="28">
        <v>2228</v>
      </c>
      <c r="B2229" s="29">
        <v>22.280000000000683</v>
      </c>
      <c r="C2229" s="30">
        <v>2000</v>
      </c>
    </row>
    <row r="2230" spans="1:3" x14ac:dyDescent="0.25">
      <c r="A2230" s="28">
        <v>2229</v>
      </c>
      <c r="B2230" s="29">
        <v>22.290000000000685</v>
      </c>
      <c r="C2230" s="30">
        <v>2000</v>
      </c>
    </row>
    <row r="2231" spans="1:3" x14ac:dyDescent="0.25">
      <c r="A2231" s="28">
        <v>2230</v>
      </c>
      <c r="B2231" s="29">
        <v>22.300000000000686</v>
      </c>
      <c r="C2231" s="30">
        <v>2000</v>
      </c>
    </row>
    <row r="2232" spans="1:3" x14ac:dyDescent="0.25">
      <c r="A2232" s="28">
        <v>2231</v>
      </c>
      <c r="B2232" s="29">
        <v>22.310000000000688</v>
      </c>
      <c r="C2232" s="30">
        <v>2000</v>
      </c>
    </row>
    <row r="2233" spans="1:3" x14ac:dyDescent="0.25">
      <c r="A2233" s="28">
        <v>2232</v>
      </c>
      <c r="B2233" s="29">
        <v>22.32000000000069</v>
      </c>
      <c r="C2233" s="30">
        <v>2000</v>
      </c>
    </row>
    <row r="2234" spans="1:3" x14ac:dyDescent="0.25">
      <c r="A2234" s="28">
        <v>2233</v>
      </c>
      <c r="B2234" s="29">
        <v>22.330000000000691</v>
      </c>
      <c r="C2234" s="30">
        <v>2000</v>
      </c>
    </row>
    <row r="2235" spans="1:3" x14ac:dyDescent="0.25">
      <c r="A2235" s="28">
        <v>2234</v>
      </c>
      <c r="B2235" s="29">
        <v>22.340000000000693</v>
      </c>
      <c r="C2235" s="30">
        <v>2000</v>
      </c>
    </row>
    <row r="2236" spans="1:3" x14ac:dyDescent="0.25">
      <c r="A2236" s="28">
        <v>2235</v>
      </c>
      <c r="B2236" s="29">
        <v>22.350000000000694</v>
      </c>
      <c r="C2236" s="30">
        <v>2000</v>
      </c>
    </row>
    <row r="2237" spans="1:3" x14ac:dyDescent="0.25">
      <c r="A2237" s="28">
        <v>2236</v>
      </c>
      <c r="B2237" s="29">
        <v>22.360000000000696</v>
      </c>
      <c r="C2237" s="30">
        <v>2000</v>
      </c>
    </row>
    <row r="2238" spans="1:3" x14ac:dyDescent="0.25">
      <c r="A2238" s="28">
        <v>2237</v>
      </c>
      <c r="B2238" s="29">
        <v>22.370000000000697</v>
      </c>
      <c r="C2238" s="30">
        <v>2000</v>
      </c>
    </row>
    <row r="2239" spans="1:3" x14ac:dyDescent="0.25">
      <c r="A2239" s="28">
        <v>2238</v>
      </c>
      <c r="B2239" s="29">
        <v>22.380000000000699</v>
      </c>
      <c r="C2239" s="30">
        <v>2000</v>
      </c>
    </row>
    <row r="2240" spans="1:3" x14ac:dyDescent="0.25">
      <c r="A2240" s="28">
        <v>2239</v>
      </c>
      <c r="B2240" s="29">
        <v>22.3900000000007</v>
      </c>
      <c r="C2240" s="30">
        <v>2000</v>
      </c>
    </row>
    <row r="2241" spans="1:3" x14ac:dyDescent="0.25">
      <c r="A2241" s="28">
        <v>2240</v>
      </c>
      <c r="B2241" s="29">
        <v>22.400000000000702</v>
      </c>
      <c r="C2241" s="30">
        <v>2000</v>
      </c>
    </row>
    <row r="2242" spans="1:3" x14ac:dyDescent="0.25">
      <c r="A2242" s="28">
        <v>2241</v>
      </c>
      <c r="B2242" s="29">
        <v>22.410000000000704</v>
      </c>
      <c r="C2242" s="30">
        <v>2000</v>
      </c>
    </row>
    <row r="2243" spans="1:3" x14ac:dyDescent="0.25">
      <c r="A2243" s="28">
        <v>2242</v>
      </c>
      <c r="B2243" s="29">
        <v>22.420000000000705</v>
      </c>
      <c r="C2243" s="30">
        <v>2000</v>
      </c>
    </row>
    <row r="2244" spans="1:3" x14ac:dyDescent="0.25">
      <c r="A2244" s="28">
        <v>2243</v>
      </c>
      <c r="B2244" s="29">
        <v>22.430000000000707</v>
      </c>
      <c r="C2244" s="30">
        <v>2000</v>
      </c>
    </row>
    <row r="2245" spans="1:3" x14ac:dyDescent="0.25">
      <c r="A2245" s="28">
        <v>2244</v>
      </c>
      <c r="B2245" s="29">
        <v>22.440000000000708</v>
      </c>
      <c r="C2245" s="30">
        <v>2000</v>
      </c>
    </row>
    <row r="2246" spans="1:3" x14ac:dyDescent="0.25">
      <c r="A2246" s="28">
        <v>2245</v>
      </c>
      <c r="B2246" s="29">
        <v>22.45000000000071</v>
      </c>
      <c r="C2246" s="30">
        <v>2000</v>
      </c>
    </row>
    <row r="2247" spans="1:3" x14ac:dyDescent="0.25">
      <c r="A2247" s="28">
        <v>2246</v>
      </c>
      <c r="B2247" s="29">
        <v>22.460000000000711</v>
      </c>
      <c r="C2247" s="30">
        <v>2000</v>
      </c>
    </row>
    <row r="2248" spans="1:3" x14ac:dyDescent="0.25">
      <c r="A2248" s="28">
        <v>2247</v>
      </c>
      <c r="B2248" s="29">
        <v>22.470000000000713</v>
      </c>
      <c r="C2248" s="30">
        <v>2000</v>
      </c>
    </row>
    <row r="2249" spans="1:3" x14ac:dyDescent="0.25">
      <c r="A2249" s="28">
        <v>2248</v>
      </c>
      <c r="B2249" s="29">
        <v>22.480000000000715</v>
      </c>
      <c r="C2249" s="30">
        <v>2000</v>
      </c>
    </row>
    <row r="2250" spans="1:3" x14ac:dyDescent="0.25">
      <c r="A2250" s="28">
        <v>2249</v>
      </c>
      <c r="B2250" s="29">
        <v>22.490000000000716</v>
      </c>
      <c r="C2250" s="30">
        <v>2000</v>
      </c>
    </row>
    <row r="2251" spans="1:3" x14ac:dyDescent="0.25">
      <c r="A2251" s="28">
        <v>2250</v>
      </c>
      <c r="B2251" s="29">
        <v>22.500000000000718</v>
      </c>
      <c r="C2251" s="30">
        <v>2000</v>
      </c>
    </row>
    <row r="2252" spans="1:3" x14ac:dyDescent="0.25">
      <c r="A2252" s="28">
        <v>2251</v>
      </c>
      <c r="B2252" s="29">
        <v>22.510000000000719</v>
      </c>
      <c r="C2252" s="30">
        <v>2000</v>
      </c>
    </row>
    <row r="2253" spans="1:3" x14ac:dyDescent="0.25">
      <c r="A2253" s="28">
        <v>2252</v>
      </c>
      <c r="B2253" s="29">
        <v>22.520000000000721</v>
      </c>
      <c r="C2253" s="30">
        <v>2000</v>
      </c>
    </row>
    <row r="2254" spans="1:3" x14ac:dyDescent="0.25">
      <c r="A2254" s="28">
        <v>2253</v>
      </c>
      <c r="B2254" s="29">
        <v>22.530000000000722</v>
      </c>
      <c r="C2254" s="30">
        <v>2000</v>
      </c>
    </row>
    <row r="2255" spans="1:3" x14ac:dyDescent="0.25">
      <c r="A2255" s="28">
        <v>2254</v>
      </c>
      <c r="B2255" s="29">
        <v>22.540000000000724</v>
      </c>
      <c r="C2255" s="30">
        <v>2000</v>
      </c>
    </row>
    <row r="2256" spans="1:3" x14ac:dyDescent="0.25">
      <c r="A2256" s="28">
        <v>2255</v>
      </c>
      <c r="B2256" s="29">
        <v>22.550000000000725</v>
      </c>
      <c r="C2256" s="30">
        <v>2000</v>
      </c>
    </row>
    <row r="2257" spans="1:3" x14ac:dyDescent="0.25">
      <c r="A2257" s="28">
        <v>2256</v>
      </c>
      <c r="B2257" s="29">
        <v>22.560000000000727</v>
      </c>
      <c r="C2257" s="30">
        <v>2000</v>
      </c>
    </row>
    <row r="2258" spans="1:3" x14ac:dyDescent="0.25">
      <c r="A2258" s="28">
        <v>2257</v>
      </c>
      <c r="B2258" s="29">
        <v>22.570000000000729</v>
      </c>
      <c r="C2258" s="30">
        <v>2000</v>
      </c>
    </row>
    <row r="2259" spans="1:3" x14ac:dyDescent="0.25">
      <c r="A2259" s="28">
        <v>2258</v>
      </c>
      <c r="B2259" s="29">
        <v>22.58000000000073</v>
      </c>
      <c r="C2259" s="30">
        <v>2000</v>
      </c>
    </row>
    <row r="2260" spans="1:3" x14ac:dyDescent="0.25">
      <c r="A2260" s="28">
        <v>2259</v>
      </c>
      <c r="B2260" s="29">
        <v>22.590000000000732</v>
      </c>
      <c r="C2260" s="30">
        <v>2000</v>
      </c>
    </row>
    <row r="2261" spans="1:3" x14ac:dyDescent="0.25">
      <c r="A2261" s="28">
        <v>2260</v>
      </c>
      <c r="B2261" s="29">
        <v>22.600000000000733</v>
      </c>
      <c r="C2261" s="30">
        <v>2000</v>
      </c>
    </row>
    <row r="2262" spans="1:3" x14ac:dyDescent="0.25">
      <c r="A2262" s="28">
        <v>2261</v>
      </c>
      <c r="B2262" s="29">
        <v>22.610000000000735</v>
      </c>
      <c r="C2262" s="30">
        <v>2000</v>
      </c>
    </row>
    <row r="2263" spans="1:3" x14ac:dyDescent="0.25">
      <c r="A2263" s="28">
        <v>2262</v>
      </c>
      <c r="B2263" s="29">
        <v>22.620000000000736</v>
      </c>
      <c r="C2263" s="30">
        <v>2000</v>
      </c>
    </row>
    <row r="2264" spans="1:3" x14ac:dyDescent="0.25">
      <c r="A2264" s="28">
        <v>2263</v>
      </c>
      <c r="B2264" s="29">
        <v>22.630000000000738</v>
      </c>
      <c r="C2264" s="30">
        <v>2000</v>
      </c>
    </row>
    <row r="2265" spans="1:3" x14ac:dyDescent="0.25">
      <c r="A2265" s="28">
        <v>2264</v>
      </c>
      <c r="B2265" s="29">
        <v>22.64000000000074</v>
      </c>
      <c r="C2265" s="30">
        <v>2000</v>
      </c>
    </row>
    <row r="2266" spans="1:3" x14ac:dyDescent="0.25">
      <c r="A2266" s="28">
        <v>2265</v>
      </c>
      <c r="B2266" s="29">
        <v>22.650000000000741</v>
      </c>
      <c r="C2266" s="30">
        <v>2000</v>
      </c>
    </row>
    <row r="2267" spans="1:3" x14ac:dyDescent="0.25">
      <c r="A2267" s="28">
        <v>2266</v>
      </c>
      <c r="B2267" s="29">
        <v>22.660000000000743</v>
      </c>
      <c r="C2267" s="30">
        <v>2000</v>
      </c>
    </row>
    <row r="2268" spans="1:3" x14ac:dyDescent="0.25">
      <c r="A2268" s="28">
        <v>2267</v>
      </c>
      <c r="B2268" s="29">
        <v>22.670000000000744</v>
      </c>
      <c r="C2268" s="30">
        <v>2000</v>
      </c>
    </row>
    <row r="2269" spans="1:3" x14ac:dyDescent="0.25">
      <c r="A2269" s="28">
        <v>2268</v>
      </c>
      <c r="B2269" s="29">
        <v>22.680000000000746</v>
      </c>
      <c r="C2269" s="30">
        <v>2000</v>
      </c>
    </row>
    <row r="2270" spans="1:3" x14ac:dyDescent="0.25">
      <c r="A2270" s="28">
        <v>2269</v>
      </c>
      <c r="B2270" s="29">
        <v>22.690000000000747</v>
      </c>
      <c r="C2270" s="30">
        <v>2000</v>
      </c>
    </row>
    <row r="2271" spans="1:3" x14ac:dyDescent="0.25">
      <c r="A2271" s="28">
        <v>2270</v>
      </c>
      <c r="B2271" s="29">
        <v>22.700000000000749</v>
      </c>
      <c r="C2271" s="30">
        <v>2000</v>
      </c>
    </row>
    <row r="2272" spans="1:3" x14ac:dyDescent="0.25">
      <c r="A2272" s="28">
        <v>2271</v>
      </c>
      <c r="B2272" s="29">
        <v>22.71000000000075</v>
      </c>
      <c r="C2272" s="30">
        <v>2000</v>
      </c>
    </row>
    <row r="2273" spans="1:3" x14ac:dyDescent="0.25">
      <c r="A2273" s="28">
        <v>2272</v>
      </c>
      <c r="B2273" s="29">
        <v>22.720000000000752</v>
      </c>
      <c r="C2273" s="30">
        <v>2000</v>
      </c>
    </row>
    <row r="2274" spans="1:3" x14ac:dyDescent="0.25">
      <c r="A2274" s="28">
        <v>2273</v>
      </c>
      <c r="B2274" s="29">
        <v>22.730000000000754</v>
      </c>
      <c r="C2274" s="30">
        <v>2000</v>
      </c>
    </row>
    <row r="2275" spans="1:3" x14ac:dyDescent="0.25">
      <c r="A2275" s="28">
        <v>2274</v>
      </c>
      <c r="B2275" s="29">
        <v>22.740000000000755</v>
      </c>
      <c r="C2275" s="30">
        <v>2000</v>
      </c>
    </row>
    <row r="2276" spans="1:3" x14ac:dyDescent="0.25">
      <c r="A2276" s="28">
        <v>2275</v>
      </c>
      <c r="B2276" s="29">
        <v>22.750000000000757</v>
      </c>
      <c r="C2276" s="30">
        <v>2000</v>
      </c>
    </row>
    <row r="2277" spans="1:3" x14ac:dyDescent="0.25">
      <c r="A2277" s="28">
        <v>2276</v>
      </c>
      <c r="B2277" s="29">
        <v>22.760000000000758</v>
      </c>
      <c r="C2277" s="30">
        <v>2000</v>
      </c>
    </row>
    <row r="2278" spans="1:3" x14ac:dyDescent="0.25">
      <c r="A2278" s="28">
        <v>2277</v>
      </c>
      <c r="B2278" s="29">
        <v>22.77000000000076</v>
      </c>
      <c r="C2278" s="30">
        <v>2000</v>
      </c>
    </row>
    <row r="2279" spans="1:3" x14ac:dyDescent="0.25">
      <c r="A2279" s="28">
        <v>2278</v>
      </c>
      <c r="B2279" s="29">
        <v>22.780000000000761</v>
      </c>
      <c r="C2279" s="30">
        <v>2000</v>
      </c>
    </row>
    <row r="2280" spans="1:3" x14ac:dyDescent="0.25">
      <c r="A2280" s="28">
        <v>2279</v>
      </c>
      <c r="B2280" s="29">
        <v>22.790000000000763</v>
      </c>
      <c r="C2280" s="30">
        <v>2000</v>
      </c>
    </row>
    <row r="2281" spans="1:3" x14ac:dyDescent="0.25">
      <c r="A2281" s="28">
        <v>2280</v>
      </c>
      <c r="B2281" s="29">
        <v>22.800000000000765</v>
      </c>
      <c r="C2281" s="30">
        <v>2000</v>
      </c>
    </row>
    <row r="2282" spans="1:3" x14ac:dyDescent="0.25">
      <c r="A2282" s="28">
        <v>2281</v>
      </c>
      <c r="B2282" s="29">
        <v>22.810000000000766</v>
      </c>
      <c r="C2282" s="30">
        <v>2000</v>
      </c>
    </row>
    <row r="2283" spans="1:3" x14ac:dyDescent="0.25">
      <c r="A2283" s="28">
        <v>2282</v>
      </c>
      <c r="B2283" s="29">
        <v>22.820000000000768</v>
      </c>
      <c r="C2283" s="30">
        <v>2000</v>
      </c>
    </row>
    <row r="2284" spans="1:3" x14ac:dyDescent="0.25">
      <c r="A2284" s="28">
        <v>2283</v>
      </c>
      <c r="B2284" s="29">
        <v>22.830000000000769</v>
      </c>
      <c r="C2284" s="30">
        <v>2000</v>
      </c>
    </row>
    <row r="2285" spans="1:3" x14ac:dyDescent="0.25">
      <c r="A2285" s="28">
        <v>2284</v>
      </c>
      <c r="B2285" s="29">
        <v>22.840000000000771</v>
      </c>
      <c r="C2285" s="30">
        <v>2000</v>
      </c>
    </row>
    <row r="2286" spans="1:3" x14ac:dyDescent="0.25">
      <c r="A2286" s="28">
        <v>2285</v>
      </c>
      <c r="B2286" s="29">
        <v>22.850000000000772</v>
      </c>
      <c r="C2286" s="30">
        <v>2000</v>
      </c>
    </row>
    <row r="2287" spans="1:3" x14ac:dyDescent="0.25">
      <c r="A2287" s="28">
        <v>2286</v>
      </c>
      <c r="B2287" s="29">
        <v>22.860000000000774</v>
      </c>
      <c r="C2287" s="30">
        <v>2000</v>
      </c>
    </row>
    <row r="2288" spans="1:3" x14ac:dyDescent="0.25">
      <c r="A2288" s="28">
        <v>2287</v>
      </c>
      <c r="B2288" s="29">
        <v>22.870000000000775</v>
      </c>
      <c r="C2288" s="30">
        <v>2000</v>
      </c>
    </row>
    <row r="2289" spans="1:3" x14ac:dyDescent="0.25">
      <c r="A2289" s="28">
        <v>2288</v>
      </c>
      <c r="B2289" s="29">
        <v>22.880000000000777</v>
      </c>
      <c r="C2289" s="30">
        <v>2000</v>
      </c>
    </row>
    <row r="2290" spans="1:3" x14ac:dyDescent="0.25">
      <c r="A2290" s="28">
        <v>2289</v>
      </c>
      <c r="B2290" s="29">
        <v>22.890000000000779</v>
      </c>
      <c r="C2290" s="30">
        <v>2000</v>
      </c>
    </row>
    <row r="2291" spans="1:3" x14ac:dyDescent="0.25">
      <c r="A2291" s="28">
        <v>2290</v>
      </c>
      <c r="B2291" s="29">
        <v>22.90000000000078</v>
      </c>
      <c r="C2291" s="30">
        <v>2000</v>
      </c>
    </row>
    <row r="2292" spans="1:3" x14ac:dyDescent="0.25">
      <c r="A2292" s="28">
        <v>2291</v>
      </c>
      <c r="B2292" s="29">
        <v>22.910000000000782</v>
      </c>
      <c r="C2292" s="30">
        <v>2000</v>
      </c>
    </row>
    <row r="2293" spans="1:3" x14ac:dyDescent="0.25">
      <c r="A2293" s="28">
        <v>2292</v>
      </c>
      <c r="B2293" s="29">
        <v>22.920000000000783</v>
      </c>
      <c r="C2293" s="30">
        <v>2000</v>
      </c>
    </row>
    <row r="2294" spans="1:3" x14ac:dyDescent="0.25">
      <c r="A2294" s="28">
        <v>2293</v>
      </c>
      <c r="B2294" s="29">
        <v>22.930000000000785</v>
      </c>
      <c r="C2294" s="30">
        <v>2000</v>
      </c>
    </row>
    <row r="2295" spans="1:3" x14ac:dyDescent="0.25">
      <c r="A2295" s="28">
        <v>2294</v>
      </c>
      <c r="B2295" s="29">
        <v>22.940000000000786</v>
      </c>
      <c r="C2295" s="30">
        <v>2000</v>
      </c>
    </row>
    <row r="2296" spans="1:3" x14ac:dyDescent="0.25">
      <c r="A2296" s="28">
        <v>2295</v>
      </c>
      <c r="B2296" s="29">
        <v>22.950000000000788</v>
      </c>
      <c r="C2296" s="30">
        <v>2000</v>
      </c>
    </row>
    <row r="2297" spans="1:3" x14ac:dyDescent="0.25">
      <c r="A2297" s="28">
        <v>2296</v>
      </c>
      <c r="B2297" s="29">
        <v>22.96000000000079</v>
      </c>
      <c r="C2297" s="30">
        <v>2000</v>
      </c>
    </row>
    <row r="2298" spans="1:3" x14ac:dyDescent="0.25">
      <c r="A2298" s="28">
        <v>2297</v>
      </c>
      <c r="B2298" s="29">
        <v>22.970000000000791</v>
      </c>
      <c r="C2298" s="30">
        <v>2000</v>
      </c>
    </row>
    <row r="2299" spans="1:3" x14ac:dyDescent="0.25">
      <c r="A2299" s="28">
        <v>2298</v>
      </c>
      <c r="B2299" s="29">
        <v>22.980000000000793</v>
      </c>
      <c r="C2299" s="30">
        <v>2000</v>
      </c>
    </row>
    <row r="2300" spans="1:3" x14ac:dyDescent="0.25">
      <c r="A2300" s="28">
        <v>2299</v>
      </c>
      <c r="B2300" s="29">
        <v>22.990000000000794</v>
      </c>
      <c r="C2300" s="30">
        <v>2000</v>
      </c>
    </row>
    <row r="2301" spans="1:3" x14ac:dyDescent="0.25">
      <c r="A2301" s="28">
        <v>2300</v>
      </c>
      <c r="B2301" s="29">
        <v>23.000000000000796</v>
      </c>
      <c r="C2301" s="30">
        <v>2000</v>
      </c>
    </row>
    <row r="2302" spans="1:3" x14ac:dyDescent="0.25">
      <c r="A2302" s="28">
        <v>2301</v>
      </c>
      <c r="B2302" s="29">
        <v>23.010000000000797</v>
      </c>
      <c r="C2302" s="30">
        <v>2000</v>
      </c>
    </row>
    <row r="2303" spans="1:3" x14ac:dyDescent="0.25">
      <c r="A2303" s="28">
        <v>2302</v>
      </c>
      <c r="B2303" s="29">
        <v>23.020000000000799</v>
      </c>
      <c r="C2303" s="30">
        <v>2000</v>
      </c>
    </row>
    <row r="2304" spans="1:3" x14ac:dyDescent="0.25">
      <c r="A2304" s="28">
        <v>2303</v>
      </c>
      <c r="B2304" s="29">
        <v>23.0300000000008</v>
      </c>
      <c r="C2304" s="30">
        <v>2000</v>
      </c>
    </row>
    <row r="2305" spans="1:3" x14ac:dyDescent="0.25">
      <c r="A2305" s="28">
        <v>2304</v>
      </c>
      <c r="B2305" s="29">
        <v>23.040000000000802</v>
      </c>
      <c r="C2305" s="30">
        <v>2000</v>
      </c>
    </row>
    <row r="2306" spans="1:3" x14ac:dyDescent="0.25">
      <c r="A2306" s="28">
        <v>2305</v>
      </c>
      <c r="B2306" s="29">
        <v>23.050000000000804</v>
      </c>
      <c r="C2306" s="30">
        <v>2000</v>
      </c>
    </row>
    <row r="2307" spans="1:3" x14ac:dyDescent="0.25">
      <c r="A2307" s="28">
        <v>2306</v>
      </c>
      <c r="B2307" s="29">
        <v>23.060000000000805</v>
      </c>
      <c r="C2307" s="30">
        <v>2000</v>
      </c>
    </row>
    <row r="2308" spans="1:3" x14ac:dyDescent="0.25">
      <c r="A2308" s="28">
        <v>2307</v>
      </c>
      <c r="B2308" s="29">
        <v>23.070000000000807</v>
      </c>
      <c r="C2308" s="30">
        <v>2000</v>
      </c>
    </row>
    <row r="2309" spans="1:3" x14ac:dyDescent="0.25">
      <c r="A2309" s="28">
        <v>2308</v>
      </c>
      <c r="B2309" s="29">
        <v>23.080000000000808</v>
      </c>
      <c r="C2309" s="30">
        <v>2000</v>
      </c>
    </row>
    <row r="2310" spans="1:3" x14ac:dyDescent="0.25">
      <c r="A2310" s="28">
        <v>2309</v>
      </c>
      <c r="B2310" s="29">
        <v>23.09000000000081</v>
      </c>
      <c r="C2310" s="30">
        <v>2000</v>
      </c>
    </row>
    <row r="2311" spans="1:3" x14ac:dyDescent="0.25">
      <c r="A2311" s="28">
        <v>2310</v>
      </c>
      <c r="B2311" s="29">
        <v>23.100000000000811</v>
      </c>
      <c r="C2311" s="30">
        <v>2000</v>
      </c>
    </row>
    <row r="2312" spans="1:3" x14ac:dyDescent="0.25">
      <c r="A2312" s="28">
        <v>2311</v>
      </c>
      <c r="B2312" s="29">
        <v>23.110000000000813</v>
      </c>
      <c r="C2312" s="30">
        <v>2000</v>
      </c>
    </row>
    <row r="2313" spans="1:3" x14ac:dyDescent="0.25">
      <c r="A2313" s="28">
        <v>2312</v>
      </c>
      <c r="B2313" s="29">
        <v>23.120000000000815</v>
      </c>
      <c r="C2313" s="30">
        <v>2000</v>
      </c>
    </row>
    <row r="2314" spans="1:3" x14ac:dyDescent="0.25">
      <c r="A2314" s="28">
        <v>2313</v>
      </c>
      <c r="B2314" s="29">
        <v>23.130000000000816</v>
      </c>
      <c r="C2314" s="30">
        <v>2000</v>
      </c>
    </row>
    <row r="2315" spans="1:3" x14ac:dyDescent="0.25">
      <c r="A2315" s="28">
        <v>2314</v>
      </c>
      <c r="B2315" s="29">
        <v>23.140000000000818</v>
      </c>
      <c r="C2315" s="30">
        <v>2000</v>
      </c>
    </row>
    <row r="2316" spans="1:3" x14ac:dyDescent="0.25">
      <c r="A2316" s="28">
        <v>2315</v>
      </c>
      <c r="B2316" s="29">
        <v>23.150000000000819</v>
      </c>
      <c r="C2316" s="30">
        <v>2000</v>
      </c>
    </row>
    <row r="2317" spans="1:3" x14ac:dyDescent="0.25">
      <c r="A2317" s="28">
        <v>2316</v>
      </c>
      <c r="B2317" s="29">
        <v>23.160000000000821</v>
      </c>
      <c r="C2317" s="30">
        <v>2000</v>
      </c>
    </row>
    <row r="2318" spans="1:3" x14ac:dyDescent="0.25">
      <c r="A2318" s="28">
        <v>2317</v>
      </c>
      <c r="B2318" s="29">
        <v>23.170000000000822</v>
      </c>
      <c r="C2318" s="30">
        <v>2000</v>
      </c>
    </row>
    <row r="2319" spans="1:3" x14ac:dyDescent="0.25">
      <c r="A2319" s="28">
        <v>2318</v>
      </c>
      <c r="B2319" s="29">
        <v>23.180000000000824</v>
      </c>
      <c r="C2319" s="30">
        <v>2000</v>
      </c>
    </row>
    <row r="2320" spans="1:3" x14ac:dyDescent="0.25">
      <c r="A2320" s="28">
        <v>2319</v>
      </c>
      <c r="B2320" s="29">
        <v>23.190000000000826</v>
      </c>
      <c r="C2320" s="30">
        <v>2000</v>
      </c>
    </row>
    <row r="2321" spans="1:3" x14ac:dyDescent="0.25">
      <c r="A2321" s="28">
        <v>2320</v>
      </c>
      <c r="B2321" s="29">
        <v>23.200000000000827</v>
      </c>
      <c r="C2321" s="30">
        <v>2000</v>
      </c>
    </row>
    <row r="2322" spans="1:3" x14ac:dyDescent="0.25">
      <c r="A2322" s="28">
        <v>2321</v>
      </c>
      <c r="B2322" s="29">
        <v>23.210000000000829</v>
      </c>
      <c r="C2322" s="30">
        <v>2000</v>
      </c>
    </row>
    <row r="2323" spans="1:3" x14ac:dyDescent="0.25">
      <c r="A2323" s="28">
        <v>2322</v>
      </c>
      <c r="B2323" s="29">
        <v>23.22000000000083</v>
      </c>
      <c r="C2323" s="30">
        <v>2000</v>
      </c>
    </row>
    <row r="2324" spans="1:3" x14ac:dyDescent="0.25">
      <c r="A2324" s="28">
        <v>2323</v>
      </c>
      <c r="B2324" s="29">
        <v>23.230000000000832</v>
      </c>
      <c r="C2324" s="30">
        <v>2000</v>
      </c>
    </row>
    <row r="2325" spans="1:3" x14ac:dyDescent="0.25">
      <c r="A2325" s="28">
        <v>2324</v>
      </c>
      <c r="B2325" s="29">
        <v>23.240000000000833</v>
      </c>
      <c r="C2325" s="30">
        <v>2000</v>
      </c>
    </row>
    <row r="2326" spans="1:3" x14ac:dyDescent="0.25">
      <c r="A2326" s="28">
        <v>2325</v>
      </c>
      <c r="B2326" s="29">
        <v>23.250000000000835</v>
      </c>
      <c r="C2326" s="30">
        <v>2000</v>
      </c>
    </row>
    <row r="2327" spans="1:3" x14ac:dyDescent="0.25">
      <c r="A2327" s="28">
        <v>2326</v>
      </c>
      <c r="B2327" s="29">
        <v>23.260000000000836</v>
      </c>
      <c r="C2327" s="30">
        <v>2000</v>
      </c>
    </row>
    <row r="2328" spans="1:3" x14ac:dyDescent="0.25">
      <c r="A2328" s="28">
        <v>2327</v>
      </c>
      <c r="B2328" s="29">
        <v>23.270000000000838</v>
      </c>
      <c r="C2328" s="30">
        <v>2000</v>
      </c>
    </row>
    <row r="2329" spans="1:3" x14ac:dyDescent="0.25">
      <c r="A2329" s="28">
        <v>2328</v>
      </c>
      <c r="B2329" s="29">
        <v>23.28000000000084</v>
      </c>
      <c r="C2329" s="30">
        <v>2000</v>
      </c>
    </row>
    <row r="2330" spans="1:3" x14ac:dyDescent="0.25">
      <c r="A2330" s="28">
        <v>2329</v>
      </c>
      <c r="B2330" s="29">
        <v>23.290000000000841</v>
      </c>
      <c r="C2330" s="30">
        <v>2000</v>
      </c>
    </row>
    <row r="2331" spans="1:3" x14ac:dyDescent="0.25">
      <c r="A2331" s="28">
        <v>2330</v>
      </c>
      <c r="B2331" s="29">
        <v>23.300000000000843</v>
      </c>
      <c r="C2331" s="30">
        <v>2000</v>
      </c>
    </row>
    <row r="2332" spans="1:3" x14ac:dyDescent="0.25">
      <c r="A2332" s="28">
        <v>2331</v>
      </c>
      <c r="B2332" s="29">
        <v>23.310000000000844</v>
      </c>
      <c r="C2332" s="30">
        <v>2000</v>
      </c>
    </row>
    <row r="2333" spans="1:3" x14ac:dyDescent="0.25">
      <c r="A2333" s="28">
        <v>2332</v>
      </c>
      <c r="B2333" s="29">
        <v>23.320000000000846</v>
      </c>
      <c r="C2333" s="30">
        <v>2000</v>
      </c>
    </row>
    <row r="2334" spans="1:3" x14ac:dyDescent="0.25">
      <c r="A2334" s="28">
        <v>2333</v>
      </c>
      <c r="B2334" s="29">
        <v>23.330000000000847</v>
      </c>
      <c r="C2334" s="30">
        <v>2000</v>
      </c>
    </row>
    <row r="2335" spans="1:3" x14ac:dyDescent="0.25">
      <c r="A2335" s="28">
        <v>2334</v>
      </c>
      <c r="B2335" s="29">
        <v>23.340000000000849</v>
      </c>
      <c r="C2335" s="30">
        <v>2000</v>
      </c>
    </row>
    <row r="2336" spans="1:3" x14ac:dyDescent="0.25">
      <c r="A2336" s="28">
        <v>2335</v>
      </c>
      <c r="B2336" s="29">
        <v>23.350000000000851</v>
      </c>
      <c r="C2336" s="30">
        <v>2000</v>
      </c>
    </row>
    <row r="2337" spans="1:3" x14ac:dyDescent="0.25">
      <c r="A2337" s="28">
        <v>2336</v>
      </c>
      <c r="B2337" s="29">
        <v>23.360000000000852</v>
      </c>
      <c r="C2337" s="30">
        <v>2000</v>
      </c>
    </row>
    <row r="2338" spans="1:3" x14ac:dyDescent="0.25">
      <c r="A2338" s="28">
        <v>2337</v>
      </c>
      <c r="B2338" s="29">
        <v>23.370000000000854</v>
      </c>
      <c r="C2338" s="30">
        <v>2000</v>
      </c>
    </row>
    <row r="2339" spans="1:3" x14ac:dyDescent="0.25">
      <c r="A2339" s="28">
        <v>2338</v>
      </c>
      <c r="B2339" s="29">
        <v>23.380000000000855</v>
      </c>
      <c r="C2339" s="30">
        <v>2000</v>
      </c>
    </row>
    <row r="2340" spans="1:3" x14ac:dyDescent="0.25">
      <c r="A2340" s="28">
        <v>2339</v>
      </c>
      <c r="B2340" s="29">
        <v>23.390000000000857</v>
      </c>
      <c r="C2340" s="30">
        <v>2000</v>
      </c>
    </row>
    <row r="2341" spans="1:3" x14ac:dyDescent="0.25">
      <c r="A2341" s="28">
        <v>2340</v>
      </c>
      <c r="B2341" s="29">
        <v>23.400000000000858</v>
      </c>
      <c r="C2341" s="30">
        <v>2000</v>
      </c>
    </row>
    <row r="2342" spans="1:3" x14ac:dyDescent="0.25">
      <c r="A2342" s="28">
        <v>2341</v>
      </c>
      <c r="B2342" s="29">
        <v>23.41000000000086</v>
      </c>
      <c r="C2342" s="30">
        <v>2000</v>
      </c>
    </row>
    <row r="2343" spans="1:3" x14ac:dyDescent="0.25">
      <c r="A2343" s="28">
        <v>2342</v>
      </c>
      <c r="B2343" s="29">
        <v>23.420000000000861</v>
      </c>
      <c r="C2343" s="30">
        <v>2000</v>
      </c>
    </row>
    <row r="2344" spans="1:3" x14ac:dyDescent="0.25">
      <c r="A2344" s="28">
        <v>2343</v>
      </c>
      <c r="B2344" s="29">
        <v>23.430000000000863</v>
      </c>
      <c r="C2344" s="30">
        <v>2000</v>
      </c>
    </row>
    <row r="2345" spans="1:3" x14ac:dyDescent="0.25">
      <c r="A2345" s="28">
        <v>2344</v>
      </c>
      <c r="B2345" s="29">
        <v>23.440000000000865</v>
      </c>
      <c r="C2345" s="30">
        <v>2000</v>
      </c>
    </row>
    <row r="2346" spans="1:3" x14ac:dyDescent="0.25">
      <c r="A2346" s="28">
        <v>2345</v>
      </c>
      <c r="B2346" s="29">
        <v>23.450000000000866</v>
      </c>
      <c r="C2346" s="30">
        <v>2000</v>
      </c>
    </row>
    <row r="2347" spans="1:3" x14ac:dyDescent="0.25">
      <c r="A2347" s="28">
        <v>2346</v>
      </c>
      <c r="B2347" s="29">
        <v>23.460000000000868</v>
      </c>
      <c r="C2347" s="30">
        <v>2000</v>
      </c>
    </row>
    <row r="2348" spans="1:3" x14ac:dyDescent="0.25">
      <c r="A2348" s="28">
        <v>2347</v>
      </c>
      <c r="B2348" s="29">
        <v>23.470000000000869</v>
      </c>
      <c r="C2348" s="30">
        <v>2000</v>
      </c>
    </row>
    <row r="2349" spans="1:3" x14ac:dyDescent="0.25">
      <c r="A2349" s="28">
        <v>2348</v>
      </c>
      <c r="B2349" s="29">
        <v>23.480000000000871</v>
      </c>
      <c r="C2349" s="30">
        <v>2000</v>
      </c>
    </row>
    <row r="2350" spans="1:3" x14ac:dyDescent="0.25">
      <c r="A2350" s="28">
        <v>2349</v>
      </c>
      <c r="B2350" s="29">
        <v>23.490000000000872</v>
      </c>
      <c r="C2350" s="30">
        <v>2000</v>
      </c>
    </row>
    <row r="2351" spans="1:3" x14ac:dyDescent="0.25">
      <c r="A2351" s="28">
        <v>2350</v>
      </c>
      <c r="B2351" s="29">
        <v>23.500000000000874</v>
      </c>
      <c r="C2351" s="30">
        <v>2000</v>
      </c>
    </row>
    <row r="2352" spans="1:3" x14ac:dyDescent="0.25">
      <c r="A2352" s="28">
        <v>2351</v>
      </c>
      <c r="B2352" s="29">
        <v>23.510000000000876</v>
      </c>
      <c r="C2352" s="30">
        <v>2000</v>
      </c>
    </row>
    <row r="2353" spans="1:3" x14ac:dyDescent="0.25">
      <c r="A2353" s="28">
        <v>2352</v>
      </c>
      <c r="B2353" s="29">
        <v>23.520000000000877</v>
      </c>
      <c r="C2353" s="30">
        <v>2000</v>
      </c>
    </row>
    <row r="2354" spans="1:3" x14ac:dyDescent="0.25">
      <c r="A2354" s="28">
        <v>2353</v>
      </c>
      <c r="B2354" s="29">
        <v>23.530000000000879</v>
      </c>
      <c r="C2354" s="30">
        <v>2000</v>
      </c>
    </row>
    <row r="2355" spans="1:3" x14ac:dyDescent="0.25">
      <c r="A2355" s="28">
        <v>2354</v>
      </c>
      <c r="B2355" s="29">
        <v>23.54000000000088</v>
      </c>
      <c r="C2355" s="30">
        <v>2000</v>
      </c>
    </row>
    <row r="2356" spans="1:3" x14ac:dyDescent="0.25">
      <c r="A2356" s="28">
        <v>2355</v>
      </c>
      <c r="B2356" s="29">
        <v>23.550000000000882</v>
      </c>
      <c r="C2356" s="30">
        <v>2000</v>
      </c>
    </row>
    <row r="2357" spans="1:3" x14ac:dyDescent="0.25">
      <c r="A2357" s="28">
        <v>2356</v>
      </c>
      <c r="B2357" s="29">
        <v>23.560000000000883</v>
      </c>
      <c r="C2357" s="30">
        <v>2000</v>
      </c>
    </row>
    <row r="2358" spans="1:3" x14ac:dyDescent="0.25">
      <c r="A2358" s="28">
        <v>2357</v>
      </c>
      <c r="B2358" s="29">
        <v>23.570000000000885</v>
      </c>
      <c r="C2358" s="30">
        <v>2000</v>
      </c>
    </row>
    <row r="2359" spans="1:3" x14ac:dyDescent="0.25">
      <c r="A2359" s="28">
        <v>2358</v>
      </c>
      <c r="B2359" s="29">
        <v>23.580000000000886</v>
      </c>
      <c r="C2359" s="30">
        <v>2000</v>
      </c>
    </row>
    <row r="2360" spans="1:3" x14ac:dyDescent="0.25">
      <c r="A2360" s="28">
        <v>2359</v>
      </c>
      <c r="B2360" s="29">
        <v>23.590000000000888</v>
      </c>
      <c r="C2360" s="30">
        <v>2000</v>
      </c>
    </row>
    <row r="2361" spans="1:3" x14ac:dyDescent="0.25">
      <c r="A2361" s="28">
        <v>2360</v>
      </c>
      <c r="B2361" s="29">
        <v>23.60000000000089</v>
      </c>
      <c r="C2361" s="30">
        <v>2000</v>
      </c>
    </row>
    <row r="2362" spans="1:3" x14ac:dyDescent="0.25">
      <c r="A2362" s="28">
        <v>2361</v>
      </c>
      <c r="B2362" s="29">
        <v>23.610000000000891</v>
      </c>
      <c r="C2362" s="30">
        <v>2000</v>
      </c>
    </row>
    <row r="2363" spans="1:3" x14ac:dyDescent="0.25">
      <c r="A2363" s="28">
        <v>2362</v>
      </c>
      <c r="B2363" s="29">
        <v>23.620000000000893</v>
      </c>
      <c r="C2363" s="30">
        <v>2000</v>
      </c>
    </row>
    <row r="2364" spans="1:3" x14ac:dyDescent="0.25">
      <c r="A2364" s="28">
        <v>2363</v>
      </c>
      <c r="B2364" s="29">
        <v>23.630000000000894</v>
      </c>
      <c r="C2364" s="30">
        <v>2000</v>
      </c>
    </row>
    <row r="2365" spans="1:3" x14ac:dyDescent="0.25">
      <c r="A2365" s="28">
        <v>2364</v>
      </c>
      <c r="B2365" s="29">
        <v>23.640000000000896</v>
      </c>
      <c r="C2365" s="30">
        <v>2000</v>
      </c>
    </row>
    <row r="2366" spans="1:3" x14ac:dyDescent="0.25">
      <c r="A2366" s="28">
        <v>2365</v>
      </c>
      <c r="B2366" s="29">
        <v>23.650000000000897</v>
      </c>
      <c r="C2366" s="30">
        <v>2000</v>
      </c>
    </row>
    <row r="2367" spans="1:3" x14ac:dyDescent="0.25">
      <c r="A2367" s="28">
        <v>2366</v>
      </c>
      <c r="B2367" s="29">
        <v>23.660000000000899</v>
      </c>
      <c r="C2367" s="30">
        <v>2000</v>
      </c>
    </row>
    <row r="2368" spans="1:3" x14ac:dyDescent="0.25">
      <c r="A2368" s="28">
        <v>2367</v>
      </c>
      <c r="B2368" s="29">
        <v>23.670000000000901</v>
      </c>
      <c r="C2368" s="30">
        <v>2000</v>
      </c>
    </row>
    <row r="2369" spans="1:3" x14ac:dyDescent="0.25">
      <c r="A2369" s="28">
        <v>2368</v>
      </c>
      <c r="B2369" s="29">
        <v>23.680000000000902</v>
      </c>
      <c r="C2369" s="30">
        <v>2000</v>
      </c>
    </row>
    <row r="2370" spans="1:3" x14ac:dyDescent="0.25">
      <c r="A2370" s="28">
        <v>2369</v>
      </c>
      <c r="B2370" s="29">
        <v>23.690000000000904</v>
      </c>
      <c r="C2370" s="30">
        <v>2000</v>
      </c>
    </row>
    <row r="2371" spans="1:3" x14ac:dyDescent="0.25">
      <c r="A2371" s="28">
        <v>2370</v>
      </c>
      <c r="B2371" s="29">
        <v>23.700000000000905</v>
      </c>
      <c r="C2371" s="30">
        <v>2000</v>
      </c>
    </row>
    <row r="2372" spans="1:3" x14ac:dyDescent="0.25">
      <c r="A2372" s="28">
        <v>2371</v>
      </c>
      <c r="B2372" s="29">
        <v>23.710000000000907</v>
      </c>
      <c r="C2372" s="30">
        <v>2000</v>
      </c>
    </row>
    <row r="2373" spans="1:3" x14ac:dyDescent="0.25">
      <c r="A2373" s="28">
        <v>2372</v>
      </c>
      <c r="B2373" s="29">
        <v>23.720000000000908</v>
      </c>
      <c r="C2373" s="30">
        <v>2000</v>
      </c>
    </row>
    <row r="2374" spans="1:3" x14ac:dyDescent="0.25">
      <c r="A2374" s="28">
        <v>2373</v>
      </c>
      <c r="B2374" s="29">
        <v>23.73000000000091</v>
      </c>
      <c r="C2374" s="30">
        <v>2000</v>
      </c>
    </row>
    <row r="2375" spans="1:3" x14ac:dyDescent="0.25">
      <c r="A2375" s="28">
        <v>2374</v>
      </c>
      <c r="B2375" s="29">
        <v>23.740000000000911</v>
      </c>
      <c r="C2375" s="30">
        <v>2000</v>
      </c>
    </row>
    <row r="2376" spans="1:3" x14ac:dyDescent="0.25">
      <c r="A2376" s="28">
        <v>2375</v>
      </c>
      <c r="B2376" s="29">
        <v>23.750000000000913</v>
      </c>
      <c r="C2376" s="30">
        <v>2000</v>
      </c>
    </row>
    <row r="2377" spans="1:3" x14ac:dyDescent="0.25">
      <c r="A2377" s="28">
        <v>2376</v>
      </c>
      <c r="B2377" s="29">
        <v>23.760000000000915</v>
      </c>
      <c r="C2377" s="30">
        <v>2000</v>
      </c>
    </row>
    <row r="2378" spans="1:3" x14ac:dyDescent="0.25">
      <c r="A2378" s="28">
        <v>2377</v>
      </c>
      <c r="B2378" s="29">
        <v>23.770000000000916</v>
      </c>
      <c r="C2378" s="30">
        <v>2000</v>
      </c>
    </row>
    <row r="2379" spans="1:3" x14ac:dyDescent="0.25">
      <c r="A2379" s="28">
        <v>2378</v>
      </c>
      <c r="B2379" s="29">
        <v>23.780000000000918</v>
      </c>
      <c r="C2379" s="30">
        <v>2000</v>
      </c>
    </row>
    <row r="2380" spans="1:3" x14ac:dyDescent="0.25">
      <c r="A2380" s="28">
        <v>2379</v>
      </c>
      <c r="B2380" s="29">
        <v>23.790000000000919</v>
      </c>
      <c r="C2380" s="30">
        <v>2000</v>
      </c>
    </row>
    <row r="2381" spans="1:3" x14ac:dyDescent="0.25">
      <c r="A2381" s="28">
        <v>2380</v>
      </c>
      <c r="B2381" s="29">
        <v>23.800000000000921</v>
      </c>
      <c r="C2381" s="30">
        <v>2000</v>
      </c>
    </row>
    <row r="2382" spans="1:3" x14ac:dyDescent="0.25">
      <c r="A2382" s="28">
        <v>2381</v>
      </c>
      <c r="B2382" s="29">
        <v>23.810000000000922</v>
      </c>
      <c r="C2382" s="30">
        <v>2000</v>
      </c>
    </row>
    <row r="2383" spans="1:3" x14ac:dyDescent="0.25">
      <c r="A2383" s="28">
        <v>2382</v>
      </c>
      <c r="B2383" s="29">
        <v>23.820000000000924</v>
      </c>
      <c r="C2383" s="30">
        <v>2000</v>
      </c>
    </row>
    <row r="2384" spans="1:3" x14ac:dyDescent="0.25">
      <c r="A2384" s="28">
        <v>2383</v>
      </c>
      <c r="B2384" s="29">
        <v>23.830000000000926</v>
      </c>
      <c r="C2384" s="30">
        <v>2000</v>
      </c>
    </row>
    <row r="2385" spans="1:3" x14ac:dyDescent="0.25">
      <c r="A2385" s="28">
        <v>2384</v>
      </c>
      <c r="B2385" s="29">
        <v>23.840000000000927</v>
      </c>
      <c r="C2385" s="30">
        <v>2000</v>
      </c>
    </row>
    <row r="2386" spans="1:3" x14ac:dyDescent="0.25">
      <c r="A2386" s="28">
        <v>2385</v>
      </c>
      <c r="B2386" s="29">
        <v>23.850000000000929</v>
      </c>
      <c r="C2386" s="30">
        <v>2000</v>
      </c>
    </row>
    <row r="2387" spans="1:3" x14ac:dyDescent="0.25">
      <c r="A2387" s="28">
        <v>2386</v>
      </c>
      <c r="B2387" s="29">
        <v>23.86000000000093</v>
      </c>
      <c r="C2387" s="30">
        <v>2000</v>
      </c>
    </row>
    <row r="2388" spans="1:3" x14ac:dyDescent="0.25">
      <c r="A2388" s="28">
        <v>2387</v>
      </c>
      <c r="B2388" s="29">
        <v>23.870000000000932</v>
      </c>
      <c r="C2388" s="30">
        <v>2000</v>
      </c>
    </row>
    <row r="2389" spans="1:3" x14ac:dyDescent="0.25">
      <c r="A2389" s="28">
        <v>2388</v>
      </c>
      <c r="B2389" s="29">
        <v>23.880000000000933</v>
      </c>
      <c r="C2389" s="30">
        <v>2000</v>
      </c>
    </row>
    <row r="2390" spans="1:3" x14ac:dyDescent="0.25">
      <c r="A2390" s="28">
        <v>2389</v>
      </c>
      <c r="B2390" s="29">
        <v>23.890000000000935</v>
      </c>
      <c r="C2390" s="30">
        <v>2000</v>
      </c>
    </row>
    <row r="2391" spans="1:3" x14ac:dyDescent="0.25">
      <c r="A2391" s="28">
        <v>2390</v>
      </c>
      <c r="B2391" s="29">
        <v>23.900000000000936</v>
      </c>
      <c r="C2391" s="30">
        <v>2000</v>
      </c>
    </row>
    <row r="2392" spans="1:3" x14ac:dyDescent="0.25">
      <c r="A2392" s="28">
        <v>2391</v>
      </c>
      <c r="B2392" s="29">
        <v>23.910000000000938</v>
      </c>
      <c r="C2392" s="30">
        <v>2000</v>
      </c>
    </row>
    <row r="2393" spans="1:3" x14ac:dyDescent="0.25">
      <c r="A2393" s="28">
        <v>2392</v>
      </c>
      <c r="B2393" s="29">
        <v>23.92000000000094</v>
      </c>
      <c r="C2393" s="30">
        <v>2000</v>
      </c>
    </row>
    <row r="2394" spans="1:3" x14ac:dyDescent="0.25">
      <c r="A2394" s="28">
        <v>2393</v>
      </c>
      <c r="B2394" s="29">
        <v>23.930000000000941</v>
      </c>
      <c r="C2394" s="30">
        <v>2000</v>
      </c>
    </row>
    <row r="2395" spans="1:3" x14ac:dyDescent="0.25">
      <c r="A2395" s="28">
        <v>2394</v>
      </c>
      <c r="B2395" s="29">
        <v>23.940000000000943</v>
      </c>
      <c r="C2395" s="30">
        <v>2000</v>
      </c>
    </row>
    <row r="2396" spans="1:3" x14ac:dyDescent="0.25">
      <c r="A2396" s="28">
        <v>2395</v>
      </c>
      <c r="B2396" s="29">
        <v>23.950000000000944</v>
      </c>
      <c r="C2396" s="30">
        <v>2000</v>
      </c>
    </row>
    <row r="2397" spans="1:3" x14ac:dyDescent="0.25">
      <c r="A2397" s="28">
        <v>2396</v>
      </c>
      <c r="B2397" s="29">
        <v>23.960000000000946</v>
      </c>
      <c r="C2397" s="30">
        <v>2000</v>
      </c>
    </row>
    <row r="2398" spans="1:3" x14ac:dyDescent="0.25">
      <c r="A2398" s="28">
        <v>2397</v>
      </c>
      <c r="B2398" s="29">
        <v>23.970000000000947</v>
      </c>
      <c r="C2398" s="30">
        <v>2000</v>
      </c>
    </row>
    <row r="2399" spans="1:3" x14ac:dyDescent="0.25">
      <c r="A2399" s="28">
        <v>2398</v>
      </c>
      <c r="B2399" s="29">
        <v>23.980000000000949</v>
      </c>
      <c r="C2399" s="30">
        <v>2000</v>
      </c>
    </row>
    <row r="2400" spans="1:3" x14ac:dyDescent="0.25">
      <c r="A2400" s="28">
        <v>2399</v>
      </c>
      <c r="B2400" s="29">
        <v>23.990000000000951</v>
      </c>
      <c r="C2400" s="30">
        <v>2000</v>
      </c>
    </row>
    <row r="2401" spans="1:3" x14ac:dyDescent="0.25">
      <c r="A2401" s="28">
        <v>2400</v>
      </c>
      <c r="B2401" s="29">
        <v>24.000000000000952</v>
      </c>
      <c r="C2401" s="30">
        <v>2000</v>
      </c>
    </row>
    <row r="2402" spans="1:3" x14ac:dyDescent="0.25">
      <c r="A2402" s="28">
        <v>2401</v>
      </c>
      <c r="B2402" s="29">
        <v>24.010000000000954</v>
      </c>
      <c r="C2402" s="30">
        <v>2000</v>
      </c>
    </row>
    <row r="2403" spans="1:3" x14ac:dyDescent="0.25">
      <c r="A2403" s="28">
        <v>2402</v>
      </c>
      <c r="B2403" s="29">
        <v>24.020000000000955</v>
      </c>
      <c r="C2403" s="30">
        <v>2000</v>
      </c>
    </row>
    <row r="2404" spans="1:3" x14ac:dyDescent="0.25">
      <c r="A2404" s="28">
        <v>2403</v>
      </c>
      <c r="B2404" s="29">
        <v>24.030000000000957</v>
      </c>
      <c r="C2404" s="30">
        <v>2000</v>
      </c>
    </row>
    <row r="2405" spans="1:3" x14ac:dyDescent="0.25">
      <c r="A2405" s="28">
        <v>2404</v>
      </c>
      <c r="B2405" s="29">
        <v>24.040000000000958</v>
      </c>
      <c r="C2405" s="30">
        <v>2000</v>
      </c>
    </row>
    <row r="2406" spans="1:3" x14ac:dyDescent="0.25">
      <c r="A2406" s="28">
        <v>2405</v>
      </c>
      <c r="B2406" s="29">
        <v>24.05000000000096</v>
      </c>
      <c r="C2406" s="30">
        <v>2000</v>
      </c>
    </row>
    <row r="2407" spans="1:3" x14ac:dyDescent="0.25">
      <c r="A2407" s="28">
        <v>2406</v>
      </c>
      <c r="B2407" s="29">
        <v>24.060000000000962</v>
      </c>
      <c r="C2407" s="30">
        <v>2000</v>
      </c>
    </row>
    <row r="2408" spans="1:3" x14ac:dyDescent="0.25">
      <c r="A2408" s="28">
        <v>2407</v>
      </c>
      <c r="B2408" s="29">
        <v>24.070000000000963</v>
      </c>
      <c r="C2408" s="30">
        <v>2000</v>
      </c>
    </row>
    <row r="2409" spans="1:3" x14ac:dyDescent="0.25">
      <c r="A2409" s="28">
        <v>2408</v>
      </c>
      <c r="B2409" s="29">
        <v>24.080000000000965</v>
      </c>
      <c r="C2409" s="30">
        <v>2000</v>
      </c>
    </row>
    <row r="2410" spans="1:3" x14ac:dyDescent="0.25">
      <c r="A2410" s="28">
        <v>2409</v>
      </c>
      <c r="B2410" s="29">
        <v>24.090000000000966</v>
      </c>
      <c r="C2410" s="30">
        <v>2000</v>
      </c>
    </row>
    <row r="2411" spans="1:3" x14ac:dyDescent="0.25">
      <c r="A2411" s="28">
        <v>2410</v>
      </c>
      <c r="B2411" s="29">
        <v>24.100000000000968</v>
      </c>
      <c r="C2411" s="30">
        <v>2000</v>
      </c>
    </row>
    <row r="2412" spans="1:3" x14ac:dyDescent="0.25">
      <c r="A2412" s="28">
        <v>2411</v>
      </c>
      <c r="B2412" s="29">
        <v>24.110000000000969</v>
      </c>
      <c r="C2412" s="30">
        <v>2000</v>
      </c>
    </row>
    <row r="2413" spans="1:3" x14ac:dyDescent="0.25">
      <c r="A2413" s="28">
        <v>2412</v>
      </c>
      <c r="B2413" s="29">
        <v>24.120000000000971</v>
      </c>
      <c r="C2413" s="30">
        <v>2000</v>
      </c>
    </row>
    <row r="2414" spans="1:3" x14ac:dyDescent="0.25">
      <c r="A2414" s="28">
        <v>2413</v>
      </c>
      <c r="B2414" s="29">
        <v>24.130000000000972</v>
      </c>
      <c r="C2414" s="30">
        <v>2000</v>
      </c>
    </row>
    <row r="2415" spans="1:3" x14ac:dyDescent="0.25">
      <c r="A2415" s="28">
        <v>2414</v>
      </c>
      <c r="B2415" s="29">
        <v>24.140000000000974</v>
      </c>
      <c r="C2415" s="30">
        <v>2000</v>
      </c>
    </row>
    <row r="2416" spans="1:3" x14ac:dyDescent="0.25">
      <c r="A2416" s="28">
        <v>2415</v>
      </c>
      <c r="B2416" s="29">
        <v>24.150000000000976</v>
      </c>
      <c r="C2416" s="30">
        <v>2000</v>
      </c>
    </row>
    <row r="2417" spans="1:3" x14ac:dyDescent="0.25">
      <c r="A2417" s="28">
        <v>2416</v>
      </c>
      <c r="B2417" s="29">
        <v>24.160000000000977</v>
      </c>
      <c r="C2417" s="30">
        <v>2000</v>
      </c>
    </row>
    <row r="2418" spans="1:3" x14ac:dyDescent="0.25">
      <c r="A2418" s="28">
        <v>2417</v>
      </c>
      <c r="B2418" s="29">
        <v>24.170000000000979</v>
      </c>
      <c r="C2418" s="30">
        <v>2000</v>
      </c>
    </row>
    <row r="2419" spans="1:3" x14ac:dyDescent="0.25">
      <c r="A2419" s="28">
        <v>2418</v>
      </c>
      <c r="B2419" s="29">
        <v>24.18000000000098</v>
      </c>
      <c r="C2419" s="30">
        <v>2000</v>
      </c>
    </row>
    <row r="2420" spans="1:3" x14ac:dyDescent="0.25">
      <c r="A2420" s="28">
        <v>2419</v>
      </c>
      <c r="B2420" s="29">
        <v>24.190000000000982</v>
      </c>
      <c r="C2420" s="30">
        <v>2000</v>
      </c>
    </row>
    <row r="2421" spans="1:3" x14ac:dyDescent="0.25">
      <c r="A2421" s="28">
        <v>2420</v>
      </c>
      <c r="B2421" s="29">
        <v>24.200000000000983</v>
      </c>
      <c r="C2421" s="30">
        <v>2000</v>
      </c>
    </row>
    <row r="2422" spans="1:3" x14ac:dyDescent="0.25">
      <c r="A2422" s="28">
        <v>2421</v>
      </c>
      <c r="B2422" s="29">
        <v>24.210000000000985</v>
      </c>
      <c r="C2422" s="30">
        <v>2000</v>
      </c>
    </row>
    <row r="2423" spans="1:3" x14ac:dyDescent="0.25">
      <c r="A2423" s="28">
        <v>2422</v>
      </c>
      <c r="B2423" s="29">
        <v>24.220000000000987</v>
      </c>
      <c r="C2423" s="30">
        <v>2000</v>
      </c>
    </row>
    <row r="2424" spans="1:3" x14ac:dyDescent="0.25">
      <c r="A2424" s="28">
        <v>2423</v>
      </c>
      <c r="B2424" s="29">
        <v>24.230000000000988</v>
      </c>
      <c r="C2424" s="30">
        <v>2000</v>
      </c>
    </row>
    <row r="2425" spans="1:3" x14ac:dyDescent="0.25">
      <c r="A2425" s="28">
        <v>2424</v>
      </c>
      <c r="B2425" s="29">
        <v>24.24000000000099</v>
      </c>
      <c r="C2425" s="30">
        <v>2000</v>
      </c>
    </row>
    <row r="2426" spans="1:3" x14ac:dyDescent="0.25">
      <c r="A2426" s="28">
        <v>2425</v>
      </c>
      <c r="B2426" s="29">
        <v>24.250000000000991</v>
      </c>
      <c r="C2426" s="30">
        <v>2000</v>
      </c>
    </row>
    <row r="2427" spans="1:3" x14ac:dyDescent="0.25">
      <c r="A2427" s="28">
        <v>2426</v>
      </c>
      <c r="B2427" s="29">
        <v>24.260000000000993</v>
      </c>
      <c r="C2427" s="30">
        <v>2000</v>
      </c>
    </row>
    <row r="2428" spans="1:3" x14ac:dyDescent="0.25">
      <c r="A2428" s="28">
        <v>2427</v>
      </c>
      <c r="B2428" s="29">
        <v>24.270000000000994</v>
      </c>
      <c r="C2428" s="30">
        <v>2000</v>
      </c>
    </row>
    <row r="2429" spans="1:3" x14ac:dyDescent="0.25">
      <c r="A2429" s="28">
        <v>2428</v>
      </c>
      <c r="B2429" s="29">
        <v>24.280000000000996</v>
      </c>
      <c r="C2429" s="30">
        <v>2000</v>
      </c>
    </row>
    <row r="2430" spans="1:3" x14ac:dyDescent="0.25">
      <c r="A2430" s="28">
        <v>2429</v>
      </c>
      <c r="B2430" s="29">
        <v>24.290000000000997</v>
      </c>
      <c r="C2430" s="30">
        <v>2000</v>
      </c>
    </row>
    <row r="2431" spans="1:3" x14ac:dyDescent="0.25">
      <c r="A2431" s="28">
        <v>2430</v>
      </c>
      <c r="B2431" s="29">
        <v>24.300000000000999</v>
      </c>
      <c r="C2431" s="30">
        <v>2000</v>
      </c>
    </row>
    <row r="2432" spans="1:3" x14ac:dyDescent="0.25">
      <c r="A2432" s="28">
        <v>2431</v>
      </c>
      <c r="B2432" s="29">
        <v>24.310000000001001</v>
      </c>
      <c r="C2432" s="30">
        <v>2000</v>
      </c>
    </row>
    <row r="2433" spans="1:3" x14ac:dyDescent="0.25">
      <c r="A2433" s="28">
        <v>2432</v>
      </c>
      <c r="B2433" s="29">
        <v>24.320000000001002</v>
      </c>
      <c r="C2433" s="30">
        <v>2000</v>
      </c>
    </row>
    <row r="2434" spans="1:3" x14ac:dyDescent="0.25">
      <c r="A2434" s="28">
        <v>2433</v>
      </c>
      <c r="B2434" s="29">
        <v>24.330000000001004</v>
      </c>
      <c r="C2434" s="30">
        <v>2000</v>
      </c>
    </row>
    <row r="2435" spans="1:3" x14ac:dyDescent="0.25">
      <c r="A2435" s="28">
        <v>2434</v>
      </c>
      <c r="B2435" s="29">
        <v>24.340000000001005</v>
      </c>
      <c r="C2435" s="30">
        <v>2000</v>
      </c>
    </row>
    <row r="2436" spans="1:3" x14ac:dyDescent="0.25">
      <c r="A2436" s="28">
        <v>2435</v>
      </c>
      <c r="B2436" s="29">
        <v>24.350000000001007</v>
      </c>
      <c r="C2436" s="30">
        <v>2000</v>
      </c>
    </row>
    <row r="2437" spans="1:3" x14ac:dyDescent="0.25">
      <c r="A2437" s="28">
        <v>2436</v>
      </c>
      <c r="B2437" s="29">
        <v>24.360000000001008</v>
      </c>
      <c r="C2437" s="30">
        <v>2000</v>
      </c>
    </row>
    <row r="2438" spans="1:3" x14ac:dyDescent="0.25">
      <c r="A2438" s="28">
        <v>2437</v>
      </c>
      <c r="B2438" s="29">
        <v>24.37000000000101</v>
      </c>
      <c r="C2438" s="30">
        <v>2000</v>
      </c>
    </row>
    <row r="2439" spans="1:3" x14ac:dyDescent="0.25">
      <c r="A2439" s="28">
        <v>2438</v>
      </c>
      <c r="B2439" s="29">
        <v>24.380000000001012</v>
      </c>
      <c r="C2439" s="30">
        <v>2000</v>
      </c>
    </row>
    <row r="2440" spans="1:3" x14ac:dyDescent="0.25">
      <c r="A2440" s="28">
        <v>2439</v>
      </c>
      <c r="B2440" s="29">
        <v>24.390000000001013</v>
      </c>
      <c r="C2440" s="30">
        <v>2000</v>
      </c>
    </row>
    <row r="2441" spans="1:3" x14ac:dyDescent="0.25">
      <c r="A2441" s="28">
        <v>2440</v>
      </c>
      <c r="B2441" s="29">
        <v>24.400000000001015</v>
      </c>
      <c r="C2441" s="30">
        <v>2000</v>
      </c>
    </row>
    <row r="2442" spans="1:3" x14ac:dyDescent="0.25">
      <c r="A2442" s="28">
        <v>2441</v>
      </c>
      <c r="B2442" s="29">
        <v>24.410000000001016</v>
      </c>
      <c r="C2442" s="30">
        <v>2000</v>
      </c>
    </row>
    <row r="2443" spans="1:3" x14ac:dyDescent="0.25">
      <c r="A2443" s="28">
        <v>2442</v>
      </c>
      <c r="B2443" s="29">
        <v>24.420000000001018</v>
      </c>
      <c r="C2443" s="30">
        <v>2000</v>
      </c>
    </row>
    <row r="2444" spans="1:3" x14ac:dyDescent="0.25">
      <c r="A2444" s="28">
        <v>2443</v>
      </c>
      <c r="B2444" s="29">
        <v>24.430000000001019</v>
      </c>
      <c r="C2444" s="30">
        <v>2000</v>
      </c>
    </row>
    <row r="2445" spans="1:3" x14ac:dyDescent="0.25">
      <c r="A2445" s="28">
        <v>2444</v>
      </c>
      <c r="B2445" s="29">
        <v>24.440000000001021</v>
      </c>
      <c r="C2445" s="30">
        <v>2000</v>
      </c>
    </row>
    <row r="2446" spans="1:3" x14ac:dyDescent="0.25">
      <c r="A2446" s="28">
        <v>2445</v>
      </c>
      <c r="B2446" s="29">
        <v>24.450000000001022</v>
      </c>
      <c r="C2446" s="30">
        <v>2000</v>
      </c>
    </row>
    <row r="2447" spans="1:3" x14ac:dyDescent="0.25">
      <c r="A2447" s="28">
        <v>2446</v>
      </c>
      <c r="B2447" s="29">
        <v>24.460000000001024</v>
      </c>
      <c r="C2447" s="30">
        <v>2000</v>
      </c>
    </row>
    <row r="2448" spans="1:3" x14ac:dyDescent="0.25">
      <c r="A2448" s="28">
        <v>2447</v>
      </c>
      <c r="B2448" s="29">
        <v>24.470000000001026</v>
      </c>
      <c r="C2448" s="30">
        <v>2000</v>
      </c>
    </row>
    <row r="2449" spans="1:3" x14ac:dyDescent="0.25">
      <c r="A2449" s="28">
        <v>2448</v>
      </c>
      <c r="B2449" s="29">
        <v>24.480000000001027</v>
      </c>
      <c r="C2449" s="30">
        <v>2000</v>
      </c>
    </row>
    <row r="2450" spans="1:3" x14ac:dyDescent="0.25">
      <c r="A2450" s="28">
        <v>2449</v>
      </c>
      <c r="B2450" s="29">
        <v>24.490000000001029</v>
      </c>
      <c r="C2450" s="30">
        <v>2000</v>
      </c>
    </row>
    <row r="2451" spans="1:3" x14ac:dyDescent="0.25">
      <c r="A2451" s="28">
        <v>2450</v>
      </c>
      <c r="B2451" s="29">
        <v>24.50000000000103</v>
      </c>
      <c r="C2451" s="30">
        <v>2000</v>
      </c>
    </row>
    <row r="2452" spans="1:3" x14ac:dyDescent="0.25">
      <c r="A2452" s="28">
        <v>2451</v>
      </c>
      <c r="B2452" s="29">
        <v>24.510000000001032</v>
      </c>
      <c r="C2452" s="30">
        <v>2000</v>
      </c>
    </row>
    <row r="2453" spans="1:3" x14ac:dyDescent="0.25">
      <c r="A2453" s="28">
        <v>2452</v>
      </c>
      <c r="B2453" s="29">
        <v>24.520000000001033</v>
      </c>
      <c r="C2453" s="30">
        <v>2000</v>
      </c>
    </row>
    <row r="2454" spans="1:3" x14ac:dyDescent="0.25">
      <c r="A2454" s="28">
        <v>2453</v>
      </c>
      <c r="B2454" s="29">
        <v>24.530000000001035</v>
      </c>
      <c r="C2454" s="30">
        <v>2000</v>
      </c>
    </row>
    <row r="2455" spans="1:3" x14ac:dyDescent="0.25">
      <c r="A2455" s="28">
        <v>2454</v>
      </c>
      <c r="B2455" s="29">
        <v>24.540000000001037</v>
      </c>
      <c r="C2455" s="30">
        <v>2000</v>
      </c>
    </row>
    <row r="2456" spans="1:3" x14ac:dyDescent="0.25">
      <c r="A2456" s="28">
        <v>2455</v>
      </c>
      <c r="B2456" s="29">
        <v>24.550000000001038</v>
      </c>
      <c r="C2456" s="30">
        <v>2000</v>
      </c>
    </row>
    <row r="2457" spans="1:3" x14ac:dyDescent="0.25">
      <c r="A2457" s="28">
        <v>2456</v>
      </c>
      <c r="B2457" s="29">
        <v>24.56000000000104</v>
      </c>
      <c r="C2457" s="30">
        <v>2000</v>
      </c>
    </row>
    <row r="2458" spans="1:3" x14ac:dyDescent="0.25">
      <c r="A2458" s="28">
        <v>2457</v>
      </c>
      <c r="B2458" s="29">
        <v>24.570000000001041</v>
      </c>
      <c r="C2458" s="30">
        <v>2000</v>
      </c>
    </row>
    <row r="2459" spans="1:3" x14ac:dyDescent="0.25">
      <c r="A2459" s="28">
        <v>2458</v>
      </c>
      <c r="B2459" s="29">
        <v>24.580000000001043</v>
      </c>
      <c r="C2459" s="30">
        <v>2000</v>
      </c>
    </row>
    <row r="2460" spans="1:3" x14ac:dyDescent="0.25">
      <c r="A2460" s="28">
        <v>2459</v>
      </c>
      <c r="B2460" s="29">
        <v>24.590000000001044</v>
      </c>
      <c r="C2460" s="30">
        <v>2000</v>
      </c>
    </row>
    <row r="2461" spans="1:3" x14ac:dyDescent="0.25">
      <c r="A2461" s="28">
        <v>2460</v>
      </c>
      <c r="B2461" s="29">
        <v>24.600000000001046</v>
      </c>
      <c r="C2461" s="30">
        <v>2000</v>
      </c>
    </row>
    <row r="2462" spans="1:3" x14ac:dyDescent="0.25">
      <c r="A2462" s="28">
        <v>2461</v>
      </c>
      <c r="B2462" s="29">
        <v>24.610000000001047</v>
      </c>
      <c r="C2462" s="30">
        <v>2000</v>
      </c>
    </row>
    <row r="2463" spans="1:3" x14ac:dyDescent="0.25">
      <c r="A2463" s="28">
        <v>2462</v>
      </c>
      <c r="B2463" s="29">
        <v>24.620000000001049</v>
      </c>
      <c r="C2463" s="30">
        <v>2000</v>
      </c>
    </row>
    <row r="2464" spans="1:3" x14ac:dyDescent="0.25">
      <c r="A2464" s="28">
        <v>2463</v>
      </c>
      <c r="B2464" s="29">
        <v>24.630000000001051</v>
      </c>
      <c r="C2464" s="30">
        <v>2000</v>
      </c>
    </row>
    <row r="2465" spans="1:3" x14ac:dyDescent="0.25">
      <c r="A2465" s="28">
        <v>2464</v>
      </c>
      <c r="B2465" s="29">
        <v>24.640000000001052</v>
      </c>
      <c r="C2465" s="30">
        <v>2000</v>
      </c>
    </row>
    <row r="2466" spans="1:3" x14ac:dyDescent="0.25">
      <c r="A2466" s="28">
        <v>2465</v>
      </c>
      <c r="B2466" s="29">
        <v>24.650000000001054</v>
      </c>
      <c r="C2466" s="30">
        <v>2000</v>
      </c>
    </row>
    <row r="2467" spans="1:3" x14ac:dyDescent="0.25">
      <c r="A2467" s="28">
        <v>2466</v>
      </c>
      <c r="B2467" s="29">
        <v>24.660000000001055</v>
      </c>
      <c r="C2467" s="30">
        <v>2000</v>
      </c>
    </row>
    <row r="2468" spans="1:3" x14ac:dyDescent="0.25">
      <c r="A2468" s="28">
        <v>2467</v>
      </c>
      <c r="B2468" s="29">
        <v>24.670000000001057</v>
      </c>
      <c r="C2468" s="30">
        <v>2000</v>
      </c>
    </row>
    <row r="2469" spans="1:3" x14ac:dyDescent="0.25">
      <c r="A2469" s="28">
        <v>2468</v>
      </c>
      <c r="B2469" s="29">
        <v>24.680000000001058</v>
      </c>
      <c r="C2469" s="30">
        <v>2000</v>
      </c>
    </row>
    <row r="2470" spans="1:3" x14ac:dyDescent="0.25">
      <c r="A2470" s="28">
        <v>2469</v>
      </c>
      <c r="B2470" s="29">
        <v>24.69000000000106</v>
      </c>
      <c r="C2470" s="30">
        <v>2000</v>
      </c>
    </row>
    <row r="2471" spans="1:3" x14ac:dyDescent="0.25">
      <c r="A2471" s="28">
        <v>2470</v>
      </c>
      <c r="B2471" s="29">
        <v>24.700000000001062</v>
      </c>
      <c r="C2471" s="30">
        <v>2000</v>
      </c>
    </row>
    <row r="2472" spans="1:3" x14ac:dyDescent="0.25">
      <c r="A2472" s="28">
        <v>2471</v>
      </c>
      <c r="B2472" s="29">
        <v>24.710000000001063</v>
      </c>
      <c r="C2472" s="30">
        <v>2000</v>
      </c>
    </row>
    <row r="2473" spans="1:3" x14ac:dyDescent="0.25">
      <c r="A2473" s="28">
        <v>2472</v>
      </c>
      <c r="B2473" s="29">
        <v>24.720000000001065</v>
      </c>
      <c r="C2473" s="30">
        <v>2000</v>
      </c>
    </row>
    <row r="2474" spans="1:3" x14ac:dyDescent="0.25">
      <c r="A2474" s="28">
        <v>2473</v>
      </c>
      <c r="B2474" s="29">
        <v>24.730000000001066</v>
      </c>
      <c r="C2474" s="30">
        <v>2000</v>
      </c>
    </row>
    <row r="2475" spans="1:3" x14ac:dyDescent="0.25">
      <c r="A2475" s="28">
        <v>2474</v>
      </c>
      <c r="B2475" s="29">
        <v>24.740000000001068</v>
      </c>
      <c r="C2475" s="30">
        <v>2000</v>
      </c>
    </row>
    <row r="2476" spans="1:3" x14ac:dyDescent="0.25">
      <c r="A2476" s="28">
        <v>2475</v>
      </c>
      <c r="B2476" s="29">
        <v>24.750000000001069</v>
      </c>
      <c r="C2476" s="30">
        <v>2000</v>
      </c>
    </row>
    <row r="2477" spans="1:3" x14ac:dyDescent="0.25">
      <c r="A2477" s="28">
        <v>2476</v>
      </c>
      <c r="B2477" s="29">
        <v>24.760000000001071</v>
      </c>
      <c r="C2477" s="30">
        <v>2000</v>
      </c>
    </row>
    <row r="2478" spans="1:3" x14ac:dyDescent="0.25">
      <c r="A2478" s="28">
        <v>2477</v>
      </c>
      <c r="B2478" s="29">
        <v>24.770000000001072</v>
      </c>
      <c r="C2478" s="30">
        <v>2000</v>
      </c>
    </row>
    <row r="2479" spans="1:3" x14ac:dyDescent="0.25">
      <c r="A2479" s="28">
        <v>2478</v>
      </c>
      <c r="B2479" s="29">
        <v>24.780000000001074</v>
      </c>
      <c r="C2479" s="30">
        <v>2000</v>
      </c>
    </row>
    <row r="2480" spans="1:3" x14ac:dyDescent="0.25">
      <c r="A2480" s="28">
        <v>2479</v>
      </c>
      <c r="B2480" s="29">
        <v>24.790000000001076</v>
      </c>
      <c r="C2480" s="30">
        <v>2000</v>
      </c>
    </row>
    <row r="2481" spans="1:3" x14ac:dyDescent="0.25">
      <c r="A2481" s="28">
        <v>2480</v>
      </c>
      <c r="B2481" s="29">
        <v>24.800000000001077</v>
      </c>
      <c r="C2481" s="30">
        <v>2000</v>
      </c>
    </row>
    <row r="2482" spans="1:3" x14ac:dyDescent="0.25">
      <c r="A2482" s="28">
        <v>2481</v>
      </c>
      <c r="B2482" s="30">
        <v>24.810000000001079</v>
      </c>
      <c r="C2482" s="30">
        <v>2000</v>
      </c>
    </row>
    <row r="2483" spans="1:3" x14ac:dyDescent="0.25">
      <c r="A2483" s="28">
        <v>2482</v>
      </c>
      <c r="B2483" s="30">
        <v>24.82000000000108</v>
      </c>
      <c r="C2483" s="30">
        <v>2000</v>
      </c>
    </row>
    <row r="2484" spans="1:3" x14ac:dyDescent="0.25">
      <c r="A2484" s="28">
        <v>2483</v>
      </c>
      <c r="B2484" s="30">
        <v>24.830000000001082</v>
      </c>
      <c r="C2484" s="30">
        <v>2000</v>
      </c>
    </row>
    <row r="2485" spans="1:3" x14ac:dyDescent="0.25">
      <c r="A2485" s="28">
        <v>2484</v>
      </c>
      <c r="B2485" s="30">
        <v>24.840000000001083</v>
      </c>
      <c r="C2485" s="30">
        <v>2000</v>
      </c>
    </row>
    <row r="2486" spans="1:3" x14ac:dyDescent="0.25">
      <c r="A2486" s="28">
        <v>2485</v>
      </c>
      <c r="B2486" s="30">
        <v>24.850000000001085</v>
      </c>
      <c r="C2486" s="30">
        <v>2000</v>
      </c>
    </row>
    <row r="2487" spans="1:3" x14ac:dyDescent="0.25">
      <c r="A2487" s="28">
        <v>2486</v>
      </c>
      <c r="B2487" s="30">
        <v>24.860000000001087</v>
      </c>
      <c r="C2487" s="30">
        <v>2000</v>
      </c>
    </row>
    <row r="2488" spans="1:3" x14ac:dyDescent="0.25">
      <c r="A2488" s="28">
        <v>2487</v>
      </c>
      <c r="B2488" s="30">
        <v>24.870000000001088</v>
      </c>
      <c r="C2488" s="30">
        <v>2000</v>
      </c>
    </row>
    <row r="2489" spans="1:3" x14ac:dyDescent="0.25">
      <c r="A2489" s="28">
        <v>2488</v>
      </c>
      <c r="B2489" s="30">
        <v>24.88000000000109</v>
      </c>
      <c r="C2489" s="30">
        <v>2000</v>
      </c>
    </row>
    <row r="2490" spans="1:3" x14ac:dyDescent="0.25">
      <c r="A2490" s="28">
        <v>2489</v>
      </c>
      <c r="B2490" s="30">
        <v>24.890000000001091</v>
      </c>
      <c r="C2490" s="30">
        <v>2000</v>
      </c>
    </row>
    <row r="2491" spans="1:3" x14ac:dyDescent="0.25">
      <c r="A2491" s="28">
        <v>2490</v>
      </c>
      <c r="B2491" s="30">
        <v>24.900000000001093</v>
      </c>
      <c r="C2491" s="30">
        <v>2000</v>
      </c>
    </row>
    <row r="2492" spans="1:3" x14ac:dyDescent="0.25">
      <c r="A2492" s="28">
        <v>2491</v>
      </c>
      <c r="B2492" s="30">
        <v>24.910000000001094</v>
      </c>
      <c r="C2492" s="30">
        <v>2000</v>
      </c>
    </row>
    <row r="2493" spans="1:3" x14ac:dyDescent="0.25">
      <c r="A2493" s="28">
        <v>2492</v>
      </c>
      <c r="B2493" s="30">
        <v>24.920000000001096</v>
      </c>
      <c r="C2493" s="30">
        <v>2000</v>
      </c>
    </row>
    <row r="2494" spans="1:3" x14ac:dyDescent="0.25">
      <c r="A2494" s="28">
        <v>2493</v>
      </c>
      <c r="B2494" s="30">
        <v>24.930000000001098</v>
      </c>
      <c r="C2494" s="30">
        <v>2000</v>
      </c>
    </row>
    <row r="2495" spans="1:3" x14ac:dyDescent="0.25">
      <c r="A2495" s="28">
        <v>2494</v>
      </c>
      <c r="B2495" s="30">
        <v>24.940000000001099</v>
      </c>
      <c r="C2495" s="30">
        <v>2000</v>
      </c>
    </row>
    <row r="2496" spans="1:3" x14ac:dyDescent="0.25">
      <c r="A2496" s="28">
        <v>2495</v>
      </c>
      <c r="B2496" s="30">
        <v>24.950000000001101</v>
      </c>
      <c r="C2496" s="30">
        <v>2000</v>
      </c>
    </row>
    <row r="2497" spans="1:3" x14ac:dyDescent="0.25">
      <c r="A2497" s="28">
        <v>2496</v>
      </c>
      <c r="B2497" s="30">
        <v>24.960000000001102</v>
      </c>
      <c r="C2497" s="30">
        <v>2000</v>
      </c>
    </row>
    <row r="2498" spans="1:3" x14ac:dyDescent="0.25">
      <c r="A2498" s="28">
        <v>2497</v>
      </c>
      <c r="B2498" s="30">
        <v>24.970000000001104</v>
      </c>
      <c r="C2498" s="30">
        <v>2000</v>
      </c>
    </row>
    <row r="2499" spans="1:3" x14ac:dyDescent="0.25">
      <c r="A2499" s="28">
        <v>2498</v>
      </c>
      <c r="B2499" s="30">
        <v>24.980000000001105</v>
      </c>
      <c r="C2499" s="30">
        <v>2000</v>
      </c>
    </row>
    <row r="2500" spans="1:3" x14ac:dyDescent="0.25">
      <c r="A2500" s="28">
        <v>2499</v>
      </c>
      <c r="B2500" s="30">
        <v>24.990000000001107</v>
      </c>
      <c r="C2500" s="30">
        <v>2000</v>
      </c>
    </row>
    <row r="2501" spans="1:3" x14ac:dyDescent="0.25">
      <c r="A2501" s="28">
        <v>2500</v>
      </c>
      <c r="B2501" s="30">
        <v>25.000000000001108</v>
      </c>
      <c r="C2501" s="30">
        <v>0</v>
      </c>
    </row>
    <row r="2502" spans="1:3" x14ac:dyDescent="0.25">
      <c r="A2502" s="28">
        <v>2501</v>
      </c>
      <c r="B2502" s="30">
        <v>25.01000000000111</v>
      </c>
      <c r="C2502" s="30">
        <v>0</v>
      </c>
    </row>
    <row r="2503" spans="1:3" x14ac:dyDescent="0.25">
      <c r="A2503" s="28">
        <v>2502</v>
      </c>
      <c r="B2503" s="30">
        <v>25.020000000001112</v>
      </c>
      <c r="C2503" s="30">
        <v>0</v>
      </c>
    </row>
    <row r="2504" spans="1:3" x14ac:dyDescent="0.25">
      <c r="A2504" s="28">
        <v>2503</v>
      </c>
      <c r="B2504" s="30">
        <v>25.030000000001113</v>
      </c>
      <c r="C2504" s="30">
        <v>0</v>
      </c>
    </row>
    <row r="2505" spans="1:3" x14ac:dyDescent="0.25">
      <c r="A2505" s="28">
        <v>2504</v>
      </c>
      <c r="B2505" s="30">
        <v>25.040000000001115</v>
      </c>
      <c r="C2505" s="30">
        <v>0</v>
      </c>
    </row>
    <row r="2506" spans="1:3" x14ac:dyDescent="0.25">
      <c r="A2506" s="28">
        <v>2505</v>
      </c>
      <c r="B2506" s="30">
        <v>25.050000000001116</v>
      </c>
      <c r="C2506" s="30">
        <v>0</v>
      </c>
    </row>
    <row r="2507" spans="1:3" x14ac:dyDescent="0.25">
      <c r="A2507" s="28">
        <v>2506</v>
      </c>
      <c r="B2507" s="30">
        <v>25.060000000001118</v>
      </c>
      <c r="C2507" s="30">
        <v>0</v>
      </c>
    </row>
    <row r="2508" spans="1:3" x14ac:dyDescent="0.25">
      <c r="A2508" s="28">
        <v>2507</v>
      </c>
      <c r="B2508" s="30">
        <v>25.070000000001119</v>
      </c>
      <c r="C2508" s="30">
        <v>0</v>
      </c>
    </row>
    <row r="2509" spans="1:3" x14ac:dyDescent="0.25">
      <c r="A2509" s="28">
        <v>2508</v>
      </c>
      <c r="B2509" s="30">
        <v>25.080000000001121</v>
      </c>
      <c r="C2509" s="30">
        <v>0</v>
      </c>
    </row>
    <row r="2510" spans="1:3" x14ac:dyDescent="0.25">
      <c r="A2510" s="28">
        <v>2509</v>
      </c>
      <c r="B2510" s="30">
        <v>25.090000000001123</v>
      </c>
      <c r="C2510" s="30">
        <v>0</v>
      </c>
    </row>
    <row r="2511" spans="1:3" x14ac:dyDescent="0.25">
      <c r="A2511" s="28">
        <v>2510</v>
      </c>
      <c r="B2511" s="30">
        <v>25.100000000001124</v>
      </c>
      <c r="C2511" s="30">
        <v>0</v>
      </c>
    </row>
    <row r="2512" spans="1:3" x14ac:dyDescent="0.25">
      <c r="A2512" s="28">
        <v>2511</v>
      </c>
      <c r="B2512" s="30">
        <v>25.110000000001126</v>
      </c>
      <c r="C2512" s="30">
        <v>0</v>
      </c>
    </row>
    <row r="2513" spans="1:3" x14ac:dyDescent="0.25">
      <c r="A2513" s="28">
        <v>2512</v>
      </c>
      <c r="B2513" s="30">
        <v>25.120000000001127</v>
      </c>
      <c r="C2513" s="30">
        <v>0</v>
      </c>
    </row>
    <row r="2514" spans="1:3" x14ac:dyDescent="0.25">
      <c r="A2514" s="28">
        <v>2513</v>
      </c>
      <c r="B2514" s="30">
        <v>25.130000000001129</v>
      </c>
      <c r="C2514" s="30">
        <v>0</v>
      </c>
    </row>
    <row r="2515" spans="1:3" x14ac:dyDescent="0.25">
      <c r="A2515" s="28">
        <v>2514</v>
      </c>
      <c r="B2515" s="30">
        <v>25.14000000000113</v>
      </c>
      <c r="C2515" s="30">
        <v>0</v>
      </c>
    </row>
    <row r="2516" spans="1:3" x14ac:dyDescent="0.25">
      <c r="A2516" s="28">
        <v>2515</v>
      </c>
      <c r="B2516" s="30">
        <v>25.150000000001132</v>
      </c>
      <c r="C2516" s="30">
        <v>0</v>
      </c>
    </row>
    <row r="2517" spans="1:3" x14ac:dyDescent="0.25">
      <c r="A2517" s="28">
        <v>2516</v>
      </c>
      <c r="B2517" s="30">
        <v>25.160000000001133</v>
      </c>
      <c r="C2517" s="30">
        <v>0</v>
      </c>
    </row>
    <row r="2518" spans="1:3" x14ac:dyDescent="0.25">
      <c r="A2518" s="28">
        <v>2517</v>
      </c>
      <c r="B2518" s="30">
        <v>25.170000000001135</v>
      </c>
      <c r="C2518" s="30">
        <v>0</v>
      </c>
    </row>
    <row r="2519" spans="1:3" x14ac:dyDescent="0.25">
      <c r="A2519" s="28">
        <v>2518</v>
      </c>
      <c r="B2519" s="30">
        <v>25.180000000001137</v>
      </c>
      <c r="C2519" s="30">
        <v>0</v>
      </c>
    </row>
    <row r="2520" spans="1:3" x14ac:dyDescent="0.25">
      <c r="A2520" s="28">
        <v>2519</v>
      </c>
      <c r="B2520" s="30">
        <v>25.190000000001138</v>
      </c>
      <c r="C2520" s="30">
        <v>0</v>
      </c>
    </row>
    <row r="2521" spans="1:3" x14ac:dyDescent="0.25">
      <c r="A2521" s="28">
        <v>2520</v>
      </c>
      <c r="B2521" s="30">
        <v>25.20000000000114</v>
      </c>
      <c r="C2521" s="30">
        <v>0</v>
      </c>
    </row>
    <row r="2522" spans="1:3" x14ac:dyDescent="0.25">
      <c r="A2522" s="28">
        <v>2521</v>
      </c>
      <c r="B2522" s="30">
        <v>25.210000000001141</v>
      </c>
      <c r="C2522" s="30">
        <v>0</v>
      </c>
    </row>
    <row r="2523" spans="1:3" x14ac:dyDescent="0.25">
      <c r="A2523" s="28">
        <v>2522</v>
      </c>
      <c r="B2523" s="30">
        <v>25.220000000001143</v>
      </c>
      <c r="C2523" s="30">
        <v>0</v>
      </c>
    </row>
    <row r="2524" spans="1:3" x14ac:dyDescent="0.25">
      <c r="A2524" s="28">
        <v>2523</v>
      </c>
      <c r="B2524" s="30">
        <v>25.230000000001144</v>
      </c>
      <c r="C2524" s="30">
        <v>0</v>
      </c>
    </row>
    <row r="2525" spans="1:3" x14ac:dyDescent="0.25">
      <c r="A2525" s="28">
        <v>2524</v>
      </c>
      <c r="B2525" s="30">
        <v>25.240000000001146</v>
      </c>
      <c r="C2525" s="30">
        <v>0</v>
      </c>
    </row>
    <row r="2526" spans="1:3" x14ac:dyDescent="0.25">
      <c r="A2526" s="28">
        <v>2525</v>
      </c>
      <c r="B2526" s="30">
        <v>25.250000000001148</v>
      </c>
      <c r="C2526" s="30">
        <v>0</v>
      </c>
    </row>
    <row r="2527" spans="1:3" x14ac:dyDescent="0.25">
      <c r="A2527" s="28">
        <v>2526</v>
      </c>
      <c r="B2527" s="30">
        <v>25.260000000001149</v>
      </c>
      <c r="C2527" s="30">
        <v>0</v>
      </c>
    </row>
    <row r="2528" spans="1:3" x14ac:dyDescent="0.25">
      <c r="A2528" s="28">
        <v>2527</v>
      </c>
      <c r="B2528" s="30">
        <v>25.270000000001151</v>
      </c>
      <c r="C2528" s="30">
        <v>0</v>
      </c>
    </row>
    <row r="2529" spans="1:3" x14ac:dyDescent="0.25">
      <c r="A2529" s="28">
        <v>2528</v>
      </c>
      <c r="B2529" s="30">
        <v>25.280000000001152</v>
      </c>
      <c r="C2529" s="30">
        <v>0</v>
      </c>
    </row>
    <row r="2530" spans="1:3" x14ac:dyDescent="0.25">
      <c r="A2530" s="28">
        <v>2529</v>
      </c>
      <c r="B2530" s="30">
        <v>25.290000000001154</v>
      </c>
      <c r="C2530" s="30">
        <v>0</v>
      </c>
    </row>
    <row r="2531" spans="1:3" x14ac:dyDescent="0.25">
      <c r="A2531" s="28">
        <v>2530</v>
      </c>
      <c r="B2531" s="30">
        <v>25.300000000001155</v>
      </c>
      <c r="C2531" s="30">
        <v>0</v>
      </c>
    </row>
    <row r="2532" spans="1:3" x14ac:dyDescent="0.25">
      <c r="A2532" s="28">
        <v>2531</v>
      </c>
      <c r="B2532" s="30">
        <v>25.310000000001157</v>
      </c>
      <c r="C2532" s="30">
        <v>0</v>
      </c>
    </row>
    <row r="2533" spans="1:3" x14ac:dyDescent="0.25">
      <c r="A2533" s="28">
        <v>2532</v>
      </c>
      <c r="B2533" s="30">
        <v>25.320000000001158</v>
      </c>
      <c r="C2533" s="30">
        <v>0</v>
      </c>
    </row>
    <row r="2534" spans="1:3" x14ac:dyDescent="0.25">
      <c r="A2534" s="28">
        <v>2533</v>
      </c>
      <c r="B2534" s="30">
        <v>25.33000000000116</v>
      </c>
      <c r="C2534" s="30">
        <v>0</v>
      </c>
    </row>
    <row r="2535" spans="1:3" x14ac:dyDescent="0.25">
      <c r="A2535" s="28">
        <v>2534</v>
      </c>
      <c r="B2535" s="30">
        <v>25.340000000001162</v>
      </c>
      <c r="C2535" s="30">
        <v>0</v>
      </c>
    </row>
    <row r="2536" spans="1:3" x14ac:dyDescent="0.25">
      <c r="A2536" s="28">
        <v>2535</v>
      </c>
      <c r="B2536" s="30">
        <v>25.350000000001163</v>
      </c>
      <c r="C2536" s="30">
        <v>0</v>
      </c>
    </row>
    <row r="2537" spans="1:3" x14ac:dyDescent="0.25">
      <c r="A2537" s="28">
        <v>2536</v>
      </c>
      <c r="B2537" s="30">
        <v>25.360000000001165</v>
      </c>
      <c r="C2537" s="30">
        <v>0</v>
      </c>
    </row>
    <row r="2538" spans="1:3" x14ac:dyDescent="0.25">
      <c r="A2538" s="28">
        <v>2537</v>
      </c>
      <c r="B2538" s="30">
        <v>25.370000000001166</v>
      </c>
      <c r="C2538" s="30">
        <v>0</v>
      </c>
    </row>
    <row r="2539" spans="1:3" x14ac:dyDescent="0.25">
      <c r="A2539" s="28">
        <v>2538</v>
      </c>
      <c r="B2539" s="30">
        <v>25.380000000001168</v>
      </c>
      <c r="C2539" s="30">
        <v>0</v>
      </c>
    </row>
    <row r="2540" spans="1:3" x14ac:dyDescent="0.25">
      <c r="A2540" s="28">
        <v>2539</v>
      </c>
      <c r="B2540" s="30">
        <v>25.390000000001169</v>
      </c>
      <c r="C2540" s="30">
        <v>0</v>
      </c>
    </row>
    <row r="2541" spans="1:3" x14ac:dyDescent="0.25">
      <c r="A2541" s="28">
        <v>2540</v>
      </c>
      <c r="B2541" s="30">
        <v>25.400000000001171</v>
      </c>
      <c r="C2541" s="30">
        <v>0</v>
      </c>
    </row>
    <row r="2542" spans="1:3" x14ac:dyDescent="0.25">
      <c r="A2542" s="28">
        <v>2541</v>
      </c>
      <c r="B2542" s="30">
        <v>25.410000000001173</v>
      </c>
      <c r="C2542" s="30">
        <v>0</v>
      </c>
    </row>
    <row r="2543" spans="1:3" x14ac:dyDescent="0.25">
      <c r="A2543" s="28">
        <v>2542</v>
      </c>
      <c r="B2543" s="30">
        <v>25.420000000001174</v>
      </c>
      <c r="C2543" s="30">
        <v>0</v>
      </c>
    </row>
    <row r="2544" spans="1:3" x14ac:dyDescent="0.25">
      <c r="A2544" s="28">
        <v>2543</v>
      </c>
      <c r="B2544" s="30">
        <v>25.430000000001176</v>
      </c>
      <c r="C2544" s="30">
        <v>0</v>
      </c>
    </row>
    <row r="2545" spans="1:3" x14ac:dyDescent="0.25">
      <c r="A2545" s="28">
        <v>2544</v>
      </c>
      <c r="B2545" s="30">
        <v>25.440000000001177</v>
      </c>
      <c r="C2545" s="30">
        <v>0</v>
      </c>
    </row>
    <row r="2546" spans="1:3" x14ac:dyDescent="0.25">
      <c r="A2546" s="28">
        <v>2545</v>
      </c>
      <c r="B2546" s="30">
        <v>25.450000000001179</v>
      </c>
      <c r="C2546" s="30">
        <v>0</v>
      </c>
    </row>
    <row r="2547" spans="1:3" x14ac:dyDescent="0.25">
      <c r="A2547" s="28">
        <v>2546</v>
      </c>
      <c r="B2547" s="30">
        <v>25.46000000000118</v>
      </c>
      <c r="C2547" s="30">
        <v>0</v>
      </c>
    </row>
    <row r="2548" spans="1:3" x14ac:dyDescent="0.25">
      <c r="A2548" s="28">
        <v>2547</v>
      </c>
      <c r="B2548" s="30">
        <v>25.470000000001182</v>
      </c>
      <c r="C2548" s="30">
        <v>0</v>
      </c>
    </row>
    <row r="2549" spans="1:3" x14ac:dyDescent="0.25">
      <c r="A2549" s="28">
        <v>2548</v>
      </c>
      <c r="B2549" s="30">
        <v>25.480000000001183</v>
      </c>
      <c r="C2549" s="30">
        <v>0</v>
      </c>
    </row>
    <row r="2550" spans="1:3" x14ac:dyDescent="0.25">
      <c r="A2550" s="28">
        <v>2549</v>
      </c>
      <c r="B2550" s="30">
        <v>25.490000000001185</v>
      </c>
      <c r="C2550" s="30">
        <v>0</v>
      </c>
    </row>
    <row r="2551" spans="1:3" x14ac:dyDescent="0.25">
      <c r="A2551" s="28">
        <v>2550</v>
      </c>
      <c r="B2551" s="30">
        <v>25.500000000001187</v>
      </c>
      <c r="C2551" s="30">
        <v>0</v>
      </c>
    </row>
    <row r="2552" spans="1:3" x14ac:dyDescent="0.25">
      <c r="A2552" s="28">
        <v>2551</v>
      </c>
      <c r="B2552" s="30">
        <v>25.510000000001188</v>
      </c>
      <c r="C2552" s="30">
        <v>0</v>
      </c>
    </row>
    <row r="2553" spans="1:3" x14ac:dyDescent="0.25">
      <c r="A2553" s="28">
        <v>2552</v>
      </c>
      <c r="B2553" s="30">
        <v>25.52000000000119</v>
      </c>
      <c r="C2553" s="30">
        <v>0</v>
      </c>
    </row>
    <row r="2554" spans="1:3" x14ac:dyDescent="0.25">
      <c r="A2554" s="28">
        <v>2553</v>
      </c>
      <c r="B2554" s="30">
        <v>25.530000000001191</v>
      </c>
      <c r="C2554" s="30">
        <v>0</v>
      </c>
    </row>
    <row r="2555" spans="1:3" x14ac:dyDescent="0.25">
      <c r="A2555" s="28">
        <v>2554</v>
      </c>
      <c r="B2555" s="30">
        <v>25.540000000001193</v>
      </c>
      <c r="C2555" s="30">
        <v>0</v>
      </c>
    </row>
    <row r="2556" spans="1:3" x14ac:dyDescent="0.25">
      <c r="A2556" s="28">
        <v>2555</v>
      </c>
      <c r="B2556" s="30">
        <v>25.550000000001194</v>
      </c>
      <c r="C2556" s="30">
        <v>0</v>
      </c>
    </row>
    <row r="2557" spans="1:3" x14ac:dyDescent="0.25">
      <c r="A2557" s="28">
        <v>2556</v>
      </c>
      <c r="B2557" s="30">
        <v>25.560000000001196</v>
      </c>
      <c r="C2557" s="30">
        <v>0</v>
      </c>
    </row>
    <row r="2558" spans="1:3" x14ac:dyDescent="0.25">
      <c r="A2558" s="28">
        <v>2557</v>
      </c>
      <c r="B2558" s="30">
        <v>25.570000000001198</v>
      </c>
      <c r="C2558" s="30">
        <v>0</v>
      </c>
    </row>
    <row r="2559" spans="1:3" x14ac:dyDescent="0.25">
      <c r="A2559" s="28">
        <v>2558</v>
      </c>
      <c r="B2559" s="30">
        <v>25.580000000001199</v>
      </c>
      <c r="C2559" s="30">
        <v>0</v>
      </c>
    </row>
    <row r="2560" spans="1:3" x14ac:dyDescent="0.25">
      <c r="A2560" s="28">
        <v>2559</v>
      </c>
      <c r="B2560" s="30">
        <v>25.590000000001201</v>
      </c>
      <c r="C2560" s="30">
        <v>0</v>
      </c>
    </row>
    <row r="2561" spans="1:3" x14ac:dyDescent="0.25">
      <c r="A2561" s="28">
        <v>2560</v>
      </c>
      <c r="B2561" s="30">
        <v>25.600000000001202</v>
      </c>
      <c r="C2561" s="30">
        <v>0</v>
      </c>
    </row>
    <row r="2562" spans="1:3" x14ac:dyDescent="0.25">
      <c r="A2562" s="28">
        <v>2561</v>
      </c>
      <c r="B2562" s="30">
        <v>25.610000000001204</v>
      </c>
      <c r="C2562" s="30">
        <v>0</v>
      </c>
    </row>
    <row r="2563" spans="1:3" x14ac:dyDescent="0.25">
      <c r="A2563" s="28">
        <v>2562</v>
      </c>
      <c r="B2563" s="30">
        <v>25.620000000001205</v>
      </c>
      <c r="C2563" s="30">
        <v>0</v>
      </c>
    </row>
    <row r="2564" spans="1:3" x14ac:dyDescent="0.25">
      <c r="A2564" s="28">
        <v>2563</v>
      </c>
      <c r="B2564" s="30">
        <v>25.630000000001207</v>
      </c>
      <c r="C2564" s="30">
        <v>0</v>
      </c>
    </row>
    <row r="2565" spans="1:3" x14ac:dyDescent="0.25">
      <c r="A2565" s="28">
        <v>2564</v>
      </c>
      <c r="B2565" s="30">
        <v>25.640000000001208</v>
      </c>
      <c r="C2565" s="30">
        <v>0</v>
      </c>
    </row>
    <row r="2566" spans="1:3" x14ac:dyDescent="0.25">
      <c r="A2566" s="28">
        <v>2565</v>
      </c>
      <c r="B2566" s="30">
        <v>25.65000000000121</v>
      </c>
      <c r="C2566" s="30">
        <v>0</v>
      </c>
    </row>
    <row r="2567" spans="1:3" x14ac:dyDescent="0.25">
      <c r="A2567" s="28">
        <v>2566</v>
      </c>
      <c r="B2567" s="30">
        <v>25.660000000001212</v>
      </c>
      <c r="C2567" s="30">
        <v>0</v>
      </c>
    </row>
    <row r="2568" spans="1:3" x14ac:dyDescent="0.25">
      <c r="A2568" s="28">
        <v>2567</v>
      </c>
      <c r="B2568" s="30">
        <v>25.670000000001213</v>
      </c>
      <c r="C2568" s="30">
        <v>0</v>
      </c>
    </row>
    <row r="2569" spans="1:3" x14ac:dyDescent="0.25">
      <c r="A2569" s="28">
        <v>2568</v>
      </c>
      <c r="B2569" s="30">
        <v>25.680000000001215</v>
      </c>
      <c r="C2569" s="30">
        <v>0</v>
      </c>
    </row>
    <row r="2570" spans="1:3" x14ac:dyDescent="0.25">
      <c r="A2570" s="28">
        <v>2569</v>
      </c>
      <c r="B2570" s="30">
        <v>25.690000000001216</v>
      </c>
      <c r="C2570" s="30">
        <v>0</v>
      </c>
    </row>
    <row r="2571" spans="1:3" x14ac:dyDescent="0.25">
      <c r="A2571" s="28">
        <v>2570</v>
      </c>
      <c r="B2571" s="30">
        <v>25.700000000001218</v>
      </c>
      <c r="C2571" s="30">
        <v>0</v>
      </c>
    </row>
    <row r="2572" spans="1:3" x14ac:dyDescent="0.25">
      <c r="A2572" s="28">
        <v>2571</v>
      </c>
      <c r="B2572" s="30">
        <v>25.710000000001219</v>
      </c>
      <c r="C2572" s="30">
        <v>0</v>
      </c>
    </row>
    <row r="2573" spans="1:3" x14ac:dyDescent="0.25">
      <c r="A2573" s="28">
        <v>2572</v>
      </c>
      <c r="B2573" s="30">
        <v>25.720000000001221</v>
      </c>
      <c r="C2573" s="30">
        <v>0</v>
      </c>
    </row>
    <row r="2574" spans="1:3" x14ac:dyDescent="0.25">
      <c r="A2574" s="28">
        <v>2573</v>
      </c>
      <c r="B2574" s="30">
        <v>25.730000000001223</v>
      </c>
      <c r="C2574" s="30">
        <v>0</v>
      </c>
    </row>
    <row r="2575" spans="1:3" x14ac:dyDescent="0.25">
      <c r="A2575" s="28">
        <v>2574</v>
      </c>
      <c r="B2575" s="30">
        <v>25.740000000001224</v>
      </c>
      <c r="C2575" s="30">
        <v>0</v>
      </c>
    </row>
    <row r="2576" spans="1:3" x14ac:dyDescent="0.25">
      <c r="A2576" s="28">
        <v>2575</v>
      </c>
      <c r="B2576" s="30">
        <v>25.750000000001226</v>
      </c>
      <c r="C2576" s="30">
        <v>0</v>
      </c>
    </row>
    <row r="2577" spans="1:3" x14ac:dyDescent="0.25">
      <c r="A2577" s="28">
        <v>2576</v>
      </c>
      <c r="B2577" s="30">
        <v>25.760000000001227</v>
      </c>
      <c r="C2577" s="30">
        <v>0</v>
      </c>
    </row>
    <row r="2578" spans="1:3" x14ac:dyDescent="0.25">
      <c r="A2578" s="28">
        <v>2577</v>
      </c>
      <c r="B2578" s="30">
        <v>25.770000000001229</v>
      </c>
      <c r="C2578" s="30">
        <v>0</v>
      </c>
    </row>
    <row r="2579" spans="1:3" x14ac:dyDescent="0.25">
      <c r="A2579" s="28">
        <v>2578</v>
      </c>
      <c r="B2579" s="30">
        <v>25.78000000000123</v>
      </c>
      <c r="C2579" s="30">
        <v>0</v>
      </c>
    </row>
    <row r="2580" spans="1:3" x14ac:dyDescent="0.25">
      <c r="A2580" s="28">
        <v>2579</v>
      </c>
      <c r="B2580" s="30">
        <v>25.790000000001232</v>
      </c>
      <c r="C2580" s="30">
        <v>0</v>
      </c>
    </row>
    <row r="2581" spans="1:3" x14ac:dyDescent="0.25">
      <c r="A2581" s="28">
        <v>2580</v>
      </c>
      <c r="B2581" s="30">
        <v>25.800000000001234</v>
      </c>
      <c r="C2581" s="30">
        <v>0</v>
      </c>
    </row>
    <row r="2582" spans="1:3" x14ac:dyDescent="0.25">
      <c r="A2582" s="28">
        <v>2581</v>
      </c>
      <c r="B2582" s="30">
        <v>25.810000000001235</v>
      </c>
      <c r="C2582" s="30">
        <v>0</v>
      </c>
    </row>
    <row r="2583" spans="1:3" x14ac:dyDescent="0.25">
      <c r="A2583" s="28">
        <v>2582</v>
      </c>
      <c r="B2583" s="30">
        <v>25.820000000001237</v>
      </c>
      <c r="C2583" s="30">
        <v>0</v>
      </c>
    </row>
    <row r="2584" spans="1:3" x14ac:dyDescent="0.25">
      <c r="A2584" s="28">
        <v>2583</v>
      </c>
      <c r="B2584" s="30">
        <v>25.830000000001238</v>
      </c>
      <c r="C2584" s="30">
        <v>0</v>
      </c>
    </row>
    <row r="2585" spans="1:3" x14ac:dyDescent="0.25">
      <c r="A2585" s="28">
        <v>2584</v>
      </c>
      <c r="B2585" s="30">
        <v>25.84000000000124</v>
      </c>
      <c r="C2585" s="30">
        <v>0</v>
      </c>
    </row>
    <row r="2586" spans="1:3" x14ac:dyDescent="0.25">
      <c r="A2586" s="28">
        <v>2585</v>
      </c>
      <c r="B2586" s="30">
        <v>25.850000000001241</v>
      </c>
      <c r="C2586" s="30">
        <v>0</v>
      </c>
    </row>
    <row r="2587" spans="1:3" x14ac:dyDescent="0.25">
      <c r="A2587" s="28">
        <v>2586</v>
      </c>
      <c r="B2587" s="30">
        <v>25.860000000001243</v>
      </c>
      <c r="C2587" s="30">
        <v>0</v>
      </c>
    </row>
    <row r="2588" spans="1:3" x14ac:dyDescent="0.25">
      <c r="A2588" s="28">
        <v>2587</v>
      </c>
      <c r="B2588" s="30">
        <v>25.870000000001244</v>
      </c>
      <c r="C2588" s="30">
        <v>0</v>
      </c>
    </row>
    <row r="2589" spans="1:3" x14ac:dyDescent="0.25">
      <c r="A2589" s="28">
        <v>2588</v>
      </c>
      <c r="B2589" s="30">
        <v>25.880000000001246</v>
      </c>
      <c r="C2589" s="30">
        <v>0</v>
      </c>
    </row>
    <row r="2590" spans="1:3" x14ac:dyDescent="0.25">
      <c r="A2590" s="28">
        <v>2589</v>
      </c>
      <c r="B2590" s="30">
        <v>25.890000000001248</v>
      </c>
      <c r="C2590" s="30">
        <v>0</v>
      </c>
    </row>
    <row r="2591" spans="1:3" x14ac:dyDescent="0.25">
      <c r="A2591" s="28">
        <v>2590</v>
      </c>
      <c r="B2591" s="30">
        <v>25.900000000001249</v>
      </c>
      <c r="C2591" s="30">
        <v>0</v>
      </c>
    </row>
    <row r="2592" spans="1:3" x14ac:dyDescent="0.25">
      <c r="A2592" s="28">
        <v>2591</v>
      </c>
      <c r="B2592" s="30">
        <v>25.910000000001251</v>
      </c>
      <c r="C2592" s="30">
        <v>0</v>
      </c>
    </row>
    <row r="2593" spans="1:3" x14ac:dyDescent="0.25">
      <c r="A2593" s="28">
        <v>2592</v>
      </c>
      <c r="B2593" s="30">
        <v>25.920000000001252</v>
      </c>
      <c r="C2593" s="30">
        <v>0</v>
      </c>
    </row>
    <row r="2594" spans="1:3" x14ac:dyDescent="0.25">
      <c r="A2594" s="28">
        <v>2593</v>
      </c>
      <c r="B2594" s="30">
        <v>25.930000000001254</v>
      </c>
      <c r="C2594" s="30">
        <v>0</v>
      </c>
    </row>
    <row r="2595" spans="1:3" x14ac:dyDescent="0.25">
      <c r="A2595" s="28">
        <v>2594</v>
      </c>
      <c r="B2595" s="30">
        <v>25.940000000001255</v>
      </c>
      <c r="C2595" s="30">
        <v>0</v>
      </c>
    </row>
    <row r="2596" spans="1:3" x14ac:dyDescent="0.25">
      <c r="A2596" s="28">
        <v>2595</v>
      </c>
      <c r="B2596" s="30">
        <v>25.950000000001257</v>
      </c>
      <c r="C2596" s="30">
        <v>0</v>
      </c>
    </row>
    <row r="2597" spans="1:3" x14ac:dyDescent="0.25">
      <c r="A2597" s="28">
        <v>2596</v>
      </c>
      <c r="B2597" s="30">
        <v>25.960000000001259</v>
      </c>
      <c r="C2597" s="30">
        <v>0</v>
      </c>
    </row>
    <row r="2598" spans="1:3" x14ac:dyDescent="0.25">
      <c r="A2598" s="28">
        <v>2597</v>
      </c>
      <c r="B2598" s="30">
        <v>25.97000000000126</v>
      </c>
      <c r="C2598" s="30">
        <v>0</v>
      </c>
    </row>
    <row r="2599" spans="1:3" x14ac:dyDescent="0.25">
      <c r="A2599" s="28">
        <v>2598</v>
      </c>
      <c r="B2599" s="30">
        <v>25.980000000001262</v>
      </c>
      <c r="C2599" s="30">
        <v>0</v>
      </c>
    </row>
    <row r="2600" spans="1:3" x14ac:dyDescent="0.25">
      <c r="A2600" s="28">
        <v>2599</v>
      </c>
      <c r="B2600" s="30">
        <v>25.990000000001263</v>
      </c>
      <c r="C2600" s="30">
        <v>0</v>
      </c>
    </row>
    <row r="2601" spans="1:3" x14ac:dyDescent="0.25">
      <c r="A2601" s="28">
        <v>2600</v>
      </c>
      <c r="B2601" s="30">
        <v>26.000000000001265</v>
      </c>
      <c r="C2601" s="30">
        <v>0</v>
      </c>
    </row>
    <row r="2602" spans="1:3" x14ac:dyDescent="0.25">
      <c r="A2602" s="28">
        <v>2601</v>
      </c>
      <c r="B2602" s="30">
        <v>26.010000000001266</v>
      </c>
      <c r="C2602" s="30">
        <v>0</v>
      </c>
    </row>
    <row r="2603" spans="1:3" x14ac:dyDescent="0.25">
      <c r="A2603" s="28">
        <v>2602</v>
      </c>
      <c r="B2603" s="30">
        <v>26.020000000001268</v>
      </c>
      <c r="C2603" s="30">
        <v>0</v>
      </c>
    </row>
    <row r="2604" spans="1:3" x14ac:dyDescent="0.25">
      <c r="A2604" s="28">
        <v>2603</v>
      </c>
      <c r="B2604" s="30">
        <v>26.030000000001269</v>
      </c>
      <c r="C2604" s="30">
        <v>0</v>
      </c>
    </row>
    <row r="2605" spans="1:3" x14ac:dyDescent="0.25">
      <c r="A2605" s="28">
        <v>2604</v>
      </c>
      <c r="B2605" s="30">
        <v>26.040000000001271</v>
      </c>
      <c r="C2605" s="30">
        <v>0</v>
      </c>
    </row>
    <row r="2606" spans="1:3" x14ac:dyDescent="0.25">
      <c r="A2606" s="28">
        <v>2605</v>
      </c>
      <c r="B2606" s="30">
        <v>26.050000000001273</v>
      </c>
      <c r="C2606" s="30">
        <v>0</v>
      </c>
    </row>
    <row r="2607" spans="1:3" x14ac:dyDescent="0.25">
      <c r="A2607" s="28">
        <v>2606</v>
      </c>
      <c r="B2607" s="30">
        <v>26.060000000001274</v>
      </c>
      <c r="C2607" s="30">
        <v>0</v>
      </c>
    </row>
    <row r="2608" spans="1:3" x14ac:dyDescent="0.25">
      <c r="A2608" s="28">
        <v>2607</v>
      </c>
      <c r="B2608" s="30">
        <v>26.070000000001276</v>
      </c>
      <c r="C2608" s="30">
        <v>0</v>
      </c>
    </row>
    <row r="2609" spans="1:3" x14ac:dyDescent="0.25">
      <c r="A2609" s="28">
        <v>2608</v>
      </c>
      <c r="B2609" s="30">
        <v>26.080000000001277</v>
      </c>
      <c r="C2609" s="30">
        <v>0</v>
      </c>
    </row>
    <row r="2610" spans="1:3" x14ac:dyDescent="0.25">
      <c r="A2610" s="28">
        <v>2609</v>
      </c>
      <c r="B2610" s="30">
        <v>26.090000000001279</v>
      </c>
      <c r="C2610" s="30">
        <v>0</v>
      </c>
    </row>
    <row r="2611" spans="1:3" x14ac:dyDescent="0.25">
      <c r="A2611" s="28">
        <v>2610</v>
      </c>
      <c r="B2611" s="30">
        <v>26.10000000000128</v>
      </c>
      <c r="C2611" s="30">
        <v>0</v>
      </c>
    </row>
    <row r="2612" spans="1:3" x14ac:dyDescent="0.25">
      <c r="A2612" s="28">
        <v>2611</v>
      </c>
      <c r="B2612" s="30">
        <v>26.110000000001282</v>
      </c>
      <c r="C2612" s="30">
        <v>0</v>
      </c>
    </row>
    <row r="2613" spans="1:3" x14ac:dyDescent="0.25">
      <c r="A2613" s="28">
        <v>2612</v>
      </c>
      <c r="B2613" s="30">
        <v>26.120000000001284</v>
      </c>
      <c r="C2613" s="30">
        <v>0</v>
      </c>
    </row>
    <row r="2614" spans="1:3" x14ac:dyDescent="0.25">
      <c r="A2614" s="28">
        <v>2613</v>
      </c>
      <c r="B2614" s="30">
        <v>26.130000000001285</v>
      </c>
      <c r="C2614" s="30">
        <v>0</v>
      </c>
    </row>
    <row r="2615" spans="1:3" x14ac:dyDescent="0.25">
      <c r="A2615" s="28">
        <v>2614</v>
      </c>
      <c r="B2615" s="30">
        <v>26.140000000001287</v>
      </c>
      <c r="C2615" s="30">
        <v>0</v>
      </c>
    </row>
    <row r="2616" spans="1:3" x14ac:dyDescent="0.25">
      <c r="A2616" s="28">
        <v>2615</v>
      </c>
      <c r="B2616" s="30">
        <v>26.150000000001288</v>
      </c>
      <c r="C2616" s="30">
        <v>0</v>
      </c>
    </row>
    <row r="2617" spans="1:3" x14ac:dyDescent="0.25">
      <c r="A2617" s="28">
        <v>2616</v>
      </c>
      <c r="B2617" s="30">
        <v>26.16000000000129</v>
      </c>
      <c r="C2617" s="30">
        <v>0</v>
      </c>
    </row>
    <row r="2618" spans="1:3" x14ac:dyDescent="0.25">
      <c r="A2618" s="28">
        <v>2617</v>
      </c>
      <c r="B2618" s="30">
        <v>26.170000000001291</v>
      </c>
      <c r="C2618" s="30">
        <v>0</v>
      </c>
    </row>
    <row r="2619" spans="1:3" x14ac:dyDescent="0.25">
      <c r="A2619" s="28">
        <v>2618</v>
      </c>
      <c r="B2619" s="30">
        <v>26.180000000001293</v>
      </c>
      <c r="C2619" s="30">
        <v>0</v>
      </c>
    </row>
    <row r="2620" spans="1:3" x14ac:dyDescent="0.25">
      <c r="A2620" s="28">
        <v>2619</v>
      </c>
      <c r="B2620" s="30">
        <v>26.190000000001294</v>
      </c>
      <c r="C2620" s="30">
        <v>0</v>
      </c>
    </row>
    <row r="2621" spans="1:3" x14ac:dyDescent="0.25">
      <c r="A2621" s="28">
        <v>2620</v>
      </c>
      <c r="B2621" s="30">
        <v>26.200000000001296</v>
      </c>
      <c r="C2621" s="30">
        <v>0</v>
      </c>
    </row>
    <row r="2622" spans="1:3" x14ac:dyDescent="0.25">
      <c r="A2622" s="28">
        <v>2621</v>
      </c>
      <c r="B2622" s="30">
        <v>26.210000000001298</v>
      </c>
      <c r="C2622" s="30">
        <v>0</v>
      </c>
    </row>
    <row r="2623" spans="1:3" x14ac:dyDescent="0.25">
      <c r="A2623" s="28">
        <v>2622</v>
      </c>
      <c r="B2623" s="30">
        <v>26.220000000001299</v>
      </c>
      <c r="C2623" s="30">
        <v>0</v>
      </c>
    </row>
    <row r="2624" spans="1:3" x14ac:dyDescent="0.25">
      <c r="A2624" s="28">
        <v>2623</v>
      </c>
      <c r="B2624" s="30">
        <v>26.230000000001301</v>
      </c>
      <c r="C2624" s="30">
        <v>0</v>
      </c>
    </row>
    <row r="2625" spans="1:3" x14ac:dyDescent="0.25">
      <c r="A2625" s="28">
        <v>2624</v>
      </c>
      <c r="B2625" s="30">
        <v>26.240000000001302</v>
      </c>
      <c r="C2625" s="30">
        <v>0</v>
      </c>
    </row>
    <row r="2626" spans="1:3" x14ac:dyDescent="0.25">
      <c r="A2626" s="28">
        <v>2625</v>
      </c>
      <c r="B2626" s="30">
        <v>26.250000000001304</v>
      </c>
      <c r="C2626" s="30">
        <v>0</v>
      </c>
    </row>
    <row r="2627" spans="1:3" x14ac:dyDescent="0.25">
      <c r="A2627" s="28">
        <v>2626</v>
      </c>
      <c r="B2627" s="30">
        <v>26.260000000001305</v>
      </c>
      <c r="C2627" s="30">
        <v>0</v>
      </c>
    </row>
    <row r="2628" spans="1:3" x14ac:dyDescent="0.25">
      <c r="A2628" s="28">
        <v>2627</v>
      </c>
      <c r="B2628" s="30">
        <v>26.270000000001307</v>
      </c>
      <c r="C2628" s="30">
        <v>0</v>
      </c>
    </row>
    <row r="2629" spans="1:3" x14ac:dyDescent="0.25">
      <c r="A2629" s="28">
        <v>2628</v>
      </c>
      <c r="B2629" s="30">
        <v>26.280000000001309</v>
      </c>
      <c r="C2629" s="30">
        <v>0</v>
      </c>
    </row>
    <row r="2630" spans="1:3" x14ac:dyDescent="0.25">
      <c r="A2630" s="28">
        <v>2629</v>
      </c>
      <c r="B2630" s="30">
        <v>26.29000000000131</v>
      </c>
      <c r="C2630" s="30">
        <v>0</v>
      </c>
    </row>
    <row r="2631" spans="1:3" x14ac:dyDescent="0.25">
      <c r="A2631" s="28">
        <v>2630</v>
      </c>
      <c r="B2631" s="30">
        <v>26.300000000001312</v>
      </c>
      <c r="C2631" s="30">
        <v>0</v>
      </c>
    </row>
    <row r="2632" spans="1:3" x14ac:dyDescent="0.25">
      <c r="A2632" s="28">
        <v>2631</v>
      </c>
      <c r="B2632" s="30">
        <v>26.310000000001313</v>
      </c>
      <c r="C2632" s="30">
        <v>0</v>
      </c>
    </row>
    <row r="2633" spans="1:3" x14ac:dyDescent="0.25">
      <c r="A2633" s="28">
        <v>2632</v>
      </c>
      <c r="B2633" s="30">
        <v>26.320000000001315</v>
      </c>
      <c r="C2633" s="30">
        <v>0</v>
      </c>
    </row>
    <row r="2634" spans="1:3" x14ac:dyDescent="0.25">
      <c r="A2634" s="28">
        <v>2633</v>
      </c>
      <c r="B2634" s="30">
        <v>26.330000000001316</v>
      </c>
      <c r="C2634" s="30">
        <v>0</v>
      </c>
    </row>
    <row r="2635" spans="1:3" x14ac:dyDescent="0.25">
      <c r="A2635" s="28">
        <v>2634</v>
      </c>
      <c r="B2635" s="30">
        <v>26.340000000001318</v>
      </c>
      <c r="C2635" s="30">
        <v>0</v>
      </c>
    </row>
    <row r="2636" spans="1:3" x14ac:dyDescent="0.25">
      <c r="A2636" s="28">
        <v>2635</v>
      </c>
      <c r="B2636" s="30">
        <v>26.350000000001319</v>
      </c>
      <c r="C2636" s="30">
        <v>0</v>
      </c>
    </row>
    <row r="2637" spans="1:3" x14ac:dyDescent="0.25">
      <c r="A2637" s="28">
        <v>2636</v>
      </c>
      <c r="B2637" s="30">
        <v>26.360000000001321</v>
      </c>
      <c r="C2637" s="30">
        <v>0</v>
      </c>
    </row>
    <row r="2638" spans="1:3" x14ac:dyDescent="0.25">
      <c r="A2638" s="28">
        <v>2637</v>
      </c>
      <c r="B2638" s="30">
        <v>26.370000000001323</v>
      </c>
      <c r="C2638" s="30">
        <v>0</v>
      </c>
    </row>
    <row r="2639" spans="1:3" x14ac:dyDescent="0.25">
      <c r="A2639" s="28">
        <v>2638</v>
      </c>
      <c r="B2639" s="30">
        <v>26.380000000001324</v>
      </c>
      <c r="C2639" s="30">
        <v>0</v>
      </c>
    </row>
    <row r="2640" spans="1:3" x14ac:dyDescent="0.25">
      <c r="A2640" s="28">
        <v>2639</v>
      </c>
      <c r="B2640" s="30">
        <v>26.390000000001326</v>
      </c>
      <c r="C2640" s="30">
        <v>0</v>
      </c>
    </row>
    <row r="2641" spans="1:3" x14ac:dyDescent="0.25">
      <c r="A2641" s="28">
        <v>2640</v>
      </c>
      <c r="B2641" s="30">
        <v>26.400000000001327</v>
      </c>
      <c r="C2641" s="30">
        <v>0</v>
      </c>
    </row>
    <row r="2642" spans="1:3" x14ac:dyDescent="0.25">
      <c r="A2642" s="28">
        <v>2641</v>
      </c>
      <c r="B2642" s="30">
        <v>26.410000000001329</v>
      </c>
      <c r="C2642" s="30">
        <v>0</v>
      </c>
    </row>
    <row r="2643" spans="1:3" x14ac:dyDescent="0.25">
      <c r="A2643" s="28">
        <v>2642</v>
      </c>
      <c r="B2643" s="30">
        <v>26.42000000000133</v>
      </c>
      <c r="C2643" s="30">
        <v>0</v>
      </c>
    </row>
    <row r="2644" spans="1:3" x14ac:dyDescent="0.25">
      <c r="A2644" s="28">
        <v>2643</v>
      </c>
      <c r="B2644" s="30">
        <v>26.430000000001332</v>
      </c>
      <c r="C2644" s="30">
        <v>0</v>
      </c>
    </row>
    <row r="2645" spans="1:3" x14ac:dyDescent="0.25">
      <c r="A2645" s="28">
        <v>2644</v>
      </c>
      <c r="B2645" s="30">
        <v>26.440000000001334</v>
      </c>
      <c r="C2645" s="30">
        <v>0</v>
      </c>
    </row>
    <row r="2646" spans="1:3" x14ac:dyDescent="0.25">
      <c r="A2646" s="28">
        <v>2645</v>
      </c>
      <c r="B2646" s="30">
        <v>26.450000000001335</v>
      </c>
      <c r="C2646" s="30">
        <v>0</v>
      </c>
    </row>
    <row r="2647" spans="1:3" x14ac:dyDescent="0.25">
      <c r="A2647" s="28">
        <v>2646</v>
      </c>
      <c r="B2647" s="30">
        <v>26.460000000001337</v>
      </c>
      <c r="C2647" s="30">
        <v>0</v>
      </c>
    </row>
    <row r="2648" spans="1:3" x14ac:dyDescent="0.25">
      <c r="A2648" s="28">
        <v>2647</v>
      </c>
      <c r="B2648" s="30">
        <v>26.470000000001338</v>
      </c>
      <c r="C2648" s="30">
        <v>0</v>
      </c>
    </row>
    <row r="2649" spans="1:3" x14ac:dyDescent="0.25">
      <c r="A2649" s="28">
        <v>2648</v>
      </c>
      <c r="B2649" s="30">
        <v>26.48000000000134</v>
      </c>
      <c r="C2649" s="30">
        <v>0</v>
      </c>
    </row>
    <row r="2650" spans="1:3" x14ac:dyDescent="0.25">
      <c r="A2650" s="28">
        <v>2649</v>
      </c>
      <c r="B2650" s="30">
        <v>26.490000000001341</v>
      </c>
      <c r="C2650" s="30">
        <v>0</v>
      </c>
    </row>
    <row r="2651" spans="1:3" x14ac:dyDescent="0.25">
      <c r="A2651" s="28">
        <v>2650</v>
      </c>
      <c r="B2651" s="30">
        <v>26.500000000001343</v>
      </c>
      <c r="C2651" s="30">
        <v>0</v>
      </c>
    </row>
    <row r="2652" spans="1:3" x14ac:dyDescent="0.25">
      <c r="A2652" s="28">
        <v>2651</v>
      </c>
      <c r="B2652" s="30">
        <v>26.510000000001344</v>
      </c>
      <c r="C2652" s="30">
        <v>0</v>
      </c>
    </row>
    <row r="2653" spans="1:3" x14ac:dyDescent="0.25">
      <c r="A2653" s="28">
        <v>2652</v>
      </c>
      <c r="B2653" s="30">
        <v>26.520000000001346</v>
      </c>
      <c r="C2653" s="30">
        <v>0</v>
      </c>
    </row>
    <row r="2654" spans="1:3" x14ac:dyDescent="0.25">
      <c r="A2654" s="28">
        <v>2653</v>
      </c>
      <c r="B2654" s="30">
        <v>26.530000000001348</v>
      </c>
      <c r="C2654" s="30">
        <v>0</v>
      </c>
    </row>
    <row r="2655" spans="1:3" x14ac:dyDescent="0.25">
      <c r="A2655" s="28">
        <v>2654</v>
      </c>
      <c r="B2655" s="30">
        <v>26.540000000001349</v>
      </c>
      <c r="C2655" s="30">
        <v>0</v>
      </c>
    </row>
    <row r="2656" spans="1:3" x14ac:dyDescent="0.25">
      <c r="A2656" s="28">
        <v>2655</v>
      </c>
      <c r="B2656" s="30">
        <v>26.550000000001351</v>
      </c>
      <c r="C2656" s="30">
        <v>0</v>
      </c>
    </row>
    <row r="2657" spans="1:3" x14ac:dyDescent="0.25">
      <c r="A2657" s="28">
        <v>2656</v>
      </c>
      <c r="B2657" s="30">
        <v>26.560000000001352</v>
      </c>
      <c r="C2657" s="30">
        <v>0</v>
      </c>
    </row>
    <row r="2658" spans="1:3" x14ac:dyDescent="0.25">
      <c r="A2658" s="28">
        <v>2657</v>
      </c>
      <c r="B2658" s="30">
        <v>26.570000000001354</v>
      </c>
      <c r="C2658" s="30">
        <v>0</v>
      </c>
    </row>
    <row r="2659" spans="1:3" x14ac:dyDescent="0.25">
      <c r="A2659" s="28">
        <v>2658</v>
      </c>
      <c r="B2659" s="30">
        <v>26.580000000001355</v>
      </c>
      <c r="C2659" s="30">
        <v>0</v>
      </c>
    </row>
    <row r="2660" spans="1:3" x14ac:dyDescent="0.25">
      <c r="A2660" s="28">
        <v>2659</v>
      </c>
      <c r="B2660" s="30">
        <v>26.590000000001357</v>
      </c>
      <c r="C2660" s="30">
        <v>0</v>
      </c>
    </row>
    <row r="2661" spans="1:3" x14ac:dyDescent="0.25">
      <c r="A2661" s="28">
        <v>2660</v>
      </c>
      <c r="B2661" s="30">
        <v>26.600000000001359</v>
      </c>
      <c r="C2661" s="30">
        <v>0</v>
      </c>
    </row>
    <row r="2662" spans="1:3" x14ac:dyDescent="0.25">
      <c r="A2662" s="28">
        <v>2661</v>
      </c>
      <c r="B2662" s="30">
        <v>26.61000000000136</v>
      </c>
      <c r="C2662" s="30">
        <v>0</v>
      </c>
    </row>
    <row r="2663" spans="1:3" x14ac:dyDescent="0.25">
      <c r="A2663" s="28">
        <v>2662</v>
      </c>
      <c r="B2663" s="30">
        <v>26.620000000001362</v>
      </c>
      <c r="C2663" s="30">
        <v>0</v>
      </c>
    </row>
    <row r="2664" spans="1:3" x14ac:dyDescent="0.25">
      <c r="A2664" s="28">
        <v>2663</v>
      </c>
      <c r="B2664" s="30">
        <v>26.630000000001363</v>
      </c>
      <c r="C2664" s="30">
        <v>0</v>
      </c>
    </row>
    <row r="2665" spans="1:3" x14ac:dyDescent="0.25">
      <c r="A2665" s="28">
        <v>2664</v>
      </c>
      <c r="B2665" s="30">
        <v>26.640000000001365</v>
      </c>
      <c r="C2665" s="30">
        <v>0</v>
      </c>
    </row>
    <row r="2666" spans="1:3" x14ac:dyDescent="0.25">
      <c r="A2666" s="28">
        <v>2665</v>
      </c>
      <c r="B2666" s="30">
        <v>26.650000000001366</v>
      </c>
      <c r="C2666" s="30">
        <v>0</v>
      </c>
    </row>
    <row r="2667" spans="1:3" x14ac:dyDescent="0.25">
      <c r="A2667" s="28">
        <v>2666</v>
      </c>
      <c r="B2667" s="30">
        <v>26.660000000001368</v>
      </c>
      <c r="C2667" s="30">
        <v>0</v>
      </c>
    </row>
    <row r="2668" spans="1:3" x14ac:dyDescent="0.25">
      <c r="A2668" s="28">
        <v>2667</v>
      </c>
      <c r="B2668" s="30">
        <v>26.67000000000137</v>
      </c>
      <c r="C2668" s="30">
        <v>0</v>
      </c>
    </row>
    <row r="2669" spans="1:3" x14ac:dyDescent="0.25">
      <c r="A2669" s="28">
        <v>2668</v>
      </c>
      <c r="B2669" s="30">
        <v>26.680000000001371</v>
      </c>
      <c r="C2669" s="30">
        <v>0</v>
      </c>
    </row>
    <row r="2670" spans="1:3" x14ac:dyDescent="0.25">
      <c r="A2670" s="28">
        <v>2669</v>
      </c>
      <c r="B2670" s="30">
        <v>26.690000000001373</v>
      </c>
      <c r="C2670" s="30">
        <v>0</v>
      </c>
    </row>
    <row r="2671" spans="1:3" x14ac:dyDescent="0.25">
      <c r="A2671" s="28">
        <v>2670</v>
      </c>
      <c r="B2671" s="30">
        <v>26.700000000001374</v>
      </c>
      <c r="C2671" s="30">
        <v>0</v>
      </c>
    </row>
    <row r="2672" spans="1:3" x14ac:dyDescent="0.25">
      <c r="A2672" s="28">
        <v>2671</v>
      </c>
      <c r="B2672" s="30">
        <v>26.710000000001376</v>
      </c>
      <c r="C2672" s="30">
        <v>0</v>
      </c>
    </row>
    <row r="2673" spans="1:3" x14ac:dyDescent="0.25">
      <c r="A2673" s="28">
        <v>2672</v>
      </c>
      <c r="B2673" s="30">
        <v>26.720000000001377</v>
      </c>
      <c r="C2673" s="30">
        <v>0</v>
      </c>
    </row>
    <row r="2674" spans="1:3" x14ac:dyDescent="0.25">
      <c r="A2674" s="28">
        <v>2673</v>
      </c>
      <c r="B2674" s="30">
        <v>26.730000000001379</v>
      </c>
      <c r="C2674" s="30">
        <v>0</v>
      </c>
    </row>
    <row r="2675" spans="1:3" x14ac:dyDescent="0.25">
      <c r="A2675" s="28">
        <v>2674</v>
      </c>
      <c r="B2675" s="30">
        <v>26.74000000000138</v>
      </c>
      <c r="C2675" s="30">
        <v>0</v>
      </c>
    </row>
    <row r="2676" spans="1:3" x14ac:dyDescent="0.25">
      <c r="A2676" s="28">
        <v>2675</v>
      </c>
      <c r="B2676" s="30">
        <v>26.750000000001382</v>
      </c>
      <c r="C2676" s="30">
        <v>0</v>
      </c>
    </row>
    <row r="2677" spans="1:3" x14ac:dyDescent="0.25">
      <c r="A2677" s="28">
        <v>2676</v>
      </c>
      <c r="B2677" s="30">
        <v>26.760000000001384</v>
      </c>
      <c r="C2677" s="30">
        <v>0</v>
      </c>
    </row>
    <row r="2678" spans="1:3" x14ac:dyDescent="0.25">
      <c r="A2678" s="28">
        <v>2677</v>
      </c>
      <c r="B2678" s="30">
        <v>26.770000000001385</v>
      </c>
      <c r="C2678" s="30">
        <v>0</v>
      </c>
    </row>
    <row r="2679" spans="1:3" x14ac:dyDescent="0.25">
      <c r="A2679" s="28">
        <v>2678</v>
      </c>
      <c r="B2679" s="30">
        <v>26.780000000001387</v>
      </c>
      <c r="C2679" s="30">
        <v>0</v>
      </c>
    </row>
    <row r="2680" spans="1:3" x14ac:dyDescent="0.25">
      <c r="A2680" s="28">
        <v>2679</v>
      </c>
      <c r="B2680" s="30">
        <v>26.790000000001388</v>
      </c>
      <c r="C2680" s="30">
        <v>0</v>
      </c>
    </row>
    <row r="2681" spans="1:3" x14ac:dyDescent="0.25">
      <c r="A2681" s="28">
        <v>2680</v>
      </c>
      <c r="B2681" s="30">
        <v>26.80000000000139</v>
      </c>
      <c r="C2681" s="30">
        <v>0</v>
      </c>
    </row>
    <row r="2682" spans="1:3" x14ac:dyDescent="0.25">
      <c r="A2682" s="28">
        <v>2681</v>
      </c>
      <c r="B2682" s="30">
        <v>26.810000000001391</v>
      </c>
      <c r="C2682" s="30">
        <v>0</v>
      </c>
    </row>
    <row r="2683" spans="1:3" x14ac:dyDescent="0.25">
      <c r="A2683" s="28">
        <v>2682</v>
      </c>
      <c r="B2683" s="30">
        <v>26.820000000001393</v>
      </c>
      <c r="C2683" s="30">
        <v>0</v>
      </c>
    </row>
    <row r="2684" spans="1:3" x14ac:dyDescent="0.25">
      <c r="A2684" s="28">
        <v>2683</v>
      </c>
      <c r="B2684" s="30">
        <v>26.830000000001395</v>
      </c>
      <c r="C2684" s="30">
        <v>0</v>
      </c>
    </row>
    <row r="2685" spans="1:3" x14ac:dyDescent="0.25">
      <c r="A2685" s="28">
        <v>2684</v>
      </c>
      <c r="B2685" s="30">
        <v>26.840000000001396</v>
      </c>
      <c r="C2685" s="30">
        <v>0</v>
      </c>
    </row>
    <row r="2686" spans="1:3" x14ac:dyDescent="0.25">
      <c r="A2686" s="28">
        <v>2685</v>
      </c>
      <c r="B2686" s="30">
        <v>26.850000000001398</v>
      </c>
      <c r="C2686" s="30">
        <v>0</v>
      </c>
    </row>
    <row r="2687" spans="1:3" x14ac:dyDescent="0.25">
      <c r="A2687" s="28">
        <v>2686</v>
      </c>
      <c r="B2687" s="30">
        <v>26.860000000001399</v>
      </c>
      <c r="C2687" s="30">
        <v>0</v>
      </c>
    </row>
    <row r="2688" spans="1:3" x14ac:dyDescent="0.25">
      <c r="A2688" s="28">
        <v>2687</v>
      </c>
      <c r="B2688" s="30">
        <v>26.870000000001401</v>
      </c>
      <c r="C2688" s="30">
        <v>0</v>
      </c>
    </row>
    <row r="2689" spans="1:3" x14ac:dyDescent="0.25">
      <c r="A2689" s="28">
        <v>2688</v>
      </c>
      <c r="B2689" s="30">
        <v>26.880000000001402</v>
      </c>
      <c r="C2689" s="30">
        <v>0</v>
      </c>
    </row>
    <row r="2690" spans="1:3" x14ac:dyDescent="0.25">
      <c r="A2690" s="28">
        <v>2689</v>
      </c>
      <c r="B2690" s="30">
        <v>26.890000000001404</v>
      </c>
      <c r="C2690" s="30">
        <v>0</v>
      </c>
    </row>
    <row r="2691" spans="1:3" x14ac:dyDescent="0.25">
      <c r="A2691" s="28">
        <v>2690</v>
      </c>
      <c r="B2691" s="30">
        <v>26.900000000001405</v>
      </c>
      <c r="C2691" s="30">
        <v>0</v>
      </c>
    </row>
    <row r="2692" spans="1:3" x14ac:dyDescent="0.25">
      <c r="A2692" s="28">
        <v>2691</v>
      </c>
      <c r="B2692" s="30">
        <v>26.910000000001407</v>
      </c>
      <c r="C2692" s="30">
        <v>0</v>
      </c>
    </row>
    <row r="2693" spans="1:3" x14ac:dyDescent="0.25">
      <c r="A2693" s="28">
        <v>2692</v>
      </c>
      <c r="B2693" s="30">
        <v>26.920000000001409</v>
      </c>
      <c r="C2693" s="30">
        <v>0</v>
      </c>
    </row>
    <row r="2694" spans="1:3" x14ac:dyDescent="0.25">
      <c r="A2694" s="28">
        <v>2693</v>
      </c>
      <c r="B2694" s="30">
        <v>26.93000000000141</v>
      </c>
      <c r="C2694" s="30">
        <v>0</v>
      </c>
    </row>
    <row r="2695" spans="1:3" x14ac:dyDescent="0.25">
      <c r="A2695" s="28">
        <v>2694</v>
      </c>
      <c r="B2695" s="30">
        <v>26.940000000001412</v>
      </c>
      <c r="C2695" s="30">
        <v>0</v>
      </c>
    </row>
    <row r="2696" spans="1:3" x14ac:dyDescent="0.25">
      <c r="A2696" s="28">
        <v>2695</v>
      </c>
      <c r="B2696" s="30">
        <v>26.950000000001413</v>
      </c>
      <c r="C2696" s="30">
        <v>0</v>
      </c>
    </row>
    <row r="2697" spans="1:3" x14ac:dyDescent="0.25">
      <c r="A2697" s="28">
        <v>2696</v>
      </c>
      <c r="B2697" s="30">
        <v>26.960000000001415</v>
      </c>
      <c r="C2697" s="30">
        <v>0</v>
      </c>
    </row>
    <row r="2698" spans="1:3" x14ac:dyDescent="0.25">
      <c r="A2698" s="28">
        <v>2697</v>
      </c>
      <c r="B2698" s="30">
        <v>26.970000000001416</v>
      </c>
      <c r="C2698" s="30">
        <v>0</v>
      </c>
    </row>
    <row r="2699" spans="1:3" x14ac:dyDescent="0.25">
      <c r="A2699" s="28">
        <v>2698</v>
      </c>
      <c r="B2699" s="30">
        <v>26.980000000001418</v>
      </c>
      <c r="C2699" s="30">
        <v>0</v>
      </c>
    </row>
    <row r="2700" spans="1:3" x14ac:dyDescent="0.25">
      <c r="A2700" s="28">
        <v>2699</v>
      </c>
      <c r="B2700" s="30">
        <v>26.99000000000142</v>
      </c>
      <c r="C2700" s="30">
        <v>0</v>
      </c>
    </row>
    <row r="2701" spans="1:3" x14ac:dyDescent="0.25">
      <c r="A2701" s="28">
        <v>2700</v>
      </c>
      <c r="B2701" s="30">
        <v>27.000000000001421</v>
      </c>
      <c r="C2701" s="30">
        <v>0</v>
      </c>
    </row>
    <row r="2702" spans="1:3" x14ac:dyDescent="0.25">
      <c r="A2702" s="28">
        <v>2701</v>
      </c>
      <c r="B2702" s="30">
        <v>27.010000000001423</v>
      </c>
      <c r="C2702" s="30">
        <v>0</v>
      </c>
    </row>
    <row r="2703" spans="1:3" x14ac:dyDescent="0.25">
      <c r="A2703" s="28">
        <v>2702</v>
      </c>
      <c r="B2703" s="30">
        <v>27.020000000001424</v>
      </c>
      <c r="C2703" s="30">
        <v>0</v>
      </c>
    </row>
    <row r="2704" spans="1:3" x14ac:dyDescent="0.25">
      <c r="A2704" s="28">
        <v>2703</v>
      </c>
      <c r="B2704" s="30">
        <v>27.030000000001426</v>
      </c>
      <c r="C2704" s="30">
        <v>0</v>
      </c>
    </row>
    <row r="2705" spans="1:3" x14ac:dyDescent="0.25">
      <c r="A2705" s="28">
        <v>2704</v>
      </c>
      <c r="B2705" s="30">
        <v>27.040000000001427</v>
      </c>
      <c r="C2705" s="30">
        <v>0</v>
      </c>
    </row>
    <row r="2706" spans="1:3" x14ac:dyDescent="0.25">
      <c r="A2706" s="28">
        <v>2705</v>
      </c>
      <c r="B2706" s="30">
        <v>27.050000000001429</v>
      </c>
      <c r="C2706" s="30">
        <v>0</v>
      </c>
    </row>
    <row r="2707" spans="1:3" x14ac:dyDescent="0.25">
      <c r="A2707" s="28">
        <v>2706</v>
      </c>
      <c r="B2707" s="30">
        <v>27.06000000000143</v>
      </c>
      <c r="C2707" s="30">
        <v>0</v>
      </c>
    </row>
    <row r="2708" spans="1:3" x14ac:dyDescent="0.25">
      <c r="A2708" s="28">
        <v>2707</v>
      </c>
      <c r="B2708" s="30">
        <v>27.070000000001432</v>
      </c>
      <c r="C2708" s="30">
        <v>0</v>
      </c>
    </row>
    <row r="2709" spans="1:3" x14ac:dyDescent="0.25">
      <c r="A2709" s="28">
        <v>2708</v>
      </c>
      <c r="B2709" s="30">
        <v>27.080000000001434</v>
      </c>
      <c r="C2709" s="30">
        <v>0</v>
      </c>
    </row>
    <row r="2710" spans="1:3" x14ac:dyDescent="0.25">
      <c r="A2710" s="28">
        <v>2709</v>
      </c>
      <c r="B2710" s="30">
        <v>27.090000000001435</v>
      </c>
      <c r="C2710" s="30">
        <v>0</v>
      </c>
    </row>
    <row r="2711" spans="1:3" x14ac:dyDescent="0.25">
      <c r="A2711" s="28">
        <v>2710</v>
      </c>
      <c r="B2711" s="30">
        <v>27.100000000001437</v>
      </c>
      <c r="C2711" s="30">
        <v>0</v>
      </c>
    </row>
    <row r="2712" spans="1:3" x14ac:dyDescent="0.25">
      <c r="A2712" s="28">
        <v>2711</v>
      </c>
      <c r="B2712" s="30">
        <v>27.110000000001438</v>
      </c>
      <c r="C2712" s="30">
        <v>0</v>
      </c>
    </row>
    <row r="2713" spans="1:3" x14ac:dyDescent="0.25">
      <c r="A2713" s="28">
        <v>2712</v>
      </c>
      <c r="B2713" s="30">
        <v>27.12000000000144</v>
      </c>
      <c r="C2713" s="30">
        <v>0</v>
      </c>
    </row>
    <row r="2714" spans="1:3" x14ac:dyDescent="0.25">
      <c r="A2714" s="28">
        <v>2713</v>
      </c>
      <c r="B2714" s="30">
        <v>27.130000000001441</v>
      </c>
      <c r="C2714" s="30">
        <v>0</v>
      </c>
    </row>
    <row r="2715" spans="1:3" x14ac:dyDescent="0.25">
      <c r="A2715" s="28">
        <v>2714</v>
      </c>
      <c r="B2715" s="30">
        <v>27.140000000001443</v>
      </c>
      <c r="C2715" s="30">
        <v>0</v>
      </c>
    </row>
    <row r="2716" spans="1:3" x14ac:dyDescent="0.25">
      <c r="A2716" s="28">
        <v>2715</v>
      </c>
      <c r="B2716" s="30">
        <v>27.150000000001445</v>
      </c>
      <c r="C2716" s="30">
        <v>0</v>
      </c>
    </row>
    <row r="2717" spans="1:3" x14ac:dyDescent="0.25">
      <c r="A2717" s="28">
        <v>2716</v>
      </c>
      <c r="B2717" s="30">
        <v>27.160000000001446</v>
      </c>
      <c r="C2717" s="30">
        <v>0</v>
      </c>
    </row>
    <row r="2718" spans="1:3" x14ac:dyDescent="0.25">
      <c r="A2718" s="28">
        <v>2717</v>
      </c>
      <c r="B2718" s="30">
        <v>27.170000000001448</v>
      </c>
      <c r="C2718" s="30">
        <v>0</v>
      </c>
    </row>
    <row r="2719" spans="1:3" x14ac:dyDescent="0.25">
      <c r="A2719" s="28">
        <v>2718</v>
      </c>
      <c r="B2719" s="30">
        <v>27.180000000001449</v>
      </c>
      <c r="C2719" s="30">
        <v>0</v>
      </c>
    </row>
    <row r="2720" spans="1:3" x14ac:dyDescent="0.25">
      <c r="A2720" s="28">
        <v>2719</v>
      </c>
      <c r="B2720" s="30">
        <v>27.190000000001451</v>
      </c>
      <c r="C2720" s="30">
        <v>0</v>
      </c>
    </row>
    <row r="2721" spans="1:3" x14ac:dyDescent="0.25">
      <c r="A2721" s="28">
        <v>2720</v>
      </c>
      <c r="B2721" s="30">
        <v>27.200000000001452</v>
      </c>
      <c r="C2721" s="30">
        <v>0</v>
      </c>
    </row>
    <row r="2722" spans="1:3" x14ac:dyDescent="0.25">
      <c r="A2722" s="28">
        <v>2721</v>
      </c>
      <c r="B2722" s="30">
        <v>27.210000000001454</v>
      </c>
      <c r="C2722" s="30">
        <v>0</v>
      </c>
    </row>
    <row r="2723" spans="1:3" x14ac:dyDescent="0.25">
      <c r="A2723" s="28">
        <v>2722</v>
      </c>
      <c r="B2723" s="30">
        <v>27.220000000001455</v>
      </c>
      <c r="C2723" s="30">
        <v>0</v>
      </c>
    </row>
    <row r="2724" spans="1:3" x14ac:dyDescent="0.25">
      <c r="A2724" s="28">
        <v>2723</v>
      </c>
      <c r="B2724" s="30">
        <v>27.230000000001457</v>
      </c>
      <c r="C2724" s="30">
        <v>0</v>
      </c>
    </row>
    <row r="2725" spans="1:3" x14ac:dyDescent="0.25">
      <c r="A2725" s="28">
        <v>2724</v>
      </c>
      <c r="B2725" s="30">
        <v>27.240000000001459</v>
      </c>
      <c r="C2725" s="30">
        <v>0</v>
      </c>
    </row>
    <row r="2726" spans="1:3" x14ac:dyDescent="0.25">
      <c r="A2726" s="28">
        <v>2725</v>
      </c>
      <c r="B2726" s="30">
        <v>27.25000000000146</v>
      </c>
      <c r="C2726" s="30">
        <v>0</v>
      </c>
    </row>
    <row r="2727" spans="1:3" x14ac:dyDescent="0.25">
      <c r="A2727" s="28">
        <v>2726</v>
      </c>
      <c r="B2727" s="30">
        <v>27.260000000001462</v>
      </c>
      <c r="C2727" s="30">
        <v>0</v>
      </c>
    </row>
    <row r="2728" spans="1:3" x14ac:dyDescent="0.25">
      <c r="A2728" s="28">
        <v>2727</v>
      </c>
      <c r="B2728" s="30">
        <v>27.270000000001463</v>
      </c>
      <c r="C2728" s="30">
        <v>0</v>
      </c>
    </row>
    <row r="2729" spans="1:3" x14ac:dyDescent="0.25">
      <c r="A2729" s="28">
        <v>2728</v>
      </c>
      <c r="B2729" s="30">
        <v>27.280000000001465</v>
      </c>
      <c r="C2729" s="30">
        <v>0</v>
      </c>
    </row>
    <row r="2730" spans="1:3" x14ac:dyDescent="0.25">
      <c r="A2730" s="28">
        <v>2729</v>
      </c>
      <c r="B2730" s="30">
        <v>27.290000000001466</v>
      </c>
      <c r="C2730" s="30">
        <v>0</v>
      </c>
    </row>
    <row r="2731" spans="1:3" x14ac:dyDescent="0.25">
      <c r="A2731" s="28">
        <v>2730</v>
      </c>
      <c r="B2731" s="30">
        <v>27.300000000001468</v>
      </c>
      <c r="C2731" s="30">
        <v>0</v>
      </c>
    </row>
    <row r="2732" spans="1:3" x14ac:dyDescent="0.25">
      <c r="A2732" s="28">
        <v>2731</v>
      </c>
      <c r="B2732" s="30">
        <v>27.31000000000147</v>
      </c>
      <c r="C2732" s="30">
        <v>0</v>
      </c>
    </row>
    <row r="2733" spans="1:3" x14ac:dyDescent="0.25">
      <c r="A2733" s="28">
        <v>2732</v>
      </c>
      <c r="B2733" s="30">
        <v>27.320000000001471</v>
      </c>
      <c r="C2733" s="30">
        <v>0</v>
      </c>
    </row>
    <row r="2734" spans="1:3" x14ac:dyDescent="0.25">
      <c r="A2734" s="28">
        <v>2733</v>
      </c>
      <c r="B2734" s="30">
        <v>27.330000000001473</v>
      </c>
      <c r="C2734" s="30">
        <v>0</v>
      </c>
    </row>
    <row r="2735" spans="1:3" x14ac:dyDescent="0.25">
      <c r="A2735" s="28">
        <v>2734</v>
      </c>
      <c r="B2735" s="30">
        <v>27.340000000001474</v>
      </c>
      <c r="C2735" s="30">
        <v>0</v>
      </c>
    </row>
    <row r="2736" spans="1:3" x14ac:dyDescent="0.25">
      <c r="A2736" s="28">
        <v>2735</v>
      </c>
      <c r="B2736" s="30">
        <v>27.350000000001476</v>
      </c>
      <c r="C2736" s="30">
        <v>0</v>
      </c>
    </row>
    <row r="2737" spans="1:3" x14ac:dyDescent="0.25">
      <c r="A2737" s="28">
        <v>2736</v>
      </c>
      <c r="B2737" s="30">
        <v>27.360000000001477</v>
      </c>
      <c r="C2737" s="30">
        <v>0</v>
      </c>
    </row>
    <row r="2738" spans="1:3" x14ac:dyDescent="0.25">
      <c r="A2738" s="28">
        <v>2737</v>
      </c>
      <c r="B2738" s="30">
        <v>27.370000000001479</v>
      </c>
      <c r="C2738" s="30">
        <v>0</v>
      </c>
    </row>
    <row r="2739" spans="1:3" x14ac:dyDescent="0.25">
      <c r="A2739" s="28">
        <v>2738</v>
      </c>
      <c r="B2739" s="30">
        <v>27.38000000000148</v>
      </c>
      <c r="C2739" s="30">
        <v>0</v>
      </c>
    </row>
    <row r="2740" spans="1:3" x14ac:dyDescent="0.25">
      <c r="A2740" s="28">
        <v>2739</v>
      </c>
      <c r="B2740" s="30">
        <v>27.390000000001482</v>
      </c>
      <c r="C2740" s="30">
        <v>0</v>
      </c>
    </row>
    <row r="2741" spans="1:3" x14ac:dyDescent="0.25">
      <c r="A2741" s="28">
        <v>2740</v>
      </c>
      <c r="B2741" s="30">
        <v>27.400000000001484</v>
      </c>
      <c r="C2741" s="30">
        <v>0</v>
      </c>
    </row>
    <row r="2742" spans="1:3" x14ac:dyDescent="0.25">
      <c r="A2742" s="28">
        <v>2741</v>
      </c>
      <c r="B2742" s="30">
        <v>27.410000000001485</v>
      </c>
      <c r="C2742" s="30">
        <v>0</v>
      </c>
    </row>
    <row r="2743" spans="1:3" x14ac:dyDescent="0.25">
      <c r="A2743" s="28">
        <v>2742</v>
      </c>
      <c r="B2743" s="30">
        <v>27.420000000001487</v>
      </c>
      <c r="C2743" s="30">
        <v>0</v>
      </c>
    </row>
    <row r="2744" spans="1:3" x14ac:dyDescent="0.25">
      <c r="A2744" s="28">
        <v>2743</v>
      </c>
      <c r="B2744" s="30">
        <v>27.430000000001488</v>
      </c>
      <c r="C2744" s="30">
        <v>0</v>
      </c>
    </row>
    <row r="2745" spans="1:3" x14ac:dyDescent="0.25">
      <c r="A2745" s="28">
        <v>2744</v>
      </c>
      <c r="B2745" s="30">
        <v>27.44000000000149</v>
      </c>
      <c r="C2745" s="30">
        <v>0</v>
      </c>
    </row>
    <row r="2746" spans="1:3" x14ac:dyDescent="0.25">
      <c r="A2746" s="28">
        <v>2745</v>
      </c>
      <c r="B2746" s="30">
        <v>27.450000000001491</v>
      </c>
      <c r="C2746" s="30">
        <v>0</v>
      </c>
    </row>
    <row r="2747" spans="1:3" x14ac:dyDescent="0.25">
      <c r="A2747" s="28">
        <v>2746</v>
      </c>
      <c r="B2747" s="30">
        <v>27.460000000001493</v>
      </c>
      <c r="C2747" s="30">
        <v>0</v>
      </c>
    </row>
    <row r="2748" spans="1:3" x14ac:dyDescent="0.25">
      <c r="A2748" s="28">
        <v>2747</v>
      </c>
      <c r="B2748" s="30">
        <v>27.470000000001495</v>
      </c>
      <c r="C2748" s="30">
        <v>0</v>
      </c>
    </row>
    <row r="2749" spans="1:3" x14ac:dyDescent="0.25">
      <c r="A2749" s="28">
        <v>2748</v>
      </c>
      <c r="B2749" s="30">
        <v>27.480000000001496</v>
      </c>
      <c r="C2749" s="30">
        <v>0</v>
      </c>
    </row>
    <row r="2750" spans="1:3" x14ac:dyDescent="0.25">
      <c r="A2750" s="28">
        <v>2749</v>
      </c>
      <c r="B2750" s="30">
        <v>27.490000000001498</v>
      </c>
      <c r="C2750" s="30">
        <v>0</v>
      </c>
    </row>
    <row r="2751" spans="1:3" x14ac:dyDescent="0.25">
      <c r="A2751" s="28">
        <v>2750</v>
      </c>
      <c r="B2751" s="30">
        <v>27.500000000001499</v>
      </c>
      <c r="C2751" s="30">
        <v>0</v>
      </c>
    </row>
    <row r="2752" spans="1:3" x14ac:dyDescent="0.25">
      <c r="A2752" s="28">
        <v>2751</v>
      </c>
      <c r="B2752" s="30">
        <v>27.510000000001501</v>
      </c>
      <c r="C2752" s="30">
        <v>0</v>
      </c>
    </row>
    <row r="2753" spans="1:3" x14ac:dyDescent="0.25">
      <c r="A2753" s="28">
        <v>2752</v>
      </c>
      <c r="B2753" s="30">
        <v>27.520000000001502</v>
      </c>
      <c r="C2753" s="30">
        <v>0</v>
      </c>
    </row>
    <row r="2754" spans="1:3" x14ac:dyDescent="0.25">
      <c r="A2754" s="28">
        <v>2753</v>
      </c>
      <c r="B2754" s="30">
        <v>27.530000000001504</v>
      </c>
      <c r="C2754" s="30">
        <v>0</v>
      </c>
    </row>
    <row r="2755" spans="1:3" x14ac:dyDescent="0.25">
      <c r="A2755" s="28">
        <v>2754</v>
      </c>
      <c r="B2755" s="30">
        <v>27.540000000001505</v>
      </c>
      <c r="C2755" s="30">
        <v>0</v>
      </c>
    </row>
    <row r="2756" spans="1:3" x14ac:dyDescent="0.25">
      <c r="A2756" s="28">
        <v>2755</v>
      </c>
      <c r="B2756" s="30">
        <v>27.550000000001507</v>
      </c>
      <c r="C2756" s="30">
        <v>0</v>
      </c>
    </row>
    <row r="2757" spans="1:3" x14ac:dyDescent="0.25">
      <c r="A2757" s="28">
        <v>2756</v>
      </c>
      <c r="B2757" s="30">
        <v>27.560000000001509</v>
      </c>
      <c r="C2757" s="30">
        <v>0</v>
      </c>
    </row>
    <row r="2758" spans="1:3" x14ac:dyDescent="0.25">
      <c r="A2758" s="28">
        <v>2757</v>
      </c>
      <c r="B2758" s="30">
        <v>27.57000000000151</v>
      </c>
      <c r="C2758" s="30">
        <v>0</v>
      </c>
    </row>
    <row r="2759" spans="1:3" x14ac:dyDescent="0.25">
      <c r="A2759" s="28">
        <v>2758</v>
      </c>
      <c r="B2759" s="30">
        <v>27.580000000001512</v>
      </c>
      <c r="C2759" s="30">
        <v>0</v>
      </c>
    </row>
    <row r="2760" spans="1:3" x14ac:dyDescent="0.25">
      <c r="A2760" s="28">
        <v>2759</v>
      </c>
      <c r="B2760" s="30">
        <v>27.590000000001513</v>
      </c>
      <c r="C2760" s="30">
        <v>0</v>
      </c>
    </row>
    <row r="2761" spans="1:3" x14ac:dyDescent="0.25">
      <c r="A2761" s="28">
        <v>2760</v>
      </c>
      <c r="B2761" s="30">
        <v>27.600000000001515</v>
      </c>
      <c r="C2761" s="30">
        <v>0</v>
      </c>
    </row>
    <row r="2762" spans="1:3" x14ac:dyDescent="0.25">
      <c r="A2762" s="28">
        <v>2761</v>
      </c>
      <c r="B2762" s="30">
        <v>27.610000000001516</v>
      </c>
      <c r="C2762" s="30">
        <v>0</v>
      </c>
    </row>
    <row r="2763" spans="1:3" x14ac:dyDescent="0.25">
      <c r="A2763" s="28">
        <v>2762</v>
      </c>
      <c r="B2763" s="30">
        <v>27.620000000001518</v>
      </c>
      <c r="C2763" s="30">
        <v>0</v>
      </c>
    </row>
    <row r="2764" spans="1:3" x14ac:dyDescent="0.25">
      <c r="A2764" s="28">
        <v>2763</v>
      </c>
      <c r="B2764" s="30">
        <v>27.63000000000152</v>
      </c>
      <c r="C2764" s="30">
        <v>0</v>
      </c>
    </row>
    <row r="2765" spans="1:3" x14ac:dyDescent="0.25">
      <c r="A2765" s="28">
        <v>2764</v>
      </c>
      <c r="B2765" s="30">
        <v>27.640000000001521</v>
      </c>
      <c r="C2765" s="30">
        <v>0</v>
      </c>
    </row>
    <row r="2766" spans="1:3" x14ac:dyDescent="0.25">
      <c r="A2766" s="28">
        <v>2765</v>
      </c>
      <c r="B2766" s="30">
        <v>27.650000000001523</v>
      </c>
      <c r="C2766" s="30">
        <v>0</v>
      </c>
    </row>
    <row r="2767" spans="1:3" x14ac:dyDescent="0.25">
      <c r="A2767" s="28">
        <v>2766</v>
      </c>
      <c r="B2767" s="30">
        <v>27.660000000001524</v>
      </c>
      <c r="C2767" s="30">
        <v>0</v>
      </c>
    </row>
    <row r="2768" spans="1:3" x14ac:dyDescent="0.25">
      <c r="A2768" s="28">
        <v>2767</v>
      </c>
      <c r="B2768" s="30">
        <v>27.670000000001526</v>
      </c>
      <c r="C2768" s="30">
        <v>0</v>
      </c>
    </row>
    <row r="2769" spans="1:3" x14ac:dyDescent="0.25">
      <c r="A2769" s="28">
        <v>2768</v>
      </c>
      <c r="B2769" s="30">
        <v>27.680000000001527</v>
      </c>
      <c r="C2769" s="30">
        <v>0</v>
      </c>
    </row>
    <row r="2770" spans="1:3" x14ac:dyDescent="0.25">
      <c r="A2770" s="28">
        <v>2769</v>
      </c>
      <c r="B2770" s="30">
        <v>27.690000000001529</v>
      </c>
      <c r="C2770" s="30">
        <v>0</v>
      </c>
    </row>
    <row r="2771" spans="1:3" x14ac:dyDescent="0.25">
      <c r="A2771" s="28">
        <v>2770</v>
      </c>
      <c r="B2771" s="30">
        <v>27.700000000001531</v>
      </c>
      <c r="C2771" s="30">
        <v>0</v>
      </c>
    </row>
    <row r="2772" spans="1:3" x14ac:dyDescent="0.25">
      <c r="A2772" s="28">
        <v>2771</v>
      </c>
      <c r="B2772" s="30">
        <v>27.710000000001532</v>
      </c>
      <c r="C2772" s="30">
        <v>0</v>
      </c>
    </row>
    <row r="2773" spans="1:3" x14ac:dyDescent="0.25">
      <c r="A2773" s="28">
        <v>2772</v>
      </c>
      <c r="B2773" s="30">
        <v>27.720000000001534</v>
      </c>
      <c r="C2773" s="30">
        <v>0</v>
      </c>
    </row>
    <row r="2774" spans="1:3" x14ac:dyDescent="0.25">
      <c r="A2774" s="28">
        <v>2773</v>
      </c>
      <c r="B2774" s="30">
        <v>27.730000000001535</v>
      </c>
      <c r="C2774" s="30">
        <v>0</v>
      </c>
    </row>
    <row r="2775" spans="1:3" x14ac:dyDescent="0.25">
      <c r="A2775" s="28">
        <v>2774</v>
      </c>
      <c r="B2775" s="30">
        <v>27.740000000001537</v>
      </c>
      <c r="C2775" s="30">
        <v>0</v>
      </c>
    </row>
    <row r="2776" spans="1:3" x14ac:dyDescent="0.25">
      <c r="A2776" s="28">
        <v>2775</v>
      </c>
      <c r="B2776" s="30">
        <v>27.750000000001538</v>
      </c>
      <c r="C2776" s="30">
        <v>0</v>
      </c>
    </row>
    <row r="2777" spans="1:3" x14ac:dyDescent="0.25">
      <c r="A2777" s="28">
        <v>2776</v>
      </c>
      <c r="B2777" s="30">
        <v>27.76000000000154</v>
      </c>
      <c r="C2777" s="30">
        <v>0</v>
      </c>
    </row>
    <row r="2778" spans="1:3" x14ac:dyDescent="0.25">
      <c r="A2778" s="28">
        <v>2777</v>
      </c>
      <c r="B2778" s="30">
        <v>27.770000000001541</v>
      </c>
      <c r="C2778" s="30">
        <v>0</v>
      </c>
    </row>
    <row r="2779" spans="1:3" x14ac:dyDescent="0.25">
      <c r="A2779" s="28">
        <v>2778</v>
      </c>
      <c r="B2779" s="30">
        <v>27.780000000001543</v>
      </c>
      <c r="C2779" s="30">
        <v>0</v>
      </c>
    </row>
    <row r="2780" spans="1:3" x14ac:dyDescent="0.25">
      <c r="A2780" s="28">
        <v>2779</v>
      </c>
      <c r="B2780" s="30">
        <v>27.790000000001545</v>
      </c>
      <c r="C2780" s="30">
        <v>0</v>
      </c>
    </row>
    <row r="2781" spans="1:3" x14ac:dyDescent="0.25">
      <c r="A2781" s="28">
        <v>2780</v>
      </c>
      <c r="B2781" s="30">
        <v>27.800000000001546</v>
      </c>
      <c r="C2781" s="30">
        <v>0</v>
      </c>
    </row>
    <row r="2782" spans="1:3" x14ac:dyDescent="0.25">
      <c r="A2782" s="28">
        <v>2781</v>
      </c>
      <c r="B2782" s="30">
        <v>27.810000000001548</v>
      </c>
      <c r="C2782" s="30">
        <v>0</v>
      </c>
    </row>
    <row r="2783" spans="1:3" x14ac:dyDescent="0.25">
      <c r="A2783" s="28">
        <v>2782</v>
      </c>
      <c r="B2783" s="30">
        <v>27.820000000001549</v>
      </c>
      <c r="C2783" s="30">
        <v>0</v>
      </c>
    </row>
    <row r="2784" spans="1:3" x14ac:dyDescent="0.25">
      <c r="A2784" s="28">
        <v>2783</v>
      </c>
      <c r="B2784" s="30">
        <v>27.830000000001551</v>
      </c>
      <c r="C2784" s="30">
        <v>0</v>
      </c>
    </row>
    <row r="2785" spans="1:3" x14ac:dyDescent="0.25">
      <c r="A2785" s="28">
        <v>2784</v>
      </c>
      <c r="B2785" s="30">
        <v>27.840000000001552</v>
      </c>
      <c r="C2785" s="30">
        <v>0</v>
      </c>
    </row>
    <row r="2786" spans="1:3" x14ac:dyDescent="0.25">
      <c r="A2786" s="28">
        <v>2785</v>
      </c>
      <c r="B2786" s="30">
        <v>27.850000000001554</v>
      </c>
      <c r="C2786" s="30">
        <v>0</v>
      </c>
    </row>
    <row r="2787" spans="1:3" x14ac:dyDescent="0.25">
      <c r="A2787" s="28">
        <v>2786</v>
      </c>
      <c r="B2787" s="30">
        <v>27.860000000001556</v>
      </c>
      <c r="C2787" s="30">
        <v>0</v>
      </c>
    </row>
    <row r="2788" spans="1:3" x14ac:dyDescent="0.25">
      <c r="A2788" s="28">
        <v>2787</v>
      </c>
      <c r="B2788" s="30">
        <v>27.870000000001557</v>
      </c>
      <c r="C2788" s="30">
        <v>0</v>
      </c>
    </row>
    <row r="2789" spans="1:3" x14ac:dyDescent="0.25">
      <c r="A2789" s="28">
        <v>2788</v>
      </c>
      <c r="B2789" s="30">
        <v>27.880000000001559</v>
      </c>
      <c r="C2789" s="30">
        <v>0</v>
      </c>
    </row>
    <row r="2790" spans="1:3" x14ac:dyDescent="0.25">
      <c r="A2790" s="28">
        <v>2789</v>
      </c>
      <c r="B2790" s="30">
        <v>27.89000000000156</v>
      </c>
      <c r="C2790" s="30">
        <v>0</v>
      </c>
    </row>
    <row r="2791" spans="1:3" x14ac:dyDescent="0.25">
      <c r="A2791" s="28">
        <v>2790</v>
      </c>
      <c r="B2791" s="30">
        <v>27.900000000001562</v>
      </c>
      <c r="C2791" s="30">
        <v>0</v>
      </c>
    </row>
    <row r="2792" spans="1:3" x14ac:dyDescent="0.25">
      <c r="A2792" s="28">
        <v>2791</v>
      </c>
      <c r="B2792" s="30">
        <v>27.910000000001563</v>
      </c>
      <c r="C2792" s="30">
        <v>0</v>
      </c>
    </row>
    <row r="2793" spans="1:3" x14ac:dyDescent="0.25">
      <c r="A2793" s="28">
        <v>2792</v>
      </c>
      <c r="B2793" s="30">
        <v>27.920000000001565</v>
      </c>
      <c r="C2793" s="30">
        <v>0</v>
      </c>
    </row>
    <row r="2794" spans="1:3" x14ac:dyDescent="0.25">
      <c r="A2794" s="28">
        <v>2793</v>
      </c>
      <c r="B2794" s="30">
        <v>27.930000000001566</v>
      </c>
      <c r="C2794" s="30">
        <v>0</v>
      </c>
    </row>
    <row r="2795" spans="1:3" x14ac:dyDescent="0.25">
      <c r="A2795" s="28">
        <v>2794</v>
      </c>
      <c r="B2795" s="30">
        <v>27.940000000001568</v>
      </c>
      <c r="C2795" s="30">
        <v>0</v>
      </c>
    </row>
    <row r="2796" spans="1:3" x14ac:dyDescent="0.25">
      <c r="A2796" s="28">
        <v>2795</v>
      </c>
      <c r="B2796" s="30">
        <v>27.95000000000157</v>
      </c>
      <c r="C2796" s="30">
        <v>0</v>
      </c>
    </row>
    <row r="2797" spans="1:3" x14ac:dyDescent="0.25">
      <c r="A2797" s="28">
        <v>2796</v>
      </c>
      <c r="B2797" s="30">
        <v>27.960000000001571</v>
      </c>
      <c r="C2797" s="30">
        <v>0</v>
      </c>
    </row>
    <row r="2798" spans="1:3" x14ac:dyDescent="0.25">
      <c r="A2798" s="28">
        <v>2797</v>
      </c>
      <c r="B2798" s="30">
        <v>27.970000000001573</v>
      </c>
      <c r="C2798" s="30">
        <v>0</v>
      </c>
    </row>
    <row r="2799" spans="1:3" x14ac:dyDescent="0.25">
      <c r="A2799" s="28">
        <v>2798</v>
      </c>
      <c r="B2799" s="30">
        <v>27.980000000001574</v>
      </c>
      <c r="C2799" s="30">
        <v>0</v>
      </c>
    </row>
    <row r="2800" spans="1:3" x14ac:dyDescent="0.25">
      <c r="A2800" s="28">
        <v>2799</v>
      </c>
      <c r="B2800" s="30">
        <v>27.990000000001576</v>
      </c>
      <c r="C2800" s="30">
        <v>0</v>
      </c>
    </row>
    <row r="2801" spans="1:3" x14ac:dyDescent="0.25">
      <c r="A2801" s="28">
        <v>2800</v>
      </c>
      <c r="B2801" s="30">
        <v>28.000000000001577</v>
      </c>
      <c r="C2801" s="30">
        <v>0</v>
      </c>
    </row>
    <row r="2802" spans="1:3" x14ac:dyDescent="0.25">
      <c r="A2802" s="28">
        <v>2801</v>
      </c>
      <c r="B2802" s="30">
        <v>28.010000000001579</v>
      </c>
      <c r="C2802" s="30">
        <v>0</v>
      </c>
    </row>
    <row r="2803" spans="1:3" x14ac:dyDescent="0.25">
      <c r="A2803" s="28">
        <v>2802</v>
      </c>
      <c r="B2803" s="30">
        <v>28.020000000001581</v>
      </c>
      <c r="C2803" s="30">
        <v>0</v>
      </c>
    </row>
    <row r="2804" spans="1:3" x14ac:dyDescent="0.25">
      <c r="A2804" s="28">
        <v>2803</v>
      </c>
      <c r="B2804" s="30">
        <v>28.030000000001582</v>
      </c>
      <c r="C2804" s="30">
        <v>0</v>
      </c>
    </row>
    <row r="2805" spans="1:3" x14ac:dyDescent="0.25">
      <c r="A2805" s="28">
        <v>2804</v>
      </c>
      <c r="B2805" s="30">
        <v>28.040000000001584</v>
      </c>
      <c r="C2805" s="30">
        <v>0</v>
      </c>
    </row>
    <row r="2806" spans="1:3" x14ac:dyDescent="0.25">
      <c r="A2806" s="28">
        <v>2805</v>
      </c>
      <c r="B2806" s="30">
        <v>28.050000000001585</v>
      </c>
      <c r="C2806" s="30">
        <v>0</v>
      </c>
    </row>
    <row r="2807" spans="1:3" x14ac:dyDescent="0.25">
      <c r="A2807" s="28">
        <v>2806</v>
      </c>
      <c r="B2807" s="30">
        <v>28.060000000001587</v>
      </c>
      <c r="C2807" s="30">
        <v>0</v>
      </c>
    </row>
    <row r="2808" spans="1:3" x14ac:dyDescent="0.25">
      <c r="A2808" s="28">
        <v>2807</v>
      </c>
      <c r="B2808" s="30">
        <v>28.070000000001588</v>
      </c>
      <c r="C2808" s="30">
        <v>0</v>
      </c>
    </row>
    <row r="2809" spans="1:3" x14ac:dyDescent="0.25">
      <c r="A2809" s="28">
        <v>2808</v>
      </c>
      <c r="B2809" s="30">
        <v>28.08000000000159</v>
      </c>
      <c r="C2809" s="30">
        <v>0</v>
      </c>
    </row>
    <row r="2810" spans="1:3" x14ac:dyDescent="0.25">
      <c r="A2810" s="28">
        <v>2809</v>
      </c>
      <c r="B2810" s="30">
        <v>28.090000000001591</v>
      </c>
      <c r="C2810" s="30">
        <v>0</v>
      </c>
    </row>
    <row r="2811" spans="1:3" x14ac:dyDescent="0.25">
      <c r="A2811" s="28">
        <v>2810</v>
      </c>
      <c r="B2811" s="30">
        <v>28.100000000001593</v>
      </c>
      <c r="C2811" s="30">
        <v>0</v>
      </c>
    </row>
    <row r="2812" spans="1:3" x14ac:dyDescent="0.25">
      <c r="A2812" s="28">
        <v>2811</v>
      </c>
      <c r="B2812" s="30">
        <v>28.110000000001595</v>
      </c>
      <c r="C2812" s="30">
        <v>0</v>
      </c>
    </row>
    <row r="2813" spans="1:3" x14ac:dyDescent="0.25">
      <c r="A2813" s="28">
        <v>2812</v>
      </c>
      <c r="B2813" s="30">
        <v>28.120000000001596</v>
      </c>
      <c r="C2813" s="30">
        <v>0</v>
      </c>
    </row>
    <row r="2814" spans="1:3" x14ac:dyDescent="0.25">
      <c r="A2814" s="28">
        <v>2813</v>
      </c>
      <c r="B2814" s="30">
        <v>28.130000000001598</v>
      </c>
      <c r="C2814" s="30">
        <v>0</v>
      </c>
    </row>
    <row r="2815" spans="1:3" x14ac:dyDescent="0.25">
      <c r="A2815" s="28">
        <v>2814</v>
      </c>
      <c r="B2815" s="30">
        <v>28.140000000001599</v>
      </c>
      <c r="C2815" s="30">
        <v>0</v>
      </c>
    </row>
    <row r="2816" spans="1:3" x14ac:dyDescent="0.25">
      <c r="A2816" s="28">
        <v>2815</v>
      </c>
      <c r="B2816" s="30">
        <v>28.150000000001601</v>
      </c>
      <c r="C2816" s="30">
        <v>0</v>
      </c>
    </row>
    <row r="2817" spans="1:3" x14ac:dyDescent="0.25">
      <c r="A2817" s="28">
        <v>2816</v>
      </c>
      <c r="B2817" s="30">
        <v>28.160000000001602</v>
      </c>
      <c r="C2817" s="30">
        <v>0</v>
      </c>
    </row>
    <row r="2818" spans="1:3" x14ac:dyDescent="0.25">
      <c r="A2818" s="28">
        <v>2817</v>
      </c>
      <c r="B2818" s="30">
        <v>28.170000000001604</v>
      </c>
      <c r="C2818" s="30">
        <v>0</v>
      </c>
    </row>
    <row r="2819" spans="1:3" x14ac:dyDescent="0.25">
      <c r="A2819" s="28">
        <v>2818</v>
      </c>
      <c r="B2819" s="30">
        <v>28.180000000001606</v>
      </c>
      <c r="C2819" s="30">
        <v>0</v>
      </c>
    </row>
    <row r="2820" spans="1:3" x14ac:dyDescent="0.25">
      <c r="A2820" s="28">
        <v>2819</v>
      </c>
      <c r="B2820" s="30">
        <v>28.190000000001607</v>
      </c>
      <c r="C2820" s="30">
        <v>0</v>
      </c>
    </row>
    <row r="2821" spans="1:3" x14ac:dyDescent="0.25">
      <c r="A2821" s="28">
        <v>2820</v>
      </c>
      <c r="B2821" s="30">
        <v>28.200000000001609</v>
      </c>
      <c r="C2821" s="30">
        <v>0</v>
      </c>
    </row>
    <row r="2822" spans="1:3" x14ac:dyDescent="0.25">
      <c r="A2822" s="28">
        <v>2821</v>
      </c>
      <c r="B2822" s="30">
        <v>28.21000000000161</v>
      </c>
      <c r="C2822" s="30">
        <v>0</v>
      </c>
    </row>
    <row r="2823" spans="1:3" x14ac:dyDescent="0.25">
      <c r="A2823" s="28">
        <v>2822</v>
      </c>
      <c r="B2823" s="30">
        <v>28.220000000001612</v>
      </c>
      <c r="C2823" s="30">
        <v>0</v>
      </c>
    </row>
    <row r="2824" spans="1:3" x14ac:dyDescent="0.25">
      <c r="A2824" s="28">
        <v>2823</v>
      </c>
      <c r="B2824" s="30">
        <v>28.230000000001613</v>
      </c>
      <c r="C2824" s="30">
        <v>0</v>
      </c>
    </row>
    <row r="2825" spans="1:3" x14ac:dyDescent="0.25">
      <c r="A2825" s="28">
        <v>2824</v>
      </c>
      <c r="B2825" s="30">
        <v>28.240000000001615</v>
      </c>
      <c r="C2825" s="30">
        <v>0</v>
      </c>
    </row>
    <row r="2826" spans="1:3" x14ac:dyDescent="0.25">
      <c r="A2826" s="28">
        <v>2825</v>
      </c>
      <c r="B2826" s="30">
        <v>28.250000000001616</v>
      </c>
      <c r="C2826" s="30">
        <v>0</v>
      </c>
    </row>
    <row r="2827" spans="1:3" x14ac:dyDescent="0.25">
      <c r="A2827" s="28">
        <v>2826</v>
      </c>
      <c r="B2827" s="30">
        <v>28.260000000001618</v>
      </c>
      <c r="C2827" s="30">
        <v>0</v>
      </c>
    </row>
    <row r="2828" spans="1:3" x14ac:dyDescent="0.25">
      <c r="A2828" s="28">
        <v>2827</v>
      </c>
      <c r="B2828" s="30">
        <v>28.27000000000162</v>
      </c>
      <c r="C2828" s="30">
        <v>0</v>
      </c>
    </row>
    <row r="2829" spans="1:3" x14ac:dyDescent="0.25">
      <c r="A2829" s="28">
        <v>2828</v>
      </c>
      <c r="B2829" s="30">
        <v>28.280000000001621</v>
      </c>
      <c r="C2829" s="30">
        <v>0</v>
      </c>
    </row>
    <row r="2830" spans="1:3" x14ac:dyDescent="0.25">
      <c r="A2830" s="28">
        <v>2829</v>
      </c>
      <c r="B2830" s="30">
        <v>28.290000000001623</v>
      </c>
      <c r="C2830" s="30">
        <v>0</v>
      </c>
    </row>
    <row r="2831" spans="1:3" x14ac:dyDescent="0.25">
      <c r="A2831" s="28">
        <v>2830</v>
      </c>
      <c r="B2831" s="30">
        <v>28.300000000001624</v>
      </c>
      <c r="C2831" s="30">
        <v>0</v>
      </c>
    </row>
    <row r="2832" spans="1:3" x14ac:dyDescent="0.25">
      <c r="A2832" s="28">
        <v>2831</v>
      </c>
      <c r="B2832" s="30">
        <v>28.310000000001626</v>
      </c>
      <c r="C2832" s="30">
        <v>0</v>
      </c>
    </row>
    <row r="2833" spans="1:3" x14ac:dyDescent="0.25">
      <c r="A2833" s="28">
        <v>2832</v>
      </c>
      <c r="B2833" s="30">
        <v>28.320000000001627</v>
      </c>
      <c r="C2833" s="30">
        <v>0</v>
      </c>
    </row>
    <row r="2834" spans="1:3" x14ac:dyDescent="0.25">
      <c r="A2834" s="28">
        <v>2833</v>
      </c>
      <c r="B2834" s="30">
        <v>28.330000000001629</v>
      </c>
      <c r="C2834" s="30">
        <v>0</v>
      </c>
    </row>
    <row r="2835" spans="1:3" x14ac:dyDescent="0.25">
      <c r="A2835" s="28">
        <v>2834</v>
      </c>
      <c r="B2835" s="30">
        <v>28.340000000001631</v>
      </c>
      <c r="C2835" s="30">
        <v>0</v>
      </c>
    </row>
    <row r="2836" spans="1:3" x14ac:dyDescent="0.25">
      <c r="A2836" s="28">
        <v>2835</v>
      </c>
      <c r="B2836" s="30">
        <v>28.350000000001632</v>
      </c>
      <c r="C2836" s="30">
        <v>0</v>
      </c>
    </row>
    <row r="2837" spans="1:3" x14ac:dyDescent="0.25">
      <c r="A2837" s="28">
        <v>2836</v>
      </c>
      <c r="B2837" s="30">
        <v>28.360000000001634</v>
      </c>
      <c r="C2837" s="30">
        <v>0</v>
      </c>
    </row>
    <row r="2838" spans="1:3" x14ac:dyDescent="0.25">
      <c r="A2838" s="28">
        <v>2837</v>
      </c>
      <c r="B2838" s="30">
        <v>28.370000000001635</v>
      </c>
      <c r="C2838" s="30">
        <v>0</v>
      </c>
    </row>
    <row r="2839" spans="1:3" x14ac:dyDescent="0.25">
      <c r="A2839" s="28">
        <v>2838</v>
      </c>
      <c r="B2839" s="30">
        <v>28.380000000001637</v>
      </c>
      <c r="C2839" s="30">
        <v>0</v>
      </c>
    </row>
    <row r="2840" spans="1:3" x14ac:dyDescent="0.25">
      <c r="A2840" s="28">
        <v>2839</v>
      </c>
      <c r="B2840" s="30">
        <v>28.390000000001638</v>
      </c>
      <c r="C2840" s="30">
        <v>0</v>
      </c>
    </row>
    <row r="2841" spans="1:3" x14ac:dyDescent="0.25">
      <c r="A2841" s="28">
        <v>2840</v>
      </c>
      <c r="B2841" s="30">
        <v>28.40000000000164</v>
      </c>
      <c r="C2841" s="30">
        <v>0</v>
      </c>
    </row>
    <row r="2842" spans="1:3" x14ac:dyDescent="0.25">
      <c r="A2842" s="28">
        <v>2841</v>
      </c>
      <c r="B2842" s="30">
        <v>28.410000000001641</v>
      </c>
      <c r="C2842" s="30">
        <v>0</v>
      </c>
    </row>
    <row r="2843" spans="1:3" x14ac:dyDescent="0.25">
      <c r="A2843" s="28">
        <v>2842</v>
      </c>
      <c r="B2843" s="30">
        <v>28.420000000001643</v>
      </c>
      <c r="C2843" s="30">
        <v>0</v>
      </c>
    </row>
    <row r="2844" spans="1:3" x14ac:dyDescent="0.25">
      <c r="A2844" s="28">
        <v>2843</v>
      </c>
      <c r="B2844" s="30">
        <v>28.430000000001645</v>
      </c>
      <c r="C2844" s="30">
        <v>0</v>
      </c>
    </row>
    <row r="2845" spans="1:3" x14ac:dyDescent="0.25">
      <c r="A2845" s="28">
        <v>2844</v>
      </c>
      <c r="B2845" s="30">
        <v>28.440000000001646</v>
      </c>
      <c r="C2845" s="30">
        <v>0</v>
      </c>
    </row>
    <row r="2846" spans="1:3" x14ac:dyDescent="0.25">
      <c r="A2846" s="28">
        <v>2845</v>
      </c>
      <c r="B2846" s="30">
        <v>28.450000000001648</v>
      </c>
      <c r="C2846" s="30">
        <v>0</v>
      </c>
    </row>
    <row r="2847" spans="1:3" x14ac:dyDescent="0.25">
      <c r="A2847" s="28">
        <v>2846</v>
      </c>
      <c r="B2847" s="30">
        <v>28.460000000001649</v>
      </c>
      <c r="C2847" s="30">
        <v>0</v>
      </c>
    </row>
    <row r="2848" spans="1:3" x14ac:dyDescent="0.25">
      <c r="A2848" s="28">
        <v>2847</v>
      </c>
      <c r="B2848" s="30">
        <v>28.470000000001651</v>
      </c>
      <c r="C2848" s="30">
        <v>0</v>
      </c>
    </row>
    <row r="2849" spans="1:3" x14ac:dyDescent="0.25">
      <c r="A2849" s="28">
        <v>2848</v>
      </c>
      <c r="B2849" s="30">
        <v>28.480000000001652</v>
      </c>
      <c r="C2849" s="30">
        <v>0</v>
      </c>
    </row>
    <row r="2850" spans="1:3" x14ac:dyDescent="0.25">
      <c r="A2850" s="28">
        <v>2849</v>
      </c>
      <c r="B2850" s="30">
        <v>28.490000000001654</v>
      </c>
      <c r="C2850" s="30">
        <v>0</v>
      </c>
    </row>
    <row r="2851" spans="1:3" x14ac:dyDescent="0.25">
      <c r="A2851" s="28">
        <v>2850</v>
      </c>
      <c r="B2851" s="30">
        <v>28.500000000001656</v>
      </c>
      <c r="C2851" s="30">
        <v>0</v>
      </c>
    </row>
    <row r="2852" spans="1:3" x14ac:dyDescent="0.25">
      <c r="A2852" s="28">
        <v>2851</v>
      </c>
      <c r="B2852" s="30">
        <v>28.510000000001657</v>
      </c>
      <c r="C2852" s="30">
        <v>0</v>
      </c>
    </row>
    <row r="2853" spans="1:3" x14ac:dyDescent="0.25">
      <c r="A2853" s="28">
        <v>2852</v>
      </c>
      <c r="B2853" s="30">
        <v>28.520000000001659</v>
      </c>
      <c r="C2853" s="30">
        <v>0</v>
      </c>
    </row>
    <row r="2854" spans="1:3" x14ac:dyDescent="0.25">
      <c r="A2854" s="28">
        <v>2853</v>
      </c>
      <c r="B2854" s="30">
        <v>28.53000000000166</v>
      </c>
      <c r="C2854" s="30">
        <v>0</v>
      </c>
    </row>
    <row r="2855" spans="1:3" x14ac:dyDescent="0.25">
      <c r="A2855" s="28">
        <v>2854</v>
      </c>
      <c r="B2855" s="30">
        <v>28.540000000001662</v>
      </c>
      <c r="C2855" s="30">
        <v>0</v>
      </c>
    </row>
    <row r="2856" spans="1:3" x14ac:dyDescent="0.25">
      <c r="A2856" s="28">
        <v>2855</v>
      </c>
      <c r="B2856" s="30">
        <v>28.550000000001663</v>
      </c>
      <c r="C2856" s="30">
        <v>0</v>
      </c>
    </row>
    <row r="2857" spans="1:3" x14ac:dyDescent="0.25">
      <c r="A2857" s="28">
        <v>2856</v>
      </c>
      <c r="B2857" s="30">
        <v>28.560000000001665</v>
      </c>
      <c r="C2857" s="30">
        <v>0</v>
      </c>
    </row>
    <row r="2858" spans="1:3" x14ac:dyDescent="0.25">
      <c r="A2858" s="28">
        <v>2857</v>
      </c>
      <c r="B2858" s="30">
        <v>28.570000000001667</v>
      </c>
      <c r="C2858" s="30">
        <v>0</v>
      </c>
    </row>
    <row r="2859" spans="1:3" x14ac:dyDescent="0.25">
      <c r="A2859" s="28">
        <v>2858</v>
      </c>
      <c r="B2859" s="30">
        <v>28.580000000001668</v>
      </c>
      <c r="C2859" s="30">
        <v>0</v>
      </c>
    </row>
    <row r="2860" spans="1:3" x14ac:dyDescent="0.25">
      <c r="A2860" s="28">
        <v>2859</v>
      </c>
      <c r="B2860" s="30">
        <v>28.59000000000167</v>
      </c>
      <c r="C2860" s="30">
        <v>0</v>
      </c>
    </row>
    <row r="2861" spans="1:3" x14ac:dyDescent="0.25">
      <c r="A2861" s="28">
        <v>2860</v>
      </c>
      <c r="B2861" s="30">
        <v>28.600000000001671</v>
      </c>
      <c r="C2861" s="30">
        <v>0</v>
      </c>
    </row>
    <row r="2862" spans="1:3" x14ac:dyDescent="0.25">
      <c r="A2862" s="28">
        <v>2861</v>
      </c>
      <c r="B2862" s="30">
        <v>28.610000000001673</v>
      </c>
      <c r="C2862" s="30">
        <v>0</v>
      </c>
    </row>
    <row r="2863" spans="1:3" x14ac:dyDescent="0.25">
      <c r="A2863" s="28">
        <v>2862</v>
      </c>
      <c r="B2863" s="30">
        <v>28.620000000001674</v>
      </c>
      <c r="C2863" s="30">
        <v>0</v>
      </c>
    </row>
    <row r="2864" spans="1:3" x14ac:dyDescent="0.25">
      <c r="A2864" s="28">
        <v>2863</v>
      </c>
      <c r="B2864" s="30">
        <v>28.630000000001676</v>
      </c>
      <c r="C2864" s="30">
        <v>0</v>
      </c>
    </row>
    <row r="2865" spans="1:3" x14ac:dyDescent="0.25">
      <c r="A2865" s="28">
        <v>2864</v>
      </c>
      <c r="B2865" s="30">
        <v>28.640000000001677</v>
      </c>
      <c r="C2865" s="30">
        <v>0</v>
      </c>
    </row>
    <row r="2866" spans="1:3" x14ac:dyDescent="0.25">
      <c r="A2866" s="28">
        <v>2865</v>
      </c>
      <c r="B2866" s="30">
        <v>28.650000000001679</v>
      </c>
      <c r="C2866" s="30">
        <v>0</v>
      </c>
    </row>
    <row r="2867" spans="1:3" x14ac:dyDescent="0.25">
      <c r="A2867" s="28">
        <v>2866</v>
      </c>
      <c r="B2867" s="30">
        <v>28.660000000001681</v>
      </c>
      <c r="C2867" s="30">
        <v>0</v>
      </c>
    </row>
    <row r="2868" spans="1:3" x14ac:dyDescent="0.25">
      <c r="A2868" s="28">
        <v>2867</v>
      </c>
      <c r="B2868" s="30">
        <v>28.670000000001682</v>
      </c>
      <c r="C2868" s="30">
        <v>0</v>
      </c>
    </row>
    <row r="2869" spans="1:3" x14ac:dyDescent="0.25">
      <c r="A2869" s="28">
        <v>2868</v>
      </c>
      <c r="B2869" s="30">
        <v>28.680000000001684</v>
      </c>
      <c r="C2869" s="30">
        <v>0</v>
      </c>
    </row>
    <row r="2870" spans="1:3" x14ac:dyDescent="0.25">
      <c r="A2870" s="28">
        <v>2869</v>
      </c>
      <c r="B2870" s="30">
        <v>28.690000000001685</v>
      </c>
      <c r="C2870" s="30">
        <v>0</v>
      </c>
    </row>
    <row r="2871" spans="1:3" x14ac:dyDescent="0.25">
      <c r="A2871" s="28">
        <v>2870</v>
      </c>
      <c r="B2871" s="30">
        <v>28.700000000001687</v>
      </c>
      <c r="C2871" s="30">
        <v>0</v>
      </c>
    </row>
    <row r="2872" spans="1:3" x14ac:dyDescent="0.25">
      <c r="A2872" s="28">
        <v>2871</v>
      </c>
      <c r="B2872" s="30">
        <v>28.710000000001688</v>
      </c>
      <c r="C2872" s="30">
        <v>0</v>
      </c>
    </row>
    <row r="2873" spans="1:3" x14ac:dyDescent="0.25">
      <c r="A2873" s="28">
        <v>2872</v>
      </c>
      <c r="B2873" s="30">
        <v>28.72000000000169</v>
      </c>
      <c r="C2873" s="30">
        <v>0</v>
      </c>
    </row>
    <row r="2874" spans="1:3" x14ac:dyDescent="0.25">
      <c r="A2874" s="28">
        <v>2873</v>
      </c>
      <c r="B2874" s="30">
        <v>28.730000000001692</v>
      </c>
      <c r="C2874" s="30">
        <v>0</v>
      </c>
    </row>
    <row r="2875" spans="1:3" x14ac:dyDescent="0.25">
      <c r="A2875" s="28">
        <v>2874</v>
      </c>
      <c r="B2875" s="30">
        <v>28.740000000001693</v>
      </c>
      <c r="C2875" s="30">
        <v>0</v>
      </c>
    </row>
    <row r="2876" spans="1:3" x14ac:dyDescent="0.25">
      <c r="A2876" s="28">
        <v>2875</v>
      </c>
      <c r="B2876" s="30">
        <v>28.750000000001695</v>
      </c>
      <c r="C2876" s="30">
        <v>0</v>
      </c>
    </row>
    <row r="2877" spans="1:3" x14ac:dyDescent="0.25">
      <c r="A2877" s="28">
        <v>2876</v>
      </c>
      <c r="B2877" s="30">
        <v>28.760000000001696</v>
      </c>
      <c r="C2877" s="30">
        <v>0</v>
      </c>
    </row>
    <row r="2878" spans="1:3" x14ac:dyDescent="0.25">
      <c r="A2878" s="28">
        <v>2877</v>
      </c>
      <c r="B2878" s="30">
        <v>28.770000000001698</v>
      </c>
      <c r="C2878" s="30">
        <v>0</v>
      </c>
    </row>
    <row r="2879" spans="1:3" x14ac:dyDescent="0.25">
      <c r="A2879" s="28">
        <v>2878</v>
      </c>
      <c r="B2879" s="30">
        <v>28.780000000001699</v>
      </c>
      <c r="C2879" s="30">
        <v>0</v>
      </c>
    </row>
    <row r="2880" spans="1:3" x14ac:dyDescent="0.25">
      <c r="A2880" s="28">
        <v>2879</v>
      </c>
      <c r="B2880" s="30">
        <v>28.790000000001701</v>
      </c>
      <c r="C2880" s="30">
        <v>0</v>
      </c>
    </row>
    <row r="2881" spans="1:3" x14ac:dyDescent="0.25">
      <c r="A2881" s="28">
        <v>2880</v>
      </c>
      <c r="B2881" s="30">
        <v>28.800000000001702</v>
      </c>
      <c r="C2881" s="30">
        <v>0</v>
      </c>
    </row>
    <row r="2882" spans="1:3" x14ac:dyDescent="0.25">
      <c r="A2882" s="28">
        <v>2881</v>
      </c>
      <c r="B2882" s="30">
        <v>28.810000000001704</v>
      </c>
      <c r="C2882" s="30">
        <v>0</v>
      </c>
    </row>
    <row r="2883" spans="1:3" x14ac:dyDescent="0.25">
      <c r="A2883" s="28">
        <v>2882</v>
      </c>
      <c r="B2883" s="30">
        <v>28.820000000001706</v>
      </c>
      <c r="C2883" s="30">
        <v>0</v>
      </c>
    </row>
    <row r="2884" spans="1:3" x14ac:dyDescent="0.25">
      <c r="A2884" s="28">
        <v>2883</v>
      </c>
      <c r="B2884" s="30">
        <v>28.830000000001707</v>
      </c>
      <c r="C2884" s="30">
        <v>0</v>
      </c>
    </row>
    <row r="2885" spans="1:3" x14ac:dyDescent="0.25">
      <c r="A2885" s="28">
        <v>2884</v>
      </c>
      <c r="B2885" s="30">
        <v>28.840000000001709</v>
      </c>
      <c r="C2885" s="30">
        <v>0</v>
      </c>
    </row>
    <row r="2886" spans="1:3" x14ac:dyDescent="0.25">
      <c r="A2886" s="28">
        <v>2885</v>
      </c>
      <c r="B2886" s="30">
        <v>28.85000000000171</v>
      </c>
      <c r="C2886" s="30">
        <v>0</v>
      </c>
    </row>
    <row r="2887" spans="1:3" x14ac:dyDescent="0.25">
      <c r="A2887" s="28">
        <v>2886</v>
      </c>
      <c r="B2887" s="30">
        <v>28.860000000001712</v>
      </c>
      <c r="C2887" s="30">
        <v>0</v>
      </c>
    </row>
    <row r="2888" spans="1:3" x14ac:dyDescent="0.25">
      <c r="A2888" s="28">
        <v>2887</v>
      </c>
      <c r="B2888" s="30">
        <v>28.870000000001713</v>
      </c>
      <c r="C2888" s="30">
        <v>0</v>
      </c>
    </row>
    <row r="2889" spans="1:3" x14ac:dyDescent="0.25">
      <c r="A2889" s="28">
        <v>2888</v>
      </c>
      <c r="B2889" s="30">
        <v>28.880000000001715</v>
      </c>
      <c r="C2889" s="30">
        <v>0</v>
      </c>
    </row>
    <row r="2890" spans="1:3" x14ac:dyDescent="0.25">
      <c r="A2890" s="28">
        <v>2889</v>
      </c>
      <c r="B2890" s="30">
        <v>28.890000000001717</v>
      </c>
      <c r="C2890" s="30">
        <v>0</v>
      </c>
    </row>
    <row r="2891" spans="1:3" x14ac:dyDescent="0.25">
      <c r="A2891" s="28">
        <v>2890</v>
      </c>
      <c r="B2891" s="30">
        <v>28.900000000001718</v>
      </c>
      <c r="C2891" s="30">
        <v>0</v>
      </c>
    </row>
    <row r="2892" spans="1:3" x14ac:dyDescent="0.25">
      <c r="A2892" s="28">
        <v>2891</v>
      </c>
      <c r="B2892" s="30">
        <v>28.91000000000172</v>
      </c>
      <c r="C2892" s="30">
        <v>0</v>
      </c>
    </row>
    <row r="2893" spans="1:3" x14ac:dyDescent="0.25">
      <c r="A2893" s="28">
        <v>2892</v>
      </c>
      <c r="B2893" s="30">
        <v>28.920000000001721</v>
      </c>
      <c r="C2893" s="30">
        <v>0</v>
      </c>
    </row>
    <row r="2894" spans="1:3" x14ac:dyDescent="0.25">
      <c r="A2894" s="28">
        <v>2893</v>
      </c>
      <c r="B2894" s="30">
        <v>28.930000000001723</v>
      </c>
      <c r="C2894" s="30">
        <v>0</v>
      </c>
    </row>
    <row r="2895" spans="1:3" x14ac:dyDescent="0.25">
      <c r="A2895" s="28">
        <v>2894</v>
      </c>
      <c r="B2895" s="30">
        <v>28.940000000001724</v>
      </c>
      <c r="C2895" s="30">
        <v>0</v>
      </c>
    </row>
    <row r="2896" spans="1:3" x14ac:dyDescent="0.25">
      <c r="A2896" s="28">
        <v>2895</v>
      </c>
      <c r="B2896" s="30">
        <v>28.950000000001726</v>
      </c>
      <c r="C2896" s="30">
        <v>0</v>
      </c>
    </row>
    <row r="2897" spans="1:3" x14ac:dyDescent="0.25">
      <c r="A2897" s="28">
        <v>2896</v>
      </c>
      <c r="B2897" s="30">
        <v>28.960000000001727</v>
      </c>
      <c r="C2897" s="30">
        <v>0</v>
      </c>
    </row>
    <row r="2898" spans="1:3" x14ac:dyDescent="0.25">
      <c r="A2898" s="28">
        <v>2897</v>
      </c>
      <c r="B2898" s="30">
        <v>28.970000000001729</v>
      </c>
      <c r="C2898" s="30">
        <v>0</v>
      </c>
    </row>
    <row r="2899" spans="1:3" x14ac:dyDescent="0.25">
      <c r="A2899" s="28">
        <v>2898</v>
      </c>
      <c r="B2899" s="30">
        <v>28.980000000001731</v>
      </c>
      <c r="C2899" s="30">
        <v>0</v>
      </c>
    </row>
    <row r="2900" spans="1:3" x14ac:dyDescent="0.25">
      <c r="A2900" s="28">
        <v>2899</v>
      </c>
      <c r="B2900" s="30">
        <v>28.990000000001732</v>
      </c>
      <c r="C2900" s="30">
        <v>0</v>
      </c>
    </row>
    <row r="2901" spans="1:3" x14ac:dyDescent="0.25">
      <c r="A2901" s="28">
        <v>2900</v>
      </c>
      <c r="B2901" s="30">
        <v>29.000000000001734</v>
      </c>
      <c r="C2901" s="30">
        <v>0</v>
      </c>
    </row>
    <row r="2902" spans="1:3" x14ac:dyDescent="0.25">
      <c r="A2902" s="28">
        <v>2901</v>
      </c>
      <c r="B2902" s="30">
        <v>29.010000000001735</v>
      </c>
      <c r="C2902" s="30">
        <v>0</v>
      </c>
    </row>
    <row r="2903" spans="1:3" x14ac:dyDescent="0.25">
      <c r="A2903" s="28">
        <v>2902</v>
      </c>
      <c r="B2903" s="30">
        <v>29.020000000001737</v>
      </c>
      <c r="C2903" s="30">
        <v>0</v>
      </c>
    </row>
    <row r="2904" spans="1:3" x14ac:dyDescent="0.25">
      <c r="A2904" s="28">
        <v>2903</v>
      </c>
      <c r="B2904" s="30">
        <v>29.030000000001738</v>
      </c>
      <c r="C2904" s="30">
        <v>0</v>
      </c>
    </row>
    <row r="2905" spans="1:3" x14ac:dyDescent="0.25">
      <c r="A2905" s="28">
        <v>2904</v>
      </c>
      <c r="B2905" s="30">
        <v>29.04000000000174</v>
      </c>
      <c r="C2905" s="30">
        <v>0</v>
      </c>
    </row>
    <row r="2906" spans="1:3" x14ac:dyDescent="0.25">
      <c r="A2906" s="28">
        <v>2905</v>
      </c>
      <c r="B2906" s="30">
        <v>29.050000000001742</v>
      </c>
      <c r="C2906" s="30">
        <v>0</v>
      </c>
    </row>
    <row r="2907" spans="1:3" x14ac:dyDescent="0.25">
      <c r="A2907" s="28">
        <v>2906</v>
      </c>
      <c r="B2907" s="30">
        <v>29.060000000001743</v>
      </c>
      <c r="C2907" s="30">
        <v>0</v>
      </c>
    </row>
    <row r="2908" spans="1:3" x14ac:dyDescent="0.25">
      <c r="A2908" s="28">
        <v>2907</v>
      </c>
      <c r="B2908" s="30">
        <v>29.070000000001745</v>
      </c>
      <c r="C2908" s="30">
        <v>0</v>
      </c>
    </row>
    <row r="2909" spans="1:3" x14ac:dyDescent="0.25">
      <c r="A2909" s="28">
        <v>2908</v>
      </c>
      <c r="B2909" s="30">
        <v>29.080000000001746</v>
      </c>
      <c r="C2909" s="30">
        <v>0</v>
      </c>
    </row>
    <row r="2910" spans="1:3" x14ac:dyDescent="0.25">
      <c r="A2910" s="28">
        <v>2909</v>
      </c>
      <c r="B2910" s="30">
        <v>29.090000000001748</v>
      </c>
      <c r="C2910" s="30">
        <v>0</v>
      </c>
    </row>
    <row r="2911" spans="1:3" x14ac:dyDescent="0.25">
      <c r="A2911" s="28">
        <v>2910</v>
      </c>
      <c r="B2911" s="30">
        <v>29.100000000001749</v>
      </c>
      <c r="C2911" s="30">
        <v>0</v>
      </c>
    </row>
    <row r="2912" spans="1:3" x14ac:dyDescent="0.25">
      <c r="A2912" s="28">
        <v>2911</v>
      </c>
      <c r="B2912" s="30">
        <v>29.110000000001751</v>
      </c>
      <c r="C2912" s="30">
        <v>0</v>
      </c>
    </row>
    <row r="2913" spans="1:3" x14ac:dyDescent="0.25">
      <c r="A2913" s="28">
        <v>2912</v>
      </c>
      <c r="B2913" s="30">
        <v>29.120000000001752</v>
      </c>
      <c r="C2913" s="30">
        <v>0</v>
      </c>
    </row>
    <row r="2914" spans="1:3" x14ac:dyDescent="0.25">
      <c r="A2914" s="28">
        <v>2913</v>
      </c>
      <c r="B2914" s="30">
        <v>29.130000000001754</v>
      </c>
      <c r="C2914" s="30">
        <v>0</v>
      </c>
    </row>
    <row r="2915" spans="1:3" x14ac:dyDescent="0.25">
      <c r="A2915" s="28">
        <v>2914</v>
      </c>
      <c r="B2915" s="30">
        <v>29.140000000001756</v>
      </c>
      <c r="C2915" s="30">
        <v>0</v>
      </c>
    </row>
    <row r="2916" spans="1:3" x14ac:dyDescent="0.25">
      <c r="A2916" s="28">
        <v>2915</v>
      </c>
      <c r="B2916" s="30">
        <v>29.150000000001757</v>
      </c>
      <c r="C2916" s="30">
        <v>0</v>
      </c>
    </row>
    <row r="2917" spans="1:3" x14ac:dyDescent="0.25">
      <c r="A2917" s="28">
        <v>2916</v>
      </c>
      <c r="B2917" s="30">
        <v>29.160000000001759</v>
      </c>
      <c r="C2917" s="30">
        <v>0</v>
      </c>
    </row>
    <row r="2918" spans="1:3" x14ac:dyDescent="0.25">
      <c r="A2918" s="28">
        <v>2917</v>
      </c>
      <c r="B2918" s="30">
        <v>29.17000000000176</v>
      </c>
      <c r="C2918" s="30">
        <v>0</v>
      </c>
    </row>
    <row r="2919" spans="1:3" x14ac:dyDescent="0.25">
      <c r="A2919" s="28">
        <v>2918</v>
      </c>
      <c r="B2919" s="30">
        <v>29.180000000001762</v>
      </c>
      <c r="C2919" s="30">
        <v>0</v>
      </c>
    </row>
    <row r="2920" spans="1:3" x14ac:dyDescent="0.25">
      <c r="A2920" s="28">
        <v>2919</v>
      </c>
      <c r="B2920" s="30">
        <v>29.190000000001763</v>
      </c>
      <c r="C2920" s="30">
        <v>0</v>
      </c>
    </row>
    <row r="2921" spans="1:3" x14ac:dyDescent="0.25">
      <c r="A2921" s="28">
        <v>2920</v>
      </c>
      <c r="B2921" s="30">
        <v>29.200000000001765</v>
      </c>
      <c r="C2921" s="30">
        <v>0</v>
      </c>
    </row>
    <row r="2922" spans="1:3" x14ac:dyDescent="0.25">
      <c r="A2922" s="28">
        <v>2921</v>
      </c>
      <c r="B2922" s="30">
        <v>29.210000000001767</v>
      </c>
      <c r="C2922" s="30">
        <v>0</v>
      </c>
    </row>
    <row r="2923" spans="1:3" x14ac:dyDescent="0.25">
      <c r="A2923" s="28">
        <v>2922</v>
      </c>
      <c r="B2923" s="30">
        <v>29.220000000001768</v>
      </c>
      <c r="C2923" s="30">
        <v>0</v>
      </c>
    </row>
    <row r="2924" spans="1:3" x14ac:dyDescent="0.25">
      <c r="A2924" s="28">
        <v>2923</v>
      </c>
      <c r="B2924" s="30">
        <v>29.23000000000177</v>
      </c>
      <c r="C2924" s="30">
        <v>0</v>
      </c>
    </row>
    <row r="2925" spans="1:3" x14ac:dyDescent="0.25">
      <c r="A2925" s="28">
        <v>2924</v>
      </c>
      <c r="B2925" s="30">
        <v>29.240000000001771</v>
      </c>
      <c r="C2925" s="30">
        <v>0</v>
      </c>
    </row>
    <row r="2926" spans="1:3" x14ac:dyDescent="0.25">
      <c r="A2926" s="28">
        <v>2925</v>
      </c>
      <c r="B2926" s="30">
        <v>29.250000000001773</v>
      </c>
      <c r="C2926" s="30">
        <v>0</v>
      </c>
    </row>
    <row r="2927" spans="1:3" x14ac:dyDescent="0.25">
      <c r="A2927" s="28">
        <v>2926</v>
      </c>
      <c r="B2927" s="30">
        <v>29.260000000001774</v>
      </c>
      <c r="C2927" s="30">
        <v>0</v>
      </c>
    </row>
    <row r="2928" spans="1:3" x14ac:dyDescent="0.25">
      <c r="A2928" s="28">
        <v>2927</v>
      </c>
      <c r="B2928" s="30">
        <v>29.270000000001776</v>
      </c>
      <c r="C2928" s="30">
        <v>0</v>
      </c>
    </row>
    <row r="2929" spans="1:3" x14ac:dyDescent="0.25">
      <c r="A2929" s="28">
        <v>2928</v>
      </c>
      <c r="B2929" s="30">
        <v>29.280000000001777</v>
      </c>
      <c r="C2929" s="30">
        <v>0</v>
      </c>
    </row>
    <row r="2930" spans="1:3" x14ac:dyDescent="0.25">
      <c r="A2930" s="28">
        <v>2929</v>
      </c>
      <c r="B2930" s="30">
        <v>29.290000000001779</v>
      </c>
      <c r="C2930" s="30">
        <v>0</v>
      </c>
    </row>
    <row r="2931" spans="1:3" x14ac:dyDescent="0.25">
      <c r="A2931" s="28">
        <v>2930</v>
      </c>
      <c r="B2931" s="30">
        <v>29.300000000001781</v>
      </c>
      <c r="C2931" s="30">
        <v>0</v>
      </c>
    </row>
    <row r="2932" spans="1:3" x14ac:dyDescent="0.25">
      <c r="A2932" s="28">
        <v>2931</v>
      </c>
      <c r="B2932" s="30">
        <v>29.310000000001782</v>
      </c>
      <c r="C2932" s="30">
        <v>0</v>
      </c>
    </row>
    <row r="2933" spans="1:3" x14ac:dyDescent="0.25">
      <c r="A2933" s="28">
        <v>2932</v>
      </c>
      <c r="B2933" s="30">
        <v>29.320000000001784</v>
      </c>
      <c r="C2933" s="30">
        <v>0</v>
      </c>
    </row>
    <row r="2934" spans="1:3" x14ac:dyDescent="0.25">
      <c r="A2934" s="28">
        <v>2933</v>
      </c>
      <c r="B2934" s="30">
        <v>29.330000000001785</v>
      </c>
      <c r="C2934" s="30">
        <v>0</v>
      </c>
    </row>
    <row r="2935" spans="1:3" x14ac:dyDescent="0.25">
      <c r="A2935" s="28">
        <v>2934</v>
      </c>
      <c r="B2935" s="30">
        <v>29.340000000001787</v>
      </c>
      <c r="C2935" s="30">
        <v>0</v>
      </c>
    </row>
    <row r="2936" spans="1:3" x14ac:dyDescent="0.25">
      <c r="A2936" s="28">
        <v>2935</v>
      </c>
      <c r="B2936" s="30">
        <v>29.350000000001788</v>
      </c>
      <c r="C2936" s="30">
        <v>0</v>
      </c>
    </row>
    <row r="2937" spans="1:3" x14ac:dyDescent="0.25">
      <c r="A2937" s="28">
        <v>2936</v>
      </c>
      <c r="B2937" s="30">
        <v>29.36000000000179</v>
      </c>
      <c r="C2937" s="30">
        <v>0</v>
      </c>
    </row>
    <row r="2938" spans="1:3" x14ac:dyDescent="0.25">
      <c r="A2938" s="28">
        <v>2937</v>
      </c>
      <c r="B2938" s="30">
        <v>29.370000000001792</v>
      </c>
      <c r="C2938" s="30">
        <v>0</v>
      </c>
    </row>
    <row r="2939" spans="1:3" x14ac:dyDescent="0.25">
      <c r="A2939" s="28">
        <v>2938</v>
      </c>
      <c r="B2939" s="30">
        <v>29.380000000001793</v>
      </c>
      <c r="C2939" s="30">
        <v>0</v>
      </c>
    </row>
    <row r="2940" spans="1:3" x14ac:dyDescent="0.25">
      <c r="A2940" s="28">
        <v>2939</v>
      </c>
      <c r="B2940" s="30">
        <v>29.390000000001795</v>
      </c>
      <c r="C2940" s="30">
        <v>0</v>
      </c>
    </row>
    <row r="2941" spans="1:3" x14ac:dyDescent="0.25">
      <c r="A2941" s="28">
        <v>2940</v>
      </c>
      <c r="B2941" s="30">
        <v>29.400000000001796</v>
      </c>
      <c r="C2941" s="30">
        <v>0</v>
      </c>
    </row>
    <row r="2942" spans="1:3" x14ac:dyDescent="0.25">
      <c r="A2942" s="28">
        <v>2941</v>
      </c>
      <c r="B2942" s="30">
        <v>29.410000000001798</v>
      </c>
      <c r="C2942" s="30">
        <v>0</v>
      </c>
    </row>
    <row r="2943" spans="1:3" x14ac:dyDescent="0.25">
      <c r="A2943" s="28">
        <v>2942</v>
      </c>
      <c r="B2943" s="30">
        <v>29.420000000001799</v>
      </c>
      <c r="C2943" s="30">
        <v>0</v>
      </c>
    </row>
    <row r="2944" spans="1:3" x14ac:dyDescent="0.25">
      <c r="A2944" s="28">
        <v>2943</v>
      </c>
      <c r="B2944" s="30">
        <v>29.430000000001801</v>
      </c>
      <c r="C2944" s="30">
        <v>0</v>
      </c>
    </row>
    <row r="2945" spans="1:3" x14ac:dyDescent="0.25">
      <c r="A2945" s="28">
        <v>2944</v>
      </c>
      <c r="B2945" s="30">
        <v>29.440000000001803</v>
      </c>
      <c r="C2945" s="30">
        <v>0</v>
      </c>
    </row>
    <row r="2946" spans="1:3" x14ac:dyDescent="0.25">
      <c r="A2946" s="28">
        <v>2945</v>
      </c>
      <c r="B2946" s="30">
        <v>29.450000000001804</v>
      </c>
      <c r="C2946" s="30">
        <v>0</v>
      </c>
    </row>
    <row r="2947" spans="1:3" x14ac:dyDescent="0.25">
      <c r="A2947" s="28">
        <v>2946</v>
      </c>
      <c r="B2947" s="30">
        <v>29.460000000001806</v>
      </c>
      <c r="C2947" s="30">
        <v>0</v>
      </c>
    </row>
    <row r="2948" spans="1:3" x14ac:dyDescent="0.25">
      <c r="A2948" s="28">
        <v>2947</v>
      </c>
      <c r="B2948" s="30">
        <v>29.470000000001807</v>
      </c>
      <c r="C2948" s="30">
        <v>0</v>
      </c>
    </row>
    <row r="2949" spans="1:3" x14ac:dyDescent="0.25">
      <c r="A2949" s="28">
        <v>2948</v>
      </c>
      <c r="B2949" s="30">
        <v>29.480000000001809</v>
      </c>
      <c r="C2949" s="30">
        <v>0</v>
      </c>
    </row>
    <row r="2950" spans="1:3" x14ac:dyDescent="0.25">
      <c r="A2950" s="28">
        <v>2949</v>
      </c>
      <c r="B2950" s="30">
        <v>29.49000000000181</v>
      </c>
      <c r="C2950" s="30">
        <v>0</v>
      </c>
    </row>
    <row r="2951" spans="1:3" x14ac:dyDescent="0.25">
      <c r="A2951" s="28">
        <v>2950</v>
      </c>
      <c r="B2951" s="30">
        <v>29.500000000001812</v>
      </c>
      <c r="C2951" s="30">
        <v>0</v>
      </c>
    </row>
    <row r="2952" spans="1:3" x14ac:dyDescent="0.25">
      <c r="A2952" s="28">
        <v>2951</v>
      </c>
      <c r="B2952" s="30">
        <v>29.510000000001813</v>
      </c>
      <c r="C2952" s="30">
        <v>0</v>
      </c>
    </row>
    <row r="2953" spans="1:3" x14ac:dyDescent="0.25">
      <c r="A2953" s="28">
        <v>2952</v>
      </c>
      <c r="B2953" s="30">
        <v>29.520000000001815</v>
      </c>
      <c r="C2953" s="30">
        <v>0</v>
      </c>
    </row>
    <row r="2954" spans="1:3" x14ac:dyDescent="0.25">
      <c r="A2954" s="28">
        <v>2953</v>
      </c>
      <c r="B2954" s="30">
        <v>29.530000000001817</v>
      </c>
      <c r="C2954" s="30">
        <v>0</v>
      </c>
    </row>
    <row r="2955" spans="1:3" x14ac:dyDescent="0.25">
      <c r="A2955" s="28">
        <v>2954</v>
      </c>
      <c r="B2955" s="30">
        <v>29.540000000001818</v>
      </c>
      <c r="C2955" s="30">
        <v>0</v>
      </c>
    </row>
    <row r="2956" spans="1:3" x14ac:dyDescent="0.25">
      <c r="A2956" s="28">
        <v>2955</v>
      </c>
      <c r="B2956" s="30">
        <v>29.55000000000182</v>
      </c>
      <c r="C2956" s="30">
        <v>0</v>
      </c>
    </row>
    <row r="2957" spans="1:3" x14ac:dyDescent="0.25">
      <c r="A2957" s="28">
        <v>2956</v>
      </c>
      <c r="B2957" s="30">
        <v>29.560000000001821</v>
      </c>
      <c r="C2957" s="30">
        <v>0</v>
      </c>
    </row>
    <row r="2958" spans="1:3" x14ac:dyDescent="0.25">
      <c r="A2958" s="28">
        <v>2957</v>
      </c>
      <c r="B2958" s="30">
        <v>29.570000000001823</v>
      </c>
      <c r="C2958" s="30">
        <v>0</v>
      </c>
    </row>
    <row r="2959" spans="1:3" x14ac:dyDescent="0.25">
      <c r="A2959" s="28">
        <v>2958</v>
      </c>
      <c r="B2959" s="30">
        <v>29.580000000001824</v>
      </c>
      <c r="C2959" s="30">
        <v>0</v>
      </c>
    </row>
    <row r="2960" spans="1:3" x14ac:dyDescent="0.25">
      <c r="A2960" s="28">
        <v>2959</v>
      </c>
      <c r="B2960" s="30">
        <v>29.590000000001826</v>
      </c>
      <c r="C2960" s="30">
        <v>0</v>
      </c>
    </row>
    <row r="2961" spans="1:3" x14ac:dyDescent="0.25">
      <c r="A2961" s="28">
        <v>2960</v>
      </c>
      <c r="B2961" s="30">
        <v>29.600000000001828</v>
      </c>
      <c r="C2961" s="30">
        <v>0</v>
      </c>
    </row>
    <row r="2962" spans="1:3" x14ac:dyDescent="0.25">
      <c r="A2962" s="28">
        <v>2961</v>
      </c>
      <c r="B2962" s="30">
        <v>29.610000000001829</v>
      </c>
      <c r="C2962" s="30">
        <v>0</v>
      </c>
    </row>
    <row r="2963" spans="1:3" x14ac:dyDescent="0.25">
      <c r="A2963" s="28">
        <v>2962</v>
      </c>
      <c r="B2963" s="30">
        <v>29.620000000001831</v>
      </c>
      <c r="C2963" s="30">
        <v>0</v>
      </c>
    </row>
    <row r="2964" spans="1:3" x14ac:dyDescent="0.25">
      <c r="A2964" s="28">
        <v>2963</v>
      </c>
      <c r="B2964" s="30">
        <v>29.630000000001832</v>
      </c>
      <c r="C2964" s="30">
        <v>0</v>
      </c>
    </row>
    <row r="2965" spans="1:3" x14ac:dyDescent="0.25">
      <c r="A2965" s="28">
        <v>2964</v>
      </c>
      <c r="B2965" s="30">
        <v>29.640000000001834</v>
      </c>
      <c r="C2965" s="30">
        <v>0</v>
      </c>
    </row>
    <row r="2966" spans="1:3" x14ac:dyDescent="0.25">
      <c r="A2966" s="28">
        <v>2965</v>
      </c>
      <c r="B2966" s="30">
        <v>29.650000000001835</v>
      </c>
      <c r="C2966" s="30">
        <v>0</v>
      </c>
    </row>
    <row r="2967" spans="1:3" x14ac:dyDescent="0.25">
      <c r="A2967" s="28">
        <v>2966</v>
      </c>
      <c r="B2967" s="30">
        <v>29.660000000001837</v>
      </c>
      <c r="C2967" s="30">
        <v>0</v>
      </c>
    </row>
    <row r="2968" spans="1:3" x14ac:dyDescent="0.25">
      <c r="A2968" s="28">
        <v>2967</v>
      </c>
      <c r="B2968" s="30">
        <v>29.670000000001838</v>
      </c>
      <c r="C2968" s="30">
        <v>0</v>
      </c>
    </row>
    <row r="2969" spans="1:3" x14ac:dyDescent="0.25">
      <c r="A2969" s="28">
        <v>2968</v>
      </c>
      <c r="B2969" s="30">
        <v>29.68000000000184</v>
      </c>
      <c r="C2969" s="30">
        <v>0</v>
      </c>
    </row>
    <row r="2970" spans="1:3" x14ac:dyDescent="0.25">
      <c r="A2970" s="28">
        <v>2969</v>
      </c>
      <c r="B2970" s="30">
        <v>29.690000000001842</v>
      </c>
      <c r="C2970" s="30">
        <v>0</v>
      </c>
    </row>
    <row r="2971" spans="1:3" x14ac:dyDescent="0.25">
      <c r="A2971" s="28">
        <v>2970</v>
      </c>
      <c r="B2971" s="30">
        <v>29.700000000001843</v>
      </c>
      <c r="C2971" s="30">
        <v>0</v>
      </c>
    </row>
    <row r="2972" spans="1:3" x14ac:dyDescent="0.25">
      <c r="A2972" s="28">
        <v>2971</v>
      </c>
      <c r="B2972" s="30">
        <v>29.710000000001845</v>
      </c>
      <c r="C2972" s="30">
        <v>0</v>
      </c>
    </row>
    <row r="2973" spans="1:3" x14ac:dyDescent="0.25">
      <c r="A2973" s="28">
        <v>2972</v>
      </c>
      <c r="B2973" s="30">
        <v>29.720000000001846</v>
      </c>
      <c r="C2973" s="30">
        <v>0</v>
      </c>
    </row>
    <row r="2974" spans="1:3" x14ac:dyDescent="0.25">
      <c r="A2974" s="28">
        <v>2973</v>
      </c>
      <c r="B2974" s="30">
        <v>29.730000000001848</v>
      </c>
      <c r="C2974" s="30">
        <v>0</v>
      </c>
    </row>
    <row r="2975" spans="1:3" x14ac:dyDescent="0.25">
      <c r="A2975" s="28">
        <v>2974</v>
      </c>
      <c r="B2975" s="30">
        <v>29.740000000001849</v>
      </c>
      <c r="C2975" s="30">
        <v>0</v>
      </c>
    </row>
    <row r="2976" spans="1:3" x14ac:dyDescent="0.25">
      <c r="A2976" s="28">
        <v>2975</v>
      </c>
      <c r="B2976" s="30">
        <v>29.750000000001851</v>
      </c>
      <c r="C2976" s="30">
        <v>0</v>
      </c>
    </row>
    <row r="2977" spans="1:3" x14ac:dyDescent="0.25">
      <c r="A2977" s="28">
        <v>2976</v>
      </c>
      <c r="B2977" s="30">
        <v>29.760000000001853</v>
      </c>
      <c r="C2977" s="30">
        <v>0</v>
      </c>
    </row>
    <row r="2978" spans="1:3" x14ac:dyDescent="0.25">
      <c r="A2978" s="28">
        <v>2977</v>
      </c>
      <c r="B2978" s="30">
        <v>29.770000000001854</v>
      </c>
      <c r="C2978" s="30">
        <v>0</v>
      </c>
    </row>
    <row r="2979" spans="1:3" x14ac:dyDescent="0.25">
      <c r="A2979" s="28">
        <v>2978</v>
      </c>
      <c r="B2979" s="30">
        <v>29.780000000001856</v>
      </c>
      <c r="C2979" s="30">
        <v>0</v>
      </c>
    </row>
    <row r="2980" spans="1:3" x14ac:dyDescent="0.25">
      <c r="A2980" s="28">
        <v>2979</v>
      </c>
      <c r="B2980" s="30">
        <v>29.790000000001857</v>
      </c>
      <c r="C2980" s="30">
        <v>0</v>
      </c>
    </row>
    <row r="2981" spans="1:3" x14ac:dyDescent="0.25">
      <c r="A2981" s="28">
        <v>2980</v>
      </c>
      <c r="B2981" s="30">
        <v>29.800000000001859</v>
      </c>
      <c r="C2981" s="30">
        <v>0</v>
      </c>
    </row>
    <row r="2982" spans="1:3" x14ac:dyDescent="0.25">
      <c r="A2982" s="28">
        <v>2981</v>
      </c>
      <c r="B2982" s="30">
        <v>29.81000000000186</v>
      </c>
      <c r="C2982" s="30">
        <v>0</v>
      </c>
    </row>
    <row r="2983" spans="1:3" x14ac:dyDescent="0.25">
      <c r="A2983" s="28">
        <v>2982</v>
      </c>
      <c r="B2983" s="30">
        <v>29.820000000001862</v>
      </c>
      <c r="C2983" s="30">
        <v>0</v>
      </c>
    </row>
    <row r="2984" spans="1:3" x14ac:dyDescent="0.25">
      <c r="A2984" s="28">
        <v>2983</v>
      </c>
      <c r="B2984" s="30">
        <v>29.830000000001863</v>
      </c>
      <c r="C2984" s="30">
        <v>0</v>
      </c>
    </row>
    <row r="2985" spans="1:3" x14ac:dyDescent="0.25">
      <c r="A2985" s="28">
        <v>2984</v>
      </c>
      <c r="B2985" s="30">
        <v>29.840000000001865</v>
      </c>
      <c r="C2985" s="30">
        <v>0</v>
      </c>
    </row>
    <row r="2986" spans="1:3" x14ac:dyDescent="0.25">
      <c r="A2986" s="28">
        <v>2985</v>
      </c>
      <c r="B2986" s="30">
        <v>29.850000000001867</v>
      </c>
      <c r="C2986" s="30">
        <v>0</v>
      </c>
    </row>
    <row r="2987" spans="1:3" x14ac:dyDescent="0.25">
      <c r="A2987" s="28">
        <v>2986</v>
      </c>
      <c r="B2987" s="30">
        <v>29.860000000001868</v>
      </c>
      <c r="C2987" s="30">
        <v>0</v>
      </c>
    </row>
    <row r="2988" spans="1:3" x14ac:dyDescent="0.25">
      <c r="A2988" s="28">
        <v>2987</v>
      </c>
      <c r="B2988" s="30">
        <v>29.87000000000187</v>
      </c>
      <c r="C2988" s="30">
        <v>0</v>
      </c>
    </row>
    <row r="2989" spans="1:3" x14ac:dyDescent="0.25">
      <c r="A2989" s="28">
        <v>2988</v>
      </c>
      <c r="B2989" s="30">
        <v>29.880000000001871</v>
      </c>
      <c r="C2989" s="30">
        <v>0</v>
      </c>
    </row>
    <row r="2990" spans="1:3" x14ac:dyDescent="0.25">
      <c r="A2990" s="28">
        <v>2989</v>
      </c>
      <c r="B2990" s="30">
        <v>29.890000000001873</v>
      </c>
      <c r="C2990" s="30">
        <v>0</v>
      </c>
    </row>
    <row r="2991" spans="1:3" x14ac:dyDescent="0.25">
      <c r="A2991" s="28">
        <v>2990</v>
      </c>
      <c r="B2991" s="30">
        <v>29.900000000001874</v>
      </c>
      <c r="C2991" s="30">
        <v>0</v>
      </c>
    </row>
    <row r="2992" spans="1:3" x14ac:dyDescent="0.25">
      <c r="A2992" s="28">
        <v>2991</v>
      </c>
      <c r="B2992" s="30">
        <v>29.910000000001876</v>
      </c>
      <c r="C2992" s="30">
        <v>0</v>
      </c>
    </row>
    <row r="2993" spans="1:3" x14ac:dyDescent="0.25">
      <c r="A2993" s="28">
        <v>2992</v>
      </c>
      <c r="B2993" s="30">
        <v>29.920000000001878</v>
      </c>
      <c r="C2993" s="30">
        <v>0</v>
      </c>
    </row>
    <row r="2994" spans="1:3" x14ac:dyDescent="0.25">
      <c r="A2994" s="28">
        <v>2993</v>
      </c>
      <c r="B2994" s="30">
        <v>29.930000000001879</v>
      </c>
      <c r="C2994" s="30">
        <v>0</v>
      </c>
    </row>
    <row r="2995" spans="1:3" x14ac:dyDescent="0.25">
      <c r="A2995" s="28">
        <v>2994</v>
      </c>
      <c r="B2995" s="30">
        <v>29.940000000001881</v>
      </c>
      <c r="C2995" s="30">
        <v>0</v>
      </c>
    </row>
    <row r="2996" spans="1:3" x14ac:dyDescent="0.25">
      <c r="A2996" s="28">
        <v>2995</v>
      </c>
      <c r="B2996" s="30">
        <v>29.950000000001882</v>
      </c>
      <c r="C2996" s="30">
        <v>0</v>
      </c>
    </row>
    <row r="2997" spans="1:3" x14ac:dyDescent="0.25">
      <c r="A2997" s="28">
        <v>2996</v>
      </c>
      <c r="B2997" s="30">
        <v>29.960000000001884</v>
      </c>
      <c r="C2997" s="30">
        <v>0</v>
      </c>
    </row>
    <row r="2998" spans="1:3" x14ac:dyDescent="0.25">
      <c r="A2998" s="28">
        <v>2997</v>
      </c>
      <c r="B2998" s="30">
        <v>29.970000000001885</v>
      </c>
      <c r="C2998" s="30">
        <v>0</v>
      </c>
    </row>
    <row r="2999" spans="1:3" x14ac:dyDescent="0.25">
      <c r="A2999" s="28">
        <v>2998</v>
      </c>
      <c r="B2999" s="30">
        <v>29.980000000001887</v>
      </c>
      <c r="C2999" s="30">
        <v>0</v>
      </c>
    </row>
    <row r="3000" spans="1:3" x14ac:dyDescent="0.25">
      <c r="A3000" s="28">
        <v>2999</v>
      </c>
      <c r="B3000" s="30">
        <v>29.990000000001888</v>
      </c>
      <c r="C3000" s="30">
        <v>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O1002"/>
  <sheetViews>
    <sheetView workbookViewId="0">
      <selection activeCell="H24" sqref="H24"/>
    </sheetView>
  </sheetViews>
  <sheetFormatPr defaultRowHeight="12.75" x14ac:dyDescent="0.2"/>
  <cols>
    <col min="2" max="2" width="17.42578125" bestFit="1" customWidth="1"/>
    <col min="3" max="3" width="11.28515625" customWidth="1"/>
    <col min="4" max="4" width="3.7109375" customWidth="1"/>
    <col min="6" max="6" width="9.42578125" customWidth="1"/>
    <col min="7" max="7" width="4.140625" customWidth="1"/>
    <col min="11" max="11" width="10.7109375" customWidth="1"/>
    <col min="12" max="12" width="11.28515625" customWidth="1"/>
    <col min="13" max="13" width="8.7109375" customWidth="1"/>
    <col min="14" max="14" width="8.42578125" customWidth="1"/>
    <col min="15" max="15" width="11.28515625" customWidth="1"/>
  </cols>
  <sheetData>
    <row r="1" spans="2:15" ht="25.5" x14ac:dyDescent="0.2">
      <c r="B1" s="49" t="s">
        <v>0</v>
      </c>
      <c r="C1" s="49" t="s">
        <v>45</v>
      </c>
      <c r="E1" s="45" t="s">
        <v>0</v>
      </c>
      <c r="F1" s="45" t="s">
        <v>41</v>
      </c>
      <c r="H1" s="43" t="s">
        <v>35</v>
      </c>
      <c r="I1" s="43" t="s">
        <v>36</v>
      </c>
      <c r="J1" s="43" t="s">
        <v>37</v>
      </c>
      <c r="K1" s="49" t="s">
        <v>38</v>
      </c>
      <c r="L1" s="49" t="s">
        <v>47</v>
      </c>
      <c r="M1" s="44" t="s">
        <v>39</v>
      </c>
      <c r="N1" s="44" t="s">
        <v>40</v>
      </c>
      <c r="O1" s="49" t="s">
        <v>46</v>
      </c>
    </row>
    <row r="2" spans="2:15" x14ac:dyDescent="0.2">
      <c r="B2" s="48">
        <v>1</v>
      </c>
      <c r="C2" s="48">
        <v>-9.7088454144860127E-208</v>
      </c>
      <c r="E2" s="39">
        <v>0</v>
      </c>
      <c r="F2" s="16">
        <f t="shared" ref="F2:F65" si="0">IF(E2&gt;$C$29,$C$30,IF(H2,M2+(E2-K2)*O2,0))</f>
        <v>0</v>
      </c>
      <c r="H2" s="46" t="b">
        <f>AND(E2&gt;=$C$28,E2&lt;=$C$29)</f>
        <v>0</v>
      </c>
      <c r="I2" s="46">
        <f>COUNTIF($B$2:$B$26,"&lt;="&amp;E2)</f>
        <v>0</v>
      </c>
      <c r="J2" s="46">
        <f>I2+1</f>
        <v>1</v>
      </c>
      <c r="K2" s="1" t="str">
        <f>IF(H2,INDEX($B$2:$B$26,I2),"")</f>
        <v/>
      </c>
      <c r="L2" s="1" t="str">
        <f>IF(H2,INDEX($B$2:$B$26,J2),"")</f>
        <v/>
      </c>
      <c r="M2" s="1" t="str">
        <f>IF(H2,INDEX($C$2:$C$26,I2),"")</f>
        <v/>
      </c>
      <c r="N2" s="1" t="str">
        <f>IF(H2,INDEX($C$2:$C$26,J2),"")</f>
        <v/>
      </c>
      <c r="O2" s="1">
        <f t="shared" ref="O2:O65" si="1">IF(K2&lt;&gt;L2,(N2-M2)/(L2-K2),0)</f>
        <v>0</v>
      </c>
    </row>
    <row r="3" spans="2:15" x14ac:dyDescent="0.2">
      <c r="B3" s="48">
        <v>2</v>
      </c>
      <c r="C3" s="48">
        <v>-2.6688107653495436E-23</v>
      </c>
      <c r="E3" s="39">
        <f t="shared" ref="E3:E66" si="2">E2+WindSpeedStep</f>
        <v>0.1</v>
      </c>
      <c r="F3" s="16">
        <f t="shared" si="0"/>
        <v>0</v>
      </c>
      <c r="H3" s="46" t="b">
        <f t="shared" ref="H3:H66" si="3">AND(E3&gt;=$C$28,E3&lt;=$C$29)</f>
        <v>0</v>
      </c>
      <c r="I3" s="46">
        <f t="shared" ref="I3:I66" si="4">COUNTIF($B$2:$B$26,"&lt;="&amp;E3)</f>
        <v>0</v>
      </c>
      <c r="J3" s="46">
        <f t="shared" ref="J3:J66" si="5">I3+1</f>
        <v>1</v>
      </c>
      <c r="K3" s="1" t="str">
        <f t="shared" ref="K3:K66" si="6">IF(H3,INDEX($B$2:$B$26,I3),"")</f>
        <v/>
      </c>
      <c r="L3" s="1" t="str">
        <f t="shared" ref="L3:L66" si="7">IF(H3,INDEX($B$2:$B$26,J3),"")</f>
        <v/>
      </c>
      <c r="M3" s="1" t="str">
        <f t="shared" ref="M3:M66" si="8">IF(H3,INDEX($C$2:$C$26,I3),"")</f>
        <v/>
      </c>
      <c r="N3" s="1" t="str">
        <f t="shared" ref="N3:N66" si="9">IF(H3,INDEX($C$2:$C$26,J3),"")</f>
        <v/>
      </c>
      <c r="O3" s="1">
        <f t="shared" si="1"/>
        <v>0</v>
      </c>
    </row>
    <row r="4" spans="2:15" x14ac:dyDescent="0.2">
      <c r="B4" s="48">
        <v>3</v>
      </c>
      <c r="C4" s="48">
        <v>-2.608889052784287E-2</v>
      </c>
      <c r="E4" s="39">
        <f t="shared" si="2"/>
        <v>0.2</v>
      </c>
      <c r="F4" s="16">
        <f t="shared" si="0"/>
        <v>0</v>
      </c>
      <c r="H4" s="46" t="b">
        <f t="shared" si="3"/>
        <v>0</v>
      </c>
      <c r="I4" s="46">
        <f t="shared" si="4"/>
        <v>0</v>
      </c>
      <c r="J4" s="46">
        <f t="shared" si="5"/>
        <v>1</v>
      </c>
      <c r="K4" s="1" t="str">
        <f t="shared" si="6"/>
        <v/>
      </c>
      <c r="L4" s="1" t="str">
        <f t="shared" si="7"/>
        <v/>
      </c>
      <c r="M4" s="1" t="str">
        <f t="shared" si="8"/>
        <v/>
      </c>
      <c r="N4" s="1" t="str">
        <f t="shared" si="9"/>
        <v/>
      </c>
      <c r="O4" s="1">
        <f t="shared" si="1"/>
        <v>0</v>
      </c>
    </row>
    <row r="5" spans="2:15" x14ac:dyDescent="0.2">
      <c r="B5" s="48">
        <v>4</v>
      </c>
      <c r="C5" s="48">
        <v>27.943326303832478</v>
      </c>
      <c r="E5" s="39">
        <f t="shared" si="2"/>
        <v>0.30000000000000004</v>
      </c>
      <c r="F5" s="16">
        <f t="shared" si="0"/>
        <v>0</v>
      </c>
      <c r="H5" s="46" t="b">
        <f t="shared" si="3"/>
        <v>0</v>
      </c>
      <c r="I5" s="46">
        <f t="shared" si="4"/>
        <v>0</v>
      </c>
      <c r="J5" s="46">
        <f t="shared" si="5"/>
        <v>1</v>
      </c>
      <c r="K5" s="1" t="str">
        <f t="shared" si="6"/>
        <v/>
      </c>
      <c r="L5" s="1" t="str">
        <f t="shared" si="7"/>
        <v/>
      </c>
      <c r="M5" s="1" t="str">
        <f t="shared" si="8"/>
        <v/>
      </c>
      <c r="N5" s="1" t="str">
        <f t="shared" si="9"/>
        <v/>
      </c>
      <c r="O5" s="1">
        <f t="shared" si="1"/>
        <v>0</v>
      </c>
    </row>
    <row r="6" spans="2:15" x14ac:dyDescent="0.2">
      <c r="B6" s="48">
        <v>5</v>
      </c>
      <c r="C6" s="48">
        <v>196.44912765308652</v>
      </c>
      <c r="E6" s="39">
        <f t="shared" si="2"/>
        <v>0.4</v>
      </c>
      <c r="F6" s="16">
        <f t="shared" si="0"/>
        <v>0</v>
      </c>
      <c r="H6" s="46" t="b">
        <f t="shared" si="3"/>
        <v>0</v>
      </c>
      <c r="I6" s="46">
        <f t="shared" si="4"/>
        <v>0</v>
      </c>
      <c r="J6" s="46">
        <f t="shared" si="5"/>
        <v>1</v>
      </c>
      <c r="K6" s="1" t="str">
        <f t="shared" si="6"/>
        <v/>
      </c>
      <c r="L6" s="1" t="str">
        <f t="shared" si="7"/>
        <v/>
      </c>
      <c r="M6" s="1" t="str">
        <f t="shared" si="8"/>
        <v/>
      </c>
      <c r="N6" s="1" t="str">
        <f t="shared" si="9"/>
        <v/>
      </c>
      <c r="O6" s="1">
        <f t="shared" si="1"/>
        <v>0</v>
      </c>
    </row>
    <row r="7" spans="2:15" x14ac:dyDescent="0.2">
      <c r="B7" s="48">
        <v>6</v>
      </c>
      <c r="C7" s="48">
        <v>351.14261553978952</v>
      </c>
      <c r="E7" s="39">
        <f t="shared" si="2"/>
        <v>0.5</v>
      </c>
      <c r="F7" s="16">
        <f t="shared" si="0"/>
        <v>0</v>
      </c>
      <c r="H7" s="46" t="b">
        <f t="shared" si="3"/>
        <v>0</v>
      </c>
      <c r="I7" s="46">
        <f t="shared" si="4"/>
        <v>0</v>
      </c>
      <c r="J7" s="46">
        <f t="shared" si="5"/>
        <v>1</v>
      </c>
      <c r="K7" s="1" t="str">
        <f t="shared" si="6"/>
        <v/>
      </c>
      <c r="L7" s="1" t="str">
        <f t="shared" si="7"/>
        <v/>
      </c>
      <c r="M7" s="1" t="str">
        <f t="shared" si="8"/>
        <v/>
      </c>
      <c r="N7" s="1" t="str">
        <f t="shared" si="9"/>
        <v/>
      </c>
      <c r="O7" s="1">
        <f t="shared" si="1"/>
        <v>0</v>
      </c>
    </row>
    <row r="8" spans="2:15" x14ac:dyDescent="0.2">
      <c r="B8" s="48">
        <v>7</v>
      </c>
      <c r="C8" s="48">
        <v>570.67039086978548</v>
      </c>
      <c r="E8" s="39">
        <f t="shared" si="2"/>
        <v>0.6</v>
      </c>
      <c r="F8" s="16">
        <f t="shared" si="0"/>
        <v>0</v>
      </c>
      <c r="H8" s="46" t="b">
        <f t="shared" si="3"/>
        <v>0</v>
      </c>
      <c r="I8" s="46">
        <f t="shared" si="4"/>
        <v>0</v>
      </c>
      <c r="J8" s="46">
        <f t="shared" si="5"/>
        <v>1</v>
      </c>
      <c r="K8" s="1" t="str">
        <f t="shared" si="6"/>
        <v/>
      </c>
      <c r="L8" s="1" t="str">
        <f t="shared" si="7"/>
        <v/>
      </c>
      <c r="M8" s="1" t="str">
        <f t="shared" si="8"/>
        <v/>
      </c>
      <c r="N8" s="1" t="str">
        <f t="shared" si="9"/>
        <v/>
      </c>
      <c r="O8" s="1">
        <f t="shared" si="1"/>
        <v>0</v>
      </c>
    </row>
    <row r="9" spans="2:15" x14ac:dyDescent="0.2">
      <c r="B9" s="48">
        <v>8</v>
      </c>
      <c r="C9" s="48">
        <v>863.2056525511573</v>
      </c>
      <c r="E9" s="39">
        <f t="shared" si="2"/>
        <v>0.7</v>
      </c>
      <c r="F9" s="16">
        <f t="shared" si="0"/>
        <v>0</v>
      </c>
      <c r="H9" s="46" t="b">
        <f t="shared" si="3"/>
        <v>0</v>
      </c>
      <c r="I9" s="46">
        <f t="shared" si="4"/>
        <v>0</v>
      </c>
      <c r="J9" s="46">
        <f t="shared" si="5"/>
        <v>1</v>
      </c>
      <c r="K9" s="1" t="str">
        <f t="shared" si="6"/>
        <v/>
      </c>
      <c r="L9" s="1" t="str">
        <f t="shared" si="7"/>
        <v/>
      </c>
      <c r="M9" s="1" t="str">
        <f t="shared" si="8"/>
        <v/>
      </c>
      <c r="N9" s="1" t="str">
        <f t="shared" si="9"/>
        <v/>
      </c>
      <c r="O9" s="1">
        <f t="shared" si="1"/>
        <v>0</v>
      </c>
    </row>
    <row r="10" spans="2:15" x14ac:dyDescent="0.2">
      <c r="B10" s="48">
        <v>9</v>
      </c>
      <c r="C10" s="48">
        <v>1227.5731695856807</v>
      </c>
      <c r="E10" s="39">
        <f t="shared" si="2"/>
        <v>0.79999999999999993</v>
      </c>
      <c r="F10" s="16">
        <f t="shared" si="0"/>
        <v>0</v>
      </c>
      <c r="H10" s="46" t="b">
        <f t="shared" si="3"/>
        <v>0</v>
      </c>
      <c r="I10" s="46">
        <f t="shared" si="4"/>
        <v>0</v>
      </c>
      <c r="J10" s="46">
        <f t="shared" si="5"/>
        <v>1</v>
      </c>
      <c r="K10" s="1" t="str">
        <f t="shared" si="6"/>
        <v/>
      </c>
      <c r="L10" s="1" t="str">
        <f t="shared" si="7"/>
        <v/>
      </c>
      <c r="M10" s="1" t="str">
        <f t="shared" si="8"/>
        <v/>
      </c>
      <c r="N10" s="1" t="str">
        <f t="shared" si="9"/>
        <v/>
      </c>
      <c r="O10" s="1">
        <f t="shared" si="1"/>
        <v>0</v>
      </c>
    </row>
    <row r="11" spans="2:15" x14ac:dyDescent="0.2">
      <c r="B11" s="48">
        <v>10</v>
      </c>
      <c r="C11" s="48">
        <v>1693.4708967934605</v>
      </c>
      <c r="E11" s="39">
        <f t="shared" si="2"/>
        <v>0.89999999999999991</v>
      </c>
      <c r="F11" s="16">
        <f t="shared" si="0"/>
        <v>0</v>
      </c>
      <c r="H11" s="46" t="b">
        <f t="shared" si="3"/>
        <v>0</v>
      </c>
      <c r="I11" s="46">
        <f t="shared" si="4"/>
        <v>0</v>
      </c>
      <c r="J11" s="46">
        <f t="shared" si="5"/>
        <v>1</v>
      </c>
      <c r="K11" s="1" t="str">
        <f t="shared" si="6"/>
        <v/>
      </c>
      <c r="L11" s="1" t="str">
        <f t="shared" si="7"/>
        <v/>
      </c>
      <c r="M11" s="1" t="str">
        <f t="shared" si="8"/>
        <v/>
      </c>
      <c r="N11" s="1" t="str">
        <f t="shared" si="9"/>
        <v/>
      </c>
      <c r="O11" s="1">
        <f t="shared" si="1"/>
        <v>0</v>
      </c>
    </row>
    <row r="12" spans="2:15" x14ac:dyDescent="0.2">
      <c r="B12" s="48">
        <v>11</v>
      </c>
      <c r="C12" s="48">
        <v>2037.089598525693</v>
      </c>
      <c r="E12" s="39">
        <f t="shared" si="2"/>
        <v>0.99999999999999989</v>
      </c>
      <c r="F12" s="16">
        <f t="shared" si="0"/>
        <v>2.9629751600585492E-39</v>
      </c>
      <c r="H12" s="46" t="b">
        <f t="shared" si="3"/>
        <v>1</v>
      </c>
      <c r="I12" s="46">
        <f t="shared" si="4"/>
        <v>1</v>
      </c>
      <c r="J12" s="46">
        <f t="shared" si="5"/>
        <v>2</v>
      </c>
      <c r="K12" s="1">
        <f t="shared" si="6"/>
        <v>1</v>
      </c>
      <c r="L12" s="1">
        <f t="shared" si="7"/>
        <v>2</v>
      </c>
      <c r="M12" s="1">
        <f t="shared" si="8"/>
        <v>-9.7088454144860127E-208</v>
      </c>
      <c r="N12" s="1">
        <f t="shared" si="9"/>
        <v>-2.6688107653495436E-23</v>
      </c>
      <c r="O12" s="1">
        <f t="shared" si="1"/>
        <v>-2.6688107653495436E-23</v>
      </c>
    </row>
    <row r="13" spans="2:15" x14ac:dyDescent="0.2">
      <c r="B13" s="48">
        <v>12</v>
      </c>
      <c r="C13" s="48">
        <v>2024.346404396663</v>
      </c>
      <c r="E13" s="39">
        <f t="shared" si="2"/>
        <v>1.0999999999999999</v>
      </c>
      <c r="F13" s="16">
        <f t="shared" si="0"/>
        <v>-2.6688107653495399E-24</v>
      </c>
      <c r="H13" s="46" t="b">
        <f t="shared" si="3"/>
        <v>1</v>
      </c>
      <c r="I13" s="46">
        <f t="shared" si="4"/>
        <v>1</v>
      </c>
      <c r="J13" s="46">
        <f t="shared" si="5"/>
        <v>2</v>
      </c>
      <c r="K13" s="1">
        <f t="shared" si="6"/>
        <v>1</v>
      </c>
      <c r="L13" s="1">
        <f t="shared" si="7"/>
        <v>2</v>
      </c>
      <c r="M13" s="1">
        <f t="shared" si="8"/>
        <v>-9.7088454144860127E-208</v>
      </c>
      <c r="N13" s="1">
        <f t="shared" si="9"/>
        <v>-2.6688107653495436E-23</v>
      </c>
      <c r="O13" s="1">
        <f t="shared" si="1"/>
        <v>-2.6688107653495436E-23</v>
      </c>
    </row>
    <row r="14" spans="2:15" x14ac:dyDescent="0.2">
      <c r="B14" s="48">
        <v>13</v>
      </c>
      <c r="C14" s="48">
        <v>2007.3877842690702</v>
      </c>
      <c r="E14" s="39">
        <f t="shared" si="2"/>
        <v>1.2</v>
      </c>
      <c r="F14" s="16">
        <f t="shared" si="0"/>
        <v>-5.3376215306990857E-24</v>
      </c>
      <c r="H14" s="46" t="b">
        <f t="shared" si="3"/>
        <v>1</v>
      </c>
      <c r="I14" s="46">
        <f t="shared" si="4"/>
        <v>1</v>
      </c>
      <c r="J14" s="46">
        <f t="shared" si="5"/>
        <v>2</v>
      </c>
      <c r="K14" s="1">
        <f t="shared" si="6"/>
        <v>1</v>
      </c>
      <c r="L14" s="1">
        <f t="shared" si="7"/>
        <v>2</v>
      </c>
      <c r="M14" s="1">
        <f t="shared" si="8"/>
        <v>-9.7088454144860127E-208</v>
      </c>
      <c r="N14" s="1">
        <f t="shared" si="9"/>
        <v>-2.6688107653495436E-23</v>
      </c>
      <c r="O14" s="1">
        <f t="shared" si="1"/>
        <v>-2.6688107653495436E-23</v>
      </c>
    </row>
    <row r="15" spans="2:15" x14ac:dyDescent="0.2">
      <c r="B15" s="48">
        <v>14</v>
      </c>
      <c r="C15" s="48">
        <v>2001.7817852007734</v>
      </c>
      <c r="E15" s="39">
        <f t="shared" si="2"/>
        <v>1.3</v>
      </c>
      <c r="F15" s="16">
        <f t="shared" si="0"/>
        <v>-8.0064322960486323E-24</v>
      </c>
      <c r="H15" s="46" t="b">
        <f t="shared" si="3"/>
        <v>1</v>
      </c>
      <c r="I15" s="46">
        <f t="shared" si="4"/>
        <v>1</v>
      </c>
      <c r="J15" s="46">
        <f t="shared" si="5"/>
        <v>2</v>
      </c>
      <c r="K15" s="1">
        <f t="shared" si="6"/>
        <v>1</v>
      </c>
      <c r="L15" s="1">
        <f t="shared" si="7"/>
        <v>2</v>
      </c>
      <c r="M15" s="1">
        <f t="shared" si="8"/>
        <v>-9.7088454144860127E-208</v>
      </c>
      <c r="N15" s="1">
        <f t="shared" si="9"/>
        <v>-2.6688107653495436E-23</v>
      </c>
      <c r="O15" s="1">
        <f t="shared" si="1"/>
        <v>-2.6688107653495436E-23</v>
      </c>
    </row>
    <row r="16" spans="2:15" x14ac:dyDescent="0.2">
      <c r="B16" s="48">
        <v>15</v>
      </c>
      <c r="C16" s="48">
        <v>2000.370095511146</v>
      </c>
      <c r="E16" s="39">
        <f t="shared" si="2"/>
        <v>1.4000000000000001</v>
      </c>
      <c r="F16" s="16">
        <f t="shared" si="0"/>
        <v>-1.0675243061398177E-23</v>
      </c>
      <c r="H16" s="46" t="b">
        <f t="shared" si="3"/>
        <v>1</v>
      </c>
      <c r="I16" s="46">
        <f t="shared" si="4"/>
        <v>1</v>
      </c>
      <c r="J16" s="46">
        <f t="shared" si="5"/>
        <v>2</v>
      </c>
      <c r="K16" s="1">
        <f t="shared" si="6"/>
        <v>1</v>
      </c>
      <c r="L16" s="1">
        <f t="shared" si="7"/>
        <v>2</v>
      </c>
      <c r="M16" s="1">
        <f t="shared" si="8"/>
        <v>-9.7088454144860127E-208</v>
      </c>
      <c r="N16" s="1">
        <f t="shared" si="9"/>
        <v>-2.6688107653495436E-23</v>
      </c>
      <c r="O16" s="1">
        <f t="shared" si="1"/>
        <v>-2.6688107653495436E-23</v>
      </c>
    </row>
    <row r="17" spans="2:15" x14ac:dyDescent="0.2">
      <c r="B17" s="48">
        <v>16</v>
      </c>
      <c r="C17" s="48">
        <v>2000.0781802305269</v>
      </c>
      <c r="E17" s="39">
        <f t="shared" si="2"/>
        <v>1.5000000000000002</v>
      </c>
      <c r="F17" s="16">
        <f t="shared" si="0"/>
        <v>-1.3344053826747724E-23</v>
      </c>
      <c r="H17" s="46" t="b">
        <f t="shared" si="3"/>
        <v>1</v>
      </c>
      <c r="I17" s="46">
        <f t="shared" si="4"/>
        <v>1</v>
      </c>
      <c r="J17" s="46">
        <f t="shared" si="5"/>
        <v>2</v>
      </c>
      <c r="K17" s="1">
        <f t="shared" si="6"/>
        <v>1</v>
      </c>
      <c r="L17" s="1">
        <f t="shared" si="7"/>
        <v>2</v>
      </c>
      <c r="M17" s="1">
        <f t="shared" si="8"/>
        <v>-9.7088454144860127E-208</v>
      </c>
      <c r="N17" s="1">
        <f t="shared" si="9"/>
        <v>-2.6688107653495436E-23</v>
      </c>
      <c r="O17" s="1">
        <f t="shared" si="1"/>
        <v>-2.6688107653495436E-23</v>
      </c>
    </row>
    <row r="18" spans="2:15" x14ac:dyDescent="0.2">
      <c r="B18" s="48">
        <v>17</v>
      </c>
      <c r="C18" s="48">
        <v>2000.0172083097009</v>
      </c>
      <c r="E18" s="39">
        <f t="shared" si="2"/>
        <v>1.6000000000000003</v>
      </c>
      <c r="F18" s="16">
        <f t="shared" si="0"/>
        <v>-1.601286459209727E-23</v>
      </c>
      <c r="H18" s="46" t="b">
        <f t="shared" si="3"/>
        <v>1</v>
      </c>
      <c r="I18" s="46">
        <f t="shared" si="4"/>
        <v>1</v>
      </c>
      <c r="J18" s="46">
        <f t="shared" si="5"/>
        <v>2</v>
      </c>
      <c r="K18" s="1">
        <f t="shared" si="6"/>
        <v>1</v>
      </c>
      <c r="L18" s="1">
        <f t="shared" si="7"/>
        <v>2</v>
      </c>
      <c r="M18" s="1">
        <f t="shared" si="8"/>
        <v>-9.7088454144860127E-208</v>
      </c>
      <c r="N18" s="1">
        <f t="shared" si="9"/>
        <v>-2.6688107653495436E-23</v>
      </c>
      <c r="O18" s="1">
        <f t="shared" si="1"/>
        <v>-2.6688107653495436E-23</v>
      </c>
    </row>
    <row r="19" spans="2:15" x14ac:dyDescent="0.2">
      <c r="B19" s="48">
        <v>18</v>
      </c>
      <c r="C19" s="48">
        <v>2000.0040028064111</v>
      </c>
      <c r="E19" s="39">
        <f t="shared" si="2"/>
        <v>1.7000000000000004</v>
      </c>
      <c r="F19" s="16">
        <f t="shared" si="0"/>
        <v>-1.8681675357446817E-23</v>
      </c>
      <c r="H19" s="46" t="b">
        <f t="shared" si="3"/>
        <v>1</v>
      </c>
      <c r="I19" s="46">
        <f t="shared" si="4"/>
        <v>1</v>
      </c>
      <c r="J19" s="46">
        <f t="shared" si="5"/>
        <v>2</v>
      </c>
      <c r="K19" s="1">
        <f t="shared" si="6"/>
        <v>1</v>
      </c>
      <c r="L19" s="1">
        <f t="shared" si="7"/>
        <v>2</v>
      </c>
      <c r="M19" s="1">
        <f t="shared" si="8"/>
        <v>-9.7088454144860127E-208</v>
      </c>
      <c r="N19" s="1">
        <f t="shared" si="9"/>
        <v>-2.6688107653495436E-23</v>
      </c>
      <c r="O19" s="1">
        <f t="shared" si="1"/>
        <v>-2.6688107653495436E-23</v>
      </c>
    </row>
    <row r="20" spans="2:15" x14ac:dyDescent="0.2">
      <c r="B20" s="48">
        <v>19</v>
      </c>
      <c r="C20" s="48">
        <v>2000.0009913174915</v>
      </c>
      <c r="E20" s="39">
        <f t="shared" si="2"/>
        <v>1.8000000000000005</v>
      </c>
      <c r="F20" s="16">
        <f t="shared" si="0"/>
        <v>-2.1350486122796361E-23</v>
      </c>
      <c r="H20" s="46" t="b">
        <f t="shared" si="3"/>
        <v>1</v>
      </c>
      <c r="I20" s="46">
        <f t="shared" si="4"/>
        <v>1</v>
      </c>
      <c r="J20" s="46">
        <f t="shared" si="5"/>
        <v>2</v>
      </c>
      <c r="K20" s="1">
        <f t="shared" si="6"/>
        <v>1</v>
      </c>
      <c r="L20" s="1">
        <f t="shared" si="7"/>
        <v>2</v>
      </c>
      <c r="M20" s="1">
        <f t="shared" si="8"/>
        <v>-9.7088454144860127E-208</v>
      </c>
      <c r="N20" s="1">
        <f t="shared" si="9"/>
        <v>-2.6688107653495436E-23</v>
      </c>
      <c r="O20" s="1">
        <f t="shared" si="1"/>
        <v>-2.6688107653495436E-23</v>
      </c>
    </row>
    <row r="21" spans="2:15" x14ac:dyDescent="0.2">
      <c r="B21" s="48">
        <v>20</v>
      </c>
      <c r="C21" s="48">
        <v>2000.0002622131808</v>
      </c>
      <c r="E21" s="39">
        <f t="shared" si="2"/>
        <v>1.9000000000000006</v>
      </c>
      <c r="F21" s="16">
        <f t="shared" si="0"/>
        <v>-2.4019296888145907E-23</v>
      </c>
      <c r="H21" s="46" t="b">
        <f t="shared" si="3"/>
        <v>1</v>
      </c>
      <c r="I21" s="46">
        <f t="shared" si="4"/>
        <v>1</v>
      </c>
      <c r="J21" s="46">
        <f t="shared" si="5"/>
        <v>2</v>
      </c>
      <c r="K21" s="1">
        <f t="shared" si="6"/>
        <v>1</v>
      </c>
      <c r="L21" s="1">
        <f t="shared" si="7"/>
        <v>2</v>
      </c>
      <c r="M21" s="1">
        <f t="shared" si="8"/>
        <v>-9.7088454144860127E-208</v>
      </c>
      <c r="N21" s="1">
        <f t="shared" si="9"/>
        <v>-2.6688107653495436E-23</v>
      </c>
      <c r="O21" s="1">
        <f t="shared" si="1"/>
        <v>-2.6688107653495436E-23</v>
      </c>
    </row>
    <row r="22" spans="2:15" x14ac:dyDescent="0.2">
      <c r="B22" s="48">
        <v>21</v>
      </c>
      <c r="C22" s="48">
        <v>2000.0000741100152</v>
      </c>
      <c r="E22" s="39">
        <f t="shared" si="2"/>
        <v>2.0000000000000004</v>
      </c>
      <c r="F22" s="16">
        <f t="shared" si="0"/>
        <v>-1.1585821468482176E-17</v>
      </c>
      <c r="H22" s="46" t="b">
        <f t="shared" si="3"/>
        <v>1</v>
      </c>
      <c r="I22" s="46">
        <f t="shared" si="4"/>
        <v>2</v>
      </c>
      <c r="J22" s="46">
        <f t="shared" si="5"/>
        <v>3</v>
      </c>
      <c r="K22" s="1">
        <f t="shared" si="6"/>
        <v>2</v>
      </c>
      <c r="L22" s="1">
        <f t="shared" si="7"/>
        <v>3</v>
      </c>
      <c r="M22" s="1">
        <f t="shared" si="8"/>
        <v>-2.6688107653495436E-23</v>
      </c>
      <c r="N22" s="1">
        <f t="shared" si="9"/>
        <v>-2.608889052784287E-2</v>
      </c>
      <c r="O22" s="1">
        <f t="shared" si="1"/>
        <v>-2.608889052784287E-2</v>
      </c>
    </row>
    <row r="23" spans="2:15" x14ac:dyDescent="0.2">
      <c r="B23" s="48">
        <v>22</v>
      </c>
      <c r="C23" s="48">
        <v>2000.0000223527161</v>
      </c>
      <c r="E23" s="39">
        <f t="shared" si="2"/>
        <v>2.1000000000000005</v>
      </c>
      <c r="F23" s="16">
        <f t="shared" si="0"/>
        <v>-2.6088890527843009E-3</v>
      </c>
      <c r="H23" s="46" t="b">
        <f t="shared" si="3"/>
        <v>1</v>
      </c>
      <c r="I23" s="46">
        <f t="shared" si="4"/>
        <v>2</v>
      </c>
      <c r="J23" s="46">
        <f t="shared" si="5"/>
        <v>3</v>
      </c>
      <c r="K23" s="1">
        <f t="shared" si="6"/>
        <v>2</v>
      </c>
      <c r="L23" s="1">
        <f t="shared" si="7"/>
        <v>3</v>
      </c>
      <c r="M23" s="1">
        <f t="shared" si="8"/>
        <v>-2.6688107653495436E-23</v>
      </c>
      <c r="N23" s="1">
        <f t="shared" si="9"/>
        <v>-2.608889052784287E-2</v>
      </c>
      <c r="O23" s="1">
        <f t="shared" si="1"/>
        <v>-2.608889052784287E-2</v>
      </c>
    </row>
    <row r="24" spans="2:15" x14ac:dyDescent="0.2">
      <c r="B24" s="48">
        <v>23</v>
      </c>
      <c r="C24" s="48">
        <v>2000.0000071783152</v>
      </c>
      <c r="E24" s="39">
        <f t="shared" si="2"/>
        <v>2.2000000000000006</v>
      </c>
      <c r="F24" s="16">
        <f t="shared" si="0"/>
        <v>-5.2177781055685905E-3</v>
      </c>
      <c r="H24" s="46" t="b">
        <f t="shared" si="3"/>
        <v>1</v>
      </c>
      <c r="I24" s="46">
        <f t="shared" si="4"/>
        <v>2</v>
      </c>
      <c r="J24" s="46">
        <f t="shared" si="5"/>
        <v>3</v>
      </c>
      <c r="K24" s="1">
        <f t="shared" si="6"/>
        <v>2</v>
      </c>
      <c r="L24" s="1">
        <f t="shared" si="7"/>
        <v>3</v>
      </c>
      <c r="M24" s="1">
        <f t="shared" si="8"/>
        <v>-2.6688107653495436E-23</v>
      </c>
      <c r="N24" s="1">
        <f t="shared" si="9"/>
        <v>-2.608889052784287E-2</v>
      </c>
      <c r="O24" s="1">
        <f t="shared" si="1"/>
        <v>-2.608889052784287E-2</v>
      </c>
    </row>
    <row r="25" spans="2:15" x14ac:dyDescent="0.2">
      <c r="B25" s="48">
        <v>24</v>
      </c>
      <c r="C25" s="48">
        <v>2000.0000024474359</v>
      </c>
      <c r="E25" s="39">
        <f t="shared" si="2"/>
        <v>2.3000000000000007</v>
      </c>
      <c r="F25" s="16">
        <f t="shared" si="0"/>
        <v>-7.8266671583528801E-3</v>
      </c>
      <c r="H25" s="46" t="b">
        <f t="shared" si="3"/>
        <v>1</v>
      </c>
      <c r="I25" s="46">
        <f t="shared" si="4"/>
        <v>2</v>
      </c>
      <c r="J25" s="46">
        <f t="shared" si="5"/>
        <v>3</v>
      </c>
      <c r="K25" s="1">
        <f t="shared" si="6"/>
        <v>2</v>
      </c>
      <c r="L25" s="1">
        <f t="shared" si="7"/>
        <v>3</v>
      </c>
      <c r="M25" s="1">
        <f t="shared" si="8"/>
        <v>-2.6688107653495436E-23</v>
      </c>
      <c r="N25" s="1">
        <f t="shared" si="9"/>
        <v>-2.608889052784287E-2</v>
      </c>
      <c r="O25" s="1">
        <f t="shared" si="1"/>
        <v>-2.608889052784287E-2</v>
      </c>
    </row>
    <row r="26" spans="2:15" x14ac:dyDescent="0.2">
      <c r="B26" s="48">
        <v>25</v>
      </c>
      <c r="C26" s="48">
        <v>2000.0000008831432</v>
      </c>
      <c r="E26" s="39">
        <f t="shared" si="2"/>
        <v>2.4000000000000008</v>
      </c>
      <c r="F26" s="16">
        <f t="shared" si="0"/>
        <v>-1.0435556211137169E-2</v>
      </c>
      <c r="H26" s="46" t="b">
        <f t="shared" si="3"/>
        <v>1</v>
      </c>
      <c r="I26" s="46">
        <f t="shared" si="4"/>
        <v>2</v>
      </c>
      <c r="J26" s="46">
        <f t="shared" si="5"/>
        <v>3</v>
      </c>
      <c r="K26" s="1">
        <f t="shared" si="6"/>
        <v>2</v>
      </c>
      <c r="L26" s="1">
        <f t="shared" si="7"/>
        <v>3</v>
      </c>
      <c r="M26" s="1">
        <f t="shared" si="8"/>
        <v>-2.6688107653495436E-23</v>
      </c>
      <c r="N26" s="1">
        <f t="shared" si="9"/>
        <v>-2.608889052784287E-2</v>
      </c>
      <c r="O26" s="1">
        <f t="shared" si="1"/>
        <v>-2.608889052784287E-2</v>
      </c>
    </row>
    <row r="27" spans="2:15" x14ac:dyDescent="0.2">
      <c r="E27" s="39">
        <f t="shared" si="2"/>
        <v>2.5000000000000009</v>
      </c>
      <c r="F27" s="16">
        <f t="shared" si="0"/>
        <v>-1.3044445263921458E-2</v>
      </c>
      <c r="H27" s="46" t="b">
        <f t="shared" si="3"/>
        <v>1</v>
      </c>
      <c r="I27" s="46">
        <f t="shared" si="4"/>
        <v>2</v>
      </c>
      <c r="J27" s="46">
        <f t="shared" si="5"/>
        <v>3</v>
      </c>
      <c r="K27" s="1">
        <f t="shared" si="6"/>
        <v>2</v>
      </c>
      <c r="L27" s="1">
        <f t="shared" si="7"/>
        <v>3</v>
      </c>
      <c r="M27" s="1">
        <f t="shared" si="8"/>
        <v>-2.6688107653495436E-23</v>
      </c>
      <c r="N27" s="1">
        <f t="shared" si="9"/>
        <v>-2.608889052784287E-2</v>
      </c>
      <c r="O27" s="1">
        <f t="shared" si="1"/>
        <v>-2.608889052784287E-2</v>
      </c>
    </row>
    <row r="28" spans="2:15" x14ac:dyDescent="0.2">
      <c r="B28" s="2" t="s">
        <v>42</v>
      </c>
      <c r="C28" s="47">
        <f>MIN(B2:B26)</f>
        <v>1</v>
      </c>
      <c r="E28" s="39">
        <f t="shared" si="2"/>
        <v>2.600000000000001</v>
      </c>
      <c r="F28" s="16">
        <f t="shared" si="0"/>
        <v>-1.5653334316705746E-2</v>
      </c>
      <c r="H28" s="46" t="b">
        <f t="shared" si="3"/>
        <v>1</v>
      </c>
      <c r="I28" s="46">
        <f t="shared" si="4"/>
        <v>2</v>
      </c>
      <c r="J28" s="46">
        <f t="shared" si="5"/>
        <v>3</v>
      </c>
      <c r="K28" s="1">
        <f t="shared" si="6"/>
        <v>2</v>
      </c>
      <c r="L28" s="1">
        <f t="shared" si="7"/>
        <v>3</v>
      </c>
      <c r="M28" s="1">
        <f t="shared" si="8"/>
        <v>-2.6688107653495436E-23</v>
      </c>
      <c r="N28" s="1">
        <f t="shared" si="9"/>
        <v>-2.608889052784287E-2</v>
      </c>
      <c r="O28" s="1">
        <f t="shared" si="1"/>
        <v>-2.608889052784287E-2</v>
      </c>
    </row>
    <row r="29" spans="2:15" x14ac:dyDescent="0.2">
      <c r="B29" s="2" t="s">
        <v>43</v>
      </c>
      <c r="C29" s="47">
        <f>MAX(B2:B26)</f>
        <v>25</v>
      </c>
      <c r="E29" s="39">
        <f t="shared" si="2"/>
        <v>2.7000000000000011</v>
      </c>
      <c r="F29" s="16">
        <f t="shared" si="0"/>
        <v>-1.8262223369490037E-2</v>
      </c>
      <c r="H29" s="46" t="b">
        <f t="shared" si="3"/>
        <v>1</v>
      </c>
      <c r="I29" s="46">
        <f t="shared" si="4"/>
        <v>2</v>
      </c>
      <c r="J29" s="46">
        <f t="shared" si="5"/>
        <v>3</v>
      </c>
      <c r="K29" s="1">
        <f t="shared" si="6"/>
        <v>2</v>
      </c>
      <c r="L29" s="1">
        <f t="shared" si="7"/>
        <v>3</v>
      </c>
      <c r="M29" s="1">
        <f t="shared" si="8"/>
        <v>-2.6688107653495436E-23</v>
      </c>
      <c r="N29" s="1">
        <f t="shared" si="9"/>
        <v>-2.608889052784287E-2</v>
      </c>
      <c r="O29" s="1">
        <f t="shared" si="1"/>
        <v>-2.608889052784287E-2</v>
      </c>
    </row>
    <row r="30" spans="2:15" x14ac:dyDescent="0.2">
      <c r="B30" s="2" t="s">
        <v>44</v>
      </c>
      <c r="C30" s="47">
        <f>VLOOKUP(C29,B2:C26,2,FALSE)</f>
        <v>2000.0000008831432</v>
      </c>
      <c r="E30" s="39">
        <f t="shared" si="2"/>
        <v>2.8000000000000012</v>
      </c>
      <c r="F30" s="16">
        <f t="shared" si="0"/>
        <v>-2.0871112422274327E-2</v>
      </c>
      <c r="H30" s="46" t="b">
        <f t="shared" si="3"/>
        <v>1</v>
      </c>
      <c r="I30" s="46">
        <f t="shared" si="4"/>
        <v>2</v>
      </c>
      <c r="J30" s="46">
        <f t="shared" si="5"/>
        <v>3</v>
      </c>
      <c r="K30" s="1">
        <f t="shared" si="6"/>
        <v>2</v>
      </c>
      <c r="L30" s="1">
        <f t="shared" si="7"/>
        <v>3</v>
      </c>
      <c r="M30" s="1">
        <f t="shared" si="8"/>
        <v>-2.6688107653495436E-23</v>
      </c>
      <c r="N30" s="1">
        <f t="shared" si="9"/>
        <v>-2.608889052784287E-2</v>
      </c>
      <c r="O30" s="1">
        <f t="shared" si="1"/>
        <v>-2.608889052784287E-2</v>
      </c>
    </row>
    <row r="31" spans="2:15" x14ac:dyDescent="0.2">
      <c r="E31" s="39">
        <f t="shared" si="2"/>
        <v>2.9000000000000012</v>
      </c>
      <c r="F31" s="16">
        <f t="shared" si="0"/>
        <v>-2.3480001475058614E-2</v>
      </c>
      <c r="H31" s="46" t="b">
        <f t="shared" si="3"/>
        <v>1</v>
      </c>
      <c r="I31" s="46">
        <f t="shared" si="4"/>
        <v>2</v>
      </c>
      <c r="J31" s="46">
        <f t="shared" si="5"/>
        <v>3</v>
      </c>
      <c r="K31" s="1">
        <f t="shared" si="6"/>
        <v>2</v>
      </c>
      <c r="L31" s="1">
        <f t="shared" si="7"/>
        <v>3</v>
      </c>
      <c r="M31" s="1">
        <f t="shared" si="8"/>
        <v>-2.6688107653495436E-23</v>
      </c>
      <c r="N31" s="1">
        <f t="shared" si="9"/>
        <v>-2.608889052784287E-2</v>
      </c>
      <c r="O31" s="1">
        <f t="shared" si="1"/>
        <v>-2.608889052784287E-2</v>
      </c>
    </row>
    <row r="32" spans="2:15" x14ac:dyDescent="0.2">
      <c r="E32" s="39">
        <f t="shared" si="2"/>
        <v>3.0000000000000013</v>
      </c>
      <c r="F32" s="16">
        <f t="shared" si="0"/>
        <v>-2.6088890527805608E-2</v>
      </c>
      <c r="H32" s="46" t="b">
        <f t="shared" si="3"/>
        <v>1</v>
      </c>
      <c r="I32" s="46">
        <f t="shared" si="4"/>
        <v>3</v>
      </c>
      <c r="J32" s="46">
        <f t="shared" si="5"/>
        <v>4</v>
      </c>
      <c r="K32" s="1">
        <f t="shared" si="6"/>
        <v>3</v>
      </c>
      <c r="L32" s="1">
        <f t="shared" si="7"/>
        <v>4</v>
      </c>
      <c r="M32" s="1">
        <f t="shared" si="8"/>
        <v>-2.608889052784287E-2</v>
      </c>
      <c r="N32" s="1">
        <f t="shared" si="9"/>
        <v>27.943326303832478</v>
      </c>
      <c r="O32" s="1">
        <f t="shared" si="1"/>
        <v>27.96941519436032</v>
      </c>
    </row>
    <row r="33" spans="5:15" x14ac:dyDescent="0.2">
      <c r="E33" s="39">
        <f t="shared" si="2"/>
        <v>3.1000000000000014</v>
      </c>
      <c r="F33" s="16">
        <f t="shared" si="0"/>
        <v>2.7708526289082291</v>
      </c>
      <c r="H33" s="46" t="b">
        <f t="shared" si="3"/>
        <v>1</v>
      </c>
      <c r="I33" s="46">
        <f t="shared" si="4"/>
        <v>3</v>
      </c>
      <c r="J33" s="46">
        <f t="shared" si="5"/>
        <v>4</v>
      </c>
      <c r="K33" s="1">
        <f t="shared" si="6"/>
        <v>3</v>
      </c>
      <c r="L33" s="1">
        <f t="shared" si="7"/>
        <v>4</v>
      </c>
      <c r="M33" s="1">
        <f t="shared" si="8"/>
        <v>-2.608889052784287E-2</v>
      </c>
      <c r="N33" s="1">
        <f t="shared" si="9"/>
        <v>27.943326303832478</v>
      </c>
      <c r="O33" s="1">
        <f t="shared" si="1"/>
        <v>27.96941519436032</v>
      </c>
    </row>
    <row r="34" spans="5:15" x14ac:dyDescent="0.2">
      <c r="E34" s="39">
        <f t="shared" si="2"/>
        <v>3.2000000000000015</v>
      </c>
      <c r="F34" s="16">
        <f t="shared" si="0"/>
        <v>5.5677941483442632</v>
      </c>
      <c r="H34" s="46" t="b">
        <f t="shared" si="3"/>
        <v>1</v>
      </c>
      <c r="I34" s="46">
        <f t="shared" si="4"/>
        <v>3</v>
      </c>
      <c r="J34" s="46">
        <f t="shared" si="5"/>
        <v>4</v>
      </c>
      <c r="K34" s="1">
        <f t="shared" si="6"/>
        <v>3</v>
      </c>
      <c r="L34" s="1">
        <f t="shared" si="7"/>
        <v>4</v>
      </c>
      <c r="M34" s="1">
        <f t="shared" si="8"/>
        <v>-2.608889052784287E-2</v>
      </c>
      <c r="N34" s="1">
        <f t="shared" si="9"/>
        <v>27.943326303832478</v>
      </c>
      <c r="O34" s="1">
        <f t="shared" si="1"/>
        <v>27.96941519436032</v>
      </c>
    </row>
    <row r="35" spans="5:15" x14ac:dyDescent="0.2">
      <c r="E35" s="39">
        <f t="shared" si="2"/>
        <v>3.3000000000000016</v>
      </c>
      <c r="F35" s="16">
        <f t="shared" si="0"/>
        <v>8.3647356677802982</v>
      </c>
      <c r="H35" s="46" t="b">
        <f t="shared" si="3"/>
        <v>1</v>
      </c>
      <c r="I35" s="46">
        <f t="shared" si="4"/>
        <v>3</v>
      </c>
      <c r="J35" s="46">
        <f t="shared" si="5"/>
        <v>4</v>
      </c>
      <c r="K35" s="1">
        <f t="shared" si="6"/>
        <v>3</v>
      </c>
      <c r="L35" s="1">
        <f t="shared" si="7"/>
        <v>4</v>
      </c>
      <c r="M35" s="1">
        <f t="shared" si="8"/>
        <v>-2.608889052784287E-2</v>
      </c>
      <c r="N35" s="1">
        <f t="shared" si="9"/>
        <v>27.943326303832478</v>
      </c>
      <c r="O35" s="1">
        <f t="shared" si="1"/>
        <v>27.96941519436032</v>
      </c>
    </row>
    <row r="36" spans="5:15" x14ac:dyDescent="0.2">
      <c r="E36" s="39">
        <f t="shared" si="2"/>
        <v>3.4000000000000017</v>
      </c>
      <c r="F36" s="16">
        <f t="shared" si="0"/>
        <v>11.161677187216332</v>
      </c>
      <c r="H36" s="46" t="b">
        <f t="shared" si="3"/>
        <v>1</v>
      </c>
      <c r="I36" s="46">
        <f t="shared" si="4"/>
        <v>3</v>
      </c>
      <c r="J36" s="46">
        <f t="shared" si="5"/>
        <v>4</v>
      </c>
      <c r="K36" s="1">
        <f t="shared" si="6"/>
        <v>3</v>
      </c>
      <c r="L36" s="1">
        <f t="shared" si="7"/>
        <v>4</v>
      </c>
      <c r="M36" s="1">
        <f t="shared" si="8"/>
        <v>-2.608889052784287E-2</v>
      </c>
      <c r="N36" s="1">
        <f t="shared" si="9"/>
        <v>27.943326303832478</v>
      </c>
      <c r="O36" s="1">
        <f t="shared" si="1"/>
        <v>27.96941519436032</v>
      </c>
    </row>
    <row r="37" spans="5:15" x14ac:dyDescent="0.2">
      <c r="E37" s="39">
        <f t="shared" si="2"/>
        <v>3.5000000000000018</v>
      </c>
      <c r="F37" s="16">
        <f t="shared" si="0"/>
        <v>13.958618706652366</v>
      </c>
      <c r="H37" s="46" t="b">
        <f t="shared" si="3"/>
        <v>1</v>
      </c>
      <c r="I37" s="46">
        <f t="shared" si="4"/>
        <v>3</v>
      </c>
      <c r="J37" s="46">
        <f t="shared" si="5"/>
        <v>4</v>
      </c>
      <c r="K37" s="1">
        <f t="shared" si="6"/>
        <v>3</v>
      </c>
      <c r="L37" s="1">
        <f t="shared" si="7"/>
        <v>4</v>
      </c>
      <c r="M37" s="1">
        <f t="shared" si="8"/>
        <v>-2.608889052784287E-2</v>
      </c>
      <c r="N37" s="1">
        <f t="shared" si="9"/>
        <v>27.943326303832478</v>
      </c>
      <c r="O37" s="1">
        <f t="shared" si="1"/>
        <v>27.96941519436032</v>
      </c>
    </row>
    <row r="38" spans="5:15" x14ac:dyDescent="0.2">
      <c r="E38" s="39">
        <f t="shared" si="2"/>
        <v>3.6000000000000019</v>
      </c>
      <c r="F38" s="16">
        <f t="shared" si="0"/>
        <v>16.755560226088402</v>
      </c>
      <c r="H38" s="46" t="b">
        <f t="shared" si="3"/>
        <v>1</v>
      </c>
      <c r="I38" s="46">
        <f t="shared" si="4"/>
        <v>3</v>
      </c>
      <c r="J38" s="46">
        <f t="shared" si="5"/>
        <v>4</v>
      </c>
      <c r="K38" s="1">
        <f t="shared" si="6"/>
        <v>3</v>
      </c>
      <c r="L38" s="1">
        <f t="shared" si="7"/>
        <v>4</v>
      </c>
      <c r="M38" s="1">
        <f t="shared" si="8"/>
        <v>-2.608889052784287E-2</v>
      </c>
      <c r="N38" s="1">
        <f t="shared" si="9"/>
        <v>27.943326303832478</v>
      </c>
      <c r="O38" s="1">
        <f t="shared" si="1"/>
        <v>27.96941519436032</v>
      </c>
    </row>
    <row r="39" spans="5:15" x14ac:dyDescent="0.2">
      <c r="E39" s="39">
        <f t="shared" si="2"/>
        <v>3.700000000000002</v>
      </c>
      <c r="F39" s="16">
        <f t="shared" si="0"/>
        <v>19.552501745524438</v>
      </c>
      <c r="H39" s="46" t="b">
        <f t="shared" si="3"/>
        <v>1</v>
      </c>
      <c r="I39" s="46">
        <f t="shared" si="4"/>
        <v>3</v>
      </c>
      <c r="J39" s="46">
        <f t="shared" si="5"/>
        <v>4</v>
      </c>
      <c r="K39" s="1">
        <f t="shared" si="6"/>
        <v>3</v>
      </c>
      <c r="L39" s="1">
        <f t="shared" si="7"/>
        <v>4</v>
      </c>
      <c r="M39" s="1">
        <f t="shared" si="8"/>
        <v>-2.608889052784287E-2</v>
      </c>
      <c r="N39" s="1">
        <f t="shared" si="9"/>
        <v>27.943326303832478</v>
      </c>
      <c r="O39" s="1">
        <f t="shared" si="1"/>
        <v>27.96941519436032</v>
      </c>
    </row>
    <row r="40" spans="5:15" x14ac:dyDescent="0.2">
      <c r="E40" s="39">
        <f t="shared" si="2"/>
        <v>3.800000000000002</v>
      </c>
      <c r="F40" s="16">
        <f t="shared" si="0"/>
        <v>22.34944326496047</v>
      </c>
      <c r="H40" s="46" t="b">
        <f t="shared" si="3"/>
        <v>1</v>
      </c>
      <c r="I40" s="46">
        <f t="shared" si="4"/>
        <v>3</v>
      </c>
      <c r="J40" s="46">
        <f t="shared" si="5"/>
        <v>4</v>
      </c>
      <c r="K40" s="1">
        <f t="shared" si="6"/>
        <v>3</v>
      </c>
      <c r="L40" s="1">
        <f t="shared" si="7"/>
        <v>4</v>
      </c>
      <c r="M40" s="1">
        <f t="shared" si="8"/>
        <v>-2.608889052784287E-2</v>
      </c>
      <c r="N40" s="1">
        <f t="shared" si="9"/>
        <v>27.943326303832478</v>
      </c>
      <c r="O40" s="1">
        <f t="shared" si="1"/>
        <v>27.96941519436032</v>
      </c>
    </row>
    <row r="41" spans="5:15" x14ac:dyDescent="0.2">
      <c r="E41" s="39">
        <f t="shared" si="2"/>
        <v>3.9000000000000021</v>
      </c>
      <c r="F41" s="16">
        <f t="shared" si="0"/>
        <v>25.146384784396506</v>
      </c>
      <c r="H41" s="46" t="b">
        <f t="shared" si="3"/>
        <v>1</v>
      </c>
      <c r="I41" s="46">
        <f t="shared" si="4"/>
        <v>3</v>
      </c>
      <c r="J41" s="46">
        <f t="shared" si="5"/>
        <v>4</v>
      </c>
      <c r="K41" s="1">
        <f t="shared" si="6"/>
        <v>3</v>
      </c>
      <c r="L41" s="1">
        <f t="shared" si="7"/>
        <v>4</v>
      </c>
      <c r="M41" s="1">
        <f t="shared" si="8"/>
        <v>-2.608889052784287E-2</v>
      </c>
      <c r="N41" s="1">
        <f t="shared" si="9"/>
        <v>27.943326303832478</v>
      </c>
      <c r="O41" s="1">
        <f t="shared" si="1"/>
        <v>27.96941519436032</v>
      </c>
    </row>
    <row r="42" spans="5:15" x14ac:dyDescent="0.2">
      <c r="E42" s="39">
        <f t="shared" si="2"/>
        <v>4.0000000000000018</v>
      </c>
      <c r="F42" s="16">
        <f t="shared" si="0"/>
        <v>27.943326303832777</v>
      </c>
      <c r="H42" s="46" t="b">
        <f t="shared" si="3"/>
        <v>1</v>
      </c>
      <c r="I42" s="46">
        <f t="shared" si="4"/>
        <v>4</v>
      </c>
      <c r="J42" s="46">
        <f t="shared" si="5"/>
        <v>5</v>
      </c>
      <c r="K42" s="1">
        <f t="shared" si="6"/>
        <v>4</v>
      </c>
      <c r="L42" s="1">
        <f t="shared" si="7"/>
        <v>5</v>
      </c>
      <c r="M42" s="1">
        <f t="shared" si="8"/>
        <v>27.943326303832478</v>
      </c>
      <c r="N42" s="1">
        <f t="shared" si="9"/>
        <v>196.44912765308652</v>
      </c>
      <c r="O42" s="1">
        <f t="shared" si="1"/>
        <v>168.50580134925406</v>
      </c>
    </row>
    <row r="43" spans="5:15" x14ac:dyDescent="0.2">
      <c r="E43" s="39">
        <f t="shared" si="2"/>
        <v>4.1000000000000014</v>
      </c>
      <c r="F43" s="16">
        <f t="shared" si="0"/>
        <v>44.793906438758128</v>
      </c>
      <c r="H43" s="46" t="b">
        <f t="shared" si="3"/>
        <v>1</v>
      </c>
      <c r="I43" s="46">
        <f t="shared" si="4"/>
        <v>4</v>
      </c>
      <c r="J43" s="46">
        <f t="shared" si="5"/>
        <v>5</v>
      </c>
      <c r="K43" s="1">
        <f t="shared" si="6"/>
        <v>4</v>
      </c>
      <c r="L43" s="1">
        <f t="shared" si="7"/>
        <v>5</v>
      </c>
      <c r="M43" s="1">
        <f t="shared" si="8"/>
        <v>27.943326303832478</v>
      </c>
      <c r="N43" s="1">
        <f t="shared" si="9"/>
        <v>196.44912765308652</v>
      </c>
      <c r="O43" s="1">
        <f t="shared" si="1"/>
        <v>168.50580134925406</v>
      </c>
    </row>
    <row r="44" spans="5:15" x14ac:dyDescent="0.2">
      <c r="E44" s="39">
        <f t="shared" si="2"/>
        <v>4.2000000000000011</v>
      </c>
      <c r="F44" s="16">
        <f t="shared" si="0"/>
        <v>61.644486573683466</v>
      </c>
      <c r="H44" s="46" t="b">
        <f t="shared" si="3"/>
        <v>1</v>
      </c>
      <c r="I44" s="46">
        <f t="shared" si="4"/>
        <v>4</v>
      </c>
      <c r="J44" s="46">
        <f t="shared" si="5"/>
        <v>5</v>
      </c>
      <c r="K44" s="1">
        <f t="shared" si="6"/>
        <v>4</v>
      </c>
      <c r="L44" s="1">
        <f t="shared" si="7"/>
        <v>5</v>
      </c>
      <c r="M44" s="1">
        <f t="shared" si="8"/>
        <v>27.943326303832478</v>
      </c>
      <c r="N44" s="1">
        <f t="shared" si="9"/>
        <v>196.44912765308652</v>
      </c>
      <c r="O44" s="1">
        <f t="shared" si="1"/>
        <v>168.50580134925406</v>
      </c>
    </row>
    <row r="45" spans="5:15" x14ac:dyDescent="0.2">
      <c r="E45" s="39">
        <f t="shared" si="2"/>
        <v>4.3000000000000007</v>
      </c>
      <c r="F45" s="16">
        <f t="shared" si="0"/>
        <v>78.495066708608817</v>
      </c>
      <c r="H45" s="46" t="b">
        <f t="shared" si="3"/>
        <v>1</v>
      </c>
      <c r="I45" s="46">
        <f t="shared" si="4"/>
        <v>4</v>
      </c>
      <c r="J45" s="46">
        <f t="shared" si="5"/>
        <v>5</v>
      </c>
      <c r="K45" s="1">
        <f t="shared" si="6"/>
        <v>4</v>
      </c>
      <c r="L45" s="1">
        <f t="shared" si="7"/>
        <v>5</v>
      </c>
      <c r="M45" s="1">
        <f t="shared" si="8"/>
        <v>27.943326303832478</v>
      </c>
      <c r="N45" s="1">
        <f t="shared" si="9"/>
        <v>196.44912765308652</v>
      </c>
      <c r="O45" s="1">
        <f t="shared" si="1"/>
        <v>168.50580134925406</v>
      </c>
    </row>
    <row r="46" spans="5:15" x14ac:dyDescent="0.2">
      <c r="E46" s="39">
        <f t="shared" si="2"/>
        <v>4.4000000000000004</v>
      </c>
      <c r="F46" s="16">
        <f t="shared" si="0"/>
        <v>95.345646843534155</v>
      </c>
      <c r="H46" s="46" t="b">
        <f t="shared" si="3"/>
        <v>1</v>
      </c>
      <c r="I46" s="46">
        <f t="shared" si="4"/>
        <v>4</v>
      </c>
      <c r="J46" s="46">
        <f t="shared" si="5"/>
        <v>5</v>
      </c>
      <c r="K46" s="1">
        <f t="shared" si="6"/>
        <v>4</v>
      </c>
      <c r="L46" s="1">
        <f t="shared" si="7"/>
        <v>5</v>
      </c>
      <c r="M46" s="1">
        <f t="shared" si="8"/>
        <v>27.943326303832478</v>
      </c>
      <c r="N46" s="1">
        <f t="shared" si="9"/>
        <v>196.44912765308652</v>
      </c>
      <c r="O46" s="1">
        <f t="shared" si="1"/>
        <v>168.50580134925406</v>
      </c>
    </row>
    <row r="47" spans="5:15" x14ac:dyDescent="0.2">
      <c r="E47" s="39">
        <f t="shared" si="2"/>
        <v>4.5</v>
      </c>
      <c r="F47" s="16">
        <f t="shared" si="0"/>
        <v>112.19622697845951</v>
      </c>
      <c r="H47" s="46" t="b">
        <f t="shared" si="3"/>
        <v>1</v>
      </c>
      <c r="I47" s="46">
        <f t="shared" si="4"/>
        <v>4</v>
      </c>
      <c r="J47" s="46">
        <f t="shared" si="5"/>
        <v>5</v>
      </c>
      <c r="K47" s="1">
        <f t="shared" si="6"/>
        <v>4</v>
      </c>
      <c r="L47" s="1">
        <f t="shared" si="7"/>
        <v>5</v>
      </c>
      <c r="M47" s="1">
        <f t="shared" si="8"/>
        <v>27.943326303832478</v>
      </c>
      <c r="N47" s="1">
        <f t="shared" si="9"/>
        <v>196.44912765308652</v>
      </c>
      <c r="O47" s="1">
        <f t="shared" si="1"/>
        <v>168.50580134925406</v>
      </c>
    </row>
    <row r="48" spans="5:15" x14ac:dyDescent="0.2">
      <c r="E48" s="39">
        <f t="shared" si="2"/>
        <v>4.5999999999999996</v>
      </c>
      <c r="F48" s="16">
        <f t="shared" si="0"/>
        <v>129.04680711338486</v>
      </c>
      <c r="H48" s="46" t="b">
        <f t="shared" si="3"/>
        <v>1</v>
      </c>
      <c r="I48" s="46">
        <f t="shared" si="4"/>
        <v>4</v>
      </c>
      <c r="J48" s="46">
        <f t="shared" si="5"/>
        <v>5</v>
      </c>
      <c r="K48" s="1">
        <f t="shared" si="6"/>
        <v>4</v>
      </c>
      <c r="L48" s="1">
        <f t="shared" si="7"/>
        <v>5</v>
      </c>
      <c r="M48" s="1">
        <f t="shared" si="8"/>
        <v>27.943326303832478</v>
      </c>
      <c r="N48" s="1">
        <f t="shared" si="9"/>
        <v>196.44912765308652</v>
      </c>
      <c r="O48" s="1">
        <f t="shared" si="1"/>
        <v>168.50580134925406</v>
      </c>
    </row>
    <row r="49" spans="5:15" x14ac:dyDescent="0.2">
      <c r="E49" s="39">
        <f t="shared" si="2"/>
        <v>4.6999999999999993</v>
      </c>
      <c r="F49" s="16">
        <f t="shared" si="0"/>
        <v>145.8973872483102</v>
      </c>
      <c r="H49" s="46" t="b">
        <f t="shared" si="3"/>
        <v>1</v>
      </c>
      <c r="I49" s="46">
        <f t="shared" si="4"/>
        <v>4</v>
      </c>
      <c r="J49" s="46">
        <f t="shared" si="5"/>
        <v>5</v>
      </c>
      <c r="K49" s="1">
        <f t="shared" si="6"/>
        <v>4</v>
      </c>
      <c r="L49" s="1">
        <f t="shared" si="7"/>
        <v>5</v>
      </c>
      <c r="M49" s="1">
        <f t="shared" si="8"/>
        <v>27.943326303832478</v>
      </c>
      <c r="N49" s="1">
        <f t="shared" si="9"/>
        <v>196.44912765308652</v>
      </c>
      <c r="O49" s="1">
        <f t="shared" si="1"/>
        <v>168.50580134925406</v>
      </c>
    </row>
    <row r="50" spans="5:15" x14ac:dyDescent="0.2">
      <c r="E50" s="39">
        <f t="shared" si="2"/>
        <v>4.7999999999999989</v>
      </c>
      <c r="F50" s="16">
        <f t="shared" si="0"/>
        <v>162.74796738323556</v>
      </c>
      <c r="H50" s="46" t="b">
        <f t="shared" si="3"/>
        <v>1</v>
      </c>
      <c r="I50" s="46">
        <f t="shared" si="4"/>
        <v>4</v>
      </c>
      <c r="J50" s="46">
        <f t="shared" si="5"/>
        <v>5</v>
      </c>
      <c r="K50" s="1">
        <f t="shared" si="6"/>
        <v>4</v>
      </c>
      <c r="L50" s="1">
        <f t="shared" si="7"/>
        <v>5</v>
      </c>
      <c r="M50" s="1">
        <f t="shared" si="8"/>
        <v>27.943326303832478</v>
      </c>
      <c r="N50" s="1">
        <f t="shared" si="9"/>
        <v>196.44912765308652</v>
      </c>
      <c r="O50" s="1">
        <f t="shared" si="1"/>
        <v>168.50580134925406</v>
      </c>
    </row>
    <row r="51" spans="5:15" x14ac:dyDescent="0.2">
      <c r="E51" s="39">
        <f t="shared" si="2"/>
        <v>4.8999999999999986</v>
      </c>
      <c r="F51" s="16">
        <f t="shared" si="0"/>
        <v>179.5985475181609</v>
      </c>
      <c r="H51" s="46" t="b">
        <f t="shared" si="3"/>
        <v>1</v>
      </c>
      <c r="I51" s="46">
        <f t="shared" si="4"/>
        <v>4</v>
      </c>
      <c r="J51" s="46">
        <f t="shared" si="5"/>
        <v>5</v>
      </c>
      <c r="K51" s="1">
        <f t="shared" si="6"/>
        <v>4</v>
      </c>
      <c r="L51" s="1">
        <f t="shared" si="7"/>
        <v>5</v>
      </c>
      <c r="M51" s="1">
        <f t="shared" si="8"/>
        <v>27.943326303832478</v>
      </c>
      <c r="N51" s="1">
        <f t="shared" si="9"/>
        <v>196.44912765308652</v>
      </c>
      <c r="O51" s="1">
        <f t="shared" si="1"/>
        <v>168.50580134925406</v>
      </c>
    </row>
    <row r="52" spans="5:15" x14ac:dyDescent="0.2">
      <c r="E52" s="39">
        <f t="shared" si="2"/>
        <v>4.9999999999999982</v>
      </c>
      <c r="F52" s="16">
        <f t="shared" si="0"/>
        <v>196.44912765308624</v>
      </c>
      <c r="H52" s="46" t="b">
        <f t="shared" si="3"/>
        <v>1</v>
      </c>
      <c r="I52" s="46">
        <f t="shared" si="4"/>
        <v>5</v>
      </c>
      <c r="J52" s="46">
        <f t="shared" si="5"/>
        <v>6</v>
      </c>
      <c r="K52" s="1">
        <f t="shared" si="6"/>
        <v>5</v>
      </c>
      <c r="L52" s="1">
        <f t="shared" si="7"/>
        <v>6</v>
      </c>
      <c r="M52" s="1">
        <f t="shared" si="8"/>
        <v>196.44912765308652</v>
      </c>
      <c r="N52" s="1">
        <f t="shared" si="9"/>
        <v>351.14261553978952</v>
      </c>
      <c r="O52" s="1">
        <f t="shared" si="1"/>
        <v>154.693487886703</v>
      </c>
    </row>
    <row r="53" spans="5:15" x14ac:dyDescent="0.2">
      <c r="E53" s="39">
        <f t="shared" si="2"/>
        <v>5.0999999999999979</v>
      </c>
      <c r="F53" s="16">
        <f t="shared" si="0"/>
        <v>211.9184764417565</v>
      </c>
      <c r="H53" s="46" t="b">
        <f t="shared" si="3"/>
        <v>1</v>
      </c>
      <c r="I53" s="46">
        <f t="shared" si="4"/>
        <v>5</v>
      </c>
      <c r="J53" s="46">
        <f t="shared" si="5"/>
        <v>6</v>
      </c>
      <c r="K53" s="1">
        <f t="shared" si="6"/>
        <v>5</v>
      </c>
      <c r="L53" s="1">
        <f t="shared" si="7"/>
        <v>6</v>
      </c>
      <c r="M53" s="1">
        <f t="shared" si="8"/>
        <v>196.44912765308652</v>
      </c>
      <c r="N53" s="1">
        <f t="shared" si="9"/>
        <v>351.14261553978952</v>
      </c>
      <c r="O53" s="1">
        <f t="shared" si="1"/>
        <v>154.693487886703</v>
      </c>
    </row>
    <row r="54" spans="5:15" x14ac:dyDescent="0.2">
      <c r="E54" s="39">
        <f t="shared" si="2"/>
        <v>5.1999999999999975</v>
      </c>
      <c r="F54" s="16">
        <f t="shared" si="0"/>
        <v>227.38782523042673</v>
      </c>
      <c r="H54" s="46" t="b">
        <f t="shared" si="3"/>
        <v>1</v>
      </c>
      <c r="I54" s="46">
        <f t="shared" si="4"/>
        <v>5</v>
      </c>
      <c r="J54" s="46">
        <f t="shared" si="5"/>
        <v>6</v>
      </c>
      <c r="K54" s="1">
        <f t="shared" si="6"/>
        <v>5</v>
      </c>
      <c r="L54" s="1">
        <f t="shared" si="7"/>
        <v>6</v>
      </c>
      <c r="M54" s="1">
        <f t="shared" si="8"/>
        <v>196.44912765308652</v>
      </c>
      <c r="N54" s="1">
        <f t="shared" si="9"/>
        <v>351.14261553978952</v>
      </c>
      <c r="O54" s="1">
        <f t="shared" si="1"/>
        <v>154.693487886703</v>
      </c>
    </row>
    <row r="55" spans="5:15" x14ac:dyDescent="0.2">
      <c r="E55" s="39">
        <f t="shared" si="2"/>
        <v>5.2999999999999972</v>
      </c>
      <c r="F55" s="16">
        <f t="shared" si="0"/>
        <v>242.85717401909699</v>
      </c>
      <c r="H55" s="46" t="b">
        <f t="shared" si="3"/>
        <v>1</v>
      </c>
      <c r="I55" s="46">
        <f t="shared" si="4"/>
        <v>5</v>
      </c>
      <c r="J55" s="46">
        <f t="shared" si="5"/>
        <v>6</v>
      </c>
      <c r="K55" s="1">
        <f t="shared" si="6"/>
        <v>5</v>
      </c>
      <c r="L55" s="1">
        <f t="shared" si="7"/>
        <v>6</v>
      </c>
      <c r="M55" s="1">
        <f t="shared" si="8"/>
        <v>196.44912765308652</v>
      </c>
      <c r="N55" s="1">
        <f t="shared" si="9"/>
        <v>351.14261553978952</v>
      </c>
      <c r="O55" s="1">
        <f t="shared" si="1"/>
        <v>154.693487886703</v>
      </c>
    </row>
    <row r="56" spans="5:15" x14ac:dyDescent="0.2">
      <c r="E56" s="39">
        <f t="shared" si="2"/>
        <v>5.3999999999999968</v>
      </c>
      <c r="F56" s="16">
        <f t="shared" si="0"/>
        <v>258.32652280776722</v>
      </c>
      <c r="H56" s="46" t="b">
        <f t="shared" si="3"/>
        <v>1</v>
      </c>
      <c r="I56" s="46">
        <f t="shared" si="4"/>
        <v>5</v>
      </c>
      <c r="J56" s="46">
        <f t="shared" si="5"/>
        <v>6</v>
      </c>
      <c r="K56" s="1">
        <f t="shared" si="6"/>
        <v>5</v>
      </c>
      <c r="L56" s="1">
        <f t="shared" si="7"/>
        <v>6</v>
      </c>
      <c r="M56" s="1">
        <f t="shared" si="8"/>
        <v>196.44912765308652</v>
      </c>
      <c r="N56" s="1">
        <f t="shared" si="9"/>
        <v>351.14261553978952</v>
      </c>
      <c r="O56" s="1">
        <f t="shared" si="1"/>
        <v>154.693487886703</v>
      </c>
    </row>
    <row r="57" spans="5:15" x14ac:dyDescent="0.2">
      <c r="E57" s="39">
        <f t="shared" si="2"/>
        <v>5.4999999999999964</v>
      </c>
      <c r="F57" s="16">
        <f t="shared" si="0"/>
        <v>273.79587159643745</v>
      </c>
      <c r="H57" s="46" t="b">
        <f t="shared" si="3"/>
        <v>1</v>
      </c>
      <c r="I57" s="46">
        <f t="shared" si="4"/>
        <v>5</v>
      </c>
      <c r="J57" s="46">
        <f t="shared" si="5"/>
        <v>6</v>
      </c>
      <c r="K57" s="1">
        <f t="shared" si="6"/>
        <v>5</v>
      </c>
      <c r="L57" s="1">
        <f t="shared" si="7"/>
        <v>6</v>
      </c>
      <c r="M57" s="1">
        <f t="shared" si="8"/>
        <v>196.44912765308652</v>
      </c>
      <c r="N57" s="1">
        <f t="shared" si="9"/>
        <v>351.14261553978952</v>
      </c>
      <c r="O57" s="1">
        <f t="shared" si="1"/>
        <v>154.693487886703</v>
      </c>
    </row>
    <row r="58" spans="5:15" x14ac:dyDescent="0.2">
      <c r="E58" s="39">
        <f t="shared" si="2"/>
        <v>5.5999999999999961</v>
      </c>
      <c r="F58" s="16">
        <f t="shared" si="0"/>
        <v>289.26522038510768</v>
      </c>
      <c r="H58" s="46" t="b">
        <f t="shared" si="3"/>
        <v>1</v>
      </c>
      <c r="I58" s="46">
        <f t="shared" si="4"/>
        <v>5</v>
      </c>
      <c r="J58" s="46">
        <f t="shared" si="5"/>
        <v>6</v>
      </c>
      <c r="K58" s="1">
        <f t="shared" si="6"/>
        <v>5</v>
      </c>
      <c r="L58" s="1">
        <f t="shared" si="7"/>
        <v>6</v>
      </c>
      <c r="M58" s="1">
        <f t="shared" si="8"/>
        <v>196.44912765308652</v>
      </c>
      <c r="N58" s="1">
        <f t="shared" si="9"/>
        <v>351.14261553978952</v>
      </c>
      <c r="O58" s="1">
        <f t="shared" si="1"/>
        <v>154.693487886703</v>
      </c>
    </row>
    <row r="59" spans="5:15" x14ac:dyDescent="0.2">
      <c r="E59" s="39">
        <f t="shared" si="2"/>
        <v>5.6999999999999957</v>
      </c>
      <c r="F59" s="16">
        <f t="shared" si="0"/>
        <v>304.73456917377797</v>
      </c>
      <c r="H59" s="46" t="b">
        <f t="shared" si="3"/>
        <v>1</v>
      </c>
      <c r="I59" s="46">
        <f t="shared" si="4"/>
        <v>5</v>
      </c>
      <c r="J59" s="46">
        <f t="shared" si="5"/>
        <v>6</v>
      </c>
      <c r="K59" s="1">
        <f t="shared" si="6"/>
        <v>5</v>
      </c>
      <c r="L59" s="1">
        <f t="shared" si="7"/>
        <v>6</v>
      </c>
      <c r="M59" s="1">
        <f t="shared" si="8"/>
        <v>196.44912765308652</v>
      </c>
      <c r="N59" s="1">
        <f t="shared" si="9"/>
        <v>351.14261553978952</v>
      </c>
      <c r="O59" s="1">
        <f t="shared" si="1"/>
        <v>154.693487886703</v>
      </c>
    </row>
    <row r="60" spans="5:15" x14ac:dyDescent="0.2">
      <c r="E60" s="39">
        <f t="shared" si="2"/>
        <v>5.7999999999999954</v>
      </c>
      <c r="F60" s="16">
        <f t="shared" si="0"/>
        <v>320.2039179624482</v>
      </c>
      <c r="H60" s="46" t="b">
        <f t="shared" si="3"/>
        <v>1</v>
      </c>
      <c r="I60" s="46">
        <f t="shared" si="4"/>
        <v>5</v>
      </c>
      <c r="J60" s="46">
        <f t="shared" si="5"/>
        <v>6</v>
      </c>
      <c r="K60" s="1">
        <f t="shared" si="6"/>
        <v>5</v>
      </c>
      <c r="L60" s="1">
        <f t="shared" si="7"/>
        <v>6</v>
      </c>
      <c r="M60" s="1">
        <f t="shared" si="8"/>
        <v>196.44912765308652</v>
      </c>
      <c r="N60" s="1">
        <f t="shared" si="9"/>
        <v>351.14261553978952</v>
      </c>
      <c r="O60" s="1">
        <f t="shared" si="1"/>
        <v>154.693487886703</v>
      </c>
    </row>
    <row r="61" spans="5:15" x14ac:dyDescent="0.2">
      <c r="E61" s="39">
        <f t="shared" si="2"/>
        <v>5.899999999999995</v>
      </c>
      <c r="F61" s="16">
        <f t="shared" si="0"/>
        <v>335.67326675111849</v>
      </c>
      <c r="H61" s="46" t="b">
        <f t="shared" si="3"/>
        <v>1</v>
      </c>
      <c r="I61" s="46">
        <f t="shared" si="4"/>
        <v>5</v>
      </c>
      <c r="J61" s="46">
        <f t="shared" si="5"/>
        <v>6</v>
      </c>
      <c r="K61" s="1">
        <f t="shared" si="6"/>
        <v>5</v>
      </c>
      <c r="L61" s="1">
        <f t="shared" si="7"/>
        <v>6</v>
      </c>
      <c r="M61" s="1">
        <f t="shared" si="8"/>
        <v>196.44912765308652</v>
      </c>
      <c r="N61" s="1">
        <f t="shared" si="9"/>
        <v>351.14261553978952</v>
      </c>
      <c r="O61" s="1">
        <f t="shared" si="1"/>
        <v>154.693487886703</v>
      </c>
    </row>
    <row r="62" spans="5:15" x14ac:dyDescent="0.2">
      <c r="E62" s="39">
        <f t="shared" si="2"/>
        <v>5.9999999999999947</v>
      </c>
      <c r="F62" s="16">
        <f t="shared" si="0"/>
        <v>351.14261553978872</v>
      </c>
      <c r="H62" s="46" t="b">
        <f t="shared" si="3"/>
        <v>1</v>
      </c>
      <c r="I62" s="46">
        <f t="shared" si="4"/>
        <v>5</v>
      </c>
      <c r="J62" s="46">
        <f t="shared" si="5"/>
        <v>6</v>
      </c>
      <c r="K62" s="1">
        <f t="shared" si="6"/>
        <v>5</v>
      </c>
      <c r="L62" s="1">
        <f t="shared" si="7"/>
        <v>6</v>
      </c>
      <c r="M62" s="1">
        <f t="shared" si="8"/>
        <v>196.44912765308652</v>
      </c>
      <c r="N62" s="1">
        <f t="shared" si="9"/>
        <v>351.14261553978952</v>
      </c>
      <c r="O62" s="1">
        <f t="shared" si="1"/>
        <v>154.693487886703</v>
      </c>
    </row>
    <row r="63" spans="5:15" x14ac:dyDescent="0.2">
      <c r="E63" s="39">
        <f t="shared" si="2"/>
        <v>6.0999999999999943</v>
      </c>
      <c r="F63" s="16">
        <f t="shared" si="0"/>
        <v>373.09539307278789</v>
      </c>
      <c r="H63" s="46" t="b">
        <f t="shared" si="3"/>
        <v>1</v>
      </c>
      <c r="I63" s="46">
        <f t="shared" si="4"/>
        <v>6</v>
      </c>
      <c r="J63" s="46">
        <f t="shared" si="5"/>
        <v>7</v>
      </c>
      <c r="K63" s="1">
        <f t="shared" si="6"/>
        <v>6</v>
      </c>
      <c r="L63" s="1">
        <f t="shared" si="7"/>
        <v>7</v>
      </c>
      <c r="M63" s="1">
        <f t="shared" si="8"/>
        <v>351.14261553978952</v>
      </c>
      <c r="N63" s="1">
        <f t="shared" si="9"/>
        <v>570.67039086978548</v>
      </c>
      <c r="O63" s="1">
        <f t="shared" si="1"/>
        <v>219.52777532999596</v>
      </c>
    </row>
    <row r="64" spans="5:15" x14ac:dyDescent="0.2">
      <c r="E64" s="39">
        <f t="shared" si="2"/>
        <v>6.199999999999994</v>
      </c>
      <c r="F64" s="16">
        <f t="shared" si="0"/>
        <v>395.04817060578739</v>
      </c>
      <c r="H64" s="46" t="b">
        <f t="shared" si="3"/>
        <v>1</v>
      </c>
      <c r="I64" s="46">
        <f t="shared" si="4"/>
        <v>6</v>
      </c>
      <c r="J64" s="46">
        <f t="shared" si="5"/>
        <v>7</v>
      </c>
      <c r="K64" s="1">
        <f t="shared" si="6"/>
        <v>6</v>
      </c>
      <c r="L64" s="1">
        <f t="shared" si="7"/>
        <v>7</v>
      </c>
      <c r="M64" s="1">
        <f t="shared" si="8"/>
        <v>351.14261553978952</v>
      </c>
      <c r="N64" s="1">
        <f t="shared" si="9"/>
        <v>570.67039086978548</v>
      </c>
      <c r="O64" s="1">
        <f t="shared" si="1"/>
        <v>219.52777532999596</v>
      </c>
    </row>
    <row r="65" spans="5:15" x14ac:dyDescent="0.2">
      <c r="E65" s="39">
        <f t="shared" si="2"/>
        <v>6.2999999999999936</v>
      </c>
      <c r="F65" s="16">
        <f t="shared" si="0"/>
        <v>417.0009481387869</v>
      </c>
      <c r="H65" s="46" t="b">
        <f t="shared" si="3"/>
        <v>1</v>
      </c>
      <c r="I65" s="46">
        <f t="shared" si="4"/>
        <v>6</v>
      </c>
      <c r="J65" s="46">
        <f t="shared" si="5"/>
        <v>7</v>
      </c>
      <c r="K65" s="1">
        <f t="shared" si="6"/>
        <v>6</v>
      </c>
      <c r="L65" s="1">
        <f t="shared" si="7"/>
        <v>7</v>
      </c>
      <c r="M65" s="1">
        <f t="shared" si="8"/>
        <v>351.14261553978952</v>
      </c>
      <c r="N65" s="1">
        <f t="shared" si="9"/>
        <v>570.67039086978548</v>
      </c>
      <c r="O65" s="1">
        <f t="shared" si="1"/>
        <v>219.52777532999596</v>
      </c>
    </row>
    <row r="66" spans="5:15" x14ac:dyDescent="0.2">
      <c r="E66" s="39">
        <f t="shared" si="2"/>
        <v>6.3999999999999932</v>
      </c>
      <c r="F66" s="16">
        <f t="shared" ref="F66:F129" si="10">IF(E66&gt;$C$29,$C$30,IF(H66,M66+(E66-K66)*O66,0))</f>
        <v>438.9537256717864</v>
      </c>
      <c r="H66" s="46" t="b">
        <f t="shared" si="3"/>
        <v>1</v>
      </c>
      <c r="I66" s="46">
        <f t="shared" si="4"/>
        <v>6</v>
      </c>
      <c r="J66" s="46">
        <f t="shared" si="5"/>
        <v>7</v>
      </c>
      <c r="K66" s="1">
        <f t="shared" si="6"/>
        <v>6</v>
      </c>
      <c r="L66" s="1">
        <f t="shared" si="7"/>
        <v>7</v>
      </c>
      <c r="M66" s="1">
        <f t="shared" si="8"/>
        <v>351.14261553978952</v>
      </c>
      <c r="N66" s="1">
        <f t="shared" si="9"/>
        <v>570.67039086978548</v>
      </c>
      <c r="O66" s="1">
        <f t="shared" ref="O66:O129" si="11">IF(K66&lt;&gt;L66,(N66-M66)/(L66-K66),0)</f>
        <v>219.52777532999596</v>
      </c>
    </row>
    <row r="67" spans="5:15" x14ac:dyDescent="0.2">
      <c r="E67" s="39">
        <f t="shared" ref="E67:E130" si="12">E66+WindSpeedStep</f>
        <v>6.4999999999999929</v>
      </c>
      <c r="F67" s="16">
        <f t="shared" si="10"/>
        <v>460.90650320478596</v>
      </c>
      <c r="H67" s="46" t="b">
        <f t="shared" ref="H67:H130" si="13">AND(E67&gt;=$C$28,E67&lt;=$C$29)</f>
        <v>1</v>
      </c>
      <c r="I67" s="46">
        <f t="shared" ref="I67:I130" si="14">COUNTIF($B$2:$B$26,"&lt;="&amp;E67)</f>
        <v>6</v>
      </c>
      <c r="J67" s="46">
        <f t="shared" ref="J67:J130" si="15">I67+1</f>
        <v>7</v>
      </c>
      <c r="K67" s="1">
        <f t="shared" ref="K67:K130" si="16">IF(H67,INDEX($B$2:$B$26,I67),"")</f>
        <v>6</v>
      </c>
      <c r="L67" s="1">
        <f t="shared" ref="L67:L130" si="17">IF(H67,INDEX($B$2:$B$26,J67),"")</f>
        <v>7</v>
      </c>
      <c r="M67" s="1">
        <f t="shared" ref="M67:M130" si="18">IF(H67,INDEX($C$2:$C$26,I67),"")</f>
        <v>351.14261553978952</v>
      </c>
      <c r="N67" s="1">
        <f t="shared" ref="N67:N130" si="19">IF(H67,INDEX($C$2:$C$26,J67),"")</f>
        <v>570.67039086978548</v>
      </c>
      <c r="O67" s="1">
        <f t="shared" si="11"/>
        <v>219.52777532999596</v>
      </c>
    </row>
    <row r="68" spans="5:15" x14ac:dyDescent="0.2">
      <c r="E68" s="39">
        <f t="shared" si="12"/>
        <v>6.5999999999999925</v>
      </c>
      <c r="F68" s="16">
        <f t="shared" si="10"/>
        <v>482.85928073778547</v>
      </c>
      <c r="H68" s="46" t="b">
        <f t="shared" si="13"/>
        <v>1</v>
      </c>
      <c r="I68" s="46">
        <f t="shared" si="14"/>
        <v>6</v>
      </c>
      <c r="J68" s="46">
        <f t="shared" si="15"/>
        <v>7</v>
      </c>
      <c r="K68" s="1">
        <f t="shared" si="16"/>
        <v>6</v>
      </c>
      <c r="L68" s="1">
        <f t="shared" si="17"/>
        <v>7</v>
      </c>
      <c r="M68" s="1">
        <f t="shared" si="18"/>
        <v>351.14261553978952</v>
      </c>
      <c r="N68" s="1">
        <f t="shared" si="19"/>
        <v>570.67039086978548</v>
      </c>
      <c r="O68" s="1">
        <f t="shared" si="11"/>
        <v>219.52777532999596</v>
      </c>
    </row>
    <row r="69" spans="5:15" x14ac:dyDescent="0.2">
      <c r="E69" s="39">
        <f t="shared" si="12"/>
        <v>6.6999999999999922</v>
      </c>
      <c r="F69" s="16">
        <f t="shared" si="10"/>
        <v>504.81205827078497</v>
      </c>
      <c r="H69" s="46" t="b">
        <f t="shared" si="13"/>
        <v>1</v>
      </c>
      <c r="I69" s="46">
        <f t="shared" si="14"/>
        <v>6</v>
      </c>
      <c r="J69" s="46">
        <f t="shared" si="15"/>
        <v>7</v>
      </c>
      <c r="K69" s="1">
        <f t="shared" si="16"/>
        <v>6</v>
      </c>
      <c r="L69" s="1">
        <f t="shared" si="17"/>
        <v>7</v>
      </c>
      <c r="M69" s="1">
        <f t="shared" si="18"/>
        <v>351.14261553978952</v>
      </c>
      <c r="N69" s="1">
        <f t="shared" si="19"/>
        <v>570.67039086978548</v>
      </c>
      <c r="O69" s="1">
        <f t="shared" si="11"/>
        <v>219.52777532999596</v>
      </c>
    </row>
    <row r="70" spans="5:15" x14ac:dyDescent="0.2">
      <c r="E70" s="39">
        <f t="shared" si="12"/>
        <v>6.7999999999999918</v>
      </c>
      <c r="F70" s="16">
        <f t="shared" si="10"/>
        <v>526.76483580378454</v>
      </c>
      <c r="H70" s="46" t="b">
        <f t="shared" si="13"/>
        <v>1</v>
      </c>
      <c r="I70" s="46">
        <f t="shared" si="14"/>
        <v>6</v>
      </c>
      <c r="J70" s="46">
        <f t="shared" si="15"/>
        <v>7</v>
      </c>
      <c r="K70" s="1">
        <f t="shared" si="16"/>
        <v>6</v>
      </c>
      <c r="L70" s="1">
        <f t="shared" si="17"/>
        <v>7</v>
      </c>
      <c r="M70" s="1">
        <f t="shared" si="18"/>
        <v>351.14261553978952</v>
      </c>
      <c r="N70" s="1">
        <f t="shared" si="19"/>
        <v>570.67039086978548</v>
      </c>
      <c r="O70" s="1">
        <f t="shared" si="11"/>
        <v>219.52777532999596</v>
      </c>
    </row>
    <row r="71" spans="5:15" x14ac:dyDescent="0.2">
      <c r="E71" s="39">
        <f t="shared" si="12"/>
        <v>6.8999999999999915</v>
      </c>
      <c r="F71" s="16">
        <f t="shared" si="10"/>
        <v>548.71761333678398</v>
      </c>
      <c r="H71" s="46" t="b">
        <f t="shared" si="13"/>
        <v>1</v>
      </c>
      <c r="I71" s="46">
        <f t="shared" si="14"/>
        <v>6</v>
      </c>
      <c r="J71" s="46">
        <f t="shared" si="15"/>
        <v>7</v>
      </c>
      <c r="K71" s="1">
        <f t="shared" si="16"/>
        <v>6</v>
      </c>
      <c r="L71" s="1">
        <f t="shared" si="17"/>
        <v>7</v>
      </c>
      <c r="M71" s="1">
        <f t="shared" si="18"/>
        <v>351.14261553978952</v>
      </c>
      <c r="N71" s="1">
        <f t="shared" si="19"/>
        <v>570.67039086978548</v>
      </c>
      <c r="O71" s="1">
        <f t="shared" si="11"/>
        <v>219.52777532999596</v>
      </c>
    </row>
    <row r="72" spans="5:15" x14ac:dyDescent="0.2">
      <c r="E72" s="39">
        <f t="shared" si="12"/>
        <v>6.9999999999999911</v>
      </c>
      <c r="F72" s="16">
        <f t="shared" si="10"/>
        <v>570.67039086978355</v>
      </c>
      <c r="H72" s="46" t="b">
        <f t="shared" si="13"/>
        <v>1</v>
      </c>
      <c r="I72" s="46">
        <f t="shared" si="14"/>
        <v>6</v>
      </c>
      <c r="J72" s="46">
        <f t="shared" si="15"/>
        <v>7</v>
      </c>
      <c r="K72" s="1">
        <f t="shared" si="16"/>
        <v>6</v>
      </c>
      <c r="L72" s="1">
        <f t="shared" si="17"/>
        <v>7</v>
      </c>
      <c r="M72" s="1">
        <f t="shared" si="18"/>
        <v>351.14261553978952</v>
      </c>
      <c r="N72" s="1">
        <f t="shared" si="19"/>
        <v>570.67039086978548</v>
      </c>
      <c r="O72" s="1">
        <f t="shared" si="11"/>
        <v>219.52777532999596</v>
      </c>
    </row>
    <row r="73" spans="5:15" x14ac:dyDescent="0.2">
      <c r="E73" s="39">
        <f t="shared" si="12"/>
        <v>7.0999999999999908</v>
      </c>
      <c r="F73" s="16">
        <f t="shared" si="10"/>
        <v>599.92391703791998</v>
      </c>
      <c r="H73" s="46" t="b">
        <f t="shared" si="13"/>
        <v>1</v>
      </c>
      <c r="I73" s="46">
        <f t="shared" si="14"/>
        <v>7</v>
      </c>
      <c r="J73" s="46">
        <f t="shared" si="15"/>
        <v>8</v>
      </c>
      <c r="K73" s="1">
        <f t="shared" si="16"/>
        <v>7</v>
      </c>
      <c r="L73" s="1">
        <f t="shared" si="17"/>
        <v>8</v>
      </c>
      <c r="M73" s="1">
        <f t="shared" si="18"/>
        <v>570.67039086978548</v>
      </c>
      <c r="N73" s="1">
        <f t="shared" si="19"/>
        <v>863.2056525511573</v>
      </c>
      <c r="O73" s="1">
        <f t="shared" si="11"/>
        <v>292.53526168137182</v>
      </c>
    </row>
    <row r="74" spans="5:15" x14ac:dyDescent="0.2">
      <c r="E74" s="39">
        <f t="shared" si="12"/>
        <v>7.1999999999999904</v>
      </c>
      <c r="F74" s="16">
        <f t="shared" si="10"/>
        <v>629.17744320605698</v>
      </c>
      <c r="H74" s="46" t="b">
        <f t="shared" si="13"/>
        <v>1</v>
      </c>
      <c r="I74" s="46">
        <f t="shared" si="14"/>
        <v>7</v>
      </c>
      <c r="J74" s="46">
        <f t="shared" si="15"/>
        <v>8</v>
      </c>
      <c r="K74" s="1">
        <f t="shared" si="16"/>
        <v>7</v>
      </c>
      <c r="L74" s="1">
        <f t="shared" si="17"/>
        <v>8</v>
      </c>
      <c r="M74" s="1">
        <f t="shared" si="18"/>
        <v>570.67039086978548</v>
      </c>
      <c r="N74" s="1">
        <f t="shared" si="19"/>
        <v>863.2056525511573</v>
      </c>
      <c r="O74" s="1">
        <f t="shared" si="11"/>
        <v>292.53526168137182</v>
      </c>
    </row>
    <row r="75" spans="5:15" x14ac:dyDescent="0.2">
      <c r="E75" s="39">
        <f t="shared" si="12"/>
        <v>7.2999999999999901</v>
      </c>
      <c r="F75" s="16">
        <f t="shared" si="10"/>
        <v>658.43096937419409</v>
      </c>
      <c r="H75" s="46" t="b">
        <f t="shared" si="13"/>
        <v>1</v>
      </c>
      <c r="I75" s="46">
        <f t="shared" si="14"/>
        <v>7</v>
      </c>
      <c r="J75" s="46">
        <f t="shared" si="15"/>
        <v>8</v>
      </c>
      <c r="K75" s="1">
        <f t="shared" si="16"/>
        <v>7</v>
      </c>
      <c r="L75" s="1">
        <f t="shared" si="17"/>
        <v>8</v>
      </c>
      <c r="M75" s="1">
        <f t="shared" si="18"/>
        <v>570.67039086978548</v>
      </c>
      <c r="N75" s="1">
        <f t="shared" si="19"/>
        <v>863.2056525511573</v>
      </c>
      <c r="O75" s="1">
        <f t="shared" si="11"/>
        <v>292.53526168137182</v>
      </c>
    </row>
    <row r="76" spans="5:15" x14ac:dyDescent="0.2">
      <c r="E76" s="39">
        <f t="shared" si="12"/>
        <v>7.3999999999999897</v>
      </c>
      <c r="F76" s="16">
        <f t="shared" si="10"/>
        <v>687.68449554233121</v>
      </c>
      <c r="H76" s="46" t="b">
        <f t="shared" si="13"/>
        <v>1</v>
      </c>
      <c r="I76" s="46">
        <f t="shared" si="14"/>
        <v>7</v>
      </c>
      <c r="J76" s="46">
        <f t="shared" si="15"/>
        <v>8</v>
      </c>
      <c r="K76" s="1">
        <f t="shared" si="16"/>
        <v>7</v>
      </c>
      <c r="L76" s="1">
        <f t="shared" si="17"/>
        <v>8</v>
      </c>
      <c r="M76" s="1">
        <f t="shared" si="18"/>
        <v>570.67039086978548</v>
      </c>
      <c r="N76" s="1">
        <f t="shared" si="19"/>
        <v>863.2056525511573</v>
      </c>
      <c r="O76" s="1">
        <f t="shared" si="11"/>
        <v>292.53526168137182</v>
      </c>
    </row>
    <row r="77" spans="5:15" x14ac:dyDescent="0.2">
      <c r="E77" s="39">
        <f t="shared" si="12"/>
        <v>7.4999999999999893</v>
      </c>
      <c r="F77" s="16">
        <f t="shared" si="10"/>
        <v>716.93802171046832</v>
      </c>
      <c r="H77" s="46" t="b">
        <f t="shared" si="13"/>
        <v>1</v>
      </c>
      <c r="I77" s="46">
        <f t="shared" si="14"/>
        <v>7</v>
      </c>
      <c r="J77" s="46">
        <f t="shared" si="15"/>
        <v>8</v>
      </c>
      <c r="K77" s="1">
        <f t="shared" si="16"/>
        <v>7</v>
      </c>
      <c r="L77" s="1">
        <f t="shared" si="17"/>
        <v>8</v>
      </c>
      <c r="M77" s="1">
        <f t="shared" si="18"/>
        <v>570.67039086978548</v>
      </c>
      <c r="N77" s="1">
        <f t="shared" si="19"/>
        <v>863.2056525511573</v>
      </c>
      <c r="O77" s="1">
        <f t="shared" si="11"/>
        <v>292.53526168137182</v>
      </c>
    </row>
    <row r="78" spans="5:15" x14ac:dyDescent="0.2">
      <c r="E78" s="39">
        <f t="shared" si="12"/>
        <v>7.599999999999989</v>
      </c>
      <c r="F78" s="16">
        <f t="shared" si="10"/>
        <v>746.19154787860532</v>
      </c>
      <c r="H78" s="46" t="b">
        <f t="shared" si="13"/>
        <v>1</v>
      </c>
      <c r="I78" s="46">
        <f t="shared" si="14"/>
        <v>7</v>
      </c>
      <c r="J78" s="46">
        <f t="shared" si="15"/>
        <v>8</v>
      </c>
      <c r="K78" s="1">
        <f t="shared" si="16"/>
        <v>7</v>
      </c>
      <c r="L78" s="1">
        <f t="shared" si="17"/>
        <v>8</v>
      </c>
      <c r="M78" s="1">
        <f t="shared" si="18"/>
        <v>570.67039086978548</v>
      </c>
      <c r="N78" s="1">
        <f t="shared" si="19"/>
        <v>863.2056525511573</v>
      </c>
      <c r="O78" s="1">
        <f t="shared" si="11"/>
        <v>292.53526168137182</v>
      </c>
    </row>
    <row r="79" spans="5:15" x14ac:dyDescent="0.2">
      <c r="E79" s="39">
        <f t="shared" si="12"/>
        <v>7.6999999999999886</v>
      </c>
      <c r="F79" s="16">
        <f t="shared" si="10"/>
        <v>775.44507404674243</v>
      </c>
      <c r="H79" s="46" t="b">
        <f t="shared" si="13"/>
        <v>1</v>
      </c>
      <c r="I79" s="46">
        <f t="shared" si="14"/>
        <v>7</v>
      </c>
      <c r="J79" s="46">
        <f t="shared" si="15"/>
        <v>8</v>
      </c>
      <c r="K79" s="1">
        <f t="shared" si="16"/>
        <v>7</v>
      </c>
      <c r="L79" s="1">
        <f t="shared" si="17"/>
        <v>8</v>
      </c>
      <c r="M79" s="1">
        <f t="shared" si="18"/>
        <v>570.67039086978548</v>
      </c>
      <c r="N79" s="1">
        <f t="shared" si="19"/>
        <v>863.2056525511573</v>
      </c>
      <c r="O79" s="1">
        <f t="shared" si="11"/>
        <v>292.53526168137182</v>
      </c>
    </row>
    <row r="80" spans="5:15" x14ac:dyDescent="0.2">
      <c r="E80" s="39">
        <f t="shared" si="12"/>
        <v>7.7999999999999883</v>
      </c>
      <c r="F80" s="16">
        <f t="shared" si="10"/>
        <v>804.69860021487955</v>
      </c>
      <c r="H80" s="46" t="b">
        <f t="shared" si="13"/>
        <v>1</v>
      </c>
      <c r="I80" s="46">
        <f t="shared" si="14"/>
        <v>7</v>
      </c>
      <c r="J80" s="46">
        <f t="shared" si="15"/>
        <v>8</v>
      </c>
      <c r="K80" s="1">
        <f t="shared" si="16"/>
        <v>7</v>
      </c>
      <c r="L80" s="1">
        <f t="shared" si="17"/>
        <v>8</v>
      </c>
      <c r="M80" s="1">
        <f t="shared" si="18"/>
        <v>570.67039086978548</v>
      </c>
      <c r="N80" s="1">
        <f t="shared" si="19"/>
        <v>863.2056525511573</v>
      </c>
      <c r="O80" s="1">
        <f t="shared" si="11"/>
        <v>292.53526168137182</v>
      </c>
    </row>
    <row r="81" spans="5:15" x14ac:dyDescent="0.2">
      <c r="E81" s="39">
        <f t="shared" si="12"/>
        <v>7.8999999999999879</v>
      </c>
      <c r="F81" s="16">
        <f t="shared" si="10"/>
        <v>833.95212638301655</v>
      </c>
      <c r="H81" s="46" t="b">
        <f t="shared" si="13"/>
        <v>1</v>
      </c>
      <c r="I81" s="46">
        <f t="shared" si="14"/>
        <v>7</v>
      </c>
      <c r="J81" s="46">
        <f t="shared" si="15"/>
        <v>8</v>
      </c>
      <c r="K81" s="1">
        <f t="shared" si="16"/>
        <v>7</v>
      </c>
      <c r="L81" s="1">
        <f t="shared" si="17"/>
        <v>8</v>
      </c>
      <c r="M81" s="1">
        <f t="shared" si="18"/>
        <v>570.67039086978548</v>
      </c>
      <c r="N81" s="1">
        <f t="shared" si="19"/>
        <v>863.2056525511573</v>
      </c>
      <c r="O81" s="1">
        <f t="shared" si="11"/>
        <v>292.53526168137182</v>
      </c>
    </row>
    <row r="82" spans="5:15" x14ac:dyDescent="0.2">
      <c r="E82" s="39">
        <f t="shared" si="12"/>
        <v>7.9999999999999876</v>
      </c>
      <c r="F82" s="16">
        <f t="shared" si="10"/>
        <v>863.20565255115366</v>
      </c>
      <c r="H82" s="46" t="b">
        <f t="shared" si="13"/>
        <v>1</v>
      </c>
      <c r="I82" s="46">
        <f t="shared" si="14"/>
        <v>7</v>
      </c>
      <c r="J82" s="46">
        <f t="shared" si="15"/>
        <v>8</v>
      </c>
      <c r="K82" s="1">
        <f t="shared" si="16"/>
        <v>7</v>
      </c>
      <c r="L82" s="1">
        <f t="shared" si="17"/>
        <v>8</v>
      </c>
      <c r="M82" s="1">
        <f t="shared" si="18"/>
        <v>570.67039086978548</v>
      </c>
      <c r="N82" s="1">
        <f t="shared" si="19"/>
        <v>863.2056525511573</v>
      </c>
      <c r="O82" s="1">
        <f t="shared" si="11"/>
        <v>292.53526168137182</v>
      </c>
    </row>
    <row r="83" spans="5:15" x14ac:dyDescent="0.2">
      <c r="E83" s="39">
        <f t="shared" si="12"/>
        <v>8.0999999999999872</v>
      </c>
      <c r="F83" s="16">
        <f t="shared" si="10"/>
        <v>899.64240425460503</v>
      </c>
      <c r="H83" s="46" t="b">
        <f t="shared" si="13"/>
        <v>1</v>
      </c>
      <c r="I83" s="46">
        <f t="shared" si="14"/>
        <v>8</v>
      </c>
      <c r="J83" s="46">
        <f t="shared" si="15"/>
        <v>9</v>
      </c>
      <c r="K83" s="1">
        <f t="shared" si="16"/>
        <v>8</v>
      </c>
      <c r="L83" s="1">
        <f t="shared" si="17"/>
        <v>9</v>
      </c>
      <c r="M83" s="1">
        <f t="shared" si="18"/>
        <v>863.2056525511573</v>
      </c>
      <c r="N83" s="1">
        <f t="shared" si="19"/>
        <v>1227.5731695856807</v>
      </c>
      <c r="O83" s="1">
        <f t="shared" si="11"/>
        <v>364.36751703452342</v>
      </c>
    </row>
    <row r="84" spans="5:15" x14ac:dyDescent="0.2">
      <c r="E84" s="39">
        <f t="shared" si="12"/>
        <v>8.1999999999999869</v>
      </c>
      <c r="F84" s="16">
        <f t="shared" si="10"/>
        <v>936.07915595805719</v>
      </c>
      <c r="H84" s="46" t="b">
        <f t="shared" si="13"/>
        <v>1</v>
      </c>
      <c r="I84" s="46">
        <f t="shared" si="14"/>
        <v>8</v>
      </c>
      <c r="J84" s="46">
        <f t="shared" si="15"/>
        <v>9</v>
      </c>
      <c r="K84" s="1">
        <f t="shared" si="16"/>
        <v>8</v>
      </c>
      <c r="L84" s="1">
        <f t="shared" si="17"/>
        <v>9</v>
      </c>
      <c r="M84" s="1">
        <f t="shared" si="18"/>
        <v>863.2056525511573</v>
      </c>
      <c r="N84" s="1">
        <f t="shared" si="19"/>
        <v>1227.5731695856807</v>
      </c>
      <c r="O84" s="1">
        <f t="shared" si="11"/>
        <v>364.36751703452342</v>
      </c>
    </row>
    <row r="85" spans="5:15" x14ac:dyDescent="0.2">
      <c r="E85" s="39">
        <f t="shared" si="12"/>
        <v>8.2999999999999865</v>
      </c>
      <c r="F85" s="16">
        <f t="shared" si="10"/>
        <v>972.51590766150935</v>
      </c>
      <c r="H85" s="46" t="b">
        <f t="shared" si="13"/>
        <v>1</v>
      </c>
      <c r="I85" s="46">
        <f t="shared" si="14"/>
        <v>8</v>
      </c>
      <c r="J85" s="46">
        <f t="shared" si="15"/>
        <v>9</v>
      </c>
      <c r="K85" s="1">
        <f t="shared" si="16"/>
        <v>8</v>
      </c>
      <c r="L85" s="1">
        <f t="shared" si="17"/>
        <v>9</v>
      </c>
      <c r="M85" s="1">
        <f t="shared" si="18"/>
        <v>863.2056525511573</v>
      </c>
      <c r="N85" s="1">
        <f t="shared" si="19"/>
        <v>1227.5731695856807</v>
      </c>
      <c r="O85" s="1">
        <f t="shared" si="11"/>
        <v>364.36751703452342</v>
      </c>
    </row>
    <row r="86" spans="5:15" x14ac:dyDescent="0.2">
      <c r="E86" s="39">
        <f t="shared" si="12"/>
        <v>8.3999999999999861</v>
      </c>
      <c r="F86" s="16">
        <f t="shared" si="10"/>
        <v>1008.9526593649616</v>
      </c>
      <c r="H86" s="46" t="b">
        <f t="shared" si="13"/>
        <v>1</v>
      </c>
      <c r="I86" s="46">
        <f t="shared" si="14"/>
        <v>8</v>
      </c>
      <c r="J86" s="46">
        <f t="shared" si="15"/>
        <v>9</v>
      </c>
      <c r="K86" s="1">
        <f t="shared" si="16"/>
        <v>8</v>
      </c>
      <c r="L86" s="1">
        <f t="shared" si="17"/>
        <v>9</v>
      </c>
      <c r="M86" s="1">
        <f t="shared" si="18"/>
        <v>863.2056525511573</v>
      </c>
      <c r="N86" s="1">
        <f t="shared" si="19"/>
        <v>1227.5731695856807</v>
      </c>
      <c r="O86" s="1">
        <f t="shared" si="11"/>
        <v>364.36751703452342</v>
      </c>
    </row>
    <row r="87" spans="5:15" x14ac:dyDescent="0.2">
      <c r="E87" s="39">
        <f t="shared" si="12"/>
        <v>8.4999999999999858</v>
      </c>
      <c r="F87" s="16">
        <f t="shared" si="10"/>
        <v>1045.3894110684139</v>
      </c>
      <c r="H87" s="46" t="b">
        <f t="shared" si="13"/>
        <v>1</v>
      </c>
      <c r="I87" s="46">
        <f t="shared" si="14"/>
        <v>8</v>
      </c>
      <c r="J87" s="46">
        <f t="shared" si="15"/>
        <v>9</v>
      </c>
      <c r="K87" s="1">
        <f t="shared" si="16"/>
        <v>8</v>
      </c>
      <c r="L87" s="1">
        <f t="shared" si="17"/>
        <v>9</v>
      </c>
      <c r="M87" s="1">
        <f t="shared" si="18"/>
        <v>863.2056525511573</v>
      </c>
      <c r="N87" s="1">
        <f t="shared" si="19"/>
        <v>1227.5731695856807</v>
      </c>
      <c r="O87" s="1">
        <f t="shared" si="11"/>
        <v>364.36751703452342</v>
      </c>
    </row>
    <row r="88" spans="5:15" x14ac:dyDescent="0.2">
      <c r="E88" s="39">
        <f t="shared" si="12"/>
        <v>8.5999999999999854</v>
      </c>
      <c r="F88" s="16">
        <f t="shared" si="10"/>
        <v>1081.8261627718662</v>
      </c>
      <c r="H88" s="46" t="b">
        <f t="shared" si="13"/>
        <v>1</v>
      </c>
      <c r="I88" s="46">
        <f t="shared" si="14"/>
        <v>8</v>
      </c>
      <c r="J88" s="46">
        <f t="shared" si="15"/>
        <v>9</v>
      </c>
      <c r="K88" s="1">
        <f t="shared" si="16"/>
        <v>8</v>
      </c>
      <c r="L88" s="1">
        <f t="shared" si="17"/>
        <v>9</v>
      </c>
      <c r="M88" s="1">
        <f t="shared" si="18"/>
        <v>863.2056525511573</v>
      </c>
      <c r="N88" s="1">
        <f t="shared" si="19"/>
        <v>1227.5731695856807</v>
      </c>
      <c r="O88" s="1">
        <f t="shared" si="11"/>
        <v>364.36751703452342</v>
      </c>
    </row>
    <row r="89" spans="5:15" x14ac:dyDescent="0.2">
      <c r="E89" s="39">
        <f t="shared" si="12"/>
        <v>8.6999999999999851</v>
      </c>
      <c r="F89" s="16">
        <f t="shared" si="10"/>
        <v>1118.2629144753182</v>
      </c>
      <c r="H89" s="46" t="b">
        <f t="shared" si="13"/>
        <v>1</v>
      </c>
      <c r="I89" s="46">
        <f t="shared" si="14"/>
        <v>8</v>
      </c>
      <c r="J89" s="46">
        <f t="shared" si="15"/>
        <v>9</v>
      </c>
      <c r="K89" s="1">
        <f t="shared" si="16"/>
        <v>8</v>
      </c>
      <c r="L89" s="1">
        <f t="shared" si="17"/>
        <v>9</v>
      </c>
      <c r="M89" s="1">
        <f t="shared" si="18"/>
        <v>863.2056525511573</v>
      </c>
      <c r="N89" s="1">
        <f t="shared" si="19"/>
        <v>1227.5731695856807</v>
      </c>
      <c r="O89" s="1">
        <f t="shared" si="11"/>
        <v>364.36751703452342</v>
      </c>
    </row>
    <row r="90" spans="5:15" x14ac:dyDescent="0.2">
      <c r="E90" s="39">
        <f t="shared" si="12"/>
        <v>8.7999999999999847</v>
      </c>
      <c r="F90" s="16">
        <f t="shared" si="10"/>
        <v>1154.6996661787705</v>
      </c>
      <c r="H90" s="46" t="b">
        <f t="shared" si="13"/>
        <v>1</v>
      </c>
      <c r="I90" s="46">
        <f t="shared" si="14"/>
        <v>8</v>
      </c>
      <c r="J90" s="46">
        <f t="shared" si="15"/>
        <v>9</v>
      </c>
      <c r="K90" s="1">
        <f t="shared" si="16"/>
        <v>8</v>
      </c>
      <c r="L90" s="1">
        <f t="shared" si="17"/>
        <v>9</v>
      </c>
      <c r="M90" s="1">
        <f t="shared" si="18"/>
        <v>863.2056525511573</v>
      </c>
      <c r="N90" s="1">
        <f t="shared" si="19"/>
        <v>1227.5731695856807</v>
      </c>
      <c r="O90" s="1">
        <f t="shared" si="11"/>
        <v>364.36751703452342</v>
      </c>
    </row>
    <row r="91" spans="5:15" x14ac:dyDescent="0.2">
      <c r="E91" s="39">
        <f t="shared" si="12"/>
        <v>8.8999999999999844</v>
      </c>
      <c r="F91" s="16">
        <f t="shared" si="10"/>
        <v>1191.1364178822228</v>
      </c>
      <c r="H91" s="46" t="b">
        <f t="shared" si="13"/>
        <v>1</v>
      </c>
      <c r="I91" s="46">
        <f t="shared" si="14"/>
        <v>8</v>
      </c>
      <c r="J91" s="46">
        <f t="shared" si="15"/>
        <v>9</v>
      </c>
      <c r="K91" s="1">
        <f t="shared" si="16"/>
        <v>8</v>
      </c>
      <c r="L91" s="1">
        <f t="shared" si="17"/>
        <v>9</v>
      </c>
      <c r="M91" s="1">
        <f t="shared" si="18"/>
        <v>863.2056525511573</v>
      </c>
      <c r="N91" s="1">
        <f t="shared" si="19"/>
        <v>1227.5731695856807</v>
      </c>
      <c r="O91" s="1">
        <f t="shared" si="11"/>
        <v>364.36751703452342</v>
      </c>
    </row>
    <row r="92" spans="5:15" x14ac:dyDescent="0.2">
      <c r="E92" s="39">
        <f t="shared" si="12"/>
        <v>8.999999999999984</v>
      </c>
      <c r="F92" s="16">
        <f t="shared" si="10"/>
        <v>1227.5731695856748</v>
      </c>
      <c r="H92" s="46" t="b">
        <f t="shared" si="13"/>
        <v>1</v>
      </c>
      <c r="I92" s="46">
        <f t="shared" si="14"/>
        <v>8</v>
      </c>
      <c r="J92" s="46">
        <f t="shared" si="15"/>
        <v>9</v>
      </c>
      <c r="K92" s="1">
        <f t="shared" si="16"/>
        <v>8</v>
      </c>
      <c r="L92" s="1">
        <f t="shared" si="17"/>
        <v>9</v>
      </c>
      <c r="M92" s="1">
        <f t="shared" si="18"/>
        <v>863.2056525511573</v>
      </c>
      <c r="N92" s="1">
        <f t="shared" si="19"/>
        <v>1227.5731695856807</v>
      </c>
      <c r="O92" s="1">
        <f t="shared" si="11"/>
        <v>364.36751703452342</v>
      </c>
    </row>
    <row r="93" spans="5:15" x14ac:dyDescent="0.2">
      <c r="E93" s="39">
        <f t="shared" si="12"/>
        <v>9.0999999999999837</v>
      </c>
      <c r="F93" s="16">
        <f t="shared" si="10"/>
        <v>1274.162942306451</v>
      </c>
      <c r="H93" s="46" t="b">
        <f t="shared" si="13"/>
        <v>1</v>
      </c>
      <c r="I93" s="46">
        <f t="shared" si="14"/>
        <v>9</v>
      </c>
      <c r="J93" s="46">
        <f t="shared" si="15"/>
        <v>10</v>
      </c>
      <c r="K93" s="1">
        <f t="shared" si="16"/>
        <v>9</v>
      </c>
      <c r="L93" s="1">
        <f t="shared" si="17"/>
        <v>10</v>
      </c>
      <c r="M93" s="1">
        <f t="shared" si="18"/>
        <v>1227.5731695856807</v>
      </c>
      <c r="N93" s="1">
        <f t="shared" si="19"/>
        <v>1693.4708967934605</v>
      </c>
      <c r="O93" s="1">
        <f t="shared" si="11"/>
        <v>465.89772720777978</v>
      </c>
    </row>
    <row r="94" spans="5:15" x14ac:dyDescent="0.2">
      <c r="E94" s="39">
        <f t="shared" si="12"/>
        <v>9.1999999999999833</v>
      </c>
      <c r="F94" s="16">
        <f t="shared" si="10"/>
        <v>1320.752715027229</v>
      </c>
      <c r="H94" s="46" t="b">
        <f t="shared" si="13"/>
        <v>1</v>
      </c>
      <c r="I94" s="46">
        <f t="shared" si="14"/>
        <v>9</v>
      </c>
      <c r="J94" s="46">
        <f t="shared" si="15"/>
        <v>10</v>
      </c>
      <c r="K94" s="1">
        <f t="shared" si="16"/>
        <v>9</v>
      </c>
      <c r="L94" s="1">
        <f t="shared" si="17"/>
        <v>10</v>
      </c>
      <c r="M94" s="1">
        <f t="shared" si="18"/>
        <v>1227.5731695856807</v>
      </c>
      <c r="N94" s="1">
        <f t="shared" si="19"/>
        <v>1693.4708967934605</v>
      </c>
      <c r="O94" s="1">
        <f t="shared" si="11"/>
        <v>465.89772720777978</v>
      </c>
    </row>
    <row r="95" spans="5:15" x14ac:dyDescent="0.2">
      <c r="E95" s="39">
        <f t="shared" si="12"/>
        <v>9.2999999999999829</v>
      </c>
      <c r="F95" s="16">
        <f t="shared" si="10"/>
        <v>1367.3424877480068</v>
      </c>
      <c r="H95" s="46" t="b">
        <f t="shared" si="13"/>
        <v>1</v>
      </c>
      <c r="I95" s="46">
        <f t="shared" si="14"/>
        <v>9</v>
      </c>
      <c r="J95" s="46">
        <f t="shared" si="15"/>
        <v>10</v>
      </c>
      <c r="K95" s="1">
        <f t="shared" si="16"/>
        <v>9</v>
      </c>
      <c r="L95" s="1">
        <f t="shared" si="17"/>
        <v>10</v>
      </c>
      <c r="M95" s="1">
        <f t="shared" si="18"/>
        <v>1227.5731695856807</v>
      </c>
      <c r="N95" s="1">
        <f t="shared" si="19"/>
        <v>1693.4708967934605</v>
      </c>
      <c r="O95" s="1">
        <f t="shared" si="11"/>
        <v>465.89772720777978</v>
      </c>
    </row>
    <row r="96" spans="5:15" x14ac:dyDescent="0.2">
      <c r="E96" s="39">
        <f t="shared" si="12"/>
        <v>9.3999999999999826</v>
      </c>
      <c r="F96" s="16">
        <f t="shared" si="10"/>
        <v>1413.9322604687845</v>
      </c>
      <c r="H96" s="46" t="b">
        <f t="shared" si="13"/>
        <v>1</v>
      </c>
      <c r="I96" s="46">
        <f t="shared" si="14"/>
        <v>9</v>
      </c>
      <c r="J96" s="46">
        <f t="shared" si="15"/>
        <v>10</v>
      </c>
      <c r="K96" s="1">
        <f t="shared" si="16"/>
        <v>9</v>
      </c>
      <c r="L96" s="1">
        <f t="shared" si="17"/>
        <v>10</v>
      </c>
      <c r="M96" s="1">
        <f t="shared" si="18"/>
        <v>1227.5731695856807</v>
      </c>
      <c r="N96" s="1">
        <f t="shared" si="19"/>
        <v>1693.4708967934605</v>
      </c>
      <c r="O96" s="1">
        <f t="shared" si="11"/>
        <v>465.89772720777978</v>
      </c>
    </row>
    <row r="97" spans="5:15" x14ac:dyDescent="0.2">
      <c r="E97" s="39">
        <f t="shared" si="12"/>
        <v>9.4999999999999822</v>
      </c>
      <c r="F97" s="16">
        <f t="shared" si="10"/>
        <v>1460.5220331895623</v>
      </c>
      <c r="H97" s="46" t="b">
        <f t="shared" si="13"/>
        <v>1</v>
      </c>
      <c r="I97" s="46">
        <f t="shared" si="14"/>
        <v>9</v>
      </c>
      <c r="J97" s="46">
        <f t="shared" si="15"/>
        <v>10</v>
      </c>
      <c r="K97" s="1">
        <f t="shared" si="16"/>
        <v>9</v>
      </c>
      <c r="L97" s="1">
        <f t="shared" si="17"/>
        <v>10</v>
      </c>
      <c r="M97" s="1">
        <f t="shared" si="18"/>
        <v>1227.5731695856807</v>
      </c>
      <c r="N97" s="1">
        <f t="shared" si="19"/>
        <v>1693.4708967934605</v>
      </c>
      <c r="O97" s="1">
        <f t="shared" si="11"/>
        <v>465.89772720777978</v>
      </c>
    </row>
    <row r="98" spans="5:15" x14ac:dyDescent="0.2">
      <c r="E98" s="39">
        <f t="shared" si="12"/>
        <v>9.5999999999999819</v>
      </c>
      <c r="F98" s="16">
        <f t="shared" si="10"/>
        <v>1507.1118059103401</v>
      </c>
      <c r="H98" s="46" t="b">
        <f t="shared" si="13"/>
        <v>1</v>
      </c>
      <c r="I98" s="46">
        <f t="shared" si="14"/>
        <v>9</v>
      </c>
      <c r="J98" s="46">
        <f t="shared" si="15"/>
        <v>10</v>
      </c>
      <c r="K98" s="1">
        <f t="shared" si="16"/>
        <v>9</v>
      </c>
      <c r="L98" s="1">
        <f t="shared" si="17"/>
        <v>10</v>
      </c>
      <c r="M98" s="1">
        <f t="shared" si="18"/>
        <v>1227.5731695856807</v>
      </c>
      <c r="N98" s="1">
        <f t="shared" si="19"/>
        <v>1693.4708967934605</v>
      </c>
      <c r="O98" s="1">
        <f t="shared" si="11"/>
        <v>465.89772720777978</v>
      </c>
    </row>
    <row r="99" spans="5:15" x14ac:dyDescent="0.2">
      <c r="E99" s="39">
        <f t="shared" si="12"/>
        <v>9.6999999999999815</v>
      </c>
      <c r="F99" s="16">
        <f t="shared" si="10"/>
        <v>1553.7015786311181</v>
      </c>
      <c r="H99" s="46" t="b">
        <f t="shared" si="13"/>
        <v>1</v>
      </c>
      <c r="I99" s="46">
        <f t="shared" si="14"/>
        <v>9</v>
      </c>
      <c r="J99" s="46">
        <f t="shared" si="15"/>
        <v>10</v>
      </c>
      <c r="K99" s="1">
        <f t="shared" si="16"/>
        <v>9</v>
      </c>
      <c r="L99" s="1">
        <f t="shared" si="17"/>
        <v>10</v>
      </c>
      <c r="M99" s="1">
        <f t="shared" si="18"/>
        <v>1227.5731695856807</v>
      </c>
      <c r="N99" s="1">
        <f t="shared" si="19"/>
        <v>1693.4708967934605</v>
      </c>
      <c r="O99" s="1">
        <f t="shared" si="11"/>
        <v>465.89772720777978</v>
      </c>
    </row>
    <row r="100" spans="5:15" x14ac:dyDescent="0.2">
      <c r="E100" s="39">
        <f t="shared" si="12"/>
        <v>9.7999999999999812</v>
      </c>
      <c r="F100" s="16">
        <f t="shared" si="10"/>
        <v>1600.2913513518956</v>
      </c>
      <c r="H100" s="46" t="b">
        <f t="shared" si="13"/>
        <v>1</v>
      </c>
      <c r="I100" s="46">
        <f t="shared" si="14"/>
        <v>9</v>
      </c>
      <c r="J100" s="46">
        <f t="shared" si="15"/>
        <v>10</v>
      </c>
      <c r="K100" s="1">
        <f t="shared" si="16"/>
        <v>9</v>
      </c>
      <c r="L100" s="1">
        <f t="shared" si="17"/>
        <v>10</v>
      </c>
      <c r="M100" s="1">
        <f t="shared" si="18"/>
        <v>1227.5731695856807</v>
      </c>
      <c r="N100" s="1">
        <f t="shared" si="19"/>
        <v>1693.4708967934605</v>
      </c>
      <c r="O100" s="1">
        <f t="shared" si="11"/>
        <v>465.89772720777978</v>
      </c>
    </row>
    <row r="101" spans="5:15" x14ac:dyDescent="0.2">
      <c r="E101" s="39">
        <f t="shared" si="12"/>
        <v>9.8999999999999808</v>
      </c>
      <c r="F101" s="16">
        <f t="shared" si="10"/>
        <v>1646.8811240726736</v>
      </c>
      <c r="H101" s="46" t="b">
        <f t="shared" si="13"/>
        <v>1</v>
      </c>
      <c r="I101" s="46">
        <f t="shared" si="14"/>
        <v>9</v>
      </c>
      <c r="J101" s="46">
        <f t="shared" si="15"/>
        <v>10</v>
      </c>
      <c r="K101" s="1">
        <f t="shared" si="16"/>
        <v>9</v>
      </c>
      <c r="L101" s="1">
        <f t="shared" si="17"/>
        <v>10</v>
      </c>
      <c r="M101" s="1">
        <f t="shared" si="18"/>
        <v>1227.5731695856807</v>
      </c>
      <c r="N101" s="1">
        <f t="shared" si="19"/>
        <v>1693.4708967934605</v>
      </c>
      <c r="O101" s="1">
        <f t="shared" si="11"/>
        <v>465.89772720777978</v>
      </c>
    </row>
    <row r="102" spans="5:15" x14ac:dyDescent="0.2">
      <c r="E102" s="39">
        <f t="shared" si="12"/>
        <v>9.9999999999999805</v>
      </c>
      <c r="F102" s="16">
        <f t="shared" si="10"/>
        <v>1693.4708967934514</v>
      </c>
      <c r="H102" s="46" t="b">
        <f t="shared" si="13"/>
        <v>1</v>
      </c>
      <c r="I102" s="46">
        <f t="shared" si="14"/>
        <v>9</v>
      </c>
      <c r="J102" s="46">
        <f t="shared" si="15"/>
        <v>10</v>
      </c>
      <c r="K102" s="1">
        <f t="shared" si="16"/>
        <v>9</v>
      </c>
      <c r="L102" s="1">
        <f t="shared" si="17"/>
        <v>10</v>
      </c>
      <c r="M102" s="1">
        <f t="shared" si="18"/>
        <v>1227.5731695856807</v>
      </c>
      <c r="N102" s="1">
        <f t="shared" si="19"/>
        <v>1693.4708967934605</v>
      </c>
      <c r="O102" s="1">
        <f t="shared" si="11"/>
        <v>465.89772720777978</v>
      </c>
    </row>
    <row r="103" spans="5:15" x14ac:dyDescent="0.2">
      <c r="E103" s="39">
        <f t="shared" si="12"/>
        <v>10.09999999999998</v>
      </c>
      <c r="F103" s="16">
        <f t="shared" si="10"/>
        <v>1727.8327669666769</v>
      </c>
      <c r="H103" s="46" t="b">
        <f t="shared" si="13"/>
        <v>1</v>
      </c>
      <c r="I103" s="46">
        <f t="shared" si="14"/>
        <v>10</v>
      </c>
      <c r="J103" s="46">
        <f t="shared" si="15"/>
        <v>11</v>
      </c>
      <c r="K103" s="1">
        <f t="shared" si="16"/>
        <v>10</v>
      </c>
      <c r="L103" s="1">
        <f t="shared" si="17"/>
        <v>11</v>
      </c>
      <c r="M103" s="1">
        <f t="shared" si="18"/>
        <v>1693.4708967934605</v>
      </c>
      <c r="N103" s="1">
        <f t="shared" si="19"/>
        <v>2037.089598525693</v>
      </c>
      <c r="O103" s="1">
        <f t="shared" si="11"/>
        <v>343.61870173223247</v>
      </c>
    </row>
    <row r="104" spans="5:15" x14ac:dyDescent="0.2">
      <c r="E104" s="39">
        <f t="shared" si="12"/>
        <v>10.19999999999998</v>
      </c>
      <c r="F104" s="16">
        <f t="shared" si="10"/>
        <v>1762.1946371399001</v>
      </c>
      <c r="H104" s="46" t="b">
        <f t="shared" si="13"/>
        <v>1</v>
      </c>
      <c r="I104" s="46">
        <f t="shared" si="14"/>
        <v>10</v>
      </c>
      <c r="J104" s="46">
        <f t="shared" si="15"/>
        <v>11</v>
      </c>
      <c r="K104" s="1">
        <f t="shared" si="16"/>
        <v>10</v>
      </c>
      <c r="L104" s="1">
        <f t="shared" si="17"/>
        <v>11</v>
      </c>
      <c r="M104" s="1">
        <f t="shared" si="18"/>
        <v>1693.4708967934605</v>
      </c>
      <c r="N104" s="1">
        <f t="shared" si="19"/>
        <v>2037.089598525693</v>
      </c>
      <c r="O104" s="1">
        <f t="shared" si="11"/>
        <v>343.61870173223247</v>
      </c>
    </row>
    <row r="105" spans="5:15" x14ac:dyDescent="0.2">
      <c r="E105" s="39">
        <f t="shared" si="12"/>
        <v>10.299999999999979</v>
      </c>
      <c r="F105" s="16">
        <f t="shared" si="10"/>
        <v>1796.5565073131231</v>
      </c>
      <c r="H105" s="46" t="b">
        <f t="shared" si="13"/>
        <v>1</v>
      </c>
      <c r="I105" s="46">
        <f t="shared" si="14"/>
        <v>10</v>
      </c>
      <c r="J105" s="46">
        <f t="shared" si="15"/>
        <v>11</v>
      </c>
      <c r="K105" s="1">
        <f t="shared" si="16"/>
        <v>10</v>
      </c>
      <c r="L105" s="1">
        <f t="shared" si="17"/>
        <v>11</v>
      </c>
      <c r="M105" s="1">
        <f t="shared" si="18"/>
        <v>1693.4708967934605</v>
      </c>
      <c r="N105" s="1">
        <f t="shared" si="19"/>
        <v>2037.089598525693</v>
      </c>
      <c r="O105" s="1">
        <f t="shared" si="11"/>
        <v>343.61870173223247</v>
      </c>
    </row>
    <row r="106" spans="5:15" x14ac:dyDescent="0.2">
      <c r="E106" s="39">
        <f t="shared" si="12"/>
        <v>10.399999999999979</v>
      </c>
      <c r="F106" s="16">
        <f t="shared" si="10"/>
        <v>1830.9183774863463</v>
      </c>
      <c r="H106" s="46" t="b">
        <f t="shared" si="13"/>
        <v>1</v>
      </c>
      <c r="I106" s="46">
        <f t="shared" si="14"/>
        <v>10</v>
      </c>
      <c r="J106" s="46">
        <f t="shared" si="15"/>
        <v>11</v>
      </c>
      <c r="K106" s="1">
        <f t="shared" si="16"/>
        <v>10</v>
      </c>
      <c r="L106" s="1">
        <f t="shared" si="17"/>
        <v>11</v>
      </c>
      <c r="M106" s="1">
        <f t="shared" si="18"/>
        <v>1693.4708967934605</v>
      </c>
      <c r="N106" s="1">
        <f t="shared" si="19"/>
        <v>2037.089598525693</v>
      </c>
      <c r="O106" s="1">
        <f t="shared" si="11"/>
        <v>343.61870173223247</v>
      </c>
    </row>
    <row r="107" spans="5:15" x14ac:dyDescent="0.2">
      <c r="E107" s="39">
        <f t="shared" si="12"/>
        <v>10.499999999999979</v>
      </c>
      <c r="F107" s="16">
        <f t="shared" si="10"/>
        <v>1865.2802476595693</v>
      </c>
      <c r="H107" s="46" t="b">
        <f t="shared" si="13"/>
        <v>1</v>
      </c>
      <c r="I107" s="46">
        <f t="shared" si="14"/>
        <v>10</v>
      </c>
      <c r="J107" s="46">
        <f t="shared" si="15"/>
        <v>11</v>
      </c>
      <c r="K107" s="1">
        <f t="shared" si="16"/>
        <v>10</v>
      </c>
      <c r="L107" s="1">
        <f t="shared" si="17"/>
        <v>11</v>
      </c>
      <c r="M107" s="1">
        <f t="shared" si="18"/>
        <v>1693.4708967934605</v>
      </c>
      <c r="N107" s="1">
        <f t="shared" si="19"/>
        <v>2037.089598525693</v>
      </c>
      <c r="O107" s="1">
        <f t="shared" si="11"/>
        <v>343.61870173223247</v>
      </c>
    </row>
    <row r="108" spans="5:15" x14ac:dyDescent="0.2">
      <c r="E108" s="39">
        <f t="shared" si="12"/>
        <v>10.599999999999978</v>
      </c>
      <c r="F108" s="16">
        <f t="shared" si="10"/>
        <v>1899.6421178327926</v>
      </c>
      <c r="H108" s="46" t="b">
        <f t="shared" si="13"/>
        <v>1</v>
      </c>
      <c r="I108" s="46">
        <f t="shared" si="14"/>
        <v>10</v>
      </c>
      <c r="J108" s="46">
        <f t="shared" si="15"/>
        <v>11</v>
      </c>
      <c r="K108" s="1">
        <f t="shared" si="16"/>
        <v>10</v>
      </c>
      <c r="L108" s="1">
        <f t="shared" si="17"/>
        <v>11</v>
      </c>
      <c r="M108" s="1">
        <f t="shared" si="18"/>
        <v>1693.4708967934605</v>
      </c>
      <c r="N108" s="1">
        <f t="shared" si="19"/>
        <v>2037.089598525693</v>
      </c>
      <c r="O108" s="1">
        <f t="shared" si="11"/>
        <v>343.61870173223247</v>
      </c>
    </row>
    <row r="109" spans="5:15" x14ac:dyDescent="0.2">
      <c r="E109" s="39">
        <f t="shared" si="12"/>
        <v>10.699999999999978</v>
      </c>
      <c r="F109" s="16">
        <f t="shared" si="10"/>
        <v>1934.0039880060156</v>
      </c>
      <c r="H109" s="46" t="b">
        <f t="shared" si="13"/>
        <v>1</v>
      </c>
      <c r="I109" s="46">
        <f t="shared" si="14"/>
        <v>10</v>
      </c>
      <c r="J109" s="46">
        <f t="shared" si="15"/>
        <v>11</v>
      </c>
      <c r="K109" s="1">
        <f t="shared" si="16"/>
        <v>10</v>
      </c>
      <c r="L109" s="1">
        <f t="shared" si="17"/>
        <v>11</v>
      </c>
      <c r="M109" s="1">
        <f t="shared" si="18"/>
        <v>1693.4708967934605</v>
      </c>
      <c r="N109" s="1">
        <f t="shared" si="19"/>
        <v>2037.089598525693</v>
      </c>
      <c r="O109" s="1">
        <f t="shared" si="11"/>
        <v>343.61870173223247</v>
      </c>
    </row>
    <row r="110" spans="5:15" x14ac:dyDescent="0.2">
      <c r="E110" s="39">
        <f t="shared" si="12"/>
        <v>10.799999999999978</v>
      </c>
      <c r="F110" s="16">
        <f t="shared" si="10"/>
        <v>1968.3658581792388</v>
      </c>
      <c r="H110" s="46" t="b">
        <f t="shared" si="13"/>
        <v>1</v>
      </c>
      <c r="I110" s="46">
        <f t="shared" si="14"/>
        <v>10</v>
      </c>
      <c r="J110" s="46">
        <f t="shared" si="15"/>
        <v>11</v>
      </c>
      <c r="K110" s="1">
        <f t="shared" si="16"/>
        <v>10</v>
      </c>
      <c r="L110" s="1">
        <f t="shared" si="17"/>
        <v>11</v>
      </c>
      <c r="M110" s="1">
        <f t="shared" si="18"/>
        <v>1693.4708967934605</v>
      </c>
      <c r="N110" s="1">
        <f t="shared" si="19"/>
        <v>2037.089598525693</v>
      </c>
      <c r="O110" s="1">
        <f t="shared" si="11"/>
        <v>343.61870173223247</v>
      </c>
    </row>
    <row r="111" spans="5:15" x14ac:dyDescent="0.2">
      <c r="E111" s="39">
        <f t="shared" si="12"/>
        <v>10.899999999999977</v>
      </c>
      <c r="F111" s="16">
        <f t="shared" si="10"/>
        <v>2002.7277283524618</v>
      </c>
      <c r="H111" s="46" t="b">
        <f t="shared" si="13"/>
        <v>1</v>
      </c>
      <c r="I111" s="46">
        <f t="shared" si="14"/>
        <v>10</v>
      </c>
      <c r="J111" s="46">
        <f t="shared" si="15"/>
        <v>11</v>
      </c>
      <c r="K111" s="1">
        <f t="shared" si="16"/>
        <v>10</v>
      </c>
      <c r="L111" s="1">
        <f t="shared" si="17"/>
        <v>11</v>
      </c>
      <c r="M111" s="1">
        <f t="shared" si="18"/>
        <v>1693.4708967934605</v>
      </c>
      <c r="N111" s="1">
        <f t="shared" si="19"/>
        <v>2037.089598525693</v>
      </c>
      <c r="O111" s="1">
        <f t="shared" si="11"/>
        <v>343.61870173223247</v>
      </c>
    </row>
    <row r="112" spans="5:15" x14ac:dyDescent="0.2">
      <c r="E112" s="39">
        <f t="shared" si="12"/>
        <v>10.999999999999977</v>
      </c>
      <c r="F112" s="16">
        <f t="shared" si="10"/>
        <v>2037.0895985256932</v>
      </c>
      <c r="H112" s="46" t="b">
        <f t="shared" si="13"/>
        <v>1</v>
      </c>
      <c r="I112" s="46">
        <f t="shared" si="14"/>
        <v>11</v>
      </c>
      <c r="J112" s="46">
        <f t="shared" si="15"/>
        <v>12</v>
      </c>
      <c r="K112" s="1">
        <f t="shared" si="16"/>
        <v>11</v>
      </c>
      <c r="L112" s="1">
        <f t="shared" si="17"/>
        <v>12</v>
      </c>
      <c r="M112" s="1">
        <f t="shared" si="18"/>
        <v>2037.089598525693</v>
      </c>
      <c r="N112" s="1">
        <f t="shared" si="19"/>
        <v>2024.346404396663</v>
      </c>
      <c r="O112" s="1">
        <f t="shared" si="11"/>
        <v>-12.743194129029916</v>
      </c>
    </row>
    <row r="113" spans="5:15" x14ac:dyDescent="0.2">
      <c r="E113" s="39">
        <f t="shared" si="12"/>
        <v>11.099999999999977</v>
      </c>
      <c r="F113" s="16">
        <f t="shared" si="10"/>
        <v>2035.8152791127902</v>
      </c>
      <c r="H113" s="46" t="b">
        <f t="shared" si="13"/>
        <v>1</v>
      </c>
      <c r="I113" s="46">
        <f t="shared" si="14"/>
        <v>11</v>
      </c>
      <c r="J113" s="46">
        <f t="shared" si="15"/>
        <v>12</v>
      </c>
      <c r="K113" s="1">
        <f t="shared" si="16"/>
        <v>11</v>
      </c>
      <c r="L113" s="1">
        <f t="shared" si="17"/>
        <v>12</v>
      </c>
      <c r="M113" s="1">
        <f t="shared" si="18"/>
        <v>2037.089598525693</v>
      </c>
      <c r="N113" s="1">
        <f t="shared" si="19"/>
        <v>2024.346404396663</v>
      </c>
      <c r="O113" s="1">
        <f t="shared" si="11"/>
        <v>-12.743194129029916</v>
      </c>
    </row>
    <row r="114" spans="5:15" x14ac:dyDescent="0.2">
      <c r="E114" s="39">
        <f t="shared" si="12"/>
        <v>11.199999999999976</v>
      </c>
      <c r="F114" s="16">
        <f t="shared" si="10"/>
        <v>2034.5409596998873</v>
      </c>
      <c r="H114" s="46" t="b">
        <f t="shared" si="13"/>
        <v>1</v>
      </c>
      <c r="I114" s="46">
        <f t="shared" si="14"/>
        <v>11</v>
      </c>
      <c r="J114" s="46">
        <f t="shared" si="15"/>
        <v>12</v>
      </c>
      <c r="K114" s="1">
        <f t="shared" si="16"/>
        <v>11</v>
      </c>
      <c r="L114" s="1">
        <f t="shared" si="17"/>
        <v>12</v>
      </c>
      <c r="M114" s="1">
        <f t="shared" si="18"/>
        <v>2037.089598525693</v>
      </c>
      <c r="N114" s="1">
        <f t="shared" si="19"/>
        <v>2024.346404396663</v>
      </c>
      <c r="O114" s="1">
        <f t="shared" si="11"/>
        <v>-12.743194129029916</v>
      </c>
    </row>
    <row r="115" spans="5:15" x14ac:dyDescent="0.2">
      <c r="E115" s="39">
        <f t="shared" si="12"/>
        <v>11.299999999999976</v>
      </c>
      <c r="F115" s="16">
        <f t="shared" si="10"/>
        <v>2033.2666402869843</v>
      </c>
      <c r="H115" s="46" t="b">
        <f t="shared" si="13"/>
        <v>1</v>
      </c>
      <c r="I115" s="46">
        <f t="shared" si="14"/>
        <v>11</v>
      </c>
      <c r="J115" s="46">
        <f t="shared" si="15"/>
        <v>12</v>
      </c>
      <c r="K115" s="1">
        <f t="shared" si="16"/>
        <v>11</v>
      </c>
      <c r="L115" s="1">
        <f t="shared" si="17"/>
        <v>12</v>
      </c>
      <c r="M115" s="1">
        <f t="shared" si="18"/>
        <v>2037.089598525693</v>
      </c>
      <c r="N115" s="1">
        <f t="shared" si="19"/>
        <v>2024.346404396663</v>
      </c>
      <c r="O115" s="1">
        <f t="shared" si="11"/>
        <v>-12.743194129029916</v>
      </c>
    </row>
    <row r="116" spans="5:15" x14ac:dyDescent="0.2">
      <c r="E116" s="39">
        <f t="shared" si="12"/>
        <v>11.399999999999975</v>
      </c>
      <c r="F116" s="16">
        <f t="shared" si="10"/>
        <v>2031.9923208740813</v>
      </c>
      <c r="H116" s="46" t="b">
        <f t="shared" si="13"/>
        <v>1</v>
      </c>
      <c r="I116" s="46">
        <f t="shared" si="14"/>
        <v>11</v>
      </c>
      <c r="J116" s="46">
        <f t="shared" si="15"/>
        <v>12</v>
      </c>
      <c r="K116" s="1">
        <f t="shared" si="16"/>
        <v>11</v>
      </c>
      <c r="L116" s="1">
        <f t="shared" si="17"/>
        <v>12</v>
      </c>
      <c r="M116" s="1">
        <f t="shared" si="18"/>
        <v>2037.089598525693</v>
      </c>
      <c r="N116" s="1">
        <f t="shared" si="19"/>
        <v>2024.346404396663</v>
      </c>
      <c r="O116" s="1">
        <f t="shared" si="11"/>
        <v>-12.743194129029916</v>
      </c>
    </row>
    <row r="117" spans="5:15" x14ac:dyDescent="0.2">
      <c r="E117" s="39">
        <f t="shared" si="12"/>
        <v>11.499999999999975</v>
      </c>
      <c r="F117" s="16">
        <f t="shared" si="10"/>
        <v>2030.7180014611783</v>
      </c>
      <c r="H117" s="46" t="b">
        <f t="shared" si="13"/>
        <v>1</v>
      </c>
      <c r="I117" s="46">
        <f t="shared" si="14"/>
        <v>11</v>
      </c>
      <c r="J117" s="46">
        <f t="shared" si="15"/>
        <v>12</v>
      </c>
      <c r="K117" s="1">
        <f t="shared" si="16"/>
        <v>11</v>
      </c>
      <c r="L117" s="1">
        <f t="shared" si="17"/>
        <v>12</v>
      </c>
      <c r="M117" s="1">
        <f t="shared" si="18"/>
        <v>2037.089598525693</v>
      </c>
      <c r="N117" s="1">
        <f t="shared" si="19"/>
        <v>2024.346404396663</v>
      </c>
      <c r="O117" s="1">
        <f t="shared" si="11"/>
        <v>-12.743194129029916</v>
      </c>
    </row>
    <row r="118" spans="5:15" x14ac:dyDescent="0.2">
      <c r="E118" s="39">
        <f t="shared" si="12"/>
        <v>11.599999999999975</v>
      </c>
      <c r="F118" s="16">
        <f t="shared" si="10"/>
        <v>2029.4436820482754</v>
      </c>
      <c r="H118" s="46" t="b">
        <f t="shared" si="13"/>
        <v>1</v>
      </c>
      <c r="I118" s="46">
        <f t="shared" si="14"/>
        <v>11</v>
      </c>
      <c r="J118" s="46">
        <f t="shared" si="15"/>
        <v>12</v>
      </c>
      <c r="K118" s="1">
        <f t="shared" si="16"/>
        <v>11</v>
      </c>
      <c r="L118" s="1">
        <f t="shared" si="17"/>
        <v>12</v>
      </c>
      <c r="M118" s="1">
        <f t="shared" si="18"/>
        <v>2037.089598525693</v>
      </c>
      <c r="N118" s="1">
        <f t="shared" si="19"/>
        <v>2024.346404396663</v>
      </c>
      <c r="O118" s="1">
        <f t="shared" si="11"/>
        <v>-12.743194129029916</v>
      </c>
    </row>
    <row r="119" spans="5:15" x14ac:dyDescent="0.2">
      <c r="E119" s="39">
        <f t="shared" si="12"/>
        <v>11.699999999999974</v>
      </c>
      <c r="F119" s="16">
        <f t="shared" si="10"/>
        <v>2028.1693626353724</v>
      </c>
      <c r="H119" s="46" t="b">
        <f t="shared" si="13"/>
        <v>1</v>
      </c>
      <c r="I119" s="46">
        <f t="shared" si="14"/>
        <v>11</v>
      </c>
      <c r="J119" s="46">
        <f t="shared" si="15"/>
        <v>12</v>
      </c>
      <c r="K119" s="1">
        <f t="shared" si="16"/>
        <v>11</v>
      </c>
      <c r="L119" s="1">
        <f t="shared" si="17"/>
        <v>12</v>
      </c>
      <c r="M119" s="1">
        <f t="shared" si="18"/>
        <v>2037.089598525693</v>
      </c>
      <c r="N119" s="1">
        <f t="shared" si="19"/>
        <v>2024.346404396663</v>
      </c>
      <c r="O119" s="1">
        <f t="shared" si="11"/>
        <v>-12.743194129029916</v>
      </c>
    </row>
    <row r="120" spans="5:15" x14ac:dyDescent="0.2">
      <c r="E120" s="39">
        <f t="shared" si="12"/>
        <v>11.799999999999974</v>
      </c>
      <c r="F120" s="16">
        <f t="shared" si="10"/>
        <v>2026.8950432224694</v>
      </c>
      <c r="H120" s="46" t="b">
        <f t="shared" si="13"/>
        <v>1</v>
      </c>
      <c r="I120" s="46">
        <f t="shared" si="14"/>
        <v>11</v>
      </c>
      <c r="J120" s="46">
        <f t="shared" si="15"/>
        <v>12</v>
      </c>
      <c r="K120" s="1">
        <f t="shared" si="16"/>
        <v>11</v>
      </c>
      <c r="L120" s="1">
        <f t="shared" si="17"/>
        <v>12</v>
      </c>
      <c r="M120" s="1">
        <f t="shared" si="18"/>
        <v>2037.089598525693</v>
      </c>
      <c r="N120" s="1">
        <f t="shared" si="19"/>
        <v>2024.346404396663</v>
      </c>
      <c r="O120" s="1">
        <f t="shared" si="11"/>
        <v>-12.743194129029916</v>
      </c>
    </row>
    <row r="121" spans="5:15" x14ac:dyDescent="0.2">
      <c r="E121" s="39">
        <f t="shared" si="12"/>
        <v>11.899999999999974</v>
      </c>
      <c r="F121" s="16">
        <f t="shared" si="10"/>
        <v>2025.6207238095665</v>
      </c>
      <c r="H121" s="46" t="b">
        <f t="shared" si="13"/>
        <v>1</v>
      </c>
      <c r="I121" s="46">
        <f t="shared" si="14"/>
        <v>11</v>
      </c>
      <c r="J121" s="46">
        <f t="shared" si="15"/>
        <v>12</v>
      </c>
      <c r="K121" s="1">
        <f t="shared" si="16"/>
        <v>11</v>
      </c>
      <c r="L121" s="1">
        <f t="shared" si="17"/>
        <v>12</v>
      </c>
      <c r="M121" s="1">
        <f t="shared" si="18"/>
        <v>2037.089598525693</v>
      </c>
      <c r="N121" s="1">
        <f t="shared" si="19"/>
        <v>2024.346404396663</v>
      </c>
      <c r="O121" s="1">
        <f t="shared" si="11"/>
        <v>-12.743194129029916</v>
      </c>
    </row>
    <row r="122" spans="5:15" x14ac:dyDescent="0.2">
      <c r="E122" s="39">
        <f t="shared" si="12"/>
        <v>11.999999999999973</v>
      </c>
      <c r="F122" s="16">
        <f t="shared" si="10"/>
        <v>2024.3464043966635</v>
      </c>
      <c r="H122" s="46" t="b">
        <f t="shared" si="13"/>
        <v>1</v>
      </c>
      <c r="I122" s="46">
        <f t="shared" si="14"/>
        <v>12</v>
      </c>
      <c r="J122" s="46">
        <f t="shared" si="15"/>
        <v>13</v>
      </c>
      <c r="K122" s="1">
        <f t="shared" si="16"/>
        <v>12</v>
      </c>
      <c r="L122" s="1">
        <f t="shared" si="17"/>
        <v>13</v>
      </c>
      <c r="M122" s="1">
        <f t="shared" si="18"/>
        <v>2024.346404396663</v>
      </c>
      <c r="N122" s="1">
        <f t="shared" si="19"/>
        <v>2007.3877842690702</v>
      </c>
      <c r="O122" s="1">
        <f t="shared" si="11"/>
        <v>-16.958620127592894</v>
      </c>
    </row>
    <row r="123" spans="5:15" x14ac:dyDescent="0.2">
      <c r="E123" s="39">
        <f t="shared" si="12"/>
        <v>12.099999999999973</v>
      </c>
      <c r="F123" s="16">
        <f t="shared" si="10"/>
        <v>2022.6505423839042</v>
      </c>
      <c r="H123" s="46" t="b">
        <f t="shared" si="13"/>
        <v>1</v>
      </c>
      <c r="I123" s="46">
        <f t="shared" si="14"/>
        <v>12</v>
      </c>
      <c r="J123" s="46">
        <f t="shared" si="15"/>
        <v>13</v>
      </c>
      <c r="K123" s="1">
        <f t="shared" si="16"/>
        <v>12</v>
      </c>
      <c r="L123" s="1">
        <f t="shared" si="17"/>
        <v>13</v>
      </c>
      <c r="M123" s="1">
        <f t="shared" si="18"/>
        <v>2024.346404396663</v>
      </c>
      <c r="N123" s="1">
        <f t="shared" si="19"/>
        <v>2007.3877842690702</v>
      </c>
      <c r="O123" s="1">
        <f t="shared" si="11"/>
        <v>-16.958620127592894</v>
      </c>
    </row>
    <row r="124" spans="5:15" x14ac:dyDescent="0.2">
      <c r="E124" s="39">
        <f t="shared" si="12"/>
        <v>12.199999999999973</v>
      </c>
      <c r="F124" s="16">
        <f t="shared" si="10"/>
        <v>2020.9546803711448</v>
      </c>
      <c r="H124" s="46" t="b">
        <f t="shared" si="13"/>
        <v>1</v>
      </c>
      <c r="I124" s="46">
        <f t="shared" si="14"/>
        <v>12</v>
      </c>
      <c r="J124" s="46">
        <f t="shared" si="15"/>
        <v>13</v>
      </c>
      <c r="K124" s="1">
        <f t="shared" si="16"/>
        <v>12</v>
      </c>
      <c r="L124" s="1">
        <f t="shared" si="17"/>
        <v>13</v>
      </c>
      <c r="M124" s="1">
        <f t="shared" si="18"/>
        <v>2024.346404396663</v>
      </c>
      <c r="N124" s="1">
        <f t="shared" si="19"/>
        <v>2007.3877842690702</v>
      </c>
      <c r="O124" s="1">
        <f t="shared" si="11"/>
        <v>-16.958620127592894</v>
      </c>
    </row>
    <row r="125" spans="5:15" x14ac:dyDescent="0.2">
      <c r="E125" s="39">
        <f t="shared" si="12"/>
        <v>12.299999999999972</v>
      </c>
      <c r="F125" s="16">
        <f t="shared" si="10"/>
        <v>2019.2588183583857</v>
      </c>
      <c r="H125" s="46" t="b">
        <f t="shared" si="13"/>
        <v>1</v>
      </c>
      <c r="I125" s="46">
        <f t="shared" si="14"/>
        <v>12</v>
      </c>
      <c r="J125" s="46">
        <f t="shared" si="15"/>
        <v>13</v>
      </c>
      <c r="K125" s="1">
        <f t="shared" si="16"/>
        <v>12</v>
      </c>
      <c r="L125" s="1">
        <f t="shared" si="17"/>
        <v>13</v>
      </c>
      <c r="M125" s="1">
        <f t="shared" si="18"/>
        <v>2024.346404396663</v>
      </c>
      <c r="N125" s="1">
        <f t="shared" si="19"/>
        <v>2007.3877842690702</v>
      </c>
      <c r="O125" s="1">
        <f t="shared" si="11"/>
        <v>-16.958620127592894</v>
      </c>
    </row>
    <row r="126" spans="5:15" x14ac:dyDescent="0.2">
      <c r="E126" s="39">
        <f t="shared" si="12"/>
        <v>12.399999999999972</v>
      </c>
      <c r="F126" s="16">
        <f t="shared" si="10"/>
        <v>2017.5629563456264</v>
      </c>
      <c r="H126" s="46" t="b">
        <f t="shared" si="13"/>
        <v>1</v>
      </c>
      <c r="I126" s="46">
        <f t="shared" si="14"/>
        <v>12</v>
      </c>
      <c r="J126" s="46">
        <f t="shared" si="15"/>
        <v>13</v>
      </c>
      <c r="K126" s="1">
        <f t="shared" si="16"/>
        <v>12</v>
      </c>
      <c r="L126" s="1">
        <f t="shared" si="17"/>
        <v>13</v>
      </c>
      <c r="M126" s="1">
        <f t="shared" si="18"/>
        <v>2024.346404396663</v>
      </c>
      <c r="N126" s="1">
        <f t="shared" si="19"/>
        <v>2007.3877842690702</v>
      </c>
      <c r="O126" s="1">
        <f t="shared" si="11"/>
        <v>-16.958620127592894</v>
      </c>
    </row>
    <row r="127" spans="5:15" x14ac:dyDescent="0.2">
      <c r="E127" s="39">
        <f t="shared" si="12"/>
        <v>12.499999999999972</v>
      </c>
      <c r="F127" s="16">
        <f t="shared" si="10"/>
        <v>2015.8670943328671</v>
      </c>
      <c r="H127" s="46" t="b">
        <f t="shared" si="13"/>
        <v>1</v>
      </c>
      <c r="I127" s="46">
        <f t="shared" si="14"/>
        <v>12</v>
      </c>
      <c r="J127" s="46">
        <f t="shared" si="15"/>
        <v>13</v>
      </c>
      <c r="K127" s="1">
        <f t="shared" si="16"/>
        <v>12</v>
      </c>
      <c r="L127" s="1">
        <f t="shared" si="17"/>
        <v>13</v>
      </c>
      <c r="M127" s="1">
        <f t="shared" si="18"/>
        <v>2024.346404396663</v>
      </c>
      <c r="N127" s="1">
        <f t="shared" si="19"/>
        <v>2007.3877842690702</v>
      </c>
      <c r="O127" s="1">
        <f t="shared" si="11"/>
        <v>-16.958620127592894</v>
      </c>
    </row>
    <row r="128" spans="5:15" x14ac:dyDescent="0.2">
      <c r="E128" s="39">
        <f t="shared" si="12"/>
        <v>12.599999999999971</v>
      </c>
      <c r="F128" s="16">
        <f t="shared" si="10"/>
        <v>2014.1712323201077</v>
      </c>
      <c r="H128" s="46" t="b">
        <f t="shared" si="13"/>
        <v>1</v>
      </c>
      <c r="I128" s="46">
        <f t="shared" si="14"/>
        <v>12</v>
      </c>
      <c r="J128" s="46">
        <f t="shared" si="15"/>
        <v>13</v>
      </c>
      <c r="K128" s="1">
        <f t="shared" si="16"/>
        <v>12</v>
      </c>
      <c r="L128" s="1">
        <f t="shared" si="17"/>
        <v>13</v>
      </c>
      <c r="M128" s="1">
        <f t="shared" si="18"/>
        <v>2024.346404396663</v>
      </c>
      <c r="N128" s="1">
        <f t="shared" si="19"/>
        <v>2007.3877842690702</v>
      </c>
      <c r="O128" s="1">
        <f t="shared" si="11"/>
        <v>-16.958620127592894</v>
      </c>
    </row>
    <row r="129" spans="5:15" x14ac:dyDescent="0.2">
      <c r="E129" s="39">
        <f t="shared" si="12"/>
        <v>12.699999999999971</v>
      </c>
      <c r="F129" s="16">
        <f t="shared" si="10"/>
        <v>2012.4753703073486</v>
      </c>
      <c r="H129" s="46" t="b">
        <f t="shared" si="13"/>
        <v>1</v>
      </c>
      <c r="I129" s="46">
        <f t="shared" si="14"/>
        <v>12</v>
      </c>
      <c r="J129" s="46">
        <f t="shared" si="15"/>
        <v>13</v>
      </c>
      <c r="K129" s="1">
        <f t="shared" si="16"/>
        <v>12</v>
      </c>
      <c r="L129" s="1">
        <f t="shared" si="17"/>
        <v>13</v>
      </c>
      <c r="M129" s="1">
        <f t="shared" si="18"/>
        <v>2024.346404396663</v>
      </c>
      <c r="N129" s="1">
        <f t="shared" si="19"/>
        <v>2007.3877842690702</v>
      </c>
      <c r="O129" s="1">
        <f t="shared" si="11"/>
        <v>-16.958620127592894</v>
      </c>
    </row>
    <row r="130" spans="5:15" x14ac:dyDescent="0.2">
      <c r="E130" s="39">
        <f t="shared" si="12"/>
        <v>12.799999999999971</v>
      </c>
      <c r="F130" s="16">
        <f t="shared" ref="F130:F193" si="20">IF(E130&gt;$C$29,$C$30,IF(H130,M130+(E130-K130)*O130,0))</f>
        <v>2010.7795082945893</v>
      </c>
      <c r="H130" s="46" t="b">
        <f t="shared" si="13"/>
        <v>1</v>
      </c>
      <c r="I130" s="46">
        <f t="shared" si="14"/>
        <v>12</v>
      </c>
      <c r="J130" s="46">
        <f t="shared" si="15"/>
        <v>13</v>
      </c>
      <c r="K130" s="1">
        <f t="shared" si="16"/>
        <v>12</v>
      </c>
      <c r="L130" s="1">
        <f t="shared" si="17"/>
        <v>13</v>
      </c>
      <c r="M130" s="1">
        <f t="shared" si="18"/>
        <v>2024.346404396663</v>
      </c>
      <c r="N130" s="1">
        <f t="shared" si="19"/>
        <v>2007.3877842690702</v>
      </c>
      <c r="O130" s="1">
        <f t="shared" ref="O130:O193" si="21">IF(K130&lt;&gt;L130,(N130-M130)/(L130-K130),0)</f>
        <v>-16.958620127592894</v>
      </c>
    </row>
    <row r="131" spans="5:15" x14ac:dyDescent="0.2">
      <c r="E131" s="39">
        <f t="shared" ref="E131:E194" si="22">E130+WindSpeedStep</f>
        <v>12.89999999999997</v>
      </c>
      <c r="F131" s="16">
        <f t="shared" si="20"/>
        <v>2009.0836462818299</v>
      </c>
      <c r="H131" s="46" t="b">
        <f t="shared" ref="H131:H194" si="23">AND(E131&gt;=$C$28,E131&lt;=$C$29)</f>
        <v>1</v>
      </c>
      <c r="I131" s="46">
        <f t="shared" ref="I131:I194" si="24">COUNTIF($B$2:$B$26,"&lt;="&amp;E131)</f>
        <v>12</v>
      </c>
      <c r="J131" s="46">
        <f t="shared" ref="J131:J194" si="25">I131+1</f>
        <v>13</v>
      </c>
      <c r="K131" s="1">
        <f t="shared" ref="K131:K194" si="26">IF(H131,INDEX($B$2:$B$26,I131),"")</f>
        <v>12</v>
      </c>
      <c r="L131" s="1">
        <f t="shared" ref="L131:L194" si="27">IF(H131,INDEX($B$2:$B$26,J131),"")</f>
        <v>13</v>
      </c>
      <c r="M131" s="1">
        <f t="shared" ref="M131:M194" si="28">IF(H131,INDEX($C$2:$C$26,I131),"")</f>
        <v>2024.346404396663</v>
      </c>
      <c r="N131" s="1">
        <f t="shared" ref="N131:N194" si="29">IF(H131,INDEX($C$2:$C$26,J131),"")</f>
        <v>2007.3877842690702</v>
      </c>
      <c r="O131" s="1">
        <f t="shared" si="21"/>
        <v>-16.958620127592894</v>
      </c>
    </row>
    <row r="132" spans="5:15" x14ac:dyDescent="0.2">
      <c r="E132" s="39">
        <f t="shared" si="22"/>
        <v>12.99999999999997</v>
      </c>
      <c r="F132" s="16">
        <f t="shared" si="20"/>
        <v>2007.3877842690704</v>
      </c>
      <c r="H132" s="46" t="b">
        <f t="shared" si="23"/>
        <v>1</v>
      </c>
      <c r="I132" s="46">
        <f t="shared" si="24"/>
        <v>13</v>
      </c>
      <c r="J132" s="46">
        <f t="shared" si="25"/>
        <v>14</v>
      </c>
      <c r="K132" s="1">
        <f t="shared" si="26"/>
        <v>13</v>
      </c>
      <c r="L132" s="1">
        <f t="shared" si="27"/>
        <v>14</v>
      </c>
      <c r="M132" s="1">
        <f t="shared" si="28"/>
        <v>2007.3877842690702</v>
      </c>
      <c r="N132" s="1">
        <f t="shared" si="29"/>
        <v>2001.7817852007734</v>
      </c>
      <c r="O132" s="1">
        <f t="shared" si="21"/>
        <v>-5.6059990682967964</v>
      </c>
    </row>
    <row r="133" spans="5:15" x14ac:dyDescent="0.2">
      <c r="E133" s="39">
        <f t="shared" si="22"/>
        <v>13.099999999999969</v>
      </c>
      <c r="F133" s="16">
        <f t="shared" si="20"/>
        <v>2006.8271843622406</v>
      </c>
      <c r="H133" s="46" t="b">
        <f t="shared" si="23"/>
        <v>1</v>
      </c>
      <c r="I133" s="46">
        <f t="shared" si="24"/>
        <v>13</v>
      </c>
      <c r="J133" s="46">
        <f t="shared" si="25"/>
        <v>14</v>
      </c>
      <c r="K133" s="1">
        <f t="shared" si="26"/>
        <v>13</v>
      </c>
      <c r="L133" s="1">
        <f t="shared" si="27"/>
        <v>14</v>
      </c>
      <c r="M133" s="1">
        <f t="shared" si="28"/>
        <v>2007.3877842690702</v>
      </c>
      <c r="N133" s="1">
        <f t="shared" si="29"/>
        <v>2001.7817852007734</v>
      </c>
      <c r="O133" s="1">
        <f t="shared" si="21"/>
        <v>-5.6059990682967964</v>
      </c>
    </row>
    <row r="134" spans="5:15" x14ac:dyDescent="0.2">
      <c r="E134" s="39">
        <f t="shared" si="22"/>
        <v>13.199999999999969</v>
      </c>
      <c r="F134" s="16">
        <f t="shared" si="20"/>
        <v>2006.266584455411</v>
      </c>
      <c r="H134" s="46" t="b">
        <f t="shared" si="23"/>
        <v>1</v>
      </c>
      <c r="I134" s="46">
        <f t="shared" si="24"/>
        <v>13</v>
      </c>
      <c r="J134" s="46">
        <f t="shared" si="25"/>
        <v>14</v>
      </c>
      <c r="K134" s="1">
        <f t="shared" si="26"/>
        <v>13</v>
      </c>
      <c r="L134" s="1">
        <f t="shared" si="27"/>
        <v>14</v>
      </c>
      <c r="M134" s="1">
        <f t="shared" si="28"/>
        <v>2007.3877842690702</v>
      </c>
      <c r="N134" s="1">
        <f t="shared" si="29"/>
        <v>2001.7817852007734</v>
      </c>
      <c r="O134" s="1">
        <f t="shared" si="21"/>
        <v>-5.6059990682967964</v>
      </c>
    </row>
    <row r="135" spans="5:15" x14ac:dyDescent="0.2">
      <c r="E135" s="39">
        <f t="shared" si="22"/>
        <v>13.299999999999969</v>
      </c>
      <c r="F135" s="16">
        <f t="shared" si="20"/>
        <v>2005.7059845485812</v>
      </c>
      <c r="H135" s="46" t="b">
        <f t="shared" si="23"/>
        <v>1</v>
      </c>
      <c r="I135" s="46">
        <f t="shared" si="24"/>
        <v>13</v>
      </c>
      <c r="J135" s="46">
        <f t="shared" si="25"/>
        <v>14</v>
      </c>
      <c r="K135" s="1">
        <f t="shared" si="26"/>
        <v>13</v>
      </c>
      <c r="L135" s="1">
        <f t="shared" si="27"/>
        <v>14</v>
      </c>
      <c r="M135" s="1">
        <f t="shared" si="28"/>
        <v>2007.3877842690702</v>
      </c>
      <c r="N135" s="1">
        <f t="shared" si="29"/>
        <v>2001.7817852007734</v>
      </c>
      <c r="O135" s="1">
        <f t="shared" si="21"/>
        <v>-5.6059990682967964</v>
      </c>
    </row>
    <row r="136" spans="5:15" x14ac:dyDescent="0.2">
      <c r="E136" s="39">
        <f t="shared" si="22"/>
        <v>13.399999999999968</v>
      </c>
      <c r="F136" s="16">
        <f t="shared" si="20"/>
        <v>2005.1453846417517</v>
      </c>
      <c r="H136" s="46" t="b">
        <f t="shared" si="23"/>
        <v>1</v>
      </c>
      <c r="I136" s="46">
        <f t="shared" si="24"/>
        <v>13</v>
      </c>
      <c r="J136" s="46">
        <f t="shared" si="25"/>
        <v>14</v>
      </c>
      <c r="K136" s="1">
        <f t="shared" si="26"/>
        <v>13</v>
      </c>
      <c r="L136" s="1">
        <f t="shared" si="27"/>
        <v>14</v>
      </c>
      <c r="M136" s="1">
        <f t="shared" si="28"/>
        <v>2007.3877842690702</v>
      </c>
      <c r="N136" s="1">
        <f t="shared" si="29"/>
        <v>2001.7817852007734</v>
      </c>
      <c r="O136" s="1">
        <f t="shared" si="21"/>
        <v>-5.6059990682967964</v>
      </c>
    </row>
    <row r="137" spans="5:15" x14ac:dyDescent="0.2">
      <c r="E137" s="39">
        <f t="shared" si="22"/>
        <v>13.499999999999968</v>
      </c>
      <c r="F137" s="16">
        <f t="shared" si="20"/>
        <v>2004.5847847349219</v>
      </c>
      <c r="H137" s="46" t="b">
        <f t="shared" si="23"/>
        <v>1</v>
      </c>
      <c r="I137" s="46">
        <f t="shared" si="24"/>
        <v>13</v>
      </c>
      <c r="J137" s="46">
        <f t="shared" si="25"/>
        <v>14</v>
      </c>
      <c r="K137" s="1">
        <f t="shared" si="26"/>
        <v>13</v>
      </c>
      <c r="L137" s="1">
        <f t="shared" si="27"/>
        <v>14</v>
      </c>
      <c r="M137" s="1">
        <f t="shared" si="28"/>
        <v>2007.3877842690702</v>
      </c>
      <c r="N137" s="1">
        <f t="shared" si="29"/>
        <v>2001.7817852007734</v>
      </c>
      <c r="O137" s="1">
        <f t="shared" si="21"/>
        <v>-5.6059990682967964</v>
      </c>
    </row>
    <row r="138" spans="5:15" x14ac:dyDescent="0.2">
      <c r="E138" s="39">
        <f t="shared" si="22"/>
        <v>13.599999999999968</v>
      </c>
      <c r="F138" s="16">
        <f t="shared" si="20"/>
        <v>2004.0241848280923</v>
      </c>
      <c r="H138" s="46" t="b">
        <f t="shared" si="23"/>
        <v>1</v>
      </c>
      <c r="I138" s="46">
        <f t="shared" si="24"/>
        <v>13</v>
      </c>
      <c r="J138" s="46">
        <f t="shared" si="25"/>
        <v>14</v>
      </c>
      <c r="K138" s="1">
        <f t="shared" si="26"/>
        <v>13</v>
      </c>
      <c r="L138" s="1">
        <f t="shared" si="27"/>
        <v>14</v>
      </c>
      <c r="M138" s="1">
        <f t="shared" si="28"/>
        <v>2007.3877842690702</v>
      </c>
      <c r="N138" s="1">
        <f t="shared" si="29"/>
        <v>2001.7817852007734</v>
      </c>
      <c r="O138" s="1">
        <f t="shared" si="21"/>
        <v>-5.6059990682967964</v>
      </c>
    </row>
    <row r="139" spans="5:15" x14ac:dyDescent="0.2">
      <c r="E139" s="39">
        <f t="shared" si="22"/>
        <v>13.699999999999967</v>
      </c>
      <c r="F139" s="16">
        <f t="shared" si="20"/>
        <v>2003.4635849212625</v>
      </c>
      <c r="H139" s="46" t="b">
        <f t="shared" si="23"/>
        <v>1</v>
      </c>
      <c r="I139" s="46">
        <f t="shared" si="24"/>
        <v>13</v>
      </c>
      <c r="J139" s="46">
        <f t="shared" si="25"/>
        <v>14</v>
      </c>
      <c r="K139" s="1">
        <f t="shared" si="26"/>
        <v>13</v>
      </c>
      <c r="L139" s="1">
        <f t="shared" si="27"/>
        <v>14</v>
      </c>
      <c r="M139" s="1">
        <f t="shared" si="28"/>
        <v>2007.3877842690702</v>
      </c>
      <c r="N139" s="1">
        <f t="shared" si="29"/>
        <v>2001.7817852007734</v>
      </c>
      <c r="O139" s="1">
        <f t="shared" si="21"/>
        <v>-5.6059990682967964</v>
      </c>
    </row>
    <row r="140" spans="5:15" x14ac:dyDescent="0.2">
      <c r="E140" s="39">
        <f t="shared" si="22"/>
        <v>13.799999999999967</v>
      </c>
      <c r="F140" s="16">
        <f t="shared" si="20"/>
        <v>2002.9029850144329</v>
      </c>
      <c r="H140" s="46" t="b">
        <f t="shared" si="23"/>
        <v>1</v>
      </c>
      <c r="I140" s="46">
        <f t="shared" si="24"/>
        <v>13</v>
      </c>
      <c r="J140" s="46">
        <f t="shared" si="25"/>
        <v>14</v>
      </c>
      <c r="K140" s="1">
        <f t="shared" si="26"/>
        <v>13</v>
      </c>
      <c r="L140" s="1">
        <f t="shared" si="27"/>
        <v>14</v>
      </c>
      <c r="M140" s="1">
        <f t="shared" si="28"/>
        <v>2007.3877842690702</v>
      </c>
      <c r="N140" s="1">
        <f t="shared" si="29"/>
        <v>2001.7817852007734</v>
      </c>
      <c r="O140" s="1">
        <f t="shared" si="21"/>
        <v>-5.6059990682967964</v>
      </c>
    </row>
    <row r="141" spans="5:15" x14ac:dyDescent="0.2">
      <c r="E141" s="39">
        <f t="shared" si="22"/>
        <v>13.899999999999967</v>
      </c>
      <c r="F141" s="16">
        <f t="shared" si="20"/>
        <v>2002.3423851076031</v>
      </c>
      <c r="H141" s="46" t="b">
        <f t="shared" si="23"/>
        <v>1</v>
      </c>
      <c r="I141" s="46">
        <f t="shared" si="24"/>
        <v>13</v>
      </c>
      <c r="J141" s="46">
        <f t="shared" si="25"/>
        <v>14</v>
      </c>
      <c r="K141" s="1">
        <f t="shared" si="26"/>
        <v>13</v>
      </c>
      <c r="L141" s="1">
        <f t="shared" si="27"/>
        <v>14</v>
      </c>
      <c r="M141" s="1">
        <f t="shared" si="28"/>
        <v>2007.3877842690702</v>
      </c>
      <c r="N141" s="1">
        <f t="shared" si="29"/>
        <v>2001.7817852007734</v>
      </c>
      <c r="O141" s="1">
        <f t="shared" si="21"/>
        <v>-5.6059990682967964</v>
      </c>
    </row>
    <row r="142" spans="5:15" x14ac:dyDescent="0.2">
      <c r="E142" s="39">
        <f t="shared" si="22"/>
        <v>13.999999999999966</v>
      </c>
      <c r="F142" s="16">
        <f t="shared" si="20"/>
        <v>2001.7817852007734</v>
      </c>
      <c r="H142" s="46" t="b">
        <f t="shared" si="23"/>
        <v>1</v>
      </c>
      <c r="I142" s="46">
        <f t="shared" si="24"/>
        <v>14</v>
      </c>
      <c r="J142" s="46">
        <f t="shared" si="25"/>
        <v>15</v>
      </c>
      <c r="K142" s="1">
        <f t="shared" si="26"/>
        <v>14</v>
      </c>
      <c r="L142" s="1">
        <f t="shared" si="27"/>
        <v>15</v>
      </c>
      <c r="M142" s="1">
        <f t="shared" si="28"/>
        <v>2001.7817852007734</v>
      </c>
      <c r="N142" s="1">
        <f t="shared" si="29"/>
        <v>2000.370095511146</v>
      </c>
      <c r="O142" s="1">
        <f t="shared" si="21"/>
        <v>-1.4116896896273374</v>
      </c>
    </row>
    <row r="143" spans="5:15" x14ac:dyDescent="0.2">
      <c r="E143" s="39">
        <f t="shared" si="22"/>
        <v>14.099999999999966</v>
      </c>
      <c r="F143" s="16">
        <f t="shared" si="20"/>
        <v>2001.6406162318108</v>
      </c>
      <c r="H143" s="46" t="b">
        <f t="shared" si="23"/>
        <v>1</v>
      </c>
      <c r="I143" s="46">
        <f t="shared" si="24"/>
        <v>14</v>
      </c>
      <c r="J143" s="46">
        <f t="shared" si="25"/>
        <v>15</v>
      </c>
      <c r="K143" s="1">
        <f t="shared" si="26"/>
        <v>14</v>
      </c>
      <c r="L143" s="1">
        <f t="shared" si="27"/>
        <v>15</v>
      </c>
      <c r="M143" s="1">
        <f t="shared" si="28"/>
        <v>2001.7817852007734</v>
      </c>
      <c r="N143" s="1">
        <f t="shared" si="29"/>
        <v>2000.370095511146</v>
      </c>
      <c r="O143" s="1">
        <f t="shared" si="21"/>
        <v>-1.4116896896273374</v>
      </c>
    </row>
    <row r="144" spans="5:15" x14ac:dyDescent="0.2">
      <c r="E144" s="39">
        <f t="shared" si="22"/>
        <v>14.199999999999966</v>
      </c>
      <c r="F144" s="16">
        <f t="shared" si="20"/>
        <v>2001.499447262848</v>
      </c>
      <c r="H144" s="46" t="b">
        <f t="shared" si="23"/>
        <v>1</v>
      </c>
      <c r="I144" s="46">
        <f t="shared" si="24"/>
        <v>14</v>
      </c>
      <c r="J144" s="46">
        <f t="shared" si="25"/>
        <v>15</v>
      </c>
      <c r="K144" s="1">
        <f t="shared" si="26"/>
        <v>14</v>
      </c>
      <c r="L144" s="1">
        <f t="shared" si="27"/>
        <v>15</v>
      </c>
      <c r="M144" s="1">
        <f t="shared" si="28"/>
        <v>2001.7817852007734</v>
      </c>
      <c r="N144" s="1">
        <f t="shared" si="29"/>
        <v>2000.370095511146</v>
      </c>
      <c r="O144" s="1">
        <f t="shared" si="21"/>
        <v>-1.4116896896273374</v>
      </c>
    </row>
    <row r="145" spans="5:15" x14ac:dyDescent="0.2">
      <c r="E145" s="39">
        <f t="shared" si="22"/>
        <v>14.299999999999965</v>
      </c>
      <c r="F145" s="16">
        <f t="shared" si="20"/>
        <v>2001.3582782938852</v>
      </c>
      <c r="H145" s="46" t="b">
        <f t="shared" si="23"/>
        <v>1</v>
      </c>
      <c r="I145" s="46">
        <f t="shared" si="24"/>
        <v>14</v>
      </c>
      <c r="J145" s="46">
        <f t="shared" si="25"/>
        <v>15</v>
      </c>
      <c r="K145" s="1">
        <f t="shared" si="26"/>
        <v>14</v>
      </c>
      <c r="L145" s="1">
        <f t="shared" si="27"/>
        <v>15</v>
      </c>
      <c r="M145" s="1">
        <f t="shared" si="28"/>
        <v>2001.7817852007734</v>
      </c>
      <c r="N145" s="1">
        <f t="shared" si="29"/>
        <v>2000.370095511146</v>
      </c>
      <c r="O145" s="1">
        <f t="shared" si="21"/>
        <v>-1.4116896896273374</v>
      </c>
    </row>
    <row r="146" spans="5:15" x14ac:dyDescent="0.2">
      <c r="E146" s="39">
        <f t="shared" si="22"/>
        <v>14.399999999999965</v>
      </c>
      <c r="F146" s="16">
        <f t="shared" si="20"/>
        <v>2001.2171093249224</v>
      </c>
      <c r="H146" s="46" t="b">
        <f t="shared" si="23"/>
        <v>1</v>
      </c>
      <c r="I146" s="46">
        <f t="shared" si="24"/>
        <v>14</v>
      </c>
      <c r="J146" s="46">
        <f t="shared" si="25"/>
        <v>15</v>
      </c>
      <c r="K146" s="1">
        <f t="shared" si="26"/>
        <v>14</v>
      </c>
      <c r="L146" s="1">
        <f t="shared" si="27"/>
        <v>15</v>
      </c>
      <c r="M146" s="1">
        <f t="shared" si="28"/>
        <v>2001.7817852007734</v>
      </c>
      <c r="N146" s="1">
        <f t="shared" si="29"/>
        <v>2000.370095511146</v>
      </c>
      <c r="O146" s="1">
        <f t="shared" si="21"/>
        <v>-1.4116896896273374</v>
      </c>
    </row>
    <row r="147" spans="5:15" x14ac:dyDescent="0.2">
      <c r="E147" s="39">
        <f t="shared" si="22"/>
        <v>14.499999999999964</v>
      </c>
      <c r="F147" s="16">
        <f t="shared" si="20"/>
        <v>2001.0759403559598</v>
      </c>
      <c r="H147" s="46" t="b">
        <f t="shared" si="23"/>
        <v>1</v>
      </c>
      <c r="I147" s="46">
        <f t="shared" si="24"/>
        <v>14</v>
      </c>
      <c r="J147" s="46">
        <f t="shared" si="25"/>
        <v>15</v>
      </c>
      <c r="K147" s="1">
        <f t="shared" si="26"/>
        <v>14</v>
      </c>
      <c r="L147" s="1">
        <f t="shared" si="27"/>
        <v>15</v>
      </c>
      <c r="M147" s="1">
        <f t="shared" si="28"/>
        <v>2001.7817852007734</v>
      </c>
      <c r="N147" s="1">
        <f t="shared" si="29"/>
        <v>2000.370095511146</v>
      </c>
      <c r="O147" s="1">
        <f t="shared" si="21"/>
        <v>-1.4116896896273374</v>
      </c>
    </row>
    <row r="148" spans="5:15" x14ac:dyDescent="0.2">
      <c r="E148" s="39">
        <f t="shared" si="22"/>
        <v>14.599999999999964</v>
      </c>
      <c r="F148" s="16">
        <f t="shared" si="20"/>
        <v>2000.934771386997</v>
      </c>
      <c r="H148" s="46" t="b">
        <f t="shared" si="23"/>
        <v>1</v>
      </c>
      <c r="I148" s="46">
        <f t="shared" si="24"/>
        <v>14</v>
      </c>
      <c r="J148" s="46">
        <f t="shared" si="25"/>
        <v>15</v>
      </c>
      <c r="K148" s="1">
        <f t="shared" si="26"/>
        <v>14</v>
      </c>
      <c r="L148" s="1">
        <f t="shared" si="27"/>
        <v>15</v>
      </c>
      <c r="M148" s="1">
        <f t="shared" si="28"/>
        <v>2001.7817852007734</v>
      </c>
      <c r="N148" s="1">
        <f t="shared" si="29"/>
        <v>2000.370095511146</v>
      </c>
      <c r="O148" s="1">
        <f t="shared" si="21"/>
        <v>-1.4116896896273374</v>
      </c>
    </row>
    <row r="149" spans="5:15" x14ac:dyDescent="0.2">
      <c r="E149" s="39">
        <f t="shared" si="22"/>
        <v>14.699999999999964</v>
      </c>
      <c r="F149" s="16">
        <f t="shared" si="20"/>
        <v>2000.7936024180342</v>
      </c>
      <c r="H149" s="46" t="b">
        <f t="shared" si="23"/>
        <v>1</v>
      </c>
      <c r="I149" s="46">
        <f t="shared" si="24"/>
        <v>14</v>
      </c>
      <c r="J149" s="46">
        <f t="shared" si="25"/>
        <v>15</v>
      </c>
      <c r="K149" s="1">
        <f t="shared" si="26"/>
        <v>14</v>
      </c>
      <c r="L149" s="1">
        <f t="shared" si="27"/>
        <v>15</v>
      </c>
      <c r="M149" s="1">
        <f t="shared" si="28"/>
        <v>2001.7817852007734</v>
      </c>
      <c r="N149" s="1">
        <f t="shared" si="29"/>
        <v>2000.370095511146</v>
      </c>
      <c r="O149" s="1">
        <f t="shared" si="21"/>
        <v>-1.4116896896273374</v>
      </c>
    </row>
    <row r="150" spans="5:15" x14ac:dyDescent="0.2">
      <c r="E150" s="39">
        <f t="shared" si="22"/>
        <v>14.799999999999963</v>
      </c>
      <c r="F150" s="16">
        <f t="shared" si="20"/>
        <v>2000.6524334490716</v>
      </c>
      <c r="H150" s="46" t="b">
        <f t="shared" si="23"/>
        <v>1</v>
      </c>
      <c r="I150" s="46">
        <f t="shared" si="24"/>
        <v>14</v>
      </c>
      <c r="J150" s="46">
        <f t="shared" si="25"/>
        <v>15</v>
      </c>
      <c r="K150" s="1">
        <f t="shared" si="26"/>
        <v>14</v>
      </c>
      <c r="L150" s="1">
        <f t="shared" si="27"/>
        <v>15</v>
      </c>
      <c r="M150" s="1">
        <f t="shared" si="28"/>
        <v>2001.7817852007734</v>
      </c>
      <c r="N150" s="1">
        <f t="shared" si="29"/>
        <v>2000.370095511146</v>
      </c>
      <c r="O150" s="1">
        <f t="shared" si="21"/>
        <v>-1.4116896896273374</v>
      </c>
    </row>
    <row r="151" spans="5:15" x14ac:dyDescent="0.2">
      <c r="E151" s="39">
        <f t="shared" si="22"/>
        <v>14.899999999999963</v>
      </c>
      <c r="F151" s="16">
        <f t="shared" si="20"/>
        <v>2000.5112644801088</v>
      </c>
      <c r="H151" s="46" t="b">
        <f t="shared" si="23"/>
        <v>1</v>
      </c>
      <c r="I151" s="46">
        <f t="shared" si="24"/>
        <v>14</v>
      </c>
      <c r="J151" s="46">
        <f t="shared" si="25"/>
        <v>15</v>
      </c>
      <c r="K151" s="1">
        <f t="shared" si="26"/>
        <v>14</v>
      </c>
      <c r="L151" s="1">
        <f t="shared" si="27"/>
        <v>15</v>
      </c>
      <c r="M151" s="1">
        <f t="shared" si="28"/>
        <v>2001.7817852007734</v>
      </c>
      <c r="N151" s="1">
        <f t="shared" si="29"/>
        <v>2000.370095511146</v>
      </c>
      <c r="O151" s="1">
        <f t="shared" si="21"/>
        <v>-1.4116896896273374</v>
      </c>
    </row>
    <row r="152" spans="5:15" x14ac:dyDescent="0.2">
      <c r="E152" s="39">
        <f t="shared" si="22"/>
        <v>14.999999999999963</v>
      </c>
      <c r="F152" s="16">
        <f t="shared" si="20"/>
        <v>2000.370095511146</v>
      </c>
      <c r="H152" s="46" t="b">
        <f t="shared" si="23"/>
        <v>1</v>
      </c>
      <c r="I152" s="46">
        <f t="shared" si="24"/>
        <v>15</v>
      </c>
      <c r="J152" s="46">
        <f t="shared" si="25"/>
        <v>16</v>
      </c>
      <c r="K152" s="1">
        <f t="shared" si="26"/>
        <v>15</v>
      </c>
      <c r="L152" s="1">
        <f t="shared" si="27"/>
        <v>16</v>
      </c>
      <c r="M152" s="1">
        <f t="shared" si="28"/>
        <v>2000.370095511146</v>
      </c>
      <c r="N152" s="1">
        <f t="shared" si="29"/>
        <v>2000.0781802305269</v>
      </c>
      <c r="O152" s="1">
        <f t="shared" si="21"/>
        <v>-0.29191528061915051</v>
      </c>
    </row>
    <row r="153" spans="5:15" x14ac:dyDescent="0.2">
      <c r="E153" s="39">
        <f t="shared" si="22"/>
        <v>15.099999999999962</v>
      </c>
      <c r="F153" s="16">
        <f t="shared" si="20"/>
        <v>2000.3409039830842</v>
      </c>
      <c r="H153" s="46" t="b">
        <f t="shared" si="23"/>
        <v>1</v>
      </c>
      <c r="I153" s="46">
        <f t="shared" si="24"/>
        <v>15</v>
      </c>
      <c r="J153" s="46">
        <f t="shared" si="25"/>
        <v>16</v>
      </c>
      <c r="K153" s="1">
        <f t="shared" si="26"/>
        <v>15</v>
      </c>
      <c r="L153" s="1">
        <f t="shared" si="27"/>
        <v>16</v>
      </c>
      <c r="M153" s="1">
        <f t="shared" si="28"/>
        <v>2000.370095511146</v>
      </c>
      <c r="N153" s="1">
        <f t="shared" si="29"/>
        <v>2000.0781802305269</v>
      </c>
      <c r="O153" s="1">
        <f t="shared" si="21"/>
        <v>-0.29191528061915051</v>
      </c>
    </row>
    <row r="154" spans="5:15" x14ac:dyDescent="0.2">
      <c r="E154" s="39">
        <f t="shared" si="22"/>
        <v>15.199999999999962</v>
      </c>
      <c r="F154" s="16">
        <f t="shared" si="20"/>
        <v>2000.3117124550222</v>
      </c>
      <c r="H154" s="46" t="b">
        <f t="shared" si="23"/>
        <v>1</v>
      </c>
      <c r="I154" s="46">
        <f t="shared" si="24"/>
        <v>15</v>
      </c>
      <c r="J154" s="46">
        <f t="shared" si="25"/>
        <v>16</v>
      </c>
      <c r="K154" s="1">
        <f t="shared" si="26"/>
        <v>15</v>
      </c>
      <c r="L154" s="1">
        <f t="shared" si="27"/>
        <v>16</v>
      </c>
      <c r="M154" s="1">
        <f t="shared" si="28"/>
        <v>2000.370095511146</v>
      </c>
      <c r="N154" s="1">
        <f t="shared" si="29"/>
        <v>2000.0781802305269</v>
      </c>
      <c r="O154" s="1">
        <f t="shared" si="21"/>
        <v>-0.29191528061915051</v>
      </c>
    </row>
    <row r="155" spans="5:15" x14ac:dyDescent="0.2">
      <c r="E155" s="39">
        <f t="shared" si="22"/>
        <v>15.299999999999962</v>
      </c>
      <c r="F155" s="16">
        <f t="shared" si="20"/>
        <v>2000.2825209269604</v>
      </c>
      <c r="H155" s="46" t="b">
        <f t="shared" si="23"/>
        <v>1</v>
      </c>
      <c r="I155" s="46">
        <f t="shared" si="24"/>
        <v>15</v>
      </c>
      <c r="J155" s="46">
        <f t="shared" si="25"/>
        <v>16</v>
      </c>
      <c r="K155" s="1">
        <f t="shared" si="26"/>
        <v>15</v>
      </c>
      <c r="L155" s="1">
        <f t="shared" si="27"/>
        <v>16</v>
      </c>
      <c r="M155" s="1">
        <f t="shared" si="28"/>
        <v>2000.370095511146</v>
      </c>
      <c r="N155" s="1">
        <f t="shared" si="29"/>
        <v>2000.0781802305269</v>
      </c>
      <c r="O155" s="1">
        <f t="shared" si="21"/>
        <v>-0.29191528061915051</v>
      </c>
    </row>
    <row r="156" spans="5:15" x14ac:dyDescent="0.2">
      <c r="E156" s="39">
        <f t="shared" si="22"/>
        <v>15.399999999999961</v>
      </c>
      <c r="F156" s="16">
        <f t="shared" si="20"/>
        <v>2000.2533293988984</v>
      </c>
      <c r="H156" s="46" t="b">
        <f t="shared" si="23"/>
        <v>1</v>
      </c>
      <c r="I156" s="46">
        <f t="shared" si="24"/>
        <v>15</v>
      </c>
      <c r="J156" s="46">
        <f t="shared" si="25"/>
        <v>16</v>
      </c>
      <c r="K156" s="1">
        <f t="shared" si="26"/>
        <v>15</v>
      </c>
      <c r="L156" s="1">
        <f t="shared" si="27"/>
        <v>16</v>
      </c>
      <c r="M156" s="1">
        <f t="shared" si="28"/>
        <v>2000.370095511146</v>
      </c>
      <c r="N156" s="1">
        <f t="shared" si="29"/>
        <v>2000.0781802305269</v>
      </c>
      <c r="O156" s="1">
        <f t="shared" si="21"/>
        <v>-0.29191528061915051</v>
      </c>
    </row>
    <row r="157" spans="5:15" x14ac:dyDescent="0.2">
      <c r="E157" s="39">
        <f t="shared" si="22"/>
        <v>15.499999999999961</v>
      </c>
      <c r="F157" s="16">
        <f t="shared" si="20"/>
        <v>2000.2241378708366</v>
      </c>
      <c r="H157" s="46" t="b">
        <f t="shared" si="23"/>
        <v>1</v>
      </c>
      <c r="I157" s="46">
        <f t="shared" si="24"/>
        <v>15</v>
      </c>
      <c r="J157" s="46">
        <f t="shared" si="25"/>
        <v>16</v>
      </c>
      <c r="K157" s="1">
        <f t="shared" si="26"/>
        <v>15</v>
      </c>
      <c r="L157" s="1">
        <f t="shared" si="27"/>
        <v>16</v>
      </c>
      <c r="M157" s="1">
        <f t="shared" si="28"/>
        <v>2000.370095511146</v>
      </c>
      <c r="N157" s="1">
        <f t="shared" si="29"/>
        <v>2000.0781802305269</v>
      </c>
      <c r="O157" s="1">
        <f t="shared" si="21"/>
        <v>-0.29191528061915051</v>
      </c>
    </row>
    <row r="158" spans="5:15" x14ac:dyDescent="0.2">
      <c r="E158" s="39">
        <f t="shared" si="22"/>
        <v>15.599999999999961</v>
      </c>
      <c r="F158" s="16">
        <f t="shared" si="20"/>
        <v>2000.1949463427745</v>
      </c>
      <c r="H158" s="46" t="b">
        <f t="shared" si="23"/>
        <v>1</v>
      </c>
      <c r="I158" s="46">
        <f t="shared" si="24"/>
        <v>15</v>
      </c>
      <c r="J158" s="46">
        <f t="shared" si="25"/>
        <v>16</v>
      </c>
      <c r="K158" s="1">
        <f t="shared" si="26"/>
        <v>15</v>
      </c>
      <c r="L158" s="1">
        <f t="shared" si="27"/>
        <v>16</v>
      </c>
      <c r="M158" s="1">
        <f t="shared" si="28"/>
        <v>2000.370095511146</v>
      </c>
      <c r="N158" s="1">
        <f t="shared" si="29"/>
        <v>2000.0781802305269</v>
      </c>
      <c r="O158" s="1">
        <f t="shared" si="21"/>
        <v>-0.29191528061915051</v>
      </c>
    </row>
    <row r="159" spans="5:15" x14ac:dyDescent="0.2">
      <c r="E159" s="39">
        <f t="shared" si="22"/>
        <v>15.69999999999996</v>
      </c>
      <c r="F159" s="16">
        <f t="shared" si="20"/>
        <v>2000.1657548147127</v>
      </c>
      <c r="H159" s="46" t="b">
        <f t="shared" si="23"/>
        <v>1</v>
      </c>
      <c r="I159" s="46">
        <f t="shared" si="24"/>
        <v>15</v>
      </c>
      <c r="J159" s="46">
        <f t="shared" si="25"/>
        <v>16</v>
      </c>
      <c r="K159" s="1">
        <f t="shared" si="26"/>
        <v>15</v>
      </c>
      <c r="L159" s="1">
        <f t="shared" si="27"/>
        <v>16</v>
      </c>
      <c r="M159" s="1">
        <f t="shared" si="28"/>
        <v>2000.370095511146</v>
      </c>
      <c r="N159" s="1">
        <f t="shared" si="29"/>
        <v>2000.0781802305269</v>
      </c>
      <c r="O159" s="1">
        <f t="shared" si="21"/>
        <v>-0.29191528061915051</v>
      </c>
    </row>
    <row r="160" spans="5:15" x14ac:dyDescent="0.2">
      <c r="E160" s="39">
        <f t="shared" si="22"/>
        <v>15.79999999999996</v>
      </c>
      <c r="F160" s="16">
        <f t="shared" si="20"/>
        <v>2000.1365632866507</v>
      </c>
      <c r="H160" s="46" t="b">
        <f t="shared" si="23"/>
        <v>1</v>
      </c>
      <c r="I160" s="46">
        <f t="shared" si="24"/>
        <v>15</v>
      </c>
      <c r="J160" s="46">
        <f t="shared" si="25"/>
        <v>16</v>
      </c>
      <c r="K160" s="1">
        <f t="shared" si="26"/>
        <v>15</v>
      </c>
      <c r="L160" s="1">
        <f t="shared" si="27"/>
        <v>16</v>
      </c>
      <c r="M160" s="1">
        <f t="shared" si="28"/>
        <v>2000.370095511146</v>
      </c>
      <c r="N160" s="1">
        <f t="shared" si="29"/>
        <v>2000.0781802305269</v>
      </c>
      <c r="O160" s="1">
        <f t="shared" si="21"/>
        <v>-0.29191528061915051</v>
      </c>
    </row>
    <row r="161" spans="5:15" x14ac:dyDescent="0.2">
      <c r="E161" s="39">
        <f t="shared" si="22"/>
        <v>15.899999999999959</v>
      </c>
      <c r="F161" s="16">
        <f t="shared" si="20"/>
        <v>2000.1073717585889</v>
      </c>
      <c r="H161" s="46" t="b">
        <f t="shared" si="23"/>
        <v>1</v>
      </c>
      <c r="I161" s="46">
        <f t="shared" si="24"/>
        <v>15</v>
      </c>
      <c r="J161" s="46">
        <f t="shared" si="25"/>
        <v>16</v>
      </c>
      <c r="K161" s="1">
        <f t="shared" si="26"/>
        <v>15</v>
      </c>
      <c r="L161" s="1">
        <f t="shared" si="27"/>
        <v>16</v>
      </c>
      <c r="M161" s="1">
        <f t="shared" si="28"/>
        <v>2000.370095511146</v>
      </c>
      <c r="N161" s="1">
        <f t="shared" si="29"/>
        <v>2000.0781802305269</v>
      </c>
      <c r="O161" s="1">
        <f t="shared" si="21"/>
        <v>-0.29191528061915051</v>
      </c>
    </row>
    <row r="162" spans="5:15" x14ac:dyDescent="0.2">
      <c r="E162" s="39">
        <f t="shared" si="22"/>
        <v>15.999999999999959</v>
      </c>
      <c r="F162" s="16">
        <f t="shared" si="20"/>
        <v>2000.0781802305269</v>
      </c>
      <c r="H162" s="46" t="b">
        <f t="shared" si="23"/>
        <v>1</v>
      </c>
      <c r="I162" s="46">
        <f t="shared" si="24"/>
        <v>16</v>
      </c>
      <c r="J162" s="46">
        <f t="shared" si="25"/>
        <v>17</v>
      </c>
      <c r="K162" s="1">
        <f t="shared" si="26"/>
        <v>16</v>
      </c>
      <c r="L162" s="1">
        <f t="shared" si="27"/>
        <v>17</v>
      </c>
      <c r="M162" s="1">
        <f t="shared" si="28"/>
        <v>2000.0781802305269</v>
      </c>
      <c r="N162" s="1">
        <f t="shared" si="29"/>
        <v>2000.0172083097009</v>
      </c>
      <c r="O162" s="1">
        <f t="shared" si="21"/>
        <v>-6.0971920825977577E-2</v>
      </c>
    </row>
    <row r="163" spans="5:15" x14ac:dyDescent="0.2">
      <c r="E163" s="39">
        <f t="shared" si="22"/>
        <v>16.099999999999959</v>
      </c>
      <c r="F163" s="16">
        <f t="shared" si="20"/>
        <v>2000.0720830384444</v>
      </c>
      <c r="H163" s="46" t="b">
        <f t="shared" si="23"/>
        <v>1</v>
      </c>
      <c r="I163" s="46">
        <f t="shared" si="24"/>
        <v>16</v>
      </c>
      <c r="J163" s="46">
        <f t="shared" si="25"/>
        <v>17</v>
      </c>
      <c r="K163" s="1">
        <f t="shared" si="26"/>
        <v>16</v>
      </c>
      <c r="L163" s="1">
        <f t="shared" si="27"/>
        <v>17</v>
      </c>
      <c r="M163" s="1">
        <f t="shared" si="28"/>
        <v>2000.0781802305269</v>
      </c>
      <c r="N163" s="1">
        <f t="shared" si="29"/>
        <v>2000.0172083097009</v>
      </c>
      <c r="O163" s="1">
        <f t="shared" si="21"/>
        <v>-6.0971920825977577E-2</v>
      </c>
    </row>
    <row r="164" spans="5:15" x14ac:dyDescent="0.2">
      <c r="E164" s="39">
        <f t="shared" si="22"/>
        <v>16.19999999999996</v>
      </c>
      <c r="F164" s="16">
        <f t="shared" si="20"/>
        <v>2000.0659858463616</v>
      </c>
      <c r="H164" s="46" t="b">
        <f t="shared" si="23"/>
        <v>1</v>
      </c>
      <c r="I164" s="46">
        <f t="shared" si="24"/>
        <v>16</v>
      </c>
      <c r="J164" s="46">
        <f t="shared" si="25"/>
        <v>17</v>
      </c>
      <c r="K164" s="1">
        <f t="shared" si="26"/>
        <v>16</v>
      </c>
      <c r="L164" s="1">
        <f t="shared" si="27"/>
        <v>17</v>
      </c>
      <c r="M164" s="1">
        <f t="shared" si="28"/>
        <v>2000.0781802305269</v>
      </c>
      <c r="N164" s="1">
        <f t="shared" si="29"/>
        <v>2000.0172083097009</v>
      </c>
      <c r="O164" s="1">
        <f t="shared" si="21"/>
        <v>-6.0971920825977577E-2</v>
      </c>
    </row>
    <row r="165" spans="5:15" x14ac:dyDescent="0.2">
      <c r="E165" s="39">
        <f t="shared" si="22"/>
        <v>16.299999999999962</v>
      </c>
      <c r="F165" s="16">
        <f t="shared" si="20"/>
        <v>2000.0598886542791</v>
      </c>
      <c r="H165" s="46" t="b">
        <f t="shared" si="23"/>
        <v>1</v>
      </c>
      <c r="I165" s="46">
        <f t="shared" si="24"/>
        <v>16</v>
      </c>
      <c r="J165" s="46">
        <f t="shared" si="25"/>
        <v>17</v>
      </c>
      <c r="K165" s="1">
        <f t="shared" si="26"/>
        <v>16</v>
      </c>
      <c r="L165" s="1">
        <f t="shared" si="27"/>
        <v>17</v>
      </c>
      <c r="M165" s="1">
        <f t="shared" si="28"/>
        <v>2000.0781802305269</v>
      </c>
      <c r="N165" s="1">
        <f t="shared" si="29"/>
        <v>2000.0172083097009</v>
      </c>
      <c r="O165" s="1">
        <f t="shared" si="21"/>
        <v>-6.0971920825977577E-2</v>
      </c>
    </row>
    <row r="166" spans="5:15" x14ac:dyDescent="0.2">
      <c r="E166" s="39">
        <f t="shared" si="22"/>
        <v>16.399999999999963</v>
      </c>
      <c r="F166" s="16">
        <f t="shared" si="20"/>
        <v>2000.0537914621964</v>
      </c>
      <c r="H166" s="46" t="b">
        <f t="shared" si="23"/>
        <v>1</v>
      </c>
      <c r="I166" s="46">
        <f t="shared" si="24"/>
        <v>16</v>
      </c>
      <c r="J166" s="46">
        <f t="shared" si="25"/>
        <v>17</v>
      </c>
      <c r="K166" s="1">
        <f t="shared" si="26"/>
        <v>16</v>
      </c>
      <c r="L166" s="1">
        <f t="shared" si="27"/>
        <v>17</v>
      </c>
      <c r="M166" s="1">
        <f t="shared" si="28"/>
        <v>2000.0781802305269</v>
      </c>
      <c r="N166" s="1">
        <f t="shared" si="29"/>
        <v>2000.0172083097009</v>
      </c>
      <c r="O166" s="1">
        <f t="shared" si="21"/>
        <v>-6.0971920825977577E-2</v>
      </c>
    </row>
    <row r="167" spans="5:15" x14ac:dyDescent="0.2">
      <c r="E167" s="39">
        <f t="shared" si="22"/>
        <v>16.499999999999964</v>
      </c>
      <c r="F167" s="16">
        <f t="shared" si="20"/>
        <v>2000.0476942701139</v>
      </c>
      <c r="H167" s="46" t="b">
        <f t="shared" si="23"/>
        <v>1</v>
      </c>
      <c r="I167" s="46">
        <f t="shared" si="24"/>
        <v>16</v>
      </c>
      <c r="J167" s="46">
        <f t="shared" si="25"/>
        <v>17</v>
      </c>
      <c r="K167" s="1">
        <f t="shared" si="26"/>
        <v>16</v>
      </c>
      <c r="L167" s="1">
        <f t="shared" si="27"/>
        <v>17</v>
      </c>
      <c r="M167" s="1">
        <f t="shared" si="28"/>
        <v>2000.0781802305269</v>
      </c>
      <c r="N167" s="1">
        <f t="shared" si="29"/>
        <v>2000.0172083097009</v>
      </c>
      <c r="O167" s="1">
        <f t="shared" si="21"/>
        <v>-6.0971920825977577E-2</v>
      </c>
    </row>
    <row r="168" spans="5:15" x14ac:dyDescent="0.2">
      <c r="E168" s="39">
        <f t="shared" si="22"/>
        <v>16.599999999999966</v>
      </c>
      <c r="F168" s="16">
        <f t="shared" si="20"/>
        <v>2000.0415970780314</v>
      </c>
      <c r="H168" s="46" t="b">
        <f t="shared" si="23"/>
        <v>1</v>
      </c>
      <c r="I168" s="46">
        <f t="shared" si="24"/>
        <v>16</v>
      </c>
      <c r="J168" s="46">
        <f t="shared" si="25"/>
        <v>17</v>
      </c>
      <c r="K168" s="1">
        <f t="shared" si="26"/>
        <v>16</v>
      </c>
      <c r="L168" s="1">
        <f t="shared" si="27"/>
        <v>17</v>
      </c>
      <c r="M168" s="1">
        <f t="shared" si="28"/>
        <v>2000.0781802305269</v>
      </c>
      <c r="N168" s="1">
        <f t="shared" si="29"/>
        <v>2000.0172083097009</v>
      </c>
      <c r="O168" s="1">
        <f t="shared" si="21"/>
        <v>-6.0971920825977577E-2</v>
      </c>
    </row>
    <row r="169" spans="5:15" x14ac:dyDescent="0.2">
      <c r="E169" s="39">
        <f t="shared" si="22"/>
        <v>16.699999999999967</v>
      </c>
      <c r="F169" s="16">
        <f t="shared" si="20"/>
        <v>2000.0354998859486</v>
      </c>
      <c r="H169" s="46" t="b">
        <f t="shared" si="23"/>
        <v>1</v>
      </c>
      <c r="I169" s="46">
        <f t="shared" si="24"/>
        <v>16</v>
      </c>
      <c r="J169" s="46">
        <f t="shared" si="25"/>
        <v>17</v>
      </c>
      <c r="K169" s="1">
        <f t="shared" si="26"/>
        <v>16</v>
      </c>
      <c r="L169" s="1">
        <f t="shared" si="27"/>
        <v>17</v>
      </c>
      <c r="M169" s="1">
        <f t="shared" si="28"/>
        <v>2000.0781802305269</v>
      </c>
      <c r="N169" s="1">
        <f t="shared" si="29"/>
        <v>2000.0172083097009</v>
      </c>
      <c r="O169" s="1">
        <f t="shared" si="21"/>
        <v>-6.0971920825977577E-2</v>
      </c>
    </row>
    <row r="170" spans="5:15" x14ac:dyDescent="0.2">
      <c r="E170" s="39">
        <f t="shared" si="22"/>
        <v>16.799999999999969</v>
      </c>
      <c r="F170" s="16">
        <f t="shared" si="20"/>
        <v>2000.0294026938661</v>
      </c>
      <c r="H170" s="46" t="b">
        <f t="shared" si="23"/>
        <v>1</v>
      </c>
      <c r="I170" s="46">
        <f t="shared" si="24"/>
        <v>16</v>
      </c>
      <c r="J170" s="46">
        <f t="shared" si="25"/>
        <v>17</v>
      </c>
      <c r="K170" s="1">
        <f t="shared" si="26"/>
        <v>16</v>
      </c>
      <c r="L170" s="1">
        <f t="shared" si="27"/>
        <v>17</v>
      </c>
      <c r="M170" s="1">
        <f t="shared" si="28"/>
        <v>2000.0781802305269</v>
      </c>
      <c r="N170" s="1">
        <f t="shared" si="29"/>
        <v>2000.0172083097009</v>
      </c>
      <c r="O170" s="1">
        <f t="shared" si="21"/>
        <v>-6.0971920825977577E-2</v>
      </c>
    </row>
    <row r="171" spans="5:15" x14ac:dyDescent="0.2">
      <c r="E171" s="39">
        <f t="shared" si="22"/>
        <v>16.89999999999997</v>
      </c>
      <c r="F171" s="16">
        <f t="shared" si="20"/>
        <v>2000.0233055017834</v>
      </c>
      <c r="H171" s="46" t="b">
        <f t="shared" si="23"/>
        <v>1</v>
      </c>
      <c r="I171" s="46">
        <f t="shared" si="24"/>
        <v>16</v>
      </c>
      <c r="J171" s="46">
        <f t="shared" si="25"/>
        <v>17</v>
      </c>
      <c r="K171" s="1">
        <f t="shared" si="26"/>
        <v>16</v>
      </c>
      <c r="L171" s="1">
        <f t="shared" si="27"/>
        <v>17</v>
      </c>
      <c r="M171" s="1">
        <f t="shared" si="28"/>
        <v>2000.0781802305269</v>
      </c>
      <c r="N171" s="1">
        <f t="shared" si="29"/>
        <v>2000.0172083097009</v>
      </c>
      <c r="O171" s="1">
        <f t="shared" si="21"/>
        <v>-6.0971920825977577E-2</v>
      </c>
    </row>
    <row r="172" spans="5:15" x14ac:dyDescent="0.2">
      <c r="E172" s="39">
        <f t="shared" si="22"/>
        <v>16.999999999999972</v>
      </c>
      <c r="F172" s="16">
        <f t="shared" si="20"/>
        <v>2000.0172083097009</v>
      </c>
      <c r="H172" s="46" t="b">
        <f t="shared" si="23"/>
        <v>1</v>
      </c>
      <c r="I172" s="46">
        <f t="shared" si="24"/>
        <v>17</v>
      </c>
      <c r="J172" s="46">
        <f t="shared" si="25"/>
        <v>18</v>
      </c>
      <c r="K172" s="1">
        <f t="shared" si="26"/>
        <v>17</v>
      </c>
      <c r="L172" s="1">
        <f t="shared" si="27"/>
        <v>18</v>
      </c>
      <c r="M172" s="1">
        <f t="shared" si="28"/>
        <v>2000.0172083097009</v>
      </c>
      <c r="N172" s="1">
        <f t="shared" si="29"/>
        <v>2000.0040028064111</v>
      </c>
      <c r="O172" s="1">
        <f t="shared" si="21"/>
        <v>-1.3205503289782428E-2</v>
      </c>
    </row>
    <row r="173" spans="5:15" x14ac:dyDescent="0.2">
      <c r="E173" s="39">
        <f t="shared" si="22"/>
        <v>17.099999999999973</v>
      </c>
      <c r="F173" s="16">
        <f t="shared" si="20"/>
        <v>2000.0158877593719</v>
      </c>
      <c r="H173" s="46" t="b">
        <f t="shared" si="23"/>
        <v>1</v>
      </c>
      <c r="I173" s="46">
        <f t="shared" si="24"/>
        <v>17</v>
      </c>
      <c r="J173" s="46">
        <f t="shared" si="25"/>
        <v>18</v>
      </c>
      <c r="K173" s="1">
        <f t="shared" si="26"/>
        <v>17</v>
      </c>
      <c r="L173" s="1">
        <f t="shared" si="27"/>
        <v>18</v>
      </c>
      <c r="M173" s="1">
        <f t="shared" si="28"/>
        <v>2000.0172083097009</v>
      </c>
      <c r="N173" s="1">
        <f t="shared" si="29"/>
        <v>2000.0040028064111</v>
      </c>
      <c r="O173" s="1">
        <f t="shared" si="21"/>
        <v>-1.3205503289782428E-2</v>
      </c>
    </row>
    <row r="174" spans="5:15" x14ac:dyDescent="0.2">
      <c r="E174" s="39">
        <f t="shared" si="22"/>
        <v>17.199999999999974</v>
      </c>
      <c r="F174" s="16">
        <f t="shared" si="20"/>
        <v>2000.014567209043</v>
      </c>
      <c r="H174" s="46" t="b">
        <f t="shared" si="23"/>
        <v>1</v>
      </c>
      <c r="I174" s="46">
        <f t="shared" si="24"/>
        <v>17</v>
      </c>
      <c r="J174" s="46">
        <f t="shared" si="25"/>
        <v>18</v>
      </c>
      <c r="K174" s="1">
        <f t="shared" si="26"/>
        <v>17</v>
      </c>
      <c r="L174" s="1">
        <f t="shared" si="27"/>
        <v>18</v>
      </c>
      <c r="M174" s="1">
        <f t="shared" si="28"/>
        <v>2000.0172083097009</v>
      </c>
      <c r="N174" s="1">
        <f t="shared" si="29"/>
        <v>2000.0040028064111</v>
      </c>
      <c r="O174" s="1">
        <f t="shared" si="21"/>
        <v>-1.3205503289782428E-2</v>
      </c>
    </row>
    <row r="175" spans="5:15" x14ac:dyDescent="0.2">
      <c r="E175" s="39">
        <f t="shared" si="22"/>
        <v>17.299999999999976</v>
      </c>
      <c r="F175" s="16">
        <f t="shared" si="20"/>
        <v>2000.013246658714</v>
      </c>
      <c r="H175" s="46" t="b">
        <f t="shared" si="23"/>
        <v>1</v>
      </c>
      <c r="I175" s="46">
        <f t="shared" si="24"/>
        <v>17</v>
      </c>
      <c r="J175" s="46">
        <f t="shared" si="25"/>
        <v>18</v>
      </c>
      <c r="K175" s="1">
        <f t="shared" si="26"/>
        <v>17</v>
      </c>
      <c r="L175" s="1">
        <f t="shared" si="27"/>
        <v>18</v>
      </c>
      <c r="M175" s="1">
        <f t="shared" si="28"/>
        <v>2000.0172083097009</v>
      </c>
      <c r="N175" s="1">
        <f t="shared" si="29"/>
        <v>2000.0040028064111</v>
      </c>
      <c r="O175" s="1">
        <f t="shared" si="21"/>
        <v>-1.3205503289782428E-2</v>
      </c>
    </row>
    <row r="176" spans="5:15" x14ac:dyDescent="0.2">
      <c r="E176" s="39">
        <f t="shared" si="22"/>
        <v>17.399999999999977</v>
      </c>
      <c r="F176" s="16">
        <f t="shared" si="20"/>
        <v>2000.0119261083851</v>
      </c>
      <c r="H176" s="46" t="b">
        <f t="shared" si="23"/>
        <v>1</v>
      </c>
      <c r="I176" s="46">
        <f t="shared" si="24"/>
        <v>17</v>
      </c>
      <c r="J176" s="46">
        <f t="shared" si="25"/>
        <v>18</v>
      </c>
      <c r="K176" s="1">
        <f t="shared" si="26"/>
        <v>17</v>
      </c>
      <c r="L176" s="1">
        <f t="shared" si="27"/>
        <v>18</v>
      </c>
      <c r="M176" s="1">
        <f t="shared" si="28"/>
        <v>2000.0172083097009</v>
      </c>
      <c r="N176" s="1">
        <f t="shared" si="29"/>
        <v>2000.0040028064111</v>
      </c>
      <c r="O176" s="1">
        <f t="shared" si="21"/>
        <v>-1.3205503289782428E-2</v>
      </c>
    </row>
    <row r="177" spans="5:15" x14ac:dyDescent="0.2">
      <c r="E177" s="39">
        <f t="shared" si="22"/>
        <v>17.499999999999979</v>
      </c>
      <c r="F177" s="16">
        <f t="shared" si="20"/>
        <v>2000.0106055580561</v>
      </c>
      <c r="H177" s="46" t="b">
        <f t="shared" si="23"/>
        <v>1</v>
      </c>
      <c r="I177" s="46">
        <f t="shared" si="24"/>
        <v>17</v>
      </c>
      <c r="J177" s="46">
        <f t="shared" si="25"/>
        <v>18</v>
      </c>
      <c r="K177" s="1">
        <f t="shared" si="26"/>
        <v>17</v>
      </c>
      <c r="L177" s="1">
        <f t="shared" si="27"/>
        <v>18</v>
      </c>
      <c r="M177" s="1">
        <f t="shared" si="28"/>
        <v>2000.0172083097009</v>
      </c>
      <c r="N177" s="1">
        <f t="shared" si="29"/>
        <v>2000.0040028064111</v>
      </c>
      <c r="O177" s="1">
        <f t="shared" si="21"/>
        <v>-1.3205503289782428E-2</v>
      </c>
    </row>
    <row r="178" spans="5:15" x14ac:dyDescent="0.2">
      <c r="E178" s="39">
        <f t="shared" si="22"/>
        <v>17.59999999999998</v>
      </c>
      <c r="F178" s="16">
        <f t="shared" si="20"/>
        <v>2000.0092850077269</v>
      </c>
      <c r="H178" s="46" t="b">
        <f t="shared" si="23"/>
        <v>1</v>
      </c>
      <c r="I178" s="46">
        <f t="shared" si="24"/>
        <v>17</v>
      </c>
      <c r="J178" s="46">
        <f t="shared" si="25"/>
        <v>18</v>
      </c>
      <c r="K178" s="1">
        <f t="shared" si="26"/>
        <v>17</v>
      </c>
      <c r="L178" s="1">
        <f t="shared" si="27"/>
        <v>18</v>
      </c>
      <c r="M178" s="1">
        <f t="shared" si="28"/>
        <v>2000.0172083097009</v>
      </c>
      <c r="N178" s="1">
        <f t="shared" si="29"/>
        <v>2000.0040028064111</v>
      </c>
      <c r="O178" s="1">
        <f t="shared" si="21"/>
        <v>-1.3205503289782428E-2</v>
      </c>
    </row>
    <row r="179" spans="5:15" x14ac:dyDescent="0.2">
      <c r="E179" s="39">
        <f t="shared" si="22"/>
        <v>17.699999999999982</v>
      </c>
      <c r="F179" s="16">
        <f t="shared" si="20"/>
        <v>2000.007964457398</v>
      </c>
      <c r="H179" s="46" t="b">
        <f t="shared" si="23"/>
        <v>1</v>
      </c>
      <c r="I179" s="46">
        <f t="shared" si="24"/>
        <v>17</v>
      </c>
      <c r="J179" s="46">
        <f t="shared" si="25"/>
        <v>18</v>
      </c>
      <c r="K179" s="1">
        <f t="shared" si="26"/>
        <v>17</v>
      </c>
      <c r="L179" s="1">
        <f t="shared" si="27"/>
        <v>18</v>
      </c>
      <c r="M179" s="1">
        <f t="shared" si="28"/>
        <v>2000.0172083097009</v>
      </c>
      <c r="N179" s="1">
        <f t="shared" si="29"/>
        <v>2000.0040028064111</v>
      </c>
      <c r="O179" s="1">
        <f t="shared" si="21"/>
        <v>-1.3205503289782428E-2</v>
      </c>
    </row>
    <row r="180" spans="5:15" x14ac:dyDescent="0.2">
      <c r="E180" s="39">
        <f t="shared" si="22"/>
        <v>17.799999999999983</v>
      </c>
      <c r="F180" s="16">
        <f t="shared" si="20"/>
        <v>2000.006643907069</v>
      </c>
      <c r="H180" s="46" t="b">
        <f t="shared" si="23"/>
        <v>1</v>
      </c>
      <c r="I180" s="46">
        <f t="shared" si="24"/>
        <v>17</v>
      </c>
      <c r="J180" s="46">
        <f t="shared" si="25"/>
        <v>18</v>
      </c>
      <c r="K180" s="1">
        <f t="shared" si="26"/>
        <v>17</v>
      </c>
      <c r="L180" s="1">
        <f t="shared" si="27"/>
        <v>18</v>
      </c>
      <c r="M180" s="1">
        <f t="shared" si="28"/>
        <v>2000.0172083097009</v>
      </c>
      <c r="N180" s="1">
        <f t="shared" si="29"/>
        <v>2000.0040028064111</v>
      </c>
      <c r="O180" s="1">
        <f t="shared" si="21"/>
        <v>-1.3205503289782428E-2</v>
      </c>
    </row>
    <row r="181" spans="5:15" x14ac:dyDescent="0.2">
      <c r="E181" s="39">
        <f t="shared" si="22"/>
        <v>17.899999999999984</v>
      </c>
      <c r="F181" s="16">
        <f t="shared" si="20"/>
        <v>2000.0053233567401</v>
      </c>
      <c r="H181" s="46" t="b">
        <f t="shared" si="23"/>
        <v>1</v>
      </c>
      <c r="I181" s="46">
        <f t="shared" si="24"/>
        <v>17</v>
      </c>
      <c r="J181" s="46">
        <f t="shared" si="25"/>
        <v>18</v>
      </c>
      <c r="K181" s="1">
        <f t="shared" si="26"/>
        <v>17</v>
      </c>
      <c r="L181" s="1">
        <f t="shared" si="27"/>
        <v>18</v>
      </c>
      <c r="M181" s="1">
        <f t="shared" si="28"/>
        <v>2000.0172083097009</v>
      </c>
      <c r="N181" s="1">
        <f t="shared" si="29"/>
        <v>2000.0040028064111</v>
      </c>
      <c r="O181" s="1">
        <f t="shared" si="21"/>
        <v>-1.3205503289782428E-2</v>
      </c>
    </row>
    <row r="182" spans="5:15" x14ac:dyDescent="0.2">
      <c r="E182" s="39">
        <f t="shared" si="22"/>
        <v>17.999999999999986</v>
      </c>
      <c r="F182" s="16">
        <f t="shared" si="20"/>
        <v>2000.0040028064111</v>
      </c>
      <c r="H182" s="46" t="b">
        <f t="shared" si="23"/>
        <v>1</v>
      </c>
      <c r="I182" s="46">
        <f t="shared" si="24"/>
        <v>18</v>
      </c>
      <c r="J182" s="46">
        <f t="shared" si="25"/>
        <v>19</v>
      </c>
      <c r="K182" s="1">
        <f t="shared" si="26"/>
        <v>18</v>
      </c>
      <c r="L182" s="1">
        <f t="shared" si="27"/>
        <v>19</v>
      </c>
      <c r="M182" s="1">
        <f t="shared" si="28"/>
        <v>2000.0040028064111</v>
      </c>
      <c r="N182" s="1">
        <f t="shared" si="29"/>
        <v>2000.0009913174915</v>
      </c>
      <c r="O182" s="1">
        <f t="shared" si="21"/>
        <v>-3.0114889195829164E-3</v>
      </c>
    </row>
    <row r="183" spans="5:15" x14ac:dyDescent="0.2">
      <c r="E183" s="39">
        <f t="shared" si="22"/>
        <v>18.099999999999987</v>
      </c>
      <c r="F183" s="16">
        <f t="shared" si="20"/>
        <v>2000.0037016575191</v>
      </c>
      <c r="H183" s="46" t="b">
        <f t="shared" si="23"/>
        <v>1</v>
      </c>
      <c r="I183" s="46">
        <f t="shared" si="24"/>
        <v>18</v>
      </c>
      <c r="J183" s="46">
        <f t="shared" si="25"/>
        <v>19</v>
      </c>
      <c r="K183" s="1">
        <f t="shared" si="26"/>
        <v>18</v>
      </c>
      <c r="L183" s="1">
        <f t="shared" si="27"/>
        <v>19</v>
      </c>
      <c r="M183" s="1">
        <f t="shared" si="28"/>
        <v>2000.0040028064111</v>
      </c>
      <c r="N183" s="1">
        <f t="shared" si="29"/>
        <v>2000.0009913174915</v>
      </c>
      <c r="O183" s="1">
        <f t="shared" si="21"/>
        <v>-3.0114889195829164E-3</v>
      </c>
    </row>
    <row r="184" spans="5:15" x14ac:dyDescent="0.2">
      <c r="E184" s="39">
        <f t="shared" si="22"/>
        <v>18.199999999999989</v>
      </c>
      <c r="F184" s="16">
        <f t="shared" si="20"/>
        <v>2000.0034005086272</v>
      </c>
      <c r="H184" s="46" t="b">
        <f t="shared" si="23"/>
        <v>1</v>
      </c>
      <c r="I184" s="46">
        <f t="shared" si="24"/>
        <v>18</v>
      </c>
      <c r="J184" s="46">
        <f t="shared" si="25"/>
        <v>19</v>
      </c>
      <c r="K184" s="1">
        <f t="shared" si="26"/>
        <v>18</v>
      </c>
      <c r="L184" s="1">
        <f t="shared" si="27"/>
        <v>19</v>
      </c>
      <c r="M184" s="1">
        <f t="shared" si="28"/>
        <v>2000.0040028064111</v>
      </c>
      <c r="N184" s="1">
        <f t="shared" si="29"/>
        <v>2000.0009913174915</v>
      </c>
      <c r="O184" s="1">
        <f t="shared" si="21"/>
        <v>-3.0114889195829164E-3</v>
      </c>
    </row>
    <row r="185" spans="5:15" x14ac:dyDescent="0.2">
      <c r="E185" s="39">
        <f t="shared" si="22"/>
        <v>18.29999999999999</v>
      </c>
      <c r="F185" s="16">
        <f t="shared" si="20"/>
        <v>2000.0030993597352</v>
      </c>
      <c r="H185" s="46" t="b">
        <f t="shared" si="23"/>
        <v>1</v>
      </c>
      <c r="I185" s="46">
        <f t="shared" si="24"/>
        <v>18</v>
      </c>
      <c r="J185" s="46">
        <f t="shared" si="25"/>
        <v>19</v>
      </c>
      <c r="K185" s="1">
        <f t="shared" si="26"/>
        <v>18</v>
      </c>
      <c r="L185" s="1">
        <f t="shared" si="27"/>
        <v>19</v>
      </c>
      <c r="M185" s="1">
        <f t="shared" si="28"/>
        <v>2000.0040028064111</v>
      </c>
      <c r="N185" s="1">
        <f t="shared" si="29"/>
        <v>2000.0009913174915</v>
      </c>
      <c r="O185" s="1">
        <f t="shared" si="21"/>
        <v>-3.0114889195829164E-3</v>
      </c>
    </row>
    <row r="186" spans="5:15" x14ac:dyDescent="0.2">
      <c r="E186" s="39">
        <f t="shared" si="22"/>
        <v>18.399999999999991</v>
      </c>
      <c r="F186" s="16">
        <f t="shared" si="20"/>
        <v>2000.0027982108434</v>
      </c>
      <c r="H186" s="46" t="b">
        <f t="shared" si="23"/>
        <v>1</v>
      </c>
      <c r="I186" s="46">
        <f t="shared" si="24"/>
        <v>18</v>
      </c>
      <c r="J186" s="46">
        <f t="shared" si="25"/>
        <v>19</v>
      </c>
      <c r="K186" s="1">
        <f t="shared" si="26"/>
        <v>18</v>
      </c>
      <c r="L186" s="1">
        <f t="shared" si="27"/>
        <v>19</v>
      </c>
      <c r="M186" s="1">
        <f t="shared" si="28"/>
        <v>2000.0040028064111</v>
      </c>
      <c r="N186" s="1">
        <f t="shared" si="29"/>
        <v>2000.0009913174915</v>
      </c>
      <c r="O186" s="1">
        <f t="shared" si="21"/>
        <v>-3.0114889195829164E-3</v>
      </c>
    </row>
    <row r="187" spans="5:15" x14ac:dyDescent="0.2">
      <c r="E187" s="39">
        <f t="shared" si="22"/>
        <v>18.499999999999993</v>
      </c>
      <c r="F187" s="16">
        <f t="shared" si="20"/>
        <v>2000.0024970619513</v>
      </c>
      <c r="H187" s="46" t="b">
        <f t="shared" si="23"/>
        <v>1</v>
      </c>
      <c r="I187" s="46">
        <f t="shared" si="24"/>
        <v>18</v>
      </c>
      <c r="J187" s="46">
        <f t="shared" si="25"/>
        <v>19</v>
      </c>
      <c r="K187" s="1">
        <f t="shared" si="26"/>
        <v>18</v>
      </c>
      <c r="L187" s="1">
        <f t="shared" si="27"/>
        <v>19</v>
      </c>
      <c r="M187" s="1">
        <f t="shared" si="28"/>
        <v>2000.0040028064111</v>
      </c>
      <c r="N187" s="1">
        <f t="shared" si="29"/>
        <v>2000.0009913174915</v>
      </c>
      <c r="O187" s="1">
        <f t="shared" si="21"/>
        <v>-3.0114889195829164E-3</v>
      </c>
    </row>
    <row r="188" spans="5:15" x14ac:dyDescent="0.2">
      <c r="E188" s="39">
        <f t="shared" si="22"/>
        <v>18.599999999999994</v>
      </c>
      <c r="F188" s="16">
        <f t="shared" si="20"/>
        <v>2000.0021959130593</v>
      </c>
      <c r="H188" s="46" t="b">
        <f t="shared" si="23"/>
        <v>1</v>
      </c>
      <c r="I188" s="46">
        <f t="shared" si="24"/>
        <v>18</v>
      </c>
      <c r="J188" s="46">
        <f t="shared" si="25"/>
        <v>19</v>
      </c>
      <c r="K188" s="1">
        <f t="shared" si="26"/>
        <v>18</v>
      </c>
      <c r="L188" s="1">
        <f t="shared" si="27"/>
        <v>19</v>
      </c>
      <c r="M188" s="1">
        <f t="shared" si="28"/>
        <v>2000.0040028064111</v>
      </c>
      <c r="N188" s="1">
        <f t="shared" si="29"/>
        <v>2000.0009913174915</v>
      </c>
      <c r="O188" s="1">
        <f t="shared" si="21"/>
        <v>-3.0114889195829164E-3</v>
      </c>
    </row>
    <row r="189" spans="5:15" x14ac:dyDescent="0.2">
      <c r="E189" s="39">
        <f t="shared" si="22"/>
        <v>18.699999999999996</v>
      </c>
      <c r="F189" s="16">
        <f t="shared" si="20"/>
        <v>2000.0018947641674</v>
      </c>
      <c r="H189" s="46" t="b">
        <f t="shared" si="23"/>
        <v>1</v>
      </c>
      <c r="I189" s="46">
        <f t="shared" si="24"/>
        <v>18</v>
      </c>
      <c r="J189" s="46">
        <f t="shared" si="25"/>
        <v>19</v>
      </c>
      <c r="K189" s="1">
        <f t="shared" si="26"/>
        <v>18</v>
      </c>
      <c r="L189" s="1">
        <f t="shared" si="27"/>
        <v>19</v>
      </c>
      <c r="M189" s="1">
        <f t="shared" si="28"/>
        <v>2000.0040028064111</v>
      </c>
      <c r="N189" s="1">
        <f t="shared" si="29"/>
        <v>2000.0009913174915</v>
      </c>
      <c r="O189" s="1">
        <f t="shared" si="21"/>
        <v>-3.0114889195829164E-3</v>
      </c>
    </row>
    <row r="190" spans="5:15" x14ac:dyDescent="0.2">
      <c r="E190" s="39">
        <f t="shared" si="22"/>
        <v>18.799999999999997</v>
      </c>
      <c r="F190" s="16">
        <f t="shared" si="20"/>
        <v>2000.0015936152754</v>
      </c>
      <c r="H190" s="46" t="b">
        <f t="shared" si="23"/>
        <v>1</v>
      </c>
      <c r="I190" s="46">
        <f t="shared" si="24"/>
        <v>18</v>
      </c>
      <c r="J190" s="46">
        <f t="shared" si="25"/>
        <v>19</v>
      </c>
      <c r="K190" s="1">
        <f t="shared" si="26"/>
        <v>18</v>
      </c>
      <c r="L190" s="1">
        <f t="shared" si="27"/>
        <v>19</v>
      </c>
      <c r="M190" s="1">
        <f t="shared" si="28"/>
        <v>2000.0040028064111</v>
      </c>
      <c r="N190" s="1">
        <f t="shared" si="29"/>
        <v>2000.0009913174915</v>
      </c>
      <c r="O190" s="1">
        <f t="shared" si="21"/>
        <v>-3.0114889195829164E-3</v>
      </c>
    </row>
    <row r="191" spans="5:15" x14ac:dyDescent="0.2">
      <c r="E191" s="39">
        <f t="shared" si="22"/>
        <v>18.899999999999999</v>
      </c>
      <c r="F191" s="16">
        <f t="shared" si="20"/>
        <v>2000.0012924663836</v>
      </c>
      <c r="H191" s="46" t="b">
        <f t="shared" si="23"/>
        <v>1</v>
      </c>
      <c r="I191" s="46">
        <f t="shared" si="24"/>
        <v>18</v>
      </c>
      <c r="J191" s="46">
        <f t="shared" si="25"/>
        <v>19</v>
      </c>
      <c r="K191" s="1">
        <f t="shared" si="26"/>
        <v>18</v>
      </c>
      <c r="L191" s="1">
        <f t="shared" si="27"/>
        <v>19</v>
      </c>
      <c r="M191" s="1">
        <f t="shared" si="28"/>
        <v>2000.0040028064111</v>
      </c>
      <c r="N191" s="1">
        <f t="shared" si="29"/>
        <v>2000.0009913174915</v>
      </c>
      <c r="O191" s="1">
        <f t="shared" si="21"/>
        <v>-3.0114889195829164E-3</v>
      </c>
    </row>
    <row r="192" spans="5:15" x14ac:dyDescent="0.2">
      <c r="E192" s="39">
        <f t="shared" si="22"/>
        <v>19</v>
      </c>
      <c r="F192" s="16">
        <f t="shared" si="20"/>
        <v>2000.0009913174915</v>
      </c>
      <c r="H192" s="46" t="b">
        <f t="shared" si="23"/>
        <v>1</v>
      </c>
      <c r="I192" s="46">
        <f t="shared" si="24"/>
        <v>19</v>
      </c>
      <c r="J192" s="46">
        <f t="shared" si="25"/>
        <v>20</v>
      </c>
      <c r="K192" s="1">
        <f t="shared" si="26"/>
        <v>19</v>
      </c>
      <c r="L192" s="1">
        <f t="shared" si="27"/>
        <v>20</v>
      </c>
      <c r="M192" s="1">
        <f t="shared" si="28"/>
        <v>2000.0009913174915</v>
      </c>
      <c r="N192" s="1">
        <f t="shared" si="29"/>
        <v>2000.0002622131808</v>
      </c>
      <c r="O192" s="1">
        <f t="shared" si="21"/>
        <v>-7.2910431072159554E-4</v>
      </c>
    </row>
    <row r="193" spans="5:15" x14ac:dyDescent="0.2">
      <c r="E193" s="39">
        <f t="shared" si="22"/>
        <v>19.100000000000001</v>
      </c>
      <c r="F193" s="16">
        <f t="shared" si="20"/>
        <v>2000.0009184070605</v>
      </c>
      <c r="H193" s="46" t="b">
        <f t="shared" si="23"/>
        <v>1</v>
      </c>
      <c r="I193" s="46">
        <f t="shared" si="24"/>
        <v>19</v>
      </c>
      <c r="J193" s="46">
        <f t="shared" si="25"/>
        <v>20</v>
      </c>
      <c r="K193" s="1">
        <f t="shared" si="26"/>
        <v>19</v>
      </c>
      <c r="L193" s="1">
        <f t="shared" si="27"/>
        <v>20</v>
      </c>
      <c r="M193" s="1">
        <f t="shared" si="28"/>
        <v>2000.0009913174915</v>
      </c>
      <c r="N193" s="1">
        <f t="shared" si="29"/>
        <v>2000.0002622131808</v>
      </c>
      <c r="O193" s="1">
        <f t="shared" si="21"/>
        <v>-7.2910431072159554E-4</v>
      </c>
    </row>
    <row r="194" spans="5:15" x14ac:dyDescent="0.2">
      <c r="E194" s="39">
        <f t="shared" si="22"/>
        <v>19.200000000000003</v>
      </c>
      <c r="F194" s="16">
        <f t="shared" ref="F194:F251" si="30">IF(E194&gt;$C$29,$C$30,IF(H194,M194+(E194-K194)*O194,0))</f>
        <v>2000.0008454966294</v>
      </c>
      <c r="H194" s="46" t="b">
        <f t="shared" si="23"/>
        <v>1</v>
      </c>
      <c r="I194" s="46">
        <f t="shared" si="24"/>
        <v>19</v>
      </c>
      <c r="J194" s="46">
        <f t="shared" si="25"/>
        <v>20</v>
      </c>
      <c r="K194" s="1">
        <f t="shared" si="26"/>
        <v>19</v>
      </c>
      <c r="L194" s="1">
        <f t="shared" si="27"/>
        <v>20</v>
      </c>
      <c r="M194" s="1">
        <f t="shared" si="28"/>
        <v>2000.0009913174915</v>
      </c>
      <c r="N194" s="1">
        <f t="shared" si="29"/>
        <v>2000.0002622131808</v>
      </c>
      <c r="O194" s="1">
        <f t="shared" ref="O194:O251" si="31">IF(K194&lt;&gt;L194,(N194-M194)/(L194-K194),0)</f>
        <v>-7.2910431072159554E-4</v>
      </c>
    </row>
    <row r="195" spans="5:15" x14ac:dyDescent="0.2">
      <c r="E195" s="39">
        <f t="shared" ref="E195:E258" si="32">E194+WindSpeedStep</f>
        <v>19.300000000000004</v>
      </c>
      <c r="F195" s="16">
        <f t="shared" si="30"/>
        <v>2000.0007725861983</v>
      </c>
      <c r="H195" s="46" t="b">
        <f t="shared" ref="H195:H251" si="33">AND(E195&gt;=$C$28,E195&lt;=$C$29)</f>
        <v>1</v>
      </c>
      <c r="I195" s="46">
        <f t="shared" ref="I195:I251" si="34">COUNTIF($B$2:$B$26,"&lt;="&amp;E195)</f>
        <v>19</v>
      </c>
      <c r="J195" s="46">
        <f t="shared" ref="J195:J251" si="35">I195+1</f>
        <v>20</v>
      </c>
      <c r="K195" s="1">
        <f t="shared" ref="K195:K251" si="36">IF(H195,INDEX($B$2:$B$26,I195),"")</f>
        <v>19</v>
      </c>
      <c r="L195" s="1">
        <f t="shared" ref="L195:L251" si="37">IF(H195,INDEX($B$2:$B$26,J195),"")</f>
        <v>20</v>
      </c>
      <c r="M195" s="1">
        <f t="shared" ref="M195:M251" si="38">IF(H195,INDEX($C$2:$C$26,I195),"")</f>
        <v>2000.0009913174915</v>
      </c>
      <c r="N195" s="1">
        <f t="shared" ref="N195:N251" si="39">IF(H195,INDEX($C$2:$C$26,J195),"")</f>
        <v>2000.0002622131808</v>
      </c>
      <c r="O195" s="1">
        <f t="shared" si="31"/>
        <v>-7.2910431072159554E-4</v>
      </c>
    </row>
    <row r="196" spans="5:15" x14ac:dyDescent="0.2">
      <c r="E196" s="39">
        <f t="shared" si="32"/>
        <v>19.400000000000006</v>
      </c>
      <c r="F196" s="16">
        <f t="shared" si="30"/>
        <v>2000.0006996757672</v>
      </c>
      <c r="H196" s="46" t="b">
        <f t="shared" si="33"/>
        <v>1</v>
      </c>
      <c r="I196" s="46">
        <f t="shared" si="34"/>
        <v>19</v>
      </c>
      <c r="J196" s="46">
        <f t="shared" si="35"/>
        <v>20</v>
      </c>
      <c r="K196" s="1">
        <f t="shared" si="36"/>
        <v>19</v>
      </c>
      <c r="L196" s="1">
        <f t="shared" si="37"/>
        <v>20</v>
      </c>
      <c r="M196" s="1">
        <f t="shared" si="38"/>
        <v>2000.0009913174915</v>
      </c>
      <c r="N196" s="1">
        <f t="shared" si="39"/>
        <v>2000.0002622131808</v>
      </c>
      <c r="O196" s="1">
        <f t="shared" si="31"/>
        <v>-7.2910431072159554E-4</v>
      </c>
    </row>
    <row r="197" spans="5:15" x14ac:dyDescent="0.2">
      <c r="E197" s="39">
        <f t="shared" si="32"/>
        <v>19.500000000000007</v>
      </c>
      <c r="F197" s="16">
        <f t="shared" si="30"/>
        <v>2000.0006267653362</v>
      </c>
      <c r="H197" s="46" t="b">
        <f t="shared" si="33"/>
        <v>1</v>
      </c>
      <c r="I197" s="46">
        <f t="shared" si="34"/>
        <v>19</v>
      </c>
      <c r="J197" s="46">
        <f t="shared" si="35"/>
        <v>20</v>
      </c>
      <c r="K197" s="1">
        <f t="shared" si="36"/>
        <v>19</v>
      </c>
      <c r="L197" s="1">
        <f t="shared" si="37"/>
        <v>20</v>
      </c>
      <c r="M197" s="1">
        <f t="shared" si="38"/>
        <v>2000.0009913174915</v>
      </c>
      <c r="N197" s="1">
        <f t="shared" si="39"/>
        <v>2000.0002622131808</v>
      </c>
      <c r="O197" s="1">
        <f t="shared" si="31"/>
        <v>-7.2910431072159554E-4</v>
      </c>
    </row>
    <row r="198" spans="5:15" x14ac:dyDescent="0.2">
      <c r="E198" s="39">
        <f t="shared" si="32"/>
        <v>19.600000000000009</v>
      </c>
      <c r="F198" s="16">
        <f t="shared" si="30"/>
        <v>2000.0005538549051</v>
      </c>
      <c r="H198" s="46" t="b">
        <f t="shared" si="33"/>
        <v>1</v>
      </c>
      <c r="I198" s="46">
        <f t="shared" si="34"/>
        <v>19</v>
      </c>
      <c r="J198" s="46">
        <f t="shared" si="35"/>
        <v>20</v>
      </c>
      <c r="K198" s="1">
        <f t="shared" si="36"/>
        <v>19</v>
      </c>
      <c r="L198" s="1">
        <f t="shared" si="37"/>
        <v>20</v>
      </c>
      <c r="M198" s="1">
        <f t="shared" si="38"/>
        <v>2000.0009913174915</v>
      </c>
      <c r="N198" s="1">
        <f t="shared" si="39"/>
        <v>2000.0002622131808</v>
      </c>
      <c r="O198" s="1">
        <f t="shared" si="31"/>
        <v>-7.2910431072159554E-4</v>
      </c>
    </row>
    <row r="199" spans="5:15" x14ac:dyDescent="0.2">
      <c r="E199" s="39">
        <f t="shared" si="32"/>
        <v>19.70000000000001</v>
      </c>
      <c r="F199" s="16">
        <f t="shared" si="30"/>
        <v>2000.000480944474</v>
      </c>
      <c r="H199" s="46" t="b">
        <f t="shared" si="33"/>
        <v>1</v>
      </c>
      <c r="I199" s="46">
        <f t="shared" si="34"/>
        <v>19</v>
      </c>
      <c r="J199" s="46">
        <f t="shared" si="35"/>
        <v>20</v>
      </c>
      <c r="K199" s="1">
        <f t="shared" si="36"/>
        <v>19</v>
      </c>
      <c r="L199" s="1">
        <f t="shared" si="37"/>
        <v>20</v>
      </c>
      <c r="M199" s="1">
        <f t="shared" si="38"/>
        <v>2000.0009913174915</v>
      </c>
      <c r="N199" s="1">
        <f t="shared" si="39"/>
        <v>2000.0002622131808</v>
      </c>
      <c r="O199" s="1">
        <f t="shared" si="31"/>
        <v>-7.2910431072159554E-4</v>
      </c>
    </row>
    <row r="200" spans="5:15" x14ac:dyDescent="0.2">
      <c r="E200" s="39">
        <f t="shared" si="32"/>
        <v>19.800000000000011</v>
      </c>
      <c r="F200" s="16">
        <f t="shared" si="30"/>
        <v>2000.0004080340429</v>
      </c>
      <c r="H200" s="46" t="b">
        <f t="shared" si="33"/>
        <v>1</v>
      </c>
      <c r="I200" s="46">
        <f t="shared" si="34"/>
        <v>19</v>
      </c>
      <c r="J200" s="46">
        <f t="shared" si="35"/>
        <v>20</v>
      </c>
      <c r="K200" s="1">
        <f t="shared" si="36"/>
        <v>19</v>
      </c>
      <c r="L200" s="1">
        <f t="shared" si="37"/>
        <v>20</v>
      </c>
      <c r="M200" s="1">
        <f t="shared" si="38"/>
        <v>2000.0009913174915</v>
      </c>
      <c r="N200" s="1">
        <f t="shared" si="39"/>
        <v>2000.0002622131808</v>
      </c>
      <c r="O200" s="1">
        <f t="shared" si="31"/>
        <v>-7.2910431072159554E-4</v>
      </c>
    </row>
    <row r="201" spans="5:15" x14ac:dyDescent="0.2">
      <c r="E201" s="39">
        <f t="shared" si="32"/>
        <v>19.900000000000013</v>
      </c>
      <c r="F201" s="16">
        <f t="shared" si="30"/>
        <v>2000.0003351236119</v>
      </c>
      <c r="H201" s="46" t="b">
        <f t="shared" si="33"/>
        <v>1</v>
      </c>
      <c r="I201" s="46">
        <f t="shared" si="34"/>
        <v>19</v>
      </c>
      <c r="J201" s="46">
        <f t="shared" si="35"/>
        <v>20</v>
      </c>
      <c r="K201" s="1">
        <f t="shared" si="36"/>
        <v>19</v>
      </c>
      <c r="L201" s="1">
        <f t="shared" si="37"/>
        <v>20</v>
      </c>
      <c r="M201" s="1">
        <f t="shared" si="38"/>
        <v>2000.0009913174915</v>
      </c>
      <c r="N201" s="1">
        <f t="shared" si="39"/>
        <v>2000.0002622131808</v>
      </c>
      <c r="O201" s="1">
        <f t="shared" si="31"/>
        <v>-7.2910431072159554E-4</v>
      </c>
    </row>
    <row r="202" spans="5:15" x14ac:dyDescent="0.2">
      <c r="E202" s="39">
        <f t="shared" si="32"/>
        <v>20.000000000000014</v>
      </c>
      <c r="F202" s="16">
        <f t="shared" si="30"/>
        <v>2000.0002622131808</v>
      </c>
      <c r="H202" s="46" t="b">
        <f t="shared" si="33"/>
        <v>1</v>
      </c>
      <c r="I202" s="46">
        <f t="shared" si="34"/>
        <v>20</v>
      </c>
      <c r="J202" s="46">
        <f t="shared" si="35"/>
        <v>21</v>
      </c>
      <c r="K202" s="1">
        <f t="shared" si="36"/>
        <v>20</v>
      </c>
      <c r="L202" s="1">
        <f t="shared" si="37"/>
        <v>21</v>
      </c>
      <c r="M202" s="1">
        <f t="shared" si="38"/>
        <v>2000.0002622131808</v>
      </c>
      <c r="N202" s="1">
        <f t="shared" si="39"/>
        <v>2000.0000741100152</v>
      </c>
      <c r="O202" s="1">
        <f t="shared" si="31"/>
        <v>-1.8810316555573081E-4</v>
      </c>
    </row>
    <row r="203" spans="5:15" x14ac:dyDescent="0.2">
      <c r="E203" s="39">
        <f t="shared" si="32"/>
        <v>20.100000000000016</v>
      </c>
      <c r="F203" s="16">
        <f t="shared" si="30"/>
        <v>2000.0002434028643</v>
      </c>
      <c r="H203" s="46" t="b">
        <f t="shared" si="33"/>
        <v>1</v>
      </c>
      <c r="I203" s="46">
        <f t="shared" si="34"/>
        <v>20</v>
      </c>
      <c r="J203" s="46">
        <f t="shared" si="35"/>
        <v>21</v>
      </c>
      <c r="K203" s="1">
        <f t="shared" si="36"/>
        <v>20</v>
      </c>
      <c r="L203" s="1">
        <f t="shared" si="37"/>
        <v>21</v>
      </c>
      <c r="M203" s="1">
        <f t="shared" si="38"/>
        <v>2000.0002622131808</v>
      </c>
      <c r="N203" s="1">
        <f t="shared" si="39"/>
        <v>2000.0000741100152</v>
      </c>
      <c r="O203" s="1">
        <f t="shared" si="31"/>
        <v>-1.8810316555573081E-4</v>
      </c>
    </row>
    <row r="204" spans="5:15" x14ac:dyDescent="0.2">
      <c r="E204" s="39">
        <f t="shared" si="32"/>
        <v>20.200000000000017</v>
      </c>
      <c r="F204" s="16">
        <f t="shared" si="30"/>
        <v>2000.0002245925477</v>
      </c>
      <c r="H204" s="46" t="b">
        <f t="shared" si="33"/>
        <v>1</v>
      </c>
      <c r="I204" s="46">
        <f t="shared" si="34"/>
        <v>20</v>
      </c>
      <c r="J204" s="46">
        <f t="shared" si="35"/>
        <v>21</v>
      </c>
      <c r="K204" s="1">
        <f t="shared" si="36"/>
        <v>20</v>
      </c>
      <c r="L204" s="1">
        <f t="shared" si="37"/>
        <v>21</v>
      </c>
      <c r="M204" s="1">
        <f t="shared" si="38"/>
        <v>2000.0002622131808</v>
      </c>
      <c r="N204" s="1">
        <f t="shared" si="39"/>
        <v>2000.0000741100152</v>
      </c>
      <c r="O204" s="1">
        <f t="shared" si="31"/>
        <v>-1.8810316555573081E-4</v>
      </c>
    </row>
    <row r="205" spans="5:15" x14ac:dyDescent="0.2">
      <c r="E205" s="39">
        <f t="shared" si="32"/>
        <v>20.300000000000018</v>
      </c>
      <c r="F205" s="16">
        <f t="shared" si="30"/>
        <v>2000.0002057822312</v>
      </c>
      <c r="H205" s="46" t="b">
        <f t="shared" si="33"/>
        <v>1</v>
      </c>
      <c r="I205" s="46">
        <f t="shared" si="34"/>
        <v>20</v>
      </c>
      <c r="J205" s="46">
        <f t="shared" si="35"/>
        <v>21</v>
      </c>
      <c r="K205" s="1">
        <f t="shared" si="36"/>
        <v>20</v>
      </c>
      <c r="L205" s="1">
        <f t="shared" si="37"/>
        <v>21</v>
      </c>
      <c r="M205" s="1">
        <f t="shared" si="38"/>
        <v>2000.0002622131808</v>
      </c>
      <c r="N205" s="1">
        <f t="shared" si="39"/>
        <v>2000.0000741100152</v>
      </c>
      <c r="O205" s="1">
        <f t="shared" si="31"/>
        <v>-1.8810316555573081E-4</v>
      </c>
    </row>
    <row r="206" spans="5:15" x14ac:dyDescent="0.2">
      <c r="E206" s="39">
        <f t="shared" si="32"/>
        <v>20.40000000000002</v>
      </c>
      <c r="F206" s="16">
        <f t="shared" si="30"/>
        <v>2000.0001869719147</v>
      </c>
      <c r="H206" s="46" t="b">
        <f t="shared" si="33"/>
        <v>1</v>
      </c>
      <c r="I206" s="46">
        <f t="shared" si="34"/>
        <v>20</v>
      </c>
      <c r="J206" s="46">
        <f t="shared" si="35"/>
        <v>21</v>
      </c>
      <c r="K206" s="1">
        <f t="shared" si="36"/>
        <v>20</v>
      </c>
      <c r="L206" s="1">
        <f t="shared" si="37"/>
        <v>21</v>
      </c>
      <c r="M206" s="1">
        <f t="shared" si="38"/>
        <v>2000.0002622131808</v>
      </c>
      <c r="N206" s="1">
        <f t="shared" si="39"/>
        <v>2000.0000741100152</v>
      </c>
      <c r="O206" s="1">
        <f t="shared" si="31"/>
        <v>-1.8810316555573081E-4</v>
      </c>
    </row>
    <row r="207" spans="5:15" x14ac:dyDescent="0.2">
      <c r="E207" s="39">
        <f t="shared" si="32"/>
        <v>20.500000000000021</v>
      </c>
      <c r="F207" s="16">
        <f t="shared" si="30"/>
        <v>2000.0001681615981</v>
      </c>
      <c r="H207" s="46" t="b">
        <f t="shared" si="33"/>
        <v>1</v>
      </c>
      <c r="I207" s="46">
        <f t="shared" si="34"/>
        <v>20</v>
      </c>
      <c r="J207" s="46">
        <f t="shared" si="35"/>
        <v>21</v>
      </c>
      <c r="K207" s="1">
        <f t="shared" si="36"/>
        <v>20</v>
      </c>
      <c r="L207" s="1">
        <f t="shared" si="37"/>
        <v>21</v>
      </c>
      <c r="M207" s="1">
        <f t="shared" si="38"/>
        <v>2000.0002622131808</v>
      </c>
      <c r="N207" s="1">
        <f t="shared" si="39"/>
        <v>2000.0000741100152</v>
      </c>
      <c r="O207" s="1">
        <f t="shared" si="31"/>
        <v>-1.8810316555573081E-4</v>
      </c>
    </row>
    <row r="208" spans="5:15" x14ac:dyDescent="0.2">
      <c r="E208" s="39">
        <f t="shared" si="32"/>
        <v>20.600000000000023</v>
      </c>
      <c r="F208" s="16">
        <f t="shared" si="30"/>
        <v>2000.0001493512814</v>
      </c>
      <c r="H208" s="46" t="b">
        <f t="shared" si="33"/>
        <v>1</v>
      </c>
      <c r="I208" s="46">
        <f t="shared" si="34"/>
        <v>20</v>
      </c>
      <c r="J208" s="46">
        <f t="shared" si="35"/>
        <v>21</v>
      </c>
      <c r="K208" s="1">
        <f t="shared" si="36"/>
        <v>20</v>
      </c>
      <c r="L208" s="1">
        <f t="shared" si="37"/>
        <v>21</v>
      </c>
      <c r="M208" s="1">
        <f t="shared" si="38"/>
        <v>2000.0002622131808</v>
      </c>
      <c r="N208" s="1">
        <f t="shared" si="39"/>
        <v>2000.0000741100152</v>
      </c>
      <c r="O208" s="1">
        <f t="shared" si="31"/>
        <v>-1.8810316555573081E-4</v>
      </c>
    </row>
    <row r="209" spans="5:15" x14ac:dyDescent="0.2">
      <c r="E209" s="39">
        <f t="shared" si="32"/>
        <v>20.700000000000024</v>
      </c>
      <c r="F209" s="16">
        <f t="shared" si="30"/>
        <v>2000.0001305409648</v>
      </c>
      <c r="H209" s="46" t="b">
        <f t="shared" si="33"/>
        <v>1</v>
      </c>
      <c r="I209" s="46">
        <f t="shared" si="34"/>
        <v>20</v>
      </c>
      <c r="J209" s="46">
        <f t="shared" si="35"/>
        <v>21</v>
      </c>
      <c r="K209" s="1">
        <f t="shared" si="36"/>
        <v>20</v>
      </c>
      <c r="L209" s="1">
        <f t="shared" si="37"/>
        <v>21</v>
      </c>
      <c r="M209" s="1">
        <f t="shared" si="38"/>
        <v>2000.0002622131808</v>
      </c>
      <c r="N209" s="1">
        <f t="shared" si="39"/>
        <v>2000.0000741100152</v>
      </c>
      <c r="O209" s="1">
        <f t="shared" si="31"/>
        <v>-1.8810316555573081E-4</v>
      </c>
    </row>
    <row r="210" spans="5:15" x14ac:dyDescent="0.2">
      <c r="E210" s="39">
        <f t="shared" si="32"/>
        <v>20.800000000000026</v>
      </c>
      <c r="F210" s="16">
        <f t="shared" si="30"/>
        <v>2000.0001117306483</v>
      </c>
      <c r="H210" s="46" t="b">
        <f t="shared" si="33"/>
        <v>1</v>
      </c>
      <c r="I210" s="46">
        <f t="shared" si="34"/>
        <v>20</v>
      </c>
      <c r="J210" s="46">
        <f t="shared" si="35"/>
        <v>21</v>
      </c>
      <c r="K210" s="1">
        <f t="shared" si="36"/>
        <v>20</v>
      </c>
      <c r="L210" s="1">
        <f t="shared" si="37"/>
        <v>21</v>
      </c>
      <c r="M210" s="1">
        <f t="shared" si="38"/>
        <v>2000.0002622131808</v>
      </c>
      <c r="N210" s="1">
        <f t="shared" si="39"/>
        <v>2000.0000741100152</v>
      </c>
      <c r="O210" s="1">
        <f t="shared" si="31"/>
        <v>-1.8810316555573081E-4</v>
      </c>
    </row>
    <row r="211" spans="5:15" x14ac:dyDescent="0.2">
      <c r="E211" s="39">
        <f t="shared" si="32"/>
        <v>20.900000000000027</v>
      </c>
      <c r="F211" s="16">
        <f t="shared" si="30"/>
        <v>2000.0000929203318</v>
      </c>
      <c r="H211" s="46" t="b">
        <f t="shared" si="33"/>
        <v>1</v>
      </c>
      <c r="I211" s="46">
        <f t="shared" si="34"/>
        <v>20</v>
      </c>
      <c r="J211" s="46">
        <f t="shared" si="35"/>
        <v>21</v>
      </c>
      <c r="K211" s="1">
        <f t="shared" si="36"/>
        <v>20</v>
      </c>
      <c r="L211" s="1">
        <f t="shared" si="37"/>
        <v>21</v>
      </c>
      <c r="M211" s="1">
        <f t="shared" si="38"/>
        <v>2000.0002622131808</v>
      </c>
      <c r="N211" s="1">
        <f t="shared" si="39"/>
        <v>2000.0000741100152</v>
      </c>
      <c r="O211" s="1">
        <f t="shared" si="31"/>
        <v>-1.8810316555573081E-4</v>
      </c>
    </row>
    <row r="212" spans="5:15" x14ac:dyDescent="0.2">
      <c r="E212" s="39">
        <f t="shared" si="32"/>
        <v>21.000000000000028</v>
      </c>
      <c r="F212" s="16">
        <f t="shared" si="30"/>
        <v>2000.0000741100152</v>
      </c>
      <c r="H212" s="46" t="b">
        <f t="shared" si="33"/>
        <v>1</v>
      </c>
      <c r="I212" s="46">
        <f t="shared" si="34"/>
        <v>21</v>
      </c>
      <c r="J212" s="46">
        <f t="shared" si="35"/>
        <v>22</v>
      </c>
      <c r="K212" s="1">
        <f t="shared" si="36"/>
        <v>21</v>
      </c>
      <c r="L212" s="1">
        <f t="shared" si="37"/>
        <v>22</v>
      </c>
      <c r="M212" s="1">
        <f t="shared" si="38"/>
        <v>2000.0000741100152</v>
      </c>
      <c r="N212" s="1">
        <f t="shared" si="39"/>
        <v>2000.0000223527161</v>
      </c>
      <c r="O212" s="1">
        <f t="shared" si="31"/>
        <v>-5.1757299161181436E-5</v>
      </c>
    </row>
    <row r="213" spans="5:15" x14ac:dyDescent="0.2">
      <c r="E213" s="39">
        <f t="shared" si="32"/>
        <v>21.10000000000003</v>
      </c>
      <c r="F213" s="16">
        <f t="shared" si="30"/>
        <v>2000.0000689342853</v>
      </c>
      <c r="H213" s="46" t="b">
        <f t="shared" si="33"/>
        <v>1</v>
      </c>
      <c r="I213" s="46">
        <f t="shared" si="34"/>
        <v>21</v>
      </c>
      <c r="J213" s="46">
        <f t="shared" si="35"/>
        <v>22</v>
      </c>
      <c r="K213" s="1">
        <f t="shared" si="36"/>
        <v>21</v>
      </c>
      <c r="L213" s="1">
        <f t="shared" si="37"/>
        <v>22</v>
      </c>
      <c r="M213" s="1">
        <f t="shared" si="38"/>
        <v>2000.0000741100152</v>
      </c>
      <c r="N213" s="1">
        <f t="shared" si="39"/>
        <v>2000.0000223527161</v>
      </c>
      <c r="O213" s="1">
        <f t="shared" si="31"/>
        <v>-5.1757299161181436E-5</v>
      </c>
    </row>
    <row r="214" spans="5:15" x14ac:dyDescent="0.2">
      <c r="E214" s="39">
        <f t="shared" si="32"/>
        <v>21.200000000000031</v>
      </c>
      <c r="F214" s="16">
        <f t="shared" si="30"/>
        <v>2000.0000637585554</v>
      </c>
      <c r="H214" s="46" t="b">
        <f t="shared" si="33"/>
        <v>1</v>
      </c>
      <c r="I214" s="46">
        <f t="shared" si="34"/>
        <v>21</v>
      </c>
      <c r="J214" s="46">
        <f t="shared" si="35"/>
        <v>22</v>
      </c>
      <c r="K214" s="1">
        <f t="shared" si="36"/>
        <v>21</v>
      </c>
      <c r="L214" s="1">
        <f t="shared" si="37"/>
        <v>22</v>
      </c>
      <c r="M214" s="1">
        <f t="shared" si="38"/>
        <v>2000.0000741100152</v>
      </c>
      <c r="N214" s="1">
        <f t="shared" si="39"/>
        <v>2000.0000223527161</v>
      </c>
      <c r="O214" s="1">
        <f t="shared" si="31"/>
        <v>-5.1757299161181436E-5</v>
      </c>
    </row>
    <row r="215" spans="5:15" x14ac:dyDescent="0.2">
      <c r="E215" s="39">
        <f t="shared" si="32"/>
        <v>21.300000000000033</v>
      </c>
      <c r="F215" s="16">
        <f t="shared" si="30"/>
        <v>2000.0000585828254</v>
      </c>
      <c r="H215" s="46" t="b">
        <f t="shared" si="33"/>
        <v>1</v>
      </c>
      <c r="I215" s="46">
        <f t="shared" si="34"/>
        <v>21</v>
      </c>
      <c r="J215" s="46">
        <f t="shared" si="35"/>
        <v>22</v>
      </c>
      <c r="K215" s="1">
        <f t="shared" si="36"/>
        <v>21</v>
      </c>
      <c r="L215" s="1">
        <f t="shared" si="37"/>
        <v>22</v>
      </c>
      <c r="M215" s="1">
        <f t="shared" si="38"/>
        <v>2000.0000741100152</v>
      </c>
      <c r="N215" s="1">
        <f t="shared" si="39"/>
        <v>2000.0000223527161</v>
      </c>
      <c r="O215" s="1">
        <f t="shared" si="31"/>
        <v>-5.1757299161181436E-5</v>
      </c>
    </row>
    <row r="216" spans="5:15" x14ac:dyDescent="0.2">
      <c r="E216" s="39">
        <f t="shared" si="32"/>
        <v>21.400000000000034</v>
      </c>
      <c r="F216" s="16">
        <f t="shared" si="30"/>
        <v>2000.0000534070955</v>
      </c>
      <c r="H216" s="46" t="b">
        <f t="shared" si="33"/>
        <v>1</v>
      </c>
      <c r="I216" s="46">
        <f t="shared" si="34"/>
        <v>21</v>
      </c>
      <c r="J216" s="46">
        <f t="shared" si="35"/>
        <v>22</v>
      </c>
      <c r="K216" s="1">
        <f t="shared" si="36"/>
        <v>21</v>
      </c>
      <c r="L216" s="1">
        <f t="shared" si="37"/>
        <v>22</v>
      </c>
      <c r="M216" s="1">
        <f t="shared" si="38"/>
        <v>2000.0000741100152</v>
      </c>
      <c r="N216" s="1">
        <f t="shared" si="39"/>
        <v>2000.0000223527161</v>
      </c>
      <c r="O216" s="1">
        <f t="shared" si="31"/>
        <v>-5.1757299161181436E-5</v>
      </c>
    </row>
    <row r="217" spans="5:15" x14ac:dyDescent="0.2">
      <c r="E217" s="39">
        <f t="shared" si="32"/>
        <v>21.500000000000036</v>
      </c>
      <c r="F217" s="16">
        <f t="shared" si="30"/>
        <v>2000.0000482313658</v>
      </c>
      <c r="H217" s="46" t="b">
        <f t="shared" si="33"/>
        <v>1</v>
      </c>
      <c r="I217" s="46">
        <f t="shared" si="34"/>
        <v>21</v>
      </c>
      <c r="J217" s="46">
        <f t="shared" si="35"/>
        <v>22</v>
      </c>
      <c r="K217" s="1">
        <f t="shared" si="36"/>
        <v>21</v>
      </c>
      <c r="L217" s="1">
        <f t="shared" si="37"/>
        <v>22</v>
      </c>
      <c r="M217" s="1">
        <f t="shared" si="38"/>
        <v>2000.0000741100152</v>
      </c>
      <c r="N217" s="1">
        <f t="shared" si="39"/>
        <v>2000.0000223527161</v>
      </c>
      <c r="O217" s="1">
        <f t="shared" si="31"/>
        <v>-5.1757299161181436E-5</v>
      </c>
    </row>
    <row r="218" spans="5:15" x14ac:dyDescent="0.2">
      <c r="E218" s="39">
        <f t="shared" si="32"/>
        <v>21.600000000000037</v>
      </c>
      <c r="F218" s="16">
        <f t="shared" si="30"/>
        <v>2000.0000430556358</v>
      </c>
      <c r="H218" s="46" t="b">
        <f t="shared" si="33"/>
        <v>1</v>
      </c>
      <c r="I218" s="46">
        <f t="shared" si="34"/>
        <v>21</v>
      </c>
      <c r="J218" s="46">
        <f t="shared" si="35"/>
        <v>22</v>
      </c>
      <c r="K218" s="1">
        <f t="shared" si="36"/>
        <v>21</v>
      </c>
      <c r="L218" s="1">
        <f t="shared" si="37"/>
        <v>22</v>
      </c>
      <c r="M218" s="1">
        <f t="shared" si="38"/>
        <v>2000.0000741100152</v>
      </c>
      <c r="N218" s="1">
        <f t="shared" si="39"/>
        <v>2000.0000223527161</v>
      </c>
      <c r="O218" s="1">
        <f t="shared" si="31"/>
        <v>-5.1757299161181436E-5</v>
      </c>
    </row>
    <row r="219" spans="5:15" x14ac:dyDescent="0.2">
      <c r="E219" s="39">
        <f t="shared" si="32"/>
        <v>21.700000000000038</v>
      </c>
      <c r="F219" s="16">
        <f t="shared" si="30"/>
        <v>2000.0000378799059</v>
      </c>
      <c r="H219" s="46" t="b">
        <f t="shared" si="33"/>
        <v>1</v>
      </c>
      <c r="I219" s="46">
        <f t="shared" si="34"/>
        <v>21</v>
      </c>
      <c r="J219" s="46">
        <f t="shared" si="35"/>
        <v>22</v>
      </c>
      <c r="K219" s="1">
        <f t="shared" si="36"/>
        <v>21</v>
      </c>
      <c r="L219" s="1">
        <f t="shared" si="37"/>
        <v>22</v>
      </c>
      <c r="M219" s="1">
        <f t="shared" si="38"/>
        <v>2000.0000741100152</v>
      </c>
      <c r="N219" s="1">
        <f t="shared" si="39"/>
        <v>2000.0000223527161</v>
      </c>
      <c r="O219" s="1">
        <f t="shared" si="31"/>
        <v>-5.1757299161181436E-5</v>
      </c>
    </row>
    <row r="220" spans="5:15" x14ac:dyDescent="0.2">
      <c r="E220" s="39">
        <f t="shared" si="32"/>
        <v>21.80000000000004</v>
      </c>
      <c r="F220" s="16">
        <f t="shared" si="30"/>
        <v>2000.000032704176</v>
      </c>
      <c r="H220" s="46" t="b">
        <f t="shared" si="33"/>
        <v>1</v>
      </c>
      <c r="I220" s="46">
        <f t="shared" si="34"/>
        <v>21</v>
      </c>
      <c r="J220" s="46">
        <f t="shared" si="35"/>
        <v>22</v>
      </c>
      <c r="K220" s="1">
        <f t="shared" si="36"/>
        <v>21</v>
      </c>
      <c r="L220" s="1">
        <f t="shared" si="37"/>
        <v>22</v>
      </c>
      <c r="M220" s="1">
        <f t="shared" si="38"/>
        <v>2000.0000741100152</v>
      </c>
      <c r="N220" s="1">
        <f t="shared" si="39"/>
        <v>2000.0000223527161</v>
      </c>
      <c r="O220" s="1">
        <f t="shared" si="31"/>
        <v>-5.1757299161181436E-5</v>
      </c>
    </row>
    <row r="221" spans="5:15" x14ac:dyDescent="0.2">
      <c r="E221" s="39">
        <f t="shared" si="32"/>
        <v>21.900000000000041</v>
      </c>
      <c r="F221" s="16">
        <f t="shared" si="30"/>
        <v>2000.000027528446</v>
      </c>
      <c r="H221" s="46" t="b">
        <f t="shared" si="33"/>
        <v>1</v>
      </c>
      <c r="I221" s="46">
        <f t="shared" si="34"/>
        <v>21</v>
      </c>
      <c r="J221" s="46">
        <f t="shared" si="35"/>
        <v>22</v>
      </c>
      <c r="K221" s="1">
        <f t="shared" si="36"/>
        <v>21</v>
      </c>
      <c r="L221" s="1">
        <f t="shared" si="37"/>
        <v>22</v>
      </c>
      <c r="M221" s="1">
        <f t="shared" si="38"/>
        <v>2000.0000741100152</v>
      </c>
      <c r="N221" s="1">
        <f t="shared" si="39"/>
        <v>2000.0000223527161</v>
      </c>
      <c r="O221" s="1">
        <f t="shared" si="31"/>
        <v>-5.1757299161181436E-5</v>
      </c>
    </row>
    <row r="222" spans="5:15" x14ac:dyDescent="0.2">
      <c r="E222" s="39">
        <f t="shared" si="32"/>
        <v>22.000000000000043</v>
      </c>
      <c r="F222" s="16">
        <f t="shared" si="30"/>
        <v>2000.0000223527161</v>
      </c>
      <c r="H222" s="46" t="b">
        <f t="shared" si="33"/>
        <v>1</v>
      </c>
      <c r="I222" s="46">
        <f t="shared" si="34"/>
        <v>22</v>
      </c>
      <c r="J222" s="46">
        <f t="shared" si="35"/>
        <v>23</v>
      </c>
      <c r="K222" s="1">
        <f t="shared" si="36"/>
        <v>22</v>
      </c>
      <c r="L222" s="1">
        <f t="shared" si="37"/>
        <v>23</v>
      </c>
      <c r="M222" s="1">
        <f t="shared" si="38"/>
        <v>2000.0000223527161</v>
      </c>
      <c r="N222" s="1">
        <f t="shared" si="39"/>
        <v>2000.0000071783152</v>
      </c>
      <c r="O222" s="1">
        <f t="shared" si="31"/>
        <v>-1.5174400914474973E-5</v>
      </c>
    </row>
    <row r="223" spans="5:15" x14ac:dyDescent="0.2">
      <c r="E223" s="39">
        <f t="shared" si="32"/>
        <v>22.100000000000044</v>
      </c>
      <c r="F223" s="16">
        <f t="shared" si="30"/>
        <v>2000.000020835276</v>
      </c>
      <c r="H223" s="46" t="b">
        <f t="shared" si="33"/>
        <v>1</v>
      </c>
      <c r="I223" s="46">
        <f t="shared" si="34"/>
        <v>22</v>
      </c>
      <c r="J223" s="46">
        <f t="shared" si="35"/>
        <v>23</v>
      </c>
      <c r="K223" s="1">
        <f t="shared" si="36"/>
        <v>22</v>
      </c>
      <c r="L223" s="1">
        <f t="shared" si="37"/>
        <v>23</v>
      </c>
      <c r="M223" s="1">
        <f t="shared" si="38"/>
        <v>2000.0000223527161</v>
      </c>
      <c r="N223" s="1">
        <f t="shared" si="39"/>
        <v>2000.0000071783152</v>
      </c>
      <c r="O223" s="1">
        <f t="shared" si="31"/>
        <v>-1.5174400914474973E-5</v>
      </c>
    </row>
    <row r="224" spans="5:15" x14ac:dyDescent="0.2">
      <c r="E224" s="39">
        <f t="shared" si="32"/>
        <v>22.200000000000045</v>
      </c>
      <c r="F224" s="16">
        <f t="shared" si="30"/>
        <v>2000.0000193178359</v>
      </c>
      <c r="H224" s="46" t="b">
        <f t="shared" si="33"/>
        <v>1</v>
      </c>
      <c r="I224" s="46">
        <f t="shared" si="34"/>
        <v>22</v>
      </c>
      <c r="J224" s="46">
        <f t="shared" si="35"/>
        <v>23</v>
      </c>
      <c r="K224" s="1">
        <f t="shared" si="36"/>
        <v>22</v>
      </c>
      <c r="L224" s="1">
        <f t="shared" si="37"/>
        <v>23</v>
      </c>
      <c r="M224" s="1">
        <f t="shared" si="38"/>
        <v>2000.0000223527161</v>
      </c>
      <c r="N224" s="1">
        <f t="shared" si="39"/>
        <v>2000.0000071783152</v>
      </c>
      <c r="O224" s="1">
        <f t="shared" si="31"/>
        <v>-1.5174400914474973E-5</v>
      </c>
    </row>
    <row r="225" spans="5:15" x14ac:dyDescent="0.2">
      <c r="E225" s="39">
        <f t="shared" si="32"/>
        <v>22.300000000000047</v>
      </c>
      <c r="F225" s="16">
        <f t="shared" si="30"/>
        <v>2000.0000178003959</v>
      </c>
      <c r="H225" s="46" t="b">
        <f t="shared" si="33"/>
        <v>1</v>
      </c>
      <c r="I225" s="46">
        <f t="shared" si="34"/>
        <v>22</v>
      </c>
      <c r="J225" s="46">
        <f t="shared" si="35"/>
        <v>23</v>
      </c>
      <c r="K225" s="1">
        <f t="shared" si="36"/>
        <v>22</v>
      </c>
      <c r="L225" s="1">
        <f t="shared" si="37"/>
        <v>23</v>
      </c>
      <c r="M225" s="1">
        <f t="shared" si="38"/>
        <v>2000.0000223527161</v>
      </c>
      <c r="N225" s="1">
        <f t="shared" si="39"/>
        <v>2000.0000071783152</v>
      </c>
      <c r="O225" s="1">
        <f t="shared" si="31"/>
        <v>-1.5174400914474973E-5</v>
      </c>
    </row>
    <row r="226" spans="5:15" x14ac:dyDescent="0.2">
      <c r="E226" s="39">
        <f t="shared" si="32"/>
        <v>22.400000000000048</v>
      </c>
      <c r="F226" s="16">
        <f t="shared" si="30"/>
        <v>2000.0000162829558</v>
      </c>
      <c r="H226" s="46" t="b">
        <f t="shared" si="33"/>
        <v>1</v>
      </c>
      <c r="I226" s="46">
        <f t="shared" si="34"/>
        <v>22</v>
      </c>
      <c r="J226" s="46">
        <f t="shared" si="35"/>
        <v>23</v>
      </c>
      <c r="K226" s="1">
        <f t="shared" si="36"/>
        <v>22</v>
      </c>
      <c r="L226" s="1">
        <f t="shared" si="37"/>
        <v>23</v>
      </c>
      <c r="M226" s="1">
        <f t="shared" si="38"/>
        <v>2000.0000223527161</v>
      </c>
      <c r="N226" s="1">
        <f t="shared" si="39"/>
        <v>2000.0000071783152</v>
      </c>
      <c r="O226" s="1">
        <f t="shared" si="31"/>
        <v>-1.5174400914474973E-5</v>
      </c>
    </row>
    <row r="227" spans="5:15" x14ac:dyDescent="0.2">
      <c r="E227" s="39">
        <f t="shared" si="32"/>
        <v>22.50000000000005</v>
      </c>
      <c r="F227" s="16">
        <f t="shared" si="30"/>
        <v>2000.0000147655155</v>
      </c>
      <c r="H227" s="46" t="b">
        <f t="shared" si="33"/>
        <v>1</v>
      </c>
      <c r="I227" s="46">
        <f t="shared" si="34"/>
        <v>22</v>
      </c>
      <c r="J227" s="46">
        <f t="shared" si="35"/>
        <v>23</v>
      </c>
      <c r="K227" s="1">
        <f t="shared" si="36"/>
        <v>22</v>
      </c>
      <c r="L227" s="1">
        <f t="shared" si="37"/>
        <v>23</v>
      </c>
      <c r="M227" s="1">
        <f t="shared" si="38"/>
        <v>2000.0000223527161</v>
      </c>
      <c r="N227" s="1">
        <f t="shared" si="39"/>
        <v>2000.0000071783152</v>
      </c>
      <c r="O227" s="1">
        <f t="shared" si="31"/>
        <v>-1.5174400914474973E-5</v>
      </c>
    </row>
    <row r="228" spans="5:15" x14ac:dyDescent="0.2">
      <c r="E228" s="39">
        <f t="shared" si="32"/>
        <v>22.600000000000051</v>
      </c>
      <c r="F228" s="16">
        <f t="shared" si="30"/>
        <v>2000.0000132480754</v>
      </c>
      <c r="H228" s="46" t="b">
        <f t="shared" si="33"/>
        <v>1</v>
      </c>
      <c r="I228" s="46">
        <f t="shared" si="34"/>
        <v>22</v>
      </c>
      <c r="J228" s="46">
        <f t="shared" si="35"/>
        <v>23</v>
      </c>
      <c r="K228" s="1">
        <f t="shared" si="36"/>
        <v>22</v>
      </c>
      <c r="L228" s="1">
        <f t="shared" si="37"/>
        <v>23</v>
      </c>
      <c r="M228" s="1">
        <f t="shared" si="38"/>
        <v>2000.0000223527161</v>
      </c>
      <c r="N228" s="1">
        <f t="shared" si="39"/>
        <v>2000.0000071783152</v>
      </c>
      <c r="O228" s="1">
        <f t="shared" si="31"/>
        <v>-1.5174400914474973E-5</v>
      </c>
    </row>
    <row r="229" spans="5:15" x14ac:dyDescent="0.2">
      <c r="E229" s="39">
        <f t="shared" si="32"/>
        <v>22.700000000000053</v>
      </c>
      <c r="F229" s="16">
        <f t="shared" si="30"/>
        <v>2000.0000117306354</v>
      </c>
      <c r="H229" s="46" t="b">
        <f t="shared" si="33"/>
        <v>1</v>
      </c>
      <c r="I229" s="46">
        <f t="shared" si="34"/>
        <v>22</v>
      </c>
      <c r="J229" s="46">
        <f t="shared" si="35"/>
        <v>23</v>
      </c>
      <c r="K229" s="1">
        <f t="shared" si="36"/>
        <v>22</v>
      </c>
      <c r="L229" s="1">
        <f t="shared" si="37"/>
        <v>23</v>
      </c>
      <c r="M229" s="1">
        <f t="shared" si="38"/>
        <v>2000.0000223527161</v>
      </c>
      <c r="N229" s="1">
        <f t="shared" si="39"/>
        <v>2000.0000071783152</v>
      </c>
      <c r="O229" s="1">
        <f t="shared" si="31"/>
        <v>-1.5174400914474973E-5</v>
      </c>
    </row>
    <row r="230" spans="5:15" x14ac:dyDescent="0.2">
      <c r="E230" s="39">
        <f t="shared" si="32"/>
        <v>22.800000000000054</v>
      </c>
      <c r="F230" s="16">
        <f t="shared" si="30"/>
        <v>2000.0000102131953</v>
      </c>
      <c r="H230" s="46" t="b">
        <f t="shared" si="33"/>
        <v>1</v>
      </c>
      <c r="I230" s="46">
        <f t="shared" si="34"/>
        <v>22</v>
      </c>
      <c r="J230" s="46">
        <f t="shared" si="35"/>
        <v>23</v>
      </c>
      <c r="K230" s="1">
        <f t="shared" si="36"/>
        <v>22</v>
      </c>
      <c r="L230" s="1">
        <f t="shared" si="37"/>
        <v>23</v>
      </c>
      <c r="M230" s="1">
        <f t="shared" si="38"/>
        <v>2000.0000223527161</v>
      </c>
      <c r="N230" s="1">
        <f t="shared" si="39"/>
        <v>2000.0000071783152</v>
      </c>
      <c r="O230" s="1">
        <f t="shared" si="31"/>
        <v>-1.5174400914474973E-5</v>
      </c>
    </row>
    <row r="231" spans="5:15" x14ac:dyDescent="0.2">
      <c r="E231" s="39">
        <f t="shared" si="32"/>
        <v>22.900000000000055</v>
      </c>
      <c r="F231" s="16">
        <f t="shared" si="30"/>
        <v>2000.0000086957552</v>
      </c>
      <c r="H231" s="46" t="b">
        <f t="shared" si="33"/>
        <v>1</v>
      </c>
      <c r="I231" s="46">
        <f t="shared" si="34"/>
        <v>22</v>
      </c>
      <c r="J231" s="46">
        <f t="shared" si="35"/>
        <v>23</v>
      </c>
      <c r="K231" s="1">
        <f t="shared" si="36"/>
        <v>22</v>
      </c>
      <c r="L231" s="1">
        <f t="shared" si="37"/>
        <v>23</v>
      </c>
      <c r="M231" s="1">
        <f t="shared" si="38"/>
        <v>2000.0000223527161</v>
      </c>
      <c r="N231" s="1">
        <f t="shared" si="39"/>
        <v>2000.0000071783152</v>
      </c>
      <c r="O231" s="1">
        <f t="shared" si="31"/>
        <v>-1.5174400914474973E-5</v>
      </c>
    </row>
    <row r="232" spans="5:15" x14ac:dyDescent="0.2">
      <c r="E232" s="39">
        <f t="shared" si="32"/>
        <v>23.000000000000057</v>
      </c>
      <c r="F232" s="16">
        <f t="shared" si="30"/>
        <v>2000.0000071783152</v>
      </c>
      <c r="H232" s="46" t="b">
        <f t="shared" si="33"/>
        <v>1</v>
      </c>
      <c r="I232" s="46">
        <f t="shared" si="34"/>
        <v>23</v>
      </c>
      <c r="J232" s="46">
        <f t="shared" si="35"/>
        <v>24</v>
      </c>
      <c r="K232" s="1">
        <f t="shared" si="36"/>
        <v>23</v>
      </c>
      <c r="L232" s="1">
        <f t="shared" si="37"/>
        <v>24</v>
      </c>
      <c r="M232" s="1">
        <f t="shared" si="38"/>
        <v>2000.0000071783152</v>
      </c>
      <c r="N232" s="1">
        <f t="shared" si="39"/>
        <v>2000.0000024474359</v>
      </c>
      <c r="O232" s="1">
        <f t="shared" si="31"/>
        <v>-4.7308792545663891E-6</v>
      </c>
    </row>
    <row r="233" spans="5:15" x14ac:dyDescent="0.2">
      <c r="E233" s="39">
        <f t="shared" si="32"/>
        <v>23.100000000000058</v>
      </c>
      <c r="F233" s="16">
        <f t="shared" si="30"/>
        <v>2000.0000067052272</v>
      </c>
      <c r="H233" s="46" t="b">
        <f t="shared" si="33"/>
        <v>1</v>
      </c>
      <c r="I233" s="46">
        <f t="shared" si="34"/>
        <v>23</v>
      </c>
      <c r="J233" s="46">
        <f t="shared" si="35"/>
        <v>24</v>
      </c>
      <c r="K233" s="1">
        <f t="shared" si="36"/>
        <v>23</v>
      </c>
      <c r="L233" s="1">
        <f t="shared" si="37"/>
        <v>24</v>
      </c>
      <c r="M233" s="1">
        <f t="shared" si="38"/>
        <v>2000.0000071783152</v>
      </c>
      <c r="N233" s="1">
        <f t="shared" si="39"/>
        <v>2000.0000024474359</v>
      </c>
      <c r="O233" s="1">
        <f t="shared" si="31"/>
        <v>-4.7308792545663891E-6</v>
      </c>
    </row>
    <row r="234" spans="5:15" x14ac:dyDescent="0.2">
      <c r="E234" s="39">
        <f t="shared" si="32"/>
        <v>23.20000000000006</v>
      </c>
      <c r="F234" s="16">
        <f t="shared" si="30"/>
        <v>2000.0000062321394</v>
      </c>
      <c r="H234" s="46" t="b">
        <f t="shared" si="33"/>
        <v>1</v>
      </c>
      <c r="I234" s="46">
        <f t="shared" si="34"/>
        <v>23</v>
      </c>
      <c r="J234" s="46">
        <f t="shared" si="35"/>
        <v>24</v>
      </c>
      <c r="K234" s="1">
        <f t="shared" si="36"/>
        <v>23</v>
      </c>
      <c r="L234" s="1">
        <f t="shared" si="37"/>
        <v>24</v>
      </c>
      <c r="M234" s="1">
        <f t="shared" si="38"/>
        <v>2000.0000071783152</v>
      </c>
      <c r="N234" s="1">
        <f t="shared" si="39"/>
        <v>2000.0000024474359</v>
      </c>
      <c r="O234" s="1">
        <f t="shared" si="31"/>
        <v>-4.7308792545663891E-6</v>
      </c>
    </row>
    <row r="235" spans="5:15" x14ac:dyDescent="0.2">
      <c r="E235" s="39">
        <f t="shared" si="32"/>
        <v>23.300000000000061</v>
      </c>
      <c r="F235" s="16">
        <f t="shared" si="30"/>
        <v>2000.0000057590514</v>
      </c>
      <c r="H235" s="46" t="b">
        <f t="shared" si="33"/>
        <v>1</v>
      </c>
      <c r="I235" s="46">
        <f t="shared" si="34"/>
        <v>23</v>
      </c>
      <c r="J235" s="46">
        <f t="shared" si="35"/>
        <v>24</v>
      </c>
      <c r="K235" s="1">
        <f t="shared" si="36"/>
        <v>23</v>
      </c>
      <c r="L235" s="1">
        <f t="shared" si="37"/>
        <v>24</v>
      </c>
      <c r="M235" s="1">
        <f t="shared" si="38"/>
        <v>2000.0000071783152</v>
      </c>
      <c r="N235" s="1">
        <f t="shared" si="39"/>
        <v>2000.0000024474359</v>
      </c>
      <c r="O235" s="1">
        <f t="shared" si="31"/>
        <v>-4.7308792545663891E-6</v>
      </c>
    </row>
    <row r="236" spans="5:15" x14ac:dyDescent="0.2">
      <c r="E236" s="39">
        <f t="shared" si="32"/>
        <v>23.400000000000063</v>
      </c>
      <c r="F236" s="16">
        <f t="shared" si="30"/>
        <v>2000.0000052859634</v>
      </c>
      <c r="H236" s="46" t="b">
        <f t="shared" si="33"/>
        <v>1</v>
      </c>
      <c r="I236" s="46">
        <f t="shared" si="34"/>
        <v>23</v>
      </c>
      <c r="J236" s="46">
        <f t="shared" si="35"/>
        <v>24</v>
      </c>
      <c r="K236" s="1">
        <f t="shared" si="36"/>
        <v>23</v>
      </c>
      <c r="L236" s="1">
        <f t="shared" si="37"/>
        <v>24</v>
      </c>
      <c r="M236" s="1">
        <f t="shared" si="38"/>
        <v>2000.0000071783152</v>
      </c>
      <c r="N236" s="1">
        <f t="shared" si="39"/>
        <v>2000.0000024474359</v>
      </c>
      <c r="O236" s="1">
        <f t="shared" si="31"/>
        <v>-4.7308792545663891E-6</v>
      </c>
    </row>
    <row r="237" spans="5:15" x14ac:dyDescent="0.2">
      <c r="E237" s="39">
        <f t="shared" si="32"/>
        <v>23.500000000000064</v>
      </c>
      <c r="F237" s="16">
        <f t="shared" si="30"/>
        <v>2000.0000048128754</v>
      </c>
      <c r="H237" s="46" t="b">
        <f t="shared" si="33"/>
        <v>1</v>
      </c>
      <c r="I237" s="46">
        <f t="shared" si="34"/>
        <v>23</v>
      </c>
      <c r="J237" s="46">
        <f t="shared" si="35"/>
        <v>24</v>
      </c>
      <c r="K237" s="1">
        <f t="shared" si="36"/>
        <v>23</v>
      </c>
      <c r="L237" s="1">
        <f t="shared" si="37"/>
        <v>24</v>
      </c>
      <c r="M237" s="1">
        <f t="shared" si="38"/>
        <v>2000.0000071783152</v>
      </c>
      <c r="N237" s="1">
        <f t="shared" si="39"/>
        <v>2000.0000024474359</v>
      </c>
      <c r="O237" s="1">
        <f t="shared" si="31"/>
        <v>-4.7308792545663891E-6</v>
      </c>
    </row>
    <row r="238" spans="5:15" x14ac:dyDescent="0.2">
      <c r="E238" s="39">
        <f t="shared" si="32"/>
        <v>23.600000000000065</v>
      </c>
      <c r="F238" s="16">
        <f t="shared" si="30"/>
        <v>2000.0000043397877</v>
      </c>
      <c r="H238" s="46" t="b">
        <f t="shared" si="33"/>
        <v>1</v>
      </c>
      <c r="I238" s="46">
        <f t="shared" si="34"/>
        <v>23</v>
      </c>
      <c r="J238" s="46">
        <f t="shared" si="35"/>
        <v>24</v>
      </c>
      <c r="K238" s="1">
        <f t="shared" si="36"/>
        <v>23</v>
      </c>
      <c r="L238" s="1">
        <f t="shared" si="37"/>
        <v>24</v>
      </c>
      <c r="M238" s="1">
        <f t="shared" si="38"/>
        <v>2000.0000071783152</v>
      </c>
      <c r="N238" s="1">
        <f t="shared" si="39"/>
        <v>2000.0000024474359</v>
      </c>
      <c r="O238" s="1">
        <f t="shared" si="31"/>
        <v>-4.7308792545663891E-6</v>
      </c>
    </row>
    <row r="239" spans="5:15" x14ac:dyDescent="0.2">
      <c r="E239" s="39">
        <f t="shared" si="32"/>
        <v>23.700000000000067</v>
      </c>
      <c r="F239" s="16">
        <f t="shared" si="30"/>
        <v>2000.0000038666997</v>
      </c>
      <c r="H239" s="46" t="b">
        <f t="shared" si="33"/>
        <v>1</v>
      </c>
      <c r="I239" s="46">
        <f t="shared" si="34"/>
        <v>23</v>
      </c>
      <c r="J239" s="46">
        <f t="shared" si="35"/>
        <v>24</v>
      </c>
      <c r="K239" s="1">
        <f t="shared" si="36"/>
        <v>23</v>
      </c>
      <c r="L239" s="1">
        <f t="shared" si="37"/>
        <v>24</v>
      </c>
      <c r="M239" s="1">
        <f t="shared" si="38"/>
        <v>2000.0000071783152</v>
      </c>
      <c r="N239" s="1">
        <f t="shared" si="39"/>
        <v>2000.0000024474359</v>
      </c>
      <c r="O239" s="1">
        <f t="shared" si="31"/>
        <v>-4.7308792545663891E-6</v>
      </c>
    </row>
    <row r="240" spans="5:15" x14ac:dyDescent="0.2">
      <c r="E240" s="39">
        <f t="shared" si="32"/>
        <v>23.800000000000068</v>
      </c>
      <c r="F240" s="16">
        <f t="shared" si="30"/>
        <v>2000.0000033936117</v>
      </c>
      <c r="H240" s="46" t="b">
        <f t="shared" si="33"/>
        <v>1</v>
      </c>
      <c r="I240" s="46">
        <f t="shared" si="34"/>
        <v>23</v>
      </c>
      <c r="J240" s="46">
        <f t="shared" si="35"/>
        <v>24</v>
      </c>
      <c r="K240" s="1">
        <f t="shared" si="36"/>
        <v>23</v>
      </c>
      <c r="L240" s="1">
        <f t="shared" si="37"/>
        <v>24</v>
      </c>
      <c r="M240" s="1">
        <f t="shared" si="38"/>
        <v>2000.0000071783152</v>
      </c>
      <c r="N240" s="1">
        <f t="shared" si="39"/>
        <v>2000.0000024474359</v>
      </c>
      <c r="O240" s="1">
        <f t="shared" si="31"/>
        <v>-4.7308792545663891E-6</v>
      </c>
    </row>
    <row r="241" spans="5:15" x14ac:dyDescent="0.2">
      <c r="E241" s="39">
        <f t="shared" si="32"/>
        <v>23.90000000000007</v>
      </c>
      <c r="F241" s="16">
        <f t="shared" si="30"/>
        <v>2000.0000029205239</v>
      </c>
      <c r="H241" s="46" t="b">
        <f t="shared" si="33"/>
        <v>1</v>
      </c>
      <c r="I241" s="46">
        <f t="shared" si="34"/>
        <v>23</v>
      </c>
      <c r="J241" s="46">
        <f t="shared" si="35"/>
        <v>24</v>
      </c>
      <c r="K241" s="1">
        <f t="shared" si="36"/>
        <v>23</v>
      </c>
      <c r="L241" s="1">
        <f t="shared" si="37"/>
        <v>24</v>
      </c>
      <c r="M241" s="1">
        <f t="shared" si="38"/>
        <v>2000.0000071783152</v>
      </c>
      <c r="N241" s="1">
        <f t="shared" si="39"/>
        <v>2000.0000024474359</v>
      </c>
      <c r="O241" s="1">
        <f t="shared" si="31"/>
        <v>-4.7308792545663891E-6</v>
      </c>
    </row>
    <row r="242" spans="5:15" x14ac:dyDescent="0.2">
      <c r="E242" s="39">
        <f t="shared" si="32"/>
        <v>24.000000000000071</v>
      </c>
      <c r="F242" s="16">
        <f t="shared" si="30"/>
        <v>2000.0000024474359</v>
      </c>
      <c r="H242" s="46" t="b">
        <f t="shared" si="33"/>
        <v>1</v>
      </c>
      <c r="I242" s="46">
        <f t="shared" si="34"/>
        <v>24</v>
      </c>
      <c r="J242" s="46">
        <f t="shared" si="35"/>
        <v>25</v>
      </c>
      <c r="K242" s="1">
        <f t="shared" si="36"/>
        <v>24</v>
      </c>
      <c r="L242" s="1">
        <f t="shared" si="37"/>
        <v>25</v>
      </c>
      <c r="M242" s="1">
        <f t="shared" si="38"/>
        <v>2000.0000024474359</v>
      </c>
      <c r="N242" s="1">
        <f t="shared" si="39"/>
        <v>2000.0000008831432</v>
      </c>
      <c r="O242" s="1">
        <f t="shared" si="31"/>
        <v>-1.5642926882719621E-6</v>
      </c>
    </row>
    <row r="243" spans="5:15" x14ac:dyDescent="0.2">
      <c r="E243" s="39">
        <f t="shared" si="32"/>
        <v>24.100000000000072</v>
      </c>
      <c r="F243" s="16">
        <f t="shared" si="30"/>
        <v>2000.0000022910067</v>
      </c>
      <c r="H243" s="46" t="b">
        <f t="shared" si="33"/>
        <v>1</v>
      </c>
      <c r="I243" s="46">
        <f t="shared" si="34"/>
        <v>24</v>
      </c>
      <c r="J243" s="46">
        <f t="shared" si="35"/>
        <v>25</v>
      </c>
      <c r="K243" s="1">
        <f t="shared" si="36"/>
        <v>24</v>
      </c>
      <c r="L243" s="1">
        <f t="shared" si="37"/>
        <v>25</v>
      </c>
      <c r="M243" s="1">
        <f t="shared" si="38"/>
        <v>2000.0000024474359</v>
      </c>
      <c r="N243" s="1">
        <f t="shared" si="39"/>
        <v>2000.0000008831432</v>
      </c>
      <c r="O243" s="1">
        <f t="shared" si="31"/>
        <v>-1.5642926882719621E-6</v>
      </c>
    </row>
    <row r="244" spans="5:15" x14ac:dyDescent="0.2">
      <c r="E244" s="39">
        <f t="shared" si="32"/>
        <v>24.200000000000074</v>
      </c>
      <c r="F244" s="16">
        <f t="shared" si="30"/>
        <v>2000.0000021345775</v>
      </c>
      <c r="H244" s="46" t="b">
        <f t="shared" si="33"/>
        <v>1</v>
      </c>
      <c r="I244" s="46">
        <f t="shared" si="34"/>
        <v>24</v>
      </c>
      <c r="J244" s="46">
        <f t="shared" si="35"/>
        <v>25</v>
      </c>
      <c r="K244" s="1">
        <f t="shared" si="36"/>
        <v>24</v>
      </c>
      <c r="L244" s="1">
        <f t="shared" si="37"/>
        <v>25</v>
      </c>
      <c r="M244" s="1">
        <f t="shared" si="38"/>
        <v>2000.0000024474359</v>
      </c>
      <c r="N244" s="1">
        <f t="shared" si="39"/>
        <v>2000.0000008831432</v>
      </c>
      <c r="O244" s="1">
        <f t="shared" si="31"/>
        <v>-1.5642926882719621E-6</v>
      </c>
    </row>
    <row r="245" spans="5:15" x14ac:dyDescent="0.2">
      <c r="E245" s="39">
        <f t="shared" si="32"/>
        <v>24.300000000000075</v>
      </c>
      <c r="F245" s="16">
        <f t="shared" si="30"/>
        <v>2000.000001978148</v>
      </c>
      <c r="H245" s="46" t="b">
        <f t="shared" si="33"/>
        <v>1</v>
      </c>
      <c r="I245" s="46">
        <f t="shared" si="34"/>
        <v>24</v>
      </c>
      <c r="J245" s="46">
        <f t="shared" si="35"/>
        <v>25</v>
      </c>
      <c r="K245" s="1">
        <f t="shared" si="36"/>
        <v>24</v>
      </c>
      <c r="L245" s="1">
        <f t="shared" si="37"/>
        <v>25</v>
      </c>
      <c r="M245" s="1">
        <f t="shared" si="38"/>
        <v>2000.0000024474359</v>
      </c>
      <c r="N245" s="1">
        <f t="shared" si="39"/>
        <v>2000.0000008831432</v>
      </c>
      <c r="O245" s="1">
        <f t="shared" si="31"/>
        <v>-1.5642926882719621E-6</v>
      </c>
    </row>
    <row r="246" spans="5:15" x14ac:dyDescent="0.2">
      <c r="E246" s="39">
        <f t="shared" si="32"/>
        <v>24.400000000000077</v>
      </c>
      <c r="F246" s="16">
        <f t="shared" si="30"/>
        <v>2000.0000018217188</v>
      </c>
      <c r="H246" s="46" t="b">
        <f t="shared" si="33"/>
        <v>1</v>
      </c>
      <c r="I246" s="46">
        <f t="shared" si="34"/>
        <v>24</v>
      </c>
      <c r="J246" s="46">
        <f t="shared" si="35"/>
        <v>25</v>
      </c>
      <c r="K246" s="1">
        <f t="shared" si="36"/>
        <v>24</v>
      </c>
      <c r="L246" s="1">
        <f t="shared" si="37"/>
        <v>25</v>
      </c>
      <c r="M246" s="1">
        <f t="shared" si="38"/>
        <v>2000.0000024474359</v>
      </c>
      <c r="N246" s="1">
        <f t="shared" si="39"/>
        <v>2000.0000008831432</v>
      </c>
      <c r="O246" s="1">
        <f t="shared" si="31"/>
        <v>-1.5642926882719621E-6</v>
      </c>
    </row>
    <row r="247" spans="5:15" x14ac:dyDescent="0.2">
      <c r="E247" s="39">
        <f t="shared" si="32"/>
        <v>24.500000000000078</v>
      </c>
      <c r="F247" s="16">
        <f t="shared" si="30"/>
        <v>2000.0000016652896</v>
      </c>
      <c r="H247" s="46" t="b">
        <f t="shared" si="33"/>
        <v>1</v>
      </c>
      <c r="I247" s="46">
        <f t="shared" si="34"/>
        <v>24</v>
      </c>
      <c r="J247" s="46">
        <f t="shared" si="35"/>
        <v>25</v>
      </c>
      <c r="K247" s="1">
        <f t="shared" si="36"/>
        <v>24</v>
      </c>
      <c r="L247" s="1">
        <f t="shared" si="37"/>
        <v>25</v>
      </c>
      <c r="M247" s="1">
        <f t="shared" si="38"/>
        <v>2000.0000024474359</v>
      </c>
      <c r="N247" s="1">
        <f t="shared" si="39"/>
        <v>2000.0000008831432</v>
      </c>
      <c r="O247" s="1">
        <f t="shared" si="31"/>
        <v>-1.5642926882719621E-6</v>
      </c>
    </row>
    <row r="248" spans="5:15" x14ac:dyDescent="0.2">
      <c r="E248" s="39">
        <f t="shared" si="32"/>
        <v>24.60000000000008</v>
      </c>
      <c r="F248" s="16">
        <f t="shared" si="30"/>
        <v>2000.0000015088604</v>
      </c>
      <c r="H248" s="46" t="b">
        <f t="shared" si="33"/>
        <v>1</v>
      </c>
      <c r="I248" s="46">
        <f t="shared" si="34"/>
        <v>24</v>
      </c>
      <c r="J248" s="46">
        <f t="shared" si="35"/>
        <v>25</v>
      </c>
      <c r="K248" s="1">
        <f t="shared" si="36"/>
        <v>24</v>
      </c>
      <c r="L248" s="1">
        <f t="shared" si="37"/>
        <v>25</v>
      </c>
      <c r="M248" s="1">
        <f t="shared" si="38"/>
        <v>2000.0000024474359</v>
      </c>
      <c r="N248" s="1">
        <f t="shared" si="39"/>
        <v>2000.0000008831432</v>
      </c>
      <c r="O248" s="1">
        <f t="shared" si="31"/>
        <v>-1.5642926882719621E-6</v>
      </c>
    </row>
    <row r="249" spans="5:15" x14ac:dyDescent="0.2">
      <c r="E249" s="39">
        <f t="shared" si="32"/>
        <v>24.700000000000081</v>
      </c>
      <c r="F249" s="16">
        <f t="shared" si="30"/>
        <v>2000.0000013524311</v>
      </c>
      <c r="H249" s="46" t="b">
        <f t="shared" si="33"/>
        <v>1</v>
      </c>
      <c r="I249" s="46">
        <f t="shared" si="34"/>
        <v>24</v>
      </c>
      <c r="J249" s="46">
        <f t="shared" si="35"/>
        <v>25</v>
      </c>
      <c r="K249" s="1">
        <f t="shared" si="36"/>
        <v>24</v>
      </c>
      <c r="L249" s="1">
        <f t="shared" si="37"/>
        <v>25</v>
      </c>
      <c r="M249" s="1">
        <f t="shared" si="38"/>
        <v>2000.0000024474359</v>
      </c>
      <c r="N249" s="1">
        <f t="shared" si="39"/>
        <v>2000.0000008831432</v>
      </c>
      <c r="O249" s="1">
        <f t="shared" si="31"/>
        <v>-1.5642926882719621E-6</v>
      </c>
    </row>
    <row r="250" spans="5:15" x14ac:dyDescent="0.2">
      <c r="E250" s="39">
        <f t="shared" si="32"/>
        <v>24.800000000000082</v>
      </c>
      <c r="F250" s="16">
        <f t="shared" si="30"/>
        <v>2000.0000011960017</v>
      </c>
      <c r="H250" s="46" t="b">
        <f t="shared" si="33"/>
        <v>1</v>
      </c>
      <c r="I250" s="46">
        <f t="shared" si="34"/>
        <v>24</v>
      </c>
      <c r="J250" s="46">
        <f t="shared" si="35"/>
        <v>25</v>
      </c>
      <c r="K250" s="1">
        <f t="shared" si="36"/>
        <v>24</v>
      </c>
      <c r="L250" s="1">
        <f t="shared" si="37"/>
        <v>25</v>
      </c>
      <c r="M250" s="1">
        <f t="shared" si="38"/>
        <v>2000.0000024474359</v>
      </c>
      <c r="N250" s="1">
        <f t="shared" si="39"/>
        <v>2000.0000008831432</v>
      </c>
      <c r="O250" s="1">
        <f t="shared" si="31"/>
        <v>-1.5642926882719621E-6</v>
      </c>
    </row>
    <row r="251" spans="5:15" x14ac:dyDescent="0.2">
      <c r="E251" s="39">
        <f t="shared" si="32"/>
        <v>24.900000000000084</v>
      </c>
      <c r="F251" s="16">
        <f t="shared" si="30"/>
        <v>2000.0000010395725</v>
      </c>
      <c r="H251" s="46" t="b">
        <f t="shared" si="33"/>
        <v>1</v>
      </c>
      <c r="I251" s="46">
        <f t="shared" si="34"/>
        <v>24</v>
      </c>
      <c r="J251" s="46">
        <f t="shared" si="35"/>
        <v>25</v>
      </c>
      <c r="K251" s="1">
        <f t="shared" si="36"/>
        <v>24</v>
      </c>
      <c r="L251" s="1">
        <f t="shared" si="37"/>
        <v>25</v>
      </c>
      <c r="M251" s="1">
        <f t="shared" si="38"/>
        <v>2000.0000024474359</v>
      </c>
      <c r="N251" s="1">
        <f t="shared" si="39"/>
        <v>2000.0000008831432</v>
      </c>
      <c r="O251" s="1">
        <f t="shared" si="31"/>
        <v>-1.5642926882719621E-6</v>
      </c>
    </row>
    <row r="252" spans="5:15" x14ac:dyDescent="0.2">
      <c r="E252" s="39">
        <f t="shared" si="32"/>
        <v>25.000000000000085</v>
      </c>
      <c r="F252" s="16">
        <f t="shared" ref="F252:F315" si="40">IF(E252&gt;$C$29,$C$30,IF(H252,M252+(E252-K252)*O252,0))</f>
        <v>2000.0000008831432</v>
      </c>
      <c r="H252" s="46" t="b">
        <f t="shared" ref="H252:H315" si="41">AND(E252&gt;=$C$28,E252&lt;=$C$29)</f>
        <v>0</v>
      </c>
      <c r="I252" s="46">
        <f t="shared" ref="I252:I315" si="42">COUNTIF($B$2:$B$26,"&lt;="&amp;E252)</f>
        <v>25</v>
      </c>
      <c r="J252" s="46">
        <f t="shared" ref="J252:J315" si="43">I252+1</f>
        <v>26</v>
      </c>
      <c r="K252" s="1" t="str">
        <f t="shared" ref="K252:K315" si="44">IF(H252,INDEX($B$2:$B$26,I252),"")</f>
        <v/>
      </c>
      <c r="L252" s="1" t="str">
        <f t="shared" ref="L252:L315" si="45">IF(H252,INDEX($B$2:$B$26,J252),"")</f>
        <v/>
      </c>
      <c r="M252" s="1" t="str">
        <f t="shared" ref="M252:M315" si="46">IF(H252,INDEX($C$2:$C$26,I252),"")</f>
        <v/>
      </c>
      <c r="N252" s="1" t="str">
        <f t="shared" ref="N252:N315" si="47">IF(H252,INDEX($C$2:$C$26,J252),"")</f>
        <v/>
      </c>
      <c r="O252" s="1">
        <f t="shared" ref="O252:O315" si="48">IF(K252&lt;&gt;L252,(N252-M252)/(L252-K252),0)</f>
        <v>0</v>
      </c>
    </row>
    <row r="253" spans="5:15" x14ac:dyDescent="0.2">
      <c r="E253" s="39">
        <f t="shared" si="32"/>
        <v>25.100000000000087</v>
      </c>
      <c r="F253" s="16">
        <f t="shared" si="40"/>
        <v>2000.0000008831432</v>
      </c>
      <c r="H253" s="46" t="b">
        <f t="shared" si="41"/>
        <v>0</v>
      </c>
      <c r="I253" s="46">
        <f t="shared" si="42"/>
        <v>25</v>
      </c>
      <c r="J253" s="46">
        <f t="shared" si="43"/>
        <v>26</v>
      </c>
      <c r="K253" s="1" t="str">
        <f t="shared" si="44"/>
        <v/>
      </c>
      <c r="L253" s="1" t="str">
        <f t="shared" si="45"/>
        <v/>
      </c>
      <c r="M253" s="1" t="str">
        <f t="shared" si="46"/>
        <v/>
      </c>
      <c r="N253" s="1" t="str">
        <f t="shared" si="47"/>
        <v/>
      </c>
      <c r="O253" s="1">
        <f t="shared" si="48"/>
        <v>0</v>
      </c>
    </row>
    <row r="254" spans="5:15" x14ac:dyDescent="0.2">
      <c r="E254" s="39">
        <f t="shared" si="32"/>
        <v>25.200000000000088</v>
      </c>
      <c r="F254" s="16">
        <f t="shared" si="40"/>
        <v>2000.0000008831432</v>
      </c>
      <c r="H254" s="46" t="b">
        <f t="shared" si="41"/>
        <v>0</v>
      </c>
      <c r="I254" s="46">
        <f t="shared" si="42"/>
        <v>25</v>
      </c>
      <c r="J254" s="46">
        <f t="shared" si="43"/>
        <v>26</v>
      </c>
      <c r="K254" s="1" t="str">
        <f t="shared" si="44"/>
        <v/>
      </c>
      <c r="L254" s="1" t="str">
        <f t="shared" si="45"/>
        <v/>
      </c>
      <c r="M254" s="1" t="str">
        <f t="shared" si="46"/>
        <v/>
      </c>
      <c r="N254" s="1" t="str">
        <f t="shared" si="47"/>
        <v/>
      </c>
      <c r="O254" s="1">
        <f t="shared" si="48"/>
        <v>0</v>
      </c>
    </row>
    <row r="255" spans="5:15" x14ac:dyDescent="0.2">
      <c r="E255" s="39">
        <f t="shared" si="32"/>
        <v>25.30000000000009</v>
      </c>
      <c r="F255" s="16">
        <f t="shared" si="40"/>
        <v>2000.0000008831432</v>
      </c>
      <c r="H255" s="46" t="b">
        <f t="shared" si="41"/>
        <v>0</v>
      </c>
      <c r="I255" s="46">
        <f t="shared" si="42"/>
        <v>25</v>
      </c>
      <c r="J255" s="46">
        <f t="shared" si="43"/>
        <v>26</v>
      </c>
      <c r="K255" s="1" t="str">
        <f t="shared" si="44"/>
        <v/>
      </c>
      <c r="L255" s="1" t="str">
        <f t="shared" si="45"/>
        <v/>
      </c>
      <c r="M255" s="1" t="str">
        <f t="shared" si="46"/>
        <v/>
      </c>
      <c r="N255" s="1" t="str">
        <f t="shared" si="47"/>
        <v/>
      </c>
      <c r="O255" s="1">
        <f t="shared" si="48"/>
        <v>0</v>
      </c>
    </row>
    <row r="256" spans="5:15" x14ac:dyDescent="0.2">
      <c r="E256" s="39">
        <f t="shared" si="32"/>
        <v>25.400000000000091</v>
      </c>
      <c r="F256" s="16">
        <f t="shared" si="40"/>
        <v>2000.0000008831432</v>
      </c>
      <c r="H256" s="46" t="b">
        <f t="shared" si="41"/>
        <v>0</v>
      </c>
      <c r="I256" s="46">
        <f t="shared" si="42"/>
        <v>25</v>
      </c>
      <c r="J256" s="46">
        <f t="shared" si="43"/>
        <v>26</v>
      </c>
      <c r="K256" s="1" t="str">
        <f t="shared" si="44"/>
        <v/>
      </c>
      <c r="L256" s="1" t="str">
        <f t="shared" si="45"/>
        <v/>
      </c>
      <c r="M256" s="1" t="str">
        <f t="shared" si="46"/>
        <v/>
      </c>
      <c r="N256" s="1" t="str">
        <f t="shared" si="47"/>
        <v/>
      </c>
      <c r="O256" s="1">
        <f t="shared" si="48"/>
        <v>0</v>
      </c>
    </row>
    <row r="257" spans="5:15" x14ac:dyDescent="0.2">
      <c r="E257" s="39">
        <f t="shared" si="32"/>
        <v>25.500000000000092</v>
      </c>
      <c r="F257" s="16">
        <f t="shared" si="40"/>
        <v>2000.0000008831432</v>
      </c>
      <c r="H257" s="46" t="b">
        <f t="shared" si="41"/>
        <v>0</v>
      </c>
      <c r="I257" s="46">
        <f t="shared" si="42"/>
        <v>25</v>
      </c>
      <c r="J257" s="46">
        <f t="shared" si="43"/>
        <v>26</v>
      </c>
      <c r="K257" s="1" t="str">
        <f t="shared" si="44"/>
        <v/>
      </c>
      <c r="L257" s="1" t="str">
        <f t="shared" si="45"/>
        <v/>
      </c>
      <c r="M257" s="1" t="str">
        <f t="shared" si="46"/>
        <v/>
      </c>
      <c r="N257" s="1" t="str">
        <f t="shared" si="47"/>
        <v/>
      </c>
      <c r="O257" s="1">
        <f t="shared" si="48"/>
        <v>0</v>
      </c>
    </row>
    <row r="258" spans="5:15" x14ac:dyDescent="0.2">
      <c r="E258" s="39">
        <f t="shared" si="32"/>
        <v>25.600000000000094</v>
      </c>
      <c r="F258" s="16">
        <f t="shared" si="40"/>
        <v>2000.0000008831432</v>
      </c>
      <c r="H258" s="46" t="b">
        <f t="shared" si="41"/>
        <v>0</v>
      </c>
      <c r="I258" s="46">
        <f t="shared" si="42"/>
        <v>25</v>
      </c>
      <c r="J258" s="46">
        <f t="shared" si="43"/>
        <v>26</v>
      </c>
      <c r="K258" s="1" t="str">
        <f t="shared" si="44"/>
        <v/>
      </c>
      <c r="L258" s="1" t="str">
        <f t="shared" si="45"/>
        <v/>
      </c>
      <c r="M258" s="1" t="str">
        <f t="shared" si="46"/>
        <v/>
      </c>
      <c r="N258" s="1" t="str">
        <f t="shared" si="47"/>
        <v/>
      </c>
      <c r="O258" s="1">
        <f t="shared" si="48"/>
        <v>0</v>
      </c>
    </row>
    <row r="259" spans="5:15" x14ac:dyDescent="0.2">
      <c r="E259" s="39">
        <f t="shared" ref="E259:E322" si="49">E258+WindSpeedStep</f>
        <v>25.700000000000095</v>
      </c>
      <c r="F259" s="16">
        <f t="shared" si="40"/>
        <v>2000.0000008831432</v>
      </c>
      <c r="H259" s="46" t="b">
        <f t="shared" si="41"/>
        <v>0</v>
      </c>
      <c r="I259" s="46">
        <f t="shared" si="42"/>
        <v>25</v>
      </c>
      <c r="J259" s="46">
        <f t="shared" si="43"/>
        <v>26</v>
      </c>
      <c r="K259" s="1" t="str">
        <f t="shared" si="44"/>
        <v/>
      </c>
      <c r="L259" s="1" t="str">
        <f t="shared" si="45"/>
        <v/>
      </c>
      <c r="M259" s="1" t="str">
        <f t="shared" si="46"/>
        <v/>
      </c>
      <c r="N259" s="1" t="str">
        <f t="shared" si="47"/>
        <v/>
      </c>
      <c r="O259" s="1">
        <f t="shared" si="48"/>
        <v>0</v>
      </c>
    </row>
    <row r="260" spans="5:15" x14ac:dyDescent="0.2">
      <c r="E260" s="39">
        <f t="shared" si="49"/>
        <v>25.800000000000097</v>
      </c>
      <c r="F260" s="16">
        <f t="shared" si="40"/>
        <v>2000.0000008831432</v>
      </c>
      <c r="H260" s="46" t="b">
        <f t="shared" si="41"/>
        <v>0</v>
      </c>
      <c r="I260" s="46">
        <f t="shared" si="42"/>
        <v>25</v>
      </c>
      <c r="J260" s="46">
        <f t="shared" si="43"/>
        <v>26</v>
      </c>
      <c r="K260" s="1" t="str">
        <f t="shared" si="44"/>
        <v/>
      </c>
      <c r="L260" s="1" t="str">
        <f t="shared" si="45"/>
        <v/>
      </c>
      <c r="M260" s="1" t="str">
        <f t="shared" si="46"/>
        <v/>
      </c>
      <c r="N260" s="1" t="str">
        <f t="shared" si="47"/>
        <v/>
      </c>
      <c r="O260" s="1">
        <f t="shared" si="48"/>
        <v>0</v>
      </c>
    </row>
    <row r="261" spans="5:15" x14ac:dyDescent="0.2">
      <c r="E261" s="39">
        <f t="shared" si="49"/>
        <v>25.900000000000098</v>
      </c>
      <c r="F261" s="16">
        <f t="shared" si="40"/>
        <v>2000.0000008831432</v>
      </c>
      <c r="H261" s="46" t="b">
        <f t="shared" si="41"/>
        <v>0</v>
      </c>
      <c r="I261" s="46">
        <f t="shared" si="42"/>
        <v>25</v>
      </c>
      <c r="J261" s="46">
        <f t="shared" si="43"/>
        <v>26</v>
      </c>
      <c r="K261" s="1" t="str">
        <f t="shared" si="44"/>
        <v/>
      </c>
      <c r="L261" s="1" t="str">
        <f t="shared" si="45"/>
        <v/>
      </c>
      <c r="M261" s="1" t="str">
        <f t="shared" si="46"/>
        <v/>
      </c>
      <c r="N261" s="1" t="str">
        <f t="shared" si="47"/>
        <v/>
      </c>
      <c r="O261" s="1">
        <f t="shared" si="48"/>
        <v>0</v>
      </c>
    </row>
    <row r="262" spans="5:15" x14ac:dyDescent="0.2">
      <c r="E262" s="39">
        <f t="shared" si="49"/>
        <v>26.000000000000099</v>
      </c>
      <c r="F262" s="16">
        <f t="shared" si="40"/>
        <v>2000.0000008831432</v>
      </c>
      <c r="H262" s="46" t="b">
        <f t="shared" si="41"/>
        <v>0</v>
      </c>
      <c r="I262" s="46">
        <f t="shared" si="42"/>
        <v>25</v>
      </c>
      <c r="J262" s="46">
        <f t="shared" si="43"/>
        <v>26</v>
      </c>
      <c r="K262" s="1" t="str">
        <f t="shared" si="44"/>
        <v/>
      </c>
      <c r="L262" s="1" t="str">
        <f t="shared" si="45"/>
        <v/>
      </c>
      <c r="M262" s="1" t="str">
        <f t="shared" si="46"/>
        <v/>
      </c>
      <c r="N262" s="1" t="str">
        <f t="shared" si="47"/>
        <v/>
      </c>
      <c r="O262" s="1">
        <f t="shared" si="48"/>
        <v>0</v>
      </c>
    </row>
    <row r="263" spans="5:15" x14ac:dyDescent="0.2">
      <c r="E263" s="39">
        <f t="shared" si="49"/>
        <v>26.100000000000101</v>
      </c>
      <c r="F263" s="16">
        <f t="shared" si="40"/>
        <v>2000.0000008831432</v>
      </c>
      <c r="H263" s="46" t="b">
        <f t="shared" si="41"/>
        <v>0</v>
      </c>
      <c r="I263" s="46">
        <f t="shared" si="42"/>
        <v>25</v>
      </c>
      <c r="J263" s="46">
        <f t="shared" si="43"/>
        <v>26</v>
      </c>
      <c r="K263" s="1" t="str">
        <f t="shared" si="44"/>
        <v/>
      </c>
      <c r="L263" s="1" t="str">
        <f t="shared" si="45"/>
        <v/>
      </c>
      <c r="M263" s="1" t="str">
        <f t="shared" si="46"/>
        <v/>
      </c>
      <c r="N263" s="1" t="str">
        <f t="shared" si="47"/>
        <v/>
      </c>
      <c r="O263" s="1">
        <f t="shared" si="48"/>
        <v>0</v>
      </c>
    </row>
    <row r="264" spans="5:15" x14ac:dyDescent="0.2">
      <c r="E264" s="39">
        <f t="shared" si="49"/>
        <v>26.200000000000102</v>
      </c>
      <c r="F264" s="16">
        <f t="shared" si="40"/>
        <v>2000.0000008831432</v>
      </c>
      <c r="H264" s="46" t="b">
        <f t="shared" si="41"/>
        <v>0</v>
      </c>
      <c r="I264" s="46">
        <f t="shared" si="42"/>
        <v>25</v>
      </c>
      <c r="J264" s="46">
        <f t="shared" si="43"/>
        <v>26</v>
      </c>
      <c r="K264" s="1" t="str">
        <f t="shared" si="44"/>
        <v/>
      </c>
      <c r="L264" s="1" t="str">
        <f t="shared" si="45"/>
        <v/>
      </c>
      <c r="M264" s="1" t="str">
        <f t="shared" si="46"/>
        <v/>
      </c>
      <c r="N264" s="1" t="str">
        <f t="shared" si="47"/>
        <v/>
      </c>
      <c r="O264" s="1">
        <f t="shared" si="48"/>
        <v>0</v>
      </c>
    </row>
    <row r="265" spans="5:15" x14ac:dyDescent="0.2">
      <c r="E265" s="39">
        <f t="shared" si="49"/>
        <v>26.300000000000104</v>
      </c>
      <c r="F265" s="16">
        <f t="shared" si="40"/>
        <v>2000.0000008831432</v>
      </c>
      <c r="H265" s="46" t="b">
        <f t="shared" si="41"/>
        <v>0</v>
      </c>
      <c r="I265" s="46">
        <f t="shared" si="42"/>
        <v>25</v>
      </c>
      <c r="J265" s="46">
        <f t="shared" si="43"/>
        <v>26</v>
      </c>
      <c r="K265" s="1" t="str">
        <f t="shared" si="44"/>
        <v/>
      </c>
      <c r="L265" s="1" t="str">
        <f t="shared" si="45"/>
        <v/>
      </c>
      <c r="M265" s="1" t="str">
        <f t="shared" si="46"/>
        <v/>
      </c>
      <c r="N265" s="1" t="str">
        <f t="shared" si="47"/>
        <v/>
      </c>
      <c r="O265" s="1">
        <f t="shared" si="48"/>
        <v>0</v>
      </c>
    </row>
    <row r="266" spans="5:15" x14ac:dyDescent="0.2">
      <c r="E266" s="39">
        <f t="shared" si="49"/>
        <v>26.400000000000105</v>
      </c>
      <c r="F266" s="16">
        <f t="shared" si="40"/>
        <v>2000.0000008831432</v>
      </c>
      <c r="H266" s="46" t="b">
        <f t="shared" si="41"/>
        <v>0</v>
      </c>
      <c r="I266" s="46">
        <f t="shared" si="42"/>
        <v>25</v>
      </c>
      <c r="J266" s="46">
        <f t="shared" si="43"/>
        <v>26</v>
      </c>
      <c r="K266" s="1" t="str">
        <f t="shared" si="44"/>
        <v/>
      </c>
      <c r="L266" s="1" t="str">
        <f t="shared" si="45"/>
        <v/>
      </c>
      <c r="M266" s="1" t="str">
        <f t="shared" si="46"/>
        <v/>
      </c>
      <c r="N266" s="1" t="str">
        <f t="shared" si="47"/>
        <v/>
      </c>
      <c r="O266" s="1">
        <f t="shared" si="48"/>
        <v>0</v>
      </c>
    </row>
    <row r="267" spans="5:15" x14ac:dyDescent="0.2">
      <c r="E267" s="39">
        <f t="shared" si="49"/>
        <v>26.500000000000107</v>
      </c>
      <c r="F267" s="16">
        <f t="shared" si="40"/>
        <v>2000.0000008831432</v>
      </c>
      <c r="H267" s="46" t="b">
        <f t="shared" si="41"/>
        <v>0</v>
      </c>
      <c r="I267" s="46">
        <f t="shared" si="42"/>
        <v>25</v>
      </c>
      <c r="J267" s="46">
        <f t="shared" si="43"/>
        <v>26</v>
      </c>
      <c r="K267" s="1" t="str">
        <f t="shared" si="44"/>
        <v/>
      </c>
      <c r="L267" s="1" t="str">
        <f t="shared" si="45"/>
        <v/>
      </c>
      <c r="M267" s="1" t="str">
        <f t="shared" si="46"/>
        <v/>
      </c>
      <c r="N267" s="1" t="str">
        <f t="shared" si="47"/>
        <v/>
      </c>
      <c r="O267" s="1">
        <f t="shared" si="48"/>
        <v>0</v>
      </c>
    </row>
    <row r="268" spans="5:15" x14ac:dyDescent="0.2">
      <c r="E268" s="39">
        <f t="shared" si="49"/>
        <v>26.600000000000108</v>
      </c>
      <c r="F268" s="16">
        <f t="shared" si="40"/>
        <v>2000.0000008831432</v>
      </c>
      <c r="H268" s="46" t="b">
        <f t="shared" si="41"/>
        <v>0</v>
      </c>
      <c r="I268" s="46">
        <f t="shared" si="42"/>
        <v>25</v>
      </c>
      <c r="J268" s="46">
        <f t="shared" si="43"/>
        <v>26</v>
      </c>
      <c r="K268" s="1" t="str">
        <f t="shared" si="44"/>
        <v/>
      </c>
      <c r="L268" s="1" t="str">
        <f t="shared" si="45"/>
        <v/>
      </c>
      <c r="M268" s="1" t="str">
        <f t="shared" si="46"/>
        <v/>
      </c>
      <c r="N268" s="1" t="str">
        <f t="shared" si="47"/>
        <v/>
      </c>
      <c r="O268" s="1">
        <f t="shared" si="48"/>
        <v>0</v>
      </c>
    </row>
    <row r="269" spans="5:15" x14ac:dyDescent="0.2">
      <c r="E269" s="39">
        <f t="shared" si="49"/>
        <v>26.700000000000109</v>
      </c>
      <c r="F269" s="16">
        <f t="shared" si="40"/>
        <v>2000.0000008831432</v>
      </c>
      <c r="H269" s="46" t="b">
        <f t="shared" si="41"/>
        <v>0</v>
      </c>
      <c r="I269" s="46">
        <f t="shared" si="42"/>
        <v>25</v>
      </c>
      <c r="J269" s="46">
        <f t="shared" si="43"/>
        <v>26</v>
      </c>
      <c r="K269" s="1" t="str">
        <f t="shared" si="44"/>
        <v/>
      </c>
      <c r="L269" s="1" t="str">
        <f t="shared" si="45"/>
        <v/>
      </c>
      <c r="M269" s="1" t="str">
        <f t="shared" si="46"/>
        <v/>
      </c>
      <c r="N269" s="1" t="str">
        <f t="shared" si="47"/>
        <v/>
      </c>
      <c r="O269" s="1">
        <f t="shared" si="48"/>
        <v>0</v>
      </c>
    </row>
    <row r="270" spans="5:15" x14ac:dyDescent="0.2">
      <c r="E270" s="39">
        <f t="shared" si="49"/>
        <v>26.800000000000111</v>
      </c>
      <c r="F270" s="16">
        <f t="shared" si="40"/>
        <v>2000.0000008831432</v>
      </c>
      <c r="H270" s="46" t="b">
        <f t="shared" si="41"/>
        <v>0</v>
      </c>
      <c r="I270" s="46">
        <f t="shared" si="42"/>
        <v>25</v>
      </c>
      <c r="J270" s="46">
        <f t="shared" si="43"/>
        <v>26</v>
      </c>
      <c r="K270" s="1" t="str">
        <f t="shared" si="44"/>
        <v/>
      </c>
      <c r="L270" s="1" t="str">
        <f t="shared" si="45"/>
        <v/>
      </c>
      <c r="M270" s="1" t="str">
        <f t="shared" si="46"/>
        <v/>
      </c>
      <c r="N270" s="1" t="str">
        <f t="shared" si="47"/>
        <v/>
      </c>
      <c r="O270" s="1">
        <f t="shared" si="48"/>
        <v>0</v>
      </c>
    </row>
    <row r="271" spans="5:15" x14ac:dyDescent="0.2">
      <c r="E271" s="39">
        <f t="shared" si="49"/>
        <v>26.900000000000112</v>
      </c>
      <c r="F271" s="16">
        <f t="shared" si="40"/>
        <v>2000.0000008831432</v>
      </c>
      <c r="H271" s="46" t="b">
        <f t="shared" si="41"/>
        <v>0</v>
      </c>
      <c r="I271" s="46">
        <f t="shared" si="42"/>
        <v>25</v>
      </c>
      <c r="J271" s="46">
        <f t="shared" si="43"/>
        <v>26</v>
      </c>
      <c r="K271" s="1" t="str">
        <f t="shared" si="44"/>
        <v/>
      </c>
      <c r="L271" s="1" t="str">
        <f t="shared" si="45"/>
        <v/>
      </c>
      <c r="M271" s="1" t="str">
        <f t="shared" si="46"/>
        <v/>
      </c>
      <c r="N271" s="1" t="str">
        <f t="shared" si="47"/>
        <v/>
      </c>
      <c r="O271" s="1">
        <f t="shared" si="48"/>
        <v>0</v>
      </c>
    </row>
    <row r="272" spans="5:15" x14ac:dyDescent="0.2">
      <c r="E272" s="39">
        <f t="shared" si="49"/>
        <v>27.000000000000114</v>
      </c>
      <c r="F272" s="16">
        <f t="shared" si="40"/>
        <v>2000.0000008831432</v>
      </c>
      <c r="H272" s="46" t="b">
        <f t="shared" si="41"/>
        <v>0</v>
      </c>
      <c r="I272" s="46">
        <f t="shared" si="42"/>
        <v>25</v>
      </c>
      <c r="J272" s="46">
        <f t="shared" si="43"/>
        <v>26</v>
      </c>
      <c r="K272" s="1" t="str">
        <f t="shared" si="44"/>
        <v/>
      </c>
      <c r="L272" s="1" t="str">
        <f t="shared" si="45"/>
        <v/>
      </c>
      <c r="M272" s="1" t="str">
        <f t="shared" si="46"/>
        <v/>
      </c>
      <c r="N272" s="1" t="str">
        <f t="shared" si="47"/>
        <v/>
      </c>
      <c r="O272" s="1">
        <f t="shared" si="48"/>
        <v>0</v>
      </c>
    </row>
    <row r="273" spans="5:15" x14ac:dyDescent="0.2">
      <c r="E273" s="39">
        <f t="shared" si="49"/>
        <v>27.100000000000115</v>
      </c>
      <c r="F273" s="16">
        <f t="shared" si="40"/>
        <v>2000.0000008831432</v>
      </c>
      <c r="H273" s="46" t="b">
        <f t="shared" si="41"/>
        <v>0</v>
      </c>
      <c r="I273" s="46">
        <f t="shared" si="42"/>
        <v>25</v>
      </c>
      <c r="J273" s="46">
        <f t="shared" si="43"/>
        <v>26</v>
      </c>
      <c r="K273" s="1" t="str">
        <f t="shared" si="44"/>
        <v/>
      </c>
      <c r="L273" s="1" t="str">
        <f t="shared" si="45"/>
        <v/>
      </c>
      <c r="M273" s="1" t="str">
        <f t="shared" si="46"/>
        <v/>
      </c>
      <c r="N273" s="1" t="str">
        <f t="shared" si="47"/>
        <v/>
      </c>
      <c r="O273" s="1">
        <f t="shared" si="48"/>
        <v>0</v>
      </c>
    </row>
    <row r="274" spans="5:15" x14ac:dyDescent="0.2">
      <c r="E274" s="39">
        <f t="shared" si="49"/>
        <v>27.200000000000117</v>
      </c>
      <c r="F274" s="16">
        <f t="shared" si="40"/>
        <v>2000.0000008831432</v>
      </c>
      <c r="H274" s="46" t="b">
        <f t="shared" si="41"/>
        <v>0</v>
      </c>
      <c r="I274" s="46">
        <f t="shared" si="42"/>
        <v>25</v>
      </c>
      <c r="J274" s="46">
        <f t="shared" si="43"/>
        <v>26</v>
      </c>
      <c r="K274" s="1" t="str">
        <f t="shared" si="44"/>
        <v/>
      </c>
      <c r="L274" s="1" t="str">
        <f t="shared" si="45"/>
        <v/>
      </c>
      <c r="M274" s="1" t="str">
        <f t="shared" si="46"/>
        <v/>
      </c>
      <c r="N274" s="1" t="str">
        <f t="shared" si="47"/>
        <v/>
      </c>
      <c r="O274" s="1">
        <f t="shared" si="48"/>
        <v>0</v>
      </c>
    </row>
    <row r="275" spans="5:15" x14ac:dyDescent="0.2">
      <c r="E275" s="39">
        <f t="shared" si="49"/>
        <v>27.300000000000118</v>
      </c>
      <c r="F275" s="16">
        <f t="shared" si="40"/>
        <v>2000.0000008831432</v>
      </c>
      <c r="H275" s="46" t="b">
        <f t="shared" si="41"/>
        <v>0</v>
      </c>
      <c r="I275" s="46">
        <f t="shared" si="42"/>
        <v>25</v>
      </c>
      <c r="J275" s="46">
        <f t="shared" si="43"/>
        <v>26</v>
      </c>
      <c r="K275" s="1" t="str">
        <f t="shared" si="44"/>
        <v/>
      </c>
      <c r="L275" s="1" t="str">
        <f t="shared" si="45"/>
        <v/>
      </c>
      <c r="M275" s="1" t="str">
        <f t="shared" si="46"/>
        <v/>
      </c>
      <c r="N275" s="1" t="str">
        <f t="shared" si="47"/>
        <v/>
      </c>
      <c r="O275" s="1">
        <f t="shared" si="48"/>
        <v>0</v>
      </c>
    </row>
    <row r="276" spans="5:15" x14ac:dyDescent="0.2">
      <c r="E276" s="39">
        <f t="shared" si="49"/>
        <v>27.400000000000119</v>
      </c>
      <c r="F276" s="16">
        <f t="shared" si="40"/>
        <v>2000.0000008831432</v>
      </c>
      <c r="H276" s="46" t="b">
        <f t="shared" si="41"/>
        <v>0</v>
      </c>
      <c r="I276" s="46">
        <f t="shared" si="42"/>
        <v>25</v>
      </c>
      <c r="J276" s="46">
        <f t="shared" si="43"/>
        <v>26</v>
      </c>
      <c r="K276" s="1" t="str">
        <f t="shared" si="44"/>
        <v/>
      </c>
      <c r="L276" s="1" t="str">
        <f t="shared" si="45"/>
        <v/>
      </c>
      <c r="M276" s="1" t="str">
        <f t="shared" si="46"/>
        <v/>
      </c>
      <c r="N276" s="1" t="str">
        <f t="shared" si="47"/>
        <v/>
      </c>
      <c r="O276" s="1">
        <f t="shared" si="48"/>
        <v>0</v>
      </c>
    </row>
    <row r="277" spans="5:15" x14ac:dyDescent="0.2">
      <c r="E277" s="39">
        <f t="shared" si="49"/>
        <v>27.500000000000121</v>
      </c>
      <c r="F277" s="16">
        <f t="shared" si="40"/>
        <v>2000.0000008831432</v>
      </c>
      <c r="H277" s="46" t="b">
        <f t="shared" si="41"/>
        <v>0</v>
      </c>
      <c r="I277" s="46">
        <f t="shared" si="42"/>
        <v>25</v>
      </c>
      <c r="J277" s="46">
        <f t="shared" si="43"/>
        <v>26</v>
      </c>
      <c r="K277" s="1" t="str">
        <f t="shared" si="44"/>
        <v/>
      </c>
      <c r="L277" s="1" t="str">
        <f t="shared" si="45"/>
        <v/>
      </c>
      <c r="M277" s="1" t="str">
        <f t="shared" si="46"/>
        <v/>
      </c>
      <c r="N277" s="1" t="str">
        <f t="shared" si="47"/>
        <v/>
      </c>
      <c r="O277" s="1">
        <f t="shared" si="48"/>
        <v>0</v>
      </c>
    </row>
    <row r="278" spans="5:15" x14ac:dyDescent="0.2">
      <c r="E278" s="39">
        <f t="shared" si="49"/>
        <v>27.600000000000122</v>
      </c>
      <c r="F278" s="16">
        <f t="shared" si="40"/>
        <v>2000.0000008831432</v>
      </c>
      <c r="H278" s="46" t="b">
        <f t="shared" si="41"/>
        <v>0</v>
      </c>
      <c r="I278" s="46">
        <f t="shared" si="42"/>
        <v>25</v>
      </c>
      <c r="J278" s="46">
        <f t="shared" si="43"/>
        <v>26</v>
      </c>
      <c r="K278" s="1" t="str">
        <f t="shared" si="44"/>
        <v/>
      </c>
      <c r="L278" s="1" t="str">
        <f t="shared" si="45"/>
        <v/>
      </c>
      <c r="M278" s="1" t="str">
        <f t="shared" si="46"/>
        <v/>
      </c>
      <c r="N278" s="1" t="str">
        <f t="shared" si="47"/>
        <v/>
      </c>
      <c r="O278" s="1">
        <f t="shared" si="48"/>
        <v>0</v>
      </c>
    </row>
    <row r="279" spans="5:15" x14ac:dyDescent="0.2">
      <c r="E279" s="39">
        <f t="shared" si="49"/>
        <v>27.700000000000124</v>
      </c>
      <c r="F279" s="16">
        <f t="shared" si="40"/>
        <v>2000.0000008831432</v>
      </c>
      <c r="H279" s="46" t="b">
        <f t="shared" si="41"/>
        <v>0</v>
      </c>
      <c r="I279" s="46">
        <f t="shared" si="42"/>
        <v>25</v>
      </c>
      <c r="J279" s="46">
        <f t="shared" si="43"/>
        <v>26</v>
      </c>
      <c r="K279" s="1" t="str">
        <f t="shared" si="44"/>
        <v/>
      </c>
      <c r="L279" s="1" t="str">
        <f t="shared" si="45"/>
        <v/>
      </c>
      <c r="M279" s="1" t="str">
        <f t="shared" si="46"/>
        <v/>
      </c>
      <c r="N279" s="1" t="str">
        <f t="shared" si="47"/>
        <v/>
      </c>
      <c r="O279" s="1">
        <f t="shared" si="48"/>
        <v>0</v>
      </c>
    </row>
    <row r="280" spans="5:15" x14ac:dyDescent="0.2">
      <c r="E280" s="39">
        <f t="shared" si="49"/>
        <v>27.800000000000125</v>
      </c>
      <c r="F280" s="16">
        <f t="shared" si="40"/>
        <v>2000.0000008831432</v>
      </c>
      <c r="H280" s="46" t="b">
        <f t="shared" si="41"/>
        <v>0</v>
      </c>
      <c r="I280" s="46">
        <f t="shared" si="42"/>
        <v>25</v>
      </c>
      <c r="J280" s="46">
        <f t="shared" si="43"/>
        <v>26</v>
      </c>
      <c r="K280" s="1" t="str">
        <f t="shared" si="44"/>
        <v/>
      </c>
      <c r="L280" s="1" t="str">
        <f t="shared" si="45"/>
        <v/>
      </c>
      <c r="M280" s="1" t="str">
        <f t="shared" si="46"/>
        <v/>
      </c>
      <c r="N280" s="1" t="str">
        <f t="shared" si="47"/>
        <v/>
      </c>
      <c r="O280" s="1">
        <f t="shared" si="48"/>
        <v>0</v>
      </c>
    </row>
    <row r="281" spans="5:15" x14ac:dyDescent="0.2">
      <c r="E281" s="39">
        <f t="shared" si="49"/>
        <v>27.900000000000126</v>
      </c>
      <c r="F281" s="16">
        <f t="shared" si="40"/>
        <v>2000.0000008831432</v>
      </c>
      <c r="H281" s="46" t="b">
        <f t="shared" si="41"/>
        <v>0</v>
      </c>
      <c r="I281" s="46">
        <f t="shared" si="42"/>
        <v>25</v>
      </c>
      <c r="J281" s="46">
        <f t="shared" si="43"/>
        <v>26</v>
      </c>
      <c r="K281" s="1" t="str">
        <f t="shared" si="44"/>
        <v/>
      </c>
      <c r="L281" s="1" t="str">
        <f t="shared" si="45"/>
        <v/>
      </c>
      <c r="M281" s="1" t="str">
        <f t="shared" si="46"/>
        <v/>
      </c>
      <c r="N281" s="1" t="str">
        <f t="shared" si="47"/>
        <v/>
      </c>
      <c r="O281" s="1">
        <f t="shared" si="48"/>
        <v>0</v>
      </c>
    </row>
    <row r="282" spans="5:15" x14ac:dyDescent="0.2">
      <c r="E282" s="39">
        <f t="shared" si="49"/>
        <v>28.000000000000128</v>
      </c>
      <c r="F282" s="16">
        <f t="shared" si="40"/>
        <v>2000.0000008831432</v>
      </c>
      <c r="H282" s="46" t="b">
        <f t="shared" si="41"/>
        <v>0</v>
      </c>
      <c r="I282" s="46">
        <f t="shared" si="42"/>
        <v>25</v>
      </c>
      <c r="J282" s="46">
        <f t="shared" si="43"/>
        <v>26</v>
      </c>
      <c r="K282" s="1" t="str">
        <f t="shared" si="44"/>
        <v/>
      </c>
      <c r="L282" s="1" t="str">
        <f t="shared" si="45"/>
        <v/>
      </c>
      <c r="M282" s="1" t="str">
        <f t="shared" si="46"/>
        <v/>
      </c>
      <c r="N282" s="1" t="str">
        <f t="shared" si="47"/>
        <v/>
      </c>
      <c r="O282" s="1">
        <f t="shared" si="48"/>
        <v>0</v>
      </c>
    </row>
    <row r="283" spans="5:15" x14ac:dyDescent="0.2">
      <c r="E283" s="39">
        <f t="shared" si="49"/>
        <v>28.100000000000129</v>
      </c>
      <c r="F283" s="16">
        <f t="shared" si="40"/>
        <v>2000.0000008831432</v>
      </c>
      <c r="H283" s="46" t="b">
        <f t="shared" si="41"/>
        <v>0</v>
      </c>
      <c r="I283" s="46">
        <f t="shared" si="42"/>
        <v>25</v>
      </c>
      <c r="J283" s="46">
        <f t="shared" si="43"/>
        <v>26</v>
      </c>
      <c r="K283" s="1" t="str">
        <f t="shared" si="44"/>
        <v/>
      </c>
      <c r="L283" s="1" t="str">
        <f t="shared" si="45"/>
        <v/>
      </c>
      <c r="M283" s="1" t="str">
        <f t="shared" si="46"/>
        <v/>
      </c>
      <c r="N283" s="1" t="str">
        <f t="shared" si="47"/>
        <v/>
      </c>
      <c r="O283" s="1">
        <f t="shared" si="48"/>
        <v>0</v>
      </c>
    </row>
    <row r="284" spans="5:15" x14ac:dyDescent="0.2">
      <c r="E284" s="39">
        <f t="shared" si="49"/>
        <v>28.200000000000131</v>
      </c>
      <c r="F284" s="16">
        <f t="shared" si="40"/>
        <v>2000.0000008831432</v>
      </c>
      <c r="H284" s="46" t="b">
        <f t="shared" si="41"/>
        <v>0</v>
      </c>
      <c r="I284" s="46">
        <f t="shared" si="42"/>
        <v>25</v>
      </c>
      <c r="J284" s="46">
        <f t="shared" si="43"/>
        <v>26</v>
      </c>
      <c r="K284" s="1" t="str">
        <f t="shared" si="44"/>
        <v/>
      </c>
      <c r="L284" s="1" t="str">
        <f t="shared" si="45"/>
        <v/>
      </c>
      <c r="M284" s="1" t="str">
        <f t="shared" si="46"/>
        <v/>
      </c>
      <c r="N284" s="1" t="str">
        <f t="shared" si="47"/>
        <v/>
      </c>
      <c r="O284" s="1">
        <f t="shared" si="48"/>
        <v>0</v>
      </c>
    </row>
    <row r="285" spans="5:15" x14ac:dyDescent="0.2">
      <c r="E285" s="39">
        <f t="shared" si="49"/>
        <v>28.300000000000132</v>
      </c>
      <c r="F285" s="16">
        <f t="shared" si="40"/>
        <v>2000.0000008831432</v>
      </c>
      <c r="H285" s="46" t="b">
        <f t="shared" si="41"/>
        <v>0</v>
      </c>
      <c r="I285" s="46">
        <f t="shared" si="42"/>
        <v>25</v>
      </c>
      <c r="J285" s="46">
        <f t="shared" si="43"/>
        <v>26</v>
      </c>
      <c r="K285" s="1" t="str">
        <f t="shared" si="44"/>
        <v/>
      </c>
      <c r="L285" s="1" t="str">
        <f t="shared" si="45"/>
        <v/>
      </c>
      <c r="M285" s="1" t="str">
        <f t="shared" si="46"/>
        <v/>
      </c>
      <c r="N285" s="1" t="str">
        <f t="shared" si="47"/>
        <v/>
      </c>
      <c r="O285" s="1">
        <f t="shared" si="48"/>
        <v>0</v>
      </c>
    </row>
    <row r="286" spans="5:15" x14ac:dyDescent="0.2">
      <c r="E286" s="39">
        <f t="shared" si="49"/>
        <v>28.400000000000134</v>
      </c>
      <c r="F286" s="16">
        <f t="shared" si="40"/>
        <v>2000.0000008831432</v>
      </c>
      <c r="H286" s="46" t="b">
        <f t="shared" si="41"/>
        <v>0</v>
      </c>
      <c r="I286" s="46">
        <f t="shared" si="42"/>
        <v>25</v>
      </c>
      <c r="J286" s="46">
        <f t="shared" si="43"/>
        <v>26</v>
      </c>
      <c r="K286" s="1" t="str">
        <f t="shared" si="44"/>
        <v/>
      </c>
      <c r="L286" s="1" t="str">
        <f t="shared" si="45"/>
        <v/>
      </c>
      <c r="M286" s="1" t="str">
        <f t="shared" si="46"/>
        <v/>
      </c>
      <c r="N286" s="1" t="str">
        <f t="shared" si="47"/>
        <v/>
      </c>
      <c r="O286" s="1">
        <f t="shared" si="48"/>
        <v>0</v>
      </c>
    </row>
    <row r="287" spans="5:15" x14ac:dyDescent="0.2">
      <c r="E287" s="39">
        <f t="shared" si="49"/>
        <v>28.500000000000135</v>
      </c>
      <c r="F287" s="16">
        <f t="shared" si="40"/>
        <v>2000.0000008831432</v>
      </c>
      <c r="H287" s="46" t="b">
        <f t="shared" si="41"/>
        <v>0</v>
      </c>
      <c r="I287" s="46">
        <f t="shared" si="42"/>
        <v>25</v>
      </c>
      <c r="J287" s="46">
        <f t="shared" si="43"/>
        <v>26</v>
      </c>
      <c r="K287" s="1" t="str">
        <f t="shared" si="44"/>
        <v/>
      </c>
      <c r="L287" s="1" t="str">
        <f t="shared" si="45"/>
        <v/>
      </c>
      <c r="M287" s="1" t="str">
        <f t="shared" si="46"/>
        <v/>
      </c>
      <c r="N287" s="1" t="str">
        <f t="shared" si="47"/>
        <v/>
      </c>
      <c r="O287" s="1">
        <f t="shared" si="48"/>
        <v>0</v>
      </c>
    </row>
    <row r="288" spans="5:15" x14ac:dyDescent="0.2">
      <c r="E288" s="39">
        <f t="shared" si="49"/>
        <v>28.600000000000136</v>
      </c>
      <c r="F288" s="16">
        <f t="shared" si="40"/>
        <v>2000.0000008831432</v>
      </c>
      <c r="H288" s="46" t="b">
        <f t="shared" si="41"/>
        <v>0</v>
      </c>
      <c r="I288" s="46">
        <f t="shared" si="42"/>
        <v>25</v>
      </c>
      <c r="J288" s="46">
        <f t="shared" si="43"/>
        <v>26</v>
      </c>
      <c r="K288" s="1" t="str">
        <f t="shared" si="44"/>
        <v/>
      </c>
      <c r="L288" s="1" t="str">
        <f t="shared" si="45"/>
        <v/>
      </c>
      <c r="M288" s="1" t="str">
        <f t="shared" si="46"/>
        <v/>
      </c>
      <c r="N288" s="1" t="str">
        <f t="shared" si="47"/>
        <v/>
      </c>
      <c r="O288" s="1">
        <f t="shared" si="48"/>
        <v>0</v>
      </c>
    </row>
    <row r="289" spans="5:15" x14ac:dyDescent="0.2">
      <c r="E289" s="39">
        <f t="shared" si="49"/>
        <v>28.700000000000138</v>
      </c>
      <c r="F289" s="16">
        <f t="shared" si="40"/>
        <v>2000.0000008831432</v>
      </c>
      <c r="H289" s="46" t="b">
        <f t="shared" si="41"/>
        <v>0</v>
      </c>
      <c r="I289" s="46">
        <f t="shared" si="42"/>
        <v>25</v>
      </c>
      <c r="J289" s="46">
        <f t="shared" si="43"/>
        <v>26</v>
      </c>
      <c r="K289" s="1" t="str">
        <f t="shared" si="44"/>
        <v/>
      </c>
      <c r="L289" s="1" t="str">
        <f t="shared" si="45"/>
        <v/>
      </c>
      <c r="M289" s="1" t="str">
        <f t="shared" si="46"/>
        <v/>
      </c>
      <c r="N289" s="1" t="str">
        <f t="shared" si="47"/>
        <v/>
      </c>
      <c r="O289" s="1">
        <f t="shared" si="48"/>
        <v>0</v>
      </c>
    </row>
    <row r="290" spans="5:15" x14ac:dyDescent="0.2">
      <c r="E290" s="39">
        <f t="shared" si="49"/>
        <v>28.800000000000139</v>
      </c>
      <c r="F290" s="16">
        <f t="shared" si="40"/>
        <v>2000.0000008831432</v>
      </c>
      <c r="H290" s="46" t="b">
        <f t="shared" si="41"/>
        <v>0</v>
      </c>
      <c r="I290" s="46">
        <f t="shared" si="42"/>
        <v>25</v>
      </c>
      <c r="J290" s="46">
        <f t="shared" si="43"/>
        <v>26</v>
      </c>
      <c r="K290" s="1" t="str">
        <f t="shared" si="44"/>
        <v/>
      </c>
      <c r="L290" s="1" t="str">
        <f t="shared" si="45"/>
        <v/>
      </c>
      <c r="M290" s="1" t="str">
        <f t="shared" si="46"/>
        <v/>
      </c>
      <c r="N290" s="1" t="str">
        <f t="shared" si="47"/>
        <v/>
      </c>
      <c r="O290" s="1">
        <f t="shared" si="48"/>
        <v>0</v>
      </c>
    </row>
    <row r="291" spans="5:15" x14ac:dyDescent="0.2">
      <c r="E291" s="39">
        <f t="shared" si="49"/>
        <v>28.900000000000141</v>
      </c>
      <c r="F291" s="16">
        <f t="shared" si="40"/>
        <v>2000.0000008831432</v>
      </c>
      <c r="H291" s="46" t="b">
        <f t="shared" si="41"/>
        <v>0</v>
      </c>
      <c r="I291" s="46">
        <f t="shared" si="42"/>
        <v>25</v>
      </c>
      <c r="J291" s="46">
        <f t="shared" si="43"/>
        <v>26</v>
      </c>
      <c r="K291" s="1" t="str">
        <f t="shared" si="44"/>
        <v/>
      </c>
      <c r="L291" s="1" t="str">
        <f t="shared" si="45"/>
        <v/>
      </c>
      <c r="M291" s="1" t="str">
        <f t="shared" si="46"/>
        <v/>
      </c>
      <c r="N291" s="1" t="str">
        <f t="shared" si="47"/>
        <v/>
      </c>
      <c r="O291" s="1">
        <f t="shared" si="48"/>
        <v>0</v>
      </c>
    </row>
    <row r="292" spans="5:15" x14ac:dyDescent="0.2">
      <c r="E292" s="39">
        <f t="shared" si="49"/>
        <v>29.000000000000142</v>
      </c>
      <c r="F292" s="16">
        <f t="shared" si="40"/>
        <v>2000.0000008831432</v>
      </c>
      <c r="H292" s="46" t="b">
        <f t="shared" si="41"/>
        <v>0</v>
      </c>
      <c r="I292" s="46">
        <f t="shared" si="42"/>
        <v>25</v>
      </c>
      <c r="J292" s="46">
        <f t="shared" si="43"/>
        <v>26</v>
      </c>
      <c r="K292" s="1" t="str">
        <f t="shared" si="44"/>
        <v/>
      </c>
      <c r="L292" s="1" t="str">
        <f t="shared" si="45"/>
        <v/>
      </c>
      <c r="M292" s="1" t="str">
        <f t="shared" si="46"/>
        <v/>
      </c>
      <c r="N292" s="1" t="str">
        <f t="shared" si="47"/>
        <v/>
      </c>
      <c r="O292" s="1">
        <f t="shared" si="48"/>
        <v>0</v>
      </c>
    </row>
    <row r="293" spans="5:15" x14ac:dyDescent="0.2">
      <c r="E293" s="39">
        <f t="shared" si="49"/>
        <v>29.100000000000144</v>
      </c>
      <c r="F293" s="16">
        <f t="shared" si="40"/>
        <v>2000.0000008831432</v>
      </c>
      <c r="H293" s="46" t="b">
        <f t="shared" si="41"/>
        <v>0</v>
      </c>
      <c r="I293" s="46">
        <f t="shared" si="42"/>
        <v>25</v>
      </c>
      <c r="J293" s="46">
        <f t="shared" si="43"/>
        <v>26</v>
      </c>
      <c r="K293" s="1" t="str">
        <f t="shared" si="44"/>
        <v/>
      </c>
      <c r="L293" s="1" t="str">
        <f t="shared" si="45"/>
        <v/>
      </c>
      <c r="M293" s="1" t="str">
        <f t="shared" si="46"/>
        <v/>
      </c>
      <c r="N293" s="1" t="str">
        <f t="shared" si="47"/>
        <v/>
      </c>
      <c r="O293" s="1">
        <f t="shared" si="48"/>
        <v>0</v>
      </c>
    </row>
    <row r="294" spans="5:15" x14ac:dyDescent="0.2">
      <c r="E294" s="39">
        <f t="shared" si="49"/>
        <v>29.200000000000145</v>
      </c>
      <c r="F294" s="16">
        <f t="shared" si="40"/>
        <v>2000.0000008831432</v>
      </c>
      <c r="H294" s="46" t="b">
        <f t="shared" si="41"/>
        <v>0</v>
      </c>
      <c r="I294" s="46">
        <f t="shared" si="42"/>
        <v>25</v>
      </c>
      <c r="J294" s="46">
        <f t="shared" si="43"/>
        <v>26</v>
      </c>
      <c r="K294" s="1" t="str">
        <f t="shared" si="44"/>
        <v/>
      </c>
      <c r="L294" s="1" t="str">
        <f t="shared" si="45"/>
        <v/>
      </c>
      <c r="M294" s="1" t="str">
        <f t="shared" si="46"/>
        <v/>
      </c>
      <c r="N294" s="1" t="str">
        <f t="shared" si="47"/>
        <v/>
      </c>
      <c r="O294" s="1">
        <f t="shared" si="48"/>
        <v>0</v>
      </c>
    </row>
    <row r="295" spans="5:15" x14ac:dyDescent="0.2">
      <c r="E295" s="39">
        <f t="shared" si="49"/>
        <v>29.300000000000146</v>
      </c>
      <c r="F295" s="16">
        <f t="shared" si="40"/>
        <v>2000.0000008831432</v>
      </c>
      <c r="H295" s="46" t="b">
        <f t="shared" si="41"/>
        <v>0</v>
      </c>
      <c r="I295" s="46">
        <f t="shared" si="42"/>
        <v>25</v>
      </c>
      <c r="J295" s="46">
        <f t="shared" si="43"/>
        <v>26</v>
      </c>
      <c r="K295" s="1" t="str">
        <f t="shared" si="44"/>
        <v/>
      </c>
      <c r="L295" s="1" t="str">
        <f t="shared" si="45"/>
        <v/>
      </c>
      <c r="M295" s="1" t="str">
        <f t="shared" si="46"/>
        <v/>
      </c>
      <c r="N295" s="1" t="str">
        <f t="shared" si="47"/>
        <v/>
      </c>
      <c r="O295" s="1">
        <f t="shared" si="48"/>
        <v>0</v>
      </c>
    </row>
    <row r="296" spans="5:15" x14ac:dyDescent="0.2">
      <c r="E296" s="39">
        <f t="shared" si="49"/>
        <v>29.400000000000148</v>
      </c>
      <c r="F296" s="16">
        <f t="shared" si="40"/>
        <v>2000.0000008831432</v>
      </c>
      <c r="H296" s="46" t="b">
        <f t="shared" si="41"/>
        <v>0</v>
      </c>
      <c r="I296" s="46">
        <f t="shared" si="42"/>
        <v>25</v>
      </c>
      <c r="J296" s="46">
        <f t="shared" si="43"/>
        <v>26</v>
      </c>
      <c r="K296" s="1" t="str">
        <f t="shared" si="44"/>
        <v/>
      </c>
      <c r="L296" s="1" t="str">
        <f t="shared" si="45"/>
        <v/>
      </c>
      <c r="M296" s="1" t="str">
        <f t="shared" si="46"/>
        <v/>
      </c>
      <c r="N296" s="1" t="str">
        <f t="shared" si="47"/>
        <v/>
      </c>
      <c r="O296" s="1">
        <f t="shared" si="48"/>
        <v>0</v>
      </c>
    </row>
    <row r="297" spans="5:15" x14ac:dyDescent="0.2">
      <c r="E297" s="39">
        <f t="shared" si="49"/>
        <v>29.500000000000149</v>
      </c>
      <c r="F297" s="16">
        <f t="shared" si="40"/>
        <v>2000.0000008831432</v>
      </c>
      <c r="H297" s="46" t="b">
        <f t="shared" si="41"/>
        <v>0</v>
      </c>
      <c r="I297" s="46">
        <f t="shared" si="42"/>
        <v>25</v>
      </c>
      <c r="J297" s="46">
        <f t="shared" si="43"/>
        <v>26</v>
      </c>
      <c r="K297" s="1" t="str">
        <f t="shared" si="44"/>
        <v/>
      </c>
      <c r="L297" s="1" t="str">
        <f t="shared" si="45"/>
        <v/>
      </c>
      <c r="M297" s="1" t="str">
        <f t="shared" si="46"/>
        <v/>
      </c>
      <c r="N297" s="1" t="str">
        <f t="shared" si="47"/>
        <v/>
      </c>
      <c r="O297" s="1">
        <f t="shared" si="48"/>
        <v>0</v>
      </c>
    </row>
    <row r="298" spans="5:15" x14ac:dyDescent="0.2">
      <c r="E298" s="39">
        <f t="shared" si="49"/>
        <v>29.600000000000151</v>
      </c>
      <c r="F298" s="16">
        <f t="shared" si="40"/>
        <v>2000.0000008831432</v>
      </c>
      <c r="H298" s="46" t="b">
        <f t="shared" si="41"/>
        <v>0</v>
      </c>
      <c r="I298" s="46">
        <f t="shared" si="42"/>
        <v>25</v>
      </c>
      <c r="J298" s="46">
        <f t="shared" si="43"/>
        <v>26</v>
      </c>
      <c r="K298" s="1" t="str">
        <f t="shared" si="44"/>
        <v/>
      </c>
      <c r="L298" s="1" t="str">
        <f t="shared" si="45"/>
        <v/>
      </c>
      <c r="M298" s="1" t="str">
        <f t="shared" si="46"/>
        <v/>
      </c>
      <c r="N298" s="1" t="str">
        <f t="shared" si="47"/>
        <v/>
      </c>
      <c r="O298" s="1">
        <f t="shared" si="48"/>
        <v>0</v>
      </c>
    </row>
    <row r="299" spans="5:15" x14ac:dyDescent="0.2">
      <c r="E299" s="39">
        <f t="shared" si="49"/>
        <v>29.700000000000152</v>
      </c>
      <c r="F299" s="16">
        <f t="shared" si="40"/>
        <v>2000.0000008831432</v>
      </c>
      <c r="H299" s="46" t="b">
        <f t="shared" si="41"/>
        <v>0</v>
      </c>
      <c r="I299" s="46">
        <f t="shared" si="42"/>
        <v>25</v>
      </c>
      <c r="J299" s="46">
        <f t="shared" si="43"/>
        <v>26</v>
      </c>
      <c r="K299" s="1" t="str">
        <f t="shared" si="44"/>
        <v/>
      </c>
      <c r="L299" s="1" t="str">
        <f t="shared" si="45"/>
        <v/>
      </c>
      <c r="M299" s="1" t="str">
        <f t="shared" si="46"/>
        <v/>
      </c>
      <c r="N299" s="1" t="str">
        <f t="shared" si="47"/>
        <v/>
      </c>
      <c r="O299" s="1">
        <f t="shared" si="48"/>
        <v>0</v>
      </c>
    </row>
    <row r="300" spans="5:15" x14ac:dyDescent="0.2">
      <c r="E300" s="39">
        <f t="shared" si="49"/>
        <v>29.800000000000153</v>
      </c>
      <c r="F300" s="16">
        <f t="shared" si="40"/>
        <v>2000.0000008831432</v>
      </c>
      <c r="H300" s="46" t="b">
        <f t="shared" si="41"/>
        <v>0</v>
      </c>
      <c r="I300" s="46">
        <f t="shared" si="42"/>
        <v>25</v>
      </c>
      <c r="J300" s="46">
        <f t="shared" si="43"/>
        <v>26</v>
      </c>
      <c r="K300" s="1" t="str">
        <f t="shared" si="44"/>
        <v/>
      </c>
      <c r="L300" s="1" t="str">
        <f t="shared" si="45"/>
        <v/>
      </c>
      <c r="M300" s="1" t="str">
        <f t="shared" si="46"/>
        <v/>
      </c>
      <c r="N300" s="1" t="str">
        <f t="shared" si="47"/>
        <v/>
      </c>
      <c r="O300" s="1">
        <f t="shared" si="48"/>
        <v>0</v>
      </c>
    </row>
    <row r="301" spans="5:15" x14ac:dyDescent="0.2">
      <c r="E301" s="39">
        <f t="shared" si="49"/>
        <v>29.900000000000155</v>
      </c>
      <c r="F301" s="16">
        <f t="shared" si="40"/>
        <v>2000.0000008831432</v>
      </c>
      <c r="H301" s="46" t="b">
        <f t="shared" si="41"/>
        <v>0</v>
      </c>
      <c r="I301" s="46">
        <f t="shared" si="42"/>
        <v>25</v>
      </c>
      <c r="J301" s="46">
        <f t="shared" si="43"/>
        <v>26</v>
      </c>
      <c r="K301" s="1" t="str">
        <f t="shared" si="44"/>
        <v/>
      </c>
      <c r="L301" s="1" t="str">
        <f t="shared" si="45"/>
        <v/>
      </c>
      <c r="M301" s="1" t="str">
        <f t="shared" si="46"/>
        <v/>
      </c>
      <c r="N301" s="1" t="str">
        <f t="shared" si="47"/>
        <v/>
      </c>
      <c r="O301" s="1">
        <f t="shared" si="48"/>
        <v>0</v>
      </c>
    </row>
    <row r="302" spans="5:15" x14ac:dyDescent="0.2">
      <c r="E302" s="39">
        <f t="shared" si="49"/>
        <v>30.000000000000156</v>
      </c>
      <c r="F302" s="16">
        <f t="shared" si="40"/>
        <v>2000.0000008831432</v>
      </c>
      <c r="H302" s="46" t="b">
        <f t="shared" si="41"/>
        <v>0</v>
      </c>
      <c r="I302" s="46">
        <f t="shared" si="42"/>
        <v>25</v>
      </c>
      <c r="J302" s="46">
        <f t="shared" si="43"/>
        <v>26</v>
      </c>
      <c r="K302" s="1" t="str">
        <f t="shared" si="44"/>
        <v/>
      </c>
      <c r="L302" s="1" t="str">
        <f t="shared" si="45"/>
        <v/>
      </c>
      <c r="M302" s="1" t="str">
        <f t="shared" si="46"/>
        <v/>
      </c>
      <c r="N302" s="1" t="str">
        <f t="shared" si="47"/>
        <v/>
      </c>
      <c r="O302" s="1">
        <f t="shared" si="48"/>
        <v>0</v>
      </c>
    </row>
    <row r="303" spans="5:15" x14ac:dyDescent="0.2">
      <c r="E303" s="39">
        <f t="shared" si="49"/>
        <v>30.100000000000158</v>
      </c>
      <c r="F303" s="16">
        <f t="shared" si="40"/>
        <v>2000.0000008831432</v>
      </c>
      <c r="H303" s="46" t="b">
        <f t="shared" si="41"/>
        <v>0</v>
      </c>
      <c r="I303" s="46">
        <f t="shared" si="42"/>
        <v>25</v>
      </c>
      <c r="J303" s="46">
        <f t="shared" si="43"/>
        <v>26</v>
      </c>
      <c r="K303" s="1" t="str">
        <f t="shared" si="44"/>
        <v/>
      </c>
      <c r="L303" s="1" t="str">
        <f t="shared" si="45"/>
        <v/>
      </c>
      <c r="M303" s="1" t="str">
        <f t="shared" si="46"/>
        <v/>
      </c>
      <c r="N303" s="1" t="str">
        <f t="shared" si="47"/>
        <v/>
      </c>
      <c r="O303" s="1">
        <f t="shared" si="48"/>
        <v>0</v>
      </c>
    </row>
    <row r="304" spans="5:15" x14ac:dyDescent="0.2">
      <c r="E304" s="39">
        <f t="shared" si="49"/>
        <v>30.200000000000159</v>
      </c>
      <c r="F304" s="16">
        <f t="shared" si="40"/>
        <v>2000.0000008831432</v>
      </c>
      <c r="H304" s="46" t="b">
        <f t="shared" si="41"/>
        <v>0</v>
      </c>
      <c r="I304" s="46">
        <f t="shared" si="42"/>
        <v>25</v>
      </c>
      <c r="J304" s="46">
        <f t="shared" si="43"/>
        <v>26</v>
      </c>
      <c r="K304" s="1" t="str">
        <f t="shared" si="44"/>
        <v/>
      </c>
      <c r="L304" s="1" t="str">
        <f t="shared" si="45"/>
        <v/>
      </c>
      <c r="M304" s="1" t="str">
        <f t="shared" si="46"/>
        <v/>
      </c>
      <c r="N304" s="1" t="str">
        <f t="shared" si="47"/>
        <v/>
      </c>
      <c r="O304" s="1">
        <f t="shared" si="48"/>
        <v>0</v>
      </c>
    </row>
    <row r="305" spans="5:15" x14ac:dyDescent="0.2">
      <c r="E305" s="39">
        <f t="shared" si="49"/>
        <v>30.300000000000161</v>
      </c>
      <c r="F305" s="16">
        <f t="shared" si="40"/>
        <v>2000.0000008831432</v>
      </c>
      <c r="H305" s="46" t="b">
        <f t="shared" si="41"/>
        <v>0</v>
      </c>
      <c r="I305" s="46">
        <f t="shared" si="42"/>
        <v>25</v>
      </c>
      <c r="J305" s="46">
        <f t="shared" si="43"/>
        <v>26</v>
      </c>
      <c r="K305" s="1" t="str">
        <f t="shared" si="44"/>
        <v/>
      </c>
      <c r="L305" s="1" t="str">
        <f t="shared" si="45"/>
        <v/>
      </c>
      <c r="M305" s="1" t="str">
        <f t="shared" si="46"/>
        <v/>
      </c>
      <c r="N305" s="1" t="str">
        <f t="shared" si="47"/>
        <v/>
      </c>
      <c r="O305" s="1">
        <f t="shared" si="48"/>
        <v>0</v>
      </c>
    </row>
    <row r="306" spans="5:15" x14ac:dyDescent="0.2">
      <c r="E306" s="39">
        <f t="shared" si="49"/>
        <v>30.400000000000162</v>
      </c>
      <c r="F306" s="16">
        <f t="shared" si="40"/>
        <v>2000.0000008831432</v>
      </c>
      <c r="H306" s="46" t="b">
        <f t="shared" si="41"/>
        <v>0</v>
      </c>
      <c r="I306" s="46">
        <f t="shared" si="42"/>
        <v>25</v>
      </c>
      <c r="J306" s="46">
        <f t="shared" si="43"/>
        <v>26</v>
      </c>
      <c r="K306" s="1" t="str">
        <f t="shared" si="44"/>
        <v/>
      </c>
      <c r="L306" s="1" t="str">
        <f t="shared" si="45"/>
        <v/>
      </c>
      <c r="M306" s="1" t="str">
        <f t="shared" si="46"/>
        <v/>
      </c>
      <c r="N306" s="1" t="str">
        <f t="shared" si="47"/>
        <v/>
      </c>
      <c r="O306" s="1">
        <f t="shared" si="48"/>
        <v>0</v>
      </c>
    </row>
    <row r="307" spans="5:15" x14ac:dyDescent="0.2">
      <c r="E307" s="39">
        <f t="shared" si="49"/>
        <v>30.500000000000163</v>
      </c>
      <c r="F307" s="16">
        <f t="shared" si="40"/>
        <v>2000.0000008831432</v>
      </c>
      <c r="H307" s="46" t="b">
        <f t="shared" si="41"/>
        <v>0</v>
      </c>
      <c r="I307" s="46">
        <f t="shared" si="42"/>
        <v>25</v>
      </c>
      <c r="J307" s="46">
        <f t="shared" si="43"/>
        <v>26</v>
      </c>
      <c r="K307" s="1" t="str">
        <f t="shared" si="44"/>
        <v/>
      </c>
      <c r="L307" s="1" t="str">
        <f t="shared" si="45"/>
        <v/>
      </c>
      <c r="M307" s="1" t="str">
        <f t="shared" si="46"/>
        <v/>
      </c>
      <c r="N307" s="1" t="str">
        <f t="shared" si="47"/>
        <v/>
      </c>
      <c r="O307" s="1">
        <f t="shared" si="48"/>
        <v>0</v>
      </c>
    </row>
    <row r="308" spans="5:15" x14ac:dyDescent="0.2">
      <c r="E308" s="39">
        <f t="shared" si="49"/>
        <v>30.600000000000165</v>
      </c>
      <c r="F308" s="16">
        <f t="shared" si="40"/>
        <v>2000.0000008831432</v>
      </c>
      <c r="H308" s="46" t="b">
        <f t="shared" si="41"/>
        <v>0</v>
      </c>
      <c r="I308" s="46">
        <f t="shared" si="42"/>
        <v>25</v>
      </c>
      <c r="J308" s="46">
        <f t="shared" si="43"/>
        <v>26</v>
      </c>
      <c r="K308" s="1" t="str">
        <f t="shared" si="44"/>
        <v/>
      </c>
      <c r="L308" s="1" t="str">
        <f t="shared" si="45"/>
        <v/>
      </c>
      <c r="M308" s="1" t="str">
        <f t="shared" si="46"/>
        <v/>
      </c>
      <c r="N308" s="1" t="str">
        <f t="shared" si="47"/>
        <v/>
      </c>
      <c r="O308" s="1">
        <f t="shared" si="48"/>
        <v>0</v>
      </c>
    </row>
    <row r="309" spans="5:15" x14ac:dyDescent="0.2">
      <c r="E309" s="39">
        <f t="shared" si="49"/>
        <v>30.700000000000166</v>
      </c>
      <c r="F309" s="16">
        <f t="shared" si="40"/>
        <v>2000.0000008831432</v>
      </c>
      <c r="H309" s="46" t="b">
        <f t="shared" si="41"/>
        <v>0</v>
      </c>
      <c r="I309" s="46">
        <f t="shared" si="42"/>
        <v>25</v>
      </c>
      <c r="J309" s="46">
        <f t="shared" si="43"/>
        <v>26</v>
      </c>
      <c r="K309" s="1" t="str">
        <f t="shared" si="44"/>
        <v/>
      </c>
      <c r="L309" s="1" t="str">
        <f t="shared" si="45"/>
        <v/>
      </c>
      <c r="M309" s="1" t="str">
        <f t="shared" si="46"/>
        <v/>
      </c>
      <c r="N309" s="1" t="str">
        <f t="shared" si="47"/>
        <v/>
      </c>
      <c r="O309" s="1">
        <f t="shared" si="48"/>
        <v>0</v>
      </c>
    </row>
    <row r="310" spans="5:15" x14ac:dyDescent="0.2">
      <c r="E310" s="39">
        <f t="shared" si="49"/>
        <v>30.800000000000168</v>
      </c>
      <c r="F310" s="16">
        <f t="shared" si="40"/>
        <v>2000.0000008831432</v>
      </c>
      <c r="H310" s="46" t="b">
        <f t="shared" si="41"/>
        <v>0</v>
      </c>
      <c r="I310" s="46">
        <f t="shared" si="42"/>
        <v>25</v>
      </c>
      <c r="J310" s="46">
        <f t="shared" si="43"/>
        <v>26</v>
      </c>
      <c r="K310" s="1" t="str">
        <f t="shared" si="44"/>
        <v/>
      </c>
      <c r="L310" s="1" t="str">
        <f t="shared" si="45"/>
        <v/>
      </c>
      <c r="M310" s="1" t="str">
        <f t="shared" si="46"/>
        <v/>
      </c>
      <c r="N310" s="1" t="str">
        <f t="shared" si="47"/>
        <v/>
      </c>
      <c r="O310" s="1">
        <f t="shared" si="48"/>
        <v>0</v>
      </c>
    </row>
    <row r="311" spans="5:15" x14ac:dyDescent="0.2">
      <c r="E311" s="39">
        <f t="shared" si="49"/>
        <v>30.900000000000169</v>
      </c>
      <c r="F311" s="16">
        <f t="shared" si="40"/>
        <v>2000.0000008831432</v>
      </c>
      <c r="H311" s="46" t="b">
        <f t="shared" si="41"/>
        <v>0</v>
      </c>
      <c r="I311" s="46">
        <f t="shared" si="42"/>
        <v>25</v>
      </c>
      <c r="J311" s="46">
        <f t="shared" si="43"/>
        <v>26</v>
      </c>
      <c r="K311" s="1" t="str">
        <f t="shared" si="44"/>
        <v/>
      </c>
      <c r="L311" s="1" t="str">
        <f t="shared" si="45"/>
        <v/>
      </c>
      <c r="M311" s="1" t="str">
        <f t="shared" si="46"/>
        <v/>
      </c>
      <c r="N311" s="1" t="str">
        <f t="shared" si="47"/>
        <v/>
      </c>
      <c r="O311" s="1">
        <f t="shared" si="48"/>
        <v>0</v>
      </c>
    </row>
    <row r="312" spans="5:15" x14ac:dyDescent="0.2">
      <c r="E312" s="39">
        <f t="shared" si="49"/>
        <v>31.000000000000171</v>
      </c>
      <c r="F312" s="16">
        <f t="shared" si="40"/>
        <v>2000.0000008831432</v>
      </c>
      <c r="H312" s="46" t="b">
        <f t="shared" si="41"/>
        <v>0</v>
      </c>
      <c r="I312" s="46">
        <f t="shared" si="42"/>
        <v>25</v>
      </c>
      <c r="J312" s="46">
        <f t="shared" si="43"/>
        <v>26</v>
      </c>
      <c r="K312" s="1" t="str">
        <f t="shared" si="44"/>
        <v/>
      </c>
      <c r="L312" s="1" t="str">
        <f t="shared" si="45"/>
        <v/>
      </c>
      <c r="M312" s="1" t="str">
        <f t="shared" si="46"/>
        <v/>
      </c>
      <c r="N312" s="1" t="str">
        <f t="shared" si="47"/>
        <v/>
      </c>
      <c r="O312" s="1">
        <f t="shared" si="48"/>
        <v>0</v>
      </c>
    </row>
    <row r="313" spans="5:15" x14ac:dyDescent="0.2">
      <c r="E313" s="39">
        <f t="shared" si="49"/>
        <v>31.100000000000172</v>
      </c>
      <c r="F313" s="16">
        <f t="shared" si="40"/>
        <v>2000.0000008831432</v>
      </c>
      <c r="H313" s="46" t="b">
        <f t="shared" si="41"/>
        <v>0</v>
      </c>
      <c r="I313" s="46">
        <f t="shared" si="42"/>
        <v>25</v>
      </c>
      <c r="J313" s="46">
        <f t="shared" si="43"/>
        <v>26</v>
      </c>
      <c r="K313" s="1" t="str">
        <f t="shared" si="44"/>
        <v/>
      </c>
      <c r="L313" s="1" t="str">
        <f t="shared" si="45"/>
        <v/>
      </c>
      <c r="M313" s="1" t="str">
        <f t="shared" si="46"/>
        <v/>
      </c>
      <c r="N313" s="1" t="str">
        <f t="shared" si="47"/>
        <v/>
      </c>
      <c r="O313" s="1">
        <f t="shared" si="48"/>
        <v>0</v>
      </c>
    </row>
    <row r="314" spans="5:15" x14ac:dyDescent="0.2">
      <c r="E314" s="39">
        <f t="shared" si="49"/>
        <v>31.200000000000173</v>
      </c>
      <c r="F314" s="16">
        <f t="shared" si="40"/>
        <v>2000.0000008831432</v>
      </c>
      <c r="H314" s="46" t="b">
        <f t="shared" si="41"/>
        <v>0</v>
      </c>
      <c r="I314" s="46">
        <f t="shared" si="42"/>
        <v>25</v>
      </c>
      <c r="J314" s="46">
        <f t="shared" si="43"/>
        <v>26</v>
      </c>
      <c r="K314" s="1" t="str">
        <f t="shared" si="44"/>
        <v/>
      </c>
      <c r="L314" s="1" t="str">
        <f t="shared" si="45"/>
        <v/>
      </c>
      <c r="M314" s="1" t="str">
        <f t="shared" si="46"/>
        <v/>
      </c>
      <c r="N314" s="1" t="str">
        <f t="shared" si="47"/>
        <v/>
      </c>
      <c r="O314" s="1">
        <f t="shared" si="48"/>
        <v>0</v>
      </c>
    </row>
    <row r="315" spans="5:15" x14ac:dyDescent="0.2">
      <c r="E315" s="39">
        <f t="shared" si="49"/>
        <v>31.300000000000175</v>
      </c>
      <c r="F315" s="16">
        <f t="shared" si="40"/>
        <v>2000.0000008831432</v>
      </c>
      <c r="H315" s="46" t="b">
        <f t="shared" si="41"/>
        <v>0</v>
      </c>
      <c r="I315" s="46">
        <f t="shared" si="42"/>
        <v>25</v>
      </c>
      <c r="J315" s="46">
        <f t="shared" si="43"/>
        <v>26</v>
      </c>
      <c r="K315" s="1" t="str">
        <f t="shared" si="44"/>
        <v/>
      </c>
      <c r="L315" s="1" t="str">
        <f t="shared" si="45"/>
        <v/>
      </c>
      <c r="M315" s="1" t="str">
        <f t="shared" si="46"/>
        <v/>
      </c>
      <c r="N315" s="1" t="str">
        <f t="shared" si="47"/>
        <v/>
      </c>
      <c r="O315" s="1">
        <f t="shared" si="48"/>
        <v>0</v>
      </c>
    </row>
    <row r="316" spans="5:15" x14ac:dyDescent="0.2">
      <c r="E316" s="39">
        <f t="shared" si="49"/>
        <v>31.400000000000176</v>
      </c>
      <c r="F316" s="16">
        <f t="shared" ref="F316:F379" si="50">IF(E316&gt;$C$29,$C$30,IF(H316,M316+(E316-K316)*O316,0))</f>
        <v>2000.0000008831432</v>
      </c>
      <c r="H316" s="46" t="b">
        <f t="shared" ref="H316:H379" si="51">AND(E316&gt;=$C$28,E316&lt;=$C$29)</f>
        <v>0</v>
      </c>
      <c r="I316" s="46">
        <f t="shared" ref="I316:I379" si="52">COUNTIF($B$2:$B$26,"&lt;="&amp;E316)</f>
        <v>25</v>
      </c>
      <c r="J316" s="46">
        <f t="shared" ref="J316:J379" si="53">I316+1</f>
        <v>26</v>
      </c>
      <c r="K316" s="1" t="str">
        <f t="shared" ref="K316:K379" si="54">IF(H316,INDEX($B$2:$B$26,I316),"")</f>
        <v/>
      </c>
      <c r="L316" s="1" t="str">
        <f t="shared" ref="L316:L379" si="55">IF(H316,INDEX($B$2:$B$26,J316),"")</f>
        <v/>
      </c>
      <c r="M316" s="1" t="str">
        <f t="shared" ref="M316:M379" si="56">IF(H316,INDEX($C$2:$C$26,I316),"")</f>
        <v/>
      </c>
      <c r="N316" s="1" t="str">
        <f t="shared" ref="N316:N379" si="57">IF(H316,INDEX($C$2:$C$26,J316),"")</f>
        <v/>
      </c>
      <c r="O316" s="1">
        <f t="shared" ref="O316:O379" si="58">IF(K316&lt;&gt;L316,(N316-M316)/(L316-K316),0)</f>
        <v>0</v>
      </c>
    </row>
    <row r="317" spans="5:15" x14ac:dyDescent="0.2">
      <c r="E317" s="39">
        <f t="shared" si="49"/>
        <v>31.500000000000178</v>
      </c>
      <c r="F317" s="16">
        <f t="shared" si="50"/>
        <v>2000.0000008831432</v>
      </c>
      <c r="H317" s="46" t="b">
        <f t="shared" si="51"/>
        <v>0</v>
      </c>
      <c r="I317" s="46">
        <f t="shared" si="52"/>
        <v>25</v>
      </c>
      <c r="J317" s="46">
        <f t="shared" si="53"/>
        <v>26</v>
      </c>
      <c r="K317" s="1" t="str">
        <f t="shared" si="54"/>
        <v/>
      </c>
      <c r="L317" s="1" t="str">
        <f t="shared" si="55"/>
        <v/>
      </c>
      <c r="M317" s="1" t="str">
        <f t="shared" si="56"/>
        <v/>
      </c>
      <c r="N317" s="1" t="str">
        <f t="shared" si="57"/>
        <v/>
      </c>
      <c r="O317" s="1">
        <f t="shared" si="58"/>
        <v>0</v>
      </c>
    </row>
    <row r="318" spans="5:15" x14ac:dyDescent="0.2">
      <c r="E318" s="39">
        <f t="shared" si="49"/>
        <v>31.600000000000179</v>
      </c>
      <c r="F318" s="16">
        <f t="shared" si="50"/>
        <v>2000.0000008831432</v>
      </c>
      <c r="H318" s="46" t="b">
        <f t="shared" si="51"/>
        <v>0</v>
      </c>
      <c r="I318" s="46">
        <f t="shared" si="52"/>
        <v>25</v>
      </c>
      <c r="J318" s="46">
        <f t="shared" si="53"/>
        <v>26</v>
      </c>
      <c r="K318" s="1" t="str">
        <f t="shared" si="54"/>
        <v/>
      </c>
      <c r="L318" s="1" t="str">
        <f t="shared" si="55"/>
        <v/>
      </c>
      <c r="M318" s="1" t="str">
        <f t="shared" si="56"/>
        <v/>
      </c>
      <c r="N318" s="1" t="str">
        <f t="shared" si="57"/>
        <v/>
      </c>
      <c r="O318" s="1">
        <f t="shared" si="58"/>
        <v>0</v>
      </c>
    </row>
    <row r="319" spans="5:15" x14ac:dyDescent="0.2">
      <c r="E319" s="39">
        <f t="shared" si="49"/>
        <v>31.70000000000018</v>
      </c>
      <c r="F319" s="16">
        <f t="shared" si="50"/>
        <v>2000.0000008831432</v>
      </c>
      <c r="H319" s="46" t="b">
        <f t="shared" si="51"/>
        <v>0</v>
      </c>
      <c r="I319" s="46">
        <f t="shared" si="52"/>
        <v>25</v>
      </c>
      <c r="J319" s="46">
        <f t="shared" si="53"/>
        <v>26</v>
      </c>
      <c r="K319" s="1" t="str">
        <f t="shared" si="54"/>
        <v/>
      </c>
      <c r="L319" s="1" t="str">
        <f t="shared" si="55"/>
        <v/>
      </c>
      <c r="M319" s="1" t="str">
        <f t="shared" si="56"/>
        <v/>
      </c>
      <c r="N319" s="1" t="str">
        <f t="shared" si="57"/>
        <v/>
      </c>
      <c r="O319" s="1">
        <f t="shared" si="58"/>
        <v>0</v>
      </c>
    </row>
    <row r="320" spans="5:15" x14ac:dyDescent="0.2">
      <c r="E320" s="39">
        <f t="shared" si="49"/>
        <v>31.800000000000182</v>
      </c>
      <c r="F320" s="16">
        <f t="shared" si="50"/>
        <v>2000.0000008831432</v>
      </c>
      <c r="H320" s="46" t="b">
        <f t="shared" si="51"/>
        <v>0</v>
      </c>
      <c r="I320" s="46">
        <f t="shared" si="52"/>
        <v>25</v>
      </c>
      <c r="J320" s="46">
        <f t="shared" si="53"/>
        <v>26</v>
      </c>
      <c r="K320" s="1" t="str">
        <f t="shared" si="54"/>
        <v/>
      </c>
      <c r="L320" s="1" t="str">
        <f t="shared" si="55"/>
        <v/>
      </c>
      <c r="M320" s="1" t="str">
        <f t="shared" si="56"/>
        <v/>
      </c>
      <c r="N320" s="1" t="str">
        <f t="shared" si="57"/>
        <v/>
      </c>
      <c r="O320" s="1">
        <f t="shared" si="58"/>
        <v>0</v>
      </c>
    </row>
    <row r="321" spans="5:15" x14ac:dyDescent="0.2">
      <c r="E321" s="39">
        <f t="shared" si="49"/>
        <v>31.900000000000183</v>
      </c>
      <c r="F321" s="16">
        <f t="shared" si="50"/>
        <v>2000.0000008831432</v>
      </c>
      <c r="H321" s="46" t="b">
        <f t="shared" si="51"/>
        <v>0</v>
      </c>
      <c r="I321" s="46">
        <f t="shared" si="52"/>
        <v>25</v>
      </c>
      <c r="J321" s="46">
        <f t="shared" si="53"/>
        <v>26</v>
      </c>
      <c r="K321" s="1" t="str">
        <f t="shared" si="54"/>
        <v/>
      </c>
      <c r="L321" s="1" t="str">
        <f t="shared" si="55"/>
        <v/>
      </c>
      <c r="M321" s="1" t="str">
        <f t="shared" si="56"/>
        <v/>
      </c>
      <c r="N321" s="1" t="str">
        <f t="shared" si="57"/>
        <v/>
      </c>
      <c r="O321" s="1">
        <f t="shared" si="58"/>
        <v>0</v>
      </c>
    </row>
    <row r="322" spans="5:15" x14ac:dyDescent="0.2">
      <c r="E322" s="39">
        <f t="shared" si="49"/>
        <v>32.000000000000185</v>
      </c>
      <c r="F322" s="16">
        <f t="shared" si="50"/>
        <v>2000.0000008831432</v>
      </c>
      <c r="H322" s="46" t="b">
        <f t="shared" si="51"/>
        <v>0</v>
      </c>
      <c r="I322" s="46">
        <f t="shared" si="52"/>
        <v>25</v>
      </c>
      <c r="J322" s="46">
        <f t="shared" si="53"/>
        <v>26</v>
      </c>
      <c r="K322" s="1" t="str">
        <f t="shared" si="54"/>
        <v/>
      </c>
      <c r="L322" s="1" t="str">
        <f t="shared" si="55"/>
        <v/>
      </c>
      <c r="M322" s="1" t="str">
        <f t="shared" si="56"/>
        <v/>
      </c>
      <c r="N322" s="1" t="str">
        <f t="shared" si="57"/>
        <v/>
      </c>
      <c r="O322" s="1">
        <f t="shared" si="58"/>
        <v>0</v>
      </c>
    </row>
    <row r="323" spans="5:15" x14ac:dyDescent="0.2">
      <c r="E323" s="39">
        <f t="shared" ref="E323:E386" si="59">E322+WindSpeedStep</f>
        <v>32.100000000000186</v>
      </c>
      <c r="F323" s="16">
        <f t="shared" si="50"/>
        <v>2000.0000008831432</v>
      </c>
      <c r="H323" s="46" t="b">
        <f t="shared" si="51"/>
        <v>0</v>
      </c>
      <c r="I323" s="46">
        <f t="shared" si="52"/>
        <v>25</v>
      </c>
      <c r="J323" s="46">
        <f t="shared" si="53"/>
        <v>26</v>
      </c>
      <c r="K323" s="1" t="str">
        <f t="shared" si="54"/>
        <v/>
      </c>
      <c r="L323" s="1" t="str">
        <f t="shared" si="55"/>
        <v/>
      </c>
      <c r="M323" s="1" t="str">
        <f t="shared" si="56"/>
        <v/>
      </c>
      <c r="N323" s="1" t="str">
        <f t="shared" si="57"/>
        <v/>
      </c>
      <c r="O323" s="1">
        <f t="shared" si="58"/>
        <v>0</v>
      </c>
    </row>
    <row r="324" spans="5:15" x14ac:dyDescent="0.2">
      <c r="E324" s="39">
        <f t="shared" si="59"/>
        <v>32.200000000000188</v>
      </c>
      <c r="F324" s="16">
        <f t="shared" si="50"/>
        <v>2000.0000008831432</v>
      </c>
      <c r="H324" s="46" t="b">
        <f t="shared" si="51"/>
        <v>0</v>
      </c>
      <c r="I324" s="46">
        <f t="shared" si="52"/>
        <v>25</v>
      </c>
      <c r="J324" s="46">
        <f t="shared" si="53"/>
        <v>26</v>
      </c>
      <c r="K324" s="1" t="str">
        <f t="shared" si="54"/>
        <v/>
      </c>
      <c r="L324" s="1" t="str">
        <f t="shared" si="55"/>
        <v/>
      </c>
      <c r="M324" s="1" t="str">
        <f t="shared" si="56"/>
        <v/>
      </c>
      <c r="N324" s="1" t="str">
        <f t="shared" si="57"/>
        <v/>
      </c>
      <c r="O324" s="1">
        <f t="shared" si="58"/>
        <v>0</v>
      </c>
    </row>
    <row r="325" spans="5:15" x14ac:dyDescent="0.2">
      <c r="E325" s="39">
        <f t="shared" si="59"/>
        <v>32.300000000000189</v>
      </c>
      <c r="F325" s="16">
        <f t="shared" si="50"/>
        <v>2000.0000008831432</v>
      </c>
      <c r="H325" s="46" t="b">
        <f t="shared" si="51"/>
        <v>0</v>
      </c>
      <c r="I325" s="46">
        <f t="shared" si="52"/>
        <v>25</v>
      </c>
      <c r="J325" s="46">
        <f t="shared" si="53"/>
        <v>26</v>
      </c>
      <c r="K325" s="1" t="str">
        <f t="shared" si="54"/>
        <v/>
      </c>
      <c r="L325" s="1" t="str">
        <f t="shared" si="55"/>
        <v/>
      </c>
      <c r="M325" s="1" t="str">
        <f t="shared" si="56"/>
        <v/>
      </c>
      <c r="N325" s="1" t="str">
        <f t="shared" si="57"/>
        <v/>
      </c>
      <c r="O325" s="1">
        <f t="shared" si="58"/>
        <v>0</v>
      </c>
    </row>
    <row r="326" spans="5:15" x14ac:dyDescent="0.2">
      <c r="E326" s="39">
        <f t="shared" si="59"/>
        <v>32.40000000000019</v>
      </c>
      <c r="F326" s="16">
        <f t="shared" si="50"/>
        <v>2000.0000008831432</v>
      </c>
      <c r="H326" s="46" t="b">
        <f t="shared" si="51"/>
        <v>0</v>
      </c>
      <c r="I326" s="46">
        <f t="shared" si="52"/>
        <v>25</v>
      </c>
      <c r="J326" s="46">
        <f t="shared" si="53"/>
        <v>26</v>
      </c>
      <c r="K326" s="1" t="str">
        <f t="shared" si="54"/>
        <v/>
      </c>
      <c r="L326" s="1" t="str">
        <f t="shared" si="55"/>
        <v/>
      </c>
      <c r="M326" s="1" t="str">
        <f t="shared" si="56"/>
        <v/>
      </c>
      <c r="N326" s="1" t="str">
        <f t="shared" si="57"/>
        <v/>
      </c>
      <c r="O326" s="1">
        <f t="shared" si="58"/>
        <v>0</v>
      </c>
    </row>
    <row r="327" spans="5:15" x14ac:dyDescent="0.2">
      <c r="E327" s="39">
        <f t="shared" si="59"/>
        <v>32.500000000000192</v>
      </c>
      <c r="F327" s="16">
        <f t="shared" si="50"/>
        <v>2000.0000008831432</v>
      </c>
      <c r="H327" s="46" t="b">
        <f t="shared" si="51"/>
        <v>0</v>
      </c>
      <c r="I327" s="46">
        <f t="shared" si="52"/>
        <v>25</v>
      </c>
      <c r="J327" s="46">
        <f t="shared" si="53"/>
        <v>26</v>
      </c>
      <c r="K327" s="1" t="str">
        <f t="shared" si="54"/>
        <v/>
      </c>
      <c r="L327" s="1" t="str">
        <f t="shared" si="55"/>
        <v/>
      </c>
      <c r="M327" s="1" t="str">
        <f t="shared" si="56"/>
        <v/>
      </c>
      <c r="N327" s="1" t="str">
        <f t="shared" si="57"/>
        <v/>
      </c>
      <c r="O327" s="1">
        <f t="shared" si="58"/>
        <v>0</v>
      </c>
    </row>
    <row r="328" spans="5:15" x14ac:dyDescent="0.2">
      <c r="E328" s="39">
        <f t="shared" si="59"/>
        <v>32.600000000000193</v>
      </c>
      <c r="F328" s="16">
        <f t="shared" si="50"/>
        <v>2000.0000008831432</v>
      </c>
      <c r="H328" s="46" t="b">
        <f t="shared" si="51"/>
        <v>0</v>
      </c>
      <c r="I328" s="46">
        <f t="shared" si="52"/>
        <v>25</v>
      </c>
      <c r="J328" s="46">
        <f t="shared" si="53"/>
        <v>26</v>
      </c>
      <c r="K328" s="1" t="str">
        <f t="shared" si="54"/>
        <v/>
      </c>
      <c r="L328" s="1" t="str">
        <f t="shared" si="55"/>
        <v/>
      </c>
      <c r="M328" s="1" t="str">
        <f t="shared" si="56"/>
        <v/>
      </c>
      <c r="N328" s="1" t="str">
        <f t="shared" si="57"/>
        <v/>
      </c>
      <c r="O328" s="1">
        <f t="shared" si="58"/>
        <v>0</v>
      </c>
    </row>
    <row r="329" spans="5:15" x14ac:dyDescent="0.2">
      <c r="E329" s="39">
        <f t="shared" si="59"/>
        <v>32.700000000000195</v>
      </c>
      <c r="F329" s="16">
        <f t="shared" si="50"/>
        <v>2000.0000008831432</v>
      </c>
      <c r="H329" s="46" t="b">
        <f t="shared" si="51"/>
        <v>0</v>
      </c>
      <c r="I329" s="46">
        <f t="shared" si="52"/>
        <v>25</v>
      </c>
      <c r="J329" s="46">
        <f t="shared" si="53"/>
        <v>26</v>
      </c>
      <c r="K329" s="1" t="str">
        <f t="shared" si="54"/>
        <v/>
      </c>
      <c r="L329" s="1" t="str">
        <f t="shared" si="55"/>
        <v/>
      </c>
      <c r="M329" s="1" t="str">
        <f t="shared" si="56"/>
        <v/>
      </c>
      <c r="N329" s="1" t="str">
        <f t="shared" si="57"/>
        <v/>
      </c>
      <c r="O329" s="1">
        <f t="shared" si="58"/>
        <v>0</v>
      </c>
    </row>
    <row r="330" spans="5:15" x14ac:dyDescent="0.2">
      <c r="E330" s="39">
        <f t="shared" si="59"/>
        <v>32.800000000000196</v>
      </c>
      <c r="F330" s="16">
        <f t="shared" si="50"/>
        <v>2000.0000008831432</v>
      </c>
      <c r="H330" s="46" t="b">
        <f t="shared" si="51"/>
        <v>0</v>
      </c>
      <c r="I330" s="46">
        <f t="shared" si="52"/>
        <v>25</v>
      </c>
      <c r="J330" s="46">
        <f t="shared" si="53"/>
        <v>26</v>
      </c>
      <c r="K330" s="1" t="str">
        <f t="shared" si="54"/>
        <v/>
      </c>
      <c r="L330" s="1" t="str">
        <f t="shared" si="55"/>
        <v/>
      </c>
      <c r="M330" s="1" t="str">
        <f t="shared" si="56"/>
        <v/>
      </c>
      <c r="N330" s="1" t="str">
        <f t="shared" si="57"/>
        <v/>
      </c>
      <c r="O330" s="1">
        <f t="shared" si="58"/>
        <v>0</v>
      </c>
    </row>
    <row r="331" spans="5:15" x14ac:dyDescent="0.2">
      <c r="E331" s="39">
        <f t="shared" si="59"/>
        <v>32.900000000000198</v>
      </c>
      <c r="F331" s="16">
        <f t="shared" si="50"/>
        <v>2000.0000008831432</v>
      </c>
      <c r="H331" s="46" t="b">
        <f t="shared" si="51"/>
        <v>0</v>
      </c>
      <c r="I331" s="46">
        <f t="shared" si="52"/>
        <v>25</v>
      </c>
      <c r="J331" s="46">
        <f t="shared" si="53"/>
        <v>26</v>
      </c>
      <c r="K331" s="1" t="str">
        <f t="shared" si="54"/>
        <v/>
      </c>
      <c r="L331" s="1" t="str">
        <f t="shared" si="55"/>
        <v/>
      </c>
      <c r="M331" s="1" t="str">
        <f t="shared" si="56"/>
        <v/>
      </c>
      <c r="N331" s="1" t="str">
        <f t="shared" si="57"/>
        <v/>
      </c>
      <c r="O331" s="1">
        <f t="shared" si="58"/>
        <v>0</v>
      </c>
    </row>
    <row r="332" spans="5:15" x14ac:dyDescent="0.2">
      <c r="E332" s="39">
        <f t="shared" si="59"/>
        <v>33.000000000000199</v>
      </c>
      <c r="F332" s="16">
        <f t="shared" si="50"/>
        <v>2000.0000008831432</v>
      </c>
      <c r="H332" s="46" t="b">
        <f t="shared" si="51"/>
        <v>0</v>
      </c>
      <c r="I332" s="46">
        <f t="shared" si="52"/>
        <v>25</v>
      </c>
      <c r="J332" s="46">
        <f t="shared" si="53"/>
        <v>26</v>
      </c>
      <c r="K332" s="1" t="str">
        <f t="shared" si="54"/>
        <v/>
      </c>
      <c r="L332" s="1" t="str">
        <f t="shared" si="55"/>
        <v/>
      </c>
      <c r="M332" s="1" t="str">
        <f t="shared" si="56"/>
        <v/>
      </c>
      <c r="N332" s="1" t="str">
        <f t="shared" si="57"/>
        <v/>
      </c>
      <c r="O332" s="1">
        <f t="shared" si="58"/>
        <v>0</v>
      </c>
    </row>
    <row r="333" spans="5:15" x14ac:dyDescent="0.2">
      <c r="E333" s="39">
        <f t="shared" si="59"/>
        <v>33.1000000000002</v>
      </c>
      <c r="F333" s="16">
        <f t="shared" si="50"/>
        <v>2000.0000008831432</v>
      </c>
      <c r="H333" s="46" t="b">
        <f t="shared" si="51"/>
        <v>0</v>
      </c>
      <c r="I333" s="46">
        <f t="shared" si="52"/>
        <v>25</v>
      </c>
      <c r="J333" s="46">
        <f t="shared" si="53"/>
        <v>26</v>
      </c>
      <c r="K333" s="1" t="str">
        <f t="shared" si="54"/>
        <v/>
      </c>
      <c r="L333" s="1" t="str">
        <f t="shared" si="55"/>
        <v/>
      </c>
      <c r="M333" s="1" t="str">
        <f t="shared" si="56"/>
        <v/>
      </c>
      <c r="N333" s="1" t="str">
        <f t="shared" si="57"/>
        <v/>
      </c>
      <c r="O333" s="1">
        <f t="shared" si="58"/>
        <v>0</v>
      </c>
    </row>
    <row r="334" spans="5:15" x14ac:dyDescent="0.2">
      <c r="E334" s="39">
        <f t="shared" si="59"/>
        <v>33.200000000000202</v>
      </c>
      <c r="F334" s="16">
        <f t="shared" si="50"/>
        <v>2000.0000008831432</v>
      </c>
      <c r="H334" s="46" t="b">
        <f t="shared" si="51"/>
        <v>0</v>
      </c>
      <c r="I334" s="46">
        <f t="shared" si="52"/>
        <v>25</v>
      </c>
      <c r="J334" s="46">
        <f t="shared" si="53"/>
        <v>26</v>
      </c>
      <c r="K334" s="1" t="str">
        <f t="shared" si="54"/>
        <v/>
      </c>
      <c r="L334" s="1" t="str">
        <f t="shared" si="55"/>
        <v/>
      </c>
      <c r="M334" s="1" t="str">
        <f t="shared" si="56"/>
        <v/>
      </c>
      <c r="N334" s="1" t="str">
        <f t="shared" si="57"/>
        <v/>
      </c>
      <c r="O334" s="1">
        <f t="shared" si="58"/>
        <v>0</v>
      </c>
    </row>
    <row r="335" spans="5:15" x14ac:dyDescent="0.2">
      <c r="E335" s="39">
        <f t="shared" si="59"/>
        <v>33.300000000000203</v>
      </c>
      <c r="F335" s="16">
        <f t="shared" si="50"/>
        <v>2000.0000008831432</v>
      </c>
      <c r="H335" s="46" t="b">
        <f t="shared" si="51"/>
        <v>0</v>
      </c>
      <c r="I335" s="46">
        <f t="shared" si="52"/>
        <v>25</v>
      </c>
      <c r="J335" s="46">
        <f t="shared" si="53"/>
        <v>26</v>
      </c>
      <c r="K335" s="1" t="str">
        <f t="shared" si="54"/>
        <v/>
      </c>
      <c r="L335" s="1" t="str">
        <f t="shared" si="55"/>
        <v/>
      </c>
      <c r="M335" s="1" t="str">
        <f t="shared" si="56"/>
        <v/>
      </c>
      <c r="N335" s="1" t="str">
        <f t="shared" si="57"/>
        <v/>
      </c>
      <c r="O335" s="1">
        <f t="shared" si="58"/>
        <v>0</v>
      </c>
    </row>
    <row r="336" spans="5:15" x14ac:dyDescent="0.2">
      <c r="E336" s="39">
        <f t="shared" si="59"/>
        <v>33.400000000000205</v>
      </c>
      <c r="F336" s="16">
        <f t="shared" si="50"/>
        <v>2000.0000008831432</v>
      </c>
      <c r="H336" s="46" t="b">
        <f t="shared" si="51"/>
        <v>0</v>
      </c>
      <c r="I336" s="46">
        <f t="shared" si="52"/>
        <v>25</v>
      </c>
      <c r="J336" s="46">
        <f t="shared" si="53"/>
        <v>26</v>
      </c>
      <c r="K336" s="1" t="str">
        <f t="shared" si="54"/>
        <v/>
      </c>
      <c r="L336" s="1" t="str">
        <f t="shared" si="55"/>
        <v/>
      </c>
      <c r="M336" s="1" t="str">
        <f t="shared" si="56"/>
        <v/>
      </c>
      <c r="N336" s="1" t="str">
        <f t="shared" si="57"/>
        <v/>
      </c>
      <c r="O336" s="1">
        <f t="shared" si="58"/>
        <v>0</v>
      </c>
    </row>
    <row r="337" spans="5:15" x14ac:dyDescent="0.2">
      <c r="E337" s="39">
        <f t="shared" si="59"/>
        <v>33.500000000000206</v>
      </c>
      <c r="F337" s="16">
        <f t="shared" si="50"/>
        <v>2000.0000008831432</v>
      </c>
      <c r="H337" s="46" t="b">
        <f t="shared" si="51"/>
        <v>0</v>
      </c>
      <c r="I337" s="46">
        <f t="shared" si="52"/>
        <v>25</v>
      </c>
      <c r="J337" s="46">
        <f t="shared" si="53"/>
        <v>26</v>
      </c>
      <c r="K337" s="1" t="str">
        <f t="shared" si="54"/>
        <v/>
      </c>
      <c r="L337" s="1" t="str">
        <f t="shared" si="55"/>
        <v/>
      </c>
      <c r="M337" s="1" t="str">
        <f t="shared" si="56"/>
        <v/>
      </c>
      <c r="N337" s="1" t="str">
        <f t="shared" si="57"/>
        <v/>
      </c>
      <c r="O337" s="1">
        <f t="shared" si="58"/>
        <v>0</v>
      </c>
    </row>
    <row r="338" spans="5:15" x14ac:dyDescent="0.2">
      <c r="E338" s="39">
        <f t="shared" si="59"/>
        <v>33.600000000000207</v>
      </c>
      <c r="F338" s="16">
        <f t="shared" si="50"/>
        <v>2000.0000008831432</v>
      </c>
      <c r="H338" s="46" t="b">
        <f t="shared" si="51"/>
        <v>0</v>
      </c>
      <c r="I338" s="46">
        <f t="shared" si="52"/>
        <v>25</v>
      </c>
      <c r="J338" s="46">
        <f t="shared" si="53"/>
        <v>26</v>
      </c>
      <c r="K338" s="1" t="str">
        <f t="shared" si="54"/>
        <v/>
      </c>
      <c r="L338" s="1" t="str">
        <f t="shared" si="55"/>
        <v/>
      </c>
      <c r="M338" s="1" t="str">
        <f t="shared" si="56"/>
        <v/>
      </c>
      <c r="N338" s="1" t="str">
        <f t="shared" si="57"/>
        <v/>
      </c>
      <c r="O338" s="1">
        <f t="shared" si="58"/>
        <v>0</v>
      </c>
    </row>
    <row r="339" spans="5:15" x14ac:dyDescent="0.2">
      <c r="E339" s="39">
        <f t="shared" si="59"/>
        <v>33.700000000000209</v>
      </c>
      <c r="F339" s="16">
        <f t="shared" si="50"/>
        <v>2000.0000008831432</v>
      </c>
      <c r="H339" s="46" t="b">
        <f t="shared" si="51"/>
        <v>0</v>
      </c>
      <c r="I339" s="46">
        <f t="shared" si="52"/>
        <v>25</v>
      </c>
      <c r="J339" s="46">
        <f t="shared" si="53"/>
        <v>26</v>
      </c>
      <c r="K339" s="1" t="str">
        <f t="shared" si="54"/>
        <v/>
      </c>
      <c r="L339" s="1" t="str">
        <f t="shared" si="55"/>
        <v/>
      </c>
      <c r="M339" s="1" t="str">
        <f t="shared" si="56"/>
        <v/>
      </c>
      <c r="N339" s="1" t="str">
        <f t="shared" si="57"/>
        <v/>
      </c>
      <c r="O339" s="1">
        <f t="shared" si="58"/>
        <v>0</v>
      </c>
    </row>
    <row r="340" spans="5:15" x14ac:dyDescent="0.2">
      <c r="E340" s="39">
        <f t="shared" si="59"/>
        <v>33.80000000000021</v>
      </c>
      <c r="F340" s="16">
        <f t="shared" si="50"/>
        <v>2000.0000008831432</v>
      </c>
      <c r="H340" s="46" t="b">
        <f t="shared" si="51"/>
        <v>0</v>
      </c>
      <c r="I340" s="46">
        <f t="shared" si="52"/>
        <v>25</v>
      </c>
      <c r="J340" s="46">
        <f t="shared" si="53"/>
        <v>26</v>
      </c>
      <c r="K340" s="1" t="str">
        <f t="shared" si="54"/>
        <v/>
      </c>
      <c r="L340" s="1" t="str">
        <f t="shared" si="55"/>
        <v/>
      </c>
      <c r="M340" s="1" t="str">
        <f t="shared" si="56"/>
        <v/>
      </c>
      <c r="N340" s="1" t="str">
        <f t="shared" si="57"/>
        <v/>
      </c>
      <c r="O340" s="1">
        <f t="shared" si="58"/>
        <v>0</v>
      </c>
    </row>
    <row r="341" spans="5:15" x14ac:dyDescent="0.2">
      <c r="E341" s="39">
        <f t="shared" si="59"/>
        <v>33.900000000000212</v>
      </c>
      <c r="F341" s="16">
        <f t="shared" si="50"/>
        <v>2000.0000008831432</v>
      </c>
      <c r="H341" s="46" t="b">
        <f t="shared" si="51"/>
        <v>0</v>
      </c>
      <c r="I341" s="46">
        <f t="shared" si="52"/>
        <v>25</v>
      </c>
      <c r="J341" s="46">
        <f t="shared" si="53"/>
        <v>26</v>
      </c>
      <c r="K341" s="1" t="str">
        <f t="shared" si="54"/>
        <v/>
      </c>
      <c r="L341" s="1" t="str">
        <f t="shared" si="55"/>
        <v/>
      </c>
      <c r="M341" s="1" t="str">
        <f t="shared" si="56"/>
        <v/>
      </c>
      <c r="N341" s="1" t="str">
        <f t="shared" si="57"/>
        <v/>
      </c>
      <c r="O341" s="1">
        <f t="shared" si="58"/>
        <v>0</v>
      </c>
    </row>
    <row r="342" spans="5:15" x14ac:dyDescent="0.2">
      <c r="E342" s="39">
        <f t="shared" si="59"/>
        <v>34.000000000000213</v>
      </c>
      <c r="F342" s="16">
        <f t="shared" si="50"/>
        <v>2000.0000008831432</v>
      </c>
      <c r="H342" s="46" t="b">
        <f t="shared" si="51"/>
        <v>0</v>
      </c>
      <c r="I342" s="46">
        <f t="shared" si="52"/>
        <v>25</v>
      </c>
      <c r="J342" s="46">
        <f t="shared" si="53"/>
        <v>26</v>
      </c>
      <c r="K342" s="1" t="str">
        <f t="shared" si="54"/>
        <v/>
      </c>
      <c r="L342" s="1" t="str">
        <f t="shared" si="55"/>
        <v/>
      </c>
      <c r="M342" s="1" t="str">
        <f t="shared" si="56"/>
        <v/>
      </c>
      <c r="N342" s="1" t="str">
        <f t="shared" si="57"/>
        <v/>
      </c>
      <c r="O342" s="1">
        <f t="shared" si="58"/>
        <v>0</v>
      </c>
    </row>
    <row r="343" spans="5:15" x14ac:dyDescent="0.2">
      <c r="E343" s="39">
        <f t="shared" si="59"/>
        <v>34.100000000000215</v>
      </c>
      <c r="F343" s="16">
        <f t="shared" si="50"/>
        <v>2000.0000008831432</v>
      </c>
      <c r="H343" s="46" t="b">
        <f t="shared" si="51"/>
        <v>0</v>
      </c>
      <c r="I343" s="46">
        <f t="shared" si="52"/>
        <v>25</v>
      </c>
      <c r="J343" s="46">
        <f t="shared" si="53"/>
        <v>26</v>
      </c>
      <c r="K343" s="1" t="str">
        <f t="shared" si="54"/>
        <v/>
      </c>
      <c r="L343" s="1" t="str">
        <f t="shared" si="55"/>
        <v/>
      </c>
      <c r="M343" s="1" t="str">
        <f t="shared" si="56"/>
        <v/>
      </c>
      <c r="N343" s="1" t="str">
        <f t="shared" si="57"/>
        <v/>
      </c>
      <c r="O343" s="1">
        <f t="shared" si="58"/>
        <v>0</v>
      </c>
    </row>
    <row r="344" spans="5:15" x14ac:dyDescent="0.2">
      <c r="E344" s="39">
        <f t="shared" si="59"/>
        <v>34.200000000000216</v>
      </c>
      <c r="F344" s="16">
        <f t="shared" si="50"/>
        <v>2000.0000008831432</v>
      </c>
      <c r="H344" s="46" t="b">
        <f t="shared" si="51"/>
        <v>0</v>
      </c>
      <c r="I344" s="46">
        <f t="shared" si="52"/>
        <v>25</v>
      </c>
      <c r="J344" s="46">
        <f t="shared" si="53"/>
        <v>26</v>
      </c>
      <c r="K344" s="1" t="str">
        <f t="shared" si="54"/>
        <v/>
      </c>
      <c r="L344" s="1" t="str">
        <f t="shared" si="55"/>
        <v/>
      </c>
      <c r="M344" s="1" t="str">
        <f t="shared" si="56"/>
        <v/>
      </c>
      <c r="N344" s="1" t="str">
        <f t="shared" si="57"/>
        <v/>
      </c>
      <c r="O344" s="1">
        <f t="shared" si="58"/>
        <v>0</v>
      </c>
    </row>
    <row r="345" spans="5:15" x14ac:dyDescent="0.2">
      <c r="E345" s="39">
        <f t="shared" si="59"/>
        <v>34.300000000000217</v>
      </c>
      <c r="F345" s="16">
        <f t="shared" si="50"/>
        <v>2000.0000008831432</v>
      </c>
      <c r="H345" s="46" t="b">
        <f t="shared" si="51"/>
        <v>0</v>
      </c>
      <c r="I345" s="46">
        <f t="shared" si="52"/>
        <v>25</v>
      </c>
      <c r="J345" s="46">
        <f t="shared" si="53"/>
        <v>26</v>
      </c>
      <c r="K345" s="1" t="str">
        <f t="shared" si="54"/>
        <v/>
      </c>
      <c r="L345" s="1" t="str">
        <f t="shared" si="55"/>
        <v/>
      </c>
      <c r="M345" s="1" t="str">
        <f t="shared" si="56"/>
        <v/>
      </c>
      <c r="N345" s="1" t="str">
        <f t="shared" si="57"/>
        <v/>
      </c>
      <c r="O345" s="1">
        <f t="shared" si="58"/>
        <v>0</v>
      </c>
    </row>
    <row r="346" spans="5:15" x14ac:dyDescent="0.2">
      <c r="E346" s="39">
        <f t="shared" si="59"/>
        <v>34.400000000000219</v>
      </c>
      <c r="F346" s="16">
        <f t="shared" si="50"/>
        <v>2000.0000008831432</v>
      </c>
      <c r="H346" s="46" t="b">
        <f t="shared" si="51"/>
        <v>0</v>
      </c>
      <c r="I346" s="46">
        <f t="shared" si="52"/>
        <v>25</v>
      </c>
      <c r="J346" s="46">
        <f t="shared" si="53"/>
        <v>26</v>
      </c>
      <c r="K346" s="1" t="str">
        <f t="shared" si="54"/>
        <v/>
      </c>
      <c r="L346" s="1" t="str">
        <f t="shared" si="55"/>
        <v/>
      </c>
      <c r="M346" s="1" t="str">
        <f t="shared" si="56"/>
        <v/>
      </c>
      <c r="N346" s="1" t="str">
        <f t="shared" si="57"/>
        <v/>
      </c>
      <c r="O346" s="1">
        <f t="shared" si="58"/>
        <v>0</v>
      </c>
    </row>
    <row r="347" spans="5:15" x14ac:dyDescent="0.2">
      <c r="E347" s="39">
        <f t="shared" si="59"/>
        <v>34.50000000000022</v>
      </c>
      <c r="F347" s="16">
        <f t="shared" si="50"/>
        <v>2000.0000008831432</v>
      </c>
      <c r="H347" s="46" t="b">
        <f t="shared" si="51"/>
        <v>0</v>
      </c>
      <c r="I347" s="46">
        <f t="shared" si="52"/>
        <v>25</v>
      </c>
      <c r="J347" s="46">
        <f t="shared" si="53"/>
        <v>26</v>
      </c>
      <c r="K347" s="1" t="str">
        <f t="shared" si="54"/>
        <v/>
      </c>
      <c r="L347" s="1" t="str">
        <f t="shared" si="55"/>
        <v/>
      </c>
      <c r="M347" s="1" t="str">
        <f t="shared" si="56"/>
        <v/>
      </c>
      <c r="N347" s="1" t="str">
        <f t="shared" si="57"/>
        <v/>
      </c>
      <c r="O347" s="1">
        <f t="shared" si="58"/>
        <v>0</v>
      </c>
    </row>
    <row r="348" spans="5:15" x14ac:dyDescent="0.2">
      <c r="E348" s="39">
        <f t="shared" si="59"/>
        <v>34.600000000000222</v>
      </c>
      <c r="F348" s="16">
        <f t="shared" si="50"/>
        <v>2000.0000008831432</v>
      </c>
      <c r="H348" s="46" t="b">
        <f t="shared" si="51"/>
        <v>0</v>
      </c>
      <c r="I348" s="46">
        <f t="shared" si="52"/>
        <v>25</v>
      </c>
      <c r="J348" s="46">
        <f t="shared" si="53"/>
        <v>26</v>
      </c>
      <c r="K348" s="1" t="str">
        <f t="shared" si="54"/>
        <v/>
      </c>
      <c r="L348" s="1" t="str">
        <f t="shared" si="55"/>
        <v/>
      </c>
      <c r="M348" s="1" t="str">
        <f t="shared" si="56"/>
        <v/>
      </c>
      <c r="N348" s="1" t="str">
        <f t="shared" si="57"/>
        <v/>
      </c>
      <c r="O348" s="1">
        <f t="shared" si="58"/>
        <v>0</v>
      </c>
    </row>
    <row r="349" spans="5:15" x14ac:dyDescent="0.2">
      <c r="E349" s="39">
        <f t="shared" si="59"/>
        <v>34.700000000000223</v>
      </c>
      <c r="F349" s="16">
        <f t="shared" si="50"/>
        <v>2000.0000008831432</v>
      </c>
      <c r="H349" s="46" t="b">
        <f t="shared" si="51"/>
        <v>0</v>
      </c>
      <c r="I349" s="46">
        <f t="shared" si="52"/>
        <v>25</v>
      </c>
      <c r="J349" s="46">
        <f t="shared" si="53"/>
        <v>26</v>
      </c>
      <c r="K349" s="1" t="str">
        <f t="shared" si="54"/>
        <v/>
      </c>
      <c r="L349" s="1" t="str">
        <f t="shared" si="55"/>
        <v/>
      </c>
      <c r="M349" s="1" t="str">
        <f t="shared" si="56"/>
        <v/>
      </c>
      <c r="N349" s="1" t="str">
        <f t="shared" si="57"/>
        <v/>
      </c>
      <c r="O349" s="1">
        <f t="shared" si="58"/>
        <v>0</v>
      </c>
    </row>
    <row r="350" spans="5:15" x14ac:dyDescent="0.2">
      <c r="E350" s="39">
        <f t="shared" si="59"/>
        <v>34.800000000000225</v>
      </c>
      <c r="F350" s="16">
        <f t="shared" si="50"/>
        <v>2000.0000008831432</v>
      </c>
      <c r="H350" s="46" t="b">
        <f t="shared" si="51"/>
        <v>0</v>
      </c>
      <c r="I350" s="46">
        <f t="shared" si="52"/>
        <v>25</v>
      </c>
      <c r="J350" s="46">
        <f t="shared" si="53"/>
        <v>26</v>
      </c>
      <c r="K350" s="1" t="str">
        <f t="shared" si="54"/>
        <v/>
      </c>
      <c r="L350" s="1" t="str">
        <f t="shared" si="55"/>
        <v/>
      </c>
      <c r="M350" s="1" t="str">
        <f t="shared" si="56"/>
        <v/>
      </c>
      <c r="N350" s="1" t="str">
        <f t="shared" si="57"/>
        <v/>
      </c>
      <c r="O350" s="1">
        <f t="shared" si="58"/>
        <v>0</v>
      </c>
    </row>
    <row r="351" spans="5:15" x14ac:dyDescent="0.2">
      <c r="E351" s="39">
        <f t="shared" si="59"/>
        <v>34.900000000000226</v>
      </c>
      <c r="F351" s="16">
        <f t="shared" si="50"/>
        <v>2000.0000008831432</v>
      </c>
      <c r="H351" s="46" t="b">
        <f t="shared" si="51"/>
        <v>0</v>
      </c>
      <c r="I351" s="46">
        <f t="shared" si="52"/>
        <v>25</v>
      </c>
      <c r="J351" s="46">
        <f t="shared" si="53"/>
        <v>26</v>
      </c>
      <c r="K351" s="1" t="str">
        <f t="shared" si="54"/>
        <v/>
      </c>
      <c r="L351" s="1" t="str">
        <f t="shared" si="55"/>
        <v/>
      </c>
      <c r="M351" s="1" t="str">
        <f t="shared" si="56"/>
        <v/>
      </c>
      <c r="N351" s="1" t="str">
        <f t="shared" si="57"/>
        <v/>
      </c>
      <c r="O351" s="1">
        <f t="shared" si="58"/>
        <v>0</v>
      </c>
    </row>
    <row r="352" spans="5:15" x14ac:dyDescent="0.2">
      <c r="E352" s="39">
        <f t="shared" si="59"/>
        <v>35.000000000000227</v>
      </c>
      <c r="F352" s="16">
        <f t="shared" si="50"/>
        <v>2000.0000008831432</v>
      </c>
      <c r="H352" s="46" t="b">
        <f t="shared" si="51"/>
        <v>0</v>
      </c>
      <c r="I352" s="46">
        <f t="shared" si="52"/>
        <v>25</v>
      </c>
      <c r="J352" s="46">
        <f t="shared" si="53"/>
        <v>26</v>
      </c>
      <c r="K352" s="1" t="str">
        <f t="shared" si="54"/>
        <v/>
      </c>
      <c r="L352" s="1" t="str">
        <f t="shared" si="55"/>
        <v/>
      </c>
      <c r="M352" s="1" t="str">
        <f t="shared" si="56"/>
        <v/>
      </c>
      <c r="N352" s="1" t="str">
        <f t="shared" si="57"/>
        <v/>
      </c>
      <c r="O352" s="1">
        <f t="shared" si="58"/>
        <v>0</v>
      </c>
    </row>
    <row r="353" spans="5:15" x14ac:dyDescent="0.2">
      <c r="E353" s="39">
        <f t="shared" si="59"/>
        <v>35.100000000000229</v>
      </c>
      <c r="F353" s="16">
        <f t="shared" si="50"/>
        <v>2000.0000008831432</v>
      </c>
      <c r="H353" s="46" t="b">
        <f t="shared" si="51"/>
        <v>0</v>
      </c>
      <c r="I353" s="46">
        <f t="shared" si="52"/>
        <v>25</v>
      </c>
      <c r="J353" s="46">
        <f t="shared" si="53"/>
        <v>26</v>
      </c>
      <c r="K353" s="1" t="str">
        <f t="shared" si="54"/>
        <v/>
      </c>
      <c r="L353" s="1" t="str">
        <f t="shared" si="55"/>
        <v/>
      </c>
      <c r="M353" s="1" t="str">
        <f t="shared" si="56"/>
        <v/>
      </c>
      <c r="N353" s="1" t="str">
        <f t="shared" si="57"/>
        <v/>
      </c>
      <c r="O353" s="1">
        <f t="shared" si="58"/>
        <v>0</v>
      </c>
    </row>
    <row r="354" spans="5:15" x14ac:dyDescent="0.2">
      <c r="E354" s="39">
        <f t="shared" si="59"/>
        <v>35.20000000000023</v>
      </c>
      <c r="F354" s="16">
        <f t="shared" si="50"/>
        <v>2000.0000008831432</v>
      </c>
      <c r="H354" s="46" t="b">
        <f t="shared" si="51"/>
        <v>0</v>
      </c>
      <c r="I354" s="46">
        <f t="shared" si="52"/>
        <v>25</v>
      </c>
      <c r="J354" s="46">
        <f t="shared" si="53"/>
        <v>26</v>
      </c>
      <c r="K354" s="1" t="str">
        <f t="shared" si="54"/>
        <v/>
      </c>
      <c r="L354" s="1" t="str">
        <f t="shared" si="55"/>
        <v/>
      </c>
      <c r="M354" s="1" t="str">
        <f t="shared" si="56"/>
        <v/>
      </c>
      <c r="N354" s="1" t="str">
        <f t="shared" si="57"/>
        <v/>
      </c>
      <c r="O354" s="1">
        <f t="shared" si="58"/>
        <v>0</v>
      </c>
    </row>
    <row r="355" spans="5:15" x14ac:dyDescent="0.2">
      <c r="E355" s="39">
        <f t="shared" si="59"/>
        <v>35.300000000000232</v>
      </c>
      <c r="F355" s="16">
        <f t="shared" si="50"/>
        <v>2000.0000008831432</v>
      </c>
      <c r="H355" s="46" t="b">
        <f t="shared" si="51"/>
        <v>0</v>
      </c>
      <c r="I355" s="46">
        <f t="shared" si="52"/>
        <v>25</v>
      </c>
      <c r="J355" s="46">
        <f t="shared" si="53"/>
        <v>26</v>
      </c>
      <c r="K355" s="1" t="str">
        <f t="shared" si="54"/>
        <v/>
      </c>
      <c r="L355" s="1" t="str">
        <f t="shared" si="55"/>
        <v/>
      </c>
      <c r="M355" s="1" t="str">
        <f t="shared" si="56"/>
        <v/>
      </c>
      <c r="N355" s="1" t="str">
        <f t="shared" si="57"/>
        <v/>
      </c>
      <c r="O355" s="1">
        <f t="shared" si="58"/>
        <v>0</v>
      </c>
    </row>
    <row r="356" spans="5:15" x14ac:dyDescent="0.2">
      <c r="E356" s="39">
        <f t="shared" si="59"/>
        <v>35.400000000000233</v>
      </c>
      <c r="F356" s="16">
        <f t="shared" si="50"/>
        <v>2000.0000008831432</v>
      </c>
      <c r="H356" s="46" t="b">
        <f t="shared" si="51"/>
        <v>0</v>
      </c>
      <c r="I356" s="46">
        <f t="shared" si="52"/>
        <v>25</v>
      </c>
      <c r="J356" s="46">
        <f t="shared" si="53"/>
        <v>26</v>
      </c>
      <c r="K356" s="1" t="str">
        <f t="shared" si="54"/>
        <v/>
      </c>
      <c r="L356" s="1" t="str">
        <f t="shared" si="55"/>
        <v/>
      </c>
      <c r="M356" s="1" t="str">
        <f t="shared" si="56"/>
        <v/>
      </c>
      <c r="N356" s="1" t="str">
        <f t="shared" si="57"/>
        <v/>
      </c>
      <c r="O356" s="1">
        <f t="shared" si="58"/>
        <v>0</v>
      </c>
    </row>
    <row r="357" spans="5:15" x14ac:dyDescent="0.2">
      <c r="E357" s="39">
        <f t="shared" si="59"/>
        <v>35.500000000000234</v>
      </c>
      <c r="F357" s="16">
        <f t="shared" si="50"/>
        <v>2000.0000008831432</v>
      </c>
      <c r="H357" s="46" t="b">
        <f t="shared" si="51"/>
        <v>0</v>
      </c>
      <c r="I357" s="46">
        <f t="shared" si="52"/>
        <v>25</v>
      </c>
      <c r="J357" s="46">
        <f t="shared" si="53"/>
        <v>26</v>
      </c>
      <c r="K357" s="1" t="str">
        <f t="shared" si="54"/>
        <v/>
      </c>
      <c r="L357" s="1" t="str">
        <f t="shared" si="55"/>
        <v/>
      </c>
      <c r="M357" s="1" t="str">
        <f t="shared" si="56"/>
        <v/>
      </c>
      <c r="N357" s="1" t="str">
        <f t="shared" si="57"/>
        <v/>
      </c>
      <c r="O357" s="1">
        <f t="shared" si="58"/>
        <v>0</v>
      </c>
    </row>
    <row r="358" spans="5:15" x14ac:dyDescent="0.2">
      <c r="E358" s="39">
        <f t="shared" si="59"/>
        <v>35.600000000000236</v>
      </c>
      <c r="F358" s="16">
        <f t="shared" si="50"/>
        <v>2000.0000008831432</v>
      </c>
      <c r="H358" s="46" t="b">
        <f t="shared" si="51"/>
        <v>0</v>
      </c>
      <c r="I358" s="46">
        <f t="shared" si="52"/>
        <v>25</v>
      </c>
      <c r="J358" s="46">
        <f t="shared" si="53"/>
        <v>26</v>
      </c>
      <c r="K358" s="1" t="str">
        <f t="shared" si="54"/>
        <v/>
      </c>
      <c r="L358" s="1" t="str">
        <f t="shared" si="55"/>
        <v/>
      </c>
      <c r="M358" s="1" t="str">
        <f t="shared" si="56"/>
        <v/>
      </c>
      <c r="N358" s="1" t="str">
        <f t="shared" si="57"/>
        <v/>
      </c>
      <c r="O358" s="1">
        <f t="shared" si="58"/>
        <v>0</v>
      </c>
    </row>
    <row r="359" spans="5:15" x14ac:dyDescent="0.2">
      <c r="E359" s="39">
        <f t="shared" si="59"/>
        <v>35.700000000000237</v>
      </c>
      <c r="F359" s="16">
        <f t="shared" si="50"/>
        <v>2000.0000008831432</v>
      </c>
      <c r="H359" s="46" t="b">
        <f t="shared" si="51"/>
        <v>0</v>
      </c>
      <c r="I359" s="46">
        <f t="shared" si="52"/>
        <v>25</v>
      </c>
      <c r="J359" s="46">
        <f t="shared" si="53"/>
        <v>26</v>
      </c>
      <c r="K359" s="1" t="str">
        <f t="shared" si="54"/>
        <v/>
      </c>
      <c r="L359" s="1" t="str">
        <f t="shared" si="55"/>
        <v/>
      </c>
      <c r="M359" s="1" t="str">
        <f t="shared" si="56"/>
        <v/>
      </c>
      <c r="N359" s="1" t="str">
        <f t="shared" si="57"/>
        <v/>
      </c>
      <c r="O359" s="1">
        <f t="shared" si="58"/>
        <v>0</v>
      </c>
    </row>
    <row r="360" spans="5:15" x14ac:dyDescent="0.2">
      <c r="E360" s="39">
        <f t="shared" si="59"/>
        <v>35.800000000000239</v>
      </c>
      <c r="F360" s="16">
        <f t="shared" si="50"/>
        <v>2000.0000008831432</v>
      </c>
      <c r="H360" s="46" t="b">
        <f t="shared" si="51"/>
        <v>0</v>
      </c>
      <c r="I360" s="46">
        <f t="shared" si="52"/>
        <v>25</v>
      </c>
      <c r="J360" s="46">
        <f t="shared" si="53"/>
        <v>26</v>
      </c>
      <c r="K360" s="1" t="str">
        <f t="shared" si="54"/>
        <v/>
      </c>
      <c r="L360" s="1" t="str">
        <f t="shared" si="55"/>
        <v/>
      </c>
      <c r="M360" s="1" t="str">
        <f t="shared" si="56"/>
        <v/>
      </c>
      <c r="N360" s="1" t="str">
        <f t="shared" si="57"/>
        <v/>
      </c>
      <c r="O360" s="1">
        <f t="shared" si="58"/>
        <v>0</v>
      </c>
    </row>
    <row r="361" spans="5:15" x14ac:dyDescent="0.2">
      <c r="E361" s="39">
        <f t="shared" si="59"/>
        <v>35.90000000000024</v>
      </c>
      <c r="F361" s="16">
        <f t="shared" si="50"/>
        <v>2000.0000008831432</v>
      </c>
      <c r="H361" s="46" t="b">
        <f t="shared" si="51"/>
        <v>0</v>
      </c>
      <c r="I361" s="46">
        <f t="shared" si="52"/>
        <v>25</v>
      </c>
      <c r="J361" s="46">
        <f t="shared" si="53"/>
        <v>26</v>
      </c>
      <c r="K361" s="1" t="str">
        <f t="shared" si="54"/>
        <v/>
      </c>
      <c r="L361" s="1" t="str">
        <f t="shared" si="55"/>
        <v/>
      </c>
      <c r="M361" s="1" t="str">
        <f t="shared" si="56"/>
        <v/>
      </c>
      <c r="N361" s="1" t="str">
        <f t="shared" si="57"/>
        <v/>
      </c>
      <c r="O361" s="1">
        <f t="shared" si="58"/>
        <v>0</v>
      </c>
    </row>
    <row r="362" spans="5:15" x14ac:dyDescent="0.2">
      <c r="E362" s="39">
        <f t="shared" si="59"/>
        <v>36.000000000000242</v>
      </c>
      <c r="F362" s="16">
        <f t="shared" si="50"/>
        <v>2000.0000008831432</v>
      </c>
      <c r="H362" s="46" t="b">
        <f t="shared" si="51"/>
        <v>0</v>
      </c>
      <c r="I362" s="46">
        <f t="shared" si="52"/>
        <v>25</v>
      </c>
      <c r="J362" s="46">
        <f t="shared" si="53"/>
        <v>26</v>
      </c>
      <c r="K362" s="1" t="str">
        <f t="shared" si="54"/>
        <v/>
      </c>
      <c r="L362" s="1" t="str">
        <f t="shared" si="55"/>
        <v/>
      </c>
      <c r="M362" s="1" t="str">
        <f t="shared" si="56"/>
        <v/>
      </c>
      <c r="N362" s="1" t="str">
        <f t="shared" si="57"/>
        <v/>
      </c>
      <c r="O362" s="1">
        <f t="shared" si="58"/>
        <v>0</v>
      </c>
    </row>
    <row r="363" spans="5:15" x14ac:dyDescent="0.2">
      <c r="E363" s="39">
        <f t="shared" si="59"/>
        <v>36.100000000000243</v>
      </c>
      <c r="F363" s="16">
        <f t="shared" si="50"/>
        <v>2000.0000008831432</v>
      </c>
      <c r="H363" s="46" t="b">
        <f t="shared" si="51"/>
        <v>0</v>
      </c>
      <c r="I363" s="46">
        <f t="shared" si="52"/>
        <v>25</v>
      </c>
      <c r="J363" s="46">
        <f t="shared" si="53"/>
        <v>26</v>
      </c>
      <c r="K363" s="1" t="str">
        <f t="shared" si="54"/>
        <v/>
      </c>
      <c r="L363" s="1" t="str">
        <f t="shared" si="55"/>
        <v/>
      </c>
      <c r="M363" s="1" t="str">
        <f t="shared" si="56"/>
        <v/>
      </c>
      <c r="N363" s="1" t="str">
        <f t="shared" si="57"/>
        <v/>
      </c>
      <c r="O363" s="1">
        <f t="shared" si="58"/>
        <v>0</v>
      </c>
    </row>
    <row r="364" spans="5:15" x14ac:dyDescent="0.2">
      <c r="E364" s="39">
        <f t="shared" si="59"/>
        <v>36.200000000000244</v>
      </c>
      <c r="F364" s="16">
        <f t="shared" si="50"/>
        <v>2000.0000008831432</v>
      </c>
      <c r="H364" s="46" t="b">
        <f t="shared" si="51"/>
        <v>0</v>
      </c>
      <c r="I364" s="46">
        <f t="shared" si="52"/>
        <v>25</v>
      </c>
      <c r="J364" s="46">
        <f t="shared" si="53"/>
        <v>26</v>
      </c>
      <c r="K364" s="1" t="str">
        <f t="shared" si="54"/>
        <v/>
      </c>
      <c r="L364" s="1" t="str">
        <f t="shared" si="55"/>
        <v/>
      </c>
      <c r="M364" s="1" t="str">
        <f t="shared" si="56"/>
        <v/>
      </c>
      <c r="N364" s="1" t="str">
        <f t="shared" si="57"/>
        <v/>
      </c>
      <c r="O364" s="1">
        <f t="shared" si="58"/>
        <v>0</v>
      </c>
    </row>
    <row r="365" spans="5:15" x14ac:dyDescent="0.2">
      <c r="E365" s="39">
        <f t="shared" si="59"/>
        <v>36.300000000000246</v>
      </c>
      <c r="F365" s="16">
        <f t="shared" si="50"/>
        <v>2000.0000008831432</v>
      </c>
      <c r="H365" s="46" t="b">
        <f t="shared" si="51"/>
        <v>0</v>
      </c>
      <c r="I365" s="46">
        <f t="shared" si="52"/>
        <v>25</v>
      </c>
      <c r="J365" s="46">
        <f t="shared" si="53"/>
        <v>26</v>
      </c>
      <c r="K365" s="1" t="str">
        <f t="shared" si="54"/>
        <v/>
      </c>
      <c r="L365" s="1" t="str">
        <f t="shared" si="55"/>
        <v/>
      </c>
      <c r="M365" s="1" t="str">
        <f t="shared" si="56"/>
        <v/>
      </c>
      <c r="N365" s="1" t="str">
        <f t="shared" si="57"/>
        <v/>
      </c>
      <c r="O365" s="1">
        <f t="shared" si="58"/>
        <v>0</v>
      </c>
    </row>
    <row r="366" spans="5:15" x14ac:dyDescent="0.2">
      <c r="E366" s="39">
        <f t="shared" si="59"/>
        <v>36.400000000000247</v>
      </c>
      <c r="F366" s="16">
        <f t="shared" si="50"/>
        <v>2000.0000008831432</v>
      </c>
      <c r="H366" s="46" t="b">
        <f t="shared" si="51"/>
        <v>0</v>
      </c>
      <c r="I366" s="46">
        <f t="shared" si="52"/>
        <v>25</v>
      </c>
      <c r="J366" s="46">
        <f t="shared" si="53"/>
        <v>26</v>
      </c>
      <c r="K366" s="1" t="str">
        <f t="shared" si="54"/>
        <v/>
      </c>
      <c r="L366" s="1" t="str">
        <f t="shared" si="55"/>
        <v/>
      </c>
      <c r="M366" s="1" t="str">
        <f t="shared" si="56"/>
        <v/>
      </c>
      <c r="N366" s="1" t="str">
        <f t="shared" si="57"/>
        <v/>
      </c>
      <c r="O366" s="1">
        <f t="shared" si="58"/>
        <v>0</v>
      </c>
    </row>
    <row r="367" spans="5:15" x14ac:dyDescent="0.2">
      <c r="E367" s="39">
        <f t="shared" si="59"/>
        <v>36.500000000000249</v>
      </c>
      <c r="F367" s="16">
        <f t="shared" si="50"/>
        <v>2000.0000008831432</v>
      </c>
      <c r="H367" s="46" t="b">
        <f t="shared" si="51"/>
        <v>0</v>
      </c>
      <c r="I367" s="46">
        <f t="shared" si="52"/>
        <v>25</v>
      </c>
      <c r="J367" s="46">
        <f t="shared" si="53"/>
        <v>26</v>
      </c>
      <c r="K367" s="1" t="str">
        <f t="shared" si="54"/>
        <v/>
      </c>
      <c r="L367" s="1" t="str">
        <f t="shared" si="55"/>
        <v/>
      </c>
      <c r="M367" s="1" t="str">
        <f t="shared" si="56"/>
        <v/>
      </c>
      <c r="N367" s="1" t="str">
        <f t="shared" si="57"/>
        <v/>
      </c>
      <c r="O367" s="1">
        <f t="shared" si="58"/>
        <v>0</v>
      </c>
    </row>
    <row r="368" spans="5:15" x14ac:dyDescent="0.2">
      <c r="E368" s="39">
        <f t="shared" si="59"/>
        <v>36.60000000000025</v>
      </c>
      <c r="F368" s="16">
        <f t="shared" si="50"/>
        <v>2000.0000008831432</v>
      </c>
      <c r="H368" s="46" t="b">
        <f t="shared" si="51"/>
        <v>0</v>
      </c>
      <c r="I368" s="46">
        <f t="shared" si="52"/>
        <v>25</v>
      </c>
      <c r="J368" s="46">
        <f t="shared" si="53"/>
        <v>26</v>
      </c>
      <c r="K368" s="1" t="str">
        <f t="shared" si="54"/>
        <v/>
      </c>
      <c r="L368" s="1" t="str">
        <f t="shared" si="55"/>
        <v/>
      </c>
      <c r="M368" s="1" t="str">
        <f t="shared" si="56"/>
        <v/>
      </c>
      <c r="N368" s="1" t="str">
        <f t="shared" si="57"/>
        <v/>
      </c>
      <c r="O368" s="1">
        <f t="shared" si="58"/>
        <v>0</v>
      </c>
    </row>
    <row r="369" spans="5:15" x14ac:dyDescent="0.2">
      <c r="E369" s="39">
        <f t="shared" si="59"/>
        <v>36.700000000000252</v>
      </c>
      <c r="F369" s="16">
        <f t="shared" si="50"/>
        <v>2000.0000008831432</v>
      </c>
      <c r="H369" s="46" t="b">
        <f t="shared" si="51"/>
        <v>0</v>
      </c>
      <c r="I369" s="46">
        <f t="shared" si="52"/>
        <v>25</v>
      </c>
      <c r="J369" s="46">
        <f t="shared" si="53"/>
        <v>26</v>
      </c>
      <c r="K369" s="1" t="str">
        <f t="shared" si="54"/>
        <v/>
      </c>
      <c r="L369" s="1" t="str">
        <f t="shared" si="55"/>
        <v/>
      </c>
      <c r="M369" s="1" t="str">
        <f t="shared" si="56"/>
        <v/>
      </c>
      <c r="N369" s="1" t="str">
        <f t="shared" si="57"/>
        <v/>
      </c>
      <c r="O369" s="1">
        <f t="shared" si="58"/>
        <v>0</v>
      </c>
    </row>
    <row r="370" spans="5:15" x14ac:dyDescent="0.2">
      <c r="E370" s="39">
        <f t="shared" si="59"/>
        <v>36.800000000000253</v>
      </c>
      <c r="F370" s="16">
        <f t="shared" si="50"/>
        <v>2000.0000008831432</v>
      </c>
      <c r="H370" s="46" t="b">
        <f t="shared" si="51"/>
        <v>0</v>
      </c>
      <c r="I370" s="46">
        <f t="shared" si="52"/>
        <v>25</v>
      </c>
      <c r="J370" s="46">
        <f t="shared" si="53"/>
        <v>26</v>
      </c>
      <c r="K370" s="1" t="str">
        <f t="shared" si="54"/>
        <v/>
      </c>
      <c r="L370" s="1" t="str">
        <f t="shared" si="55"/>
        <v/>
      </c>
      <c r="M370" s="1" t="str">
        <f t="shared" si="56"/>
        <v/>
      </c>
      <c r="N370" s="1" t="str">
        <f t="shared" si="57"/>
        <v/>
      </c>
      <c r="O370" s="1">
        <f t="shared" si="58"/>
        <v>0</v>
      </c>
    </row>
    <row r="371" spans="5:15" x14ac:dyDescent="0.2">
      <c r="E371" s="39">
        <f t="shared" si="59"/>
        <v>36.900000000000254</v>
      </c>
      <c r="F371" s="16">
        <f t="shared" si="50"/>
        <v>2000.0000008831432</v>
      </c>
      <c r="H371" s="46" t="b">
        <f t="shared" si="51"/>
        <v>0</v>
      </c>
      <c r="I371" s="46">
        <f t="shared" si="52"/>
        <v>25</v>
      </c>
      <c r="J371" s="46">
        <f t="shared" si="53"/>
        <v>26</v>
      </c>
      <c r="K371" s="1" t="str">
        <f t="shared" si="54"/>
        <v/>
      </c>
      <c r="L371" s="1" t="str">
        <f t="shared" si="55"/>
        <v/>
      </c>
      <c r="M371" s="1" t="str">
        <f t="shared" si="56"/>
        <v/>
      </c>
      <c r="N371" s="1" t="str">
        <f t="shared" si="57"/>
        <v/>
      </c>
      <c r="O371" s="1">
        <f t="shared" si="58"/>
        <v>0</v>
      </c>
    </row>
    <row r="372" spans="5:15" x14ac:dyDescent="0.2">
      <c r="E372" s="39">
        <f t="shared" si="59"/>
        <v>37.000000000000256</v>
      </c>
      <c r="F372" s="16">
        <f t="shared" si="50"/>
        <v>2000.0000008831432</v>
      </c>
      <c r="H372" s="46" t="b">
        <f t="shared" si="51"/>
        <v>0</v>
      </c>
      <c r="I372" s="46">
        <f t="shared" si="52"/>
        <v>25</v>
      </c>
      <c r="J372" s="46">
        <f t="shared" si="53"/>
        <v>26</v>
      </c>
      <c r="K372" s="1" t="str">
        <f t="shared" si="54"/>
        <v/>
      </c>
      <c r="L372" s="1" t="str">
        <f t="shared" si="55"/>
        <v/>
      </c>
      <c r="M372" s="1" t="str">
        <f t="shared" si="56"/>
        <v/>
      </c>
      <c r="N372" s="1" t="str">
        <f t="shared" si="57"/>
        <v/>
      </c>
      <c r="O372" s="1">
        <f t="shared" si="58"/>
        <v>0</v>
      </c>
    </row>
    <row r="373" spans="5:15" x14ac:dyDescent="0.2">
      <c r="E373" s="39">
        <f t="shared" si="59"/>
        <v>37.100000000000257</v>
      </c>
      <c r="F373" s="16">
        <f t="shared" si="50"/>
        <v>2000.0000008831432</v>
      </c>
      <c r="H373" s="46" t="b">
        <f t="shared" si="51"/>
        <v>0</v>
      </c>
      <c r="I373" s="46">
        <f t="shared" si="52"/>
        <v>25</v>
      </c>
      <c r="J373" s="46">
        <f t="shared" si="53"/>
        <v>26</v>
      </c>
      <c r="K373" s="1" t="str">
        <f t="shared" si="54"/>
        <v/>
      </c>
      <c r="L373" s="1" t="str">
        <f t="shared" si="55"/>
        <v/>
      </c>
      <c r="M373" s="1" t="str">
        <f t="shared" si="56"/>
        <v/>
      </c>
      <c r="N373" s="1" t="str">
        <f t="shared" si="57"/>
        <v/>
      </c>
      <c r="O373" s="1">
        <f t="shared" si="58"/>
        <v>0</v>
      </c>
    </row>
    <row r="374" spans="5:15" x14ac:dyDescent="0.2">
      <c r="E374" s="39">
        <f t="shared" si="59"/>
        <v>37.200000000000259</v>
      </c>
      <c r="F374" s="16">
        <f t="shared" si="50"/>
        <v>2000.0000008831432</v>
      </c>
      <c r="H374" s="46" t="b">
        <f t="shared" si="51"/>
        <v>0</v>
      </c>
      <c r="I374" s="46">
        <f t="shared" si="52"/>
        <v>25</v>
      </c>
      <c r="J374" s="46">
        <f t="shared" si="53"/>
        <v>26</v>
      </c>
      <c r="K374" s="1" t="str">
        <f t="shared" si="54"/>
        <v/>
      </c>
      <c r="L374" s="1" t="str">
        <f t="shared" si="55"/>
        <v/>
      </c>
      <c r="M374" s="1" t="str">
        <f t="shared" si="56"/>
        <v/>
      </c>
      <c r="N374" s="1" t="str">
        <f t="shared" si="57"/>
        <v/>
      </c>
      <c r="O374" s="1">
        <f t="shared" si="58"/>
        <v>0</v>
      </c>
    </row>
    <row r="375" spans="5:15" x14ac:dyDescent="0.2">
      <c r="E375" s="39">
        <f t="shared" si="59"/>
        <v>37.30000000000026</v>
      </c>
      <c r="F375" s="16">
        <f t="shared" si="50"/>
        <v>2000.0000008831432</v>
      </c>
      <c r="H375" s="46" t="b">
        <f t="shared" si="51"/>
        <v>0</v>
      </c>
      <c r="I375" s="46">
        <f t="shared" si="52"/>
        <v>25</v>
      </c>
      <c r="J375" s="46">
        <f t="shared" si="53"/>
        <v>26</v>
      </c>
      <c r="K375" s="1" t="str">
        <f t="shared" si="54"/>
        <v/>
      </c>
      <c r="L375" s="1" t="str">
        <f t="shared" si="55"/>
        <v/>
      </c>
      <c r="M375" s="1" t="str">
        <f t="shared" si="56"/>
        <v/>
      </c>
      <c r="N375" s="1" t="str">
        <f t="shared" si="57"/>
        <v/>
      </c>
      <c r="O375" s="1">
        <f t="shared" si="58"/>
        <v>0</v>
      </c>
    </row>
    <row r="376" spans="5:15" x14ac:dyDescent="0.2">
      <c r="E376" s="39">
        <f t="shared" si="59"/>
        <v>37.400000000000261</v>
      </c>
      <c r="F376" s="16">
        <f t="shared" si="50"/>
        <v>2000.0000008831432</v>
      </c>
      <c r="H376" s="46" t="b">
        <f t="shared" si="51"/>
        <v>0</v>
      </c>
      <c r="I376" s="46">
        <f t="shared" si="52"/>
        <v>25</v>
      </c>
      <c r="J376" s="46">
        <f t="shared" si="53"/>
        <v>26</v>
      </c>
      <c r="K376" s="1" t="str">
        <f t="shared" si="54"/>
        <v/>
      </c>
      <c r="L376" s="1" t="str">
        <f t="shared" si="55"/>
        <v/>
      </c>
      <c r="M376" s="1" t="str">
        <f t="shared" si="56"/>
        <v/>
      </c>
      <c r="N376" s="1" t="str">
        <f t="shared" si="57"/>
        <v/>
      </c>
      <c r="O376" s="1">
        <f t="shared" si="58"/>
        <v>0</v>
      </c>
    </row>
    <row r="377" spans="5:15" x14ac:dyDescent="0.2">
      <c r="E377" s="39">
        <f t="shared" si="59"/>
        <v>37.500000000000263</v>
      </c>
      <c r="F377" s="16">
        <f t="shared" si="50"/>
        <v>2000.0000008831432</v>
      </c>
      <c r="H377" s="46" t="b">
        <f t="shared" si="51"/>
        <v>0</v>
      </c>
      <c r="I377" s="46">
        <f t="shared" si="52"/>
        <v>25</v>
      </c>
      <c r="J377" s="46">
        <f t="shared" si="53"/>
        <v>26</v>
      </c>
      <c r="K377" s="1" t="str">
        <f t="shared" si="54"/>
        <v/>
      </c>
      <c r="L377" s="1" t="str">
        <f t="shared" si="55"/>
        <v/>
      </c>
      <c r="M377" s="1" t="str">
        <f t="shared" si="56"/>
        <v/>
      </c>
      <c r="N377" s="1" t="str">
        <f t="shared" si="57"/>
        <v/>
      </c>
      <c r="O377" s="1">
        <f t="shared" si="58"/>
        <v>0</v>
      </c>
    </row>
    <row r="378" spans="5:15" x14ac:dyDescent="0.2">
      <c r="E378" s="39">
        <f t="shared" si="59"/>
        <v>37.600000000000264</v>
      </c>
      <c r="F378" s="16">
        <f t="shared" si="50"/>
        <v>2000.0000008831432</v>
      </c>
      <c r="H378" s="46" t="b">
        <f t="shared" si="51"/>
        <v>0</v>
      </c>
      <c r="I378" s="46">
        <f t="shared" si="52"/>
        <v>25</v>
      </c>
      <c r="J378" s="46">
        <f t="shared" si="53"/>
        <v>26</v>
      </c>
      <c r="K378" s="1" t="str">
        <f t="shared" si="54"/>
        <v/>
      </c>
      <c r="L378" s="1" t="str">
        <f t="shared" si="55"/>
        <v/>
      </c>
      <c r="M378" s="1" t="str">
        <f t="shared" si="56"/>
        <v/>
      </c>
      <c r="N378" s="1" t="str">
        <f t="shared" si="57"/>
        <v/>
      </c>
      <c r="O378" s="1">
        <f t="shared" si="58"/>
        <v>0</v>
      </c>
    </row>
    <row r="379" spans="5:15" x14ac:dyDescent="0.2">
      <c r="E379" s="39">
        <f t="shared" si="59"/>
        <v>37.700000000000266</v>
      </c>
      <c r="F379" s="16">
        <f t="shared" si="50"/>
        <v>2000.0000008831432</v>
      </c>
      <c r="H379" s="46" t="b">
        <f t="shared" si="51"/>
        <v>0</v>
      </c>
      <c r="I379" s="46">
        <f t="shared" si="52"/>
        <v>25</v>
      </c>
      <c r="J379" s="46">
        <f t="shared" si="53"/>
        <v>26</v>
      </c>
      <c r="K379" s="1" t="str">
        <f t="shared" si="54"/>
        <v/>
      </c>
      <c r="L379" s="1" t="str">
        <f t="shared" si="55"/>
        <v/>
      </c>
      <c r="M379" s="1" t="str">
        <f t="shared" si="56"/>
        <v/>
      </c>
      <c r="N379" s="1" t="str">
        <f t="shared" si="57"/>
        <v/>
      </c>
      <c r="O379" s="1">
        <f t="shared" si="58"/>
        <v>0</v>
      </c>
    </row>
    <row r="380" spans="5:15" x14ac:dyDescent="0.2">
      <c r="E380" s="39">
        <f t="shared" si="59"/>
        <v>37.800000000000267</v>
      </c>
      <c r="F380" s="16">
        <f t="shared" ref="F380:F443" si="60">IF(E380&gt;$C$29,$C$30,IF(H380,M380+(E380-K380)*O380,0))</f>
        <v>2000.0000008831432</v>
      </c>
      <c r="H380" s="46" t="b">
        <f t="shared" ref="H380:H443" si="61">AND(E380&gt;=$C$28,E380&lt;=$C$29)</f>
        <v>0</v>
      </c>
      <c r="I380" s="46">
        <f t="shared" ref="I380:I443" si="62">COUNTIF($B$2:$B$26,"&lt;="&amp;E380)</f>
        <v>25</v>
      </c>
      <c r="J380" s="46">
        <f t="shared" ref="J380:J443" si="63">I380+1</f>
        <v>26</v>
      </c>
      <c r="K380" s="1" t="str">
        <f t="shared" ref="K380:K443" si="64">IF(H380,INDEX($B$2:$B$26,I380),"")</f>
        <v/>
      </c>
      <c r="L380" s="1" t="str">
        <f t="shared" ref="L380:L443" si="65">IF(H380,INDEX($B$2:$B$26,J380),"")</f>
        <v/>
      </c>
      <c r="M380" s="1" t="str">
        <f t="shared" ref="M380:M443" si="66">IF(H380,INDEX($C$2:$C$26,I380),"")</f>
        <v/>
      </c>
      <c r="N380" s="1" t="str">
        <f t="shared" ref="N380:N443" si="67">IF(H380,INDEX($C$2:$C$26,J380),"")</f>
        <v/>
      </c>
      <c r="O380" s="1">
        <f t="shared" ref="O380:O443" si="68">IF(K380&lt;&gt;L380,(N380-M380)/(L380-K380),0)</f>
        <v>0</v>
      </c>
    </row>
    <row r="381" spans="5:15" x14ac:dyDescent="0.2">
      <c r="E381" s="39">
        <f t="shared" si="59"/>
        <v>37.900000000000269</v>
      </c>
      <c r="F381" s="16">
        <f t="shared" si="60"/>
        <v>2000.0000008831432</v>
      </c>
      <c r="H381" s="46" t="b">
        <f t="shared" si="61"/>
        <v>0</v>
      </c>
      <c r="I381" s="46">
        <f t="shared" si="62"/>
        <v>25</v>
      </c>
      <c r="J381" s="46">
        <f t="shared" si="63"/>
        <v>26</v>
      </c>
      <c r="K381" s="1" t="str">
        <f t="shared" si="64"/>
        <v/>
      </c>
      <c r="L381" s="1" t="str">
        <f t="shared" si="65"/>
        <v/>
      </c>
      <c r="M381" s="1" t="str">
        <f t="shared" si="66"/>
        <v/>
      </c>
      <c r="N381" s="1" t="str">
        <f t="shared" si="67"/>
        <v/>
      </c>
      <c r="O381" s="1">
        <f t="shared" si="68"/>
        <v>0</v>
      </c>
    </row>
    <row r="382" spans="5:15" x14ac:dyDescent="0.2">
      <c r="E382" s="39">
        <f t="shared" si="59"/>
        <v>38.00000000000027</v>
      </c>
      <c r="F382" s="16">
        <f t="shared" si="60"/>
        <v>2000.0000008831432</v>
      </c>
      <c r="H382" s="46" t="b">
        <f t="shared" si="61"/>
        <v>0</v>
      </c>
      <c r="I382" s="46">
        <f t="shared" si="62"/>
        <v>25</v>
      </c>
      <c r="J382" s="46">
        <f t="shared" si="63"/>
        <v>26</v>
      </c>
      <c r="K382" s="1" t="str">
        <f t="shared" si="64"/>
        <v/>
      </c>
      <c r="L382" s="1" t="str">
        <f t="shared" si="65"/>
        <v/>
      </c>
      <c r="M382" s="1" t="str">
        <f t="shared" si="66"/>
        <v/>
      </c>
      <c r="N382" s="1" t="str">
        <f t="shared" si="67"/>
        <v/>
      </c>
      <c r="O382" s="1">
        <f t="shared" si="68"/>
        <v>0</v>
      </c>
    </row>
    <row r="383" spans="5:15" x14ac:dyDescent="0.2">
      <c r="E383" s="39">
        <f t="shared" si="59"/>
        <v>38.100000000000271</v>
      </c>
      <c r="F383" s="16">
        <f t="shared" si="60"/>
        <v>2000.0000008831432</v>
      </c>
      <c r="H383" s="46" t="b">
        <f t="shared" si="61"/>
        <v>0</v>
      </c>
      <c r="I383" s="46">
        <f t="shared" si="62"/>
        <v>25</v>
      </c>
      <c r="J383" s="46">
        <f t="shared" si="63"/>
        <v>26</v>
      </c>
      <c r="K383" s="1" t="str">
        <f t="shared" si="64"/>
        <v/>
      </c>
      <c r="L383" s="1" t="str">
        <f t="shared" si="65"/>
        <v/>
      </c>
      <c r="M383" s="1" t="str">
        <f t="shared" si="66"/>
        <v/>
      </c>
      <c r="N383" s="1" t="str">
        <f t="shared" si="67"/>
        <v/>
      </c>
      <c r="O383" s="1">
        <f t="shared" si="68"/>
        <v>0</v>
      </c>
    </row>
    <row r="384" spans="5:15" x14ac:dyDescent="0.2">
      <c r="E384" s="39">
        <f t="shared" si="59"/>
        <v>38.200000000000273</v>
      </c>
      <c r="F384" s="16">
        <f t="shared" si="60"/>
        <v>2000.0000008831432</v>
      </c>
      <c r="H384" s="46" t="b">
        <f t="shared" si="61"/>
        <v>0</v>
      </c>
      <c r="I384" s="46">
        <f t="shared" si="62"/>
        <v>25</v>
      </c>
      <c r="J384" s="46">
        <f t="shared" si="63"/>
        <v>26</v>
      </c>
      <c r="K384" s="1" t="str">
        <f t="shared" si="64"/>
        <v/>
      </c>
      <c r="L384" s="1" t="str">
        <f t="shared" si="65"/>
        <v/>
      </c>
      <c r="M384" s="1" t="str">
        <f t="shared" si="66"/>
        <v/>
      </c>
      <c r="N384" s="1" t="str">
        <f t="shared" si="67"/>
        <v/>
      </c>
      <c r="O384" s="1">
        <f t="shared" si="68"/>
        <v>0</v>
      </c>
    </row>
    <row r="385" spans="5:15" x14ac:dyDescent="0.2">
      <c r="E385" s="39">
        <f t="shared" si="59"/>
        <v>38.300000000000274</v>
      </c>
      <c r="F385" s="16">
        <f t="shared" si="60"/>
        <v>2000.0000008831432</v>
      </c>
      <c r="H385" s="46" t="b">
        <f t="shared" si="61"/>
        <v>0</v>
      </c>
      <c r="I385" s="46">
        <f t="shared" si="62"/>
        <v>25</v>
      </c>
      <c r="J385" s="46">
        <f t="shared" si="63"/>
        <v>26</v>
      </c>
      <c r="K385" s="1" t="str">
        <f t="shared" si="64"/>
        <v/>
      </c>
      <c r="L385" s="1" t="str">
        <f t="shared" si="65"/>
        <v/>
      </c>
      <c r="M385" s="1" t="str">
        <f t="shared" si="66"/>
        <v/>
      </c>
      <c r="N385" s="1" t="str">
        <f t="shared" si="67"/>
        <v/>
      </c>
      <c r="O385" s="1">
        <f t="shared" si="68"/>
        <v>0</v>
      </c>
    </row>
    <row r="386" spans="5:15" x14ac:dyDescent="0.2">
      <c r="E386" s="39">
        <f t="shared" si="59"/>
        <v>38.400000000000276</v>
      </c>
      <c r="F386" s="16">
        <f t="shared" si="60"/>
        <v>2000.0000008831432</v>
      </c>
      <c r="H386" s="46" t="b">
        <f t="shared" si="61"/>
        <v>0</v>
      </c>
      <c r="I386" s="46">
        <f t="shared" si="62"/>
        <v>25</v>
      </c>
      <c r="J386" s="46">
        <f t="shared" si="63"/>
        <v>26</v>
      </c>
      <c r="K386" s="1" t="str">
        <f t="shared" si="64"/>
        <v/>
      </c>
      <c r="L386" s="1" t="str">
        <f t="shared" si="65"/>
        <v/>
      </c>
      <c r="M386" s="1" t="str">
        <f t="shared" si="66"/>
        <v/>
      </c>
      <c r="N386" s="1" t="str">
        <f t="shared" si="67"/>
        <v/>
      </c>
      <c r="O386" s="1">
        <f t="shared" si="68"/>
        <v>0</v>
      </c>
    </row>
    <row r="387" spans="5:15" x14ac:dyDescent="0.2">
      <c r="E387" s="39">
        <f t="shared" ref="E387:E450" si="69">E386+WindSpeedStep</f>
        <v>38.500000000000277</v>
      </c>
      <c r="F387" s="16">
        <f t="shared" si="60"/>
        <v>2000.0000008831432</v>
      </c>
      <c r="H387" s="46" t="b">
        <f t="shared" si="61"/>
        <v>0</v>
      </c>
      <c r="I387" s="46">
        <f t="shared" si="62"/>
        <v>25</v>
      </c>
      <c r="J387" s="46">
        <f t="shared" si="63"/>
        <v>26</v>
      </c>
      <c r="K387" s="1" t="str">
        <f t="shared" si="64"/>
        <v/>
      </c>
      <c r="L387" s="1" t="str">
        <f t="shared" si="65"/>
        <v/>
      </c>
      <c r="M387" s="1" t="str">
        <f t="shared" si="66"/>
        <v/>
      </c>
      <c r="N387" s="1" t="str">
        <f t="shared" si="67"/>
        <v/>
      </c>
      <c r="O387" s="1">
        <f t="shared" si="68"/>
        <v>0</v>
      </c>
    </row>
    <row r="388" spans="5:15" x14ac:dyDescent="0.2">
      <c r="E388" s="39">
        <f t="shared" si="69"/>
        <v>38.600000000000279</v>
      </c>
      <c r="F388" s="16">
        <f t="shared" si="60"/>
        <v>2000.0000008831432</v>
      </c>
      <c r="H388" s="46" t="b">
        <f t="shared" si="61"/>
        <v>0</v>
      </c>
      <c r="I388" s="46">
        <f t="shared" si="62"/>
        <v>25</v>
      </c>
      <c r="J388" s="46">
        <f t="shared" si="63"/>
        <v>26</v>
      </c>
      <c r="K388" s="1" t="str">
        <f t="shared" si="64"/>
        <v/>
      </c>
      <c r="L388" s="1" t="str">
        <f t="shared" si="65"/>
        <v/>
      </c>
      <c r="M388" s="1" t="str">
        <f t="shared" si="66"/>
        <v/>
      </c>
      <c r="N388" s="1" t="str">
        <f t="shared" si="67"/>
        <v/>
      </c>
      <c r="O388" s="1">
        <f t="shared" si="68"/>
        <v>0</v>
      </c>
    </row>
    <row r="389" spans="5:15" x14ac:dyDescent="0.2">
      <c r="E389" s="39">
        <f t="shared" si="69"/>
        <v>38.70000000000028</v>
      </c>
      <c r="F389" s="16">
        <f t="shared" si="60"/>
        <v>2000.0000008831432</v>
      </c>
      <c r="H389" s="46" t="b">
        <f t="shared" si="61"/>
        <v>0</v>
      </c>
      <c r="I389" s="46">
        <f t="shared" si="62"/>
        <v>25</v>
      </c>
      <c r="J389" s="46">
        <f t="shared" si="63"/>
        <v>26</v>
      </c>
      <c r="K389" s="1" t="str">
        <f t="shared" si="64"/>
        <v/>
      </c>
      <c r="L389" s="1" t="str">
        <f t="shared" si="65"/>
        <v/>
      </c>
      <c r="M389" s="1" t="str">
        <f t="shared" si="66"/>
        <v/>
      </c>
      <c r="N389" s="1" t="str">
        <f t="shared" si="67"/>
        <v/>
      </c>
      <c r="O389" s="1">
        <f t="shared" si="68"/>
        <v>0</v>
      </c>
    </row>
    <row r="390" spans="5:15" x14ac:dyDescent="0.2">
      <c r="E390" s="39">
        <f t="shared" si="69"/>
        <v>38.800000000000281</v>
      </c>
      <c r="F390" s="16">
        <f t="shared" si="60"/>
        <v>2000.0000008831432</v>
      </c>
      <c r="H390" s="46" t="b">
        <f t="shared" si="61"/>
        <v>0</v>
      </c>
      <c r="I390" s="46">
        <f t="shared" si="62"/>
        <v>25</v>
      </c>
      <c r="J390" s="46">
        <f t="shared" si="63"/>
        <v>26</v>
      </c>
      <c r="K390" s="1" t="str">
        <f t="shared" si="64"/>
        <v/>
      </c>
      <c r="L390" s="1" t="str">
        <f t="shared" si="65"/>
        <v/>
      </c>
      <c r="M390" s="1" t="str">
        <f t="shared" si="66"/>
        <v/>
      </c>
      <c r="N390" s="1" t="str">
        <f t="shared" si="67"/>
        <v/>
      </c>
      <c r="O390" s="1">
        <f t="shared" si="68"/>
        <v>0</v>
      </c>
    </row>
    <row r="391" spans="5:15" x14ac:dyDescent="0.2">
      <c r="E391" s="39">
        <f t="shared" si="69"/>
        <v>38.900000000000283</v>
      </c>
      <c r="F391" s="16">
        <f t="shared" si="60"/>
        <v>2000.0000008831432</v>
      </c>
      <c r="H391" s="46" t="b">
        <f t="shared" si="61"/>
        <v>0</v>
      </c>
      <c r="I391" s="46">
        <f t="shared" si="62"/>
        <v>25</v>
      </c>
      <c r="J391" s="46">
        <f t="shared" si="63"/>
        <v>26</v>
      </c>
      <c r="K391" s="1" t="str">
        <f t="shared" si="64"/>
        <v/>
      </c>
      <c r="L391" s="1" t="str">
        <f t="shared" si="65"/>
        <v/>
      </c>
      <c r="M391" s="1" t="str">
        <f t="shared" si="66"/>
        <v/>
      </c>
      <c r="N391" s="1" t="str">
        <f t="shared" si="67"/>
        <v/>
      </c>
      <c r="O391" s="1">
        <f t="shared" si="68"/>
        <v>0</v>
      </c>
    </row>
    <row r="392" spans="5:15" x14ac:dyDescent="0.2">
      <c r="E392" s="39">
        <f t="shared" si="69"/>
        <v>39.000000000000284</v>
      </c>
      <c r="F392" s="16">
        <f t="shared" si="60"/>
        <v>2000.0000008831432</v>
      </c>
      <c r="H392" s="46" t="b">
        <f t="shared" si="61"/>
        <v>0</v>
      </c>
      <c r="I392" s="46">
        <f t="shared" si="62"/>
        <v>25</v>
      </c>
      <c r="J392" s="46">
        <f t="shared" si="63"/>
        <v>26</v>
      </c>
      <c r="K392" s="1" t="str">
        <f t="shared" si="64"/>
        <v/>
      </c>
      <c r="L392" s="1" t="str">
        <f t="shared" si="65"/>
        <v/>
      </c>
      <c r="M392" s="1" t="str">
        <f t="shared" si="66"/>
        <v/>
      </c>
      <c r="N392" s="1" t="str">
        <f t="shared" si="67"/>
        <v/>
      </c>
      <c r="O392" s="1">
        <f t="shared" si="68"/>
        <v>0</v>
      </c>
    </row>
    <row r="393" spans="5:15" x14ac:dyDescent="0.2">
      <c r="E393" s="39">
        <f t="shared" si="69"/>
        <v>39.100000000000286</v>
      </c>
      <c r="F393" s="16">
        <f t="shared" si="60"/>
        <v>2000.0000008831432</v>
      </c>
      <c r="H393" s="46" t="b">
        <f t="shared" si="61"/>
        <v>0</v>
      </c>
      <c r="I393" s="46">
        <f t="shared" si="62"/>
        <v>25</v>
      </c>
      <c r="J393" s="46">
        <f t="shared" si="63"/>
        <v>26</v>
      </c>
      <c r="K393" s="1" t="str">
        <f t="shared" si="64"/>
        <v/>
      </c>
      <c r="L393" s="1" t="str">
        <f t="shared" si="65"/>
        <v/>
      </c>
      <c r="M393" s="1" t="str">
        <f t="shared" si="66"/>
        <v/>
      </c>
      <c r="N393" s="1" t="str">
        <f t="shared" si="67"/>
        <v/>
      </c>
      <c r="O393" s="1">
        <f t="shared" si="68"/>
        <v>0</v>
      </c>
    </row>
    <row r="394" spans="5:15" x14ac:dyDescent="0.2">
      <c r="E394" s="39">
        <f t="shared" si="69"/>
        <v>39.200000000000287</v>
      </c>
      <c r="F394" s="16">
        <f t="shared" si="60"/>
        <v>2000.0000008831432</v>
      </c>
      <c r="H394" s="46" t="b">
        <f t="shared" si="61"/>
        <v>0</v>
      </c>
      <c r="I394" s="46">
        <f t="shared" si="62"/>
        <v>25</v>
      </c>
      <c r="J394" s="46">
        <f t="shared" si="63"/>
        <v>26</v>
      </c>
      <c r="K394" s="1" t="str">
        <f t="shared" si="64"/>
        <v/>
      </c>
      <c r="L394" s="1" t="str">
        <f t="shared" si="65"/>
        <v/>
      </c>
      <c r="M394" s="1" t="str">
        <f t="shared" si="66"/>
        <v/>
      </c>
      <c r="N394" s="1" t="str">
        <f t="shared" si="67"/>
        <v/>
      </c>
      <c r="O394" s="1">
        <f t="shared" si="68"/>
        <v>0</v>
      </c>
    </row>
    <row r="395" spans="5:15" x14ac:dyDescent="0.2">
      <c r="E395" s="39">
        <f t="shared" si="69"/>
        <v>39.300000000000288</v>
      </c>
      <c r="F395" s="16">
        <f t="shared" si="60"/>
        <v>2000.0000008831432</v>
      </c>
      <c r="H395" s="46" t="b">
        <f t="shared" si="61"/>
        <v>0</v>
      </c>
      <c r="I395" s="46">
        <f t="shared" si="62"/>
        <v>25</v>
      </c>
      <c r="J395" s="46">
        <f t="shared" si="63"/>
        <v>26</v>
      </c>
      <c r="K395" s="1" t="str">
        <f t="shared" si="64"/>
        <v/>
      </c>
      <c r="L395" s="1" t="str">
        <f t="shared" si="65"/>
        <v/>
      </c>
      <c r="M395" s="1" t="str">
        <f t="shared" si="66"/>
        <v/>
      </c>
      <c r="N395" s="1" t="str">
        <f t="shared" si="67"/>
        <v/>
      </c>
      <c r="O395" s="1">
        <f t="shared" si="68"/>
        <v>0</v>
      </c>
    </row>
    <row r="396" spans="5:15" x14ac:dyDescent="0.2">
      <c r="E396" s="39">
        <f t="shared" si="69"/>
        <v>39.40000000000029</v>
      </c>
      <c r="F396" s="16">
        <f t="shared" si="60"/>
        <v>2000.0000008831432</v>
      </c>
      <c r="H396" s="46" t="b">
        <f t="shared" si="61"/>
        <v>0</v>
      </c>
      <c r="I396" s="46">
        <f t="shared" si="62"/>
        <v>25</v>
      </c>
      <c r="J396" s="46">
        <f t="shared" si="63"/>
        <v>26</v>
      </c>
      <c r="K396" s="1" t="str">
        <f t="shared" si="64"/>
        <v/>
      </c>
      <c r="L396" s="1" t="str">
        <f t="shared" si="65"/>
        <v/>
      </c>
      <c r="M396" s="1" t="str">
        <f t="shared" si="66"/>
        <v/>
      </c>
      <c r="N396" s="1" t="str">
        <f t="shared" si="67"/>
        <v/>
      </c>
      <c r="O396" s="1">
        <f t="shared" si="68"/>
        <v>0</v>
      </c>
    </row>
    <row r="397" spans="5:15" x14ac:dyDescent="0.2">
      <c r="E397" s="39">
        <f t="shared" si="69"/>
        <v>39.500000000000291</v>
      </c>
      <c r="F397" s="16">
        <f t="shared" si="60"/>
        <v>2000.0000008831432</v>
      </c>
      <c r="H397" s="46" t="b">
        <f t="shared" si="61"/>
        <v>0</v>
      </c>
      <c r="I397" s="46">
        <f t="shared" si="62"/>
        <v>25</v>
      </c>
      <c r="J397" s="46">
        <f t="shared" si="63"/>
        <v>26</v>
      </c>
      <c r="K397" s="1" t="str">
        <f t="shared" si="64"/>
        <v/>
      </c>
      <c r="L397" s="1" t="str">
        <f t="shared" si="65"/>
        <v/>
      </c>
      <c r="M397" s="1" t="str">
        <f t="shared" si="66"/>
        <v/>
      </c>
      <c r="N397" s="1" t="str">
        <f t="shared" si="67"/>
        <v/>
      </c>
      <c r="O397" s="1">
        <f t="shared" si="68"/>
        <v>0</v>
      </c>
    </row>
    <row r="398" spans="5:15" x14ac:dyDescent="0.2">
      <c r="E398" s="39">
        <f t="shared" si="69"/>
        <v>39.600000000000293</v>
      </c>
      <c r="F398" s="16">
        <f t="shared" si="60"/>
        <v>2000.0000008831432</v>
      </c>
      <c r="H398" s="46" t="b">
        <f t="shared" si="61"/>
        <v>0</v>
      </c>
      <c r="I398" s="46">
        <f t="shared" si="62"/>
        <v>25</v>
      </c>
      <c r="J398" s="46">
        <f t="shared" si="63"/>
        <v>26</v>
      </c>
      <c r="K398" s="1" t="str">
        <f t="shared" si="64"/>
        <v/>
      </c>
      <c r="L398" s="1" t="str">
        <f t="shared" si="65"/>
        <v/>
      </c>
      <c r="M398" s="1" t="str">
        <f t="shared" si="66"/>
        <v/>
      </c>
      <c r="N398" s="1" t="str">
        <f t="shared" si="67"/>
        <v/>
      </c>
      <c r="O398" s="1">
        <f t="shared" si="68"/>
        <v>0</v>
      </c>
    </row>
    <row r="399" spans="5:15" x14ac:dyDescent="0.2">
      <c r="E399" s="39">
        <f t="shared" si="69"/>
        <v>39.700000000000294</v>
      </c>
      <c r="F399" s="16">
        <f t="shared" si="60"/>
        <v>2000.0000008831432</v>
      </c>
      <c r="H399" s="46" t="b">
        <f t="shared" si="61"/>
        <v>0</v>
      </c>
      <c r="I399" s="46">
        <f t="shared" si="62"/>
        <v>25</v>
      </c>
      <c r="J399" s="46">
        <f t="shared" si="63"/>
        <v>26</v>
      </c>
      <c r="K399" s="1" t="str">
        <f t="shared" si="64"/>
        <v/>
      </c>
      <c r="L399" s="1" t="str">
        <f t="shared" si="65"/>
        <v/>
      </c>
      <c r="M399" s="1" t="str">
        <f t="shared" si="66"/>
        <v/>
      </c>
      <c r="N399" s="1" t="str">
        <f t="shared" si="67"/>
        <v/>
      </c>
      <c r="O399" s="1">
        <f t="shared" si="68"/>
        <v>0</v>
      </c>
    </row>
    <row r="400" spans="5:15" x14ac:dyDescent="0.2">
      <c r="E400" s="39">
        <f t="shared" si="69"/>
        <v>39.800000000000296</v>
      </c>
      <c r="F400" s="16">
        <f t="shared" si="60"/>
        <v>2000.0000008831432</v>
      </c>
      <c r="H400" s="46" t="b">
        <f t="shared" si="61"/>
        <v>0</v>
      </c>
      <c r="I400" s="46">
        <f t="shared" si="62"/>
        <v>25</v>
      </c>
      <c r="J400" s="46">
        <f t="shared" si="63"/>
        <v>26</v>
      </c>
      <c r="K400" s="1" t="str">
        <f t="shared" si="64"/>
        <v/>
      </c>
      <c r="L400" s="1" t="str">
        <f t="shared" si="65"/>
        <v/>
      </c>
      <c r="M400" s="1" t="str">
        <f t="shared" si="66"/>
        <v/>
      </c>
      <c r="N400" s="1" t="str">
        <f t="shared" si="67"/>
        <v/>
      </c>
      <c r="O400" s="1">
        <f t="shared" si="68"/>
        <v>0</v>
      </c>
    </row>
    <row r="401" spans="5:15" x14ac:dyDescent="0.2">
      <c r="E401" s="39">
        <f t="shared" si="69"/>
        <v>39.900000000000297</v>
      </c>
      <c r="F401" s="16">
        <f t="shared" si="60"/>
        <v>2000.0000008831432</v>
      </c>
      <c r="H401" s="46" t="b">
        <f t="shared" si="61"/>
        <v>0</v>
      </c>
      <c r="I401" s="46">
        <f t="shared" si="62"/>
        <v>25</v>
      </c>
      <c r="J401" s="46">
        <f t="shared" si="63"/>
        <v>26</v>
      </c>
      <c r="K401" s="1" t="str">
        <f t="shared" si="64"/>
        <v/>
      </c>
      <c r="L401" s="1" t="str">
        <f t="shared" si="65"/>
        <v/>
      </c>
      <c r="M401" s="1" t="str">
        <f t="shared" si="66"/>
        <v/>
      </c>
      <c r="N401" s="1" t="str">
        <f t="shared" si="67"/>
        <v/>
      </c>
      <c r="O401" s="1">
        <f t="shared" si="68"/>
        <v>0</v>
      </c>
    </row>
    <row r="402" spans="5:15" x14ac:dyDescent="0.2">
      <c r="E402" s="39">
        <f t="shared" si="69"/>
        <v>40.000000000000298</v>
      </c>
      <c r="F402" s="16">
        <f t="shared" si="60"/>
        <v>2000.0000008831432</v>
      </c>
      <c r="H402" s="46" t="b">
        <f t="shared" si="61"/>
        <v>0</v>
      </c>
      <c r="I402" s="46">
        <f t="shared" si="62"/>
        <v>25</v>
      </c>
      <c r="J402" s="46">
        <f t="shared" si="63"/>
        <v>26</v>
      </c>
      <c r="K402" s="1" t="str">
        <f t="shared" si="64"/>
        <v/>
      </c>
      <c r="L402" s="1" t="str">
        <f t="shared" si="65"/>
        <v/>
      </c>
      <c r="M402" s="1" t="str">
        <f t="shared" si="66"/>
        <v/>
      </c>
      <c r="N402" s="1" t="str">
        <f t="shared" si="67"/>
        <v/>
      </c>
      <c r="O402" s="1">
        <f t="shared" si="68"/>
        <v>0</v>
      </c>
    </row>
    <row r="403" spans="5:15" x14ac:dyDescent="0.2">
      <c r="E403" s="39">
        <f t="shared" si="69"/>
        <v>40.1000000000003</v>
      </c>
      <c r="F403" s="16">
        <f t="shared" si="60"/>
        <v>2000.0000008831432</v>
      </c>
      <c r="H403" s="46" t="b">
        <f t="shared" si="61"/>
        <v>0</v>
      </c>
      <c r="I403" s="46">
        <f t="shared" si="62"/>
        <v>25</v>
      </c>
      <c r="J403" s="46">
        <f t="shared" si="63"/>
        <v>26</v>
      </c>
      <c r="K403" s="1" t="str">
        <f t="shared" si="64"/>
        <v/>
      </c>
      <c r="L403" s="1" t="str">
        <f t="shared" si="65"/>
        <v/>
      </c>
      <c r="M403" s="1" t="str">
        <f t="shared" si="66"/>
        <v/>
      </c>
      <c r="N403" s="1" t="str">
        <f t="shared" si="67"/>
        <v/>
      </c>
      <c r="O403" s="1">
        <f t="shared" si="68"/>
        <v>0</v>
      </c>
    </row>
    <row r="404" spans="5:15" x14ac:dyDescent="0.2">
      <c r="E404" s="39">
        <f t="shared" si="69"/>
        <v>40.200000000000301</v>
      </c>
      <c r="F404" s="16">
        <f t="shared" si="60"/>
        <v>2000.0000008831432</v>
      </c>
      <c r="H404" s="46" t="b">
        <f t="shared" si="61"/>
        <v>0</v>
      </c>
      <c r="I404" s="46">
        <f t="shared" si="62"/>
        <v>25</v>
      </c>
      <c r="J404" s="46">
        <f t="shared" si="63"/>
        <v>26</v>
      </c>
      <c r="K404" s="1" t="str">
        <f t="shared" si="64"/>
        <v/>
      </c>
      <c r="L404" s="1" t="str">
        <f t="shared" si="65"/>
        <v/>
      </c>
      <c r="M404" s="1" t="str">
        <f t="shared" si="66"/>
        <v/>
      </c>
      <c r="N404" s="1" t="str">
        <f t="shared" si="67"/>
        <v/>
      </c>
      <c r="O404" s="1">
        <f t="shared" si="68"/>
        <v>0</v>
      </c>
    </row>
    <row r="405" spans="5:15" x14ac:dyDescent="0.2">
      <c r="E405" s="39">
        <f t="shared" si="69"/>
        <v>40.300000000000303</v>
      </c>
      <c r="F405" s="16">
        <f t="shared" si="60"/>
        <v>2000.0000008831432</v>
      </c>
      <c r="H405" s="46" t="b">
        <f t="shared" si="61"/>
        <v>0</v>
      </c>
      <c r="I405" s="46">
        <f t="shared" si="62"/>
        <v>25</v>
      </c>
      <c r="J405" s="46">
        <f t="shared" si="63"/>
        <v>26</v>
      </c>
      <c r="K405" s="1" t="str">
        <f t="shared" si="64"/>
        <v/>
      </c>
      <c r="L405" s="1" t="str">
        <f t="shared" si="65"/>
        <v/>
      </c>
      <c r="M405" s="1" t="str">
        <f t="shared" si="66"/>
        <v/>
      </c>
      <c r="N405" s="1" t="str">
        <f t="shared" si="67"/>
        <v/>
      </c>
      <c r="O405" s="1">
        <f t="shared" si="68"/>
        <v>0</v>
      </c>
    </row>
    <row r="406" spans="5:15" x14ac:dyDescent="0.2">
      <c r="E406" s="39">
        <f t="shared" si="69"/>
        <v>40.400000000000304</v>
      </c>
      <c r="F406" s="16">
        <f t="shared" si="60"/>
        <v>2000.0000008831432</v>
      </c>
      <c r="H406" s="46" t="b">
        <f t="shared" si="61"/>
        <v>0</v>
      </c>
      <c r="I406" s="46">
        <f t="shared" si="62"/>
        <v>25</v>
      </c>
      <c r="J406" s="46">
        <f t="shared" si="63"/>
        <v>26</v>
      </c>
      <c r="K406" s="1" t="str">
        <f t="shared" si="64"/>
        <v/>
      </c>
      <c r="L406" s="1" t="str">
        <f t="shared" si="65"/>
        <v/>
      </c>
      <c r="M406" s="1" t="str">
        <f t="shared" si="66"/>
        <v/>
      </c>
      <c r="N406" s="1" t="str">
        <f t="shared" si="67"/>
        <v/>
      </c>
      <c r="O406" s="1">
        <f t="shared" si="68"/>
        <v>0</v>
      </c>
    </row>
    <row r="407" spans="5:15" x14ac:dyDescent="0.2">
      <c r="E407" s="39">
        <f t="shared" si="69"/>
        <v>40.500000000000306</v>
      </c>
      <c r="F407" s="16">
        <f t="shared" si="60"/>
        <v>2000.0000008831432</v>
      </c>
      <c r="H407" s="46" t="b">
        <f t="shared" si="61"/>
        <v>0</v>
      </c>
      <c r="I407" s="46">
        <f t="shared" si="62"/>
        <v>25</v>
      </c>
      <c r="J407" s="46">
        <f t="shared" si="63"/>
        <v>26</v>
      </c>
      <c r="K407" s="1" t="str">
        <f t="shared" si="64"/>
        <v/>
      </c>
      <c r="L407" s="1" t="str">
        <f t="shared" si="65"/>
        <v/>
      </c>
      <c r="M407" s="1" t="str">
        <f t="shared" si="66"/>
        <v/>
      </c>
      <c r="N407" s="1" t="str">
        <f t="shared" si="67"/>
        <v/>
      </c>
      <c r="O407" s="1">
        <f t="shared" si="68"/>
        <v>0</v>
      </c>
    </row>
    <row r="408" spans="5:15" x14ac:dyDescent="0.2">
      <c r="E408" s="39">
        <f t="shared" si="69"/>
        <v>40.600000000000307</v>
      </c>
      <c r="F408" s="16">
        <f t="shared" si="60"/>
        <v>2000.0000008831432</v>
      </c>
      <c r="H408" s="46" t="b">
        <f t="shared" si="61"/>
        <v>0</v>
      </c>
      <c r="I408" s="46">
        <f t="shared" si="62"/>
        <v>25</v>
      </c>
      <c r="J408" s="46">
        <f t="shared" si="63"/>
        <v>26</v>
      </c>
      <c r="K408" s="1" t="str">
        <f t="shared" si="64"/>
        <v/>
      </c>
      <c r="L408" s="1" t="str">
        <f t="shared" si="65"/>
        <v/>
      </c>
      <c r="M408" s="1" t="str">
        <f t="shared" si="66"/>
        <v/>
      </c>
      <c r="N408" s="1" t="str">
        <f t="shared" si="67"/>
        <v/>
      </c>
      <c r="O408" s="1">
        <f t="shared" si="68"/>
        <v>0</v>
      </c>
    </row>
    <row r="409" spans="5:15" x14ac:dyDescent="0.2">
      <c r="E409" s="39">
        <f t="shared" si="69"/>
        <v>40.700000000000308</v>
      </c>
      <c r="F409" s="16">
        <f t="shared" si="60"/>
        <v>2000.0000008831432</v>
      </c>
      <c r="H409" s="46" t="b">
        <f t="shared" si="61"/>
        <v>0</v>
      </c>
      <c r="I409" s="46">
        <f t="shared" si="62"/>
        <v>25</v>
      </c>
      <c r="J409" s="46">
        <f t="shared" si="63"/>
        <v>26</v>
      </c>
      <c r="K409" s="1" t="str">
        <f t="shared" si="64"/>
        <v/>
      </c>
      <c r="L409" s="1" t="str">
        <f t="shared" si="65"/>
        <v/>
      </c>
      <c r="M409" s="1" t="str">
        <f t="shared" si="66"/>
        <v/>
      </c>
      <c r="N409" s="1" t="str">
        <f t="shared" si="67"/>
        <v/>
      </c>
      <c r="O409" s="1">
        <f t="shared" si="68"/>
        <v>0</v>
      </c>
    </row>
    <row r="410" spans="5:15" x14ac:dyDescent="0.2">
      <c r="E410" s="39">
        <f t="shared" si="69"/>
        <v>40.80000000000031</v>
      </c>
      <c r="F410" s="16">
        <f t="shared" si="60"/>
        <v>2000.0000008831432</v>
      </c>
      <c r="H410" s="46" t="b">
        <f t="shared" si="61"/>
        <v>0</v>
      </c>
      <c r="I410" s="46">
        <f t="shared" si="62"/>
        <v>25</v>
      </c>
      <c r="J410" s="46">
        <f t="shared" si="63"/>
        <v>26</v>
      </c>
      <c r="K410" s="1" t="str">
        <f t="shared" si="64"/>
        <v/>
      </c>
      <c r="L410" s="1" t="str">
        <f t="shared" si="65"/>
        <v/>
      </c>
      <c r="M410" s="1" t="str">
        <f t="shared" si="66"/>
        <v/>
      </c>
      <c r="N410" s="1" t="str">
        <f t="shared" si="67"/>
        <v/>
      </c>
      <c r="O410" s="1">
        <f t="shared" si="68"/>
        <v>0</v>
      </c>
    </row>
    <row r="411" spans="5:15" x14ac:dyDescent="0.2">
      <c r="E411" s="39">
        <f t="shared" si="69"/>
        <v>40.900000000000311</v>
      </c>
      <c r="F411" s="16">
        <f t="shared" si="60"/>
        <v>2000.0000008831432</v>
      </c>
      <c r="H411" s="46" t="b">
        <f t="shared" si="61"/>
        <v>0</v>
      </c>
      <c r="I411" s="46">
        <f t="shared" si="62"/>
        <v>25</v>
      </c>
      <c r="J411" s="46">
        <f t="shared" si="63"/>
        <v>26</v>
      </c>
      <c r="K411" s="1" t="str">
        <f t="shared" si="64"/>
        <v/>
      </c>
      <c r="L411" s="1" t="str">
        <f t="shared" si="65"/>
        <v/>
      </c>
      <c r="M411" s="1" t="str">
        <f t="shared" si="66"/>
        <v/>
      </c>
      <c r="N411" s="1" t="str">
        <f t="shared" si="67"/>
        <v/>
      </c>
      <c r="O411" s="1">
        <f t="shared" si="68"/>
        <v>0</v>
      </c>
    </row>
    <row r="412" spans="5:15" x14ac:dyDescent="0.2">
      <c r="E412" s="39">
        <f t="shared" si="69"/>
        <v>41.000000000000313</v>
      </c>
      <c r="F412" s="16">
        <f t="shared" si="60"/>
        <v>2000.0000008831432</v>
      </c>
      <c r="H412" s="46" t="b">
        <f t="shared" si="61"/>
        <v>0</v>
      </c>
      <c r="I412" s="46">
        <f t="shared" si="62"/>
        <v>25</v>
      </c>
      <c r="J412" s="46">
        <f t="shared" si="63"/>
        <v>26</v>
      </c>
      <c r="K412" s="1" t="str">
        <f t="shared" si="64"/>
        <v/>
      </c>
      <c r="L412" s="1" t="str">
        <f t="shared" si="65"/>
        <v/>
      </c>
      <c r="M412" s="1" t="str">
        <f t="shared" si="66"/>
        <v/>
      </c>
      <c r="N412" s="1" t="str">
        <f t="shared" si="67"/>
        <v/>
      </c>
      <c r="O412" s="1">
        <f t="shared" si="68"/>
        <v>0</v>
      </c>
    </row>
    <row r="413" spans="5:15" x14ac:dyDescent="0.2">
      <c r="E413" s="39">
        <f t="shared" si="69"/>
        <v>41.100000000000314</v>
      </c>
      <c r="F413" s="16">
        <f t="shared" si="60"/>
        <v>2000.0000008831432</v>
      </c>
      <c r="H413" s="46" t="b">
        <f t="shared" si="61"/>
        <v>0</v>
      </c>
      <c r="I413" s="46">
        <f t="shared" si="62"/>
        <v>25</v>
      </c>
      <c r="J413" s="46">
        <f t="shared" si="63"/>
        <v>26</v>
      </c>
      <c r="K413" s="1" t="str">
        <f t="shared" si="64"/>
        <v/>
      </c>
      <c r="L413" s="1" t="str">
        <f t="shared" si="65"/>
        <v/>
      </c>
      <c r="M413" s="1" t="str">
        <f t="shared" si="66"/>
        <v/>
      </c>
      <c r="N413" s="1" t="str">
        <f t="shared" si="67"/>
        <v/>
      </c>
      <c r="O413" s="1">
        <f t="shared" si="68"/>
        <v>0</v>
      </c>
    </row>
    <row r="414" spans="5:15" x14ac:dyDescent="0.2">
      <c r="E414" s="39">
        <f t="shared" si="69"/>
        <v>41.200000000000315</v>
      </c>
      <c r="F414" s="16">
        <f t="shared" si="60"/>
        <v>2000.0000008831432</v>
      </c>
      <c r="H414" s="46" t="b">
        <f t="shared" si="61"/>
        <v>0</v>
      </c>
      <c r="I414" s="46">
        <f t="shared" si="62"/>
        <v>25</v>
      </c>
      <c r="J414" s="46">
        <f t="shared" si="63"/>
        <v>26</v>
      </c>
      <c r="K414" s="1" t="str">
        <f t="shared" si="64"/>
        <v/>
      </c>
      <c r="L414" s="1" t="str">
        <f t="shared" si="65"/>
        <v/>
      </c>
      <c r="M414" s="1" t="str">
        <f t="shared" si="66"/>
        <v/>
      </c>
      <c r="N414" s="1" t="str">
        <f t="shared" si="67"/>
        <v/>
      </c>
      <c r="O414" s="1">
        <f t="shared" si="68"/>
        <v>0</v>
      </c>
    </row>
    <row r="415" spans="5:15" x14ac:dyDescent="0.2">
      <c r="E415" s="39">
        <f t="shared" si="69"/>
        <v>41.300000000000317</v>
      </c>
      <c r="F415" s="16">
        <f t="shared" si="60"/>
        <v>2000.0000008831432</v>
      </c>
      <c r="H415" s="46" t="b">
        <f t="shared" si="61"/>
        <v>0</v>
      </c>
      <c r="I415" s="46">
        <f t="shared" si="62"/>
        <v>25</v>
      </c>
      <c r="J415" s="46">
        <f t="shared" si="63"/>
        <v>26</v>
      </c>
      <c r="K415" s="1" t="str">
        <f t="shared" si="64"/>
        <v/>
      </c>
      <c r="L415" s="1" t="str">
        <f t="shared" si="65"/>
        <v/>
      </c>
      <c r="M415" s="1" t="str">
        <f t="shared" si="66"/>
        <v/>
      </c>
      <c r="N415" s="1" t="str">
        <f t="shared" si="67"/>
        <v/>
      </c>
      <c r="O415" s="1">
        <f t="shared" si="68"/>
        <v>0</v>
      </c>
    </row>
    <row r="416" spans="5:15" x14ac:dyDescent="0.2">
      <c r="E416" s="39">
        <f t="shared" si="69"/>
        <v>41.400000000000318</v>
      </c>
      <c r="F416" s="16">
        <f t="shared" si="60"/>
        <v>2000.0000008831432</v>
      </c>
      <c r="H416" s="46" t="b">
        <f t="shared" si="61"/>
        <v>0</v>
      </c>
      <c r="I416" s="46">
        <f t="shared" si="62"/>
        <v>25</v>
      </c>
      <c r="J416" s="46">
        <f t="shared" si="63"/>
        <v>26</v>
      </c>
      <c r="K416" s="1" t="str">
        <f t="shared" si="64"/>
        <v/>
      </c>
      <c r="L416" s="1" t="str">
        <f t="shared" si="65"/>
        <v/>
      </c>
      <c r="M416" s="1" t="str">
        <f t="shared" si="66"/>
        <v/>
      </c>
      <c r="N416" s="1" t="str">
        <f t="shared" si="67"/>
        <v/>
      </c>
      <c r="O416" s="1">
        <f t="shared" si="68"/>
        <v>0</v>
      </c>
    </row>
    <row r="417" spans="5:15" x14ac:dyDescent="0.2">
      <c r="E417" s="39">
        <f t="shared" si="69"/>
        <v>41.50000000000032</v>
      </c>
      <c r="F417" s="16">
        <f t="shared" si="60"/>
        <v>2000.0000008831432</v>
      </c>
      <c r="H417" s="46" t="b">
        <f t="shared" si="61"/>
        <v>0</v>
      </c>
      <c r="I417" s="46">
        <f t="shared" si="62"/>
        <v>25</v>
      </c>
      <c r="J417" s="46">
        <f t="shared" si="63"/>
        <v>26</v>
      </c>
      <c r="K417" s="1" t="str">
        <f t="shared" si="64"/>
        <v/>
      </c>
      <c r="L417" s="1" t="str">
        <f t="shared" si="65"/>
        <v/>
      </c>
      <c r="M417" s="1" t="str">
        <f t="shared" si="66"/>
        <v/>
      </c>
      <c r="N417" s="1" t="str">
        <f t="shared" si="67"/>
        <v/>
      </c>
      <c r="O417" s="1">
        <f t="shared" si="68"/>
        <v>0</v>
      </c>
    </row>
    <row r="418" spans="5:15" x14ac:dyDescent="0.2">
      <c r="E418" s="39">
        <f t="shared" si="69"/>
        <v>41.600000000000321</v>
      </c>
      <c r="F418" s="16">
        <f t="shared" si="60"/>
        <v>2000.0000008831432</v>
      </c>
      <c r="H418" s="46" t="b">
        <f t="shared" si="61"/>
        <v>0</v>
      </c>
      <c r="I418" s="46">
        <f t="shared" si="62"/>
        <v>25</v>
      </c>
      <c r="J418" s="46">
        <f t="shared" si="63"/>
        <v>26</v>
      </c>
      <c r="K418" s="1" t="str">
        <f t="shared" si="64"/>
        <v/>
      </c>
      <c r="L418" s="1" t="str">
        <f t="shared" si="65"/>
        <v/>
      </c>
      <c r="M418" s="1" t="str">
        <f t="shared" si="66"/>
        <v/>
      </c>
      <c r="N418" s="1" t="str">
        <f t="shared" si="67"/>
        <v/>
      </c>
      <c r="O418" s="1">
        <f t="shared" si="68"/>
        <v>0</v>
      </c>
    </row>
    <row r="419" spans="5:15" x14ac:dyDescent="0.2">
      <c r="E419" s="39">
        <f t="shared" si="69"/>
        <v>41.700000000000323</v>
      </c>
      <c r="F419" s="16">
        <f t="shared" si="60"/>
        <v>2000.0000008831432</v>
      </c>
      <c r="H419" s="46" t="b">
        <f t="shared" si="61"/>
        <v>0</v>
      </c>
      <c r="I419" s="46">
        <f t="shared" si="62"/>
        <v>25</v>
      </c>
      <c r="J419" s="46">
        <f t="shared" si="63"/>
        <v>26</v>
      </c>
      <c r="K419" s="1" t="str">
        <f t="shared" si="64"/>
        <v/>
      </c>
      <c r="L419" s="1" t="str">
        <f t="shared" si="65"/>
        <v/>
      </c>
      <c r="M419" s="1" t="str">
        <f t="shared" si="66"/>
        <v/>
      </c>
      <c r="N419" s="1" t="str">
        <f t="shared" si="67"/>
        <v/>
      </c>
      <c r="O419" s="1">
        <f t="shared" si="68"/>
        <v>0</v>
      </c>
    </row>
    <row r="420" spans="5:15" x14ac:dyDescent="0.2">
      <c r="E420" s="39">
        <f t="shared" si="69"/>
        <v>41.800000000000324</v>
      </c>
      <c r="F420" s="16">
        <f t="shared" si="60"/>
        <v>2000.0000008831432</v>
      </c>
      <c r="H420" s="46" t="b">
        <f t="shared" si="61"/>
        <v>0</v>
      </c>
      <c r="I420" s="46">
        <f t="shared" si="62"/>
        <v>25</v>
      </c>
      <c r="J420" s="46">
        <f t="shared" si="63"/>
        <v>26</v>
      </c>
      <c r="K420" s="1" t="str">
        <f t="shared" si="64"/>
        <v/>
      </c>
      <c r="L420" s="1" t="str">
        <f t="shared" si="65"/>
        <v/>
      </c>
      <c r="M420" s="1" t="str">
        <f t="shared" si="66"/>
        <v/>
      </c>
      <c r="N420" s="1" t="str">
        <f t="shared" si="67"/>
        <v/>
      </c>
      <c r="O420" s="1">
        <f t="shared" si="68"/>
        <v>0</v>
      </c>
    </row>
    <row r="421" spans="5:15" x14ac:dyDescent="0.2">
      <c r="E421" s="39">
        <f t="shared" si="69"/>
        <v>41.900000000000325</v>
      </c>
      <c r="F421" s="16">
        <f t="shared" si="60"/>
        <v>2000.0000008831432</v>
      </c>
      <c r="H421" s="46" t="b">
        <f t="shared" si="61"/>
        <v>0</v>
      </c>
      <c r="I421" s="46">
        <f t="shared" si="62"/>
        <v>25</v>
      </c>
      <c r="J421" s="46">
        <f t="shared" si="63"/>
        <v>26</v>
      </c>
      <c r="K421" s="1" t="str">
        <f t="shared" si="64"/>
        <v/>
      </c>
      <c r="L421" s="1" t="str">
        <f t="shared" si="65"/>
        <v/>
      </c>
      <c r="M421" s="1" t="str">
        <f t="shared" si="66"/>
        <v/>
      </c>
      <c r="N421" s="1" t="str">
        <f t="shared" si="67"/>
        <v/>
      </c>
      <c r="O421" s="1">
        <f t="shared" si="68"/>
        <v>0</v>
      </c>
    </row>
    <row r="422" spans="5:15" x14ac:dyDescent="0.2">
      <c r="E422" s="39">
        <f t="shared" si="69"/>
        <v>42.000000000000327</v>
      </c>
      <c r="F422" s="16">
        <f t="shared" si="60"/>
        <v>2000.0000008831432</v>
      </c>
      <c r="H422" s="46" t="b">
        <f t="shared" si="61"/>
        <v>0</v>
      </c>
      <c r="I422" s="46">
        <f t="shared" si="62"/>
        <v>25</v>
      </c>
      <c r="J422" s="46">
        <f t="shared" si="63"/>
        <v>26</v>
      </c>
      <c r="K422" s="1" t="str">
        <f t="shared" si="64"/>
        <v/>
      </c>
      <c r="L422" s="1" t="str">
        <f t="shared" si="65"/>
        <v/>
      </c>
      <c r="M422" s="1" t="str">
        <f t="shared" si="66"/>
        <v/>
      </c>
      <c r="N422" s="1" t="str">
        <f t="shared" si="67"/>
        <v/>
      </c>
      <c r="O422" s="1">
        <f t="shared" si="68"/>
        <v>0</v>
      </c>
    </row>
    <row r="423" spans="5:15" x14ac:dyDescent="0.2">
      <c r="E423" s="39">
        <f t="shared" si="69"/>
        <v>42.100000000000328</v>
      </c>
      <c r="F423" s="16">
        <f t="shared" si="60"/>
        <v>2000.0000008831432</v>
      </c>
      <c r="H423" s="46" t="b">
        <f t="shared" si="61"/>
        <v>0</v>
      </c>
      <c r="I423" s="46">
        <f t="shared" si="62"/>
        <v>25</v>
      </c>
      <c r="J423" s="46">
        <f t="shared" si="63"/>
        <v>26</v>
      </c>
      <c r="K423" s="1" t="str">
        <f t="shared" si="64"/>
        <v/>
      </c>
      <c r="L423" s="1" t="str">
        <f t="shared" si="65"/>
        <v/>
      </c>
      <c r="M423" s="1" t="str">
        <f t="shared" si="66"/>
        <v/>
      </c>
      <c r="N423" s="1" t="str">
        <f t="shared" si="67"/>
        <v/>
      </c>
      <c r="O423" s="1">
        <f t="shared" si="68"/>
        <v>0</v>
      </c>
    </row>
    <row r="424" spans="5:15" x14ac:dyDescent="0.2">
      <c r="E424" s="39">
        <f t="shared" si="69"/>
        <v>42.20000000000033</v>
      </c>
      <c r="F424" s="16">
        <f t="shared" si="60"/>
        <v>2000.0000008831432</v>
      </c>
      <c r="H424" s="46" t="b">
        <f t="shared" si="61"/>
        <v>0</v>
      </c>
      <c r="I424" s="46">
        <f t="shared" si="62"/>
        <v>25</v>
      </c>
      <c r="J424" s="46">
        <f t="shared" si="63"/>
        <v>26</v>
      </c>
      <c r="K424" s="1" t="str">
        <f t="shared" si="64"/>
        <v/>
      </c>
      <c r="L424" s="1" t="str">
        <f t="shared" si="65"/>
        <v/>
      </c>
      <c r="M424" s="1" t="str">
        <f t="shared" si="66"/>
        <v/>
      </c>
      <c r="N424" s="1" t="str">
        <f t="shared" si="67"/>
        <v/>
      </c>
      <c r="O424" s="1">
        <f t="shared" si="68"/>
        <v>0</v>
      </c>
    </row>
    <row r="425" spans="5:15" x14ac:dyDescent="0.2">
      <c r="E425" s="39">
        <f t="shared" si="69"/>
        <v>42.300000000000331</v>
      </c>
      <c r="F425" s="16">
        <f t="shared" si="60"/>
        <v>2000.0000008831432</v>
      </c>
      <c r="H425" s="46" t="b">
        <f t="shared" si="61"/>
        <v>0</v>
      </c>
      <c r="I425" s="46">
        <f t="shared" si="62"/>
        <v>25</v>
      </c>
      <c r="J425" s="46">
        <f t="shared" si="63"/>
        <v>26</v>
      </c>
      <c r="K425" s="1" t="str">
        <f t="shared" si="64"/>
        <v/>
      </c>
      <c r="L425" s="1" t="str">
        <f t="shared" si="65"/>
        <v/>
      </c>
      <c r="M425" s="1" t="str">
        <f t="shared" si="66"/>
        <v/>
      </c>
      <c r="N425" s="1" t="str">
        <f t="shared" si="67"/>
        <v/>
      </c>
      <c r="O425" s="1">
        <f t="shared" si="68"/>
        <v>0</v>
      </c>
    </row>
    <row r="426" spans="5:15" x14ac:dyDescent="0.2">
      <c r="E426" s="39">
        <f t="shared" si="69"/>
        <v>42.400000000000333</v>
      </c>
      <c r="F426" s="16">
        <f t="shared" si="60"/>
        <v>2000.0000008831432</v>
      </c>
      <c r="H426" s="46" t="b">
        <f t="shared" si="61"/>
        <v>0</v>
      </c>
      <c r="I426" s="46">
        <f t="shared" si="62"/>
        <v>25</v>
      </c>
      <c r="J426" s="46">
        <f t="shared" si="63"/>
        <v>26</v>
      </c>
      <c r="K426" s="1" t="str">
        <f t="shared" si="64"/>
        <v/>
      </c>
      <c r="L426" s="1" t="str">
        <f t="shared" si="65"/>
        <v/>
      </c>
      <c r="M426" s="1" t="str">
        <f t="shared" si="66"/>
        <v/>
      </c>
      <c r="N426" s="1" t="str">
        <f t="shared" si="67"/>
        <v/>
      </c>
      <c r="O426" s="1">
        <f t="shared" si="68"/>
        <v>0</v>
      </c>
    </row>
    <row r="427" spans="5:15" x14ac:dyDescent="0.2">
      <c r="E427" s="39">
        <f t="shared" si="69"/>
        <v>42.500000000000334</v>
      </c>
      <c r="F427" s="16">
        <f t="shared" si="60"/>
        <v>2000.0000008831432</v>
      </c>
      <c r="H427" s="46" t="b">
        <f t="shared" si="61"/>
        <v>0</v>
      </c>
      <c r="I427" s="46">
        <f t="shared" si="62"/>
        <v>25</v>
      </c>
      <c r="J427" s="46">
        <f t="shared" si="63"/>
        <v>26</v>
      </c>
      <c r="K427" s="1" t="str">
        <f t="shared" si="64"/>
        <v/>
      </c>
      <c r="L427" s="1" t="str">
        <f t="shared" si="65"/>
        <v/>
      </c>
      <c r="M427" s="1" t="str">
        <f t="shared" si="66"/>
        <v/>
      </c>
      <c r="N427" s="1" t="str">
        <f t="shared" si="67"/>
        <v/>
      </c>
      <c r="O427" s="1">
        <f t="shared" si="68"/>
        <v>0</v>
      </c>
    </row>
    <row r="428" spans="5:15" x14ac:dyDescent="0.2">
      <c r="E428" s="39">
        <f t="shared" si="69"/>
        <v>42.600000000000335</v>
      </c>
      <c r="F428" s="16">
        <f t="shared" si="60"/>
        <v>2000.0000008831432</v>
      </c>
      <c r="H428" s="46" t="b">
        <f t="shared" si="61"/>
        <v>0</v>
      </c>
      <c r="I428" s="46">
        <f t="shared" si="62"/>
        <v>25</v>
      </c>
      <c r="J428" s="46">
        <f t="shared" si="63"/>
        <v>26</v>
      </c>
      <c r="K428" s="1" t="str">
        <f t="shared" si="64"/>
        <v/>
      </c>
      <c r="L428" s="1" t="str">
        <f t="shared" si="65"/>
        <v/>
      </c>
      <c r="M428" s="1" t="str">
        <f t="shared" si="66"/>
        <v/>
      </c>
      <c r="N428" s="1" t="str">
        <f t="shared" si="67"/>
        <v/>
      </c>
      <c r="O428" s="1">
        <f t="shared" si="68"/>
        <v>0</v>
      </c>
    </row>
    <row r="429" spans="5:15" x14ac:dyDescent="0.2">
      <c r="E429" s="39">
        <f t="shared" si="69"/>
        <v>42.700000000000337</v>
      </c>
      <c r="F429" s="16">
        <f t="shared" si="60"/>
        <v>2000.0000008831432</v>
      </c>
      <c r="H429" s="46" t="b">
        <f t="shared" si="61"/>
        <v>0</v>
      </c>
      <c r="I429" s="46">
        <f t="shared" si="62"/>
        <v>25</v>
      </c>
      <c r="J429" s="46">
        <f t="shared" si="63"/>
        <v>26</v>
      </c>
      <c r="K429" s="1" t="str">
        <f t="shared" si="64"/>
        <v/>
      </c>
      <c r="L429" s="1" t="str">
        <f t="shared" si="65"/>
        <v/>
      </c>
      <c r="M429" s="1" t="str">
        <f t="shared" si="66"/>
        <v/>
      </c>
      <c r="N429" s="1" t="str">
        <f t="shared" si="67"/>
        <v/>
      </c>
      <c r="O429" s="1">
        <f t="shared" si="68"/>
        <v>0</v>
      </c>
    </row>
    <row r="430" spans="5:15" x14ac:dyDescent="0.2">
      <c r="E430" s="39">
        <f t="shared" si="69"/>
        <v>42.800000000000338</v>
      </c>
      <c r="F430" s="16">
        <f t="shared" si="60"/>
        <v>2000.0000008831432</v>
      </c>
      <c r="H430" s="46" t="b">
        <f t="shared" si="61"/>
        <v>0</v>
      </c>
      <c r="I430" s="46">
        <f t="shared" si="62"/>
        <v>25</v>
      </c>
      <c r="J430" s="46">
        <f t="shared" si="63"/>
        <v>26</v>
      </c>
      <c r="K430" s="1" t="str">
        <f t="shared" si="64"/>
        <v/>
      </c>
      <c r="L430" s="1" t="str">
        <f t="shared" si="65"/>
        <v/>
      </c>
      <c r="M430" s="1" t="str">
        <f t="shared" si="66"/>
        <v/>
      </c>
      <c r="N430" s="1" t="str">
        <f t="shared" si="67"/>
        <v/>
      </c>
      <c r="O430" s="1">
        <f t="shared" si="68"/>
        <v>0</v>
      </c>
    </row>
    <row r="431" spans="5:15" x14ac:dyDescent="0.2">
      <c r="E431" s="39">
        <f t="shared" si="69"/>
        <v>42.90000000000034</v>
      </c>
      <c r="F431" s="16">
        <f t="shared" si="60"/>
        <v>2000.0000008831432</v>
      </c>
      <c r="H431" s="46" t="b">
        <f t="shared" si="61"/>
        <v>0</v>
      </c>
      <c r="I431" s="46">
        <f t="shared" si="62"/>
        <v>25</v>
      </c>
      <c r="J431" s="46">
        <f t="shared" si="63"/>
        <v>26</v>
      </c>
      <c r="K431" s="1" t="str">
        <f t="shared" si="64"/>
        <v/>
      </c>
      <c r="L431" s="1" t="str">
        <f t="shared" si="65"/>
        <v/>
      </c>
      <c r="M431" s="1" t="str">
        <f t="shared" si="66"/>
        <v/>
      </c>
      <c r="N431" s="1" t="str">
        <f t="shared" si="67"/>
        <v/>
      </c>
      <c r="O431" s="1">
        <f t="shared" si="68"/>
        <v>0</v>
      </c>
    </row>
    <row r="432" spans="5:15" x14ac:dyDescent="0.2">
      <c r="E432" s="39">
        <f t="shared" si="69"/>
        <v>43.000000000000341</v>
      </c>
      <c r="F432" s="16">
        <f t="shared" si="60"/>
        <v>2000.0000008831432</v>
      </c>
      <c r="H432" s="46" t="b">
        <f t="shared" si="61"/>
        <v>0</v>
      </c>
      <c r="I432" s="46">
        <f t="shared" si="62"/>
        <v>25</v>
      </c>
      <c r="J432" s="46">
        <f t="shared" si="63"/>
        <v>26</v>
      </c>
      <c r="K432" s="1" t="str">
        <f t="shared" si="64"/>
        <v/>
      </c>
      <c r="L432" s="1" t="str">
        <f t="shared" si="65"/>
        <v/>
      </c>
      <c r="M432" s="1" t="str">
        <f t="shared" si="66"/>
        <v/>
      </c>
      <c r="N432" s="1" t="str">
        <f t="shared" si="67"/>
        <v/>
      </c>
      <c r="O432" s="1">
        <f t="shared" si="68"/>
        <v>0</v>
      </c>
    </row>
    <row r="433" spans="5:15" x14ac:dyDescent="0.2">
      <c r="E433" s="39">
        <f t="shared" si="69"/>
        <v>43.100000000000342</v>
      </c>
      <c r="F433" s="16">
        <f t="shared" si="60"/>
        <v>2000.0000008831432</v>
      </c>
      <c r="H433" s="46" t="b">
        <f t="shared" si="61"/>
        <v>0</v>
      </c>
      <c r="I433" s="46">
        <f t="shared" si="62"/>
        <v>25</v>
      </c>
      <c r="J433" s="46">
        <f t="shared" si="63"/>
        <v>26</v>
      </c>
      <c r="K433" s="1" t="str">
        <f t="shared" si="64"/>
        <v/>
      </c>
      <c r="L433" s="1" t="str">
        <f t="shared" si="65"/>
        <v/>
      </c>
      <c r="M433" s="1" t="str">
        <f t="shared" si="66"/>
        <v/>
      </c>
      <c r="N433" s="1" t="str">
        <f t="shared" si="67"/>
        <v/>
      </c>
      <c r="O433" s="1">
        <f t="shared" si="68"/>
        <v>0</v>
      </c>
    </row>
    <row r="434" spans="5:15" x14ac:dyDescent="0.2">
      <c r="E434" s="39">
        <f t="shared" si="69"/>
        <v>43.200000000000344</v>
      </c>
      <c r="F434" s="16">
        <f t="shared" si="60"/>
        <v>2000.0000008831432</v>
      </c>
      <c r="H434" s="46" t="b">
        <f t="shared" si="61"/>
        <v>0</v>
      </c>
      <c r="I434" s="46">
        <f t="shared" si="62"/>
        <v>25</v>
      </c>
      <c r="J434" s="46">
        <f t="shared" si="63"/>
        <v>26</v>
      </c>
      <c r="K434" s="1" t="str">
        <f t="shared" si="64"/>
        <v/>
      </c>
      <c r="L434" s="1" t="str">
        <f t="shared" si="65"/>
        <v/>
      </c>
      <c r="M434" s="1" t="str">
        <f t="shared" si="66"/>
        <v/>
      </c>
      <c r="N434" s="1" t="str">
        <f t="shared" si="67"/>
        <v/>
      </c>
      <c r="O434" s="1">
        <f t="shared" si="68"/>
        <v>0</v>
      </c>
    </row>
    <row r="435" spans="5:15" x14ac:dyDescent="0.2">
      <c r="E435" s="39">
        <f t="shared" si="69"/>
        <v>43.300000000000345</v>
      </c>
      <c r="F435" s="16">
        <f t="shared" si="60"/>
        <v>2000.0000008831432</v>
      </c>
      <c r="H435" s="46" t="b">
        <f t="shared" si="61"/>
        <v>0</v>
      </c>
      <c r="I435" s="46">
        <f t="shared" si="62"/>
        <v>25</v>
      </c>
      <c r="J435" s="46">
        <f t="shared" si="63"/>
        <v>26</v>
      </c>
      <c r="K435" s="1" t="str">
        <f t="shared" si="64"/>
        <v/>
      </c>
      <c r="L435" s="1" t="str">
        <f t="shared" si="65"/>
        <v/>
      </c>
      <c r="M435" s="1" t="str">
        <f t="shared" si="66"/>
        <v/>
      </c>
      <c r="N435" s="1" t="str">
        <f t="shared" si="67"/>
        <v/>
      </c>
      <c r="O435" s="1">
        <f t="shared" si="68"/>
        <v>0</v>
      </c>
    </row>
    <row r="436" spans="5:15" x14ac:dyDescent="0.2">
      <c r="E436" s="39">
        <f t="shared" si="69"/>
        <v>43.400000000000347</v>
      </c>
      <c r="F436" s="16">
        <f t="shared" si="60"/>
        <v>2000.0000008831432</v>
      </c>
      <c r="H436" s="46" t="b">
        <f t="shared" si="61"/>
        <v>0</v>
      </c>
      <c r="I436" s="46">
        <f t="shared" si="62"/>
        <v>25</v>
      </c>
      <c r="J436" s="46">
        <f t="shared" si="63"/>
        <v>26</v>
      </c>
      <c r="K436" s="1" t="str">
        <f t="shared" si="64"/>
        <v/>
      </c>
      <c r="L436" s="1" t="str">
        <f t="shared" si="65"/>
        <v/>
      </c>
      <c r="M436" s="1" t="str">
        <f t="shared" si="66"/>
        <v/>
      </c>
      <c r="N436" s="1" t="str">
        <f t="shared" si="67"/>
        <v/>
      </c>
      <c r="O436" s="1">
        <f t="shared" si="68"/>
        <v>0</v>
      </c>
    </row>
    <row r="437" spans="5:15" x14ac:dyDescent="0.2">
      <c r="E437" s="39">
        <f t="shared" si="69"/>
        <v>43.500000000000348</v>
      </c>
      <c r="F437" s="16">
        <f t="shared" si="60"/>
        <v>2000.0000008831432</v>
      </c>
      <c r="H437" s="46" t="b">
        <f t="shared" si="61"/>
        <v>0</v>
      </c>
      <c r="I437" s="46">
        <f t="shared" si="62"/>
        <v>25</v>
      </c>
      <c r="J437" s="46">
        <f t="shared" si="63"/>
        <v>26</v>
      </c>
      <c r="K437" s="1" t="str">
        <f t="shared" si="64"/>
        <v/>
      </c>
      <c r="L437" s="1" t="str">
        <f t="shared" si="65"/>
        <v/>
      </c>
      <c r="M437" s="1" t="str">
        <f t="shared" si="66"/>
        <v/>
      </c>
      <c r="N437" s="1" t="str">
        <f t="shared" si="67"/>
        <v/>
      </c>
      <c r="O437" s="1">
        <f t="shared" si="68"/>
        <v>0</v>
      </c>
    </row>
    <row r="438" spans="5:15" x14ac:dyDescent="0.2">
      <c r="E438" s="39">
        <f t="shared" si="69"/>
        <v>43.60000000000035</v>
      </c>
      <c r="F438" s="16">
        <f t="shared" si="60"/>
        <v>2000.0000008831432</v>
      </c>
      <c r="H438" s="46" t="b">
        <f t="shared" si="61"/>
        <v>0</v>
      </c>
      <c r="I438" s="46">
        <f t="shared" si="62"/>
        <v>25</v>
      </c>
      <c r="J438" s="46">
        <f t="shared" si="63"/>
        <v>26</v>
      </c>
      <c r="K438" s="1" t="str">
        <f t="shared" si="64"/>
        <v/>
      </c>
      <c r="L438" s="1" t="str">
        <f t="shared" si="65"/>
        <v/>
      </c>
      <c r="M438" s="1" t="str">
        <f t="shared" si="66"/>
        <v/>
      </c>
      <c r="N438" s="1" t="str">
        <f t="shared" si="67"/>
        <v/>
      </c>
      <c r="O438" s="1">
        <f t="shared" si="68"/>
        <v>0</v>
      </c>
    </row>
    <row r="439" spans="5:15" x14ac:dyDescent="0.2">
      <c r="E439" s="39">
        <f t="shared" si="69"/>
        <v>43.700000000000351</v>
      </c>
      <c r="F439" s="16">
        <f t="shared" si="60"/>
        <v>2000.0000008831432</v>
      </c>
      <c r="H439" s="46" t="b">
        <f t="shared" si="61"/>
        <v>0</v>
      </c>
      <c r="I439" s="46">
        <f t="shared" si="62"/>
        <v>25</v>
      </c>
      <c r="J439" s="46">
        <f t="shared" si="63"/>
        <v>26</v>
      </c>
      <c r="K439" s="1" t="str">
        <f t="shared" si="64"/>
        <v/>
      </c>
      <c r="L439" s="1" t="str">
        <f t="shared" si="65"/>
        <v/>
      </c>
      <c r="M439" s="1" t="str">
        <f t="shared" si="66"/>
        <v/>
      </c>
      <c r="N439" s="1" t="str">
        <f t="shared" si="67"/>
        <v/>
      </c>
      <c r="O439" s="1">
        <f t="shared" si="68"/>
        <v>0</v>
      </c>
    </row>
    <row r="440" spans="5:15" x14ac:dyDescent="0.2">
      <c r="E440" s="39">
        <f t="shared" si="69"/>
        <v>43.800000000000352</v>
      </c>
      <c r="F440" s="16">
        <f t="shared" si="60"/>
        <v>2000.0000008831432</v>
      </c>
      <c r="H440" s="46" t="b">
        <f t="shared" si="61"/>
        <v>0</v>
      </c>
      <c r="I440" s="46">
        <f t="shared" si="62"/>
        <v>25</v>
      </c>
      <c r="J440" s="46">
        <f t="shared" si="63"/>
        <v>26</v>
      </c>
      <c r="K440" s="1" t="str">
        <f t="shared" si="64"/>
        <v/>
      </c>
      <c r="L440" s="1" t="str">
        <f t="shared" si="65"/>
        <v/>
      </c>
      <c r="M440" s="1" t="str">
        <f t="shared" si="66"/>
        <v/>
      </c>
      <c r="N440" s="1" t="str">
        <f t="shared" si="67"/>
        <v/>
      </c>
      <c r="O440" s="1">
        <f t="shared" si="68"/>
        <v>0</v>
      </c>
    </row>
    <row r="441" spans="5:15" x14ac:dyDescent="0.2">
      <c r="E441" s="39">
        <f t="shared" si="69"/>
        <v>43.900000000000354</v>
      </c>
      <c r="F441" s="16">
        <f t="shared" si="60"/>
        <v>2000.0000008831432</v>
      </c>
      <c r="H441" s="46" t="b">
        <f t="shared" si="61"/>
        <v>0</v>
      </c>
      <c r="I441" s="46">
        <f t="shared" si="62"/>
        <v>25</v>
      </c>
      <c r="J441" s="46">
        <f t="shared" si="63"/>
        <v>26</v>
      </c>
      <c r="K441" s="1" t="str">
        <f t="shared" si="64"/>
        <v/>
      </c>
      <c r="L441" s="1" t="str">
        <f t="shared" si="65"/>
        <v/>
      </c>
      <c r="M441" s="1" t="str">
        <f t="shared" si="66"/>
        <v/>
      </c>
      <c r="N441" s="1" t="str">
        <f t="shared" si="67"/>
        <v/>
      </c>
      <c r="O441" s="1">
        <f t="shared" si="68"/>
        <v>0</v>
      </c>
    </row>
    <row r="442" spans="5:15" x14ac:dyDescent="0.2">
      <c r="E442" s="39">
        <f t="shared" si="69"/>
        <v>44.000000000000355</v>
      </c>
      <c r="F442" s="16">
        <f t="shared" si="60"/>
        <v>2000.0000008831432</v>
      </c>
      <c r="H442" s="46" t="b">
        <f t="shared" si="61"/>
        <v>0</v>
      </c>
      <c r="I442" s="46">
        <f t="shared" si="62"/>
        <v>25</v>
      </c>
      <c r="J442" s="46">
        <f t="shared" si="63"/>
        <v>26</v>
      </c>
      <c r="K442" s="1" t="str">
        <f t="shared" si="64"/>
        <v/>
      </c>
      <c r="L442" s="1" t="str">
        <f t="shared" si="65"/>
        <v/>
      </c>
      <c r="M442" s="1" t="str">
        <f t="shared" si="66"/>
        <v/>
      </c>
      <c r="N442" s="1" t="str">
        <f t="shared" si="67"/>
        <v/>
      </c>
      <c r="O442" s="1">
        <f t="shared" si="68"/>
        <v>0</v>
      </c>
    </row>
    <row r="443" spans="5:15" x14ac:dyDescent="0.2">
      <c r="E443" s="39">
        <f t="shared" si="69"/>
        <v>44.100000000000357</v>
      </c>
      <c r="F443" s="16">
        <f t="shared" si="60"/>
        <v>2000.0000008831432</v>
      </c>
      <c r="H443" s="46" t="b">
        <f t="shared" si="61"/>
        <v>0</v>
      </c>
      <c r="I443" s="46">
        <f t="shared" si="62"/>
        <v>25</v>
      </c>
      <c r="J443" s="46">
        <f t="shared" si="63"/>
        <v>26</v>
      </c>
      <c r="K443" s="1" t="str">
        <f t="shared" si="64"/>
        <v/>
      </c>
      <c r="L443" s="1" t="str">
        <f t="shared" si="65"/>
        <v/>
      </c>
      <c r="M443" s="1" t="str">
        <f t="shared" si="66"/>
        <v/>
      </c>
      <c r="N443" s="1" t="str">
        <f t="shared" si="67"/>
        <v/>
      </c>
      <c r="O443" s="1">
        <f t="shared" si="68"/>
        <v>0</v>
      </c>
    </row>
    <row r="444" spans="5:15" x14ac:dyDescent="0.2">
      <c r="E444" s="39">
        <f t="shared" si="69"/>
        <v>44.200000000000358</v>
      </c>
      <c r="F444" s="16">
        <f t="shared" ref="F444:F507" si="70">IF(E444&gt;$C$29,$C$30,IF(H444,M444+(E444-K444)*O444,0))</f>
        <v>2000.0000008831432</v>
      </c>
      <c r="H444" s="46" t="b">
        <f t="shared" ref="H444:H507" si="71">AND(E444&gt;=$C$28,E444&lt;=$C$29)</f>
        <v>0</v>
      </c>
      <c r="I444" s="46">
        <f t="shared" ref="I444:I507" si="72">COUNTIF($B$2:$B$26,"&lt;="&amp;E444)</f>
        <v>25</v>
      </c>
      <c r="J444" s="46">
        <f t="shared" ref="J444:J507" si="73">I444+1</f>
        <v>26</v>
      </c>
      <c r="K444" s="1" t="str">
        <f t="shared" ref="K444:K507" si="74">IF(H444,INDEX($B$2:$B$26,I444),"")</f>
        <v/>
      </c>
      <c r="L444" s="1" t="str">
        <f t="shared" ref="L444:L507" si="75">IF(H444,INDEX($B$2:$B$26,J444),"")</f>
        <v/>
      </c>
      <c r="M444" s="1" t="str">
        <f t="shared" ref="M444:M507" si="76">IF(H444,INDEX($C$2:$C$26,I444),"")</f>
        <v/>
      </c>
      <c r="N444" s="1" t="str">
        <f t="shared" ref="N444:N507" si="77">IF(H444,INDEX($C$2:$C$26,J444),"")</f>
        <v/>
      </c>
      <c r="O444" s="1">
        <f t="shared" ref="O444:O507" si="78">IF(K444&lt;&gt;L444,(N444-M444)/(L444-K444),0)</f>
        <v>0</v>
      </c>
    </row>
    <row r="445" spans="5:15" x14ac:dyDescent="0.2">
      <c r="E445" s="39">
        <f t="shared" si="69"/>
        <v>44.30000000000036</v>
      </c>
      <c r="F445" s="16">
        <f t="shared" si="70"/>
        <v>2000.0000008831432</v>
      </c>
      <c r="H445" s="46" t="b">
        <f t="shared" si="71"/>
        <v>0</v>
      </c>
      <c r="I445" s="46">
        <f t="shared" si="72"/>
        <v>25</v>
      </c>
      <c r="J445" s="46">
        <f t="shared" si="73"/>
        <v>26</v>
      </c>
      <c r="K445" s="1" t="str">
        <f t="shared" si="74"/>
        <v/>
      </c>
      <c r="L445" s="1" t="str">
        <f t="shared" si="75"/>
        <v/>
      </c>
      <c r="M445" s="1" t="str">
        <f t="shared" si="76"/>
        <v/>
      </c>
      <c r="N445" s="1" t="str">
        <f t="shared" si="77"/>
        <v/>
      </c>
      <c r="O445" s="1">
        <f t="shared" si="78"/>
        <v>0</v>
      </c>
    </row>
    <row r="446" spans="5:15" x14ac:dyDescent="0.2">
      <c r="E446" s="39">
        <f t="shared" si="69"/>
        <v>44.400000000000361</v>
      </c>
      <c r="F446" s="16">
        <f t="shared" si="70"/>
        <v>2000.0000008831432</v>
      </c>
      <c r="H446" s="46" t="b">
        <f t="shared" si="71"/>
        <v>0</v>
      </c>
      <c r="I446" s="46">
        <f t="shared" si="72"/>
        <v>25</v>
      </c>
      <c r="J446" s="46">
        <f t="shared" si="73"/>
        <v>26</v>
      </c>
      <c r="K446" s="1" t="str">
        <f t="shared" si="74"/>
        <v/>
      </c>
      <c r="L446" s="1" t="str">
        <f t="shared" si="75"/>
        <v/>
      </c>
      <c r="M446" s="1" t="str">
        <f t="shared" si="76"/>
        <v/>
      </c>
      <c r="N446" s="1" t="str">
        <f t="shared" si="77"/>
        <v/>
      </c>
      <c r="O446" s="1">
        <f t="shared" si="78"/>
        <v>0</v>
      </c>
    </row>
    <row r="447" spans="5:15" x14ac:dyDescent="0.2">
      <c r="E447" s="39">
        <f t="shared" si="69"/>
        <v>44.500000000000362</v>
      </c>
      <c r="F447" s="16">
        <f t="shared" si="70"/>
        <v>2000.0000008831432</v>
      </c>
      <c r="H447" s="46" t="b">
        <f t="shared" si="71"/>
        <v>0</v>
      </c>
      <c r="I447" s="46">
        <f t="shared" si="72"/>
        <v>25</v>
      </c>
      <c r="J447" s="46">
        <f t="shared" si="73"/>
        <v>26</v>
      </c>
      <c r="K447" s="1" t="str">
        <f t="shared" si="74"/>
        <v/>
      </c>
      <c r="L447" s="1" t="str">
        <f t="shared" si="75"/>
        <v/>
      </c>
      <c r="M447" s="1" t="str">
        <f t="shared" si="76"/>
        <v/>
      </c>
      <c r="N447" s="1" t="str">
        <f t="shared" si="77"/>
        <v/>
      </c>
      <c r="O447" s="1">
        <f t="shared" si="78"/>
        <v>0</v>
      </c>
    </row>
    <row r="448" spans="5:15" x14ac:dyDescent="0.2">
      <c r="E448" s="39">
        <f t="shared" si="69"/>
        <v>44.600000000000364</v>
      </c>
      <c r="F448" s="16">
        <f t="shared" si="70"/>
        <v>2000.0000008831432</v>
      </c>
      <c r="H448" s="46" t="b">
        <f t="shared" si="71"/>
        <v>0</v>
      </c>
      <c r="I448" s="46">
        <f t="shared" si="72"/>
        <v>25</v>
      </c>
      <c r="J448" s="46">
        <f t="shared" si="73"/>
        <v>26</v>
      </c>
      <c r="K448" s="1" t="str">
        <f t="shared" si="74"/>
        <v/>
      </c>
      <c r="L448" s="1" t="str">
        <f t="shared" si="75"/>
        <v/>
      </c>
      <c r="M448" s="1" t="str">
        <f t="shared" si="76"/>
        <v/>
      </c>
      <c r="N448" s="1" t="str">
        <f t="shared" si="77"/>
        <v/>
      </c>
      <c r="O448" s="1">
        <f t="shared" si="78"/>
        <v>0</v>
      </c>
    </row>
    <row r="449" spans="5:15" x14ac:dyDescent="0.2">
      <c r="E449" s="39">
        <f t="shared" si="69"/>
        <v>44.700000000000365</v>
      </c>
      <c r="F449" s="16">
        <f t="shared" si="70"/>
        <v>2000.0000008831432</v>
      </c>
      <c r="H449" s="46" t="b">
        <f t="shared" si="71"/>
        <v>0</v>
      </c>
      <c r="I449" s="46">
        <f t="shared" si="72"/>
        <v>25</v>
      </c>
      <c r="J449" s="46">
        <f t="shared" si="73"/>
        <v>26</v>
      </c>
      <c r="K449" s="1" t="str">
        <f t="shared" si="74"/>
        <v/>
      </c>
      <c r="L449" s="1" t="str">
        <f t="shared" si="75"/>
        <v/>
      </c>
      <c r="M449" s="1" t="str">
        <f t="shared" si="76"/>
        <v/>
      </c>
      <c r="N449" s="1" t="str">
        <f t="shared" si="77"/>
        <v/>
      </c>
      <c r="O449" s="1">
        <f t="shared" si="78"/>
        <v>0</v>
      </c>
    </row>
    <row r="450" spans="5:15" x14ac:dyDescent="0.2">
      <c r="E450" s="39">
        <f t="shared" si="69"/>
        <v>44.800000000000367</v>
      </c>
      <c r="F450" s="16">
        <f t="shared" si="70"/>
        <v>2000.0000008831432</v>
      </c>
      <c r="H450" s="46" t="b">
        <f t="shared" si="71"/>
        <v>0</v>
      </c>
      <c r="I450" s="46">
        <f t="shared" si="72"/>
        <v>25</v>
      </c>
      <c r="J450" s="46">
        <f t="shared" si="73"/>
        <v>26</v>
      </c>
      <c r="K450" s="1" t="str">
        <f t="shared" si="74"/>
        <v/>
      </c>
      <c r="L450" s="1" t="str">
        <f t="shared" si="75"/>
        <v/>
      </c>
      <c r="M450" s="1" t="str">
        <f t="shared" si="76"/>
        <v/>
      </c>
      <c r="N450" s="1" t="str">
        <f t="shared" si="77"/>
        <v/>
      </c>
      <c r="O450" s="1">
        <f t="shared" si="78"/>
        <v>0</v>
      </c>
    </row>
    <row r="451" spans="5:15" x14ac:dyDescent="0.2">
      <c r="E451" s="39">
        <f t="shared" ref="E451:E514" si="79">E450+WindSpeedStep</f>
        <v>44.900000000000368</v>
      </c>
      <c r="F451" s="16">
        <f t="shared" si="70"/>
        <v>2000.0000008831432</v>
      </c>
      <c r="H451" s="46" t="b">
        <f t="shared" si="71"/>
        <v>0</v>
      </c>
      <c r="I451" s="46">
        <f t="shared" si="72"/>
        <v>25</v>
      </c>
      <c r="J451" s="46">
        <f t="shared" si="73"/>
        <v>26</v>
      </c>
      <c r="K451" s="1" t="str">
        <f t="shared" si="74"/>
        <v/>
      </c>
      <c r="L451" s="1" t="str">
        <f t="shared" si="75"/>
        <v/>
      </c>
      <c r="M451" s="1" t="str">
        <f t="shared" si="76"/>
        <v/>
      </c>
      <c r="N451" s="1" t="str">
        <f t="shared" si="77"/>
        <v/>
      </c>
      <c r="O451" s="1">
        <f t="shared" si="78"/>
        <v>0</v>
      </c>
    </row>
    <row r="452" spans="5:15" x14ac:dyDescent="0.2">
      <c r="E452" s="39">
        <f t="shared" si="79"/>
        <v>45.000000000000369</v>
      </c>
      <c r="F452" s="16">
        <f t="shared" si="70"/>
        <v>2000.0000008831432</v>
      </c>
      <c r="H452" s="46" t="b">
        <f t="shared" si="71"/>
        <v>0</v>
      </c>
      <c r="I452" s="46">
        <f t="shared" si="72"/>
        <v>25</v>
      </c>
      <c r="J452" s="46">
        <f t="shared" si="73"/>
        <v>26</v>
      </c>
      <c r="K452" s="1" t="str">
        <f t="shared" si="74"/>
        <v/>
      </c>
      <c r="L452" s="1" t="str">
        <f t="shared" si="75"/>
        <v/>
      </c>
      <c r="M452" s="1" t="str">
        <f t="shared" si="76"/>
        <v/>
      </c>
      <c r="N452" s="1" t="str">
        <f t="shared" si="77"/>
        <v/>
      </c>
      <c r="O452" s="1">
        <f t="shared" si="78"/>
        <v>0</v>
      </c>
    </row>
    <row r="453" spans="5:15" x14ac:dyDescent="0.2">
      <c r="E453" s="39">
        <f t="shared" si="79"/>
        <v>45.100000000000371</v>
      </c>
      <c r="F453" s="16">
        <f t="shared" si="70"/>
        <v>2000.0000008831432</v>
      </c>
      <c r="H453" s="46" t="b">
        <f t="shared" si="71"/>
        <v>0</v>
      </c>
      <c r="I453" s="46">
        <f t="shared" si="72"/>
        <v>25</v>
      </c>
      <c r="J453" s="46">
        <f t="shared" si="73"/>
        <v>26</v>
      </c>
      <c r="K453" s="1" t="str">
        <f t="shared" si="74"/>
        <v/>
      </c>
      <c r="L453" s="1" t="str">
        <f t="shared" si="75"/>
        <v/>
      </c>
      <c r="M453" s="1" t="str">
        <f t="shared" si="76"/>
        <v/>
      </c>
      <c r="N453" s="1" t="str">
        <f t="shared" si="77"/>
        <v/>
      </c>
      <c r="O453" s="1">
        <f t="shared" si="78"/>
        <v>0</v>
      </c>
    </row>
    <row r="454" spans="5:15" x14ac:dyDescent="0.2">
      <c r="E454" s="39">
        <f t="shared" si="79"/>
        <v>45.200000000000372</v>
      </c>
      <c r="F454" s="16">
        <f t="shared" si="70"/>
        <v>2000.0000008831432</v>
      </c>
      <c r="H454" s="46" t="b">
        <f t="shared" si="71"/>
        <v>0</v>
      </c>
      <c r="I454" s="46">
        <f t="shared" si="72"/>
        <v>25</v>
      </c>
      <c r="J454" s="46">
        <f t="shared" si="73"/>
        <v>26</v>
      </c>
      <c r="K454" s="1" t="str">
        <f t="shared" si="74"/>
        <v/>
      </c>
      <c r="L454" s="1" t="str">
        <f t="shared" si="75"/>
        <v/>
      </c>
      <c r="M454" s="1" t="str">
        <f t="shared" si="76"/>
        <v/>
      </c>
      <c r="N454" s="1" t="str">
        <f t="shared" si="77"/>
        <v/>
      </c>
      <c r="O454" s="1">
        <f t="shared" si="78"/>
        <v>0</v>
      </c>
    </row>
    <row r="455" spans="5:15" x14ac:dyDescent="0.2">
      <c r="E455" s="39">
        <f t="shared" si="79"/>
        <v>45.300000000000374</v>
      </c>
      <c r="F455" s="16">
        <f t="shared" si="70"/>
        <v>2000.0000008831432</v>
      </c>
      <c r="H455" s="46" t="b">
        <f t="shared" si="71"/>
        <v>0</v>
      </c>
      <c r="I455" s="46">
        <f t="shared" si="72"/>
        <v>25</v>
      </c>
      <c r="J455" s="46">
        <f t="shared" si="73"/>
        <v>26</v>
      </c>
      <c r="K455" s="1" t="str">
        <f t="shared" si="74"/>
        <v/>
      </c>
      <c r="L455" s="1" t="str">
        <f t="shared" si="75"/>
        <v/>
      </c>
      <c r="M455" s="1" t="str">
        <f t="shared" si="76"/>
        <v/>
      </c>
      <c r="N455" s="1" t="str">
        <f t="shared" si="77"/>
        <v/>
      </c>
      <c r="O455" s="1">
        <f t="shared" si="78"/>
        <v>0</v>
      </c>
    </row>
    <row r="456" spans="5:15" x14ac:dyDescent="0.2">
      <c r="E456" s="39">
        <f t="shared" si="79"/>
        <v>45.400000000000375</v>
      </c>
      <c r="F456" s="16">
        <f t="shared" si="70"/>
        <v>2000.0000008831432</v>
      </c>
      <c r="H456" s="46" t="b">
        <f t="shared" si="71"/>
        <v>0</v>
      </c>
      <c r="I456" s="46">
        <f t="shared" si="72"/>
        <v>25</v>
      </c>
      <c r="J456" s="46">
        <f t="shared" si="73"/>
        <v>26</v>
      </c>
      <c r="K456" s="1" t="str">
        <f t="shared" si="74"/>
        <v/>
      </c>
      <c r="L456" s="1" t="str">
        <f t="shared" si="75"/>
        <v/>
      </c>
      <c r="M456" s="1" t="str">
        <f t="shared" si="76"/>
        <v/>
      </c>
      <c r="N456" s="1" t="str">
        <f t="shared" si="77"/>
        <v/>
      </c>
      <c r="O456" s="1">
        <f t="shared" si="78"/>
        <v>0</v>
      </c>
    </row>
    <row r="457" spans="5:15" x14ac:dyDescent="0.2">
      <c r="E457" s="39">
        <f t="shared" si="79"/>
        <v>45.500000000000377</v>
      </c>
      <c r="F457" s="16">
        <f t="shared" si="70"/>
        <v>2000.0000008831432</v>
      </c>
      <c r="H457" s="46" t="b">
        <f t="shared" si="71"/>
        <v>0</v>
      </c>
      <c r="I457" s="46">
        <f t="shared" si="72"/>
        <v>25</v>
      </c>
      <c r="J457" s="46">
        <f t="shared" si="73"/>
        <v>26</v>
      </c>
      <c r="K457" s="1" t="str">
        <f t="shared" si="74"/>
        <v/>
      </c>
      <c r="L457" s="1" t="str">
        <f t="shared" si="75"/>
        <v/>
      </c>
      <c r="M457" s="1" t="str">
        <f t="shared" si="76"/>
        <v/>
      </c>
      <c r="N457" s="1" t="str">
        <f t="shared" si="77"/>
        <v/>
      </c>
      <c r="O457" s="1">
        <f t="shared" si="78"/>
        <v>0</v>
      </c>
    </row>
    <row r="458" spans="5:15" x14ac:dyDescent="0.2">
      <c r="E458" s="39">
        <f t="shared" si="79"/>
        <v>45.600000000000378</v>
      </c>
      <c r="F458" s="16">
        <f t="shared" si="70"/>
        <v>2000.0000008831432</v>
      </c>
      <c r="H458" s="46" t="b">
        <f t="shared" si="71"/>
        <v>0</v>
      </c>
      <c r="I458" s="46">
        <f t="shared" si="72"/>
        <v>25</v>
      </c>
      <c r="J458" s="46">
        <f t="shared" si="73"/>
        <v>26</v>
      </c>
      <c r="K458" s="1" t="str">
        <f t="shared" si="74"/>
        <v/>
      </c>
      <c r="L458" s="1" t="str">
        <f t="shared" si="75"/>
        <v/>
      </c>
      <c r="M458" s="1" t="str">
        <f t="shared" si="76"/>
        <v/>
      </c>
      <c r="N458" s="1" t="str">
        <f t="shared" si="77"/>
        <v/>
      </c>
      <c r="O458" s="1">
        <f t="shared" si="78"/>
        <v>0</v>
      </c>
    </row>
    <row r="459" spans="5:15" x14ac:dyDescent="0.2">
      <c r="E459" s="39">
        <f t="shared" si="79"/>
        <v>45.700000000000379</v>
      </c>
      <c r="F459" s="16">
        <f t="shared" si="70"/>
        <v>2000.0000008831432</v>
      </c>
      <c r="H459" s="46" t="b">
        <f t="shared" si="71"/>
        <v>0</v>
      </c>
      <c r="I459" s="46">
        <f t="shared" si="72"/>
        <v>25</v>
      </c>
      <c r="J459" s="46">
        <f t="shared" si="73"/>
        <v>26</v>
      </c>
      <c r="K459" s="1" t="str">
        <f t="shared" si="74"/>
        <v/>
      </c>
      <c r="L459" s="1" t="str">
        <f t="shared" si="75"/>
        <v/>
      </c>
      <c r="M459" s="1" t="str">
        <f t="shared" si="76"/>
        <v/>
      </c>
      <c r="N459" s="1" t="str">
        <f t="shared" si="77"/>
        <v/>
      </c>
      <c r="O459" s="1">
        <f t="shared" si="78"/>
        <v>0</v>
      </c>
    </row>
    <row r="460" spans="5:15" x14ac:dyDescent="0.2">
      <c r="E460" s="39">
        <f t="shared" si="79"/>
        <v>45.800000000000381</v>
      </c>
      <c r="F460" s="16">
        <f t="shared" si="70"/>
        <v>2000.0000008831432</v>
      </c>
      <c r="H460" s="46" t="b">
        <f t="shared" si="71"/>
        <v>0</v>
      </c>
      <c r="I460" s="46">
        <f t="shared" si="72"/>
        <v>25</v>
      </c>
      <c r="J460" s="46">
        <f t="shared" si="73"/>
        <v>26</v>
      </c>
      <c r="K460" s="1" t="str">
        <f t="shared" si="74"/>
        <v/>
      </c>
      <c r="L460" s="1" t="str">
        <f t="shared" si="75"/>
        <v/>
      </c>
      <c r="M460" s="1" t="str">
        <f t="shared" si="76"/>
        <v/>
      </c>
      <c r="N460" s="1" t="str">
        <f t="shared" si="77"/>
        <v/>
      </c>
      <c r="O460" s="1">
        <f t="shared" si="78"/>
        <v>0</v>
      </c>
    </row>
    <row r="461" spans="5:15" x14ac:dyDescent="0.2">
      <c r="E461" s="39">
        <f t="shared" si="79"/>
        <v>45.900000000000382</v>
      </c>
      <c r="F461" s="16">
        <f t="shared" si="70"/>
        <v>2000.0000008831432</v>
      </c>
      <c r="H461" s="46" t="b">
        <f t="shared" si="71"/>
        <v>0</v>
      </c>
      <c r="I461" s="46">
        <f t="shared" si="72"/>
        <v>25</v>
      </c>
      <c r="J461" s="46">
        <f t="shared" si="73"/>
        <v>26</v>
      </c>
      <c r="K461" s="1" t="str">
        <f t="shared" si="74"/>
        <v/>
      </c>
      <c r="L461" s="1" t="str">
        <f t="shared" si="75"/>
        <v/>
      </c>
      <c r="M461" s="1" t="str">
        <f t="shared" si="76"/>
        <v/>
      </c>
      <c r="N461" s="1" t="str">
        <f t="shared" si="77"/>
        <v/>
      </c>
      <c r="O461" s="1">
        <f t="shared" si="78"/>
        <v>0</v>
      </c>
    </row>
    <row r="462" spans="5:15" x14ac:dyDescent="0.2">
      <c r="E462" s="39">
        <f t="shared" si="79"/>
        <v>46.000000000000384</v>
      </c>
      <c r="F462" s="16">
        <f t="shared" si="70"/>
        <v>2000.0000008831432</v>
      </c>
      <c r="H462" s="46" t="b">
        <f t="shared" si="71"/>
        <v>0</v>
      </c>
      <c r="I462" s="46">
        <f t="shared" si="72"/>
        <v>25</v>
      </c>
      <c r="J462" s="46">
        <f t="shared" si="73"/>
        <v>26</v>
      </c>
      <c r="K462" s="1" t="str">
        <f t="shared" si="74"/>
        <v/>
      </c>
      <c r="L462" s="1" t="str">
        <f t="shared" si="75"/>
        <v/>
      </c>
      <c r="M462" s="1" t="str">
        <f t="shared" si="76"/>
        <v/>
      </c>
      <c r="N462" s="1" t="str">
        <f t="shared" si="77"/>
        <v/>
      </c>
      <c r="O462" s="1">
        <f t="shared" si="78"/>
        <v>0</v>
      </c>
    </row>
    <row r="463" spans="5:15" x14ac:dyDescent="0.2">
      <c r="E463" s="39">
        <f t="shared" si="79"/>
        <v>46.100000000000385</v>
      </c>
      <c r="F463" s="16">
        <f t="shared" si="70"/>
        <v>2000.0000008831432</v>
      </c>
      <c r="H463" s="46" t="b">
        <f t="shared" si="71"/>
        <v>0</v>
      </c>
      <c r="I463" s="46">
        <f t="shared" si="72"/>
        <v>25</v>
      </c>
      <c r="J463" s="46">
        <f t="shared" si="73"/>
        <v>26</v>
      </c>
      <c r="K463" s="1" t="str">
        <f t="shared" si="74"/>
        <v/>
      </c>
      <c r="L463" s="1" t="str">
        <f t="shared" si="75"/>
        <v/>
      </c>
      <c r="M463" s="1" t="str">
        <f t="shared" si="76"/>
        <v/>
      </c>
      <c r="N463" s="1" t="str">
        <f t="shared" si="77"/>
        <v/>
      </c>
      <c r="O463" s="1">
        <f t="shared" si="78"/>
        <v>0</v>
      </c>
    </row>
    <row r="464" spans="5:15" x14ac:dyDescent="0.2">
      <c r="E464" s="39">
        <f t="shared" si="79"/>
        <v>46.200000000000387</v>
      </c>
      <c r="F464" s="16">
        <f t="shared" si="70"/>
        <v>2000.0000008831432</v>
      </c>
      <c r="H464" s="46" t="b">
        <f t="shared" si="71"/>
        <v>0</v>
      </c>
      <c r="I464" s="46">
        <f t="shared" si="72"/>
        <v>25</v>
      </c>
      <c r="J464" s="46">
        <f t="shared" si="73"/>
        <v>26</v>
      </c>
      <c r="K464" s="1" t="str">
        <f t="shared" si="74"/>
        <v/>
      </c>
      <c r="L464" s="1" t="str">
        <f t="shared" si="75"/>
        <v/>
      </c>
      <c r="M464" s="1" t="str">
        <f t="shared" si="76"/>
        <v/>
      </c>
      <c r="N464" s="1" t="str">
        <f t="shared" si="77"/>
        <v/>
      </c>
      <c r="O464" s="1">
        <f t="shared" si="78"/>
        <v>0</v>
      </c>
    </row>
    <row r="465" spans="5:15" x14ac:dyDescent="0.2">
      <c r="E465" s="39">
        <f t="shared" si="79"/>
        <v>46.300000000000388</v>
      </c>
      <c r="F465" s="16">
        <f t="shared" si="70"/>
        <v>2000.0000008831432</v>
      </c>
      <c r="H465" s="46" t="b">
        <f t="shared" si="71"/>
        <v>0</v>
      </c>
      <c r="I465" s="46">
        <f t="shared" si="72"/>
        <v>25</v>
      </c>
      <c r="J465" s="46">
        <f t="shared" si="73"/>
        <v>26</v>
      </c>
      <c r="K465" s="1" t="str">
        <f t="shared" si="74"/>
        <v/>
      </c>
      <c r="L465" s="1" t="str">
        <f t="shared" si="75"/>
        <v/>
      </c>
      <c r="M465" s="1" t="str">
        <f t="shared" si="76"/>
        <v/>
      </c>
      <c r="N465" s="1" t="str">
        <f t="shared" si="77"/>
        <v/>
      </c>
      <c r="O465" s="1">
        <f t="shared" si="78"/>
        <v>0</v>
      </c>
    </row>
    <row r="466" spans="5:15" x14ac:dyDescent="0.2">
      <c r="E466" s="39">
        <f t="shared" si="79"/>
        <v>46.400000000000389</v>
      </c>
      <c r="F466" s="16">
        <f t="shared" si="70"/>
        <v>2000.0000008831432</v>
      </c>
      <c r="H466" s="46" t="b">
        <f t="shared" si="71"/>
        <v>0</v>
      </c>
      <c r="I466" s="46">
        <f t="shared" si="72"/>
        <v>25</v>
      </c>
      <c r="J466" s="46">
        <f t="shared" si="73"/>
        <v>26</v>
      </c>
      <c r="K466" s="1" t="str">
        <f t="shared" si="74"/>
        <v/>
      </c>
      <c r="L466" s="1" t="str">
        <f t="shared" si="75"/>
        <v/>
      </c>
      <c r="M466" s="1" t="str">
        <f t="shared" si="76"/>
        <v/>
      </c>
      <c r="N466" s="1" t="str">
        <f t="shared" si="77"/>
        <v/>
      </c>
      <c r="O466" s="1">
        <f t="shared" si="78"/>
        <v>0</v>
      </c>
    </row>
    <row r="467" spans="5:15" x14ac:dyDescent="0.2">
      <c r="E467" s="39">
        <f t="shared" si="79"/>
        <v>46.500000000000391</v>
      </c>
      <c r="F467" s="16">
        <f t="shared" si="70"/>
        <v>2000.0000008831432</v>
      </c>
      <c r="H467" s="46" t="b">
        <f t="shared" si="71"/>
        <v>0</v>
      </c>
      <c r="I467" s="46">
        <f t="shared" si="72"/>
        <v>25</v>
      </c>
      <c r="J467" s="46">
        <f t="shared" si="73"/>
        <v>26</v>
      </c>
      <c r="K467" s="1" t="str">
        <f t="shared" si="74"/>
        <v/>
      </c>
      <c r="L467" s="1" t="str">
        <f t="shared" si="75"/>
        <v/>
      </c>
      <c r="M467" s="1" t="str">
        <f t="shared" si="76"/>
        <v/>
      </c>
      <c r="N467" s="1" t="str">
        <f t="shared" si="77"/>
        <v/>
      </c>
      <c r="O467" s="1">
        <f t="shared" si="78"/>
        <v>0</v>
      </c>
    </row>
    <row r="468" spans="5:15" x14ac:dyDescent="0.2">
      <c r="E468" s="39">
        <f t="shared" si="79"/>
        <v>46.600000000000392</v>
      </c>
      <c r="F468" s="16">
        <f t="shared" si="70"/>
        <v>2000.0000008831432</v>
      </c>
      <c r="H468" s="46" t="b">
        <f t="shared" si="71"/>
        <v>0</v>
      </c>
      <c r="I468" s="46">
        <f t="shared" si="72"/>
        <v>25</v>
      </c>
      <c r="J468" s="46">
        <f t="shared" si="73"/>
        <v>26</v>
      </c>
      <c r="K468" s="1" t="str">
        <f t="shared" si="74"/>
        <v/>
      </c>
      <c r="L468" s="1" t="str">
        <f t="shared" si="75"/>
        <v/>
      </c>
      <c r="M468" s="1" t="str">
        <f t="shared" si="76"/>
        <v/>
      </c>
      <c r="N468" s="1" t="str">
        <f t="shared" si="77"/>
        <v/>
      </c>
      <c r="O468" s="1">
        <f t="shared" si="78"/>
        <v>0</v>
      </c>
    </row>
    <row r="469" spans="5:15" x14ac:dyDescent="0.2">
      <c r="E469" s="39">
        <f t="shared" si="79"/>
        <v>46.700000000000394</v>
      </c>
      <c r="F469" s="16">
        <f t="shared" si="70"/>
        <v>2000.0000008831432</v>
      </c>
      <c r="H469" s="46" t="b">
        <f t="shared" si="71"/>
        <v>0</v>
      </c>
      <c r="I469" s="46">
        <f t="shared" si="72"/>
        <v>25</v>
      </c>
      <c r="J469" s="46">
        <f t="shared" si="73"/>
        <v>26</v>
      </c>
      <c r="K469" s="1" t="str">
        <f t="shared" si="74"/>
        <v/>
      </c>
      <c r="L469" s="1" t="str">
        <f t="shared" si="75"/>
        <v/>
      </c>
      <c r="M469" s="1" t="str">
        <f t="shared" si="76"/>
        <v/>
      </c>
      <c r="N469" s="1" t="str">
        <f t="shared" si="77"/>
        <v/>
      </c>
      <c r="O469" s="1">
        <f t="shared" si="78"/>
        <v>0</v>
      </c>
    </row>
    <row r="470" spans="5:15" x14ac:dyDescent="0.2">
      <c r="E470" s="39">
        <f t="shared" si="79"/>
        <v>46.800000000000395</v>
      </c>
      <c r="F470" s="16">
        <f t="shared" si="70"/>
        <v>2000.0000008831432</v>
      </c>
      <c r="H470" s="46" t="b">
        <f t="shared" si="71"/>
        <v>0</v>
      </c>
      <c r="I470" s="46">
        <f t="shared" si="72"/>
        <v>25</v>
      </c>
      <c r="J470" s="46">
        <f t="shared" si="73"/>
        <v>26</v>
      </c>
      <c r="K470" s="1" t="str">
        <f t="shared" si="74"/>
        <v/>
      </c>
      <c r="L470" s="1" t="str">
        <f t="shared" si="75"/>
        <v/>
      </c>
      <c r="M470" s="1" t="str">
        <f t="shared" si="76"/>
        <v/>
      </c>
      <c r="N470" s="1" t="str">
        <f t="shared" si="77"/>
        <v/>
      </c>
      <c r="O470" s="1">
        <f t="shared" si="78"/>
        <v>0</v>
      </c>
    </row>
    <row r="471" spans="5:15" x14ac:dyDescent="0.2">
      <c r="E471" s="39">
        <f t="shared" si="79"/>
        <v>46.900000000000396</v>
      </c>
      <c r="F471" s="16">
        <f t="shared" si="70"/>
        <v>2000.0000008831432</v>
      </c>
      <c r="H471" s="46" t="b">
        <f t="shared" si="71"/>
        <v>0</v>
      </c>
      <c r="I471" s="46">
        <f t="shared" si="72"/>
        <v>25</v>
      </c>
      <c r="J471" s="46">
        <f t="shared" si="73"/>
        <v>26</v>
      </c>
      <c r="K471" s="1" t="str">
        <f t="shared" si="74"/>
        <v/>
      </c>
      <c r="L471" s="1" t="str">
        <f t="shared" si="75"/>
        <v/>
      </c>
      <c r="M471" s="1" t="str">
        <f t="shared" si="76"/>
        <v/>
      </c>
      <c r="N471" s="1" t="str">
        <f t="shared" si="77"/>
        <v/>
      </c>
      <c r="O471" s="1">
        <f t="shared" si="78"/>
        <v>0</v>
      </c>
    </row>
    <row r="472" spans="5:15" x14ac:dyDescent="0.2">
      <c r="E472" s="39">
        <f t="shared" si="79"/>
        <v>47.000000000000398</v>
      </c>
      <c r="F472" s="16">
        <f t="shared" si="70"/>
        <v>2000.0000008831432</v>
      </c>
      <c r="H472" s="46" t="b">
        <f t="shared" si="71"/>
        <v>0</v>
      </c>
      <c r="I472" s="46">
        <f t="shared" si="72"/>
        <v>25</v>
      </c>
      <c r="J472" s="46">
        <f t="shared" si="73"/>
        <v>26</v>
      </c>
      <c r="K472" s="1" t="str">
        <f t="shared" si="74"/>
        <v/>
      </c>
      <c r="L472" s="1" t="str">
        <f t="shared" si="75"/>
        <v/>
      </c>
      <c r="M472" s="1" t="str">
        <f t="shared" si="76"/>
        <v/>
      </c>
      <c r="N472" s="1" t="str">
        <f t="shared" si="77"/>
        <v/>
      </c>
      <c r="O472" s="1">
        <f t="shared" si="78"/>
        <v>0</v>
      </c>
    </row>
    <row r="473" spans="5:15" x14ac:dyDescent="0.2">
      <c r="E473" s="39">
        <f t="shared" si="79"/>
        <v>47.100000000000399</v>
      </c>
      <c r="F473" s="16">
        <f t="shared" si="70"/>
        <v>2000.0000008831432</v>
      </c>
      <c r="H473" s="46" t="b">
        <f t="shared" si="71"/>
        <v>0</v>
      </c>
      <c r="I473" s="46">
        <f t="shared" si="72"/>
        <v>25</v>
      </c>
      <c r="J473" s="46">
        <f t="shared" si="73"/>
        <v>26</v>
      </c>
      <c r="K473" s="1" t="str">
        <f t="shared" si="74"/>
        <v/>
      </c>
      <c r="L473" s="1" t="str">
        <f t="shared" si="75"/>
        <v/>
      </c>
      <c r="M473" s="1" t="str">
        <f t="shared" si="76"/>
        <v/>
      </c>
      <c r="N473" s="1" t="str">
        <f t="shared" si="77"/>
        <v/>
      </c>
      <c r="O473" s="1">
        <f t="shared" si="78"/>
        <v>0</v>
      </c>
    </row>
    <row r="474" spans="5:15" x14ac:dyDescent="0.2">
      <c r="E474" s="39">
        <f t="shared" si="79"/>
        <v>47.200000000000401</v>
      </c>
      <c r="F474" s="16">
        <f t="shared" si="70"/>
        <v>2000.0000008831432</v>
      </c>
      <c r="H474" s="46" t="b">
        <f t="shared" si="71"/>
        <v>0</v>
      </c>
      <c r="I474" s="46">
        <f t="shared" si="72"/>
        <v>25</v>
      </c>
      <c r="J474" s="46">
        <f t="shared" si="73"/>
        <v>26</v>
      </c>
      <c r="K474" s="1" t="str">
        <f t="shared" si="74"/>
        <v/>
      </c>
      <c r="L474" s="1" t="str">
        <f t="shared" si="75"/>
        <v/>
      </c>
      <c r="M474" s="1" t="str">
        <f t="shared" si="76"/>
        <v/>
      </c>
      <c r="N474" s="1" t="str">
        <f t="shared" si="77"/>
        <v/>
      </c>
      <c r="O474" s="1">
        <f t="shared" si="78"/>
        <v>0</v>
      </c>
    </row>
    <row r="475" spans="5:15" x14ac:dyDescent="0.2">
      <c r="E475" s="39">
        <f t="shared" si="79"/>
        <v>47.300000000000402</v>
      </c>
      <c r="F475" s="16">
        <f t="shared" si="70"/>
        <v>2000.0000008831432</v>
      </c>
      <c r="H475" s="46" t="b">
        <f t="shared" si="71"/>
        <v>0</v>
      </c>
      <c r="I475" s="46">
        <f t="shared" si="72"/>
        <v>25</v>
      </c>
      <c r="J475" s="46">
        <f t="shared" si="73"/>
        <v>26</v>
      </c>
      <c r="K475" s="1" t="str">
        <f t="shared" si="74"/>
        <v/>
      </c>
      <c r="L475" s="1" t="str">
        <f t="shared" si="75"/>
        <v/>
      </c>
      <c r="M475" s="1" t="str">
        <f t="shared" si="76"/>
        <v/>
      </c>
      <c r="N475" s="1" t="str">
        <f t="shared" si="77"/>
        <v/>
      </c>
      <c r="O475" s="1">
        <f t="shared" si="78"/>
        <v>0</v>
      </c>
    </row>
    <row r="476" spans="5:15" x14ac:dyDescent="0.2">
      <c r="E476" s="39">
        <f t="shared" si="79"/>
        <v>47.400000000000404</v>
      </c>
      <c r="F476" s="16">
        <f t="shared" si="70"/>
        <v>2000.0000008831432</v>
      </c>
      <c r="H476" s="46" t="b">
        <f t="shared" si="71"/>
        <v>0</v>
      </c>
      <c r="I476" s="46">
        <f t="shared" si="72"/>
        <v>25</v>
      </c>
      <c r="J476" s="46">
        <f t="shared" si="73"/>
        <v>26</v>
      </c>
      <c r="K476" s="1" t="str">
        <f t="shared" si="74"/>
        <v/>
      </c>
      <c r="L476" s="1" t="str">
        <f t="shared" si="75"/>
        <v/>
      </c>
      <c r="M476" s="1" t="str">
        <f t="shared" si="76"/>
        <v/>
      </c>
      <c r="N476" s="1" t="str">
        <f t="shared" si="77"/>
        <v/>
      </c>
      <c r="O476" s="1">
        <f t="shared" si="78"/>
        <v>0</v>
      </c>
    </row>
    <row r="477" spans="5:15" x14ac:dyDescent="0.2">
      <c r="E477" s="39">
        <f t="shared" si="79"/>
        <v>47.500000000000405</v>
      </c>
      <c r="F477" s="16">
        <f t="shared" si="70"/>
        <v>2000.0000008831432</v>
      </c>
      <c r="H477" s="46" t="b">
        <f t="shared" si="71"/>
        <v>0</v>
      </c>
      <c r="I477" s="46">
        <f t="shared" si="72"/>
        <v>25</v>
      </c>
      <c r="J477" s="46">
        <f t="shared" si="73"/>
        <v>26</v>
      </c>
      <c r="K477" s="1" t="str">
        <f t="shared" si="74"/>
        <v/>
      </c>
      <c r="L477" s="1" t="str">
        <f t="shared" si="75"/>
        <v/>
      </c>
      <c r="M477" s="1" t="str">
        <f t="shared" si="76"/>
        <v/>
      </c>
      <c r="N477" s="1" t="str">
        <f t="shared" si="77"/>
        <v/>
      </c>
      <c r="O477" s="1">
        <f t="shared" si="78"/>
        <v>0</v>
      </c>
    </row>
    <row r="478" spans="5:15" x14ac:dyDescent="0.2">
      <c r="E478" s="39">
        <f t="shared" si="79"/>
        <v>47.600000000000406</v>
      </c>
      <c r="F478" s="16">
        <f t="shared" si="70"/>
        <v>2000.0000008831432</v>
      </c>
      <c r="H478" s="46" t="b">
        <f t="shared" si="71"/>
        <v>0</v>
      </c>
      <c r="I478" s="46">
        <f t="shared" si="72"/>
        <v>25</v>
      </c>
      <c r="J478" s="46">
        <f t="shared" si="73"/>
        <v>26</v>
      </c>
      <c r="K478" s="1" t="str">
        <f t="shared" si="74"/>
        <v/>
      </c>
      <c r="L478" s="1" t="str">
        <f t="shared" si="75"/>
        <v/>
      </c>
      <c r="M478" s="1" t="str">
        <f t="shared" si="76"/>
        <v/>
      </c>
      <c r="N478" s="1" t="str">
        <f t="shared" si="77"/>
        <v/>
      </c>
      <c r="O478" s="1">
        <f t="shared" si="78"/>
        <v>0</v>
      </c>
    </row>
    <row r="479" spans="5:15" x14ac:dyDescent="0.2">
      <c r="E479" s="39">
        <f t="shared" si="79"/>
        <v>47.700000000000408</v>
      </c>
      <c r="F479" s="16">
        <f t="shared" si="70"/>
        <v>2000.0000008831432</v>
      </c>
      <c r="H479" s="46" t="b">
        <f t="shared" si="71"/>
        <v>0</v>
      </c>
      <c r="I479" s="46">
        <f t="shared" si="72"/>
        <v>25</v>
      </c>
      <c r="J479" s="46">
        <f t="shared" si="73"/>
        <v>26</v>
      </c>
      <c r="K479" s="1" t="str">
        <f t="shared" si="74"/>
        <v/>
      </c>
      <c r="L479" s="1" t="str">
        <f t="shared" si="75"/>
        <v/>
      </c>
      <c r="M479" s="1" t="str">
        <f t="shared" si="76"/>
        <v/>
      </c>
      <c r="N479" s="1" t="str">
        <f t="shared" si="77"/>
        <v/>
      </c>
      <c r="O479" s="1">
        <f t="shared" si="78"/>
        <v>0</v>
      </c>
    </row>
    <row r="480" spans="5:15" x14ac:dyDescent="0.2">
      <c r="E480" s="39">
        <f t="shared" si="79"/>
        <v>47.800000000000409</v>
      </c>
      <c r="F480" s="16">
        <f t="shared" si="70"/>
        <v>2000.0000008831432</v>
      </c>
      <c r="H480" s="46" t="b">
        <f t="shared" si="71"/>
        <v>0</v>
      </c>
      <c r="I480" s="46">
        <f t="shared" si="72"/>
        <v>25</v>
      </c>
      <c r="J480" s="46">
        <f t="shared" si="73"/>
        <v>26</v>
      </c>
      <c r="K480" s="1" t="str">
        <f t="shared" si="74"/>
        <v/>
      </c>
      <c r="L480" s="1" t="str">
        <f t="shared" si="75"/>
        <v/>
      </c>
      <c r="M480" s="1" t="str">
        <f t="shared" si="76"/>
        <v/>
      </c>
      <c r="N480" s="1" t="str">
        <f t="shared" si="77"/>
        <v/>
      </c>
      <c r="O480" s="1">
        <f t="shared" si="78"/>
        <v>0</v>
      </c>
    </row>
    <row r="481" spans="5:15" x14ac:dyDescent="0.2">
      <c r="E481" s="39">
        <f t="shared" si="79"/>
        <v>47.900000000000411</v>
      </c>
      <c r="F481" s="16">
        <f t="shared" si="70"/>
        <v>2000.0000008831432</v>
      </c>
      <c r="H481" s="46" t="b">
        <f t="shared" si="71"/>
        <v>0</v>
      </c>
      <c r="I481" s="46">
        <f t="shared" si="72"/>
        <v>25</v>
      </c>
      <c r="J481" s="46">
        <f t="shared" si="73"/>
        <v>26</v>
      </c>
      <c r="K481" s="1" t="str">
        <f t="shared" si="74"/>
        <v/>
      </c>
      <c r="L481" s="1" t="str">
        <f t="shared" si="75"/>
        <v/>
      </c>
      <c r="M481" s="1" t="str">
        <f t="shared" si="76"/>
        <v/>
      </c>
      <c r="N481" s="1" t="str">
        <f t="shared" si="77"/>
        <v/>
      </c>
      <c r="O481" s="1">
        <f t="shared" si="78"/>
        <v>0</v>
      </c>
    </row>
    <row r="482" spans="5:15" x14ac:dyDescent="0.2">
      <c r="E482" s="39">
        <f t="shared" si="79"/>
        <v>48.000000000000412</v>
      </c>
      <c r="F482" s="16">
        <f t="shared" si="70"/>
        <v>2000.0000008831432</v>
      </c>
      <c r="H482" s="46" t="b">
        <f t="shared" si="71"/>
        <v>0</v>
      </c>
      <c r="I482" s="46">
        <f t="shared" si="72"/>
        <v>25</v>
      </c>
      <c r="J482" s="46">
        <f t="shared" si="73"/>
        <v>26</v>
      </c>
      <c r="K482" s="1" t="str">
        <f t="shared" si="74"/>
        <v/>
      </c>
      <c r="L482" s="1" t="str">
        <f t="shared" si="75"/>
        <v/>
      </c>
      <c r="M482" s="1" t="str">
        <f t="shared" si="76"/>
        <v/>
      </c>
      <c r="N482" s="1" t="str">
        <f t="shared" si="77"/>
        <v/>
      </c>
      <c r="O482" s="1">
        <f t="shared" si="78"/>
        <v>0</v>
      </c>
    </row>
    <row r="483" spans="5:15" x14ac:dyDescent="0.2">
      <c r="E483" s="39">
        <f t="shared" si="79"/>
        <v>48.100000000000414</v>
      </c>
      <c r="F483" s="16">
        <f t="shared" si="70"/>
        <v>2000.0000008831432</v>
      </c>
      <c r="H483" s="46" t="b">
        <f t="shared" si="71"/>
        <v>0</v>
      </c>
      <c r="I483" s="46">
        <f t="shared" si="72"/>
        <v>25</v>
      </c>
      <c r="J483" s="46">
        <f t="shared" si="73"/>
        <v>26</v>
      </c>
      <c r="K483" s="1" t="str">
        <f t="shared" si="74"/>
        <v/>
      </c>
      <c r="L483" s="1" t="str">
        <f t="shared" si="75"/>
        <v/>
      </c>
      <c r="M483" s="1" t="str">
        <f t="shared" si="76"/>
        <v/>
      </c>
      <c r="N483" s="1" t="str">
        <f t="shared" si="77"/>
        <v/>
      </c>
      <c r="O483" s="1">
        <f t="shared" si="78"/>
        <v>0</v>
      </c>
    </row>
    <row r="484" spans="5:15" x14ac:dyDescent="0.2">
      <c r="E484" s="39">
        <f t="shared" si="79"/>
        <v>48.200000000000415</v>
      </c>
      <c r="F484" s="16">
        <f t="shared" si="70"/>
        <v>2000.0000008831432</v>
      </c>
      <c r="H484" s="46" t="b">
        <f t="shared" si="71"/>
        <v>0</v>
      </c>
      <c r="I484" s="46">
        <f t="shared" si="72"/>
        <v>25</v>
      </c>
      <c r="J484" s="46">
        <f t="shared" si="73"/>
        <v>26</v>
      </c>
      <c r="K484" s="1" t="str">
        <f t="shared" si="74"/>
        <v/>
      </c>
      <c r="L484" s="1" t="str">
        <f t="shared" si="75"/>
        <v/>
      </c>
      <c r="M484" s="1" t="str">
        <f t="shared" si="76"/>
        <v/>
      </c>
      <c r="N484" s="1" t="str">
        <f t="shared" si="77"/>
        <v/>
      </c>
      <c r="O484" s="1">
        <f t="shared" si="78"/>
        <v>0</v>
      </c>
    </row>
    <row r="485" spans="5:15" x14ac:dyDescent="0.2">
      <c r="E485" s="39">
        <f t="shared" si="79"/>
        <v>48.300000000000416</v>
      </c>
      <c r="F485" s="16">
        <f t="shared" si="70"/>
        <v>2000.0000008831432</v>
      </c>
      <c r="H485" s="46" t="b">
        <f t="shared" si="71"/>
        <v>0</v>
      </c>
      <c r="I485" s="46">
        <f t="shared" si="72"/>
        <v>25</v>
      </c>
      <c r="J485" s="46">
        <f t="shared" si="73"/>
        <v>26</v>
      </c>
      <c r="K485" s="1" t="str">
        <f t="shared" si="74"/>
        <v/>
      </c>
      <c r="L485" s="1" t="str">
        <f t="shared" si="75"/>
        <v/>
      </c>
      <c r="M485" s="1" t="str">
        <f t="shared" si="76"/>
        <v/>
      </c>
      <c r="N485" s="1" t="str">
        <f t="shared" si="77"/>
        <v/>
      </c>
      <c r="O485" s="1">
        <f t="shared" si="78"/>
        <v>0</v>
      </c>
    </row>
    <row r="486" spans="5:15" x14ac:dyDescent="0.2">
      <c r="E486" s="39">
        <f t="shared" si="79"/>
        <v>48.400000000000418</v>
      </c>
      <c r="F486" s="16">
        <f t="shared" si="70"/>
        <v>2000.0000008831432</v>
      </c>
      <c r="H486" s="46" t="b">
        <f t="shared" si="71"/>
        <v>0</v>
      </c>
      <c r="I486" s="46">
        <f t="shared" si="72"/>
        <v>25</v>
      </c>
      <c r="J486" s="46">
        <f t="shared" si="73"/>
        <v>26</v>
      </c>
      <c r="K486" s="1" t="str">
        <f t="shared" si="74"/>
        <v/>
      </c>
      <c r="L486" s="1" t="str">
        <f t="shared" si="75"/>
        <v/>
      </c>
      <c r="M486" s="1" t="str">
        <f t="shared" si="76"/>
        <v/>
      </c>
      <c r="N486" s="1" t="str">
        <f t="shared" si="77"/>
        <v/>
      </c>
      <c r="O486" s="1">
        <f t="shared" si="78"/>
        <v>0</v>
      </c>
    </row>
    <row r="487" spans="5:15" x14ac:dyDescent="0.2">
      <c r="E487" s="39">
        <f t="shared" si="79"/>
        <v>48.500000000000419</v>
      </c>
      <c r="F487" s="16">
        <f t="shared" si="70"/>
        <v>2000.0000008831432</v>
      </c>
      <c r="H487" s="46" t="b">
        <f t="shared" si="71"/>
        <v>0</v>
      </c>
      <c r="I487" s="46">
        <f t="shared" si="72"/>
        <v>25</v>
      </c>
      <c r="J487" s="46">
        <f t="shared" si="73"/>
        <v>26</v>
      </c>
      <c r="K487" s="1" t="str">
        <f t="shared" si="74"/>
        <v/>
      </c>
      <c r="L487" s="1" t="str">
        <f t="shared" si="75"/>
        <v/>
      </c>
      <c r="M487" s="1" t="str">
        <f t="shared" si="76"/>
        <v/>
      </c>
      <c r="N487" s="1" t="str">
        <f t="shared" si="77"/>
        <v/>
      </c>
      <c r="O487" s="1">
        <f t="shared" si="78"/>
        <v>0</v>
      </c>
    </row>
    <row r="488" spans="5:15" x14ac:dyDescent="0.2">
      <c r="E488" s="39">
        <f t="shared" si="79"/>
        <v>48.600000000000421</v>
      </c>
      <c r="F488" s="16">
        <f t="shared" si="70"/>
        <v>2000.0000008831432</v>
      </c>
      <c r="H488" s="46" t="b">
        <f t="shared" si="71"/>
        <v>0</v>
      </c>
      <c r="I488" s="46">
        <f t="shared" si="72"/>
        <v>25</v>
      </c>
      <c r="J488" s="46">
        <f t="shared" si="73"/>
        <v>26</v>
      </c>
      <c r="K488" s="1" t="str">
        <f t="shared" si="74"/>
        <v/>
      </c>
      <c r="L488" s="1" t="str">
        <f t="shared" si="75"/>
        <v/>
      </c>
      <c r="M488" s="1" t="str">
        <f t="shared" si="76"/>
        <v/>
      </c>
      <c r="N488" s="1" t="str">
        <f t="shared" si="77"/>
        <v/>
      </c>
      <c r="O488" s="1">
        <f t="shared" si="78"/>
        <v>0</v>
      </c>
    </row>
    <row r="489" spans="5:15" x14ac:dyDescent="0.2">
      <c r="E489" s="39">
        <f t="shared" si="79"/>
        <v>48.700000000000422</v>
      </c>
      <c r="F489" s="16">
        <f t="shared" si="70"/>
        <v>2000.0000008831432</v>
      </c>
      <c r="H489" s="46" t="b">
        <f t="shared" si="71"/>
        <v>0</v>
      </c>
      <c r="I489" s="46">
        <f t="shared" si="72"/>
        <v>25</v>
      </c>
      <c r="J489" s="46">
        <f t="shared" si="73"/>
        <v>26</v>
      </c>
      <c r="K489" s="1" t="str">
        <f t="shared" si="74"/>
        <v/>
      </c>
      <c r="L489" s="1" t="str">
        <f t="shared" si="75"/>
        <v/>
      </c>
      <c r="M489" s="1" t="str">
        <f t="shared" si="76"/>
        <v/>
      </c>
      <c r="N489" s="1" t="str">
        <f t="shared" si="77"/>
        <v/>
      </c>
      <c r="O489" s="1">
        <f t="shared" si="78"/>
        <v>0</v>
      </c>
    </row>
    <row r="490" spans="5:15" x14ac:dyDescent="0.2">
      <c r="E490" s="39">
        <f t="shared" si="79"/>
        <v>48.800000000000423</v>
      </c>
      <c r="F490" s="16">
        <f t="shared" si="70"/>
        <v>2000.0000008831432</v>
      </c>
      <c r="H490" s="46" t="b">
        <f t="shared" si="71"/>
        <v>0</v>
      </c>
      <c r="I490" s="46">
        <f t="shared" si="72"/>
        <v>25</v>
      </c>
      <c r="J490" s="46">
        <f t="shared" si="73"/>
        <v>26</v>
      </c>
      <c r="K490" s="1" t="str">
        <f t="shared" si="74"/>
        <v/>
      </c>
      <c r="L490" s="1" t="str">
        <f t="shared" si="75"/>
        <v/>
      </c>
      <c r="M490" s="1" t="str">
        <f t="shared" si="76"/>
        <v/>
      </c>
      <c r="N490" s="1" t="str">
        <f t="shared" si="77"/>
        <v/>
      </c>
      <c r="O490" s="1">
        <f t="shared" si="78"/>
        <v>0</v>
      </c>
    </row>
    <row r="491" spans="5:15" x14ac:dyDescent="0.2">
      <c r="E491" s="39">
        <f t="shared" si="79"/>
        <v>48.900000000000425</v>
      </c>
      <c r="F491" s="16">
        <f t="shared" si="70"/>
        <v>2000.0000008831432</v>
      </c>
      <c r="H491" s="46" t="b">
        <f t="shared" si="71"/>
        <v>0</v>
      </c>
      <c r="I491" s="46">
        <f t="shared" si="72"/>
        <v>25</v>
      </c>
      <c r="J491" s="46">
        <f t="shared" si="73"/>
        <v>26</v>
      </c>
      <c r="K491" s="1" t="str">
        <f t="shared" si="74"/>
        <v/>
      </c>
      <c r="L491" s="1" t="str">
        <f t="shared" si="75"/>
        <v/>
      </c>
      <c r="M491" s="1" t="str">
        <f t="shared" si="76"/>
        <v/>
      </c>
      <c r="N491" s="1" t="str">
        <f t="shared" si="77"/>
        <v/>
      </c>
      <c r="O491" s="1">
        <f t="shared" si="78"/>
        <v>0</v>
      </c>
    </row>
    <row r="492" spans="5:15" x14ac:dyDescent="0.2">
      <c r="E492" s="39">
        <f t="shared" si="79"/>
        <v>49.000000000000426</v>
      </c>
      <c r="F492" s="16">
        <f t="shared" si="70"/>
        <v>2000.0000008831432</v>
      </c>
      <c r="H492" s="46" t="b">
        <f t="shared" si="71"/>
        <v>0</v>
      </c>
      <c r="I492" s="46">
        <f t="shared" si="72"/>
        <v>25</v>
      </c>
      <c r="J492" s="46">
        <f t="shared" si="73"/>
        <v>26</v>
      </c>
      <c r="K492" s="1" t="str">
        <f t="shared" si="74"/>
        <v/>
      </c>
      <c r="L492" s="1" t="str">
        <f t="shared" si="75"/>
        <v/>
      </c>
      <c r="M492" s="1" t="str">
        <f t="shared" si="76"/>
        <v/>
      </c>
      <c r="N492" s="1" t="str">
        <f t="shared" si="77"/>
        <v/>
      </c>
      <c r="O492" s="1">
        <f t="shared" si="78"/>
        <v>0</v>
      </c>
    </row>
    <row r="493" spans="5:15" x14ac:dyDescent="0.2">
      <c r="E493" s="39">
        <f t="shared" si="79"/>
        <v>49.100000000000428</v>
      </c>
      <c r="F493" s="16">
        <f t="shared" si="70"/>
        <v>2000.0000008831432</v>
      </c>
      <c r="H493" s="46" t="b">
        <f t="shared" si="71"/>
        <v>0</v>
      </c>
      <c r="I493" s="46">
        <f t="shared" si="72"/>
        <v>25</v>
      </c>
      <c r="J493" s="46">
        <f t="shared" si="73"/>
        <v>26</v>
      </c>
      <c r="K493" s="1" t="str">
        <f t="shared" si="74"/>
        <v/>
      </c>
      <c r="L493" s="1" t="str">
        <f t="shared" si="75"/>
        <v/>
      </c>
      <c r="M493" s="1" t="str">
        <f t="shared" si="76"/>
        <v/>
      </c>
      <c r="N493" s="1" t="str">
        <f t="shared" si="77"/>
        <v/>
      </c>
      <c r="O493" s="1">
        <f t="shared" si="78"/>
        <v>0</v>
      </c>
    </row>
    <row r="494" spans="5:15" x14ac:dyDescent="0.2">
      <c r="E494" s="39">
        <f t="shared" si="79"/>
        <v>49.200000000000429</v>
      </c>
      <c r="F494" s="16">
        <f t="shared" si="70"/>
        <v>2000.0000008831432</v>
      </c>
      <c r="H494" s="46" t="b">
        <f t="shared" si="71"/>
        <v>0</v>
      </c>
      <c r="I494" s="46">
        <f t="shared" si="72"/>
        <v>25</v>
      </c>
      <c r="J494" s="46">
        <f t="shared" si="73"/>
        <v>26</v>
      </c>
      <c r="K494" s="1" t="str">
        <f t="shared" si="74"/>
        <v/>
      </c>
      <c r="L494" s="1" t="str">
        <f t="shared" si="75"/>
        <v/>
      </c>
      <c r="M494" s="1" t="str">
        <f t="shared" si="76"/>
        <v/>
      </c>
      <c r="N494" s="1" t="str">
        <f t="shared" si="77"/>
        <v/>
      </c>
      <c r="O494" s="1">
        <f t="shared" si="78"/>
        <v>0</v>
      </c>
    </row>
    <row r="495" spans="5:15" x14ac:dyDescent="0.2">
      <c r="E495" s="39">
        <f t="shared" si="79"/>
        <v>49.300000000000431</v>
      </c>
      <c r="F495" s="16">
        <f t="shared" si="70"/>
        <v>2000.0000008831432</v>
      </c>
      <c r="H495" s="46" t="b">
        <f t="shared" si="71"/>
        <v>0</v>
      </c>
      <c r="I495" s="46">
        <f t="shared" si="72"/>
        <v>25</v>
      </c>
      <c r="J495" s="46">
        <f t="shared" si="73"/>
        <v>26</v>
      </c>
      <c r="K495" s="1" t="str">
        <f t="shared" si="74"/>
        <v/>
      </c>
      <c r="L495" s="1" t="str">
        <f t="shared" si="75"/>
        <v/>
      </c>
      <c r="M495" s="1" t="str">
        <f t="shared" si="76"/>
        <v/>
      </c>
      <c r="N495" s="1" t="str">
        <f t="shared" si="77"/>
        <v/>
      </c>
      <c r="O495" s="1">
        <f t="shared" si="78"/>
        <v>0</v>
      </c>
    </row>
    <row r="496" spans="5:15" x14ac:dyDescent="0.2">
      <c r="E496" s="39">
        <f t="shared" si="79"/>
        <v>49.400000000000432</v>
      </c>
      <c r="F496" s="16">
        <f t="shared" si="70"/>
        <v>2000.0000008831432</v>
      </c>
      <c r="H496" s="46" t="b">
        <f t="shared" si="71"/>
        <v>0</v>
      </c>
      <c r="I496" s="46">
        <f t="shared" si="72"/>
        <v>25</v>
      </c>
      <c r="J496" s="46">
        <f t="shared" si="73"/>
        <v>26</v>
      </c>
      <c r="K496" s="1" t="str">
        <f t="shared" si="74"/>
        <v/>
      </c>
      <c r="L496" s="1" t="str">
        <f t="shared" si="75"/>
        <v/>
      </c>
      <c r="M496" s="1" t="str">
        <f t="shared" si="76"/>
        <v/>
      </c>
      <c r="N496" s="1" t="str">
        <f t="shared" si="77"/>
        <v/>
      </c>
      <c r="O496" s="1">
        <f t="shared" si="78"/>
        <v>0</v>
      </c>
    </row>
    <row r="497" spans="5:15" x14ac:dyDescent="0.2">
      <c r="E497" s="39">
        <f t="shared" si="79"/>
        <v>49.500000000000433</v>
      </c>
      <c r="F497" s="16">
        <f t="shared" si="70"/>
        <v>2000.0000008831432</v>
      </c>
      <c r="H497" s="46" t="b">
        <f t="shared" si="71"/>
        <v>0</v>
      </c>
      <c r="I497" s="46">
        <f t="shared" si="72"/>
        <v>25</v>
      </c>
      <c r="J497" s="46">
        <f t="shared" si="73"/>
        <v>26</v>
      </c>
      <c r="K497" s="1" t="str">
        <f t="shared" si="74"/>
        <v/>
      </c>
      <c r="L497" s="1" t="str">
        <f t="shared" si="75"/>
        <v/>
      </c>
      <c r="M497" s="1" t="str">
        <f t="shared" si="76"/>
        <v/>
      </c>
      <c r="N497" s="1" t="str">
        <f t="shared" si="77"/>
        <v/>
      </c>
      <c r="O497" s="1">
        <f t="shared" si="78"/>
        <v>0</v>
      </c>
    </row>
    <row r="498" spans="5:15" x14ac:dyDescent="0.2">
      <c r="E498" s="39">
        <f t="shared" si="79"/>
        <v>49.600000000000435</v>
      </c>
      <c r="F498" s="16">
        <f t="shared" si="70"/>
        <v>2000.0000008831432</v>
      </c>
      <c r="H498" s="46" t="b">
        <f t="shared" si="71"/>
        <v>0</v>
      </c>
      <c r="I498" s="46">
        <f t="shared" si="72"/>
        <v>25</v>
      </c>
      <c r="J498" s="46">
        <f t="shared" si="73"/>
        <v>26</v>
      </c>
      <c r="K498" s="1" t="str">
        <f t="shared" si="74"/>
        <v/>
      </c>
      <c r="L498" s="1" t="str">
        <f t="shared" si="75"/>
        <v/>
      </c>
      <c r="M498" s="1" t="str">
        <f t="shared" si="76"/>
        <v/>
      </c>
      <c r="N498" s="1" t="str">
        <f t="shared" si="77"/>
        <v/>
      </c>
      <c r="O498" s="1">
        <f t="shared" si="78"/>
        <v>0</v>
      </c>
    </row>
    <row r="499" spans="5:15" x14ac:dyDescent="0.2">
      <c r="E499" s="39">
        <f t="shared" si="79"/>
        <v>49.700000000000436</v>
      </c>
      <c r="F499" s="16">
        <f t="shared" si="70"/>
        <v>2000.0000008831432</v>
      </c>
      <c r="H499" s="46" t="b">
        <f t="shared" si="71"/>
        <v>0</v>
      </c>
      <c r="I499" s="46">
        <f t="shared" si="72"/>
        <v>25</v>
      </c>
      <c r="J499" s="46">
        <f t="shared" si="73"/>
        <v>26</v>
      </c>
      <c r="K499" s="1" t="str">
        <f t="shared" si="74"/>
        <v/>
      </c>
      <c r="L499" s="1" t="str">
        <f t="shared" si="75"/>
        <v/>
      </c>
      <c r="M499" s="1" t="str">
        <f t="shared" si="76"/>
        <v/>
      </c>
      <c r="N499" s="1" t="str">
        <f t="shared" si="77"/>
        <v/>
      </c>
      <c r="O499" s="1">
        <f t="shared" si="78"/>
        <v>0</v>
      </c>
    </row>
    <row r="500" spans="5:15" x14ac:dyDescent="0.2">
      <c r="E500" s="39">
        <f t="shared" si="79"/>
        <v>49.800000000000438</v>
      </c>
      <c r="F500" s="16">
        <f t="shared" si="70"/>
        <v>2000.0000008831432</v>
      </c>
      <c r="H500" s="46" t="b">
        <f t="shared" si="71"/>
        <v>0</v>
      </c>
      <c r="I500" s="46">
        <f t="shared" si="72"/>
        <v>25</v>
      </c>
      <c r="J500" s="46">
        <f t="shared" si="73"/>
        <v>26</v>
      </c>
      <c r="K500" s="1" t="str">
        <f t="shared" si="74"/>
        <v/>
      </c>
      <c r="L500" s="1" t="str">
        <f t="shared" si="75"/>
        <v/>
      </c>
      <c r="M500" s="1" t="str">
        <f t="shared" si="76"/>
        <v/>
      </c>
      <c r="N500" s="1" t="str">
        <f t="shared" si="77"/>
        <v/>
      </c>
      <c r="O500" s="1">
        <f t="shared" si="78"/>
        <v>0</v>
      </c>
    </row>
    <row r="501" spans="5:15" x14ac:dyDescent="0.2">
      <c r="E501" s="39">
        <f t="shared" si="79"/>
        <v>49.900000000000439</v>
      </c>
      <c r="F501" s="16">
        <f t="shared" si="70"/>
        <v>2000.0000008831432</v>
      </c>
      <c r="H501" s="46" t="b">
        <f t="shared" si="71"/>
        <v>0</v>
      </c>
      <c r="I501" s="46">
        <f t="shared" si="72"/>
        <v>25</v>
      </c>
      <c r="J501" s="46">
        <f t="shared" si="73"/>
        <v>26</v>
      </c>
      <c r="K501" s="1" t="str">
        <f t="shared" si="74"/>
        <v/>
      </c>
      <c r="L501" s="1" t="str">
        <f t="shared" si="75"/>
        <v/>
      </c>
      <c r="M501" s="1" t="str">
        <f t="shared" si="76"/>
        <v/>
      </c>
      <c r="N501" s="1" t="str">
        <f t="shared" si="77"/>
        <v/>
      </c>
      <c r="O501" s="1">
        <f t="shared" si="78"/>
        <v>0</v>
      </c>
    </row>
    <row r="502" spans="5:15" x14ac:dyDescent="0.2">
      <c r="E502" s="39">
        <f t="shared" si="79"/>
        <v>50.000000000000441</v>
      </c>
      <c r="F502" s="16">
        <f t="shared" si="70"/>
        <v>2000.0000008831432</v>
      </c>
      <c r="H502" s="46" t="b">
        <f t="shared" si="71"/>
        <v>0</v>
      </c>
      <c r="I502" s="46">
        <f t="shared" si="72"/>
        <v>25</v>
      </c>
      <c r="J502" s="46">
        <f t="shared" si="73"/>
        <v>26</v>
      </c>
      <c r="K502" s="1" t="str">
        <f t="shared" si="74"/>
        <v/>
      </c>
      <c r="L502" s="1" t="str">
        <f t="shared" si="75"/>
        <v/>
      </c>
      <c r="M502" s="1" t="str">
        <f t="shared" si="76"/>
        <v/>
      </c>
      <c r="N502" s="1" t="str">
        <f t="shared" si="77"/>
        <v/>
      </c>
      <c r="O502" s="1">
        <f t="shared" si="78"/>
        <v>0</v>
      </c>
    </row>
    <row r="503" spans="5:15" x14ac:dyDescent="0.2">
      <c r="E503" s="39">
        <f t="shared" si="79"/>
        <v>50.100000000000442</v>
      </c>
      <c r="F503" s="16">
        <f t="shared" si="70"/>
        <v>2000.0000008831432</v>
      </c>
      <c r="H503" s="46" t="b">
        <f t="shared" si="71"/>
        <v>0</v>
      </c>
      <c r="I503" s="46">
        <f t="shared" si="72"/>
        <v>25</v>
      </c>
      <c r="J503" s="46">
        <f t="shared" si="73"/>
        <v>26</v>
      </c>
      <c r="K503" s="1" t="str">
        <f t="shared" si="74"/>
        <v/>
      </c>
      <c r="L503" s="1" t="str">
        <f t="shared" si="75"/>
        <v/>
      </c>
      <c r="M503" s="1" t="str">
        <f t="shared" si="76"/>
        <v/>
      </c>
      <c r="N503" s="1" t="str">
        <f t="shared" si="77"/>
        <v/>
      </c>
      <c r="O503" s="1">
        <f t="shared" si="78"/>
        <v>0</v>
      </c>
    </row>
    <row r="504" spans="5:15" x14ac:dyDescent="0.2">
      <c r="E504" s="39">
        <f t="shared" si="79"/>
        <v>50.200000000000443</v>
      </c>
      <c r="F504" s="16">
        <f t="shared" si="70"/>
        <v>2000.0000008831432</v>
      </c>
      <c r="H504" s="46" t="b">
        <f t="shared" si="71"/>
        <v>0</v>
      </c>
      <c r="I504" s="46">
        <f t="shared" si="72"/>
        <v>25</v>
      </c>
      <c r="J504" s="46">
        <f t="shared" si="73"/>
        <v>26</v>
      </c>
      <c r="K504" s="1" t="str">
        <f t="shared" si="74"/>
        <v/>
      </c>
      <c r="L504" s="1" t="str">
        <f t="shared" si="75"/>
        <v/>
      </c>
      <c r="M504" s="1" t="str">
        <f t="shared" si="76"/>
        <v/>
      </c>
      <c r="N504" s="1" t="str">
        <f t="shared" si="77"/>
        <v/>
      </c>
      <c r="O504" s="1">
        <f t="shared" si="78"/>
        <v>0</v>
      </c>
    </row>
    <row r="505" spans="5:15" x14ac:dyDescent="0.2">
      <c r="E505" s="39">
        <f t="shared" si="79"/>
        <v>50.300000000000445</v>
      </c>
      <c r="F505" s="16">
        <f t="shared" si="70"/>
        <v>2000.0000008831432</v>
      </c>
      <c r="H505" s="46" t="b">
        <f t="shared" si="71"/>
        <v>0</v>
      </c>
      <c r="I505" s="46">
        <f t="shared" si="72"/>
        <v>25</v>
      </c>
      <c r="J505" s="46">
        <f t="shared" si="73"/>
        <v>26</v>
      </c>
      <c r="K505" s="1" t="str">
        <f t="shared" si="74"/>
        <v/>
      </c>
      <c r="L505" s="1" t="str">
        <f t="shared" si="75"/>
        <v/>
      </c>
      <c r="M505" s="1" t="str">
        <f t="shared" si="76"/>
        <v/>
      </c>
      <c r="N505" s="1" t="str">
        <f t="shared" si="77"/>
        <v/>
      </c>
      <c r="O505" s="1">
        <f t="shared" si="78"/>
        <v>0</v>
      </c>
    </row>
    <row r="506" spans="5:15" x14ac:dyDescent="0.2">
      <c r="E506" s="39">
        <f t="shared" si="79"/>
        <v>50.400000000000446</v>
      </c>
      <c r="F506" s="16">
        <f t="shared" si="70"/>
        <v>2000.0000008831432</v>
      </c>
      <c r="H506" s="46" t="b">
        <f t="shared" si="71"/>
        <v>0</v>
      </c>
      <c r="I506" s="46">
        <f t="shared" si="72"/>
        <v>25</v>
      </c>
      <c r="J506" s="46">
        <f t="shared" si="73"/>
        <v>26</v>
      </c>
      <c r="K506" s="1" t="str">
        <f t="shared" si="74"/>
        <v/>
      </c>
      <c r="L506" s="1" t="str">
        <f t="shared" si="75"/>
        <v/>
      </c>
      <c r="M506" s="1" t="str">
        <f t="shared" si="76"/>
        <v/>
      </c>
      <c r="N506" s="1" t="str">
        <f t="shared" si="77"/>
        <v/>
      </c>
      <c r="O506" s="1">
        <f t="shared" si="78"/>
        <v>0</v>
      </c>
    </row>
    <row r="507" spans="5:15" x14ac:dyDescent="0.2">
      <c r="E507" s="39">
        <f t="shared" si="79"/>
        <v>50.500000000000448</v>
      </c>
      <c r="F507" s="16">
        <f t="shared" si="70"/>
        <v>2000.0000008831432</v>
      </c>
      <c r="H507" s="46" t="b">
        <f t="shared" si="71"/>
        <v>0</v>
      </c>
      <c r="I507" s="46">
        <f t="shared" si="72"/>
        <v>25</v>
      </c>
      <c r="J507" s="46">
        <f t="shared" si="73"/>
        <v>26</v>
      </c>
      <c r="K507" s="1" t="str">
        <f t="shared" si="74"/>
        <v/>
      </c>
      <c r="L507" s="1" t="str">
        <f t="shared" si="75"/>
        <v/>
      </c>
      <c r="M507" s="1" t="str">
        <f t="shared" si="76"/>
        <v/>
      </c>
      <c r="N507" s="1" t="str">
        <f t="shared" si="77"/>
        <v/>
      </c>
      <c r="O507" s="1">
        <f t="shared" si="78"/>
        <v>0</v>
      </c>
    </row>
    <row r="508" spans="5:15" x14ac:dyDescent="0.2">
      <c r="E508" s="39">
        <f t="shared" si="79"/>
        <v>50.600000000000449</v>
      </c>
      <c r="F508" s="16">
        <f t="shared" ref="F508:F571" si="80">IF(E508&gt;$C$29,$C$30,IF(H508,M508+(E508-K508)*O508,0))</f>
        <v>2000.0000008831432</v>
      </c>
      <c r="H508" s="46" t="b">
        <f t="shared" ref="H508:H571" si="81">AND(E508&gt;=$C$28,E508&lt;=$C$29)</f>
        <v>0</v>
      </c>
      <c r="I508" s="46">
        <f t="shared" ref="I508:I571" si="82">COUNTIF($B$2:$B$26,"&lt;="&amp;E508)</f>
        <v>25</v>
      </c>
      <c r="J508" s="46">
        <f t="shared" ref="J508:J571" si="83">I508+1</f>
        <v>26</v>
      </c>
      <c r="K508" s="1" t="str">
        <f t="shared" ref="K508:K571" si="84">IF(H508,INDEX($B$2:$B$26,I508),"")</f>
        <v/>
      </c>
      <c r="L508" s="1" t="str">
        <f t="shared" ref="L508:L571" si="85">IF(H508,INDEX($B$2:$B$26,J508),"")</f>
        <v/>
      </c>
      <c r="M508" s="1" t="str">
        <f t="shared" ref="M508:M571" si="86">IF(H508,INDEX($C$2:$C$26,I508),"")</f>
        <v/>
      </c>
      <c r="N508" s="1" t="str">
        <f t="shared" ref="N508:N571" si="87">IF(H508,INDEX($C$2:$C$26,J508),"")</f>
        <v/>
      </c>
      <c r="O508" s="1">
        <f t="shared" ref="O508:O571" si="88">IF(K508&lt;&gt;L508,(N508-M508)/(L508-K508),0)</f>
        <v>0</v>
      </c>
    </row>
    <row r="509" spans="5:15" x14ac:dyDescent="0.2">
      <c r="E509" s="39">
        <f t="shared" si="79"/>
        <v>50.70000000000045</v>
      </c>
      <c r="F509" s="16">
        <f t="shared" si="80"/>
        <v>2000.0000008831432</v>
      </c>
      <c r="H509" s="46" t="b">
        <f t="shared" si="81"/>
        <v>0</v>
      </c>
      <c r="I509" s="46">
        <f t="shared" si="82"/>
        <v>25</v>
      </c>
      <c r="J509" s="46">
        <f t="shared" si="83"/>
        <v>26</v>
      </c>
      <c r="K509" s="1" t="str">
        <f t="shared" si="84"/>
        <v/>
      </c>
      <c r="L509" s="1" t="str">
        <f t="shared" si="85"/>
        <v/>
      </c>
      <c r="M509" s="1" t="str">
        <f t="shared" si="86"/>
        <v/>
      </c>
      <c r="N509" s="1" t="str">
        <f t="shared" si="87"/>
        <v/>
      </c>
      <c r="O509" s="1">
        <f t="shared" si="88"/>
        <v>0</v>
      </c>
    </row>
    <row r="510" spans="5:15" x14ac:dyDescent="0.2">
      <c r="E510" s="39">
        <f t="shared" si="79"/>
        <v>50.800000000000452</v>
      </c>
      <c r="F510" s="16">
        <f t="shared" si="80"/>
        <v>2000.0000008831432</v>
      </c>
      <c r="H510" s="46" t="b">
        <f t="shared" si="81"/>
        <v>0</v>
      </c>
      <c r="I510" s="46">
        <f t="shared" si="82"/>
        <v>25</v>
      </c>
      <c r="J510" s="46">
        <f t="shared" si="83"/>
        <v>26</v>
      </c>
      <c r="K510" s="1" t="str">
        <f t="shared" si="84"/>
        <v/>
      </c>
      <c r="L510" s="1" t="str">
        <f t="shared" si="85"/>
        <v/>
      </c>
      <c r="M510" s="1" t="str">
        <f t="shared" si="86"/>
        <v/>
      </c>
      <c r="N510" s="1" t="str">
        <f t="shared" si="87"/>
        <v/>
      </c>
      <c r="O510" s="1">
        <f t="shared" si="88"/>
        <v>0</v>
      </c>
    </row>
    <row r="511" spans="5:15" x14ac:dyDescent="0.2">
      <c r="E511" s="39">
        <f t="shared" si="79"/>
        <v>50.900000000000453</v>
      </c>
      <c r="F511" s="16">
        <f t="shared" si="80"/>
        <v>2000.0000008831432</v>
      </c>
      <c r="H511" s="46" t="b">
        <f t="shared" si="81"/>
        <v>0</v>
      </c>
      <c r="I511" s="46">
        <f t="shared" si="82"/>
        <v>25</v>
      </c>
      <c r="J511" s="46">
        <f t="shared" si="83"/>
        <v>26</v>
      </c>
      <c r="K511" s="1" t="str">
        <f t="shared" si="84"/>
        <v/>
      </c>
      <c r="L511" s="1" t="str">
        <f t="shared" si="85"/>
        <v/>
      </c>
      <c r="M511" s="1" t="str">
        <f t="shared" si="86"/>
        <v/>
      </c>
      <c r="N511" s="1" t="str">
        <f t="shared" si="87"/>
        <v/>
      </c>
      <c r="O511" s="1">
        <f t="shared" si="88"/>
        <v>0</v>
      </c>
    </row>
    <row r="512" spans="5:15" x14ac:dyDescent="0.2">
      <c r="E512" s="39">
        <f t="shared" si="79"/>
        <v>51.000000000000455</v>
      </c>
      <c r="F512" s="16">
        <f t="shared" si="80"/>
        <v>2000.0000008831432</v>
      </c>
      <c r="H512" s="46" t="b">
        <f t="shared" si="81"/>
        <v>0</v>
      </c>
      <c r="I512" s="46">
        <f t="shared" si="82"/>
        <v>25</v>
      </c>
      <c r="J512" s="46">
        <f t="shared" si="83"/>
        <v>26</v>
      </c>
      <c r="K512" s="1" t="str">
        <f t="shared" si="84"/>
        <v/>
      </c>
      <c r="L512" s="1" t="str">
        <f t="shared" si="85"/>
        <v/>
      </c>
      <c r="M512" s="1" t="str">
        <f t="shared" si="86"/>
        <v/>
      </c>
      <c r="N512" s="1" t="str">
        <f t="shared" si="87"/>
        <v/>
      </c>
      <c r="O512" s="1">
        <f t="shared" si="88"/>
        <v>0</v>
      </c>
    </row>
    <row r="513" spans="5:15" x14ac:dyDescent="0.2">
      <c r="E513" s="39">
        <f t="shared" si="79"/>
        <v>51.100000000000456</v>
      </c>
      <c r="F513" s="16">
        <f t="shared" si="80"/>
        <v>2000.0000008831432</v>
      </c>
      <c r="H513" s="46" t="b">
        <f t="shared" si="81"/>
        <v>0</v>
      </c>
      <c r="I513" s="46">
        <f t="shared" si="82"/>
        <v>25</v>
      </c>
      <c r="J513" s="46">
        <f t="shared" si="83"/>
        <v>26</v>
      </c>
      <c r="K513" s="1" t="str">
        <f t="shared" si="84"/>
        <v/>
      </c>
      <c r="L513" s="1" t="str">
        <f t="shared" si="85"/>
        <v/>
      </c>
      <c r="M513" s="1" t="str">
        <f t="shared" si="86"/>
        <v/>
      </c>
      <c r="N513" s="1" t="str">
        <f t="shared" si="87"/>
        <v/>
      </c>
      <c r="O513" s="1">
        <f t="shared" si="88"/>
        <v>0</v>
      </c>
    </row>
    <row r="514" spans="5:15" x14ac:dyDescent="0.2">
      <c r="E514" s="39">
        <f t="shared" si="79"/>
        <v>51.200000000000458</v>
      </c>
      <c r="F514" s="16">
        <f t="shared" si="80"/>
        <v>2000.0000008831432</v>
      </c>
      <c r="H514" s="46" t="b">
        <f t="shared" si="81"/>
        <v>0</v>
      </c>
      <c r="I514" s="46">
        <f t="shared" si="82"/>
        <v>25</v>
      </c>
      <c r="J514" s="46">
        <f t="shared" si="83"/>
        <v>26</v>
      </c>
      <c r="K514" s="1" t="str">
        <f t="shared" si="84"/>
        <v/>
      </c>
      <c r="L514" s="1" t="str">
        <f t="shared" si="85"/>
        <v/>
      </c>
      <c r="M514" s="1" t="str">
        <f t="shared" si="86"/>
        <v/>
      </c>
      <c r="N514" s="1" t="str">
        <f t="shared" si="87"/>
        <v/>
      </c>
      <c r="O514" s="1">
        <f t="shared" si="88"/>
        <v>0</v>
      </c>
    </row>
    <row r="515" spans="5:15" x14ac:dyDescent="0.2">
      <c r="E515" s="39">
        <f t="shared" ref="E515:E578" si="89">E514+WindSpeedStep</f>
        <v>51.300000000000459</v>
      </c>
      <c r="F515" s="16">
        <f t="shared" si="80"/>
        <v>2000.0000008831432</v>
      </c>
      <c r="H515" s="46" t="b">
        <f t="shared" si="81"/>
        <v>0</v>
      </c>
      <c r="I515" s="46">
        <f t="shared" si="82"/>
        <v>25</v>
      </c>
      <c r="J515" s="46">
        <f t="shared" si="83"/>
        <v>26</v>
      </c>
      <c r="K515" s="1" t="str">
        <f t="shared" si="84"/>
        <v/>
      </c>
      <c r="L515" s="1" t="str">
        <f t="shared" si="85"/>
        <v/>
      </c>
      <c r="M515" s="1" t="str">
        <f t="shared" si="86"/>
        <v/>
      </c>
      <c r="N515" s="1" t="str">
        <f t="shared" si="87"/>
        <v/>
      </c>
      <c r="O515" s="1">
        <f t="shared" si="88"/>
        <v>0</v>
      </c>
    </row>
    <row r="516" spans="5:15" x14ac:dyDescent="0.2">
      <c r="E516" s="39">
        <f t="shared" si="89"/>
        <v>51.40000000000046</v>
      </c>
      <c r="F516" s="16">
        <f t="shared" si="80"/>
        <v>2000.0000008831432</v>
      </c>
      <c r="H516" s="46" t="b">
        <f t="shared" si="81"/>
        <v>0</v>
      </c>
      <c r="I516" s="46">
        <f t="shared" si="82"/>
        <v>25</v>
      </c>
      <c r="J516" s="46">
        <f t="shared" si="83"/>
        <v>26</v>
      </c>
      <c r="K516" s="1" t="str">
        <f t="shared" si="84"/>
        <v/>
      </c>
      <c r="L516" s="1" t="str">
        <f t="shared" si="85"/>
        <v/>
      </c>
      <c r="M516" s="1" t="str">
        <f t="shared" si="86"/>
        <v/>
      </c>
      <c r="N516" s="1" t="str">
        <f t="shared" si="87"/>
        <v/>
      </c>
      <c r="O516" s="1">
        <f t="shared" si="88"/>
        <v>0</v>
      </c>
    </row>
    <row r="517" spans="5:15" x14ac:dyDescent="0.2">
      <c r="E517" s="39">
        <f t="shared" si="89"/>
        <v>51.500000000000462</v>
      </c>
      <c r="F517" s="16">
        <f t="shared" si="80"/>
        <v>2000.0000008831432</v>
      </c>
      <c r="H517" s="46" t="b">
        <f t="shared" si="81"/>
        <v>0</v>
      </c>
      <c r="I517" s="46">
        <f t="shared" si="82"/>
        <v>25</v>
      </c>
      <c r="J517" s="46">
        <f t="shared" si="83"/>
        <v>26</v>
      </c>
      <c r="K517" s="1" t="str">
        <f t="shared" si="84"/>
        <v/>
      </c>
      <c r="L517" s="1" t="str">
        <f t="shared" si="85"/>
        <v/>
      </c>
      <c r="M517" s="1" t="str">
        <f t="shared" si="86"/>
        <v/>
      </c>
      <c r="N517" s="1" t="str">
        <f t="shared" si="87"/>
        <v/>
      </c>
      <c r="O517" s="1">
        <f t="shared" si="88"/>
        <v>0</v>
      </c>
    </row>
    <row r="518" spans="5:15" x14ac:dyDescent="0.2">
      <c r="E518" s="39">
        <f t="shared" si="89"/>
        <v>51.600000000000463</v>
      </c>
      <c r="F518" s="16">
        <f t="shared" si="80"/>
        <v>2000.0000008831432</v>
      </c>
      <c r="H518" s="46" t="b">
        <f t="shared" si="81"/>
        <v>0</v>
      </c>
      <c r="I518" s="46">
        <f t="shared" si="82"/>
        <v>25</v>
      </c>
      <c r="J518" s="46">
        <f t="shared" si="83"/>
        <v>26</v>
      </c>
      <c r="K518" s="1" t="str">
        <f t="shared" si="84"/>
        <v/>
      </c>
      <c r="L518" s="1" t="str">
        <f t="shared" si="85"/>
        <v/>
      </c>
      <c r="M518" s="1" t="str">
        <f t="shared" si="86"/>
        <v/>
      </c>
      <c r="N518" s="1" t="str">
        <f t="shared" si="87"/>
        <v/>
      </c>
      <c r="O518" s="1">
        <f t="shared" si="88"/>
        <v>0</v>
      </c>
    </row>
    <row r="519" spans="5:15" x14ac:dyDescent="0.2">
      <c r="E519" s="39">
        <f t="shared" si="89"/>
        <v>51.700000000000465</v>
      </c>
      <c r="F519" s="16">
        <f t="shared" si="80"/>
        <v>2000.0000008831432</v>
      </c>
      <c r="H519" s="46" t="b">
        <f t="shared" si="81"/>
        <v>0</v>
      </c>
      <c r="I519" s="46">
        <f t="shared" si="82"/>
        <v>25</v>
      </c>
      <c r="J519" s="46">
        <f t="shared" si="83"/>
        <v>26</v>
      </c>
      <c r="K519" s="1" t="str">
        <f t="shared" si="84"/>
        <v/>
      </c>
      <c r="L519" s="1" t="str">
        <f t="shared" si="85"/>
        <v/>
      </c>
      <c r="M519" s="1" t="str">
        <f t="shared" si="86"/>
        <v/>
      </c>
      <c r="N519" s="1" t="str">
        <f t="shared" si="87"/>
        <v/>
      </c>
      <c r="O519" s="1">
        <f t="shared" si="88"/>
        <v>0</v>
      </c>
    </row>
    <row r="520" spans="5:15" x14ac:dyDescent="0.2">
      <c r="E520" s="39">
        <f t="shared" si="89"/>
        <v>51.800000000000466</v>
      </c>
      <c r="F520" s="16">
        <f t="shared" si="80"/>
        <v>2000.0000008831432</v>
      </c>
      <c r="H520" s="46" t="b">
        <f t="shared" si="81"/>
        <v>0</v>
      </c>
      <c r="I520" s="46">
        <f t="shared" si="82"/>
        <v>25</v>
      </c>
      <c r="J520" s="46">
        <f t="shared" si="83"/>
        <v>26</v>
      </c>
      <c r="K520" s="1" t="str">
        <f t="shared" si="84"/>
        <v/>
      </c>
      <c r="L520" s="1" t="str">
        <f t="shared" si="85"/>
        <v/>
      </c>
      <c r="M520" s="1" t="str">
        <f t="shared" si="86"/>
        <v/>
      </c>
      <c r="N520" s="1" t="str">
        <f t="shared" si="87"/>
        <v/>
      </c>
      <c r="O520" s="1">
        <f t="shared" si="88"/>
        <v>0</v>
      </c>
    </row>
    <row r="521" spans="5:15" x14ac:dyDescent="0.2">
      <c r="E521" s="39">
        <f t="shared" si="89"/>
        <v>51.900000000000468</v>
      </c>
      <c r="F521" s="16">
        <f t="shared" si="80"/>
        <v>2000.0000008831432</v>
      </c>
      <c r="H521" s="46" t="b">
        <f t="shared" si="81"/>
        <v>0</v>
      </c>
      <c r="I521" s="46">
        <f t="shared" si="82"/>
        <v>25</v>
      </c>
      <c r="J521" s="46">
        <f t="shared" si="83"/>
        <v>26</v>
      </c>
      <c r="K521" s="1" t="str">
        <f t="shared" si="84"/>
        <v/>
      </c>
      <c r="L521" s="1" t="str">
        <f t="shared" si="85"/>
        <v/>
      </c>
      <c r="M521" s="1" t="str">
        <f t="shared" si="86"/>
        <v/>
      </c>
      <c r="N521" s="1" t="str">
        <f t="shared" si="87"/>
        <v/>
      </c>
      <c r="O521" s="1">
        <f t="shared" si="88"/>
        <v>0</v>
      </c>
    </row>
    <row r="522" spans="5:15" x14ac:dyDescent="0.2">
      <c r="E522" s="39">
        <f t="shared" si="89"/>
        <v>52.000000000000469</v>
      </c>
      <c r="F522" s="16">
        <f t="shared" si="80"/>
        <v>2000.0000008831432</v>
      </c>
      <c r="H522" s="46" t="b">
        <f t="shared" si="81"/>
        <v>0</v>
      </c>
      <c r="I522" s="46">
        <f t="shared" si="82"/>
        <v>25</v>
      </c>
      <c r="J522" s="46">
        <f t="shared" si="83"/>
        <v>26</v>
      </c>
      <c r="K522" s="1" t="str">
        <f t="shared" si="84"/>
        <v/>
      </c>
      <c r="L522" s="1" t="str">
        <f t="shared" si="85"/>
        <v/>
      </c>
      <c r="M522" s="1" t="str">
        <f t="shared" si="86"/>
        <v/>
      </c>
      <c r="N522" s="1" t="str">
        <f t="shared" si="87"/>
        <v/>
      </c>
      <c r="O522" s="1">
        <f t="shared" si="88"/>
        <v>0</v>
      </c>
    </row>
    <row r="523" spans="5:15" x14ac:dyDescent="0.2">
      <c r="E523" s="39">
        <f t="shared" si="89"/>
        <v>52.10000000000047</v>
      </c>
      <c r="F523" s="16">
        <f t="shared" si="80"/>
        <v>2000.0000008831432</v>
      </c>
      <c r="H523" s="46" t="b">
        <f t="shared" si="81"/>
        <v>0</v>
      </c>
      <c r="I523" s="46">
        <f t="shared" si="82"/>
        <v>25</v>
      </c>
      <c r="J523" s="46">
        <f t="shared" si="83"/>
        <v>26</v>
      </c>
      <c r="K523" s="1" t="str">
        <f t="shared" si="84"/>
        <v/>
      </c>
      <c r="L523" s="1" t="str">
        <f t="shared" si="85"/>
        <v/>
      </c>
      <c r="M523" s="1" t="str">
        <f t="shared" si="86"/>
        <v/>
      </c>
      <c r="N523" s="1" t="str">
        <f t="shared" si="87"/>
        <v/>
      </c>
      <c r="O523" s="1">
        <f t="shared" si="88"/>
        <v>0</v>
      </c>
    </row>
    <row r="524" spans="5:15" x14ac:dyDescent="0.2">
      <c r="E524" s="39">
        <f t="shared" si="89"/>
        <v>52.200000000000472</v>
      </c>
      <c r="F524" s="16">
        <f t="shared" si="80"/>
        <v>2000.0000008831432</v>
      </c>
      <c r="H524" s="46" t="b">
        <f t="shared" si="81"/>
        <v>0</v>
      </c>
      <c r="I524" s="46">
        <f t="shared" si="82"/>
        <v>25</v>
      </c>
      <c r="J524" s="46">
        <f t="shared" si="83"/>
        <v>26</v>
      </c>
      <c r="K524" s="1" t="str">
        <f t="shared" si="84"/>
        <v/>
      </c>
      <c r="L524" s="1" t="str">
        <f t="shared" si="85"/>
        <v/>
      </c>
      <c r="M524" s="1" t="str">
        <f t="shared" si="86"/>
        <v/>
      </c>
      <c r="N524" s="1" t="str">
        <f t="shared" si="87"/>
        <v/>
      </c>
      <c r="O524" s="1">
        <f t="shared" si="88"/>
        <v>0</v>
      </c>
    </row>
    <row r="525" spans="5:15" x14ac:dyDescent="0.2">
      <c r="E525" s="39">
        <f t="shared" si="89"/>
        <v>52.300000000000473</v>
      </c>
      <c r="F525" s="16">
        <f t="shared" si="80"/>
        <v>2000.0000008831432</v>
      </c>
      <c r="H525" s="46" t="b">
        <f t="shared" si="81"/>
        <v>0</v>
      </c>
      <c r="I525" s="46">
        <f t="shared" si="82"/>
        <v>25</v>
      </c>
      <c r="J525" s="46">
        <f t="shared" si="83"/>
        <v>26</v>
      </c>
      <c r="K525" s="1" t="str">
        <f t="shared" si="84"/>
        <v/>
      </c>
      <c r="L525" s="1" t="str">
        <f t="shared" si="85"/>
        <v/>
      </c>
      <c r="M525" s="1" t="str">
        <f t="shared" si="86"/>
        <v/>
      </c>
      <c r="N525" s="1" t="str">
        <f t="shared" si="87"/>
        <v/>
      </c>
      <c r="O525" s="1">
        <f t="shared" si="88"/>
        <v>0</v>
      </c>
    </row>
    <row r="526" spans="5:15" x14ac:dyDescent="0.2">
      <c r="E526" s="39">
        <f t="shared" si="89"/>
        <v>52.400000000000475</v>
      </c>
      <c r="F526" s="16">
        <f t="shared" si="80"/>
        <v>2000.0000008831432</v>
      </c>
      <c r="H526" s="46" t="b">
        <f t="shared" si="81"/>
        <v>0</v>
      </c>
      <c r="I526" s="46">
        <f t="shared" si="82"/>
        <v>25</v>
      </c>
      <c r="J526" s="46">
        <f t="shared" si="83"/>
        <v>26</v>
      </c>
      <c r="K526" s="1" t="str">
        <f t="shared" si="84"/>
        <v/>
      </c>
      <c r="L526" s="1" t="str">
        <f t="shared" si="85"/>
        <v/>
      </c>
      <c r="M526" s="1" t="str">
        <f t="shared" si="86"/>
        <v/>
      </c>
      <c r="N526" s="1" t="str">
        <f t="shared" si="87"/>
        <v/>
      </c>
      <c r="O526" s="1">
        <f t="shared" si="88"/>
        <v>0</v>
      </c>
    </row>
    <row r="527" spans="5:15" x14ac:dyDescent="0.2">
      <c r="E527" s="39">
        <f t="shared" si="89"/>
        <v>52.500000000000476</v>
      </c>
      <c r="F527" s="16">
        <f t="shared" si="80"/>
        <v>2000.0000008831432</v>
      </c>
      <c r="H527" s="46" t="b">
        <f t="shared" si="81"/>
        <v>0</v>
      </c>
      <c r="I527" s="46">
        <f t="shared" si="82"/>
        <v>25</v>
      </c>
      <c r="J527" s="46">
        <f t="shared" si="83"/>
        <v>26</v>
      </c>
      <c r="K527" s="1" t="str">
        <f t="shared" si="84"/>
        <v/>
      </c>
      <c r="L527" s="1" t="str">
        <f t="shared" si="85"/>
        <v/>
      </c>
      <c r="M527" s="1" t="str">
        <f t="shared" si="86"/>
        <v/>
      </c>
      <c r="N527" s="1" t="str">
        <f t="shared" si="87"/>
        <v/>
      </c>
      <c r="O527" s="1">
        <f t="shared" si="88"/>
        <v>0</v>
      </c>
    </row>
    <row r="528" spans="5:15" x14ac:dyDescent="0.2">
      <c r="E528" s="39">
        <f t="shared" si="89"/>
        <v>52.600000000000477</v>
      </c>
      <c r="F528" s="16">
        <f t="shared" si="80"/>
        <v>2000.0000008831432</v>
      </c>
      <c r="H528" s="46" t="b">
        <f t="shared" si="81"/>
        <v>0</v>
      </c>
      <c r="I528" s="46">
        <f t="shared" si="82"/>
        <v>25</v>
      </c>
      <c r="J528" s="46">
        <f t="shared" si="83"/>
        <v>26</v>
      </c>
      <c r="K528" s="1" t="str">
        <f t="shared" si="84"/>
        <v/>
      </c>
      <c r="L528" s="1" t="str">
        <f t="shared" si="85"/>
        <v/>
      </c>
      <c r="M528" s="1" t="str">
        <f t="shared" si="86"/>
        <v/>
      </c>
      <c r="N528" s="1" t="str">
        <f t="shared" si="87"/>
        <v/>
      </c>
      <c r="O528" s="1">
        <f t="shared" si="88"/>
        <v>0</v>
      </c>
    </row>
    <row r="529" spans="5:15" x14ac:dyDescent="0.2">
      <c r="E529" s="39">
        <f t="shared" si="89"/>
        <v>52.700000000000479</v>
      </c>
      <c r="F529" s="16">
        <f t="shared" si="80"/>
        <v>2000.0000008831432</v>
      </c>
      <c r="H529" s="46" t="b">
        <f t="shared" si="81"/>
        <v>0</v>
      </c>
      <c r="I529" s="46">
        <f t="shared" si="82"/>
        <v>25</v>
      </c>
      <c r="J529" s="46">
        <f t="shared" si="83"/>
        <v>26</v>
      </c>
      <c r="K529" s="1" t="str">
        <f t="shared" si="84"/>
        <v/>
      </c>
      <c r="L529" s="1" t="str">
        <f t="shared" si="85"/>
        <v/>
      </c>
      <c r="M529" s="1" t="str">
        <f t="shared" si="86"/>
        <v/>
      </c>
      <c r="N529" s="1" t="str">
        <f t="shared" si="87"/>
        <v/>
      </c>
      <c r="O529" s="1">
        <f t="shared" si="88"/>
        <v>0</v>
      </c>
    </row>
    <row r="530" spans="5:15" x14ac:dyDescent="0.2">
      <c r="E530" s="39">
        <f t="shared" si="89"/>
        <v>52.80000000000048</v>
      </c>
      <c r="F530" s="16">
        <f t="shared" si="80"/>
        <v>2000.0000008831432</v>
      </c>
      <c r="H530" s="46" t="b">
        <f t="shared" si="81"/>
        <v>0</v>
      </c>
      <c r="I530" s="46">
        <f t="shared" si="82"/>
        <v>25</v>
      </c>
      <c r="J530" s="46">
        <f t="shared" si="83"/>
        <v>26</v>
      </c>
      <c r="K530" s="1" t="str">
        <f t="shared" si="84"/>
        <v/>
      </c>
      <c r="L530" s="1" t="str">
        <f t="shared" si="85"/>
        <v/>
      </c>
      <c r="M530" s="1" t="str">
        <f t="shared" si="86"/>
        <v/>
      </c>
      <c r="N530" s="1" t="str">
        <f t="shared" si="87"/>
        <v/>
      </c>
      <c r="O530" s="1">
        <f t="shared" si="88"/>
        <v>0</v>
      </c>
    </row>
    <row r="531" spans="5:15" x14ac:dyDescent="0.2">
      <c r="E531" s="39">
        <f t="shared" si="89"/>
        <v>52.900000000000482</v>
      </c>
      <c r="F531" s="16">
        <f t="shared" si="80"/>
        <v>2000.0000008831432</v>
      </c>
      <c r="H531" s="46" t="b">
        <f t="shared" si="81"/>
        <v>0</v>
      </c>
      <c r="I531" s="46">
        <f t="shared" si="82"/>
        <v>25</v>
      </c>
      <c r="J531" s="46">
        <f t="shared" si="83"/>
        <v>26</v>
      </c>
      <c r="K531" s="1" t="str">
        <f t="shared" si="84"/>
        <v/>
      </c>
      <c r="L531" s="1" t="str">
        <f t="shared" si="85"/>
        <v/>
      </c>
      <c r="M531" s="1" t="str">
        <f t="shared" si="86"/>
        <v/>
      </c>
      <c r="N531" s="1" t="str">
        <f t="shared" si="87"/>
        <v/>
      </c>
      <c r="O531" s="1">
        <f t="shared" si="88"/>
        <v>0</v>
      </c>
    </row>
    <row r="532" spans="5:15" x14ac:dyDescent="0.2">
      <c r="E532" s="39">
        <f t="shared" si="89"/>
        <v>53.000000000000483</v>
      </c>
      <c r="F532" s="16">
        <f t="shared" si="80"/>
        <v>2000.0000008831432</v>
      </c>
      <c r="H532" s="46" t="b">
        <f t="shared" si="81"/>
        <v>0</v>
      </c>
      <c r="I532" s="46">
        <f t="shared" si="82"/>
        <v>25</v>
      </c>
      <c r="J532" s="46">
        <f t="shared" si="83"/>
        <v>26</v>
      </c>
      <c r="K532" s="1" t="str">
        <f t="shared" si="84"/>
        <v/>
      </c>
      <c r="L532" s="1" t="str">
        <f t="shared" si="85"/>
        <v/>
      </c>
      <c r="M532" s="1" t="str">
        <f t="shared" si="86"/>
        <v/>
      </c>
      <c r="N532" s="1" t="str">
        <f t="shared" si="87"/>
        <v/>
      </c>
      <c r="O532" s="1">
        <f t="shared" si="88"/>
        <v>0</v>
      </c>
    </row>
    <row r="533" spans="5:15" x14ac:dyDescent="0.2">
      <c r="E533" s="39">
        <f t="shared" si="89"/>
        <v>53.100000000000485</v>
      </c>
      <c r="F533" s="16">
        <f t="shared" si="80"/>
        <v>2000.0000008831432</v>
      </c>
      <c r="H533" s="46" t="b">
        <f t="shared" si="81"/>
        <v>0</v>
      </c>
      <c r="I533" s="46">
        <f t="shared" si="82"/>
        <v>25</v>
      </c>
      <c r="J533" s="46">
        <f t="shared" si="83"/>
        <v>26</v>
      </c>
      <c r="K533" s="1" t="str">
        <f t="shared" si="84"/>
        <v/>
      </c>
      <c r="L533" s="1" t="str">
        <f t="shared" si="85"/>
        <v/>
      </c>
      <c r="M533" s="1" t="str">
        <f t="shared" si="86"/>
        <v/>
      </c>
      <c r="N533" s="1" t="str">
        <f t="shared" si="87"/>
        <v/>
      </c>
      <c r="O533" s="1">
        <f t="shared" si="88"/>
        <v>0</v>
      </c>
    </row>
    <row r="534" spans="5:15" x14ac:dyDescent="0.2">
      <c r="E534" s="39">
        <f t="shared" si="89"/>
        <v>53.200000000000486</v>
      </c>
      <c r="F534" s="16">
        <f t="shared" si="80"/>
        <v>2000.0000008831432</v>
      </c>
      <c r="H534" s="46" t="b">
        <f t="shared" si="81"/>
        <v>0</v>
      </c>
      <c r="I534" s="46">
        <f t="shared" si="82"/>
        <v>25</v>
      </c>
      <c r="J534" s="46">
        <f t="shared" si="83"/>
        <v>26</v>
      </c>
      <c r="K534" s="1" t="str">
        <f t="shared" si="84"/>
        <v/>
      </c>
      <c r="L534" s="1" t="str">
        <f t="shared" si="85"/>
        <v/>
      </c>
      <c r="M534" s="1" t="str">
        <f t="shared" si="86"/>
        <v/>
      </c>
      <c r="N534" s="1" t="str">
        <f t="shared" si="87"/>
        <v/>
      </c>
      <c r="O534" s="1">
        <f t="shared" si="88"/>
        <v>0</v>
      </c>
    </row>
    <row r="535" spans="5:15" x14ac:dyDescent="0.2">
      <c r="E535" s="39">
        <f t="shared" si="89"/>
        <v>53.300000000000487</v>
      </c>
      <c r="F535" s="16">
        <f t="shared" si="80"/>
        <v>2000.0000008831432</v>
      </c>
      <c r="H535" s="46" t="b">
        <f t="shared" si="81"/>
        <v>0</v>
      </c>
      <c r="I535" s="46">
        <f t="shared" si="82"/>
        <v>25</v>
      </c>
      <c r="J535" s="46">
        <f t="shared" si="83"/>
        <v>26</v>
      </c>
      <c r="K535" s="1" t="str">
        <f t="shared" si="84"/>
        <v/>
      </c>
      <c r="L535" s="1" t="str">
        <f t="shared" si="85"/>
        <v/>
      </c>
      <c r="M535" s="1" t="str">
        <f t="shared" si="86"/>
        <v/>
      </c>
      <c r="N535" s="1" t="str">
        <f t="shared" si="87"/>
        <v/>
      </c>
      <c r="O535" s="1">
        <f t="shared" si="88"/>
        <v>0</v>
      </c>
    </row>
    <row r="536" spans="5:15" x14ac:dyDescent="0.2">
      <c r="E536" s="39">
        <f t="shared" si="89"/>
        <v>53.400000000000489</v>
      </c>
      <c r="F536" s="16">
        <f t="shared" si="80"/>
        <v>2000.0000008831432</v>
      </c>
      <c r="H536" s="46" t="b">
        <f t="shared" si="81"/>
        <v>0</v>
      </c>
      <c r="I536" s="46">
        <f t="shared" si="82"/>
        <v>25</v>
      </c>
      <c r="J536" s="46">
        <f t="shared" si="83"/>
        <v>26</v>
      </c>
      <c r="K536" s="1" t="str">
        <f t="shared" si="84"/>
        <v/>
      </c>
      <c r="L536" s="1" t="str">
        <f t="shared" si="85"/>
        <v/>
      </c>
      <c r="M536" s="1" t="str">
        <f t="shared" si="86"/>
        <v/>
      </c>
      <c r="N536" s="1" t="str">
        <f t="shared" si="87"/>
        <v/>
      </c>
      <c r="O536" s="1">
        <f t="shared" si="88"/>
        <v>0</v>
      </c>
    </row>
    <row r="537" spans="5:15" x14ac:dyDescent="0.2">
      <c r="E537" s="39">
        <f t="shared" si="89"/>
        <v>53.50000000000049</v>
      </c>
      <c r="F537" s="16">
        <f t="shared" si="80"/>
        <v>2000.0000008831432</v>
      </c>
      <c r="H537" s="46" t="b">
        <f t="shared" si="81"/>
        <v>0</v>
      </c>
      <c r="I537" s="46">
        <f t="shared" si="82"/>
        <v>25</v>
      </c>
      <c r="J537" s="46">
        <f t="shared" si="83"/>
        <v>26</v>
      </c>
      <c r="K537" s="1" t="str">
        <f t="shared" si="84"/>
        <v/>
      </c>
      <c r="L537" s="1" t="str">
        <f t="shared" si="85"/>
        <v/>
      </c>
      <c r="M537" s="1" t="str">
        <f t="shared" si="86"/>
        <v/>
      </c>
      <c r="N537" s="1" t="str">
        <f t="shared" si="87"/>
        <v/>
      </c>
      <c r="O537" s="1">
        <f t="shared" si="88"/>
        <v>0</v>
      </c>
    </row>
    <row r="538" spans="5:15" x14ac:dyDescent="0.2">
      <c r="E538" s="39">
        <f t="shared" si="89"/>
        <v>53.600000000000492</v>
      </c>
      <c r="F538" s="16">
        <f t="shared" si="80"/>
        <v>2000.0000008831432</v>
      </c>
      <c r="H538" s="46" t="b">
        <f t="shared" si="81"/>
        <v>0</v>
      </c>
      <c r="I538" s="46">
        <f t="shared" si="82"/>
        <v>25</v>
      </c>
      <c r="J538" s="46">
        <f t="shared" si="83"/>
        <v>26</v>
      </c>
      <c r="K538" s="1" t="str">
        <f t="shared" si="84"/>
        <v/>
      </c>
      <c r="L538" s="1" t="str">
        <f t="shared" si="85"/>
        <v/>
      </c>
      <c r="M538" s="1" t="str">
        <f t="shared" si="86"/>
        <v/>
      </c>
      <c r="N538" s="1" t="str">
        <f t="shared" si="87"/>
        <v/>
      </c>
      <c r="O538" s="1">
        <f t="shared" si="88"/>
        <v>0</v>
      </c>
    </row>
    <row r="539" spans="5:15" x14ac:dyDescent="0.2">
      <c r="E539" s="39">
        <f t="shared" si="89"/>
        <v>53.700000000000493</v>
      </c>
      <c r="F539" s="16">
        <f t="shared" si="80"/>
        <v>2000.0000008831432</v>
      </c>
      <c r="H539" s="46" t="b">
        <f t="shared" si="81"/>
        <v>0</v>
      </c>
      <c r="I539" s="46">
        <f t="shared" si="82"/>
        <v>25</v>
      </c>
      <c r="J539" s="46">
        <f t="shared" si="83"/>
        <v>26</v>
      </c>
      <c r="K539" s="1" t="str">
        <f t="shared" si="84"/>
        <v/>
      </c>
      <c r="L539" s="1" t="str">
        <f t="shared" si="85"/>
        <v/>
      </c>
      <c r="M539" s="1" t="str">
        <f t="shared" si="86"/>
        <v/>
      </c>
      <c r="N539" s="1" t="str">
        <f t="shared" si="87"/>
        <v/>
      </c>
      <c r="O539" s="1">
        <f t="shared" si="88"/>
        <v>0</v>
      </c>
    </row>
    <row r="540" spans="5:15" x14ac:dyDescent="0.2">
      <c r="E540" s="39">
        <f t="shared" si="89"/>
        <v>53.800000000000495</v>
      </c>
      <c r="F540" s="16">
        <f t="shared" si="80"/>
        <v>2000.0000008831432</v>
      </c>
      <c r="H540" s="46" t="b">
        <f t="shared" si="81"/>
        <v>0</v>
      </c>
      <c r="I540" s="46">
        <f t="shared" si="82"/>
        <v>25</v>
      </c>
      <c r="J540" s="46">
        <f t="shared" si="83"/>
        <v>26</v>
      </c>
      <c r="K540" s="1" t="str">
        <f t="shared" si="84"/>
        <v/>
      </c>
      <c r="L540" s="1" t="str">
        <f t="shared" si="85"/>
        <v/>
      </c>
      <c r="M540" s="1" t="str">
        <f t="shared" si="86"/>
        <v/>
      </c>
      <c r="N540" s="1" t="str">
        <f t="shared" si="87"/>
        <v/>
      </c>
      <c r="O540" s="1">
        <f t="shared" si="88"/>
        <v>0</v>
      </c>
    </row>
    <row r="541" spans="5:15" x14ac:dyDescent="0.2">
      <c r="E541" s="39">
        <f t="shared" si="89"/>
        <v>53.900000000000496</v>
      </c>
      <c r="F541" s="16">
        <f t="shared" si="80"/>
        <v>2000.0000008831432</v>
      </c>
      <c r="H541" s="46" t="b">
        <f t="shared" si="81"/>
        <v>0</v>
      </c>
      <c r="I541" s="46">
        <f t="shared" si="82"/>
        <v>25</v>
      </c>
      <c r="J541" s="46">
        <f t="shared" si="83"/>
        <v>26</v>
      </c>
      <c r="K541" s="1" t="str">
        <f t="shared" si="84"/>
        <v/>
      </c>
      <c r="L541" s="1" t="str">
        <f t="shared" si="85"/>
        <v/>
      </c>
      <c r="M541" s="1" t="str">
        <f t="shared" si="86"/>
        <v/>
      </c>
      <c r="N541" s="1" t="str">
        <f t="shared" si="87"/>
        <v/>
      </c>
      <c r="O541" s="1">
        <f t="shared" si="88"/>
        <v>0</v>
      </c>
    </row>
    <row r="542" spans="5:15" x14ac:dyDescent="0.2">
      <c r="E542" s="39">
        <f t="shared" si="89"/>
        <v>54.000000000000497</v>
      </c>
      <c r="F542" s="16">
        <f t="shared" si="80"/>
        <v>2000.0000008831432</v>
      </c>
      <c r="H542" s="46" t="b">
        <f t="shared" si="81"/>
        <v>0</v>
      </c>
      <c r="I542" s="46">
        <f t="shared" si="82"/>
        <v>25</v>
      </c>
      <c r="J542" s="46">
        <f t="shared" si="83"/>
        <v>26</v>
      </c>
      <c r="K542" s="1" t="str">
        <f t="shared" si="84"/>
        <v/>
      </c>
      <c r="L542" s="1" t="str">
        <f t="shared" si="85"/>
        <v/>
      </c>
      <c r="M542" s="1" t="str">
        <f t="shared" si="86"/>
        <v/>
      </c>
      <c r="N542" s="1" t="str">
        <f t="shared" si="87"/>
        <v/>
      </c>
      <c r="O542" s="1">
        <f t="shared" si="88"/>
        <v>0</v>
      </c>
    </row>
    <row r="543" spans="5:15" x14ac:dyDescent="0.2">
      <c r="E543" s="39">
        <f t="shared" si="89"/>
        <v>54.100000000000499</v>
      </c>
      <c r="F543" s="16">
        <f t="shared" si="80"/>
        <v>2000.0000008831432</v>
      </c>
      <c r="H543" s="46" t="b">
        <f t="shared" si="81"/>
        <v>0</v>
      </c>
      <c r="I543" s="46">
        <f t="shared" si="82"/>
        <v>25</v>
      </c>
      <c r="J543" s="46">
        <f t="shared" si="83"/>
        <v>26</v>
      </c>
      <c r="K543" s="1" t="str">
        <f t="shared" si="84"/>
        <v/>
      </c>
      <c r="L543" s="1" t="str">
        <f t="shared" si="85"/>
        <v/>
      </c>
      <c r="M543" s="1" t="str">
        <f t="shared" si="86"/>
        <v/>
      </c>
      <c r="N543" s="1" t="str">
        <f t="shared" si="87"/>
        <v/>
      </c>
      <c r="O543" s="1">
        <f t="shared" si="88"/>
        <v>0</v>
      </c>
    </row>
    <row r="544" spans="5:15" x14ac:dyDescent="0.2">
      <c r="E544" s="39">
        <f t="shared" si="89"/>
        <v>54.2000000000005</v>
      </c>
      <c r="F544" s="16">
        <f t="shared" si="80"/>
        <v>2000.0000008831432</v>
      </c>
      <c r="H544" s="46" t="b">
        <f t="shared" si="81"/>
        <v>0</v>
      </c>
      <c r="I544" s="46">
        <f t="shared" si="82"/>
        <v>25</v>
      </c>
      <c r="J544" s="46">
        <f t="shared" si="83"/>
        <v>26</v>
      </c>
      <c r="K544" s="1" t="str">
        <f t="shared" si="84"/>
        <v/>
      </c>
      <c r="L544" s="1" t="str">
        <f t="shared" si="85"/>
        <v/>
      </c>
      <c r="M544" s="1" t="str">
        <f t="shared" si="86"/>
        <v/>
      </c>
      <c r="N544" s="1" t="str">
        <f t="shared" si="87"/>
        <v/>
      </c>
      <c r="O544" s="1">
        <f t="shared" si="88"/>
        <v>0</v>
      </c>
    </row>
    <row r="545" spans="5:15" x14ac:dyDescent="0.2">
      <c r="E545" s="39">
        <f t="shared" si="89"/>
        <v>54.300000000000502</v>
      </c>
      <c r="F545" s="16">
        <f t="shared" si="80"/>
        <v>2000.0000008831432</v>
      </c>
      <c r="H545" s="46" t="b">
        <f t="shared" si="81"/>
        <v>0</v>
      </c>
      <c r="I545" s="46">
        <f t="shared" si="82"/>
        <v>25</v>
      </c>
      <c r="J545" s="46">
        <f t="shared" si="83"/>
        <v>26</v>
      </c>
      <c r="K545" s="1" t="str">
        <f t="shared" si="84"/>
        <v/>
      </c>
      <c r="L545" s="1" t="str">
        <f t="shared" si="85"/>
        <v/>
      </c>
      <c r="M545" s="1" t="str">
        <f t="shared" si="86"/>
        <v/>
      </c>
      <c r="N545" s="1" t="str">
        <f t="shared" si="87"/>
        <v/>
      </c>
      <c r="O545" s="1">
        <f t="shared" si="88"/>
        <v>0</v>
      </c>
    </row>
    <row r="546" spans="5:15" x14ac:dyDescent="0.2">
      <c r="E546" s="39">
        <f t="shared" si="89"/>
        <v>54.400000000000503</v>
      </c>
      <c r="F546" s="16">
        <f t="shared" si="80"/>
        <v>2000.0000008831432</v>
      </c>
      <c r="H546" s="46" t="b">
        <f t="shared" si="81"/>
        <v>0</v>
      </c>
      <c r="I546" s="46">
        <f t="shared" si="82"/>
        <v>25</v>
      </c>
      <c r="J546" s="46">
        <f t="shared" si="83"/>
        <v>26</v>
      </c>
      <c r="K546" s="1" t="str">
        <f t="shared" si="84"/>
        <v/>
      </c>
      <c r="L546" s="1" t="str">
        <f t="shared" si="85"/>
        <v/>
      </c>
      <c r="M546" s="1" t="str">
        <f t="shared" si="86"/>
        <v/>
      </c>
      <c r="N546" s="1" t="str">
        <f t="shared" si="87"/>
        <v/>
      </c>
      <c r="O546" s="1">
        <f t="shared" si="88"/>
        <v>0</v>
      </c>
    </row>
    <row r="547" spans="5:15" x14ac:dyDescent="0.2">
      <c r="E547" s="39">
        <f t="shared" si="89"/>
        <v>54.500000000000504</v>
      </c>
      <c r="F547" s="16">
        <f t="shared" si="80"/>
        <v>2000.0000008831432</v>
      </c>
      <c r="H547" s="46" t="b">
        <f t="shared" si="81"/>
        <v>0</v>
      </c>
      <c r="I547" s="46">
        <f t="shared" si="82"/>
        <v>25</v>
      </c>
      <c r="J547" s="46">
        <f t="shared" si="83"/>
        <v>26</v>
      </c>
      <c r="K547" s="1" t="str">
        <f t="shared" si="84"/>
        <v/>
      </c>
      <c r="L547" s="1" t="str">
        <f t="shared" si="85"/>
        <v/>
      </c>
      <c r="M547" s="1" t="str">
        <f t="shared" si="86"/>
        <v/>
      </c>
      <c r="N547" s="1" t="str">
        <f t="shared" si="87"/>
        <v/>
      </c>
      <c r="O547" s="1">
        <f t="shared" si="88"/>
        <v>0</v>
      </c>
    </row>
    <row r="548" spans="5:15" x14ac:dyDescent="0.2">
      <c r="E548" s="39">
        <f t="shared" si="89"/>
        <v>54.600000000000506</v>
      </c>
      <c r="F548" s="16">
        <f t="shared" si="80"/>
        <v>2000.0000008831432</v>
      </c>
      <c r="H548" s="46" t="b">
        <f t="shared" si="81"/>
        <v>0</v>
      </c>
      <c r="I548" s="46">
        <f t="shared" si="82"/>
        <v>25</v>
      </c>
      <c r="J548" s="46">
        <f t="shared" si="83"/>
        <v>26</v>
      </c>
      <c r="K548" s="1" t="str">
        <f t="shared" si="84"/>
        <v/>
      </c>
      <c r="L548" s="1" t="str">
        <f t="shared" si="85"/>
        <v/>
      </c>
      <c r="M548" s="1" t="str">
        <f t="shared" si="86"/>
        <v/>
      </c>
      <c r="N548" s="1" t="str">
        <f t="shared" si="87"/>
        <v/>
      </c>
      <c r="O548" s="1">
        <f t="shared" si="88"/>
        <v>0</v>
      </c>
    </row>
    <row r="549" spans="5:15" x14ac:dyDescent="0.2">
      <c r="E549" s="39">
        <f t="shared" si="89"/>
        <v>54.700000000000507</v>
      </c>
      <c r="F549" s="16">
        <f t="shared" si="80"/>
        <v>2000.0000008831432</v>
      </c>
      <c r="H549" s="46" t="b">
        <f t="shared" si="81"/>
        <v>0</v>
      </c>
      <c r="I549" s="46">
        <f t="shared" si="82"/>
        <v>25</v>
      </c>
      <c r="J549" s="46">
        <f t="shared" si="83"/>
        <v>26</v>
      </c>
      <c r="K549" s="1" t="str">
        <f t="shared" si="84"/>
        <v/>
      </c>
      <c r="L549" s="1" t="str">
        <f t="shared" si="85"/>
        <v/>
      </c>
      <c r="M549" s="1" t="str">
        <f t="shared" si="86"/>
        <v/>
      </c>
      <c r="N549" s="1" t="str">
        <f t="shared" si="87"/>
        <v/>
      </c>
      <c r="O549" s="1">
        <f t="shared" si="88"/>
        <v>0</v>
      </c>
    </row>
    <row r="550" spans="5:15" x14ac:dyDescent="0.2">
      <c r="E550" s="39">
        <f t="shared" si="89"/>
        <v>54.800000000000509</v>
      </c>
      <c r="F550" s="16">
        <f t="shared" si="80"/>
        <v>2000.0000008831432</v>
      </c>
      <c r="H550" s="46" t="b">
        <f t="shared" si="81"/>
        <v>0</v>
      </c>
      <c r="I550" s="46">
        <f t="shared" si="82"/>
        <v>25</v>
      </c>
      <c r="J550" s="46">
        <f t="shared" si="83"/>
        <v>26</v>
      </c>
      <c r="K550" s="1" t="str">
        <f t="shared" si="84"/>
        <v/>
      </c>
      <c r="L550" s="1" t="str">
        <f t="shared" si="85"/>
        <v/>
      </c>
      <c r="M550" s="1" t="str">
        <f t="shared" si="86"/>
        <v/>
      </c>
      <c r="N550" s="1" t="str">
        <f t="shared" si="87"/>
        <v/>
      </c>
      <c r="O550" s="1">
        <f t="shared" si="88"/>
        <v>0</v>
      </c>
    </row>
    <row r="551" spans="5:15" x14ac:dyDescent="0.2">
      <c r="E551" s="39">
        <f t="shared" si="89"/>
        <v>54.90000000000051</v>
      </c>
      <c r="F551" s="16">
        <f t="shared" si="80"/>
        <v>2000.0000008831432</v>
      </c>
      <c r="H551" s="46" t="b">
        <f t="shared" si="81"/>
        <v>0</v>
      </c>
      <c r="I551" s="46">
        <f t="shared" si="82"/>
        <v>25</v>
      </c>
      <c r="J551" s="46">
        <f t="shared" si="83"/>
        <v>26</v>
      </c>
      <c r="K551" s="1" t="str">
        <f t="shared" si="84"/>
        <v/>
      </c>
      <c r="L551" s="1" t="str">
        <f t="shared" si="85"/>
        <v/>
      </c>
      <c r="M551" s="1" t="str">
        <f t="shared" si="86"/>
        <v/>
      </c>
      <c r="N551" s="1" t="str">
        <f t="shared" si="87"/>
        <v/>
      </c>
      <c r="O551" s="1">
        <f t="shared" si="88"/>
        <v>0</v>
      </c>
    </row>
    <row r="552" spans="5:15" x14ac:dyDescent="0.2">
      <c r="E552" s="39">
        <f t="shared" si="89"/>
        <v>55.000000000000512</v>
      </c>
      <c r="F552" s="16">
        <f t="shared" si="80"/>
        <v>2000.0000008831432</v>
      </c>
      <c r="H552" s="46" t="b">
        <f t="shared" si="81"/>
        <v>0</v>
      </c>
      <c r="I552" s="46">
        <f t="shared" si="82"/>
        <v>25</v>
      </c>
      <c r="J552" s="46">
        <f t="shared" si="83"/>
        <v>26</v>
      </c>
      <c r="K552" s="1" t="str">
        <f t="shared" si="84"/>
        <v/>
      </c>
      <c r="L552" s="1" t="str">
        <f t="shared" si="85"/>
        <v/>
      </c>
      <c r="M552" s="1" t="str">
        <f t="shared" si="86"/>
        <v/>
      </c>
      <c r="N552" s="1" t="str">
        <f t="shared" si="87"/>
        <v/>
      </c>
      <c r="O552" s="1">
        <f t="shared" si="88"/>
        <v>0</v>
      </c>
    </row>
    <row r="553" spans="5:15" x14ac:dyDescent="0.2">
      <c r="E553" s="39">
        <f t="shared" si="89"/>
        <v>55.100000000000513</v>
      </c>
      <c r="F553" s="16">
        <f t="shared" si="80"/>
        <v>2000.0000008831432</v>
      </c>
      <c r="H553" s="46" t="b">
        <f t="shared" si="81"/>
        <v>0</v>
      </c>
      <c r="I553" s="46">
        <f t="shared" si="82"/>
        <v>25</v>
      </c>
      <c r="J553" s="46">
        <f t="shared" si="83"/>
        <v>26</v>
      </c>
      <c r="K553" s="1" t="str">
        <f t="shared" si="84"/>
        <v/>
      </c>
      <c r="L553" s="1" t="str">
        <f t="shared" si="85"/>
        <v/>
      </c>
      <c r="M553" s="1" t="str">
        <f t="shared" si="86"/>
        <v/>
      </c>
      <c r="N553" s="1" t="str">
        <f t="shared" si="87"/>
        <v/>
      </c>
      <c r="O553" s="1">
        <f t="shared" si="88"/>
        <v>0</v>
      </c>
    </row>
    <row r="554" spans="5:15" x14ac:dyDescent="0.2">
      <c r="E554" s="39">
        <f t="shared" si="89"/>
        <v>55.200000000000514</v>
      </c>
      <c r="F554" s="16">
        <f t="shared" si="80"/>
        <v>2000.0000008831432</v>
      </c>
      <c r="H554" s="46" t="b">
        <f t="shared" si="81"/>
        <v>0</v>
      </c>
      <c r="I554" s="46">
        <f t="shared" si="82"/>
        <v>25</v>
      </c>
      <c r="J554" s="46">
        <f t="shared" si="83"/>
        <v>26</v>
      </c>
      <c r="K554" s="1" t="str">
        <f t="shared" si="84"/>
        <v/>
      </c>
      <c r="L554" s="1" t="str">
        <f t="shared" si="85"/>
        <v/>
      </c>
      <c r="M554" s="1" t="str">
        <f t="shared" si="86"/>
        <v/>
      </c>
      <c r="N554" s="1" t="str">
        <f t="shared" si="87"/>
        <v/>
      </c>
      <c r="O554" s="1">
        <f t="shared" si="88"/>
        <v>0</v>
      </c>
    </row>
    <row r="555" spans="5:15" x14ac:dyDescent="0.2">
      <c r="E555" s="39">
        <f t="shared" si="89"/>
        <v>55.300000000000516</v>
      </c>
      <c r="F555" s="16">
        <f t="shared" si="80"/>
        <v>2000.0000008831432</v>
      </c>
      <c r="H555" s="46" t="b">
        <f t="shared" si="81"/>
        <v>0</v>
      </c>
      <c r="I555" s="46">
        <f t="shared" si="82"/>
        <v>25</v>
      </c>
      <c r="J555" s="46">
        <f t="shared" si="83"/>
        <v>26</v>
      </c>
      <c r="K555" s="1" t="str">
        <f t="shared" si="84"/>
        <v/>
      </c>
      <c r="L555" s="1" t="str">
        <f t="shared" si="85"/>
        <v/>
      </c>
      <c r="M555" s="1" t="str">
        <f t="shared" si="86"/>
        <v/>
      </c>
      <c r="N555" s="1" t="str">
        <f t="shared" si="87"/>
        <v/>
      </c>
      <c r="O555" s="1">
        <f t="shared" si="88"/>
        <v>0</v>
      </c>
    </row>
    <row r="556" spans="5:15" x14ac:dyDescent="0.2">
      <c r="E556" s="39">
        <f t="shared" si="89"/>
        <v>55.400000000000517</v>
      </c>
      <c r="F556" s="16">
        <f t="shared" si="80"/>
        <v>2000.0000008831432</v>
      </c>
      <c r="H556" s="46" t="b">
        <f t="shared" si="81"/>
        <v>0</v>
      </c>
      <c r="I556" s="46">
        <f t="shared" si="82"/>
        <v>25</v>
      </c>
      <c r="J556" s="46">
        <f t="shared" si="83"/>
        <v>26</v>
      </c>
      <c r="K556" s="1" t="str">
        <f t="shared" si="84"/>
        <v/>
      </c>
      <c r="L556" s="1" t="str">
        <f t="shared" si="85"/>
        <v/>
      </c>
      <c r="M556" s="1" t="str">
        <f t="shared" si="86"/>
        <v/>
      </c>
      <c r="N556" s="1" t="str">
        <f t="shared" si="87"/>
        <v/>
      </c>
      <c r="O556" s="1">
        <f t="shared" si="88"/>
        <v>0</v>
      </c>
    </row>
    <row r="557" spans="5:15" x14ac:dyDescent="0.2">
      <c r="E557" s="39">
        <f t="shared" si="89"/>
        <v>55.500000000000519</v>
      </c>
      <c r="F557" s="16">
        <f t="shared" si="80"/>
        <v>2000.0000008831432</v>
      </c>
      <c r="H557" s="46" t="b">
        <f t="shared" si="81"/>
        <v>0</v>
      </c>
      <c r="I557" s="46">
        <f t="shared" si="82"/>
        <v>25</v>
      </c>
      <c r="J557" s="46">
        <f t="shared" si="83"/>
        <v>26</v>
      </c>
      <c r="K557" s="1" t="str">
        <f t="shared" si="84"/>
        <v/>
      </c>
      <c r="L557" s="1" t="str">
        <f t="shared" si="85"/>
        <v/>
      </c>
      <c r="M557" s="1" t="str">
        <f t="shared" si="86"/>
        <v/>
      </c>
      <c r="N557" s="1" t="str">
        <f t="shared" si="87"/>
        <v/>
      </c>
      <c r="O557" s="1">
        <f t="shared" si="88"/>
        <v>0</v>
      </c>
    </row>
    <row r="558" spans="5:15" x14ac:dyDescent="0.2">
      <c r="E558" s="39">
        <f t="shared" si="89"/>
        <v>55.60000000000052</v>
      </c>
      <c r="F558" s="16">
        <f t="shared" si="80"/>
        <v>2000.0000008831432</v>
      </c>
      <c r="H558" s="46" t="b">
        <f t="shared" si="81"/>
        <v>0</v>
      </c>
      <c r="I558" s="46">
        <f t="shared" si="82"/>
        <v>25</v>
      </c>
      <c r="J558" s="46">
        <f t="shared" si="83"/>
        <v>26</v>
      </c>
      <c r="K558" s="1" t="str">
        <f t="shared" si="84"/>
        <v/>
      </c>
      <c r="L558" s="1" t="str">
        <f t="shared" si="85"/>
        <v/>
      </c>
      <c r="M558" s="1" t="str">
        <f t="shared" si="86"/>
        <v/>
      </c>
      <c r="N558" s="1" t="str">
        <f t="shared" si="87"/>
        <v/>
      </c>
      <c r="O558" s="1">
        <f t="shared" si="88"/>
        <v>0</v>
      </c>
    </row>
    <row r="559" spans="5:15" x14ac:dyDescent="0.2">
      <c r="E559" s="39">
        <f t="shared" si="89"/>
        <v>55.700000000000522</v>
      </c>
      <c r="F559" s="16">
        <f t="shared" si="80"/>
        <v>2000.0000008831432</v>
      </c>
      <c r="H559" s="46" t="b">
        <f t="shared" si="81"/>
        <v>0</v>
      </c>
      <c r="I559" s="46">
        <f t="shared" si="82"/>
        <v>25</v>
      </c>
      <c r="J559" s="46">
        <f t="shared" si="83"/>
        <v>26</v>
      </c>
      <c r="K559" s="1" t="str">
        <f t="shared" si="84"/>
        <v/>
      </c>
      <c r="L559" s="1" t="str">
        <f t="shared" si="85"/>
        <v/>
      </c>
      <c r="M559" s="1" t="str">
        <f t="shared" si="86"/>
        <v/>
      </c>
      <c r="N559" s="1" t="str">
        <f t="shared" si="87"/>
        <v/>
      </c>
      <c r="O559" s="1">
        <f t="shared" si="88"/>
        <v>0</v>
      </c>
    </row>
    <row r="560" spans="5:15" x14ac:dyDescent="0.2">
      <c r="E560" s="39">
        <f t="shared" si="89"/>
        <v>55.800000000000523</v>
      </c>
      <c r="F560" s="16">
        <f t="shared" si="80"/>
        <v>2000.0000008831432</v>
      </c>
      <c r="H560" s="46" t="b">
        <f t="shared" si="81"/>
        <v>0</v>
      </c>
      <c r="I560" s="46">
        <f t="shared" si="82"/>
        <v>25</v>
      </c>
      <c r="J560" s="46">
        <f t="shared" si="83"/>
        <v>26</v>
      </c>
      <c r="K560" s="1" t="str">
        <f t="shared" si="84"/>
        <v/>
      </c>
      <c r="L560" s="1" t="str">
        <f t="shared" si="85"/>
        <v/>
      </c>
      <c r="M560" s="1" t="str">
        <f t="shared" si="86"/>
        <v/>
      </c>
      <c r="N560" s="1" t="str">
        <f t="shared" si="87"/>
        <v/>
      </c>
      <c r="O560" s="1">
        <f t="shared" si="88"/>
        <v>0</v>
      </c>
    </row>
    <row r="561" spans="5:15" x14ac:dyDescent="0.2">
      <c r="E561" s="39">
        <f t="shared" si="89"/>
        <v>55.900000000000524</v>
      </c>
      <c r="F561" s="16">
        <f t="shared" si="80"/>
        <v>2000.0000008831432</v>
      </c>
      <c r="H561" s="46" t="b">
        <f t="shared" si="81"/>
        <v>0</v>
      </c>
      <c r="I561" s="46">
        <f t="shared" si="82"/>
        <v>25</v>
      </c>
      <c r="J561" s="46">
        <f t="shared" si="83"/>
        <v>26</v>
      </c>
      <c r="K561" s="1" t="str">
        <f t="shared" si="84"/>
        <v/>
      </c>
      <c r="L561" s="1" t="str">
        <f t="shared" si="85"/>
        <v/>
      </c>
      <c r="M561" s="1" t="str">
        <f t="shared" si="86"/>
        <v/>
      </c>
      <c r="N561" s="1" t="str">
        <f t="shared" si="87"/>
        <v/>
      </c>
      <c r="O561" s="1">
        <f t="shared" si="88"/>
        <v>0</v>
      </c>
    </row>
    <row r="562" spans="5:15" x14ac:dyDescent="0.2">
      <c r="E562" s="39">
        <f t="shared" si="89"/>
        <v>56.000000000000526</v>
      </c>
      <c r="F562" s="16">
        <f t="shared" si="80"/>
        <v>2000.0000008831432</v>
      </c>
      <c r="H562" s="46" t="b">
        <f t="shared" si="81"/>
        <v>0</v>
      </c>
      <c r="I562" s="46">
        <f t="shared" si="82"/>
        <v>25</v>
      </c>
      <c r="J562" s="46">
        <f t="shared" si="83"/>
        <v>26</v>
      </c>
      <c r="K562" s="1" t="str">
        <f t="shared" si="84"/>
        <v/>
      </c>
      <c r="L562" s="1" t="str">
        <f t="shared" si="85"/>
        <v/>
      </c>
      <c r="M562" s="1" t="str">
        <f t="shared" si="86"/>
        <v/>
      </c>
      <c r="N562" s="1" t="str">
        <f t="shared" si="87"/>
        <v/>
      </c>
      <c r="O562" s="1">
        <f t="shared" si="88"/>
        <v>0</v>
      </c>
    </row>
    <row r="563" spans="5:15" x14ac:dyDescent="0.2">
      <c r="E563" s="39">
        <f t="shared" si="89"/>
        <v>56.100000000000527</v>
      </c>
      <c r="F563" s="16">
        <f t="shared" si="80"/>
        <v>2000.0000008831432</v>
      </c>
      <c r="H563" s="46" t="b">
        <f t="shared" si="81"/>
        <v>0</v>
      </c>
      <c r="I563" s="46">
        <f t="shared" si="82"/>
        <v>25</v>
      </c>
      <c r="J563" s="46">
        <f t="shared" si="83"/>
        <v>26</v>
      </c>
      <c r="K563" s="1" t="str">
        <f t="shared" si="84"/>
        <v/>
      </c>
      <c r="L563" s="1" t="str">
        <f t="shared" si="85"/>
        <v/>
      </c>
      <c r="M563" s="1" t="str">
        <f t="shared" si="86"/>
        <v/>
      </c>
      <c r="N563" s="1" t="str">
        <f t="shared" si="87"/>
        <v/>
      </c>
      <c r="O563" s="1">
        <f t="shared" si="88"/>
        <v>0</v>
      </c>
    </row>
    <row r="564" spans="5:15" x14ac:dyDescent="0.2">
      <c r="E564" s="39">
        <f t="shared" si="89"/>
        <v>56.200000000000529</v>
      </c>
      <c r="F564" s="16">
        <f t="shared" si="80"/>
        <v>2000.0000008831432</v>
      </c>
      <c r="H564" s="46" t="b">
        <f t="shared" si="81"/>
        <v>0</v>
      </c>
      <c r="I564" s="46">
        <f t="shared" si="82"/>
        <v>25</v>
      </c>
      <c r="J564" s="46">
        <f t="shared" si="83"/>
        <v>26</v>
      </c>
      <c r="K564" s="1" t="str">
        <f t="shared" si="84"/>
        <v/>
      </c>
      <c r="L564" s="1" t="str">
        <f t="shared" si="85"/>
        <v/>
      </c>
      <c r="M564" s="1" t="str">
        <f t="shared" si="86"/>
        <v/>
      </c>
      <c r="N564" s="1" t="str">
        <f t="shared" si="87"/>
        <v/>
      </c>
      <c r="O564" s="1">
        <f t="shared" si="88"/>
        <v>0</v>
      </c>
    </row>
    <row r="565" spans="5:15" x14ac:dyDescent="0.2">
      <c r="E565" s="39">
        <f t="shared" si="89"/>
        <v>56.30000000000053</v>
      </c>
      <c r="F565" s="16">
        <f t="shared" si="80"/>
        <v>2000.0000008831432</v>
      </c>
      <c r="H565" s="46" t="b">
        <f t="shared" si="81"/>
        <v>0</v>
      </c>
      <c r="I565" s="46">
        <f t="shared" si="82"/>
        <v>25</v>
      </c>
      <c r="J565" s="46">
        <f t="shared" si="83"/>
        <v>26</v>
      </c>
      <c r="K565" s="1" t="str">
        <f t="shared" si="84"/>
        <v/>
      </c>
      <c r="L565" s="1" t="str">
        <f t="shared" si="85"/>
        <v/>
      </c>
      <c r="M565" s="1" t="str">
        <f t="shared" si="86"/>
        <v/>
      </c>
      <c r="N565" s="1" t="str">
        <f t="shared" si="87"/>
        <v/>
      </c>
      <c r="O565" s="1">
        <f t="shared" si="88"/>
        <v>0</v>
      </c>
    </row>
    <row r="566" spans="5:15" x14ac:dyDescent="0.2">
      <c r="E566" s="39">
        <f t="shared" si="89"/>
        <v>56.400000000000531</v>
      </c>
      <c r="F566" s="16">
        <f t="shared" si="80"/>
        <v>2000.0000008831432</v>
      </c>
      <c r="H566" s="46" t="b">
        <f t="shared" si="81"/>
        <v>0</v>
      </c>
      <c r="I566" s="46">
        <f t="shared" si="82"/>
        <v>25</v>
      </c>
      <c r="J566" s="46">
        <f t="shared" si="83"/>
        <v>26</v>
      </c>
      <c r="K566" s="1" t="str">
        <f t="shared" si="84"/>
        <v/>
      </c>
      <c r="L566" s="1" t="str">
        <f t="shared" si="85"/>
        <v/>
      </c>
      <c r="M566" s="1" t="str">
        <f t="shared" si="86"/>
        <v/>
      </c>
      <c r="N566" s="1" t="str">
        <f t="shared" si="87"/>
        <v/>
      </c>
      <c r="O566" s="1">
        <f t="shared" si="88"/>
        <v>0</v>
      </c>
    </row>
    <row r="567" spans="5:15" x14ac:dyDescent="0.2">
      <c r="E567" s="39">
        <f t="shared" si="89"/>
        <v>56.500000000000533</v>
      </c>
      <c r="F567" s="16">
        <f t="shared" si="80"/>
        <v>2000.0000008831432</v>
      </c>
      <c r="H567" s="46" t="b">
        <f t="shared" si="81"/>
        <v>0</v>
      </c>
      <c r="I567" s="46">
        <f t="shared" si="82"/>
        <v>25</v>
      </c>
      <c r="J567" s="46">
        <f t="shared" si="83"/>
        <v>26</v>
      </c>
      <c r="K567" s="1" t="str">
        <f t="shared" si="84"/>
        <v/>
      </c>
      <c r="L567" s="1" t="str">
        <f t="shared" si="85"/>
        <v/>
      </c>
      <c r="M567" s="1" t="str">
        <f t="shared" si="86"/>
        <v/>
      </c>
      <c r="N567" s="1" t="str">
        <f t="shared" si="87"/>
        <v/>
      </c>
      <c r="O567" s="1">
        <f t="shared" si="88"/>
        <v>0</v>
      </c>
    </row>
    <row r="568" spans="5:15" x14ac:dyDescent="0.2">
      <c r="E568" s="39">
        <f t="shared" si="89"/>
        <v>56.600000000000534</v>
      </c>
      <c r="F568" s="16">
        <f t="shared" si="80"/>
        <v>2000.0000008831432</v>
      </c>
      <c r="H568" s="46" t="b">
        <f t="shared" si="81"/>
        <v>0</v>
      </c>
      <c r="I568" s="46">
        <f t="shared" si="82"/>
        <v>25</v>
      </c>
      <c r="J568" s="46">
        <f t="shared" si="83"/>
        <v>26</v>
      </c>
      <c r="K568" s="1" t="str">
        <f t="shared" si="84"/>
        <v/>
      </c>
      <c r="L568" s="1" t="str">
        <f t="shared" si="85"/>
        <v/>
      </c>
      <c r="M568" s="1" t="str">
        <f t="shared" si="86"/>
        <v/>
      </c>
      <c r="N568" s="1" t="str">
        <f t="shared" si="87"/>
        <v/>
      </c>
      <c r="O568" s="1">
        <f t="shared" si="88"/>
        <v>0</v>
      </c>
    </row>
    <row r="569" spans="5:15" x14ac:dyDescent="0.2">
      <c r="E569" s="39">
        <f t="shared" si="89"/>
        <v>56.700000000000536</v>
      </c>
      <c r="F569" s="16">
        <f t="shared" si="80"/>
        <v>2000.0000008831432</v>
      </c>
      <c r="H569" s="46" t="b">
        <f t="shared" si="81"/>
        <v>0</v>
      </c>
      <c r="I569" s="46">
        <f t="shared" si="82"/>
        <v>25</v>
      </c>
      <c r="J569" s="46">
        <f t="shared" si="83"/>
        <v>26</v>
      </c>
      <c r="K569" s="1" t="str">
        <f t="shared" si="84"/>
        <v/>
      </c>
      <c r="L569" s="1" t="str">
        <f t="shared" si="85"/>
        <v/>
      </c>
      <c r="M569" s="1" t="str">
        <f t="shared" si="86"/>
        <v/>
      </c>
      <c r="N569" s="1" t="str">
        <f t="shared" si="87"/>
        <v/>
      </c>
      <c r="O569" s="1">
        <f t="shared" si="88"/>
        <v>0</v>
      </c>
    </row>
    <row r="570" spans="5:15" x14ac:dyDescent="0.2">
      <c r="E570" s="39">
        <f t="shared" si="89"/>
        <v>56.800000000000537</v>
      </c>
      <c r="F570" s="16">
        <f t="shared" si="80"/>
        <v>2000.0000008831432</v>
      </c>
      <c r="H570" s="46" t="b">
        <f t="shared" si="81"/>
        <v>0</v>
      </c>
      <c r="I570" s="46">
        <f t="shared" si="82"/>
        <v>25</v>
      </c>
      <c r="J570" s="46">
        <f t="shared" si="83"/>
        <v>26</v>
      </c>
      <c r="K570" s="1" t="str">
        <f t="shared" si="84"/>
        <v/>
      </c>
      <c r="L570" s="1" t="str">
        <f t="shared" si="85"/>
        <v/>
      </c>
      <c r="M570" s="1" t="str">
        <f t="shared" si="86"/>
        <v/>
      </c>
      <c r="N570" s="1" t="str">
        <f t="shared" si="87"/>
        <v/>
      </c>
      <c r="O570" s="1">
        <f t="shared" si="88"/>
        <v>0</v>
      </c>
    </row>
    <row r="571" spans="5:15" x14ac:dyDescent="0.2">
      <c r="E571" s="39">
        <f t="shared" si="89"/>
        <v>56.900000000000539</v>
      </c>
      <c r="F571" s="16">
        <f t="shared" si="80"/>
        <v>2000.0000008831432</v>
      </c>
      <c r="H571" s="46" t="b">
        <f t="shared" si="81"/>
        <v>0</v>
      </c>
      <c r="I571" s="46">
        <f t="shared" si="82"/>
        <v>25</v>
      </c>
      <c r="J571" s="46">
        <f t="shared" si="83"/>
        <v>26</v>
      </c>
      <c r="K571" s="1" t="str">
        <f t="shared" si="84"/>
        <v/>
      </c>
      <c r="L571" s="1" t="str">
        <f t="shared" si="85"/>
        <v/>
      </c>
      <c r="M571" s="1" t="str">
        <f t="shared" si="86"/>
        <v/>
      </c>
      <c r="N571" s="1" t="str">
        <f t="shared" si="87"/>
        <v/>
      </c>
      <c r="O571" s="1">
        <f t="shared" si="88"/>
        <v>0</v>
      </c>
    </row>
    <row r="572" spans="5:15" x14ac:dyDescent="0.2">
      <c r="E572" s="39">
        <f t="shared" si="89"/>
        <v>57.00000000000054</v>
      </c>
      <c r="F572" s="16">
        <f t="shared" ref="F572:F635" si="90">IF(E572&gt;$C$29,$C$30,IF(H572,M572+(E572-K572)*O572,0))</f>
        <v>2000.0000008831432</v>
      </c>
      <c r="H572" s="46" t="b">
        <f t="shared" ref="H572:H635" si="91">AND(E572&gt;=$C$28,E572&lt;=$C$29)</f>
        <v>0</v>
      </c>
      <c r="I572" s="46">
        <f t="shared" ref="I572:I635" si="92">COUNTIF($B$2:$B$26,"&lt;="&amp;E572)</f>
        <v>25</v>
      </c>
      <c r="J572" s="46">
        <f t="shared" ref="J572:J635" si="93">I572+1</f>
        <v>26</v>
      </c>
      <c r="K572" s="1" t="str">
        <f t="shared" ref="K572:K635" si="94">IF(H572,INDEX($B$2:$B$26,I572),"")</f>
        <v/>
      </c>
      <c r="L572" s="1" t="str">
        <f t="shared" ref="L572:L635" si="95">IF(H572,INDEX($B$2:$B$26,J572),"")</f>
        <v/>
      </c>
      <c r="M572" s="1" t="str">
        <f t="shared" ref="M572:M635" si="96">IF(H572,INDEX($C$2:$C$26,I572),"")</f>
        <v/>
      </c>
      <c r="N572" s="1" t="str">
        <f t="shared" ref="N572:N635" si="97">IF(H572,INDEX($C$2:$C$26,J572),"")</f>
        <v/>
      </c>
      <c r="O572" s="1">
        <f t="shared" ref="O572:O635" si="98">IF(K572&lt;&gt;L572,(N572-M572)/(L572-K572),0)</f>
        <v>0</v>
      </c>
    </row>
    <row r="573" spans="5:15" x14ac:dyDescent="0.2">
      <c r="E573" s="39">
        <f t="shared" si="89"/>
        <v>57.100000000000541</v>
      </c>
      <c r="F573" s="16">
        <f t="shared" si="90"/>
        <v>2000.0000008831432</v>
      </c>
      <c r="H573" s="46" t="b">
        <f t="shared" si="91"/>
        <v>0</v>
      </c>
      <c r="I573" s="46">
        <f t="shared" si="92"/>
        <v>25</v>
      </c>
      <c r="J573" s="46">
        <f t="shared" si="93"/>
        <v>26</v>
      </c>
      <c r="K573" s="1" t="str">
        <f t="shared" si="94"/>
        <v/>
      </c>
      <c r="L573" s="1" t="str">
        <f t="shared" si="95"/>
        <v/>
      </c>
      <c r="M573" s="1" t="str">
        <f t="shared" si="96"/>
        <v/>
      </c>
      <c r="N573" s="1" t="str">
        <f t="shared" si="97"/>
        <v/>
      </c>
      <c r="O573" s="1">
        <f t="shared" si="98"/>
        <v>0</v>
      </c>
    </row>
    <row r="574" spans="5:15" x14ac:dyDescent="0.2">
      <c r="E574" s="39">
        <f t="shared" si="89"/>
        <v>57.200000000000543</v>
      </c>
      <c r="F574" s="16">
        <f t="shared" si="90"/>
        <v>2000.0000008831432</v>
      </c>
      <c r="H574" s="46" t="b">
        <f t="shared" si="91"/>
        <v>0</v>
      </c>
      <c r="I574" s="46">
        <f t="shared" si="92"/>
        <v>25</v>
      </c>
      <c r="J574" s="46">
        <f t="shared" si="93"/>
        <v>26</v>
      </c>
      <c r="K574" s="1" t="str">
        <f t="shared" si="94"/>
        <v/>
      </c>
      <c r="L574" s="1" t="str">
        <f t="shared" si="95"/>
        <v/>
      </c>
      <c r="M574" s="1" t="str">
        <f t="shared" si="96"/>
        <v/>
      </c>
      <c r="N574" s="1" t="str">
        <f t="shared" si="97"/>
        <v/>
      </c>
      <c r="O574" s="1">
        <f t="shared" si="98"/>
        <v>0</v>
      </c>
    </row>
    <row r="575" spans="5:15" x14ac:dyDescent="0.2">
      <c r="E575" s="39">
        <f t="shared" si="89"/>
        <v>57.300000000000544</v>
      </c>
      <c r="F575" s="16">
        <f t="shared" si="90"/>
        <v>2000.0000008831432</v>
      </c>
      <c r="H575" s="46" t="b">
        <f t="shared" si="91"/>
        <v>0</v>
      </c>
      <c r="I575" s="46">
        <f t="shared" si="92"/>
        <v>25</v>
      </c>
      <c r="J575" s="46">
        <f t="shared" si="93"/>
        <v>26</v>
      </c>
      <c r="K575" s="1" t="str">
        <f t="shared" si="94"/>
        <v/>
      </c>
      <c r="L575" s="1" t="str">
        <f t="shared" si="95"/>
        <v/>
      </c>
      <c r="M575" s="1" t="str">
        <f t="shared" si="96"/>
        <v/>
      </c>
      <c r="N575" s="1" t="str">
        <f t="shared" si="97"/>
        <v/>
      </c>
      <c r="O575" s="1">
        <f t="shared" si="98"/>
        <v>0</v>
      </c>
    </row>
    <row r="576" spans="5:15" x14ac:dyDescent="0.2">
      <c r="E576" s="39">
        <f t="shared" si="89"/>
        <v>57.400000000000546</v>
      </c>
      <c r="F576" s="16">
        <f t="shared" si="90"/>
        <v>2000.0000008831432</v>
      </c>
      <c r="H576" s="46" t="b">
        <f t="shared" si="91"/>
        <v>0</v>
      </c>
      <c r="I576" s="46">
        <f t="shared" si="92"/>
        <v>25</v>
      </c>
      <c r="J576" s="46">
        <f t="shared" si="93"/>
        <v>26</v>
      </c>
      <c r="K576" s="1" t="str">
        <f t="shared" si="94"/>
        <v/>
      </c>
      <c r="L576" s="1" t="str">
        <f t="shared" si="95"/>
        <v/>
      </c>
      <c r="M576" s="1" t="str">
        <f t="shared" si="96"/>
        <v/>
      </c>
      <c r="N576" s="1" t="str">
        <f t="shared" si="97"/>
        <v/>
      </c>
      <c r="O576" s="1">
        <f t="shared" si="98"/>
        <v>0</v>
      </c>
    </row>
    <row r="577" spans="5:15" x14ac:dyDescent="0.2">
      <c r="E577" s="39">
        <f t="shared" si="89"/>
        <v>57.500000000000547</v>
      </c>
      <c r="F577" s="16">
        <f t="shared" si="90"/>
        <v>2000.0000008831432</v>
      </c>
      <c r="H577" s="46" t="b">
        <f t="shared" si="91"/>
        <v>0</v>
      </c>
      <c r="I577" s="46">
        <f t="shared" si="92"/>
        <v>25</v>
      </c>
      <c r="J577" s="46">
        <f t="shared" si="93"/>
        <v>26</v>
      </c>
      <c r="K577" s="1" t="str">
        <f t="shared" si="94"/>
        <v/>
      </c>
      <c r="L577" s="1" t="str">
        <f t="shared" si="95"/>
        <v/>
      </c>
      <c r="M577" s="1" t="str">
        <f t="shared" si="96"/>
        <v/>
      </c>
      <c r="N577" s="1" t="str">
        <f t="shared" si="97"/>
        <v/>
      </c>
      <c r="O577" s="1">
        <f t="shared" si="98"/>
        <v>0</v>
      </c>
    </row>
    <row r="578" spans="5:15" x14ac:dyDescent="0.2">
      <c r="E578" s="39">
        <f t="shared" si="89"/>
        <v>57.600000000000549</v>
      </c>
      <c r="F578" s="16">
        <f t="shared" si="90"/>
        <v>2000.0000008831432</v>
      </c>
      <c r="H578" s="46" t="b">
        <f t="shared" si="91"/>
        <v>0</v>
      </c>
      <c r="I578" s="46">
        <f t="shared" si="92"/>
        <v>25</v>
      </c>
      <c r="J578" s="46">
        <f t="shared" si="93"/>
        <v>26</v>
      </c>
      <c r="K578" s="1" t="str">
        <f t="shared" si="94"/>
        <v/>
      </c>
      <c r="L578" s="1" t="str">
        <f t="shared" si="95"/>
        <v/>
      </c>
      <c r="M578" s="1" t="str">
        <f t="shared" si="96"/>
        <v/>
      </c>
      <c r="N578" s="1" t="str">
        <f t="shared" si="97"/>
        <v/>
      </c>
      <c r="O578" s="1">
        <f t="shared" si="98"/>
        <v>0</v>
      </c>
    </row>
    <row r="579" spans="5:15" x14ac:dyDescent="0.2">
      <c r="E579" s="39">
        <f t="shared" ref="E579:E642" si="99">E578+WindSpeedStep</f>
        <v>57.70000000000055</v>
      </c>
      <c r="F579" s="16">
        <f t="shared" si="90"/>
        <v>2000.0000008831432</v>
      </c>
      <c r="H579" s="46" t="b">
        <f t="shared" si="91"/>
        <v>0</v>
      </c>
      <c r="I579" s="46">
        <f t="shared" si="92"/>
        <v>25</v>
      </c>
      <c r="J579" s="46">
        <f t="shared" si="93"/>
        <v>26</v>
      </c>
      <c r="K579" s="1" t="str">
        <f t="shared" si="94"/>
        <v/>
      </c>
      <c r="L579" s="1" t="str">
        <f t="shared" si="95"/>
        <v/>
      </c>
      <c r="M579" s="1" t="str">
        <f t="shared" si="96"/>
        <v/>
      </c>
      <c r="N579" s="1" t="str">
        <f t="shared" si="97"/>
        <v/>
      </c>
      <c r="O579" s="1">
        <f t="shared" si="98"/>
        <v>0</v>
      </c>
    </row>
    <row r="580" spans="5:15" x14ac:dyDescent="0.2">
      <c r="E580" s="39">
        <f t="shared" si="99"/>
        <v>57.800000000000551</v>
      </c>
      <c r="F580" s="16">
        <f t="shared" si="90"/>
        <v>2000.0000008831432</v>
      </c>
      <c r="H580" s="46" t="b">
        <f t="shared" si="91"/>
        <v>0</v>
      </c>
      <c r="I580" s="46">
        <f t="shared" si="92"/>
        <v>25</v>
      </c>
      <c r="J580" s="46">
        <f t="shared" si="93"/>
        <v>26</v>
      </c>
      <c r="K580" s="1" t="str">
        <f t="shared" si="94"/>
        <v/>
      </c>
      <c r="L580" s="1" t="str">
        <f t="shared" si="95"/>
        <v/>
      </c>
      <c r="M580" s="1" t="str">
        <f t="shared" si="96"/>
        <v/>
      </c>
      <c r="N580" s="1" t="str">
        <f t="shared" si="97"/>
        <v/>
      </c>
      <c r="O580" s="1">
        <f t="shared" si="98"/>
        <v>0</v>
      </c>
    </row>
    <row r="581" spans="5:15" x14ac:dyDescent="0.2">
      <c r="E581" s="39">
        <f t="shared" si="99"/>
        <v>57.900000000000553</v>
      </c>
      <c r="F581" s="16">
        <f t="shared" si="90"/>
        <v>2000.0000008831432</v>
      </c>
      <c r="H581" s="46" t="b">
        <f t="shared" si="91"/>
        <v>0</v>
      </c>
      <c r="I581" s="46">
        <f t="shared" si="92"/>
        <v>25</v>
      </c>
      <c r="J581" s="46">
        <f t="shared" si="93"/>
        <v>26</v>
      </c>
      <c r="K581" s="1" t="str">
        <f t="shared" si="94"/>
        <v/>
      </c>
      <c r="L581" s="1" t="str">
        <f t="shared" si="95"/>
        <v/>
      </c>
      <c r="M581" s="1" t="str">
        <f t="shared" si="96"/>
        <v/>
      </c>
      <c r="N581" s="1" t="str">
        <f t="shared" si="97"/>
        <v/>
      </c>
      <c r="O581" s="1">
        <f t="shared" si="98"/>
        <v>0</v>
      </c>
    </row>
    <row r="582" spans="5:15" x14ac:dyDescent="0.2">
      <c r="E582" s="39">
        <f t="shared" si="99"/>
        <v>58.000000000000554</v>
      </c>
      <c r="F582" s="16">
        <f t="shared" si="90"/>
        <v>2000.0000008831432</v>
      </c>
      <c r="H582" s="46" t="b">
        <f t="shared" si="91"/>
        <v>0</v>
      </c>
      <c r="I582" s="46">
        <f t="shared" si="92"/>
        <v>25</v>
      </c>
      <c r="J582" s="46">
        <f t="shared" si="93"/>
        <v>26</v>
      </c>
      <c r="K582" s="1" t="str">
        <f t="shared" si="94"/>
        <v/>
      </c>
      <c r="L582" s="1" t="str">
        <f t="shared" si="95"/>
        <v/>
      </c>
      <c r="M582" s="1" t="str">
        <f t="shared" si="96"/>
        <v/>
      </c>
      <c r="N582" s="1" t="str">
        <f t="shared" si="97"/>
        <v/>
      </c>
      <c r="O582" s="1">
        <f t="shared" si="98"/>
        <v>0</v>
      </c>
    </row>
    <row r="583" spans="5:15" x14ac:dyDescent="0.2">
      <c r="E583" s="39">
        <f t="shared" si="99"/>
        <v>58.100000000000556</v>
      </c>
      <c r="F583" s="16">
        <f t="shared" si="90"/>
        <v>2000.0000008831432</v>
      </c>
      <c r="H583" s="46" t="b">
        <f t="shared" si="91"/>
        <v>0</v>
      </c>
      <c r="I583" s="46">
        <f t="shared" si="92"/>
        <v>25</v>
      </c>
      <c r="J583" s="46">
        <f t="shared" si="93"/>
        <v>26</v>
      </c>
      <c r="K583" s="1" t="str">
        <f t="shared" si="94"/>
        <v/>
      </c>
      <c r="L583" s="1" t="str">
        <f t="shared" si="95"/>
        <v/>
      </c>
      <c r="M583" s="1" t="str">
        <f t="shared" si="96"/>
        <v/>
      </c>
      <c r="N583" s="1" t="str">
        <f t="shared" si="97"/>
        <v/>
      </c>
      <c r="O583" s="1">
        <f t="shared" si="98"/>
        <v>0</v>
      </c>
    </row>
    <row r="584" spans="5:15" x14ac:dyDescent="0.2">
      <c r="E584" s="39">
        <f t="shared" si="99"/>
        <v>58.200000000000557</v>
      </c>
      <c r="F584" s="16">
        <f t="shared" si="90"/>
        <v>2000.0000008831432</v>
      </c>
      <c r="H584" s="46" t="b">
        <f t="shared" si="91"/>
        <v>0</v>
      </c>
      <c r="I584" s="46">
        <f t="shared" si="92"/>
        <v>25</v>
      </c>
      <c r="J584" s="46">
        <f t="shared" si="93"/>
        <v>26</v>
      </c>
      <c r="K584" s="1" t="str">
        <f t="shared" si="94"/>
        <v/>
      </c>
      <c r="L584" s="1" t="str">
        <f t="shared" si="95"/>
        <v/>
      </c>
      <c r="M584" s="1" t="str">
        <f t="shared" si="96"/>
        <v/>
      </c>
      <c r="N584" s="1" t="str">
        <f t="shared" si="97"/>
        <v/>
      </c>
      <c r="O584" s="1">
        <f t="shared" si="98"/>
        <v>0</v>
      </c>
    </row>
    <row r="585" spans="5:15" x14ac:dyDescent="0.2">
      <c r="E585" s="39">
        <f t="shared" si="99"/>
        <v>58.300000000000558</v>
      </c>
      <c r="F585" s="16">
        <f t="shared" si="90"/>
        <v>2000.0000008831432</v>
      </c>
      <c r="H585" s="46" t="b">
        <f t="shared" si="91"/>
        <v>0</v>
      </c>
      <c r="I585" s="46">
        <f t="shared" si="92"/>
        <v>25</v>
      </c>
      <c r="J585" s="46">
        <f t="shared" si="93"/>
        <v>26</v>
      </c>
      <c r="K585" s="1" t="str">
        <f t="shared" si="94"/>
        <v/>
      </c>
      <c r="L585" s="1" t="str">
        <f t="shared" si="95"/>
        <v/>
      </c>
      <c r="M585" s="1" t="str">
        <f t="shared" si="96"/>
        <v/>
      </c>
      <c r="N585" s="1" t="str">
        <f t="shared" si="97"/>
        <v/>
      </c>
      <c r="O585" s="1">
        <f t="shared" si="98"/>
        <v>0</v>
      </c>
    </row>
    <row r="586" spans="5:15" x14ac:dyDescent="0.2">
      <c r="E586" s="39">
        <f t="shared" si="99"/>
        <v>58.40000000000056</v>
      </c>
      <c r="F586" s="16">
        <f t="shared" si="90"/>
        <v>2000.0000008831432</v>
      </c>
      <c r="H586" s="46" t="b">
        <f t="shared" si="91"/>
        <v>0</v>
      </c>
      <c r="I586" s="46">
        <f t="shared" si="92"/>
        <v>25</v>
      </c>
      <c r="J586" s="46">
        <f t="shared" si="93"/>
        <v>26</v>
      </c>
      <c r="K586" s="1" t="str">
        <f t="shared" si="94"/>
        <v/>
      </c>
      <c r="L586" s="1" t="str">
        <f t="shared" si="95"/>
        <v/>
      </c>
      <c r="M586" s="1" t="str">
        <f t="shared" si="96"/>
        <v/>
      </c>
      <c r="N586" s="1" t="str">
        <f t="shared" si="97"/>
        <v/>
      </c>
      <c r="O586" s="1">
        <f t="shared" si="98"/>
        <v>0</v>
      </c>
    </row>
    <row r="587" spans="5:15" x14ac:dyDescent="0.2">
      <c r="E587" s="39">
        <f t="shared" si="99"/>
        <v>58.500000000000561</v>
      </c>
      <c r="F587" s="16">
        <f t="shared" si="90"/>
        <v>2000.0000008831432</v>
      </c>
      <c r="H587" s="46" t="b">
        <f t="shared" si="91"/>
        <v>0</v>
      </c>
      <c r="I587" s="46">
        <f t="shared" si="92"/>
        <v>25</v>
      </c>
      <c r="J587" s="46">
        <f t="shared" si="93"/>
        <v>26</v>
      </c>
      <c r="K587" s="1" t="str">
        <f t="shared" si="94"/>
        <v/>
      </c>
      <c r="L587" s="1" t="str">
        <f t="shared" si="95"/>
        <v/>
      </c>
      <c r="M587" s="1" t="str">
        <f t="shared" si="96"/>
        <v/>
      </c>
      <c r="N587" s="1" t="str">
        <f t="shared" si="97"/>
        <v/>
      </c>
      <c r="O587" s="1">
        <f t="shared" si="98"/>
        <v>0</v>
      </c>
    </row>
    <row r="588" spans="5:15" x14ac:dyDescent="0.2">
      <c r="E588" s="39">
        <f t="shared" si="99"/>
        <v>58.600000000000563</v>
      </c>
      <c r="F588" s="16">
        <f t="shared" si="90"/>
        <v>2000.0000008831432</v>
      </c>
      <c r="H588" s="46" t="b">
        <f t="shared" si="91"/>
        <v>0</v>
      </c>
      <c r="I588" s="46">
        <f t="shared" si="92"/>
        <v>25</v>
      </c>
      <c r="J588" s="46">
        <f t="shared" si="93"/>
        <v>26</v>
      </c>
      <c r="K588" s="1" t="str">
        <f t="shared" si="94"/>
        <v/>
      </c>
      <c r="L588" s="1" t="str">
        <f t="shared" si="95"/>
        <v/>
      </c>
      <c r="M588" s="1" t="str">
        <f t="shared" si="96"/>
        <v/>
      </c>
      <c r="N588" s="1" t="str">
        <f t="shared" si="97"/>
        <v/>
      </c>
      <c r="O588" s="1">
        <f t="shared" si="98"/>
        <v>0</v>
      </c>
    </row>
    <row r="589" spans="5:15" x14ac:dyDescent="0.2">
      <c r="E589" s="39">
        <f t="shared" si="99"/>
        <v>58.700000000000564</v>
      </c>
      <c r="F589" s="16">
        <f t="shared" si="90"/>
        <v>2000.0000008831432</v>
      </c>
      <c r="H589" s="46" t="b">
        <f t="shared" si="91"/>
        <v>0</v>
      </c>
      <c r="I589" s="46">
        <f t="shared" si="92"/>
        <v>25</v>
      </c>
      <c r="J589" s="46">
        <f t="shared" si="93"/>
        <v>26</v>
      </c>
      <c r="K589" s="1" t="str">
        <f t="shared" si="94"/>
        <v/>
      </c>
      <c r="L589" s="1" t="str">
        <f t="shared" si="95"/>
        <v/>
      </c>
      <c r="M589" s="1" t="str">
        <f t="shared" si="96"/>
        <v/>
      </c>
      <c r="N589" s="1" t="str">
        <f t="shared" si="97"/>
        <v/>
      </c>
      <c r="O589" s="1">
        <f t="shared" si="98"/>
        <v>0</v>
      </c>
    </row>
    <row r="590" spans="5:15" x14ac:dyDescent="0.2">
      <c r="E590" s="39">
        <f t="shared" si="99"/>
        <v>58.800000000000566</v>
      </c>
      <c r="F590" s="16">
        <f t="shared" si="90"/>
        <v>2000.0000008831432</v>
      </c>
      <c r="H590" s="46" t="b">
        <f t="shared" si="91"/>
        <v>0</v>
      </c>
      <c r="I590" s="46">
        <f t="shared" si="92"/>
        <v>25</v>
      </c>
      <c r="J590" s="46">
        <f t="shared" si="93"/>
        <v>26</v>
      </c>
      <c r="K590" s="1" t="str">
        <f t="shared" si="94"/>
        <v/>
      </c>
      <c r="L590" s="1" t="str">
        <f t="shared" si="95"/>
        <v/>
      </c>
      <c r="M590" s="1" t="str">
        <f t="shared" si="96"/>
        <v/>
      </c>
      <c r="N590" s="1" t="str">
        <f t="shared" si="97"/>
        <v/>
      </c>
      <c r="O590" s="1">
        <f t="shared" si="98"/>
        <v>0</v>
      </c>
    </row>
    <row r="591" spans="5:15" x14ac:dyDescent="0.2">
      <c r="E591" s="39">
        <f t="shared" si="99"/>
        <v>58.900000000000567</v>
      </c>
      <c r="F591" s="16">
        <f t="shared" si="90"/>
        <v>2000.0000008831432</v>
      </c>
      <c r="H591" s="46" t="b">
        <f t="shared" si="91"/>
        <v>0</v>
      </c>
      <c r="I591" s="46">
        <f t="shared" si="92"/>
        <v>25</v>
      </c>
      <c r="J591" s="46">
        <f t="shared" si="93"/>
        <v>26</v>
      </c>
      <c r="K591" s="1" t="str">
        <f t="shared" si="94"/>
        <v/>
      </c>
      <c r="L591" s="1" t="str">
        <f t="shared" si="95"/>
        <v/>
      </c>
      <c r="M591" s="1" t="str">
        <f t="shared" si="96"/>
        <v/>
      </c>
      <c r="N591" s="1" t="str">
        <f t="shared" si="97"/>
        <v/>
      </c>
      <c r="O591" s="1">
        <f t="shared" si="98"/>
        <v>0</v>
      </c>
    </row>
    <row r="592" spans="5:15" x14ac:dyDescent="0.2">
      <c r="E592" s="39">
        <f t="shared" si="99"/>
        <v>59.000000000000568</v>
      </c>
      <c r="F592" s="16">
        <f t="shared" si="90"/>
        <v>2000.0000008831432</v>
      </c>
      <c r="H592" s="46" t="b">
        <f t="shared" si="91"/>
        <v>0</v>
      </c>
      <c r="I592" s="46">
        <f t="shared" si="92"/>
        <v>25</v>
      </c>
      <c r="J592" s="46">
        <f t="shared" si="93"/>
        <v>26</v>
      </c>
      <c r="K592" s="1" t="str">
        <f t="shared" si="94"/>
        <v/>
      </c>
      <c r="L592" s="1" t="str">
        <f t="shared" si="95"/>
        <v/>
      </c>
      <c r="M592" s="1" t="str">
        <f t="shared" si="96"/>
        <v/>
      </c>
      <c r="N592" s="1" t="str">
        <f t="shared" si="97"/>
        <v/>
      </c>
      <c r="O592" s="1">
        <f t="shared" si="98"/>
        <v>0</v>
      </c>
    </row>
    <row r="593" spans="5:15" x14ac:dyDescent="0.2">
      <c r="E593" s="39">
        <f t="shared" si="99"/>
        <v>59.10000000000057</v>
      </c>
      <c r="F593" s="16">
        <f t="shared" si="90"/>
        <v>2000.0000008831432</v>
      </c>
      <c r="H593" s="46" t="b">
        <f t="shared" si="91"/>
        <v>0</v>
      </c>
      <c r="I593" s="46">
        <f t="shared" si="92"/>
        <v>25</v>
      </c>
      <c r="J593" s="46">
        <f t="shared" si="93"/>
        <v>26</v>
      </c>
      <c r="K593" s="1" t="str">
        <f t="shared" si="94"/>
        <v/>
      </c>
      <c r="L593" s="1" t="str">
        <f t="shared" si="95"/>
        <v/>
      </c>
      <c r="M593" s="1" t="str">
        <f t="shared" si="96"/>
        <v/>
      </c>
      <c r="N593" s="1" t="str">
        <f t="shared" si="97"/>
        <v/>
      </c>
      <c r="O593" s="1">
        <f t="shared" si="98"/>
        <v>0</v>
      </c>
    </row>
    <row r="594" spans="5:15" x14ac:dyDescent="0.2">
      <c r="E594" s="39">
        <f t="shared" si="99"/>
        <v>59.200000000000571</v>
      </c>
      <c r="F594" s="16">
        <f t="shared" si="90"/>
        <v>2000.0000008831432</v>
      </c>
      <c r="H594" s="46" t="b">
        <f t="shared" si="91"/>
        <v>0</v>
      </c>
      <c r="I594" s="46">
        <f t="shared" si="92"/>
        <v>25</v>
      </c>
      <c r="J594" s="46">
        <f t="shared" si="93"/>
        <v>26</v>
      </c>
      <c r="K594" s="1" t="str">
        <f t="shared" si="94"/>
        <v/>
      </c>
      <c r="L594" s="1" t="str">
        <f t="shared" si="95"/>
        <v/>
      </c>
      <c r="M594" s="1" t="str">
        <f t="shared" si="96"/>
        <v/>
      </c>
      <c r="N594" s="1" t="str">
        <f t="shared" si="97"/>
        <v/>
      </c>
      <c r="O594" s="1">
        <f t="shared" si="98"/>
        <v>0</v>
      </c>
    </row>
    <row r="595" spans="5:15" x14ac:dyDescent="0.2">
      <c r="E595" s="39">
        <f t="shared" si="99"/>
        <v>59.300000000000573</v>
      </c>
      <c r="F595" s="16">
        <f t="shared" si="90"/>
        <v>2000.0000008831432</v>
      </c>
      <c r="H595" s="46" t="b">
        <f t="shared" si="91"/>
        <v>0</v>
      </c>
      <c r="I595" s="46">
        <f t="shared" si="92"/>
        <v>25</v>
      </c>
      <c r="J595" s="46">
        <f t="shared" si="93"/>
        <v>26</v>
      </c>
      <c r="K595" s="1" t="str">
        <f t="shared" si="94"/>
        <v/>
      </c>
      <c r="L595" s="1" t="str">
        <f t="shared" si="95"/>
        <v/>
      </c>
      <c r="M595" s="1" t="str">
        <f t="shared" si="96"/>
        <v/>
      </c>
      <c r="N595" s="1" t="str">
        <f t="shared" si="97"/>
        <v/>
      </c>
      <c r="O595" s="1">
        <f t="shared" si="98"/>
        <v>0</v>
      </c>
    </row>
    <row r="596" spans="5:15" x14ac:dyDescent="0.2">
      <c r="E596" s="39">
        <f t="shared" si="99"/>
        <v>59.400000000000574</v>
      </c>
      <c r="F596" s="16">
        <f t="shared" si="90"/>
        <v>2000.0000008831432</v>
      </c>
      <c r="H596" s="46" t="b">
        <f t="shared" si="91"/>
        <v>0</v>
      </c>
      <c r="I596" s="46">
        <f t="shared" si="92"/>
        <v>25</v>
      </c>
      <c r="J596" s="46">
        <f t="shared" si="93"/>
        <v>26</v>
      </c>
      <c r="K596" s="1" t="str">
        <f t="shared" si="94"/>
        <v/>
      </c>
      <c r="L596" s="1" t="str">
        <f t="shared" si="95"/>
        <v/>
      </c>
      <c r="M596" s="1" t="str">
        <f t="shared" si="96"/>
        <v/>
      </c>
      <c r="N596" s="1" t="str">
        <f t="shared" si="97"/>
        <v/>
      </c>
      <c r="O596" s="1">
        <f t="shared" si="98"/>
        <v>0</v>
      </c>
    </row>
    <row r="597" spans="5:15" x14ac:dyDescent="0.2">
      <c r="E597" s="39">
        <f t="shared" si="99"/>
        <v>59.500000000000576</v>
      </c>
      <c r="F597" s="16">
        <f t="shared" si="90"/>
        <v>2000.0000008831432</v>
      </c>
      <c r="H597" s="46" t="b">
        <f t="shared" si="91"/>
        <v>0</v>
      </c>
      <c r="I597" s="46">
        <f t="shared" si="92"/>
        <v>25</v>
      </c>
      <c r="J597" s="46">
        <f t="shared" si="93"/>
        <v>26</v>
      </c>
      <c r="K597" s="1" t="str">
        <f t="shared" si="94"/>
        <v/>
      </c>
      <c r="L597" s="1" t="str">
        <f t="shared" si="95"/>
        <v/>
      </c>
      <c r="M597" s="1" t="str">
        <f t="shared" si="96"/>
        <v/>
      </c>
      <c r="N597" s="1" t="str">
        <f t="shared" si="97"/>
        <v/>
      </c>
      <c r="O597" s="1">
        <f t="shared" si="98"/>
        <v>0</v>
      </c>
    </row>
    <row r="598" spans="5:15" x14ac:dyDescent="0.2">
      <c r="E598" s="39">
        <f t="shared" si="99"/>
        <v>59.600000000000577</v>
      </c>
      <c r="F598" s="16">
        <f t="shared" si="90"/>
        <v>2000.0000008831432</v>
      </c>
      <c r="H598" s="46" t="b">
        <f t="shared" si="91"/>
        <v>0</v>
      </c>
      <c r="I598" s="46">
        <f t="shared" si="92"/>
        <v>25</v>
      </c>
      <c r="J598" s="46">
        <f t="shared" si="93"/>
        <v>26</v>
      </c>
      <c r="K598" s="1" t="str">
        <f t="shared" si="94"/>
        <v/>
      </c>
      <c r="L598" s="1" t="str">
        <f t="shared" si="95"/>
        <v/>
      </c>
      <c r="M598" s="1" t="str">
        <f t="shared" si="96"/>
        <v/>
      </c>
      <c r="N598" s="1" t="str">
        <f t="shared" si="97"/>
        <v/>
      </c>
      <c r="O598" s="1">
        <f t="shared" si="98"/>
        <v>0</v>
      </c>
    </row>
    <row r="599" spans="5:15" x14ac:dyDescent="0.2">
      <c r="E599" s="39">
        <f t="shared" si="99"/>
        <v>59.700000000000578</v>
      </c>
      <c r="F599" s="16">
        <f t="shared" si="90"/>
        <v>2000.0000008831432</v>
      </c>
      <c r="H599" s="46" t="b">
        <f t="shared" si="91"/>
        <v>0</v>
      </c>
      <c r="I599" s="46">
        <f t="shared" si="92"/>
        <v>25</v>
      </c>
      <c r="J599" s="46">
        <f t="shared" si="93"/>
        <v>26</v>
      </c>
      <c r="K599" s="1" t="str">
        <f t="shared" si="94"/>
        <v/>
      </c>
      <c r="L599" s="1" t="str">
        <f t="shared" si="95"/>
        <v/>
      </c>
      <c r="M599" s="1" t="str">
        <f t="shared" si="96"/>
        <v/>
      </c>
      <c r="N599" s="1" t="str">
        <f t="shared" si="97"/>
        <v/>
      </c>
      <c r="O599" s="1">
        <f t="shared" si="98"/>
        <v>0</v>
      </c>
    </row>
    <row r="600" spans="5:15" x14ac:dyDescent="0.2">
      <c r="E600" s="39">
        <f t="shared" si="99"/>
        <v>59.80000000000058</v>
      </c>
      <c r="F600" s="16">
        <f t="shared" si="90"/>
        <v>2000.0000008831432</v>
      </c>
      <c r="H600" s="46" t="b">
        <f t="shared" si="91"/>
        <v>0</v>
      </c>
      <c r="I600" s="46">
        <f t="shared" si="92"/>
        <v>25</v>
      </c>
      <c r="J600" s="46">
        <f t="shared" si="93"/>
        <v>26</v>
      </c>
      <c r="K600" s="1" t="str">
        <f t="shared" si="94"/>
        <v/>
      </c>
      <c r="L600" s="1" t="str">
        <f t="shared" si="95"/>
        <v/>
      </c>
      <c r="M600" s="1" t="str">
        <f t="shared" si="96"/>
        <v/>
      </c>
      <c r="N600" s="1" t="str">
        <f t="shared" si="97"/>
        <v/>
      </c>
      <c r="O600" s="1">
        <f t="shared" si="98"/>
        <v>0</v>
      </c>
    </row>
    <row r="601" spans="5:15" x14ac:dyDescent="0.2">
      <c r="E601" s="39">
        <f t="shared" si="99"/>
        <v>59.900000000000581</v>
      </c>
      <c r="F601" s="16">
        <f t="shared" si="90"/>
        <v>2000.0000008831432</v>
      </c>
      <c r="H601" s="46" t="b">
        <f t="shared" si="91"/>
        <v>0</v>
      </c>
      <c r="I601" s="46">
        <f t="shared" si="92"/>
        <v>25</v>
      </c>
      <c r="J601" s="46">
        <f t="shared" si="93"/>
        <v>26</v>
      </c>
      <c r="K601" s="1" t="str">
        <f t="shared" si="94"/>
        <v/>
      </c>
      <c r="L601" s="1" t="str">
        <f t="shared" si="95"/>
        <v/>
      </c>
      <c r="M601" s="1" t="str">
        <f t="shared" si="96"/>
        <v/>
      </c>
      <c r="N601" s="1" t="str">
        <f t="shared" si="97"/>
        <v/>
      </c>
      <c r="O601" s="1">
        <f t="shared" si="98"/>
        <v>0</v>
      </c>
    </row>
    <row r="602" spans="5:15" x14ac:dyDescent="0.2">
      <c r="E602" s="39">
        <f t="shared" si="99"/>
        <v>60.000000000000583</v>
      </c>
      <c r="F602" s="16">
        <f t="shared" si="90"/>
        <v>2000.0000008831432</v>
      </c>
      <c r="H602" s="46" t="b">
        <f t="shared" si="91"/>
        <v>0</v>
      </c>
      <c r="I602" s="46">
        <f t="shared" si="92"/>
        <v>25</v>
      </c>
      <c r="J602" s="46">
        <f t="shared" si="93"/>
        <v>26</v>
      </c>
      <c r="K602" s="1" t="str">
        <f t="shared" si="94"/>
        <v/>
      </c>
      <c r="L602" s="1" t="str">
        <f t="shared" si="95"/>
        <v/>
      </c>
      <c r="M602" s="1" t="str">
        <f t="shared" si="96"/>
        <v/>
      </c>
      <c r="N602" s="1" t="str">
        <f t="shared" si="97"/>
        <v/>
      </c>
      <c r="O602" s="1">
        <f t="shared" si="98"/>
        <v>0</v>
      </c>
    </row>
    <row r="603" spans="5:15" x14ac:dyDescent="0.2">
      <c r="E603" s="39">
        <f t="shared" si="99"/>
        <v>60.100000000000584</v>
      </c>
      <c r="F603" s="16">
        <f t="shared" si="90"/>
        <v>2000.0000008831432</v>
      </c>
      <c r="H603" s="46" t="b">
        <f t="shared" si="91"/>
        <v>0</v>
      </c>
      <c r="I603" s="46">
        <f t="shared" si="92"/>
        <v>25</v>
      </c>
      <c r="J603" s="46">
        <f t="shared" si="93"/>
        <v>26</v>
      </c>
      <c r="K603" s="1" t="str">
        <f t="shared" si="94"/>
        <v/>
      </c>
      <c r="L603" s="1" t="str">
        <f t="shared" si="95"/>
        <v/>
      </c>
      <c r="M603" s="1" t="str">
        <f t="shared" si="96"/>
        <v/>
      </c>
      <c r="N603" s="1" t="str">
        <f t="shared" si="97"/>
        <v/>
      </c>
      <c r="O603" s="1">
        <f t="shared" si="98"/>
        <v>0</v>
      </c>
    </row>
    <row r="604" spans="5:15" x14ac:dyDescent="0.2">
      <c r="E604" s="39">
        <f t="shared" si="99"/>
        <v>60.200000000000585</v>
      </c>
      <c r="F604" s="16">
        <f t="shared" si="90"/>
        <v>2000.0000008831432</v>
      </c>
      <c r="H604" s="46" t="b">
        <f t="shared" si="91"/>
        <v>0</v>
      </c>
      <c r="I604" s="46">
        <f t="shared" si="92"/>
        <v>25</v>
      </c>
      <c r="J604" s="46">
        <f t="shared" si="93"/>
        <v>26</v>
      </c>
      <c r="K604" s="1" t="str">
        <f t="shared" si="94"/>
        <v/>
      </c>
      <c r="L604" s="1" t="str">
        <f t="shared" si="95"/>
        <v/>
      </c>
      <c r="M604" s="1" t="str">
        <f t="shared" si="96"/>
        <v/>
      </c>
      <c r="N604" s="1" t="str">
        <f t="shared" si="97"/>
        <v/>
      </c>
      <c r="O604" s="1">
        <f t="shared" si="98"/>
        <v>0</v>
      </c>
    </row>
    <row r="605" spans="5:15" x14ac:dyDescent="0.2">
      <c r="E605" s="39">
        <f t="shared" si="99"/>
        <v>60.300000000000587</v>
      </c>
      <c r="F605" s="16">
        <f t="shared" si="90"/>
        <v>2000.0000008831432</v>
      </c>
      <c r="H605" s="46" t="b">
        <f t="shared" si="91"/>
        <v>0</v>
      </c>
      <c r="I605" s="46">
        <f t="shared" si="92"/>
        <v>25</v>
      </c>
      <c r="J605" s="46">
        <f t="shared" si="93"/>
        <v>26</v>
      </c>
      <c r="K605" s="1" t="str">
        <f t="shared" si="94"/>
        <v/>
      </c>
      <c r="L605" s="1" t="str">
        <f t="shared" si="95"/>
        <v/>
      </c>
      <c r="M605" s="1" t="str">
        <f t="shared" si="96"/>
        <v/>
      </c>
      <c r="N605" s="1" t="str">
        <f t="shared" si="97"/>
        <v/>
      </c>
      <c r="O605" s="1">
        <f t="shared" si="98"/>
        <v>0</v>
      </c>
    </row>
    <row r="606" spans="5:15" x14ac:dyDescent="0.2">
      <c r="E606" s="39">
        <f t="shared" si="99"/>
        <v>60.400000000000588</v>
      </c>
      <c r="F606" s="16">
        <f t="shared" si="90"/>
        <v>2000.0000008831432</v>
      </c>
      <c r="H606" s="46" t="b">
        <f t="shared" si="91"/>
        <v>0</v>
      </c>
      <c r="I606" s="46">
        <f t="shared" si="92"/>
        <v>25</v>
      </c>
      <c r="J606" s="46">
        <f t="shared" si="93"/>
        <v>26</v>
      </c>
      <c r="K606" s="1" t="str">
        <f t="shared" si="94"/>
        <v/>
      </c>
      <c r="L606" s="1" t="str">
        <f t="shared" si="95"/>
        <v/>
      </c>
      <c r="M606" s="1" t="str">
        <f t="shared" si="96"/>
        <v/>
      </c>
      <c r="N606" s="1" t="str">
        <f t="shared" si="97"/>
        <v/>
      </c>
      <c r="O606" s="1">
        <f t="shared" si="98"/>
        <v>0</v>
      </c>
    </row>
    <row r="607" spans="5:15" x14ac:dyDescent="0.2">
      <c r="E607" s="39">
        <f t="shared" si="99"/>
        <v>60.50000000000059</v>
      </c>
      <c r="F607" s="16">
        <f t="shared" si="90"/>
        <v>2000.0000008831432</v>
      </c>
      <c r="H607" s="46" t="b">
        <f t="shared" si="91"/>
        <v>0</v>
      </c>
      <c r="I607" s="46">
        <f t="shared" si="92"/>
        <v>25</v>
      </c>
      <c r="J607" s="46">
        <f t="shared" si="93"/>
        <v>26</v>
      </c>
      <c r="K607" s="1" t="str">
        <f t="shared" si="94"/>
        <v/>
      </c>
      <c r="L607" s="1" t="str">
        <f t="shared" si="95"/>
        <v/>
      </c>
      <c r="M607" s="1" t="str">
        <f t="shared" si="96"/>
        <v/>
      </c>
      <c r="N607" s="1" t="str">
        <f t="shared" si="97"/>
        <v/>
      </c>
      <c r="O607" s="1">
        <f t="shared" si="98"/>
        <v>0</v>
      </c>
    </row>
    <row r="608" spans="5:15" x14ac:dyDescent="0.2">
      <c r="E608" s="39">
        <f t="shared" si="99"/>
        <v>60.600000000000591</v>
      </c>
      <c r="F608" s="16">
        <f t="shared" si="90"/>
        <v>2000.0000008831432</v>
      </c>
      <c r="H608" s="46" t="b">
        <f t="shared" si="91"/>
        <v>0</v>
      </c>
      <c r="I608" s="46">
        <f t="shared" si="92"/>
        <v>25</v>
      </c>
      <c r="J608" s="46">
        <f t="shared" si="93"/>
        <v>26</v>
      </c>
      <c r="K608" s="1" t="str">
        <f t="shared" si="94"/>
        <v/>
      </c>
      <c r="L608" s="1" t="str">
        <f t="shared" si="95"/>
        <v/>
      </c>
      <c r="M608" s="1" t="str">
        <f t="shared" si="96"/>
        <v/>
      </c>
      <c r="N608" s="1" t="str">
        <f t="shared" si="97"/>
        <v/>
      </c>
      <c r="O608" s="1">
        <f t="shared" si="98"/>
        <v>0</v>
      </c>
    </row>
    <row r="609" spans="5:15" x14ac:dyDescent="0.2">
      <c r="E609" s="39">
        <f t="shared" si="99"/>
        <v>60.700000000000593</v>
      </c>
      <c r="F609" s="16">
        <f t="shared" si="90"/>
        <v>2000.0000008831432</v>
      </c>
      <c r="H609" s="46" t="b">
        <f t="shared" si="91"/>
        <v>0</v>
      </c>
      <c r="I609" s="46">
        <f t="shared" si="92"/>
        <v>25</v>
      </c>
      <c r="J609" s="46">
        <f t="shared" si="93"/>
        <v>26</v>
      </c>
      <c r="K609" s="1" t="str">
        <f t="shared" si="94"/>
        <v/>
      </c>
      <c r="L609" s="1" t="str">
        <f t="shared" si="95"/>
        <v/>
      </c>
      <c r="M609" s="1" t="str">
        <f t="shared" si="96"/>
        <v/>
      </c>
      <c r="N609" s="1" t="str">
        <f t="shared" si="97"/>
        <v/>
      </c>
      <c r="O609" s="1">
        <f t="shared" si="98"/>
        <v>0</v>
      </c>
    </row>
    <row r="610" spans="5:15" x14ac:dyDescent="0.2">
      <c r="E610" s="39">
        <f t="shared" si="99"/>
        <v>60.800000000000594</v>
      </c>
      <c r="F610" s="16">
        <f t="shared" si="90"/>
        <v>2000.0000008831432</v>
      </c>
      <c r="H610" s="46" t="b">
        <f t="shared" si="91"/>
        <v>0</v>
      </c>
      <c r="I610" s="46">
        <f t="shared" si="92"/>
        <v>25</v>
      </c>
      <c r="J610" s="46">
        <f t="shared" si="93"/>
        <v>26</v>
      </c>
      <c r="K610" s="1" t="str">
        <f t="shared" si="94"/>
        <v/>
      </c>
      <c r="L610" s="1" t="str">
        <f t="shared" si="95"/>
        <v/>
      </c>
      <c r="M610" s="1" t="str">
        <f t="shared" si="96"/>
        <v/>
      </c>
      <c r="N610" s="1" t="str">
        <f t="shared" si="97"/>
        <v/>
      </c>
      <c r="O610" s="1">
        <f t="shared" si="98"/>
        <v>0</v>
      </c>
    </row>
    <row r="611" spans="5:15" x14ac:dyDescent="0.2">
      <c r="E611" s="39">
        <f t="shared" si="99"/>
        <v>60.900000000000595</v>
      </c>
      <c r="F611" s="16">
        <f t="shared" si="90"/>
        <v>2000.0000008831432</v>
      </c>
      <c r="H611" s="46" t="b">
        <f t="shared" si="91"/>
        <v>0</v>
      </c>
      <c r="I611" s="46">
        <f t="shared" si="92"/>
        <v>25</v>
      </c>
      <c r="J611" s="46">
        <f t="shared" si="93"/>
        <v>26</v>
      </c>
      <c r="K611" s="1" t="str">
        <f t="shared" si="94"/>
        <v/>
      </c>
      <c r="L611" s="1" t="str">
        <f t="shared" si="95"/>
        <v/>
      </c>
      <c r="M611" s="1" t="str">
        <f t="shared" si="96"/>
        <v/>
      </c>
      <c r="N611" s="1" t="str">
        <f t="shared" si="97"/>
        <v/>
      </c>
      <c r="O611" s="1">
        <f t="shared" si="98"/>
        <v>0</v>
      </c>
    </row>
    <row r="612" spans="5:15" x14ac:dyDescent="0.2">
      <c r="E612" s="39">
        <f t="shared" si="99"/>
        <v>61.000000000000597</v>
      </c>
      <c r="F612" s="16">
        <f t="shared" si="90"/>
        <v>2000.0000008831432</v>
      </c>
      <c r="H612" s="46" t="b">
        <f t="shared" si="91"/>
        <v>0</v>
      </c>
      <c r="I612" s="46">
        <f t="shared" si="92"/>
        <v>25</v>
      </c>
      <c r="J612" s="46">
        <f t="shared" si="93"/>
        <v>26</v>
      </c>
      <c r="K612" s="1" t="str">
        <f t="shared" si="94"/>
        <v/>
      </c>
      <c r="L612" s="1" t="str">
        <f t="shared" si="95"/>
        <v/>
      </c>
      <c r="M612" s="1" t="str">
        <f t="shared" si="96"/>
        <v/>
      </c>
      <c r="N612" s="1" t="str">
        <f t="shared" si="97"/>
        <v/>
      </c>
      <c r="O612" s="1">
        <f t="shared" si="98"/>
        <v>0</v>
      </c>
    </row>
    <row r="613" spans="5:15" x14ac:dyDescent="0.2">
      <c r="E613" s="39">
        <f t="shared" si="99"/>
        <v>61.100000000000598</v>
      </c>
      <c r="F613" s="16">
        <f t="shared" si="90"/>
        <v>2000.0000008831432</v>
      </c>
      <c r="H613" s="46" t="b">
        <f t="shared" si="91"/>
        <v>0</v>
      </c>
      <c r="I613" s="46">
        <f t="shared" si="92"/>
        <v>25</v>
      </c>
      <c r="J613" s="46">
        <f t="shared" si="93"/>
        <v>26</v>
      </c>
      <c r="K613" s="1" t="str">
        <f t="shared" si="94"/>
        <v/>
      </c>
      <c r="L613" s="1" t="str">
        <f t="shared" si="95"/>
        <v/>
      </c>
      <c r="M613" s="1" t="str">
        <f t="shared" si="96"/>
        <v/>
      </c>
      <c r="N613" s="1" t="str">
        <f t="shared" si="97"/>
        <v/>
      </c>
      <c r="O613" s="1">
        <f t="shared" si="98"/>
        <v>0</v>
      </c>
    </row>
    <row r="614" spans="5:15" x14ac:dyDescent="0.2">
      <c r="E614" s="39">
        <f t="shared" si="99"/>
        <v>61.2000000000006</v>
      </c>
      <c r="F614" s="16">
        <f t="shared" si="90"/>
        <v>2000.0000008831432</v>
      </c>
      <c r="H614" s="46" t="b">
        <f t="shared" si="91"/>
        <v>0</v>
      </c>
      <c r="I614" s="46">
        <f t="shared" si="92"/>
        <v>25</v>
      </c>
      <c r="J614" s="46">
        <f t="shared" si="93"/>
        <v>26</v>
      </c>
      <c r="K614" s="1" t="str">
        <f t="shared" si="94"/>
        <v/>
      </c>
      <c r="L614" s="1" t="str">
        <f t="shared" si="95"/>
        <v/>
      </c>
      <c r="M614" s="1" t="str">
        <f t="shared" si="96"/>
        <v/>
      </c>
      <c r="N614" s="1" t="str">
        <f t="shared" si="97"/>
        <v/>
      </c>
      <c r="O614" s="1">
        <f t="shared" si="98"/>
        <v>0</v>
      </c>
    </row>
    <row r="615" spans="5:15" x14ac:dyDescent="0.2">
      <c r="E615" s="39">
        <f t="shared" si="99"/>
        <v>61.300000000000601</v>
      </c>
      <c r="F615" s="16">
        <f t="shared" si="90"/>
        <v>2000.0000008831432</v>
      </c>
      <c r="H615" s="46" t="b">
        <f t="shared" si="91"/>
        <v>0</v>
      </c>
      <c r="I615" s="46">
        <f t="shared" si="92"/>
        <v>25</v>
      </c>
      <c r="J615" s="46">
        <f t="shared" si="93"/>
        <v>26</v>
      </c>
      <c r="K615" s="1" t="str">
        <f t="shared" si="94"/>
        <v/>
      </c>
      <c r="L615" s="1" t="str">
        <f t="shared" si="95"/>
        <v/>
      </c>
      <c r="M615" s="1" t="str">
        <f t="shared" si="96"/>
        <v/>
      </c>
      <c r="N615" s="1" t="str">
        <f t="shared" si="97"/>
        <v/>
      </c>
      <c r="O615" s="1">
        <f t="shared" si="98"/>
        <v>0</v>
      </c>
    </row>
    <row r="616" spans="5:15" x14ac:dyDescent="0.2">
      <c r="E616" s="39">
        <f t="shared" si="99"/>
        <v>61.400000000000603</v>
      </c>
      <c r="F616" s="16">
        <f t="shared" si="90"/>
        <v>2000.0000008831432</v>
      </c>
      <c r="H616" s="46" t="b">
        <f t="shared" si="91"/>
        <v>0</v>
      </c>
      <c r="I616" s="46">
        <f t="shared" si="92"/>
        <v>25</v>
      </c>
      <c r="J616" s="46">
        <f t="shared" si="93"/>
        <v>26</v>
      </c>
      <c r="K616" s="1" t="str">
        <f t="shared" si="94"/>
        <v/>
      </c>
      <c r="L616" s="1" t="str">
        <f t="shared" si="95"/>
        <v/>
      </c>
      <c r="M616" s="1" t="str">
        <f t="shared" si="96"/>
        <v/>
      </c>
      <c r="N616" s="1" t="str">
        <f t="shared" si="97"/>
        <v/>
      </c>
      <c r="O616" s="1">
        <f t="shared" si="98"/>
        <v>0</v>
      </c>
    </row>
    <row r="617" spans="5:15" x14ac:dyDescent="0.2">
      <c r="E617" s="39">
        <f t="shared" si="99"/>
        <v>61.500000000000604</v>
      </c>
      <c r="F617" s="16">
        <f t="shared" si="90"/>
        <v>2000.0000008831432</v>
      </c>
      <c r="H617" s="46" t="b">
        <f t="shared" si="91"/>
        <v>0</v>
      </c>
      <c r="I617" s="46">
        <f t="shared" si="92"/>
        <v>25</v>
      </c>
      <c r="J617" s="46">
        <f t="shared" si="93"/>
        <v>26</v>
      </c>
      <c r="K617" s="1" t="str">
        <f t="shared" si="94"/>
        <v/>
      </c>
      <c r="L617" s="1" t="str">
        <f t="shared" si="95"/>
        <v/>
      </c>
      <c r="M617" s="1" t="str">
        <f t="shared" si="96"/>
        <v/>
      </c>
      <c r="N617" s="1" t="str">
        <f t="shared" si="97"/>
        <v/>
      </c>
      <c r="O617" s="1">
        <f t="shared" si="98"/>
        <v>0</v>
      </c>
    </row>
    <row r="618" spans="5:15" x14ac:dyDescent="0.2">
      <c r="E618" s="39">
        <f t="shared" si="99"/>
        <v>61.600000000000605</v>
      </c>
      <c r="F618" s="16">
        <f t="shared" si="90"/>
        <v>2000.0000008831432</v>
      </c>
      <c r="H618" s="46" t="b">
        <f t="shared" si="91"/>
        <v>0</v>
      </c>
      <c r="I618" s="46">
        <f t="shared" si="92"/>
        <v>25</v>
      </c>
      <c r="J618" s="46">
        <f t="shared" si="93"/>
        <v>26</v>
      </c>
      <c r="K618" s="1" t="str">
        <f t="shared" si="94"/>
        <v/>
      </c>
      <c r="L618" s="1" t="str">
        <f t="shared" si="95"/>
        <v/>
      </c>
      <c r="M618" s="1" t="str">
        <f t="shared" si="96"/>
        <v/>
      </c>
      <c r="N618" s="1" t="str">
        <f t="shared" si="97"/>
        <v/>
      </c>
      <c r="O618" s="1">
        <f t="shared" si="98"/>
        <v>0</v>
      </c>
    </row>
    <row r="619" spans="5:15" x14ac:dyDescent="0.2">
      <c r="E619" s="39">
        <f t="shared" si="99"/>
        <v>61.700000000000607</v>
      </c>
      <c r="F619" s="16">
        <f t="shared" si="90"/>
        <v>2000.0000008831432</v>
      </c>
      <c r="H619" s="46" t="b">
        <f t="shared" si="91"/>
        <v>0</v>
      </c>
      <c r="I619" s="46">
        <f t="shared" si="92"/>
        <v>25</v>
      </c>
      <c r="J619" s="46">
        <f t="shared" si="93"/>
        <v>26</v>
      </c>
      <c r="K619" s="1" t="str">
        <f t="shared" si="94"/>
        <v/>
      </c>
      <c r="L619" s="1" t="str">
        <f t="shared" si="95"/>
        <v/>
      </c>
      <c r="M619" s="1" t="str">
        <f t="shared" si="96"/>
        <v/>
      </c>
      <c r="N619" s="1" t="str">
        <f t="shared" si="97"/>
        <v/>
      </c>
      <c r="O619" s="1">
        <f t="shared" si="98"/>
        <v>0</v>
      </c>
    </row>
    <row r="620" spans="5:15" x14ac:dyDescent="0.2">
      <c r="E620" s="39">
        <f t="shared" si="99"/>
        <v>61.800000000000608</v>
      </c>
      <c r="F620" s="16">
        <f t="shared" si="90"/>
        <v>2000.0000008831432</v>
      </c>
      <c r="H620" s="46" t="b">
        <f t="shared" si="91"/>
        <v>0</v>
      </c>
      <c r="I620" s="46">
        <f t="shared" si="92"/>
        <v>25</v>
      </c>
      <c r="J620" s="46">
        <f t="shared" si="93"/>
        <v>26</v>
      </c>
      <c r="K620" s="1" t="str">
        <f t="shared" si="94"/>
        <v/>
      </c>
      <c r="L620" s="1" t="str">
        <f t="shared" si="95"/>
        <v/>
      </c>
      <c r="M620" s="1" t="str">
        <f t="shared" si="96"/>
        <v/>
      </c>
      <c r="N620" s="1" t="str">
        <f t="shared" si="97"/>
        <v/>
      </c>
      <c r="O620" s="1">
        <f t="shared" si="98"/>
        <v>0</v>
      </c>
    </row>
    <row r="621" spans="5:15" x14ac:dyDescent="0.2">
      <c r="E621" s="39">
        <f t="shared" si="99"/>
        <v>61.90000000000061</v>
      </c>
      <c r="F621" s="16">
        <f t="shared" si="90"/>
        <v>2000.0000008831432</v>
      </c>
      <c r="H621" s="46" t="b">
        <f t="shared" si="91"/>
        <v>0</v>
      </c>
      <c r="I621" s="46">
        <f t="shared" si="92"/>
        <v>25</v>
      </c>
      <c r="J621" s="46">
        <f t="shared" si="93"/>
        <v>26</v>
      </c>
      <c r="K621" s="1" t="str">
        <f t="shared" si="94"/>
        <v/>
      </c>
      <c r="L621" s="1" t="str">
        <f t="shared" si="95"/>
        <v/>
      </c>
      <c r="M621" s="1" t="str">
        <f t="shared" si="96"/>
        <v/>
      </c>
      <c r="N621" s="1" t="str">
        <f t="shared" si="97"/>
        <v/>
      </c>
      <c r="O621" s="1">
        <f t="shared" si="98"/>
        <v>0</v>
      </c>
    </row>
    <row r="622" spans="5:15" x14ac:dyDescent="0.2">
      <c r="E622" s="39">
        <f t="shared" si="99"/>
        <v>62.000000000000611</v>
      </c>
      <c r="F622" s="16">
        <f t="shared" si="90"/>
        <v>2000.0000008831432</v>
      </c>
      <c r="H622" s="46" t="b">
        <f t="shared" si="91"/>
        <v>0</v>
      </c>
      <c r="I622" s="46">
        <f t="shared" si="92"/>
        <v>25</v>
      </c>
      <c r="J622" s="46">
        <f t="shared" si="93"/>
        <v>26</v>
      </c>
      <c r="K622" s="1" t="str">
        <f t="shared" si="94"/>
        <v/>
      </c>
      <c r="L622" s="1" t="str">
        <f t="shared" si="95"/>
        <v/>
      </c>
      <c r="M622" s="1" t="str">
        <f t="shared" si="96"/>
        <v/>
      </c>
      <c r="N622" s="1" t="str">
        <f t="shared" si="97"/>
        <v/>
      </c>
      <c r="O622" s="1">
        <f t="shared" si="98"/>
        <v>0</v>
      </c>
    </row>
    <row r="623" spans="5:15" x14ac:dyDescent="0.2">
      <c r="E623" s="39">
        <f t="shared" si="99"/>
        <v>62.100000000000612</v>
      </c>
      <c r="F623" s="16">
        <f t="shared" si="90"/>
        <v>2000.0000008831432</v>
      </c>
      <c r="H623" s="46" t="b">
        <f t="shared" si="91"/>
        <v>0</v>
      </c>
      <c r="I623" s="46">
        <f t="shared" si="92"/>
        <v>25</v>
      </c>
      <c r="J623" s="46">
        <f t="shared" si="93"/>
        <v>26</v>
      </c>
      <c r="K623" s="1" t="str">
        <f t="shared" si="94"/>
        <v/>
      </c>
      <c r="L623" s="1" t="str">
        <f t="shared" si="95"/>
        <v/>
      </c>
      <c r="M623" s="1" t="str">
        <f t="shared" si="96"/>
        <v/>
      </c>
      <c r="N623" s="1" t="str">
        <f t="shared" si="97"/>
        <v/>
      </c>
      <c r="O623" s="1">
        <f t="shared" si="98"/>
        <v>0</v>
      </c>
    </row>
    <row r="624" spans="5:15" x14ac:dyDescent="0.2">
      <c r="E624" s="39">
        <f t="shared" si="99"/>
        <v>62.200000000000614</v>
      </c>
      <c r="F624" s="16">
        <f t="shared" si="90"/>
        <v>2000.0000008831432</v>
      </c>
      <c r="H624" s="46" t="b">
        <f t="shared" si="91"/>
        <v>0</v>
      </c>
      <c r="I624" s="46">
        <f t="shared" si="92"/>
        <v>25</v>
      </c>
      <c r="J624" s="46">
        <f t="shared" si="93"/>
        <v>26</v>
      </c>
      <c r="K624" s="1" t="str">
        <f t="shared" si="94"/>
        <v/>
      </c>
      <c r="L624" s="1" t="str">
        <f t="shared" si="95"/>
        <v/>
      </c>
      <c r="M624" s="1" t="str">
        <f t="shared" si="96"/>
        <v/>
      </c>
      <c r="N624" s="1" t="str">
        <f t="shared" si="97"/>
        <v/>
      </c>
      <c r="O624" s="1">
        <f t="shared" si="98"/>
        <v>0</v>
      </c>
    </row>
    <row r="625" spans="5:15" x14ac:dyDescent="0.2">
      <c r="E625" s="39">
        <f t="shared" si="99"/>
        <v>62.300000000000615</v>
      </c>
      <c r="F625" s="16">
        <f t="shared" si="90"/>
        <v>2000.0000008831432</v>
      </c>
      <c r="H625" s="46" t="b">
        <f t="shared" si="91"/>
        <v>0</v>
      </c>
      <c r="I625" s="46">
        <f t="shared" si="92"/>
        <v>25</v>
      </c>
      <c r="J625" s="46">
        <f t="shared" si="93"/>
        <v>26</v>
      </c>
      <c r="K625" s="1" t="str">
        <f t="shared" si="94"/>
        <v/>
      </c>
      <c r="L625" s="1" t="str">
        <f t="shared" si="95"/>
        <v/>
      </c>
      <c r="M625" s="1" t="str">
        <f t="shared" si="96"/>
        <v/>
      </c>
      <c r="N625" s="1" t="str">
        <f t="shared" si="97"/>
        <v/>
      </c>
      <c r="O625" s="1">
        <f t="shared" si="98"/>
        <v>0</v>
      </c>
    </row>
    <row r="626" spans="5:15" x14ac:dyDescent="0.2">
      <c r="E626" s="39">
        <f t="shared" si="99"/>
        <v>62.400000000000617</v>
      </c>
      <c r="F626" s="16">
        <f t="shared" si="90"/>
        <v>2000.0000008831432</v>
      </c>
      <c r="H626" s="46" t="b">
        <f t="shared" si="91"/>
        <v>0</v>
      </c>
      <c r="I626" s="46">
        <f t="shared" si="92"/>
        <v>25</v>
      </c>
      <c r="J626" s="46">
        <f t="shared" si="93"/>
        <v>26</v>
      </c>
      <c r="K626" s="1" t="str">
        <f t="shared" si="94"/>
        <v/>
      </c>
      <c r="L626" s="1" t="str">
        <f t="shared" si="95"/>
        <v/>
      </c>
      <c r="M626" s="1" t="str">
        <f t="shared" si="96"/>
        <v/>
      </c>
      <c r="N626" s="1" t="str">
        <f t="shared" si="97"/>
        <v/>
      </c>
      <c r="O626" s="1">
        <f t="shared" si="98"/>
        <v>0</v>
      </c>
    </row>
    <row r="627" spans="5:15" x14ac:dyDescent="0.2">
      <c r="E627" s="39">
        <f t="shared" si="99"/>
        <v>62.500000000000618</v>
      </c>
      <c r="F627" s="16">
        <f t="shared" si="90"/>
        <v>2000.0000008831432</v>
      </c>
      <c r="H627" s="46" t="b">
        <f t="shared" si="91"/>
        <v>0</v>
      </c>
      <c r="I627" s="46">
        <f t="shared" si="92"/>
        <v>25</v>
      </c>
      <c r="J627" s="46">
        <f t="shared" si="93"/>
        <v>26</v>
      </c>
      <c r="K627" s="1" t="str">
        <f t="shared" si="94"/>
        <v/>
      </c>
      <c r="L627" s="1" t="str">
        <f t="shared" si="95"/>
        <v/>
      </c>
      <c r="M627" s="1" t="str">
        <f t="shared" si="96"/>
        <v/>
      </c>
      <c r="N627" s="1" t="str">
        <f t="shared" si="97"/>
        <v/>
      </c>
      <c r="O627" s="1">
        <f t="shared" si="98"/>
        <v>0</v>
      </c>
    </row>
    <row r="628" spans="5:15" x14ac:dyDescent="0.2">
      <c r="E628" s="39">
        <f t="shared" si="99"/>
        <v>62.60000000000062</v>
      </c>
      <c r="F628" s="16">
        <f t="shared" si="90"/>
        <v>2000.0000008831432</v>
      </c>
      <c r="H628" s="46" t="b">
        <f t="shared" si="91"/>
        <v>0</v>
      </c>
      <c r="I628" s="46">
        <f t="shared" si="92"/>
        <v>25</v>
      </c>
      <c r="J628" s="46">
        <f t="shared" si="93"/>
        <v>26</v>
      </c>
      <c r="K628" s="1" t="str">
        <f t="shared" si="94"/>
        <v/>
      </c>
      <c r="L628" s="1" t="str">
        <f t="shared" si="95"/>
        <v/>
      </c>
      <c r="M628" s="1" t="str">
        <f t="shared" si="96"/>
        <v/>
      </c>
      <c r="N628" s="1" t="str">
        <f t="shared" si="97"/>
        <v/>
      </c>
      <c r="O628" s="1">
        <f t="shared" si="98"/>
        <v>0</v>
      </c>
    </row>
    <row r="629" spans="5:15" x14ac:dyDescent="0.2">
      <c r="E629" s="39">
        <f t="shared" si="99"/>
        <v>62.700000000000621</v>
      </c>
      <c r="F629" s="16">
        <f t="shared" si="90"/>
        <v>2000.0000008831432</v>
      </c>
      <c r="H629" s="46" t="b">
        <f t="shared" si="91"/>
        <v>0</v>
      </c>
      <c r="I629" s="46">
        <f t="shared" si="92"/>
        <v>25</v>
      </c>
      <c r="J629" s="46">
        <f t="shared" si="93"/>
        <v>26</v>
      </c>
      <c r="K629" s="1" t="str">
        <f t="shared" si="94"/>
        <v/>
      </c>
      <c r="L629" s="1" t="str">
        <f t="shared" si="95"/>
        <v/>
      </c>
      <c r="M629" s="1" t="str">
        <f t="shared" si="96"/>
        <v/>
      </c>
      <c r="N629" s="1" t="str">
        <f t="shared" si="97"/>
        <v/>
      </c>
      <c r="O629" s="1">
        <f t="shared" si="98"/>
        <v>0</v>
      </c>
    </row>
    <row r="630" spans="5:15" x14ac:dyDescent="0.2">
      <c r="E630" s="39">
        <f t="shared" si="99"/>
        <v>62.800000000000622</v>
      </c>
      <c r="F630" s="16">
        <f t="shared" si="90"/>
        <v>2000.0000008831432</v>
      </c>
      <c r="H630" s="46" t="b">
        <f t="shared" si="91"/>
        <v>0</v>
      </c>
      <c r="I630" s="46">
        <f t="shared" si="92"/>
        <v>25</v>
      </c>
      <c r="J630" s="46">
        <f t="shared" si="93"/>
        <v>26</v>
      </c>
      <c r="K630" s="1" t="str">
        <f t="shared" si="94"/>
        <v/>
      </c>
      <c r="L630" s="1" t="str">
        <f t="shared" si="95"/>
        <v/>
      </c>
      <c r="M630" s="1" t="str">
        <f t="shared" si="96"/>
        <v/>
      </c>
      <c r="N630" s="1" t="str">
        <f t="shared" si="97"/>
        <v/>
      </c>
      <c r="O630" s="1">
        <f t="shared" si="98"/>
        <v>0</v>
      </c>
    </row>
    <row r="631" spans="5:15" x14ac:dyDescent="0.2">
      <c r="E631" s="39">
        <f t="shared" si="99"/>
        <v>62.900000000000624</v>
      </c>
      <c r="F631" s="16">
        <f t="shared" si="90"/>
        <v>2000.0000008831432</v>
      </c>
      <c r="H631" s="46" t="b">
        <f t="shared" si="91"/>
        <v>0</v>
      </c>
      <c r="I631" s="46">
        <f t="shared" si="92"/>
        <v>25</v>
      </c>
      <c r="J631" s="46">
        <f t="shared" si="93"/>
        <v>26</v>
      </c>
      <c r="K631" s="1" t="str">
        <f t="shared" si="94"/>
        <v/>
      </c>
      <c r="L631" s="1" t="str">
        <f t="shared" si="95"/>
        <v/>
      </c>
      <c r="M631" s="1" t="str">
        <f t="shared" si="96"/>
        <v/>
      </c>
      <c r="N631" s="1" t="str">
        <f t="shared" si="97"/>
        <v/>
      </c>
      <c r="O631" s="1">
        <f t="shared" si="98"/>
        <v>0</v>
      </c>
    </row>
    <row r="632" spans="5:15" x14ac:dyDescent="0.2">
      <c r="E632" s="39">
        <f t="shared" si="99"/>
        <v>63.000000000000625</v>
      </c>
      <c r="F632" s="16">
        <f t="shared" si="90"/>
        <v>2000.0000008831432</v>
      </c>
      <c r="H632" s="46" t="b">
        <f t="shared" si="91"/>
        <v>0</v>
      </c>
      <c r="I632" s="46">
        <f t="shared" si="92"/>
        <v>25</v>
      </c>
      <c r="J632" s="46">
        <f t="shared" si="93"/>
        <v>26</v>
      </c>
      <c r="K632" s="1" t="str">
        <f t="shared" si="94"/>
        <v/>
      </c>
      <c r="L632" s="1" t="str">
        <f t="shared" si="95"/>
        <v/>
      </c>
      <c r="M632" s="1" t="str">
        <f t="shared" si="96"/>
        <v/>
      </c>
      <c r="N632" s="1" t="str">
        <f t="shared" si="97"/>
        <v/>
      </c>
      <c r="O632" s="1">
        <f t="shared" si="98"/>
        <v>0</v>
      </c>
    </row>
    <row r="633" spans="5:15" x14ac:dyDescent="0.2">
      <c r="E633" s="39">
        <f t="shared" si="99"/>
        <v>63.100000000000627</v>
      </c>
      <c r="F633" s="16">
        <f t="shared" si="90"/>
        <v>2000.0000008831432</v>
      </c>
      <c r="H633" s="46" t="b">
        <f t="shared" si="91"/>
        <v>0</v>
      </c>
      <c r="I633" s="46">
        <f t="shared" si="92"/>
        <v>25</v>
      </c>
      <c r="J633" s="46">
        <f t="shared" si="93"/>
        <v>26</v>
      </c>
      <c r="K633" s="1" t="str">
        <f t="shared" si="94"/>
        <v/>
      </c>
      <c r="L633" s="1" t="str">
        <f t="shared" si="95"/>
        <v/>
      </c>
      <c r="M633" s="1" t="str">
        <f t="shared" si="96"/>
        <v/>
      </c>
      <c r="N633" s="1" t="str">
        <f t="shared" si="97"/>
        <v/>
      </c>
      <c r="O633" s="1">
        <f t="shared" si="98"/>
        <v>0</v>
      </c>
    </row>
    <row r="634" spans="5:15" x14ac:dyDescent="0.2">
      <c r="E634" s="39">
        <f t="shared" si="99"/>
        <v>63.200000000000628</v>
      </c>
      <c r="F634" s="16">
        <f t="shared" si="90"/>
        <v>2000.0000008831432</v>
      </c>
      <c r="H634" s="46" t="b">
        <f t="shared" si="91"/>
        <v>0</v>
      </c>
      <c r="I634" s="46">
        <f t="shared" si="92"/>
        <v>25</v>
      </c>
      <c r="J634" s="46">
        <f t="shared" si="93"/>
        <v>26</v>
      </c>
      <c r="K634" s="1" t="str">
        <f t="shared" si="94"/>
        <v/>
      </c>
      <c r="L634" s="1" t="str">
        <f t="shared" si="95"/>
        <v/>
      </c>
      <c r="M634" s="1" t="str">
        <f t="shared" si="96"/>
        <v/>
      </c>
      <c r="N634" s="1" t="str">
        <f t="shared" si="97"/>
        <v/>
      </c>
      <c r="O634" s="1">
        <f t="shared" si="98"/>
        <v>0</v>
      </c>
    </row>
    <row r="635" spans="5:15" x14ac:dyDescent="0.2">
      <c r="E635" s="39">
        <f t="shared" si="99"/>
        <v>63.30000000000063</v>
      </c>
      <c r="F635" s="16">
        <f t="shared" si="90"/>
        <v>2000.0000008831432</v>
      </c>
      <c r="H635" s="46" t="b">
        <f t="shared" si="91"/>
        <v>0</v>
      </c>
      <c r="I635" s="46">
        <f t="shared" si="92"/>
        <v>25</v>
      </c>
      <c r="J635" s="46">
        <f t="shared" si="93"/>
        <v>26</v>
      </c>
      <c r="K635" s="1" t="str">
        <f t="shared" si="94"/>
        <v/>
      </c>
      <c r="L635" s="1" t="str">
        <f t="shared" si="95"/>
        <v/>
      </c>
      <c r="M635" s="1" t="str">
        <f t="shared" si="96"/>
        <v/>
      </c>
      <c r="N635" s="1" t="str">
        <f t="shared" si="97"/>
        <v/>
      </c>
      <c r="O635" s="1">
        <f t="shared" si="98"/>
        <v>0</v>
      </c>
    </row>
    <row r="636" spans="5:15" x14ac:dyDescent="0.2">
      <c r="E636" s="39">
        <f t="shared" si="99"/>
        <v>63.400000000000631</v>
      </c>
      <c r="F636" s="16">
        <f t="shared" ref="F636:F699" si="100">IF(E636&gt;$C$29,$C$30,IF(H636,M636+(E636-K636)*O636,0))</f>
        <v>2000.0000008831432</v>
      </c>
      <c r="H636" s="46" t="b">
        <f t="shared" ref="H636:H699" si="101">AND(E636&gt;=$C$28,E636&lt;=$C$29)</f>
        <v>0</v>
      </c>
      <c r="I636" s="46">
        <f t="shared" ref="I636:I699" si="102">COUNTIF($B$2:$B$26,"&lt;="&amp;E636)</f>
        <v>25</v>
      </c>
      <c r="J636" s="46">
        <f t="shared" ref="J636:J699" si="103">I636+1</f>
        <v>26</v>
      </c>
      <c r="K636" s="1" t="str">
        <f t="shared" ref="K636:K699" si="104">IF(H636,INDEX($B$2:$B$26,I636),"")</f>
        <v/>
      </c>
      <c r="L636" s="1" t="str">
        <f t="shared" ref="L636:L699" si="105">IF(H636,INDEX($B$2:$B$26,J636),"")</f>
        <v/>
      </c>
      <c r="M636" s="1" t="str">
        <f t="shared" ref="M636:M699" si="106">IF(H636,INDEX($C$2:$C$26,I636),"")</f>
        <v/>
      </c>
      <c r="N636" s="1" t="str">
        <f t="shared" ref="N636:N699" si="107">IF(H636,INDEX($C$2:$C$26,J636),"")</f>
        <v/>
      </c>
      <c r="O636" s="1">
        <f t="shared" ref="O636:O699" si="108">IF(K636&lt;&gt;L636,(N636-M636)/(L636-K636),0)</f>
        <v>0</v>
      </c>
    </row>
    <row r="637" spans="5:15" x14ac:dyDescent="0.2">
      <c r="E637" s="39">
        <f t="shared" si="99"/>
        <v>63.500000000000632</v>
      </c>
      <c r="F637" s="16">
        <f t="shared" si="100"/>
        <v>2000.0000008831432</v>
      </c>
      <c r="H637" s="46" t="b">
        <f t="shared" si="101"/>
        <v>0</v>
      </c>
      <c r="I637" s="46">
        <f t="shared" si="102"/>
        <v>25</v>
      </c>
      <c r="J637" s="46">
        <f t="shared" si="103"/>
        <v>26</v>
      </c>
      <c r="K637" s="1" t="str">
        <f t="shared" si="104"/>
        <v/>
      </c>
      <c r="L637" s="1" t="str">
        <f t="shared" si="105"/>
        <v/>
      </c>
      <c r="M637" s="1" t="str">
        <f t="shared" si="106"/>
        <v/>
      </c>
      <c r="N637" s="1" t="str">
        <f t="shared" si="107"/>
        <v/>
      </c>
      <c r="O637" s="1">
        <f t="shared" si="108"/>
        <v>0</v>
      </c>
    </row>
    <row r="638" spans="5:15" x14ac:dyDescent="0.2">
      <c r="E638" s="39">
        <f t="shared" si="99"/>
        <v>63.600000000000634</v>
      </c>
      <c r="F638" s="16">
        <f t="shared" si="100"/>
        <v>2000.0000008831432</v>
      </c>
      <c r="H638" s="46" t="b">
        <f t="shared" si="101"/>
        <v>0</v>
      </c>
      <c r="I638" s="46">
        <f t="shared" si="102"/>
        <v>25</v>
      </c>
      <c r="J638" s="46">
        <f t="shared" si="103"/>
        <v>26</v>
      </c>
      <c r="K638" s="1" t="str">
        <f t="shared" si="104"/>
        <v/>
      </c>
      <c r="L638" s="1" t="str">
        <f t="shared" si="105"/>
        <v/>
      </c>
      <c r="M638" s="1" t="str">
        <f t="shared" si="106"/>
        <v/>
      </c>
      <c r="N638" s="1" t="str">
        <f t="shared" si="107"/>
        <v/>
      </c>
      <c r="O638" s="1">
        <f t="shared" si="108"/>
        <v>0</v>
      </c>
    </row>
    <row r="639" spans="5:15" x14ac:dyDescent="0.2">
      <c r="E639" s="39">
        <f t="shared" si="99"/>
        <v>63.700000000000635</v>
      </c>
      <c r="F639" s="16">
        <f t="shared" si="100"/>
        <v>2000.0000008831432</v>
      </c>
      <c r="H639" s="46" t="b">
        <f t="shared" si="101"/>
        <v>0</v>
      </c>
      <c r="I639" s="46">
        <f t="shared" si="102"/>
        <v>25</v>
      </c>
      <c r="J639" s="46">
        <f t="shared" si="103"/>
        <v>26</v>
      </c>
      <c r="K639" s="1" t="str">
        <f t="shared" si="104"/>
        <v/>
      </c>
      <c r="L639" s="1" t="str">
        <f t="shared" si="105"/>
        <v/>
      </c>
      <c r="M639" s="1" t="str">
        <f t="shared" si="106"/>
        <v/>
      </c>
      <c r="N639" s="1" t="str">
        <f t="shared" si="107"/>
        <v/>
      </c>
      <c r="O639" s="1">
        <f t="shared" si="108"/>
        <v>0</v>
      </c>
    </row>
    <row r="640" spans="5:15" x14ac:dyDescent="0.2">
      <c r="E640" s="39">
        <f t="shared" si="99"/>
        <v>63.800000000000637</v>
      </c>
      <c r="F640" s="16">
        <f t="shared" si="100"/>
        <v>2000.0000008831432</v>
      </c>
      <c r="H640" s="46" t="b">
        <f t="shared" si="101"/>
        <v>0</v>
      </c>
      <c r="I640" s="46">
        <f t="shared" si="102"/>
        <v>25</v>
      </c>
      <c r="J640" s="46">
        <f t="shared" si="103"/>
        <v>26</v>
      </c>
      <c r="K640" s="1" t="str">
        <f t="shared" si="104"/>
        <v/>
      </c>
      <c r="L640" s="1" t="str">
        <f t="shared" si="105"/>
        <v/>
      </c>
      <c r="M640" s="1" t="str">
        <f t="shared" si="106"/>
        <v/>
      </c>
      <c r="N640" s="1" t="str">
        <f t="shared" si="107"/>
        <v/>
      </c>
      <c r="O640" s="1">
        <f t="shared" si="108"/>
        <v>0</v>
      </c>
    </row>
    <row r="641" spans="5:15" x14ac:dyDescent="0.2">
      <c r="E641" s="39">
        <f t="shared" si="99"/>
        <v>63.900000000000638</v>
      </c>
      <c r="F641" s="16">
        <f t="shared" si="100"/>
        <v>2000.0000008831432</v>
      </c>
      <c r="H641" s="46" t="b">
        <f t="shared" si="101"/>
        <v>0</v>
      </c>
      <c r="I641" s="46">
        <f t="shared" si="102"/>
        <v>25</v>
      </c>
      <c r="J641" s="46">
        <f t="shared" si="103"/>
        <v>26</v>
      </c>
      <c r="K641" s="1" t="str">
        <f t="shared" si="104"/>
        <v/>
      </c>
      <c r="L641" s="1" t="str">
        <f t="shared" si="105"/>
        <v/>
      </c>
      <c r="M641" s="1" t="str">
        <f t="shared" si="106"/>
        <v/>
      </c>
      <c r="N641" s="1" t="str">
        <f t="shared" si="107"/>
        <v/>
      </c>
      <c r="O641" s="1">
        <f t="shared" si="108"/>
        <v>0</v>
      </c>
    </row>
    <row r="642" spans="5:15" x14ac:dyDescent="0.2">
      <c r="E642" s="39">
        <f t="shared" si="99"/>
        <v>64.000000000000639</v>
      </c>
      <c r="F642" s="16">
        <f t="shared" si="100"/>
        <v>2000.0000008831432</v>
      </c>
      <c r="H642" s="46" t="b">
        <f t="shared" si="101"/>
        <v>0</v>
      </c>
      <c r="I642" s="46">
        <f t="shared" si="102"/>
        <v>25</v>
      </c>
      <c r="J642" s="46">
        <f t="shared" si="103"/>
        <v>26</v>
      </c>
      <c r="K642" s="1" t="str">
        <f t="shared" si="104"/>
        <v/>
      </c>
      <c r="L642" s="1" t="str">
        <f t="shared" si="105"/>
        <v/>
      </c>
      <c r="M642" s="1" t="str">
        <f t="shared" si="106"/>
        <v/>
      </c>
      <c r="N642" s="1" t="str">
        <f t="shared" si="107"/>
        <v/>
      </c>
      <c r="O642" s="1">
        <f t="shared" si="108"/>
        <v>0</v>
      </c>
    </row>
    <row r="643" spans="5:15" x14ac:dyDescent="0.2">
      <c r="E643" s="39">
        <f t="shared" ref="E643:E706" si="109">E642+WindSpeedStep</f>
        <v>64.100000000000634</v>
      </c>
      <c r="F643" s="16">
        <f t="shared" si="100"/>
        <v>2000.0000008831432</v>
      </c>
      <c r="H643" s="46" t="b">
        <f t="shared" si="101"/>
        <v>0</v>
      </c>
      <c r="I643" s="46">
        <f t="shared" si="102"/>
        <v>25</v>
      </c>
      <c r="J643" s="46">
        <f t="shared" si="103"/>
        <v>26</v>
      </c>
      <c r="K643" s="1" t="str">
        <f t="shared" si="104"/>
        <v/>
      </c>
      <c r="L643" s="1" t="str">
        <f t="shared" si="105"/>
        <v/>
      </c>
      <c r="M643" s="1" t="str">
        <f t="shared" si="106"/>
        <v/>
      </c>
      <c r="N643" s="1" t="str">
        <f t="shared" si="107"/>
        <v/>
      </c>
      <c r="O643" s="1">
        <f t="shared" si="108"/>
        <v>0</v>
      </c>
    </row>
    <row r="644" spans="5:15" x14ac:dyDescent="0.2">
      <c r="E644" s="39">
        <f t="shared" si="109"/>
        <v>64.200000000000628</v>
      </c>
      <c r="F644" s="16">
        <f t="shared" si="100"/>
        <v>2000.0000008831432</v>
      </c>
      <c r="H644" s="46" t="b">
        <f t="shared" si="101"/>
        <v>0</v>
      </c>
      <c r="I644" s="46">
        <f t="shared" si="102"/>
        <v>25</v>
      </c>
      <c r="J644" s="46">
        <f t="shared" si="103"/>
        <v>26</v>
      </c>
      <c r="K644" s="1" t="str">
        <f t="shared" si="104"/>
        <v/>
      </c>
      <c r="L644" s="1" t="str">
        <f t="shared" si="105"/>
        <v/>
      </c>
      <c r="M644" s="1" t="str">
        <f t="shared" si="106"/>
        <v/>
      </c>
      <c r="N644" s="1" t="str">
        <f t="shared" si="107"/>
        <v/>
      </c>
      <c r="O644" s="1">
        <f t="shared" si="108"/>
        <v>0</v>
      </c>
    </row>
    <row r="645" spans="5:15" x14ac:dyDescent="0.2">
      <c r="E645" s="39">
        <f t="shared" si="109"/>
        <v>64.300000000000622</v>
      </c>
      <c r="F645" s="16">
        <f t="shared" si="100"/>
        <v>2000.0000008831432</v>
      </c>
      <c r="H645" s="46" t="b">
        <f t="shared" si="101"/>
        <v>0</v>
      </c>
      <c r="I645" s="46">
        <f t="shared" si="102"/>
        <v>25</v>
      </c>
      <c r="J645" s="46">
        <f t="shared" si="103"/>
        <v>26</v>
      </c>
      <c r="K645" s="1" t="str">
        <f t="shared" si="104"/>
        <v/>
      </c>
      <c r="L645" s="1" t="str">
        <f t="shared" si="105"/>
        <v/>
      </c>
      <c r="M645" s="1" t="str">
        <f t="shared" si="106"/>
        <v/>
      </c>
      <c r="N645" s="1" t="str">
        <f t="shared" si="107"/>
        <v/>
      </c>
      <c r="O645" s="1">
        <f t="shared" si="108"/>
        <v>0</v>
      </c>
    </row>
    <row r="646" spans="5:15" x14ac:dyDescent="0.2">
      <c r="E646" s="39">
        <f t="shared" si="109"/>
        <v>64.400000000000617</v>
      </c>
      <c r="F646" s="16">
        <f t="shared" si="100"/>
        <v>2000.0000008831432</v>
      </c>
      <c r="H646" s="46" t="b">
        <f t="shared" si="101"/>
        <v>0</v>
      </c>
      <c r="I646" s="46">
        <f t="shared" si="102"/>
        <v>25</v>
      </c>
      <c r="J646" s="46">
        <f t="shared" si="103"/>
        <v>26</v>
      </c>
      <c r="K646" s="1" t="str">
        <f t="shared" si="104"/>
        <v/>
      </c>
      <c r="L646" s="1" t="str">
        <f t="shared" si="105"/>
        <v/>
      </c>
      <c r="M646" s="1" t="str">
        <f t="shared" si="106"/>
        <v/>
      </c>
      <c r="N646" s="1" t="str">
        <f t="shared" si="107"/>
        <v/>
      </c>
      <c r="O646" s="1">
        <f t="shared" si="108"/>
        <v>0</v>
      </c>
    </row>
    <row r="647" spans="5:15" x14ac:dyDescent="0.2">
      <c r="E647" s="39">
        <f t="shared" si="109"/>
        <v>64.500000000000611</v>
      </c>
      <c r="F647" s="16">
        <f t="shared" si="100"/>
        <v>2000.0000008831432</v>
      </c>
      <c r="H647" s="46" t="b">
        <f t="shared" si="101"/>
        <v>0</v>
      </c>
      <c r="I647" s="46">
        <f t="shared" si="102"/>
        <v>25</v>
      </c>
      <c r="J647" s="46">
        <f t="shared" si="103"/>
        <v>26</v>
      </c>
      <c r="K647" s="1" t="str">
        <f t="shared" si="104"/>
        <v/>
      </c>
      <c r="L647" s="1" t="str">
        <f t="shared" si="105"/>
        <v/>
      </c>
      <c r="M647" s="1" t="str">
        <f t="shared" si="106"/>
        <v/>
      </c>
      <c r="N647" s="1" t="str">
        <f t="shared" si="107"/>
        <v/>
      </c>
      <c r="O647" s="1">
        <f t="shared" si="108"/>
        <v>0</v>
      </c>
    </row>
    <row r="648" spans="5:15" x14ac:dyDescent="0.2">
      <c r="E648" s="39">
        <f t="shared" si="109"/>
        <v>64.600000000000605</v>
      </c>
      <c r="F648" s="16">
        <f t="shared" si="100"/>
        <v>2000.0000008831432</v>
      </c>
      <c r="H648" s="46" t="b">
        <f t="shared" si="101"/>
        <v>0</v>
      </c>
      <c r="I648" s="46">
        <f t="shared" si="102"/>
        <v>25</v>
      </c>
      <c r="J648" s="46">
        <f t="shared" si="103"/>
        <v>26</v>
      </c>
      <c r="K648" s="1" t="str">
        <f t="shared" si="104"/>
        <v/>
      </c>
      <c r="L648" s="1" t="str">
        <f t="shared" si="105"/>
        <v/>
      </c>
      <c r="M648" s="1" t="str">
        <f t="shared" si="106"/>
        <v/>
      </c>
      <c r="N648" s="1" t="str">
        <f t="shared" si="107"/>
        <v/>
      </c>
      <c r="O648" s="1">
        <f t="shared" si="108"/>
        <v>0</v>
      </c>
    </row>
    <row r="649" spans="5:15" x14ac:dyDescent="0.2">
      <c r="E649" s="39">
        <f t="shared" si="109"/>
        <v>64.7000000000006</v>
      </c>
      <c r="F649" s="16">
        <f t="shared" si="100"/>
        <v>2000.0000008831432</v>
      </c>
      <c r="H649" s="46" t="b">
        <f t="shared" si="101"/>
        <v>0</v>
      </c>
      <c r="I649" s="46">
        <f t="shared" si="102"/>
        <v>25</v>
      </c>
      <c r="J649" s="46">
        <f t="shared" si="103"/>
        <v>26</v>
      </c>
      <c r="K649" s="1" t="str">
        <f t="shared" si="104"/>
        <v/>
      </c>
      <c r="L649" s="1" t="str">
        <f t="shared" si="105"/>
        <v/>
      </c>
      <c r="M649" s="1" t="str">
        <f t="shared" si="106"/>
        <v/>
      </c>
      <c r="N649" s="1" t="str">
        <f t="shared" si="107"/>
        <v/>
      </c>
      <c r="O649" s="1">
        <f t="shared" si="108"/>
        <v>0</v>
      </c>
    </row>
    <row r="650" spans="5:15" x14ac:dyDescent="0.2">
      <c r="E650" s="39">
        <f t="shared" si="109"/>
        <v>64.800000000000594</v>
      </c>
      <c r="F650" s="16">
        <f t="shared" si="100"/>
        <v>2000.0000008831432</v>
      </c>
      <c r="H650" s="46" t="b">
        <f t="shared" si="101"/>
        <v>0</v>
      </c>
      <c r="I650" s="46">
        <f t="shared" si="102"/>
        <v>25</v>
      </c>
      <c r="J650" s="46">
        <f t="shared" si="103"/>
        <v>26</v>
      </c>
      <c r="K650" s="1" t="str">
        <f t="shared" si="104"/>
        <v/>
      </c>
      <c r="L650" s="1" t="str">
        <f t="shared" si="105"/>
        <v/>
      </c>
      <c r="M650" s="1" t="str">
        <f t="shared" si="106"/>
        <v/>
      </c>
      <c r="N650" s="1" t="str">
        <f t="shared" si="107"/>
        <v/>
      </c>
      <c r="O650" s="1">
        <f t="shared" si="108"/>
        <v>0</v>
      </c>
    </row>
    <row r="651" spans="5:15" x14ac:dyDescent="0.2">
      <c r="E651" s="39">
        <f t="shared" si="109"/>
        <v>64.900000000000588</v>
      </c>
      <c r="F651" s="16">
        <f t="shared" si="100"/>
        <v>2000.0000008831432</v>
      </c>
      <c r="H651" s="46" t="b">
        <f t="shared" si="101"/>
        <v>0</v>
      </c>
      <c r="I651" s="46">
        <f t="shared" si="102"/>
        <v>25</v>
      </c>
      <c r="J651" s="46">
        <f t="shared" si="103"/>
        <v>26</v>
      </c>
      <c r="K651" s="1" t="str">
        <f t="shared" si="104"/>
        <v/>
      </c>
      <c r="L651" s="1" t="str">
        <f t="shared" si="105"/>
        <v/>
      </c>
      <c r="M651" s="1" t="str">
        <f t="shared" si="106"/>
        <v/>
      </c>
      <c r="N651" s="1" t="str">
        <f t="shared" si="107"/>
        <v/>
      </c>
      <c r="O651" s="1">
        <f t="shared" si="108"/>
        <v>0</v>
      </c>
    </row>
    <row r="652" spans="5:15" x14ac:dyDescent="0.2">
      <c r="E652" s="39">
        <f t="shared" si="109"/>
        <v>65.000000000000583</v>
      </c>
      <c r="F652" s="16">
        <f t="shared" si="100"/>
        <v>2000.0000008831432</v>
      </c>
      <c r="H652" s="46" t="b">
        <f t="shared" si="101"/>
        <v>0</v>
      </c>
      <c r="I652" s="46">
        <f t="shared" si="102"/>
        <v>25</v>
      </c>
      <c r="J652" s="46">
        <f t="shared" si="103"/>
        <v>26</v>
      </c>
      <c r="K652" s="1" t="str">
        <f t="shared" si="104"/>
        <v/>
      </c>
      <c r="L652" s="1" t="str">
        <f t="shared" si="105"/>
        <v/>
      </c>
      <c r="M652" s="1" t="str">
        <f t="shared" si="106"/>
        <v/>
      </c>
      <c r="N652" s="1" t="str">
        <f t="shared" si="107"/>
        <v/>
      </c>
      <c r="O652" s="1">
        <f t="shared" si="108"/>
        <v>0</v>
      </c>
    </row>
    <row r="653" spans="5:15" x14ac:dyDescent="0.2">
      <c r="E653" s="39">
        <f t="shared" si="109"/>
        <v>65.100000000000577</v>
      </c>
      <c r="F653" s="16">
        <f t="shared" si="100"/>
        <v>2000.0000008831432</v>
      </c>
      <c r="H653" s="46" t="b">
        <f t="shared" si="101"/>
        <v>0</v>
      </c>
      <c r="I653" s="46">
        <f t="shared" si="102"/>
        <v>25</v>
      </c>
      <c r="J653" s="46">
        <f t="shared" si="103"/>
        <v>26</v>
      </c>
      <c r="K653" s="1" t="str">
        <f t="shared" si="104"/>
        <v/>
      </c>
      <c r="L653" s="1" t="str">
        <f t="shared" si="105"/>
        <v/>
      </c>
      <c r="M653" s="1" t="str">
        <f t="shared" si="106"/>
        <v/>
      </c>
      <c r="N653" s="1" t="str">
        <f t="shared" si="107"/>
        <v/>
      </c>
      <c r="O653" s="1">
        <f t="shared" si="108"/>
        <v>0</v>
      </c>
    </row>
    <row r="654" spans="5:15" x14ac:dyDescent="0.2">
      <c r="E654" s="39">
        <f t="shared" si="109"/>
        <v>65.200000000000571</v>
      </c>
      <c r="F654" s="16">
        <f t="shared" si="100"/>
        <v>2000.0000008831432</v>
      </c>
      <c r="H654" s="46" t="b">
        <f t="shared" si="101"/>
        <v>0</v>
      </c>
      <c r="I654" s="46">
        <f t="shared" si="102"/>
        <v>25</v>
      </c>
      <c r="J654" s="46">
        <f t="shared" si="103"/>
        <v>26</v>
      </c>
      <c r="K654" s="1" t="str">
        <f t="shared" si="104"/>
        <v/>
      </c>
      <c r="L654" s="1" t="str">
        <f t="shared" si="105"/>
        <v/>
      </c>
      <c r="M654" s="1" t="str">
        <f t="shared" si="106"/>
        <v/>
      </c>
      <c r="N654" s="1" t="str">
        <f t="shared" si="107"/>
        <v/>
      </c>
      <c r="O654" s="1">
        <f t="shared" si="108"/>
        <v>0</v>
      </c>
    </row>
    <row r="655" spans="5:15" x14ac:dyDescent="0.2">
      <c r="E655" s="39">
        <f t="shared" si="109"/>
        <v>65.300000000000566</v>
      </c>
      <c r="F655" s="16">
        <f t="shared" si="100"/>
        <v>2000.0000008831432</v>
      </c>
      <c r="H655" s="46" t="b">
        <f t="shared" si="101"/>
        <v>0</v>
      </c>
      <c r="I655" s="46">
        <f t="shared" si="102"/>
        <v>25</v>
      </c>
      <c r="J655" s="46">
        <f t="shared" si="103"/>
        <v>26</v>
      </c>
      <c r="K655" s="1" t="str">
        <f t="shared" si="104"/>
        <v/>
      </c>
      <c r="L655" s="1" t="str">
        <f t="shared" si="105"/>
        <v/>
      </c>
      <c r="M655" s="1" t="str">
        <f t="shared" si="106"/>
        <v/>
      </c>
      <c r="N655" s="1" t="str">
        <f t="shared" si="107"/>
        <v/>
      </c>
      <c r="O655" s="1">
        <f t="shared" si="108"/>
        <v>0</v>
      </c>
    </row>
    <row r="656" spans="5:15" x14ac:dyDescent="0.2">
      <c r="E656" s="39">
        <f t="shared" si="109"/>
        <v>65.40000000000056</v>
      </c>
      <c r="F656" s="16">
        <f t="shared" si="100"/>
        <v>2000.0000008831432</v>
      </c>
      <c r="H656" s="46" t="b">
        <f t="shared" si="101"/>
        <v>0</v>
      </c>
      <c r="I656" s="46">
        <f t="shared" si="102"/>
        <v>25</v>
      </c>
      <c r="J656" s="46">
        <f t="shared" si="103"/>
        <v>26</v>
      </c>
      <c r="K656" s="1" t="str">
        <f t="shared" si="104"/>
        <v/>
      </c>
      <c r="L656" s="1" t="str">
        <f t="shared" si="105"/>
        <v/>
      </c>
      <c r="M656" s="1" t="str">
        <f t="shared" si="106"/>
        <v/>
      </c>
      <c r="N656" s="1" t="str">
        <f t="shared" si="107"/>
        <v/>
      </c>
      <c r="O656" s="1">
        <f t="shared" si="108"/>
        <v>0</v>
      </c>
    </row>
    <row r="657" spans="5:15" x14ac:dyDescent="0.2">
      <c r="E657" s="39">
        <f t="shared" si="109"/>
        <v>65.500000000000554</v>
      </c>
      <c r="F657" s="16">
        <f t="shared" si="100"/>
        <v>2000.0000008831432</v>
      </c>
      <c r="H657" s="46" t="b">
        <f t="shared" si="101"/>
        <v>0</v>
      </c>
      <c r="I657" s="46">
        <f t="shared" si="102"/>
        <v>25</v>
      </c>
      <c r="J657" s="46">
        <f t="shared" si="103"/>
        <v>26</v>
      </c>
      <c r="K657" s="1" t="str">
        <f t="shared" si="104"/>
        <v/>
      </c>
      <c r="L657" s="1" t="str">
        <f t="shared" si="105"/>
        <v/>
      </c>
      <c r="M657" s="1" t="str">
        <f t="shared" si="106"/>
        <v/>
      </c>
      <c r="N657" s="1" t="str">
        <f t="shared" si="107"/>
        <v/>
      </c>
      <c r="O657" s="1">
        <f t="shared" si="108"/>
        <v>0</v>
      </c>
    </row>
    <row r="658" spans="5:15" x14ac:dyDescent="0.2">
      <c r="E658" s="39">
        <f t="shared" si="109"/>
        <v>65.600000000000549</v>
      </c>
      <c r="F658" s="16">
        <f t="shared" si="100"/>
        <v>2000.0000008831432</v>
      </c>
      <c r="H658" s="46" t="b">
        <f t="shared" si="101"/>
        <v>0</v>
      </c>
      <c r="I658" s="46">
        <f t="shared" si="102"/>
        <v>25</v>
      </c>
      <c r="J658" s="46">
        <f t="shared" si="103"/>
        <v>26</v>
      </c>
      <c r="K658" s="1" t="str">
        <f t="shared" si="104"/>
        <v/>
      </c>
      <c r="L658" s="1" t="str">
        <f t="shared" si="105"/>
        <v/>
      </c>
      <c r="M658" s="1" t="str">
        <f t="shared" si="106"/>
        <v/>
      </c>
      <c r="N658" s="1" t="str">
        <f t="shared" si="107"/>
        <v/>
      </c>
      <c r="O658" s="1">
        <f t="shared" si="108"/>
        <v>0</v>
      </c>
    </row>
    <row r="659" spans="5:15" x14ac:dyDescent="0.2">
      <c r="E659" s="39">
        <f t="shared" si="109"/>
        <v>65.700000000000543</v>
      </c>
      <c r="F659" s="16">
        <f t="shared" si="100"/>
        <v>2000.0000008831432</v>
      </c>
      <c r="H659" s="46" t="b">
        <f t="shared" si="101"/>
        <v>0</v>
      </c>
      <c r="I659" s="46">
        <f t="shared" si="102"/>
        <v>25</v>
      </c>
      <c r="J659" s="46">
        <f t="shared" si="103"/>
        <v>26</v>
      </c>
      <c r="K659" s="1" t="str">
        <f t="shared" si="104"/>
        <v/>
      </c>
      <c r="L659" s="1" t="str">
        <f t="shared" si="105"/>
        <v/>
      </c>
      <c r="M659" s="1" t="str">
        <f t="shared" si="106"/>
        <v/>
      </c>
      <c r="N659" s="1" t="str">
        <f t="shared" si="107"/>
        <v/>
      </c>
      <c r="O659" s="1">
        <f t="shared" si="108"/>
        <v>0</v>
      </c>
    </row>
    <row r="660" spans="5:15" x14ac:dyDescent="0.2">
      <c r="E660" s="39">
        <f t="shared" si="109"/>
        <v>65.800000000000537</v>
      </c>
      <c r="F660" s="16">
        <f t="shared" si="100"/>
        <v>2000.0000008831432</v>
      </c>
      <c r="H660" s="46" t="b">
        <f t="shared" si="101"/>
        <v>0</v>
      </c>
      <c r="I660" s="46">
        <f t="shared" si="102"/>
        <v>25</v>
      </c>
      <c r="J660" s="46">
        <f t="shared" si="103"/>
        <v>26</v>
      </c>
      <c r="K660" s="1" t="str">
        <f t="shared" si="104"/>
        <v/>
      </c>
      <c r="L660" s="1" t="str">
        <f t="shared" si="105"/>
        <v/>
      </c>
      <c r="M660" s="1" t="str">
        <f t="shared" si="106"/>
        <v/>
      </c>
      <c r="N660" s="1" t="str">
        <f t="shared" si="107"/>
        <v/>
      </c>
      <c r="O660" s="1">
        <f t="shared" si="108"/>
        <v>0</v>
      </c>
    </row>
    <row r="661" spans="5:15" x14ac:dyDescent="0.2">
      <c r="E661" s="39">
        <f t="shared" si="109"/>
        <v>65.900000000000531</v>
      </c>
      <c r="F661" s="16">
        <f t="shared" si="100"/>
        <v>2000.0000008831432</v>
      </c>
      <c r="H661" s="46" t="b">
        <f t="shared" si="101"/>
        <v>0</v>
      </c>
      <c r="I661" s="46">
        <f t="shared" si="102"/>
        <v>25</v>
      </c>
      <c r="J661" s="46">
        <f t="shared" si="103"/>
        <v>26</v>
      </c>
      <c r="K661" s="1" t="str">
        <f t="shared" si="104"/>
        <v/>
      </c>
      <c r="L661" s="1" t="str">
        <f t="shared" si="105"/>
        <v/>
      </c>
      <c r="M661" s="1" t="str">
        <f t="shared" si="106"/>
        <v/>
      </c>
      <c r="N661" s="1" t="str">
        <f t="shared" si="107"/>
        <v/>
      </c>
      <c r="O661" s="1">
        <f t="shared" si="108"/>
        <v>0</v>
      </c>
    </row>
    <row r="662" spans="5:15" x14ac:dyDescent="0.2">
      <c r="E662" s="39">
        <f t="shared" si="109"/>
        <v>66.000000000000526</v>
      </c>
      <c r="F662" s="16">
        <f t="shared" si="100"/>
        <v>2000.0000008831432</v>
      </c>
      <c r="H662" s="46" t="b">
        <f t="shared" si="101"/>
        <v>0</v>
      </c>
      <c r="I662" s="46">
        <f t="shared" si="102"/>
        <v>25</v>
      </c>
      <c r="J662" s="46">
        <f t="shared" si="103"/>
        <v>26</v>
      </c>
      <c r="K662" s="1" t="str">
        <f t="shared" si="104"/>
        <v/>
      </c>
      <c r="L662" s="1" t="str">
        <f t="shared" si="105"/>
        <v/>
      </c>
      <c r="M662" s="1" t="str">
        <f t="shared" si="106"/>
        <v/>
      </c>
      <c r="N662" s="1" t="str">
        <f t="shared" si="107"/>
        <v/>
      </c>
      <c r="O662" s="1">
        <f t="shared" si="108"/>
        <v>0</v>
      </c>
    </row>
    <row r="663" spans="5:15" x14ac:dyDescent="0.2">
      <c r="E663" s="39">
        <f t="shared" si="109"/>
        <v>66.10000000000052</v>
      </c>
      <c r="F663" s="16">
        <f t="shared" si="100"/>
        <v>2000.0000008831432</v>
      </c>
      <c r="H663" s="46" t="b">
        <f t="shared" si="101"/>
        <v>0</v>
      </c>
      <c r="I663" s="46">
        <f t="shared" si="102"/>
        <v>25</v>
      </c>
      <c r="J663" s="46">
        <f t="shared" si="103"/>
        <v>26</v>
      </c>
      <c r="K663" s="1" t="str">
        <f t="shared" si="104"/>
        <v/>
      </c>
      <c r="L663" s="1" t="str">
        <f t="shared" si="105"/>
        <v/>
      </c>
      <c r="M663" s="1" t="str">
        <f t="shared" si="106"/>
        <v/>
      </c>
      <c r="N663" s="1" t="str">
        <f t="shared" si="107"/>
        <v/>
      </c>
      <c r="O663" s="1">
        <f t="shared" si="108"/>
        <v>0</v>
      </c>
    </row>
    <row r="664" spans="5:15" x14ac:dyDescent="0.2">
      <c r="E664" s="39">
        <f t="shared" si="109"/>
        <v>66.200000000000514</v>
      </c>
      <c r="F664" s="16">
        <f t="shared" si="100"/>
        <v>2000.0000008831432</v>
      </c>
      <c r="H664" s="46" t="b">
        <f t="shared" si="101"/>
        <v>0</v>
      </c>
      <c r="I664" s="46">
        <f t="shared" si="102"/>
        <v>25</v>
      </c>
      <c r="J664" s="46">
        <f t="shared" si="103"/>
        <v>26</v>
      </c>
      <c r="K664" s="1" t="str">
        <f t="shared" si="104"/>
        <v/>
      </c>
      <c r="L664" s="1" t="str">
        <f t="shared" si="105"/>
        <v/>
      </c>
      <c r="M664" s="1" t="str">
        <f t="shared" si="106"/>
        <v/>
      </c>
      <c r="N664" s="1" t="str">
        <f t="shared" si="107"/>
        <v/>
      </c>
      <c r="O664" s="1">
        <f t="shared" si="108"/>
        <v>0</v>
      </c>
    </row>
    <row r="665" spans="5:15" x14ac:dyDescent="0.2">
      <c r="E665" s="39">
        <f t="shared" si="109"/>
        <v>66.300000000000509</v>
      </c>
      <c r="F665" s="16">
        <f t="shared" si="100"/>
        <v>2000.0000008831432</v>
      </c>
      <c r="H665" s="46" t="b">
        <f t="shared" si="101"/>
        <v>0</v>
      </c>
      <c r="I665" s="46">
        <f t="shared" si="102"/>
        <v>25</v>
      </c>
      <c r="J665" s="46">
        <f t="shared" si="103"/>
        <v>26</v>
      </c>
      <c r="K665" s="1" t="str">
        <f t="shared" si="104"/>
        <v/>
      </c>
      <c r="L665" s="1" t="str">
        <f t="shared" si="105"/>
        <v/>
      </c>
      <c r="M665" s="1" t="str">
        <f t="shared" si="106"/>
        <v/>
      </c>
      <c r="N665" s="1" t="str">
        <f t="shared" si="107"/>
        <v/>
      </c>
      <c r="O665" s="1">
        <f t="shared" si="108"/>
        <v>0</v>
      </c>
    </row>
    <row r="666" spans="5:15" x14ac:dyDescent="0.2">
      <c r="E666" s="39">
        <f t="shared" si="109"/>
        <v>66.400000000000503</v>
      </c>
      <c r="F666" s="16">
        <f t="shared" si="100"/>
        <v>2000.0000008831432</v>
      </c>
      <c r="H666" s="46" t="b">
        <f t="shared" si="101"/>
        <v>0</v>
      </c>
      <c r="I666" s="46">
        <f t="shared" si="102"/>
        <v>25</v>
      </c>
      <c r="J666" s="46">
        <f t="shared" si="103"/>
        <v>26</v>
      </c>
      <c r="K666" s="1" t="str">
        <f t="shared" si="104"/>
        <v/>
      </c>
      <c r="L666" s="1" t="str">
        <f t="shared" si="105"/>
        <v/>
      </c>
      <c r="M666" s="1" t="str">
        <f t="shared" si="106"/>
        <v/>
      </c>
      <c r="N666" s="1" t="str">
        <f t="shared" si="107"/>
        <v/>
      </c>
      <c r="O666" s="1">
        <f t="shared" si="108"/>
        <v>0</v>
      </c>
    </row>
    <row r="667" spans="5:15" x14ac:dyDescent="0.2">
      <c r="E667" s="39">
        <f t="shared" si="109"/>
        <v>66.500000000000497</v>
      </c>
      <c r="F667" s="16">
        <f t="shared" si="100"/>
        <v>2000.0000008831432</v>
      </c>
      <c r="H667" s="46" t="b">
        <f t="shared" si="101"/>
        <v>0</v>
      </c>
      <c r="I667" s="46">
        <f t="shared" si="102"/>
        <v>25</v>
      </c>
      <c r="J667" s="46">
        <f t="shared" si="103"/>
        <v>26</v>
      </c>
      <c r="K667" s="1" t="str">
        <f t="shared" si="104"/>
        <v/>
      </c>
      <c r="L667" s="1" t="str">
        <f t="shared" si="105"/>
        <v/>
      </c>
      <c r="M667" s="1" t="str">
        <f t="shared" si="106"/>
        <v/>
      </c>
      <c r="N667" s="1" t="str">
        <f t="shared" si="107"/>
        <v/>
      </c>
      <c r="O667" s="1">
        <f t="shared" si="108"/>
        <v>0</v>
      </c>
    </row>
    <row r="668" spans="5:15" x14ac:dyDescent="0.2">
      <c r="E668" s="39">
        <f t="shared" si="109"/>
        <v>66.600000000000492</v>
      </c>
      <c r="F668" s="16">
        <f t="shared" si="100"/>
        <v>2000.0000008831432</v>
      </c>
      <c r="H668" s="46" t="b">
        <f t="shared" si="101"/>
        <v>0</v>
      </c>
      <c r="I668" s="46">
        <f t="shared" si="102"/>
        <v>25</v>
      </c>
      <c r="J668" s="46">
        <f t="shared" si="103"/>
        <v>26</v>
      </c>
      <c r="K668" s="1" t="str">
        <f t="shared" si="104"/>
        <v/>
      </c>
      <c r="L668" s="1" t="str">
        <f t="shared" si="105"/>
        <v/>
      </c>
      <c r="M668" s="1" t="str">
        <f t="shared" si="106"/>
        <v/>
      </c>
      <c r="N668" s="1" t="str">
        <f t="shared" si="107"/>
        <v/>
      </c>
      <c r="O668" s="1">
        <f t="shared" si="108"/>
        <v>0</v>
      </c>
    </row>
    <row r="669" spans="5:15" x14ac:dyDescent="0.2">
      <c r="E669" s="39">
        <f t="shared" si="109"/>
        <v>66.700000000000486</v>
      </c>
      <c r="F669" s="16">
        <f t="shared" si="100"/>
        <v>2000.0000008831432</v>
      </c>
      <c r="H669" s="46" t="b">
        <f t="shared" si="101"/>
        <v>0</v>
      </c>
      <c r="I669" s="46">
        <f t="shared" si="102"/>
        <v>25</v>
      </c>
      <c r="J669" s="46">
        <f t="shared" si="103"/>
        <v>26</v>
      </c>
      <c r="K669" s="1" t="str">
        <f t="shared" si="104"/>
        <v/>
      </c>
      <c r="L669" s="1" t="str">
        <f t="shared" si="105"/>
        <v/>
      </c>
      <c r="M669" s="1" t="str">
        <f t="shared" si="106"/>
        <v/>
      </c>
      <c r="N669" s="1" t="str">
        <f t="shared" si="107"/>
        <v/>
      </c>
      <c r="O669" s="1">
        <f t="shared" si="108"/>
        <v>0</v>
      </c>
    </row>
    <row r="670" spans="5:15" x14ac:dyDescent="0.2">
      <c r="E670" s="39">
        <f t="shared" si="109"/>
        <v>66.80000000000048</v>
      </c>
      <c r="F670" s="16">
        <f t="shared" si="100"/>
        <v>2000.0000008831432</v>
      </c>
      <c r="H670" s="46" t="b">
        <f t="shared" si="101"/>
        <v>0</v>
      </c>
      <c r="I670" s="46">
        <f t="shared" si="102"/>
        <v>25</v>
      </c>
      <c r="J670" s="46">
        <f t="shared" si="103"/>
        <v>26</v>
      </c>
      <c r="K670" s="1" t="str">
        <f t="shared" si="104"/>
        <v/>
      </c>
      <c r="L670" s="1" t="str">
        <f t="shared" si="105"/>
        <v/>
      </c>
      <c r="M670" s="1" t="str">
        <f t="shared" si="106"/>
        <v/>
      </c>
      <c r="N670" s="1" t="str">
        <f t="shared" si="107"/>
        <v/>
      </c>
      <c r="O670" s="1">
        <f t="shared" si="108"/>
        <v>0</v>
      </c>
    </row>
    <row r="671" spans="5:15" x14ac:dyDescent="0.2">
      <c r="E671" s="39">
        <f t="shared" si="109"/>
        <v>66.900000000000475</v>
      </c>
      <c r="F671" s="16">
        <f t="shared" si="100"/>
        <v>2000.0000008831432</v>
      </c>
      <c r="H671" s="46" t="b">
        <f t="shared" si="101"/>
        <v>0</v>
      </c>
      <c r="I671" s="46">
        <f t="shared" si="102"/>
        <v>25</v>
      </c>
      <c r="J671" s="46">
        <f t="shared" si="103"/>
        <v>26</v>
      </c>
      <c r="K671" s="1" t="str">
        <f t="shared" si="104"/>
        <v/>
      </c>
      <c r="L671" s="1" t="str">
        <f t="shared" si="105"/>
        <v/>
      </c>
      <c r="M671" s="1" t="str">
        <f t="shared" si="106"/>
        <v/>
      </c>
      <c r="N671" s="1" t="str">
        <f t="shared" si="107"/>
        <v/>
      </c>
      <c r="O671" s="1">
        <f t="shared" si="108"/>
        <v>0</v>
      </c>
    </row>
    <row r="672" spans="5:15" x14ac:dyDescent="0.2">
      <c r="E672" s="39">
        <f t="shared" si="109"/>
        <v>67.000000000000469</v>
      </c>
      <c r="F672" s="16">
        <f t="shared" si="100"/>
        <v>2000.0000008831432</v>
      </c>
      <c r="H672" s="46" t="b">
        <f t="shared" si="101"/>
        <v>0</v>
      </c>
      <c r="I672" s="46">
        <f t="shared" si="102"/>
        <v>25</v>
      </c>
      <c r="J672" s="46">
        <f t="shared" si="103"/>
        <v>26</v>
      </c>
      <c r="K672" s="1" t="str">
        <f t="shared" si="104"/>
        <v/>
      </c>
      <c r="L672" s="1" t="str">
        <f t="shared" si="105"/>
        <v/>
      </c>
      <c r="M672" s="1" t="str">
        <f t="shared" si="106"/>
        <v/>
      </c>
      <c r="N672" s="1" t="str">
        <f t="shared" si="107"/>
        <v/>
      </c>
      <c r="O672" s="1">
        <f t="shared" si="108"/>
        <v>0</v>
      </c>
    </row>
    <row r="673" spans="5:15" x14ac:dyDescent="0.2">
      <c r="E673" s="39">
        <f t="shared" si="109"/>
        <v>67.100000000000463</v>
      </c>
      <c r="F673" s="16">
        <f t="shared" si="100"/>
        <v>2000.0000008831432</v>
      </c>
      <c r="H673" s="46" t="b">
        <f t="shared" si="101"/>
        <v>0</v>
      </c>
      <c r="I673" s="46">
        <f t="shared" si="102"/>
        <v>25</v>
      </c>
      <c r="J673" s="46">
        <f t="shared" si="103"/>
        <v>26</v>
      </c>
      <c r="K673" s="1" t="str">
        <f t="shared" si="104"/>
        <v/>
      </c>
      <c r="L673" s="1" t="str">
        <f t="shared" si="105"/>
        <v/>
      </c>
      <c r="M673" s="1" t="str">
        <f t="shared" si="106"/>
        <v/>
      </c>
      <c r="N673" s="1" t="str">
        <f t="shared" si="107"/>
        <v/>
      </c>
      <c r="O673" s="1">
        <f t="shared" si="108"/>
        <v>0</v>
      </c>
    </row>
    <row r="674" spans="5:15" x14ac:dyDescent="0.2">
      <c r="E674" s="39">
        <f t="shared" si="109"/>
        <v>67.200000000000458</v>
      </c>
      <c r="F674" s="16">
        <f t="shared" si="100"/>
        <v>2000.0000008831432</v>
      </c>
      <c r="H674" s="46" t="b">
        <f t="shared" si="101"/>
        <v>0</v>
      </c>
      <c r="I674" s="46">
        <f t="shared" si="102"/>
        <v>25</v>
      </c>
      <c r="J674" s="46">
        <f t="shared" si="103"/>
        <v>26</v>
      </c>
      <c r="K674" s="1" t="str">
        <f t="shared" si="104"/>
        <v/>
      </c>
      <c r="L674" s="1" t="str">
        <f t="shared" si="105"/>
        <v/>
      </c>
      <c r="M674" s="1" t="str">
        <f t="shared" si="106"/>
        <v/>
      </c>
      <c r="N674" s="1" t="str">
        <f t="shared" si="107"/>
        <v/>
      </c>
      <c r="O674" s="1">
        <f t="shared" si="108"/>
        <v>0</v>
      </c>
    </row>
    <row r="675" spans="5:15" x14ac:dyDescent="0.2">
      <c r="E675" s="39">
        <f t="shared" si="109"/>
        <v>67.300000000000452</v>
      </c>
      <c r="F675" s="16">
        <f t="shared" si="100"/>
        <v>2000.0000008831432</v>
      </c>
      <c r="H675" s="46" t="b">
        <f t="shared" si="101"/>
        <v>0</v>
      </c>
      <c r="I675" s="46">
        <f t="shared" si="102"/>
        <v>25</v>
      </c>
      <c r="J675" s="46">
        <f t="shared" si="103"/>
        <v>26</v>
      </c>
      <c r="K675" s="1" t="str">
        <f t="shared" si="104"/>
        <v/>
      </c>
      <c r="L675" s="1" t="str">
        <f t="shared" si="105"/>
        <v/>
      </c>
      <c r="M675" s="1" t="str">
        <f t="shared" si="106"/>
        <v/>
      </c>
      <c r="N675" s="1" t="str">
        <f t="shared" si="107"/>
        <v/>
      </c>
      <c r="O675" s="1">
        <f t="shared" si="108"/>
        <v>0</v>
      </c>
    </row>
    <row r="676" spans="5:15" x14ac:dyDescent="0.2">
      <c r="E676" s="39">
        <f t="shared" si="109"/>
        <v>67.400000000000446</v>
      </c>
      <c r="F676" s="16">
        <f t="shared" si="100"/>
        <v>2000.0000008831432</v>
      </c>
      <c r="H676" s="46" t="b">
        <f t="shared" si="101"/>
        <v>0</v>
      </c>
      <c r="I676" s="46">
        <f t="shared" si="102"/>
        <v>25</v>
      </c>
      <c r="J676" s="46">
        <f t="shared" si="103"/>
        <v>26</v>
      </c>
      <c r="K676" s="1" t="str">
        <f t="shared" si="104"/>
        <v/>
      </c>
      <c r="L676" s="1" t="str">
        <f t="shared" si="105"/>
        <v/>
      </c>
      <c r="M676" s="1" t="str">
        <f t="shared" si="106"/>
        <v/>
      </c>
      <c r="N676" s="1" t="str">
        <f t="shared" si="107"/>
        <v/>
      </c>
      <c r="O676" s="1">
        <f t="shared" si="108"/>
        <v>0</v>
      </c>
    </row>
    <row r="677" spans="5:15" x14ac:dyDescent="0.2">
      <c r="E677" s="39">
        <f t="shared" si="109"/>
        <v>67.500000000000441</v>
      </c>
      <c r="F677" s="16">
        <f t="shared" si="100"/>
        <v>2000.0000008831432</v>
      </c>
      <c r="H677" s="46" t="b">
        <f t="shared" si="101"/>
        <v>0</v>
      </c>
      <c r="I677" s="46">
        <f t="shared" si="102"/>
        <v>25</v>
      </c>
      <c r="J677" s="46">
        <f t="shared" si="103"/>
        <v>26</v>
      </c>
      <c r="K677" s="1" t="str">
        <f t="shared" si="104"/>
        <v/>
      </c>
      <c r="L677" s="1" t="str">
        <f t="shared" si="105"/>
        <v/>
      </c>
      <c r="M677" s="1" t="str">
        <f t="shared" si="106"/>
        <v/>
      </c>
      <c r="N677" s="1" t="str">
        <f t="shared" si="107"/>
        <v/>
      </c>
      <c r="O677" s="1">
        <f t="shared" si="108"/>
        <v>0</v>
      </c>
    </row>
    <row r="678" spans="5:15" x14ac:dyDescent="0.2">
      <c r="E678" s="39">
        <f t="shared" si="109"/>
        <v>67.600000000000435</v>
      </c>
      <c r="F678" s="16">
        <f t="shared" si="100"/>
        <v>2000.0000008831432</v>
      </c>
      <c r="H678" s="46" t="b">
        <f t="shared" si="101"/>
        <v>0</v>
      </c>
      <c r="I678" s="46">
        <f t="shared" si="102"/>
        <v>25</v>
      </c>
      <c r="J678" s="46">
        <f t="shared" si="103"/>
        <v>26</v>
      </c>
      <c r="K678" s="1" t="str">
        <f t="shared" si="104"/>
        <v/>
      </c>
      <c r="L678" s="1" t="str">
        <f t="shared" si="105"/>
        <v/>
      </c>
      <c r="M678" s="1" t="str">
        <f t="shared" si="106"/>
        <v/>
      </c>
      <c r="N678" s="1" t="str">
        <f t="shared" si="107"/>
        <v/>
      </c>
      <c r="O678" s="1">
        <f t="shared" si="108"/>
        <v>0</v>
      </c>
    </row>
    <row r="679" spans="5:15" x14ac:dyDescent="0.2">
      <c r="E679" s="39">
        <f t="shared" si="109"/>
        <v>67.700000000000429</v>
      </c>
      <c r="F679" s="16">
        <f t="shared" si="100"/>
        <v>2000.0000008831432</v>
      </c>
      <c r="H679" s="46" t="b">
        <f t="shared" si="101"/>
        <v>0</v>
      </c>
      <c r="I679" s="46">
        <f t="shared" si="102"/>
        <v>25</v>
      </c>
      <c r="J679" s="46">
        <f t="shared" si="103"/>
        <v>26</v>
      </c>
      <c r="K679" s="1" t="str">
        <f t="shared" si="104"/>
        <v/>
      </c>
      <c r="L679" s="1" t="str">
        <f t="shared" si="105"/>
        <v/>
      </c>
      <c r="M679" s="1" t="str">
        <f t="shared" si="106"/>
        <v/>
      </c>
      <c r="N679" s="1" t="str">
        <f t="shared" si="107"/>
        <v/>
      </c>
      <c r="O679" s="1">
        <f t="shared" si="108"/>
        <v>0</v>
      </c>
    </row>
    <row r="680" spans="5:15" x14ac:dyDescent="0.2">
      <c r="E680" s="39">
        <f t="shared" si="109"/>
        <v>67.800000000000423</v>
      </c>
      <c r="F680" s="16">
        <f t="shared" si="100"/>
        <v>2000.0000008831432</v>
      </c>
      <c r="H680" s="46" t="b">
        <f t="shared" si="101"/>
        <v>0</v>
      </c>
      <c r="I680" s="46">
        <f t="shared" si="102"/>
        <v>25</v>
      </c>
      <c r="J680" s="46">
        <f t="shared" si="103"/>
        <v>26</v>
      </c>
      <c r="K680" s="1" t="str">
        <f t="shared" si="104"/>
        <v/>
      </c>
      <c r="L680" s="1" t="str">
        <f t="shared" si="105"/>
        <v/>
      </c>
      <c r="M680" s="1" t="str">
        <f t="shared" si="106"/>
        <v/>
      </c>
      <c r="N680" s="1" t="str">
        <f t="shared" si="107"/>
        <v/>
      </c>
      <c r="O680" s="1">
        <f t="shared" si="108"/>
        <v>0</v>
      </c>
    </row>
    <row r="681" spans="5:15" x14ac:dyDescent="0.2">
      <c r="E681" s="39">
        <f t="shared" si="109"/>
        <v>67.900000000000418</v>
      </c>
      <c r="F681" s="16">
        <f t="shared" si="100"/>
        <v>2000.0000008831432</v>
      </c>
      <c r="H681" s="46" t="b">
        <f t="shared" si="101"/>
        <v>0</v>
      </c>
      <c r="I681" s="46">
        <f t="shared" si="102"/>
        <v>25</v>
      </c>
      <c r="J681" s="46">
        <f t="shared" si="103"/>
        <v>26</v>
      </c>
      <c r="K681" s="1" t="str">
        <f t="shared" si="104"/>
        <v/>
      </c>
      <c r="L681" s="1" t="str">
        <f t="shared" si="105"/>
        <v/>
      </c>
      <c r="M681" s="1" t="str">
        <f t="shared" si="106"/>
        <v/>
      </c>
      <c r="N681" s="1" t="str">
        <f t="shared" si="107"/>
        <v/>
      </c>
      <c r="O681" s="1">
        <f t="shared" si="108"/>
        <v>0</v>
      </c>
    </row>
    <row r="682" spans="5:15" x14ac:dyDescent="0.2">
      <c r="E682" s="39">
        <f t="shared" si="109"/>
        <v>68.000000000000412</v>
      </c>
      <c r="F682" s="16">
        <f t="shared" si="100"/>
        <v>2000.0000008831432</v>
      </c>
      <c r="H682" s="46" t="b">
        <f t="shared" si="101"/>
        <v>0</v>
      </c>
      <c r="I682" s="46">
        <f t="shared" si="102"/>
        <v>25</v>
      </c>
      <c r="J682" s="46">
        <f t="shared" si="103"/>
        <v>26</v>
      </c>
      <c r="K682" s="1" t="str">
        <f t="shared" si="104"/>
        <v/>
      </c>
      <c r="L682" s="1" t="str">
        <f t="shared" si="105"/>
        <v/>
      </c>
      <c r="M682" s="1" t="str">
        <f t="shared" si="106"/>
        <v/>
      </c>
      <c r="N682" s="1" t="str">
        <f t="shared" si="107"/>
        <v/>
      </c>
      <c r="O682" s="1">
        <f t="shared" si="108"/>
        <v>0</v>
      </c>
    </row>
    <row r="683" spans="5:15" x14ac:dyDescent="0.2">
      <c r="E683" s="39">
        <f t="shared" si="109"/>
        <v>68.100000000000406</v>
      </c>
      <c r="F683" s="16">
        <f t="shared" si="100"/>
        <v>2000.0000008831432</v>
      </c>
      <c r="H683" s="46" t="b">
        <f t="shared" si="101"/>
        <v>0</v>
      </c>
      <c r="I683" s="46">
        <f t="shared" si="102"/>
        <v>25</v>
      </c>
      <c r="J683" s="46">
        <f t="shared" si="103"/>
        <v>26</v>
      </c>
      <c r="K683" s="1" t="str">
        <f t="shared" si="104"/>
        <v/>
      </c>
      <c r="L683" s="1" t="str">
        <f t="shared" si="105"/>
        <v/>
      </c>
      <c r="M683" s="1" t="str">
        <f t="shared" si="106"/>
        <v/>
      </c>
      <c r="N683" s="1" t="str">
        <f t="shared" si="107"/>
        <v/>
      </c>
      <c r="O683" s="1">
        <f t="shared" si="108"/>
        <v>0</v>
      </c>
    </row>
    <row r="684" spans="5:15" x14ac:dyDescent="0.2">
      <c r="E684" s="39">
        <f t="shared" si="109"/>
        <v>68.200000000000401</v>
      </c>
      <c r="F684" s="16">
        <f t="shared" si="100"/>
        <v>2000.0000008831432</v>
      </c>
      <c r="H684" s="46" t="b">
        <f t="shared" si="101"/>
        <v>0</v>
      </c>
      <c r="I684" s="46">
        <f t="shared" si="102"/>
        <v>25</v>
      </c>
      <c r="J684" s="46">
        <f t="shared" si="103"/>
        <v>26</v>
      </c>
      <c r="K684" s="1" t="str">
        <f t="shared" si="104"/>
        <v/>
      </c>
      <c r="L684" s="1" t="str">
        <f t="shared" si="105"/>
        <v/>
      </c>
      <c r="M684" s="1" t="str">
        <f t="shared" si="106"/>
        <v/>
      </c>
      <c r="N684" s="1" t="str">
        <f t="shared" si="107"/>
        <v/>
      </c>
      <c r="O684" s="1">
        <f t="shared" si="108"/>
        <v>0</v>
      </c>
    </row>
    <row r="685" spans="5:15" x14ac:dyDescent="0.2">
      <c r="E685" s="39">
        <f t="shared" si="109"/>
        <v>68.300000000000395</v>
      </c>
      <c r="F685" s="16">
        <f t="shared" si="100"/>
        <v>2000.0000008831432</v>
      </c>
      <c r="H685" s="46" t="b">
        <f t="shared" si="101"/>
        <v>0</v>
      </c>
      <c r="I685" s="46">
        <f t="shared" si="102"/>
        <v>25</v>
      </c>
      <c r="J685" s="46">
        <f t="shared" si="103"/>
        <v>26</v>
      </c>
      <c r="K685" s="1" t="str">
        <f t="shared" si="104"/>
        <v/>
      </c>
      <c r="L685" s="1" t="str">
        <f t="shared" si="105"/>
        <v/>
      </c>
      <c r="M685" s="1" t="str">
        <f t="shared" si="106"/>
        <v/>
      </c>
      <c r="N685" s="1" t="str">
        <f t="shared" si="107"/>
        <v/>
      </c>
      <c r="O685" s="1">
        <f t="shared" si="108"/>
        <v>0</v>
      </c>
    </row>
    <row r="686" spans="5:15" x14ac:dyDescent="0.2">
      <c r="E686" s="39">
        <f t="shared" si="109"/>
        <v>68.400000000000389</v>
      </c>
      <c r="F686" s="16">
        <f t="shared" si="100"/>
        <v>2000.0000008831432</v>
      </c>
      <c r="H686" s="46" t="b">
        <f t="shared" si="101"/>
        <v>0</v>
      </c>
      <c r="I686" s="46">
        <f t="shared" si="102"/>
        <v>25</v>
      </c>
      <c r="J686" s="46">
        <f t="shared" si="103"/>
        <v>26</v>
      </c>
      <c r="K686" s="1" t="str">
        <f t="shared" si="104"/>
        <v/>
      </c>
      <c r="L686" s="1" t="str">
        <f t="shared" si="105"/>
        <v/>
      </c>
      <c r="M686" s="1" t="str">
        <f t="shared" si="106"/>
        <v/>
      </c>
      <c r="N686" s="1" t="str">
        <f t="shared" si="107"/>
        <v/>
      </c>
      <c r="O686" s="1">
        <f t="shared" si="108"/>
        <v>0</v>
      </c>
    </row>
    <row r="687" spans="5:15" x14ac:dyDescent="0.2">
      <c r="E687" s="39">
        <f t="shared" si="109"/>
        <v>68.500000000000384</v>
      </c>
      <c r="F687" s="16">
        <f t="shared" si="100"/>
        <v>2000.0000008831432</v>
      </c>
      <c r="H687" s="46" t="b">
        <f t="shared" si="101"/>
        <v>0</v>
      </c>
      <c r="I687" s="46">
        <f t="shared" si="102"/>
        <v>25</v>
      </c>
      <c r="J687" s="46">
        <f t="shared" si="103"/>
        <v>26</v>
      </c>
      <c r="K687" s="1" t="str">
        <f t="shared" si="104"/>
        <v/>
      </c>
      <c r="L687" s="1" t="str">
        <f t="shared" si="105"/>
        <v/>
      </c>
      <c r="M687" s="1" t="str">
        <f t="shared" si="106"/>
        <v/>
      </c>
      <c r="N687" s="1" t="str">
        <f t="shared" si="107"/>
        <v/>
      </c>
      <c r="O687" s="1">
        <f t="shared" si="108"/>
        <v>0</v>
      </c>
    </row>
    <row r="688" spans="5:15" x14ac:dyDescent="0.2">
      <c r="E688" s="39">
        <f t="shared" si="109"/>
        <v>68.600000000000378</v>
      </c>
      <c r="F688" s="16">
        <f t="shared" si="100"/>
        <v>2000.0000008831432</v>
      </c>
      <c r="H688" s="46" t="b">
        <f t="shared" si="101"/>
        <v>0</v>
      </c>
      <c r="I688" s="46">
        <f t="shared" si="102"/>
        <v>25</v>
      </c>
      <c r="J688" s="46">
        <f t="shared" si="103"/>
        <v>26</v>
      </c>
      <c r="K688" s="1" t="str">
        <f t="shared" si="104"/>
        <v/>
      </c>
      <c r="L688" s="1" t="str">
        <f t="shared" si="105"/>
        <v/>
      </c>
      <c r="M688" s="1" t="str">
        <f t="shared" si="106"/>
        <v/>
      </c>
      <c r="N688" s="1" t="str">
        <f t="shared" si="107"/>
        <v/>
      </c>
      <c r="O688" s="1">
        <f t="shared" si="108"/>
        <v>0</v>
      </c>
    </row>
    <row r="689" spans="5:15" x14ac:dyDescent="0.2">
      <c r="E689" s="39">
        <f t="shared" si="109"/>
        <v>68.700000000000372</v>
      </c>
      <c r="F689" s="16">
        <f t="shared" si="100"/>
        <v>2000.0000008831432</v>
      </c>
      <c r="H689" s="46" t="b">
        <f t="shared" si="101"/>
        <v>0</v>
      </c>
      <c r="I689" s="46">
        <f t="shared" si="102"/>
        <v>25</v>
      </c>
      <c r="J689" s="46">
        <f t="shared" si="103"/>
        <v>26</v>
      </c>
      <c r="K689" s="1" t="str">
        <f t="shared" si="104"/>
        <v/>
      </c>
      <c r="L689" s="1" t="str">
        <f t="shared" si="105"/>
        <v/>
      </c>
      <c r="M689" s="1" t="str">
        <f t="shared" si="106"/>
        <v/>
      </c>
      <c r="N689" s="1" t="str">
        <f t="shared" si="107"/>
        <v/>
      </c>
      <c r="O689" s="1">
        <f t="shared" si="108"/>
        <v>0</v>
      </c>
    </row>
    <row r="690" spans="5:15" x14ac:dyDescent="0.2">
      <c r="E690" s="39">
        <f t="shared" si="109"/>
        <v>68.800000000000367</v>
      </c>
      <c r="F690" s="16">
        <f t="shared" si="100"/>
        <v>2000.0000008831432</v>
      </c>
      <c r="H690" s="46" t="b">
        <f t="shared" si="101"/>
        <v>0</v>
      </c>
      <c r="I690" s="46">
        <f t="shared" si="102"/>
        <v>25</v>
      </c>
      <c r="J690" s="46">
        <f t="shared" si="103"/>
        <v>26</v>
      </c>
      <c r="K690" s="1" t="str">
        <f t="shared" si="104"/>
        <v/>
      </c>
      <c r="L690" s="1" t="str">
        <f t="shared" si="105"/>
        <v/>
      </c>
      <c r="M690" s="1" t="str">
        <f t="shared" si="106"/>
        <v/>
      </c>
      <c r="N690" s="1" t="str">
        <f t="shared" si="107"/>
        <v/>
      </c>
      <c r="O690" s="1">
        <f t="shared" si="108"/>
        <v>0</v>
      </c>
    </row>
    <row r="691" spans="5:15" x14ac:dyDescent="0.2">
      <c r="E691" s="39">
        <f t="shared" si="109"/>
        <v>68.900000000000361</v>
      </c>
      <c r="F691" s="16">
        <f t="shared" si="100"/>
        <v>2000.0000008831432</v>
      </c>
      <c r="H691" s="46" t="b">
        <f t="shared" si="101"/>
        <v>0</v>
      </c>
      <c r="I691" s="46">
        <f t="shared" si="102"/>
        <v>25</v>
      </c>
      <c r="J691" s="46">
        <f t="shared" si="103"/>
        <v>26</v>
      </c>
      <c r="K691" s="1" t="str">
        <f t="shared" si="104"/>
        <v/>
      </c>
      <c r="L691" s="1" t="str">
        <f t="shared" si="105"/>
        <v/>
      </c>
      <c r="M691" s="1" t="str">
        <f t="shared" si="106"/>
        <v/>
      </c>
      <c r="N691" s="1" t="str">
        <f t="shared" si="107"/>
        <v/>
      </c>
      <c r="O691" s="1">
        <f t="shared" si="108"/>
        <v>0</v>
      </c>
    </row>
    <row r="692" spans="5:15" x14ac:dyDescent="0.2">
      <c r="E692" s="39">
        <f t="shared" si="109"/>
        <v>69.000000000000355</v>
      </c>
      <c r="F692" s="16">
        <f t="shared" si="100"/>
        <v>2000.0000008831432</v>
      </c>
      <c r="H692" s="46" t="b">
        <f t="shared" si="101"/>
        <v>0</v>
      </c>
      <c r="I692" s="46">
        <f t="shared" si="102"/>
        <v>25</v>
      </c>
      <c r="J692" s="46">
        <f t="shared" si="103"/>
        <v>26</v>
      </c>
      <c r="K692" s="1" t="str">
        <f t="shared" si="104"/>
        <v/>
      </c>
      <c r="L692" s="1" t="str">
        <f t="shared" si="105"/>
        <v/>
      </c>
      <c r="M692" s="1" t="str">
        <f t="shared" si="106"/>
        <v/>
      </c>
      <c r="N692" s="1" t="str">
        <f t="shared" si="107"/>
        <v/>
      </c>
      <c r="O692" s="1">
        <f t="shared" si="108"/>
        <v>0</v>
      </c>
    </row>
    <row r="693" spans="5:15" x14ac:dyDescent="0.2">
      <c r="E693" s="39">
        <f t="shared" si="109"/>
        <v>69.10000000000035</v>
      </c>
      <c r="F693" s="16">
        <f t="shared" si="100"/>
        <v>2000.0000008831432</v>
      </c>
      <c r="H693" s="46" t="b">
        <f t="shared" si="101"/>
        <v>0</v>
      </c>
      <c r="I693" s="46">
        <f t="shared" si="102"/>
        <v>25</v>
      </c>
      <c r="J693" s="46">
        <f t="shared" si="103"/>
        <v>26</v>
      </c>
      <c r="K693" s="1" t="str">
        <f t="shared" si="104"/>
        <v/>
      </c>
      <c r="L693" s="1" t="str">
        <f t="shared" si="105"/>
        <v/>
      </c>
      <c r="M693" s="1" t="str">
        <f t="shared" si="106"/>
        <v/>
      </c>
      <c r="N693" s="1" t="str">
        <f t="shared" si="107"/>
        <v/>
      </c>
      <c r="O693" s="1">
        <f t="shared" si="108"/>
        <v>0</v>
      </c>
    </row>
    <row r="694" spans="5:15" x14ac:dyDescent="0.2">
      <c r="E694" s="39">
        <f t="shared" si="109"/>
        <v>69.200000000000344</v>
      </c>
      <c r="F694" s="16">
        <f t="shared" si="100"/>
        <v>2000.0000008831432</v>
      </c>
      <c r="H694" s="46" t="b">
        <f t="shared" si="101"/>
        <v>0</v>
      </c>
      <c r="I694" s="46">
        <f t="shared" si="102"/>
        <v>25</v>
      </c>
      <c r="J694" s="46">
        <f t="shared" si="103"/>
        <v>26</v>
      </c>
      <c r="K694" s="1" t="str">
        <f t="shared" si="104"/>
        <v/>
      </c>
      <c r="L694" s="1" t="str">
        <f t="shared" si="105"/>
        <v/>
      </c>
      <c r="M694" s="1" t="str">
        <f t="shared" si="106"/>
        <v/>
      </c>
      <c r="N694" s="1" t="str">
        <f t="shared" si="107"/>
        <v/>
      </c>
      <c r="O694" s="1">
        <f t="shared" si="108"/>
        <v>0</v>
      </c>
    </row>
    <row r="695" spans="5:15" x14ac:dyDescent="0.2">
      <c r="E695" s="39">
        <f t="shared" si="109"/>
        <v>69.300000000000338</v>
      </c>
      <c r="F695" s="16">
        <f t="shared" si="100"/>
        <v>2000.0000008831432</v>
      </c>
      <c r="H695" s="46" t="b">
        <f t="shared" si="101"/>
        <v>0</v>
      </c>
      <c r="I695" s="46">
        <f t="shared" si="102"/>
        <v>25</v>
      </c>
      <c r="J695" s="46">
        <f t="shared" si="103"/>
        <v>26</v>
      </c>
      <c r="K695" s="1" t="str">
        <f t="shared" si="104"/>
        <v/>
      </c>
      <c r="L695" s="1" t="str">
        <f t="shared" si="105"/>
        <v/>
      </c>
      <c r="M695" s="1" t="str">
        <f t="shared" si="106"/>
        <v/>
      </c>
      <c r="N695" s="1" t="str">
        <f t="shared" si="107"/>
        <v/>
      </c>
      <c r="O695" s="1">
        <f t="shared" si="108"/>
        <v>0</v>
      </c>
    </row>
    <row r="696" spans="5:15" x14ac:dyDescent="0.2">
      <c r="E696" s="39">
        <f t="shared" si="109"/>
        <v>69.400000000000333</v>
      </c>
      <c r="F696" s="16">
        <f t="shared" si="100"/>
        <v>2000.0000008831432</v>
      </c>
      <c r="H696" s="46" t="b">
        <f t="shared" si="101"/>
        <v>0</v>
      </c>
      <c r="I696" s="46">
        <f t="shared" si="102"/>
        <v>25</v>
      </c>
      <c r="J696" s="46">
        <f t="shared" si="103"/>
        <v>26</v>
      </c>
      <c r="K696" s="1" t="str">
        <f t="shared" si="104"/>
        <v/>
      </c>
      <c r="L696" s="1" t="str">
        <f t="shared" si="105"/>
        <v/>
      </c>
      <c r="M696" s="1" t="str">
        <f t="shared" si="106"/>
        <v/>
      </c>
      <c r="N696" s="1" t="str">
        <f t="shared" si="107"/>
        <v/>
      </c>
      <c r="O696" s="1">
        <f t="shared" si="108"/>
        <v>0</v>
      </c>
    </row>
    <row r="697" spans="5:15" x14ac:dyDescent="0.2">
      <c r="E697" s="39">
        <f t="shared" si="109"/>
        <v>69.500000000000327</v>
      </c>
      <c r="F697" s="16">
        <f t="shared" si="100"/>
        <v>2000.0000008831432</v>
      </c>
      <c r="H697" s="46" t="b">
        <f t="shared" si="101"/>
        <v>0</v>
      </c>
      <c r="I697" s="46">
        <f t="shared" si="102"/>
        <v>25</v>
      </c>
      <c r="J697" s="46">
        <f t="shared" si="103"/>
        <v>26</v>
      </c>
      <c r="K697" s="1" t="str">
        <f t="shared" si="104"/>
        <v/>
      </c>
      <c r="L697" s="1" t="str">
        <f t="shared" si="105"/>
        <v/>
      </c>
      <c r="M697" s="1" t="str">
        <f t="shared" si="106"/>
        <v/>
      </c>
      <c r="N697" s="1" t="str">
        <f t="shared" si="107"/>
        <v/>
      </c>
      <c r="O697" s="1">
        <f t="shared" si="108"/>
        <v>0</v>
      </c>
    </row>
    <row r="698" spans="5:15" x14ac:dyDescent="0.2">
      <c r="E698" s="39">
        <f t="shared" si="109"/>
        <v>69.600000000000321</v>
      </c>
      <c r="F698" s="16">
        <f t="shared" si="100"/>
        <v>2000.0000008831432</v>
      </c>
      <c r="H698" s="46" t="b">
        <f t="shared" si="101"/>
        <v>0</v>
      </c>
      <c r="I698" s="46">
        <f t="shared" si="102"/>
        <v>25</v>
      </c>
      <c r="J698" s="46">
        <f t="shared" si="103"/>
        <v>26</v>
      </c>
      <c r="K698" s="1" t="str">
        <f t="shared" si="104"/>
        <v/>
      </c>
      <c r="L698" s="1" t="str">
        <f t="shared" si="105"/>
        <v/>
      </c>
      <c r="M698" s="1" t="str">
        <f t="shared" si="106"/>
        <v/>
      </c>
      <c r="N698" s="1" t="str">
        <f t="shared" si="107"/>
        <v/>
      </c>
      <c r="O698" s="1">
        <f t="shared" si="108"/>
        <v>0</v>
      </c>
    </row>
    <row r="699" spans="5:15" x14ac:dyDescent="0.2">
      <c r="E699" s="39">
        <f t="shared" si="109"/>
        <v>69.700000000000315</v>
      </c>
      <c r="F699" s="16">
        <f t="shared" si="100"/>
        <v>2000.0000008831432</v>
      </c>
      <c r="H699" s="46" t="b">
        <f t="shared" si="101"/>
        <v>0</v>
      </c>
      <c r="I699" s="46">
        <f t="shared" si="102"/>
        <v>25</v>
      </c>
      <c r="J699" s="46">
        <f t="shared" si="103"/>
        <v>26</v>
      </c>
      <c r="K699" s="1" t="str">
        <f t="shared" si="104"/>
        <v/>
      </c>
      <c r="L699" s="1" t="str">
        <f t="shared" si="105"/>
        <v/>
      </c>
      <c r="M699" s="1" t="str">
        <f t="shared" si="106"/>
        <v/>
      </c>
      <c r="N699" s="1" t="str">
        <f t="shared" si="107"/>
        <v/>
      </c>
      <c r="O699" s="1">
        <f t="shared" si="108"/>
        <v>0</v>
      </c>
    </row>
    <row r="700" spans="5:15" x14ac:dyDescent="0.2">
      <c r="E700" s="39">
        <f t="shared" si="109"/>
        <v>69.80000000000031</v>
      </c>
      <c r="F700" s="16">
        <f t="shared" ref="F700:F763" si="110">IF(E700&gt;$C$29,$C$30,IF(H700,M700+(E700-K700)*O700,0))</f>
        <v>2000.0000008831432</v>
      </c>
      <c r="H700" s="46" t="b">
        <f t="shared" ref="H700:H763" si="111">AND(E700&gt;=$C$28,E700&lt;=$C$29)</f>
        <v>0</v>
      </c>
      <c r="I700" s="46">
        <f t="shared" ref="I700:I763" si="112">COUNTIF($B$2:$B$26,"&lt;="&amp;E700)</f>
        <v>25</v>
      </c>
      <c r="J700" s="46">
        <f t="shared" ref="J700:J763" si="113">I700+1</f>
        <v>26</v>
      </c>
      <c r="K700" s="1" t="str">
        <f t="shared" ref="K700:K763" si="114">IF(H700,INDEX($B$2:$B$26,I700),"")</f>
        <v/>
      </c>
      <c r="L700" s="1" t="str">
        <f t="shared" ref="L700:L763" si="115">IF(H700,INDEX($B$2:$B$26,J700),"")</f>
        <v/>
      </c>
      <c r="M700" s="1" t="str">
        <f t="shared" ref="M700:M763" si="116">IF(H700,INDEX($C$2:$C$26,I700),"")</f>
        <v/>
      </c>
      <c r="N700" s="1" t="str">
        <f t="shared" ref="N700:N763" si="117">IF(H700,INDEX($C$2:$C$26,J700),"")</f>
        <v/>
      </c>
      <c r="O700" s="1">
        <f t="shared" ref="O700:O763" si="118">IF(K700&lt;&gt;L700,(N700-M700)/(L700-K700),0)</f>
        <v>0</v>
      </c>
    </row>
    <row r="701" spans="5:15" x14ac:dyDescent="0.2">
      <c r="E701" s="39">
        <f t="shared" si="109"/>
        <v>69.900000000000304</v>
      </c>
      <c r="F701" s="16">
        <f t="shared" si="110"/>
        <v>2000.0000008831432</v>
      </c>
      <c r="H701" s="46" t="b">
        <f t="shared" si="111"/>
        <v>0</v>
      </c>
      <c r="I701" s="46">
        <f t="shared" si="112"/>
        <v>25</v>
      </c>
      <c r="J701" s="46">
        <f t="shared" si="113"/>
        <v>26</v>
      </c>
      <c r="K701" s="1" t="str">
        <f t="shared" si="114"/>
        <v/>
      </c>
      <c r="L701" s="1" t="str">
        <f t="shared" si="115"/>
        <v/>
      </c>
      <c r="M701" s="1" t="str">
        <f t="shared" si="116"/>
        <v/>
      </c>
      <c r="N701" s="1" t="str">
        <f t="shared" si="117"/>
        <v/>
      </c>
      <c r="O701" s="1">
        <f t="shared" si="118"/>
        <v>0</v>
      </c>
    </row>
    <row r="702" spans="5:15" x14ac:dyDescent="0.2">
      <c r="E702" s="39">
        <f t="shared" si="109"/>
        <v>70.000000000000298</v>
      </c>
      <c r="F702" s="16">
        <f t="shared" si="110"/>
        <v>2000.0000008831432</v>
      </c>
      <c r="H702" s="46" t="b">
        <f t="shared" si="111"/>
        <v>0</v>
      </c>
      <c r="I702" s="46">
        <f t="shared" si="112"/>
        <v>25</v>
      </c>
      <c r="J702" s="46">
        <f t="shared" si="113"/>
        <v>26</v>
      </c>
      <c r="K702" s="1" t="str">
        <f t="shared" si="114"/>
        <v/>
      </c>
      <c r="L702" s="1" t="str">
        <f t="shared" si="115"/>
        <v/>
      </c>
      <c r="M702" s="1" t="str">
        <f t="shared" si="116"/>
        <v/>
      </c>
      <c r="N702" s="1" t="str">
        <f t="shared" si="117"/>
        <v/>
      </c>
      <c r="O702" s="1">
        <f t="shared" si="118"/>
        <v>0</v>
      </c>
    </row>
    <row r="703" spans="5:15" x14ac:dyDescent="0.2">
      <c r="E703" s="39">
        <f t="shared" si="109"/>
        <v>70.100000000000293</v>
      </c>
      <c r="F703" s="16">
        <f t="shared" si="110"/>
        <v>2000.0000008831432</v>
      </c>
      <c r="H703" s="46" t="b">
        <f t="shared" si="111"/>
        <v>0</v>
      </c>
      <c r="I703" s="46">
        <f t="shared" si="112"/>
        <v>25</v>
      </c>
      <c r="J703" s="46">
        <f t="shared" si="113"/>
        <v>26</v>
      </c>
      <c r="K703" s="1" t="str">
        <f t="shared" si="114"/>
        <v/>
      </c>
      <c r="L703" s="1" t="str">
        <f t="shared" si="115"/>
        <v/>
      </c>
      <c r="M703" s="1" t="str">
        <f t="shared" si="116"/>
        <v/>
      </c>
      <c r="N703" s="1" t="str">
        <f t="shared" si="117"/>
        <v/>
      </c>
      <c r="O703" s="1">
        <f t="shared" si="118"/>
        <v>0</v>
      </c>
    </row>
    <row r="704" spans="5:15" x14ac:dyDescent="0.2">
      <c r="E704" s="39">
        <f t="shared" si="109"/>
        <v>70.200000000000287</v>
      </c>
      <c r="F704" s="16">
        <f t="shared" si="110"/>
        <v>2000.0000008831432</v>
      </c>
      <c r="H704" s="46" t="b">
        <f t="shared" si="111"/>
        <v>0</v>
      </c>
      <c r="I704" s="46">
        <f t="shared" si="112"/>
        <v>25</v>
      </c>
      <c r="J704" s="46">
        <f t="shared" si="113"/>
        <v>26</v>
      </c>
      <c r="K704" s="1" t="str">
        <f t="shared" si="114"/>
        <v/>
      </c>
      <c r="L704" s="1" t="str">
        <f t="shared" si="115"/>
        <v/>
      </c>
      <c r="M704" s="1" t="str">
        <f t="shared" si="116"/>
        <v/>
      </c>
      <c r="N704" s="1" t="str">
        <f t="shared" si="117"/>
        <v/>
      </c>
      <c r="O704" s="1">
        <f t="shared" si="118"/>
        <v>0</v>
      </c>
    </row>
    <row r="705" spans="5:15" x14ac:dyDescent="0.2">
      <c r="E705" s="39">
        <f t="shared" si="109"/>
        <v>70.300000000000281</v>
      </c>
      <c r="F705" s="16">
        <f t="shared" si="110"/>
        <v>2000.0000008831432</v>
      </c>
      <c r="H705" s="46" t="b">
        <f t="shared" si="111"/>
        <v>0</v>
      </c>
      <c r="I705" s="46">
        <f t="shared" si="112"/>
        <v>25</v>
      </c>
      <c r="J705" s="46">
        <f t="shared" si="113"/>
        <v>26</v>
      </c>
      <c r="K705" s="1" t="str">
        <f t="shared" si="114"/>
        <v/>
      </c>
      <c r="L705" s="1" t="str">
        <f t="shared" si="115"/>
        <v/>
      </c>
      <c r="M705" s="1" t="str">
        <f t="shared" si="116"/>
        <v/>
      </c>
      <c r="N705" s="1" t="str">
        <f t="shared" si="117"/>
        <v/>
      </c>
      <c r="O705" s="1">
        <f t="shared" si="118"/>
        <v>0</v>
      </c>
    </row>
    <row r="706" spans="5:15" x14ac:dyDescent="0.2">
      <c r="E706" s="39">
        <f t="shared" si="109"/>
        <v>70.400000000000276</v>
      </c>
      <c r="F706" s="16">
        <f t="shared" si="110"/>
        <v>2000.0000008831432</v>
      </c>
      <c r="H706" s="46" t="b">
        <f t="shared" si="111"/>
        <v>0</v>
      </c>
      <c r="I706" s="46">
        <f t="shared" si="112"/>
        <v>25</v>
      </c>
      <c r="J706" s="46">
        <f t="shared" si="113"/>
        <v>26</v>
      </c>
      <c r="K706" s="1" t="str">
        <f t="shared" si="114"/>
        <v/>
      </c>
      <c r="L706" s="1" t="str">
        <f t="shared" si="115"/>
        <v/>
      </c>
      <c r="M706" s="1" t="str">
        <f t="shared" si="116"/>
        <v/>
      </c>
      <c r="N706" s="1" t="str">
        <f t="shared" si="117"/>
        <v/>
      </c>
      <c r="O706" s="1">
        <f t="shared" si="118"/>
        <v>0</v>
      </c>
    </row>
    <row r="707" spans="5:15" x14ac:dyDescent="0.2">
      <c r="E707" s="39">
        <f t="shared" ref="E707:E770" si="119">E706+WindSpeedStep</f>
        <v>70.50000000000027</v>
      </c>
      <c r="F707" s="16">
        <f t="shared" si="110"/>
        <v>2000.0000008831432</v>
      </c>
      <c r="H707" s="46" t="b">
        <f t="shared" si="111"/>
        <v>0</v>
      </c>
      <c r="I707" s="46">
        <f t="shared" si="112"/>
        <v>25</v>
      </c>
      <c r="J707" s="46">
        <f t="shared" si="113"/>
        <v>26</v>
      </c>
      <c r="K707" s="1" t="str">
        <f t="shared" si="114"/>
        <v/>
      </c>
      <c r="L707" s="1" t="str">
        <f t="shared" si="115"/>
        <v/>
      </c>
      <c r="M707" s="1" t="str">
        <f t="shared" si="116"/>
        <v/>
      </c>
      <c r="N707" s="1" t="str">
        <f t="shared" si="117"/>
        <v/>
      </c>
      <c r="O707" s="1">
        <f t="shared" si="118"/>
        <v>0</v>
      </c>
    </row>
    <row r="708" spans="5:15" x14ac:dyDescent="0.2">
      <c r="E708" s="39">
        <f t="shared" si="119"/>
        <v>70.600000000000264</v>
      </c>
      <c r="F708" s="16">
        <f t="shared" si="110"/>
        <v>2000.0000008831432</v>
      </c>
      <c r="H708" s="46" t="b">
        <f t="shared" si="111"/>
        <v>0</v>
      </c>
      <c r="I708" s="46">
        <f t="shared" si="112"/>
        <v>25</v>
      </c>
      <c r="J708" s="46">
        <f t="shared" si="113"/>
        <v>26</v>
      </c>
      <c r="K708" s="1" t="str">
        <f t="shared" si="114"/>
        <v/>
      </c>
      <c r="L708" s="1" t="str">
        <f t="shared" si="115"/>
        <v/>
      </c>
      <c r="M708" s="1" t="str">
        <f t="shared" si="116"/>
        <v/>
      </c>
      <c r="N708" s="1" t="str">
        <f t="shared" si="117"/>
        <v/>
      </c>
      <c r="O708" s="1">
        <f t="shared" si="118"/>
        <v>0</v>
      </c>
    </row>
    <row r="709" spans="5:15" x14ac:dyDescent="0.2">
      <c r="E709" s="39">
        <f t="shared" si="119"/>
        <v>70.700000000000259</v>
      </c>
      <c r="F709" s="16">
        <f t="shared" si="110"/>
        <v>2000.0000008831432</v>
      </c>
      <c r="H709" s="46" t="b">
        <f t="shared" si="111"/>
        <v>0</v>
      </c>
      <c r="I709" s="46">
        <f t="shared" si="112"/>
        <v>25</v>
      </c>
      <c r="J709" s="46">
        <f t="shared" si="113"/>
        <v>26</v>
      </c>
      <c r="K709" s="1" t="str">
        <f t="shared" si="114"/>
        <v/>
      </c>
      <c r="L709" s="1" t="str">
        <f t="shared" si="115"/>
        <v/>
      </c>
      <c r="M709" s="1" t="str">
        <f t="shared" si="116"/>
        <v/>
      </c>
      <c r="N709" s="1" t="str">
        <f t="shared" si="117"/>
        <v/>
      </c>
      <c r="O709" s="1">
        <f t="shared" si="118"/>
        <v>0</v>
      </c>
    </row>
    <row r="710" spans="5:15" x14ac:dyDescent="0.2">
      <c r="E710" s="39">
        <f t="shared" si="119"/>
        <v>70.800000000000253</v>
      </c>
      <c r="F710" s="16">
        <f t="shared" si="110"/>
        <v>2000.0000008831432</v>
      </c>
      <c r="H710" s="46" t="b">
        <f t="shared" si="111"/>
        <v>0</v>
      </c>
      <c r="I710" s="46">
        <f t="shared" si="112"/>
        <v>25</v>
      </c>
      <c r="J710" s="46">
        <f t="shared" si="113"/>
        <v>26</v>
      </c>
      <c r="K710" s="1" t="str">
        <f t="shared" si="114"/>
        <v/>
      </c>
      <c r="L710" s="1" t="str">
        <f t="shared" si="115"/>
        <v/>
      </c>
      <c r="M710" s="1" t="str">
        <f t="shared" si="116"/>
        <v/>
      </c>
      <c r="N710" s="1" t="str">
        <f t="shared" si="117"/>
        <v/>
      </c>
      <c r="O710" s="1">
        <f t="shared" si="118"/>
        <v>0</v>
      </c>
    </row>
    <row r="711" spans="5:15" x14ac:dyDescent="0.2">
      <c r="E711" s="39">
        <f t="shared" si="119"/>
        <v>70.900000000000247</v>
      </c>
      <c r="F711" s="16">
        <f t="shared" si="110"/>
        <v>2000.0000008831432</v>
      </c>
      <c r="H711" s="46" t="b">
        <f t="shared" si="111"/>
        <v>0</v>
      </c>
      <c r="I711" s="46">
        <f t="shared" si="112"/>
        <v>25</v>
      </c>
      <c r="J711" s="46">
        <f t="shared" si="113"/>
        <v>26</v>
      </c>
      <c r="K711" s="1" t="str">
        <f t="shared" si="114"/>
        <v/>
      </c>
      <c r="L711" s="1" t="str">
        <f t="shared" si="115"/>
        <v/>
      </c>
      <c r="M711" s="1" t="str">
        <f t="shared" si="116"/>
        <v/>
      </c>
      <c r="N711" s="1" t="str">
        <f t="shared" si="117"/>
        <v/>
      </c>
      <c r="O711" s="1">
        <f t="shared" si="118"/>
        <v>0</v>
      </c>
    </row>
    <row r="712" spans="5:15" x14ac:dyDescent="0.2">
      <c r="E712" s="39">
        <f t="shared" si="119"/>
        <v>71.000000000000242</v>
      </c>
      <c r="F712" s="16">
        <f t="shared" si="110"/>
        <v>2000.0000008831432</v>
      </c>
      <c r="H712" s="46" t="b">
        <f t="shared" si="111"/>
        <v>0</v>
      </c>
      <c r="I712" s="46">
        <f t="shared" si="112"/>
        <v>25</v>
      </c>
      <c r="J712" s="46">
        <f t="shared" si="113"/>
        <v>26</v>
      </c>
      <c r="K712" s="1" t="str">
        <f t="shared" si="114"/>
        <v/>
      </c>
      <c r="L712" s="1" t="str">
        <f t="shared" si="115"/>
        <v/>
      </c>
      <c r="M712" s="1" t="str">
        <f t="shared" si="116"/>
        <v/>
      </c>
      <c r="N712" s="1" t="str">
        <f t="shared" si="117"/>
        <v/>
      </c>
      <c r="O712" s="1">
        <f t="shared" si="118"/>
        <v>0</v>
      </c>
    </row>
    <row r="713" spans="5:15" x14ac:dyDescent="0.2">
      <c r="E713" s="39">
        <f t="shared" si="119"/>
        <v>71.100000000000236</v>
      </c>
      <c r="F713" s="16">
        <f t="shared" si="110"/>
        <v>2000.0000008831432</v>
      </c>
      <c r="H713" s="46" t="b">
        <f t="shared" si="111"/>
        <v>0</v>
      </c>
      <c r="I713" s="46">
        <f t="shared" si="112"/>
        <v>25</v>
      </c>
      <c r="J713" s="46">
        <f t="shared" si="113"/>
        <v>26</v>
      </c>
      <c r="K713" s="1" t="str">
        <f t="shared" si="114"/>
        <v/>
      </c>
      <c r="L713" s="1" t="str">
        <f t="shared" si="115"/>
        <v/>
      </c>
      <c r="M713" s="1" t="str">
        <f t="shared" si="116"/>
        <v/>
      </c>
      <c r="N713" s="1" t="str">
        <f t="shared" si="117"/>
        <v/>
      </c>
      <c r="O713" s="1">
        <f t="shared" si="118"/>
        <v>0</v>
      </c>
    </row>
    <row r="714" spans="5:15" x14ac:dyDescent="0.2">
      <c r="E714" s="39">
        <f t="shared" si="119"/>
        <v>71.20000000000023</v>
      </c>
      <c r="F714" s="16">
        <f t="shared" si="110"/>
        <v>2000.0000008831432</v>
      </c>
      <c r="H714" s="46" t="b">
        <f t="shared" si="111"/>
        <v>0</v>
      </c>
      <c r="I714" s="46">
        <f t="shared" si="112"/>
        <v>25</v>
      </c>
      <c r="J714" s="46">
        <f t="shared" si="113"/>
        <v>26</v>
      </c>
      <c r="K714" s="1" t="str">
        <f t="shared" si="114"/>
        <v/>
      </c>
      <c r="L714" s="1" t="str">
        <f t="shared" si="115"/>
        <v/>
      </c>
      <c r="M714" s="1" t="str">
        <f t="shared" si="116"/>
        <v/>
      </c>
      <c r="N714" s="1" t="str">
        <f t="shared" si="117"/>
        <v/>
      </c>
      <c r="O714" s="1">
        <f t="shared" si="118"/>
        <v>0</v>
      </c>
    </row>
    <row r="715" spans="5:15" x14ac:dyDescent="0.2">
      <c r="E715" s="39">
        <f t="shared" si="119"/>
        <v>71.300000000000225</v>
      </c>
      <c r="F715" s="16">
        <f t="shared" si="110"/>
        <v>2000.0000008831432</v>
      </c>
      <c r="H715" s="46" t="b">
        <f t="shared" si="111"/>
        <v>0</v>
      </c>
      <c r="I715" s="46">
        <f t="shared" si="112"/>
        <v>25</v>
      </c>
      <c r="J715" s="46">
        <f t="shared" si="113"/>
        <v>26</v>
      </c>
      <c r="K715" s="1" t="str">
        <f t="shared" si="114"/>
        <v/>
      </c>
      <c r="L715" s="1" t="str">
        <f t="shared" si="115"/>
        <v/>
      </c>
      <c r="M715" s="1" t="str">
        <f t="shared" si="116"/>
        <v/>
      </c>
      <c r="N715" s="1" t="str">
        <f t="shared" si="117"/>
        <v/>
      </c>
      <c r="O715" s="1">
        <f t="shared" si="118"/>
        <v>0</v>
      </c>
    </row>
    <row r="716" spans="5:15" x14ac:dyDescent="0.2">
      <c r="E716" s="39">
        <f t="shared" si="119"/>
        <v>71.400000000000219</v>
      </c>
      <c r="F716" s="16">
        <f t="shared" si="110"/>
        <v>2000.0000008831432</v>
      </c>
      <c r="H716" s="46" t="b">
        <f t="shared" si="111"/>
        <v>0</v>
      </c>
      <c r="I716" s="46">
        <f t="shared" si="112"/>
        <v>25</v>
      </c>
      <c r="J716" s="46">
        <f t="shared" si="113"/>
        <v>26</v>
      </c>
      <c r="K716" s="1" t="str">
        <f t="shared" si="114"/>
        <v/>
      </c>
      <c r="L716" s="1" t="str">
        <f t="shared" si="115"/>
        <v/>
      </c>
      <c r="M716" s="1" t="str">
        <f t="shared" si="116"/>
        <v/>
      </c>
      <c r="N716" s="1" t="str">
        <f t="shared" si="117"/>
        <v/>
      </c>
      <c r="O716" s="1">
        <f t="shared" si="118"/>
        <v>0</v>
      </c>
    </row>
    <row r="717" spans="5:15" x14ac:dyDescent="0.2">
      <c r="E717" s="39">
        <f t="shared" si="119"/>
        <v>71.500000000000213</v>
      </c>
      <c r="F717" s="16">
        <f t="shared" si="110"/>
        <v>2000.0000008831432</v>
      </c>
      <c r="H717" s="46" t="b">
        <f t="shared" si="111"/>
        <v>0</v>
      </c>
      <c r="I717" s="46">
        <f t="shared" si="112"/>
        <v>25</v>
      </c>
      <c r="J717" s="46">
        <f t="shared" si="113"/>
        <v>26</v>
      </c>
      <c r="K717" s="1" t="str">
        <f t="shared" si="114"/>
        <v/>
      </c>
      <c r="L717" s="1" t="str">
        <f t="shared" si="115"/>
        <v/>
      </c>
      <c r="M717" s="1" t="str">
        <f t="shared" si="116"/>
        <v/>
      </c>
      <c r="N717" s="1" t="str">
        <f t="shared" si="117"/>
        <v/>
      </c>
      <c r="O717" s="1">
        <f t="shared" si="118"/>
        <v>0</v>
      </c>
    </row>
    <row r="718" spans="5:15" x14ac:dyDescent="0.2">
      <c r="E718" s="39">
        <f t="shared" si="119"/>
        <v>71.600000000000207</v>
      </c>
      <c r="F718" s="16">
        <f t="shared" si="110"/>
        <v>2000.0000008831432</v>
      </c>
      <c r="H718" s="46" t="b">
        <f t="shared" si="111"/>
        <v>0</v>
      </c>
      <c r="I718" s="46">
        <f t="shared" si="112"/>
        <v>25</v>
      </c>
      <c r="J718" s="46">
        <f t="shared" si="113"/>
        <v>26</v>
      </c>
      <c r="K718" s="1" t="str">
        <f t="shared" si="114"/>
        <v/>
      </c>
      <c r="L718" s="1" t="str">
        <f t="shared" si="115"/>
        <v/>
      </c>
      <c r="M718" s="1" t="str">
        <f t="shared" si="116"/>
        <v/>
      </c>
      <c r="N718" s="1" t="str">
        <f t="shared" si="117"/>
        <v/>
      </c>
      <c r="O718" s="1">
        <f t="shared" si="118"/>
        <v>0</v>
      </c>
    </row>
    <row r="719" spans="5:15" x14ac:dyDescent="0.2">
      <c r="E719" s="39">
        <f t="shared" si="119"/>
        <v>71.700000000000202</v>
      </c>
      <c r="F719" s="16">
        <f t="shared" si="110"/>
        <v>2000.0000008831432</v>
      </c>
      <c r="H719" s="46" t="b">
        <f t="shared" si="111"/>
        <v>0</v>
      </c>
      <c r="I719" s="46">
        <f t="shared" si="112"/>
        <v>25</v>
      </c>
      <c r="J719" s="46">
        <f t="shared" si="113"/>
        <v>26</v>
      </c>
      <c r="K719" s="1" t="str">
        <f t="shared" si="114"/>
        <v/>
      </c>
      <c r="L719" s="1" t="str">
        <f t="shared" si="115"/>
        <v/>
      </c>
      <c r="M719" s="1" t="str">
        <f t="shared" si="116"/>
        <v/>
      </c>
      <c r="N719" s="1" t="str">
        <f t="shared" si="117"/>
        <v/>
      </c>
      <c r="O719" s="1">
        <f t="shared" si="118"/>
        <v>0</v>
      </c>
    </row>
    <row r="720" spans="5:15" x14ac:dyDescent="0.2">
      <c r="E720" s="39">
        <f t="shared" si="119"/>
        <v>71.800000000000196</v>
      </c>
      <c r="F720" s="16">
        <f t="shared" si="110"/>
        <v>2000.0000008831432</v>
      </c>
      <c r="H720" s="46" t="b">
        <f t="shared" si="111"/>
        <v>0</v>
      </c>
      <c r="I720" s="46">
        <f t="shared" si="112"/>
        <v>25</v>
      </c>
      <c r="J720" s="46">
        <f t="shared" si="113"/>
        <v>26</v>
      </c>
      <c r="K720" s="1" t="str">
        <f t="shared" si="114"/>
        <v/>
      </c>
      <c r="L720" s="1" t="str">
        <f t="shared" si="115"/>
        <v/>
      </c>
      <c r="M720" s="1" t="str">
        <f t="shared" si="116"/>
        <v/>
      </c>
      <c r="N720" s="1" t="str">
        <f t="shared" si="117"/>
        <v/>
      </c>
      <c r="O720" s="1">
        <f t="shared" si="118"/>
        <v>0</v>
      </c>
    </row>
    <row r="721" spans="5:15" x14ac:dyDescent="0.2">
      <c r="E721" s="39">
        <f t="shared" si="119"/>
        <v>71.90000000000019</v>
      </c>
      <c r="F721" s="16">
        <f t="shared" si="110"/>
        <v>2000.0000008831432</v>
      </c>
      <c r="H721" s="46" t="b">
        <f t="shared" si="111"/>
        <v>0</v>
      </c>
      <c r="I721" s="46">
        <f t="shared" si="112"/>
        <v>25</v>
      </c>
      <c r="J721" s="46">
        <f t="shared" si="113"/>
        <v>26</v>
      </c>
      <c r="K721" s="1" t="str">
        <f t="shared" si="114"/>
        <v/>
      </c>
      <c r="L721" s="1" t="str">
        <f t="shared" si="115"/>
        <v/>
      </c>
      <c r="M721" s="1" t="str">
        <f t="shared" si="116"/>
        <v/>
      </c>
      <c r="N721" s="1" t="str">
        <f t="shared" si="117"/>
        <v/>
      </c>
      <c r="O721" s="1">
        <f t="shared" si="118"/>
        <v>0</v>
      </c>
    </row>
    <row r="722" spans="5:15" x14ac:dyDescent="0.2">
      <c r="E722" s="39">
        <f t="shared" si="119"/>
        <v>72.000000000000185</v>
      </c>
      <c r="F722" s="16">
        <f t="shared" si="110"/>
        <v>2000.0000008831432</v>
      </c>
      <c r="H722" s="46" t="b">
        <f t="shared" si="111"/>
        <v>0</v>
      </c>
      <c r="I722" s="46">
        <f t="shared" si="112"/>
        <v>25</v>
      </c>
      <c r="J722" s="46">
        <f t="shared" si="113"/>
        <v>26</v>
      </c>
      <c r="K722" s="1" t="str">
        <f t="shared" si="114"/>
        <v/>
      </c>
      <c r="L722" s="1" t="str">
        <f t="shared" si="115"/>
        <v/>
      </c>
      <c r="M722" s="1" t="str">
        <f t="shared" si="116"/>
        <v/>
      </c>
      <c r="N722" s="1" t="str">
        <f t="shared" si="117"/>
        <v/>
      </c>
      <c r="O722" s="1">
        <f t="shared" si="118"/>
        <v>0</v>
      </c>
    </row>
    <row r="723" spans="5:15" x14ac:dyDescent="0.2">
      <c r="E723" s="39">
        <f t="shared" si="119"/>
        <v>72.100000000000179</v>
      </c>
      <c r="F723" s="16">
        <f t="shared" si="110"/>
        <v>2000.0000008831432</v>
      </c>
      <c r="H723" s="46" t="b">
        <f t="shared" si="111"/>
        <v>0</v>
      </c>
      <c r="I723" s="46">
        <f t="shared" si="112"/>
        <v>25</v>
      </c>
      <c r="J723" s="46">
        <f t="shared" si="113"/>
        <v>26</v>
      </c>
      <c r="K723" s="1" t="str">
        <f t="shared" si="114"/>
        <v/>
      </c>
      <c r="L723" s="1" t="str">
        <f t="shared" si="115"/>
        <v/>
      </c>
      <c r="M723" s="1" t="str">
        <f t="shared" si="116"/>
        <v/>
      </c>
      <c r="N723" s="1" t="str">
        <f t="shared" si="117"/>
        <v/>
      </c>
      <c r="O723" s="1">
        <f t="shared" si="118"/>
        <v>0</v>
      </c>
    </row>
    <row r="724" spans="5:15" x14ac:dyDescent="0.2">
      <c r="E724" s="39">
        <f t="shared" si="119"/>
        <v>72.200000000000173</v>
      </c>
      <c r="F724" s="16">
        <f t="shared" si="110"/>
        <v>2000.0000008831432</v>
      </c>
      <c r="H724" s="46" t="b">
        <f t="shared" si="111"/>
        <v>0</v>
      </c>
      <c r="I724" s="46">
        <f t="shared" si="112"/>
        <v>25</v>
      </c>
      <c r="J724" s="46">
        <f t="shared" si="113"/>
        <v>26</v>
      </c>
      <c r="K724" s="1" t="str">
        <f t="shared" si="114"/>
        <v/>
      </c>
      <c r="L724" s="1" t="str">
        <f t="shared" si="115"/>
        <v/>
      </c>
      <c r="M724" s="1" t="str">
        <f t="shared" si="116"/>
        <v/>
      </c>
      <c r="N724" s="1" t="str">
        <f t="shared" si="117"/>
        <v/>
      </c>
      <c r="O724" s="1">
        <f t="shared" si="118"/>
        <v>0</v>
      </c>
    </row>
    <row r="725" spans="5:15" x14ac:dyDescent="0.2">
      <c r="E725" s="39">
        <f t="shared" si="119"/>
        <v>72.300000000000168</v>
      </c>
      <c r="F725" s="16">
        <f t="shared" si="110"/>
        <v>2000.0000008831432</v>
      </c>
      <c r="H725" s="46" t="b">
        <f t="shared" si="111"/>
        <v>0</v>
      </c>
      <c r="I725" s="46">
        <f t="shared" si="112"/>
        <v>25</v>
      </c>
      <c r="J725" s="46">
        <f t="shared" si="113"/>
        <v>26</v>
      </c>
      <c r="K725" s="1" t="str">
        <f t="shared" si="114"/>
        <v/>
      </c>
      <c r="L725" s="1" t="str">
        <f t="shared" si="115"/>
        <v/>
      </c>
      <c r="M725" s="1" t="str">
        <f t="shared" si="116"/>
        <v/>
      </c>
      <c r="N725" s="1" t="str">
        <f t="shared" si="117"/>
        <v/>
      </c>
      <c r="O725" s="1">
        <f t="shared" si="118"/>
        <v>0</v>
      </c>
    </row>
    <row r="726" spans="5:15" x14ac:dyDescent="0.2">
      <c r="E726" s="39">
        <f t="shared" si="119"/>
        <v>72.400000000000162</v>
      </c>
      <c r="F726" s="16">
        <f t="shared" si="110"/>
        <v>2000.0000008831432</v>
      </c>
      <c r="H726" s="46" t="b">
        <f t="shared" si="111"/>
        <v>0</v>
      </c>
      <c r="I726" s="46">
        <f t="shared" si="112"/>
        <v>25</v>
      </c>
      <c r="J726" s="46">
        <f t="shared" si="113"/>
        <v>26</v>
      </c>
      <c r="K726" s="1" t="str">
        <f t="shared" si="114"/>
        <v/>
      </c>
      <c r="L726" s="1" t="str">
        <f t="shared" si="115"/>
        <v/>
      </c>
      <c r="M726" s="1" t="str">
        <f t="shared" si="116"/>
        <v/>
      </c>
      <c r="N726" s="1" t="str">
        <f t="shared" si="117"/>
        <v/>
      </c>
      <c r="O726" s="1">
        <f t="shared" si="118"/>
        <v>0</v>
      </c>
    </row>
    <row r="727" spans="5:15" x14ac:dyDescent="0.2">
      <c r="E727" s="39">
        <f t="shared" si="119"/>
        <v>72.500000000000156</v>
      </c>
      <c r="F727" s="16">
        <f t="shared" si="110"/>
        <v>2000.0000008831432</v>
      </c>
      <c r="H727" s="46" t="b">
        <f t="shared" si="111"/>
        <v>0</v>
      </c>
      <c r="I727" s="46">
        <f t="shared" si="112"/>
        <v>25</v>
      </c>
      <c r="J727" s="46">
        <f t="shared" si="113"/>
        <v>26</v>
      </c>
      <c r="K727" s="1" t="str">
        <f t="shared" si="114"/>
        <v/>
      </c>
      <c r="L727" s="1" t="str">
        <f t="shared" si="115"/>
        <v/>
      </c>
      <c r="M727" s="1" t="str">
        <f t="shared" si="116"/>
        <v/>
      </c>
      <c r="N727" s="1" t="str">
        <f t="shared" si="117"/>
        <v/>
      </c>
      <c r="O727" s="1">
        <f t="shared" si="118"/>
        <v>0</v>
      </c>
    </row>
    <row r="728" spans="5:15" x14ac:dyDescent="0.2">
      <c r="E728" s="39">
        <f t="shared" si="119"/>
        <v>72.600000000000151</v>
      </c>
      <c r="F728" s="16">
        <f t="shared" si="110"/>
        <v>2000.0000008831432</v>
      </c>
      <c r="H728" s="46" t="b">
        <f t="shared" si="111"/>
        <v>0</v>
      </c>
      <c r="I728" s="46">
        <f t="shared" si="112"/>
        <v>25</v>
      </c>
      <c r="J728" s="46">
        <f t="shared" si="113"/>
        <v>26</v>
      </c>
      <c r="K728" s="1" t="str">
        <f t="shared" si="114"/>
        <v/>
      </c>
      <c r="L728" s="1" t="str">
        <f t="shared" si="115"/>
        <v/>
      </c>
      <c r="M728" s="1" t="str">
        <f t="shared" si="116"/>
        <v/>
      </c>
      <c r="N728" s="1" t="str">
        <f t="shared" si="117"/>
        <v/>
      </c>
      <c r="O728" s="1">
        <f t="shared" si="118"/>
        <v>0</v>
      </c>
    </row>
    <row r="729" spans="5:15" x14ac:dyDescent="0.2">
      <c r="E729" s="39">
        <f t="shared" si="119"/>
        <v>72.700000000000145</v>
      </c>
      <c r="F729" s="16">
        <f t="shared" si="110"/>
        <v>2000.0000008831432</v>
      </c>
      <c r="H729" s="46" t="b">
        <f t="shared" si="111"/>
        <v>0</v>
      </c>
      <c r="I729" s="46">
        <f t="shared" si="112"/>
        <v>25</v>
      </c>
      <c r="J729" s="46">
        <f t="shared" si="113"/>
        <v>26</v>
      </c>
      <c r="K729" s="1" t="str">
        <f t="shared" si="114"/>
        <v/>
      </c>
      <c r="L729" s="1" t="str">
        <f t="shared" si="115"/>
        <v/>
      </c>
      <c r="M729" s="1" t="str">
        <f t="shared" si="116"/>
        <v/>
      </c>
      <c r="N729" s="1" t="str">
        <f t="shared" si="117"/>
        <v/>
      </c>
      <c r="O729" s="1">
        <f t="shared" si="118"/>
        <v>0</v>
      </c>
    </row>
    <row r="730" spans="5:15" x14ac:dyDescent="0.2">
      <c r="E730" s="39">
        <f t="shared" si="119"/>
        <v>72.800000000000139</v>
      </c>
      <c r="F730" s="16">
        <f t="shared" si="110"/>
        <v>2000.0000008831432</v>
      </c>
      <c r="H730" s="46" t="b">
        <f t="shared" si="111"/>
        <v>0</v>
      </c>
      <c r="I730" s="46">
        <f t="shared" si="112"/>
        <v>25</v>
      </c>
      <c r="J730" s="46">
        <f t="shared" si="113"/>
        <v>26</v>
      </c>
      <c r="K730" s="1" t="str">
        <f t="shared" si="114"/>
        <v/>
      </c>
      <c r="L730" s="1" t="str">
        <f t="shared" si="115"/>
        <v/>
      </c>
      <c r="M730" s="1" t="str">
        <f t="shared" si="116"/>
        <v/>
      </c>
      <c r="N730" s="1" t="str">
        <f t="shared" si="117"/>
        <v/>
      </c>
      <c r="O730" s="1">
        <f t="shared" si="118"/>
        <v>0</v>
      </c>
    </row>
    <row r="731" spans="5:15" x14ac:dyDescent="0.2">
      <c r="E731" s="39">
        <f t="shared" si="119"/>
        <v>72.900000000000134</v>
      </c>
      <c r="F731" s="16">
        <f t="shared" si="110"/>
        <v>2000.0000008831432</v>
      </c>
      <c r="H731" s="46" t="b">
        <f t="shared" si="111"/>
        <v>0</v>
      </c>
      <c r="I731" s="46">
        <f t="shared" si="112"/>
        <v>25</v>
      </c>
      <c r="J731" s="46">
        <f t="shared" si="113"/>
        <v>26</v>
      </c>
      <c r="K731" s="1" t="str">
        <f t="shared" si="114"/>
        <v/>
      </c>
      <c r="L731" s="1" t="str">
        <f t="shared" si="115"/>
        <v/>
      </c>
      <c r="M731" s="1" t="str">
        <f t="shared" si="116"/>
        <v/>
      </c>
      <c r="N731" s="1" t="str">
        <f t="shared" si="117"/>
        <v/>
      </c>
      <c r="O731" s="1">
        <f t="shared" si="118"/>
        <v>0</v>
      </c>
    </row>
    <row r="732" spans="5:15" x14ac:dyDescent="0.2">
      <c r="E732" s="39">
        <f t="shared" si="119"/>
        <v>73.000000000000128</v>
      </c>
      <c r="F732" s="16">
        <f t="shared" si="110"/>
        <v>2000.0000008831432</v>
      </c>
      <c r="H732" s="46" t="b">
        <f t="shared" si="111"/>
        <v>0</v>
      </c>
      <c r="I732" s="46">
        <f t="shared" si="112"/>
        <v>25</v>
      </c>
      <c r="J732" s="46">
        <f t="shared" si="113"/>
        <v>26</v>
      </c>
      <c r="K732" s="1" t="str">
        <f t="shared" si="114"/>
        <v/>
      </c>
      <c r="L732" s="1" t="str">
        <f t="shared" si="115"/>
        <v/>
      </c>
      <c r="M732" s="1" t="str">
        <f t="shared" si="116"/>
        <v/>
      </c>
      <c r="N732" s="1" t="str">
        <f t="shared" si="117"/>
        <v/>
      </c>
      <c r="O732" s="1">
        <f t="shared" si="118"/>
        <v>0</v>
      </c>
    </row>
    <row r="733" spans="5:15" x14ac:dyDescent="0.2">
      <c r="E733" s="39">
        <f t="shared" si="119"/>
        <v>73.100000000000122</v>
      </c>
      <c r="F733" s="16">
        <f t="shared" si="110"/>
        <v>2000.0000008831432</v>
      </c>
      <c r="H733" s="46" t="b">
        <f t="shared" si="111"/>
        <v>0</v>
      </c>
      <c r="I733" s="46">
        <f t="shared" si="112"/>
        <v>25</v>
      </c>
      <c r="J733" s="46">
        <f t="shared" si="113"/>
        <v>26</v>
      </c>
      <c r="K733" s="1" t="str">
        <f t="shared" si="114"/>
        <v/>
      </c>
      <c r="L733" s="1" t="str">
        <f t="shared" si="115"/>
        <v/>
      </c>
      <c r="M733" s="1" t="str">
        <f t="shared" si="116"/>
        <v/>
      </c>
      <c r="N733" s="1" t="str">
        <f t="shared" si="117"/>
        <v/>
      </c>
      <c r="O733" s="1">
        <f t="shared" si="118"/>
        <v>0</v>
      </c>
    </row>
    <row r="734" spans="5:15" x14ac:dyDescent="0.2">
      <c r="E734" s="39">
        <f t="shared" si="119"/>
        <v>73.200000000000117</v>
      </c>
      <c r="F734" s="16">
        <f t="shared" si="110"/>
        <v>2000.0000008831432</v>
      </c>
      <c r="H734" s="46" t="b">
        <f t="shared" si="111"/>
        <v>0</v>
      </c>
      <c r="I734" s="46">
        <f t="shared" si="112"/>
        <v>25</v>
      </c>
      <c r="J734" s="46">
        <f t="shared" si="113"/>
        <v>26</v>
      </c>
      <c r="K734" s="1" t="str">
        <f t="shared" si="114"/>
        <v/>
      </c>
      <c r="L734" s="1" t="str">
        <f t="shared" si="115"/>
        <v/>
      </c>
      <c r="M734" s="1" t="str">
        <f t="shared" si="116"/>
        <v/>
      </c>
      <c r="N734" s="1" t="str">
        <f t="shared" si="117"/>
        <v/>
      </c>
      <c r="O734" s="1">
        <f t="shared" si="118"/>
        <v>0</v>
      </c>
    </row>
    <row r="735" spans="5:15" x14ac:dyDescent="0.2">
      <c r="E735" s="39">
        <f t="shared" si="119"/>
        <v>73.300000000000111</v>
      </c>
      <c r="F735" s="16">
        <f t="shared" si="110"/>
        <v>2000.0000008831432</v>
      </c>
      <c r="H735" s="46" t="b">
        <f t="shared" si="111"/>
        <v>0</v>
      </c>
      <c r="I735" s="46">
        <f t="shared" si="112"/>
        <v>25</v>
      </c>
      <c r="J735" s="46">
        <f t="shared" si="113"/>
        <v>26</v>
      </c>
      <c r="K735" s="1" t="str">
        <f t="shared" si="114"/>
        <v/>
      </c>
      <c r="L735" s="1" t="str">
        <f t="shared" si="115"/>
        <v/>
      </c>
      <c r="M735" s="1" t="str">
        <f t="shared" si="116"/>
        <v/>
      </c>
      <c r="N735" s="1" t="str">
        <f t="shared" si="117"/>
        <v/>
      </c>
      <c r="O735" s="1">
        <f t="shared" si="118"/>
        <v>0</v>
      </c>
    </row>
    <row r="736" spans="5:15" x14ac:dyDescent="0.2">
      <c r="E736" s="39">
        <f t="shared" si="119"/>
        <v>73.400000000000105</v>
      </c>
      <c r="F736" s="16">
        <f t="shared" si="110"/>
        <v>2000.0000008831432</v>
      </c>
      <c r="H736" s="46" t="b">
        <f t="shared" si="111"/>
        <v>0</v>
      </c>
      <c r="I736" s="46">
        <f t="shared" si="112"/>
        <v>25</v>
      </c>
      <c r="J736" s="46">
        <f t="shared" si="113"/>
        <v>26</v>
      </c>
      <c r="K736" s="1" t="str">
        <f t="shared" si="114"/>
        <v/>
      </c>
      <c r="L736" s="1" t="str">
        <f t="shared" si="115"/>
        <v/>
      </c>
      <c r="M736" s="1" t="str">
        <f t="shared" si="116"/>
        <v/>
      </c>
      <c r="N736" s="1" t="str">
        <f t="shared" si="117"/>
        <v/>
      </c>
      <c r="O736" s="1">
        <f t="shared" si="118"/>
        <v>0</v>
      </c>
    </row>
    <row r="737" spans="5:15" x14ac:dyDescent="0.2">
      <c r="E737" s="39">
        <f t="shared" si="119"/>
        <v>73.500000000000099</v>
      </c>
      <c r="F737" s="16">
        <f t="shared" si="110"/>
        <v>2000.0000008831432</v>
      </c>
      <c r="H737" s="46" t="b">
        <f t="shared" si="111"/>
        <v>0</v>
      </c>
      <c r="I737" s="46">
        <f t="shared" si="112"/>
        <v>25</v>
      </c>
      <c r="J737" s="46">
        <f t="shared" si="113"/>
        <v>26</v>
      </c>
      <c r="K737" s="1" t="str">
        <f t="shared" si="114"/>
        <v/>
      </c>
      <c r="L737" s="1" t="str">
        <f t="shared" si="115"/>
        <v/>
      </c>
      <c r="M737" s="1" t="str">
        <f t="shared" si="116"/>
        <v/>
      </c>
      <c r="N737" s="1" t="str">
        <f t="shared" si="117"/>
        <v/>
      </c>
      <c r="O737" s="1">
        <f t="shared" si="118"/>
        <v>0</v>
      </c>
    </row>
    <row r="738" spans="5:15" x14ac:dyDescent="0.2">
      <c r="E738" s="39">
        <f t="shared" si="119"/>
        <v>73.600000000000094</v>
      </c>
      <c r="F738" s="16">
        <f t="shared" si="110"/>
        <v>2000.0000008831432</v>
      </c>
      <c r="H738" s="46" t="b">
        <f t="shared" si="111"/>
        <v>0</v>
      </c>
      <c r="I738" s="46">
        <f t="shared" si="112"/>
        <v>25</v>
      </c>
      <c r="J738" s="46">
        <f t="shared" si="113"/>
        <v>26</v>
      </c>
      <c r="K738" s="1" t="str">
        <f t="shared" si="114"/>
        <v/>
      </c>
      <c r="L738" s="1" t="str">
        <f t="shared" si="115"/>
        <v/>
      </c>
      <c r="M738" s="1" t="str">
        <f t="shared" si="116"/>
        <v/>
      </c>
      <c r="N738" s="1" t="str">
        <f t="shared" si="117"/>
        <v/>
      </c>
      <c r="O738" s="1">
        <f t="shared" si="118"/>
        <v>0</v>
      </c>
    </row>
    <row r="739" spans="5:15" x14ac:dyDescent="0.2">
      <c r="E739" s="39">
        <f t="shared" si="119"/>
        <v>73.700000000000088</v>
      </c>
      <c r="F739" s="16">
        <f t="shared" si="110"/>
        <v>2000.0000008831432</v>
      </c>
      <c r="H739" s="46" t="b">
        <f t="shared" si="111"/>
        <v>0</v>
      </c>
      <c r="I739" s="46">
        <f t="shared" si="112"/>
        <v>25</v>
      </c>
      <c r="J739" s="46">
        <f t="shared" si="113"/>
        <v>26</v>
      </c>
      <c r="K739" s="1" t="str">
        <f t="shared" si="114"/>
        <v/>
      </c>
      <c r="L739" s="1" t="str">
        <f t="shared" si="115"/>
        <v/>
      </c>
      <c r="M739" s="1" t="str">
        <f t="shared" si="116"/>
        <v/>
      </c>
      <c r="N739" s="1" t="str">
        <f t="shared" si="117"/>
        <v/>
      </c>
      <c r="O739" s="1">
        <f t="shared" si="118"/>
        <v>0</v>
      </c>
    </row>
    <row r="740" spans="5:15" x14ac:dyDescent="0.2">
      <c r="E740" s="39">
        <f t="shared" si="119"/>
        <v>73.800000000000082</v>
      </c>
      <c r="F740" s="16">
        <f t="shared" si="110"/>
        <v>2000.0000008831432</v>
      </c>
      <c r="H740" s="46" t="b">
        <f t="shared" si="111"/>
        <v>0</v>
      </c>
      <c r="I740" s="46">
        <f t="shared" si="112"/>
        <v>25</v>
      </c>
      <c r="J740" s="46">
        <f t="shared" si="113"/>
        <v>26</v>
      </c>
      <c r="K740" s="1" t="str">
        <f t="shared" si="114"/>
        <v/>
      </c>
      <c r="L740" s="1" t="str">
        <f t="shared" si="115"/>
        <v/>
      </c>
      <c r="M740" s="1" t="str">
        <f t="shared" si="116"/>
        <v/>
      </c>
      <c r="N740" s="1" t="str">
        <f t="shared" si="117"/>
        <v/>
      </c>
      <c r="O740" s="1">
        <f t="shared" si="118"/>
        <v>0</v>
      </c>
    </row>
    <row r="741" spans="5:15" x14ac:dyDescent="0.2">
      <c r="E741" s="39">
        <f t="shared" si="119"/>
        <v>73.900000000000077</v>
      </c>
      <c r="F741" s="16">
        <f t="shared" si="110"/>
        <v>2000.0000008831432</v>
      </c>
      <c r="H741" s="46" t="b">
        <f t="shared" si="111"/>
        <v>0</v>
      </c>
      <c r="I741" s="46">
        <f t="shared" si="112"/>
        <v>25</v>
      </c>
      <c r="J741" s="46">
        <f t="shared" si="113"/>
        <v>26</v>
      </c>
      <c r="K741" s="1" t="str">
        <f t="shared" si="114"/>
        <v/>
      </c>
      <c r="L741" s="1" t="str">
        <f t="shared" si="115"/>
        <v/>
      </c>
      <c r="M741" s="1" t="str">
        <f t="shared" si="116"/>
        <v/>
      </c>
      <c r="N741" s="1" t="str">
        <f t="shared" si="117"/>
        <v/>
      </c>
      <c r="O741" s="1">
        <f t="shared" si="118"/>
        <v>0</v>
      </c>
    </row>
    <row r="742" spans="5:15" x14ac:dyDescent="0.2">
      <c r="E742" s="39">
        <f t="shared" si="119"/>
        <v>74.000000000000071</v>
      </c>
      <c r="F742" s="16">
        <f t="shared" si="110"/>
        <v>2000.0000008831432</v>
      </c>
      <c r="H742" s="46" t="b">
        <f t="shared" si="111"/>
        <v>0</v>
      </c>
      <c r="I742" s="46">
        <f t="shared" si="112"/>
        <v>25</v>
      </c>
      <c r="J742" s="46">
        <f t="shared" si="113"/>
        <v>26</v>
      </c>
      <c r="K742" s="1" t="str">
        <f t="shared" si="114"/>
        <v/>
      </c>
      <c r="L742" s="1" t="str">
        <f t="shared" si="115"/>
        <v/>
      </c>
      <c r="M742" s="1" t="str">
        <f t="shared" si="116"/>
        <v/>
      </c>
      <c r="N742" s="1" t="str">
        <f t="shared" si="117"/>
        <v/>
      </c>
      <c r="O742" s="1">
        <f t="shared" si="118"/>
        <v>0</v>
      </c>
    </row>
    <row r="743" spans="5:15" x14ac:dyDescent="0.2">
      <c r="E743" s="39">
        <f t="shared" si="119"/>
        <v>74.100000000000065</v>
      </c>
      <c r="F743" s="16">
        <f t="shared" si="110"/>
        <v>2000.0000008831432</v>
      </c>
      <c r="H743" s="46" t="b">
        <f t="shared" si="111"/>
        <v>0</v>
      </c>
      <c r="I743" s="46">
        <f t="shared" si="112"/>
        <v>25</v>
      </c>
      <c r="J743" s="46">
        <f t="shared" si="113"/>
        <v>26</v>
      </c>
      <c r="K743" s="1" t="str">
        <f t="shared" si="114"/>
        <v/>
      </c>
      <c r="L743" s="1" t="str">
        <f t="shared" si="115"/>
        <v/>
      </c>
      <c r="M743" s="1" t="str">
        <f t="shared" si="116"/>
        <v/>
      </c>
      <c r="N743" s="1" t="str">
        <f t="shared" si="117"/>
        <v/>
      </c>
      <c r="O743" s="1">
        <f t="shared" si="118"/>
        <v>0</v>
      </c>
    </row>
    <row r="744" spans="5:15" x14ac:dyDescent="0.2">
      <c r="E744" s="39">
        <f t="shared" si="119"/>
        <v>74.20000000000006</v>
      </c>
      <c r="F744" s="16">
        <f t="shared" si="110"/>
        <v>2000.0000008831432</v>
      </c>
      <c r="H744" s="46" t="b">
        <f t="shared" si="111"/>
        <v>0</v>
      </c>
      <c r="I744" s="46">
        <f t="shared" si="112"/>
        <v>25</v>
      </c>
      <c r="J744" s="46">
        <f t="shared" si="113"/>
        <v>26</v>
      </c>
      <c r="K744" s="1" t="str">
        <f t="shared" si="114"/>
        <v/>
      </c>
      <c r="L744" s="1" t="str">
        <f t="shared" si="115"/>
        <v/>
      </c>
      <c r="M744" s="1" t="str">
        <f t="shared" si="116"/>
        <v/>
      </c>
      <c r="N744" s="1" t="str">
        <f t="shared" si="117"/>
        <v/>
      </c>
      <c r="O744" s="1">
        <f t="shared" si="118"/>
        <v>0</v>
      </c>
    </row>
    <row r="745" spans="5:15" x14ac:dyDescent="0.2">
      <c r="E745" s="39">
        <f t="shared" si="119"/>
        <v>74.300000000000054</v>
      </c>
      <c r="F745" s="16">
        <f t="shared" si="110"/>
        <v>2000.0000008831432</v>
      </c>
      <c r="H745" s="46" t="b">
        <f t="shared" si="111"/>
        <v>0</v>
      </c>
      <c r="I745" s="46">
        <f t="shared" si="112"/>
        <v>25</v>
      </c>
      <c r="J745" s="46">
        <f t="shared" si="113"/>
        <v>26</v>
      </c>
      <c r="K745" s="1" t="str">
        <f t="shared" si="114"/>
        <v/>
      </c>
      <c r="L745" s="1" t="str">
        <f t="shared" si="115"/>
        <v/>
      </c>
      <c r="M745" s="1" t="str">
        <f t="shared" si="116"/>
        <v/>
      </c>
      <c r="N745" s="1" t="str">
        <f t="shared" si="117"/>
        <v/>
      </c>
      <c r="O745" s="1">
        <f t="shared" si="118"/>
        <v>0</v>
      </c>
    </row>
    <row r="746" spans="5:15" x14ac:dyDescent="0.2">
      <c r="E746" s="39">
        <f t="shared" si="119"/>
        <v>74.400000000000048</v>
      </c>
      <c r="F746" s="16">
        <f t="shared" si="110"/>
        <v>2000.0000008831432</v>
      </c>
      <c r="H746" s="46" t="b">
        <f t="shared" si="111"/>
        <v>0</v>
      </c>
      <c r="I746" s="46">
        <f t="shared" si="112"/>
        <v>25</v>
      </c>
      <c r="J746" s="46">
        <f t="shared" si="113"/>
        <v>26</v>
      </c>
      <c r="K746" s="1" t="str">
        <f t="shared" si="114"/>
        <v/>
      </c>
      <c r="L746" s="1" t="str">
        <f t="shared" si="115"/>
        <v/>
      </c>
      <c r="M746" s="1" t="str">
        <f t="shared" si="116"/>
        <v/>
      </c>
      <c r="N746" s="1" t="str">
        <f t="shared" si="117"/>
        <v/>
      </c>
      <c r="O746" s="1">
        <f t="shared" si="118"/>
        <v>0</v>
      </c>
    </row>
    <row r="747" spans="5:15" x14ac:dyDescent="0.2">
      <c r="E747" s="39">
        <f t="shared" si="119"/>
        <v>74.500000000000043</v>
      </c>
      <c r="F747" s="16">
        <f t="shared" si="110"/>
        <v>2000.0000008831432</v>
      </c>
      <c r="H747" s="46" t="b">
        <f t="shared" si="111"/>
        <v>0</v>
      </c>
      <c r="I747" s="46">
        <f t="shared" si="112"/>
        <v>25</v>
      </c>
      <c r="J747" s="46">
        <f t="shared" si="113"/>
        <v>26</v>
      </c>
      <c r="K747" s="1" t="str">
        <f t="shared" si="114"/>
        <v/>
      </c>
      <c r="L747" s="1" t="str">
        <f t="shared" si="115"/>
        <v/>
      </c>
      <c r="M747" s="1" t="str">
        <f t="shared" si="116"/>
        <v/>
      </c>
      <c r="N747" s="1" t="str">
        <f t="shared" si="117"/>
        <v/>
      </c>
      <c r="O747" s="1">
        <f t="shared" si="118"/>
        <v>0</v>
      </c>
    </row>
    <row r="748" spans="5:15" x14ac:dyDescent="0.2">
      <c r="E748" s="39">
        <f t="shared" si="119"/>
        <v>74.600000000000037</v>
      </c>
      <c r="F748" s="16">
        <f t="shared" si="110"/>
        <v>2000.0000008831432</v>
      </c>
      <c r="H748" s="46" t="b">
        <f t="shared" si="111"/>
        <v>0</v>
      </c>
      <c r="I748" s="46">
        <f t="shared" si="112"/>
        <v>25</v>
      </c>
      <c r="J748" s="46">
        <f t="shared" si="113"/>
        <v>26</v>
      </c>
      <c r="K748" s="1" t="str">
        <f t="shared" si="114"/>
        <v/>
      </c>
      <c r="L748" s="1" t="str">
        <f t="shared" si="115"/>
        <v/>
      </c>
      <c r="M748" s="1" t="str">
        <f t="shared" si="116"/>
        <v/>
      </c>
      <c r="N748" s="1" t="str">
        <f t="shared" si="117"/>
        <v/>
      </c>
      <c r="O748" s="1">
        <f t="shared" si="118"/>
        <v>0</v>
      </c>
    </row>
    <row r="749" spans="5:15" x14ac:dyDescent="0.2">
      <c r="E749" s="39">
        <f t="shared" si="119"/>
        <v>74.700000000000031</v>
      </c>
      <c r="F749" s="16">
        <f t="shared" si="110"/>
        <v>2000.0000008831432</v>
      </c>
      <c r="H749" s="46" t="b">
        <f t="shared" si="111"/>
        <v>0</v>
      </c>
      <c r="I749" s="46">
        <f t="shared" si="112"/>
        <v>25</v>
      </c>
      <c r="J749" s="46">
        <f t="shared" si="113"/>
        <v>26</v>
      </c>
      <c r="K749" s="1" t="str">
        <f t="shared" si="114"/>
        <v/>
      </c>
      <c r="L749" s="1" t="str">
        <f t="shared" si="115"/>
        <v/>
      </c>
      <c r="M749" s="1" t="str">
        <f t="shared" si="116"/>
        <v/>
      </c>
      <c r="N749" s="1" t="str">
        <f t="shared" si="117"/>
        <v/>
      </c>
      <c r="O749" s="1">
        <f t="shared" si="118"/>
        <v>0</v>
      </c>
    </row>
    <row r="750" spans="5:15" x14ac:dyDescent="0.2">
      <c r="E750" s="39">
        <f t="shared" si="119"/>
        <v>74.800000000000026</v>
      </c>
      <c r="F750" s="16">
        <f t="shared" si="110"/>
        <v>2000.0000008831432</v>
      </c>
      <c r="H750" s="46" t="b">
        <f t="shared" si="111"/>
        <v>0</v>
      </c>
      <c r="I750" s="46">
        <f t="shared" si="112"/>
        <v>25</v>
      </c>
      <c r="J750" s="46">
        <f t="shared" si="113"/>
        <v>26</v>
      </c>
      <c r="K750" s="1" t="str">
        <f t="shared" si="114"/>
        <v/>
      </c>
      <c r="L750" s="1" t="str">
        <f t="shared" si="115"/>
        <v/>
      </c>
      <c r="M750" s="1" t="str">
        <f t="shared" si="116"/>
        <v/>
      </c>
      <c r="N750" s="1" t="str">
        <f t="shared" si="117"/>
        <v/>
      </c>
      <c r="O750" s="1">
        <f t="shared" si="118"/>
        <v>0</v>
      </c>
    </row>
    <row r="751" spans="5:15" x14ac:dyDescent="0.2">
      <c r="E751" s="39">
        <f t="shared" si="119"/>
        <v>74.90000000000002</v>
      </c>
      <c r="F751" s="16">
        <f t="shared" si="110"/>
        <v>2000.0000008831432</v>
      </c>
      <c r="H751" s="46" t="b">
        <f t="shared" si="111"/>
        <v>0</v>
      </c>
      <c r="I751" s="46">
        <f t="shared" si="112"/>
        <v>25</v>
      </c>
      <c r="J751" s="46">
        <f t="shared" si="113"/>
        <v>26</v>
      </c>
      <c r="K751" s="1" t="str">
        <f t="shared" si="114"/>
        <v/>
      </c>
      <c r="L751" s="1" t="str">
        <f t="shared" si="115"/>
        <v/>
      </c>
      <c r="M751" s="1" t="str">
        <f t="shared" si="116"/>
        <v/>
      </c>
      <c r="N751" s="1" t="str">
        <f t="shared" si="117"/>
        <v/>
      </c>
      <c r="O751" s="1">
        <f t="shared" si="118"/>
        <v>0</v>
      </c>
    </row>
    <row r="752" spans="5:15" x14ac:dyDescent="0.2">
      <c r="E752" s="39">
        <f t="shared" si="119"/>
        <v>75.000000000000014</v>
      </c>
      <c r="F752" s="16">
        <f t="shared" si="110"/>
        <v>2000.0000008831432</v>
      </c>
      <c r="H752" s="46" t="b">
        <f t="shared" si="111"/>
        <v>0</v>
      </c>
      <c r="I752" s="46">
        <f t="shared" si="112"/>
        <v>25</v>
      </c>
      <c r="J752" s="46">
        <f t="shared" si="113"/>
        <v>26</v>
      </c>
      <c r="K752" s="1" t="str">
        <f t="shared" si="114"/>
        <v/>
      </c>
      <c r="L752" s="1" t="str">
        <f t="shared" si="115"/>
        <v/>
      </c>
      <c r="M752" s="1" t="str">
        <f t="shared" si="116"/>
        <v/>
      </c>
      <c r="N752" s="1" t="str">
        <f t="shared" si="117"/>
        <v/>
      </c>
      <c r="O752" s="1">
        <f t="shared" si="118"/>
        <v>0</v>
      </c>
    </row>
    <row r="753" spans="5:15" x14ac:dyDescent="0.2">
      <c r="E753" s="39">
        <f t="shared" si="119"/>
        <v>75.100000000000009</v>
      </c>
      <c r="F753" s="16">
        <f t="shared" si="110"/>
        <v>2000.0000008831432</v>
      </c>
      <c r="H753" s="46" t="b">
        <f t="shared" si="111"/>
        <v>0</v>
      </c>
      <c r="I753" s="46">
        <f t="shared" si="112"/>
        <v>25</v>
      </c>
      <c r="J753" s="46">
        <f t="shared" si="113"/>
        <v>26</v>
      </c>
      <c r="K753" s="1" t="str">
        <f t="shared" si="114"/>
        <v/>
      </c>
      <c r="L753" s="1" t="str">
        <f t="shared" si="115"/>
        <v/>
      </c>
      <c r="M753" s="1" t="str">
        <f t="shared" si="116"/>
        <v/>
      </c>
      <c r="N753" s="1" t="str">
        <f t="shared" si="117"/>
        <v/>
      </c>
      <c r="O753" s="1">
        <f t="shared" si="118"/>
        <v>0</v>
      </c>
    </row>
    <row r="754" spans="5:15" x14ac:dyDescent="0.2">
      <c r="E754" s="39">
        <f t="shared" si="119"/>
        <v>75.2</v>
      </c>
      <c r="F754" s="16">
        <f t="shared" si="110"/>
        <v>2000.0000008831432</v>
      </c>
      <c r="H754" s="46" t="b">
        <f t="shared" si="111"/>
        <v>0</v>
      </c>
      <c r="I754" s="46">
        <f t="shared" si="112"/>
        <v>25</v>
      </c>
      <c r="J754" s="46">
        <f t="shared" si="113"/>
        <v>26</v>
      </c>
      <c r="K754" s="1" t="str">
        <f t="shared" si="114"/>
        <v/>
      </c>
      <c r="L754" s="1" t="str">
        <f t="shared" si="115"/>
        <v/>
      </c>
      <c r="M754" s="1" t="str">
        <f t="shared" si="116"/>
        <v/>
      </c>
      <c r="N754" s="1" t="str">
        <f t="shared" si="117"/>
        <v/>
      </c>
      <c r="O754" s="1">
        <f t="shared" si="118"/>
        <v>0</v>
      </c>
    </row>
    <row r="755" spans="5:15" x14ac:dyDescent="0.2">
      <c r="E755" s="39">
        <f t="shared" si="119"/>
        <v>75.3</v>
      </c>
      <c r="F755" s="16">
        <f t="shared" si="110"/>
        <v>2000.0000008831432</v>
      </c>
      <c r="H755" s="46" t="b">
        <f t="shared" si="111"/>
        <v>0</v>
      </c>
      <c r="I755" s="46">
        <f t="shared" si="112"/>
        <v>25</v>
      </c>
      <c r="J755" s="46">
        <f t="shared" si="113"/>
        <v>26</v>
      </c>
      <c r="K755" s="1" t="str">
        <f t="shared" si="114"/>
        <v/>
      </c>
      <c r="L755" s="1" t="str">
        <f t="shared" si="115"/>
        <v/>
      </c>
      <c r="M755" s="1" t="str">
        <f t="shared" si="116"/>
        <v/>
      </c>
      <c r="N755" s="1" t="str">
        <f t="shared" si="117"/>
        <v/>
      </c>
      <c r="O755" s="1">
        <f t="shared" si="118"/>
        <v>0</v>
      </c>
    </row>
    <row r="756" spans="5:15" x14ac:dyDescent="0.2">
      <c r="E756" s="39">
        <f t="shared" si="119"/>
        <v>75.399999999999991</v>
      </c>
      <c r="F756" s="16">
        <f t="shared" si="110"/>
        <v>2000.0000008831432</v>
      </c>
      <c r="H756" s="46" t="b">
        <f t="shared" si="111"/>
        <v>0</v>
      </c>
      <c r="I756" s="46">
        <f t="shared" si="112"/>
        <v>25</v>
      </c>
      <c r="J756" s="46">
        <f t="shared" si="113"/>
        <v>26</v>
      </c>
      <c r="K756" s="1" t="str">
        <f t="shared" si="114"/>
        <v/>
      </c>
      <c r="L756" s="1" t="str">
        <f t="shared" si="115"/>
        <v/>
      </c>
      <c r="M756" s="1" t="str">
        <f t="shared" si="116"/>
        <v/>
      </c>
      <c r="N756" s="1" t="str">
        <f t="shared" si="117"/>
        <v/>
      </c>
      <c r="O756" s="1">
        <f t="shared" si="118"/>
        <v>0</v>
      </c>
    </row>
    <row r="757" spans="5:15" x14ac:dyDescent="0.2">
      <c r="E757" s="39">
        <f t="shared" si="119"/>
        <v>75.499999999999986</v>
      </c>
      <c r="F757" s="16">
        <f t="shared" si="110"/>
        <v>2000.0000008831432</v>
      </c>
      <c r="H757" s="46" t="b">
        <f t="shared" si="111"/>
        <v>0</v>
      </c>
      <c r="I757" s="46">
        <f t="shared" si="112"/>
        <v>25</v>
      </c>
      <c r="J757" s="46">
        <f t="shared" si="113"/>
        <v>26</v>
      </c>
      <c r="K757" s="1" t="str">
        <f t="shared" si="114"/>
        <v/>
      </c>
      <c r="L757" s="1" t="str">
        <f t="shared" si="115"/>
        <v/>
      </c>
      <c r="M757" s="1" t="str">
        <f t="shared" si="116"/>
        <v/>
      </c>
      <c r="N757" s="1" t="str">
        <f t="shared" si="117"/>
        <v/>
      </c>
      <c r="O757" s="1">
        <f t="shared" si="118"/>
        <v>0</v>
      </c>
    </row>
    <row r="758" spans="5:15" x14ac:dyDescent="0.2">
      <c r="E758" s="39">
        <f t="shared" si="119"/>
        <v>75.59999999999998</v>
      </c>
      <c r="F758" s="16">
        <f t="shared" si="110"/>
        <v>2000.0000008831432</v>
      </c>
      <c r="H758" s="46" t="b">
        <f t="shared" si="111"/>
        <v>0</v>
      </c>
      <c r="I758" s="46">
        <f t="shared" si="112"/>
        <v>25</v>
      </c>
      <c r="J758" s="46">
        <f t="shared" si="113"/>
        <v>26</v>
      </c>
      <c r="K758" s="1" t="str">
        <f t="shared" si="114"/>
        <v/>
      </c>
      <c r="L758" s="1" t="str">
        <f t="shared" si="115"/>
        <v/>
      </c>
      <c r="M758" s="1" t="str">
        <f t="shared" si="116"/>
        <v/>
      </c>
      <c r="N758" s="1" t="str">
        <f t="shared" si="117"/>
        <v/>
      </c>
      <c r="O758" s="1">
        <f t="shared" si="118"/>
        <v>0</v>
      </c>
    </row>
    <row r="759" spans="5:15" x14ac:dyDescent="0.2">
      <c r="E759" s="39">
        <f t="shared" si="119"/>
        <v>75.699999999999974</v>
      </c>
      <c r="F759" s="16">
        <f t="shared" si="110"/>
        <v>2000.0000008831432</v>
      </c>
      <c r="H759" s="46" t="b">
        <f t="shared" si="111"/>
        <v>0</v>
      </c>
      <c r="I759" s="46">
        <f t="shared" si="112"/>
        <v>25</v>
      </c>
      <c r="J759" s="46">
        <f t="shared" si="113"/>
        <v>26</v>
      </c>
      <c r="K759" s="1" t="str">
        <f t="shared" si="114"/>
        <v/>
      </c>
      <c r="L759" s="1" t="str">
        <f t="shared" si="115"/>
        <v/>
      </c>
      <c r="M759" s="1" t="str">
        <f t="shared" si="116"/>
        <v/>
      </c>
      <c r="N759" s="1" t="str">
        <f t="shared" si="117"/>
        <v/>
      </c>
      <c r="O759" s="1">
        <f t="shared" si="118"/>
        <v>0</v>
      </c>
    </row>
    <row r="760" spans="5:15" x14ac:dyDescent="0.2">
      <c r="E760" s="39">
        <f t="shared" si="119"/>
        <v>75.799999999999969</v>
      </c>
      <c r="F760" s="16">
        <f t="shared" si="110"/>
        <v>2000.0000008831432</v>
      </c>
      <c r="H760" s="46" t="b">
        <f t="shared" si="111"/>
        <v>0</v>
      </c>
      <c r="I760" s="46">
        <f t="shared" si="112"/>
        <v>25</v>
      </c>
      <c r="J760" s="46">
        <f t="shared" si="113"/>
        <v>26</v>
      </c>
      <c r="K760" s="1" t="str">
        <f t="shared" si="114"/>
        <v/>
      </c>
      <c r="L760" s="1" t="str">
        <f t="shared" si="115"/>
        <v/>
      </c>
      <c r="M760" s="1" t="str">
        <f t="shared" si="116"/>
        <v/>
      </c>
      <c r="N760" s="1" t="str">
        <f t="shared" si="117"/>
        <v/>
      </c>
      <c r="O760" s="1">
        <f t="shared" si="118"/>
        <v>0</v>
      </c>
    </row>
    <row r="761" spans="5:15" x14ac:dyDescent="0.2">
      <c r="E761" s="39">
        <f t="shared" si="119"/>
        <v>75.899999999999963</v>
      </c>
      <c r="F761" s="16">
        <f t="shared" si="110"/>
        <v>2000.0000008831432</v>
      </c>
      <c r="H761" s="46" t="b">
        <f t="shared" si="111"/>
        <v>0</v>
      </c>
      <c r="I761" s="46">
        <f t="shared" si="112"/>
        <v>25</v>
      </c>
      <c r="J761" s="46">
        <f t="shared" si="113"/>
        <v>26</v>
      </c>
      <c r="K761" s="1" t="str">
        <f t="shared" si="114"/>
        <v/>
      </c>
      <c r="L761" s="1" t="str">
        <f t="shared" si="115"/>
        <v/>
      </c>
      <c r="M761" s="1" t="str">
        <f t="shared" si="116"/>
        <v/>
      </c>
      <c r="N761" s="1" t="str">
        <f t="shared" si="117"/>
        <v/>
      </c>
      <c r="O761" s="1">
        <f t="shared" si="118"/>
        <v>0</v>
      </c>
    </row>
    <row r="762" spans="5:15" x14ac:dyDescent="0.2">
      <c r="E762" s="39">
        <f t="shared" si="119"/>
        <v>75.999999999999957</v>
      </c>
      <c r="F762" s="16">
        <f t="shared" si="110"/>
        <v>2000.0000008831432</v>
      </c>
      <c r="H762" s="46" t="b">
        <f t="shared" si="111"/>
        <v>0</v>
      </c>
      <c r="I762" s="46">
        <f t="shared" si="112"/>
        <v>25</v>
      </c>
      <c r="J762" s="46">
        <f t="shared" si="113"/>
        <v>26</v>
      </c>
      <c r="K762" s="1" t="str">
        <f t="shared" si="114"/>
        <v/>
      </c>
      <c r="L762" s="1" t="str">
        <f t="shared" si="115"/>
        <v/>
      </c>
      <c r="M762" s="1" t="str">
        <f t="shared" si="116"/>
        <v/>
      </c>
      <c r="N762" s="1" t="str">
        <f t="shared" si="117"/>
        <v/>
      </c>
      <c r="O762" s="1">
        <f t="shared" si="118"/>
        <v>0</v>
      </c>
    </row>
    <row r="763" spans="5:15" x14ac:dyDescent="0.2">
      <c r="E763" s="39">
        <f t="shared" si="119"/>
        <v>76.099999999999952</v>
      </c>
      <c r="F763" s="16">
        <f t="shared" si="110"/>
        <v>2000.0000008831432</v>
      </c>
      <c r="H763" s="46" t="b">
        <f t="shared" si="111"/>
        <v>0</v>
      </c>
      <c r="I763" s="46">
        <f t="shared" si="112"/>
        <v>25</v>
      </c>
      <c r="J763" s="46">
        <f t="shared" si="113"/>
        <v>26</v>
      </c>
      <c r="K763" s="1" t="str">
        <f t="shared" si="114"/>
        <v/>
      </c>
      <c r="L763" s="1" t="str">
        <f t="shared" si="115"/>
        <v/>
      </c>
      <c r="M763" s="1" t="str">
        <f t="shared" si="116"/>
        <v/>
      </c>
      <c r="N763" s="1" t="str">
        <f t="shared" si="117"/>
        <v/>
      </c>
      <c r="O763" s="1">
        <f t="shared" si="118"/>
        <v>0</v>
      </c>
    </row>
    <row r="764" spans="5:15" x14ac:dyDescent="0.2">
      <c r="E764" s="39">
        <f t="shared" si="119"/>
        <v>76.199999999999946</v>
      </c>
      <c r="F764" s="16">
        <f t="shared" ref="F764:F827" si="120">IF(E764&gt;$C$29,$C$30,IF(H764,M764+(E764-K764)*O764,0))</f>
        <v>2000.0000008831432</v>
      </c>
      <c r="H764" s="46" t="b">
        <f t="shared" ref="H764:H827" si="121">AND(E764&gt;=$C$28,E764&lt;=$C$29)</f>
        <v>0</v>
      </c>
      <c r="I764" s="46">
        <f t="shared" ref="I764:I827" si="122">COUNTIF($B$2:$B$26,"&lt;="&amp;E764)</f>
        <v>25</v>
      </c>
      <c r="J764" s="46">
        <f t="shared" ref="J764:J827" si="123">I764+1</f>
        <v>26</v>
      </c>
      <c r="K764" s="1" t="str">
        <f t="shared" ref="K764:K827" si="124">IF(H764,INDEX($B$2:$B$26,I764),"")</f>
        <v/>
      </c>
      <c r="L764" s="1" t="str">
        <f t="shared" ref="L764:L827" si="125">IF(H764,INDEX($B$2:$B$26,J764),"")</f>
        <v/>
      </c>
      <c r="M764" s="1" t="str">
        <f t="shared" ref="M764:M827" si="126">IF(H764,INDEX($C$2:$C$26,I764),"")</f>
        <v/>
      </c>
      <c r="N764" s="1" t="str">
        <f t="shared" ref="N764:N827" si="127">IF(H764,INDEX($C$2:$C$26,J764),"")</f>
        <v/>
      </c>
      <c r="O764" s="1">
        <f t="shared" ref="O764:O827" si="128">IF(K764&lt;&gt;L764,(N764-M764)/(L764-K764),0)</f>
        <v>0</v>
      </c>
    </row>
    <row r="765" spans="5:15" x14ac:dyDescent="0.2">
      <c r="E765" s="39">
        <f t="shared" si="119"/>
        <v>76.29999999999994</v>
      </c>
      <c r="F765" s="16">
        <f t="shared" si="120"/>
        <v>2000.0000008831432</v>
      </c>
      <c r="H765" s="46" t="b">
        <f t="shared" si="121"/>
        <v>0</v>
      </c>
      <c r="I765" s="46">
        <f t="shared" si="122"/>
        <v>25</v>
      </c>
      <c r="J765" s="46">
        <f t="shared" si="123"/>
        <v>26</v>
      </c>
      <c r="K765" s="1" t="str">
        <f t="shared" si="124"/>
        <v/>
      </c>
      <c r="L765" s="1" t="str">
        <f t="shared" si="125"/>
        <v/>
      </c>
      <c r="M765" s="1" t="str">
        <f t="shared" si="126"/>
        <v/>
      </c>
      <c r="N765" s="1" t="str">
        <f t="shared" si="127"/>
        <v/>
      </c>
      <c r="O765" s="1">
        <f t="shared" si="128"/>
        <v>0</v>
      </c>
    </row>
    <row r="766" spans="5:15" x14ac:dyDescent="0.2">
      <c r="E766" s="39">
        <f t="shared" si="119"/>
        <v>76.399999999999935</v>
      </c>
      <c r="F766" s="16">
        <f t="shared" si="120"/>
        <v>2000.0000008831432</v>
      </c>
      <c r="H766" s="46" t="b">
        <f t="shared" si="121"/>
        <v>0</v>
      </c>
      <c r="I766" s="46">
        <f t="shared" si="122"/>
        <v>25</v>
      </c>
      <c r="J766" s="46">
        <f t="shared" si="123"/>
        <v>26</v>
      </c>
      <c r="K766" s="1" t="str">
        <f t="shared" si="124"/>
        <v/>
      </c>
      <c r="L766" s="1" t="str">
        <f t="shared" si="125"/>
        <v/>
      </c>
      <c r="M766" s="1" t="str">
        <f t="shared" si="126"/>
        <v/>
      </c>
      <c r="N766" s="1" t="str">
        <f t="shared" si="127"/>
        <v/>
      </c>
      <c r="O766" s="1">
        <f t="shared" si="128"/>
        <v>0</v>
      </c>
    </row>
    <row r="767" spans="5:15" x14ac:dyDescent="0.2">
      <c r="E767" s="39">
        <f t="shared" si="119"/>
        <v>76.499999999999929</v>
      </c>
      <c r="F767" s="16">
        <f t="shared" si="120"/>
        <v>2000.0000008831432</v>
      </c>
      <c r="H767" s="46" t="b">
        <f t="shared" si="121"/>
        <v>0</v>
      </c>
      <c r="I767" s="46">
        <f t="shared" si="122"/>
        <v>25</v>
      </c>
      <c r="J767" s="46">
        <f t="shared" si="123"/>
        <v>26</v>
      </c>
      <c r="K767" s="1" t="str">
        <f t="shared" si="124"/>
        <v/>
      </c>
      <c r="L767" s="1" t="str">
        <f t="shared" si="125"/>
        <v/>
      </c>
      <c r="M767" s="1" t="str">
        <f t="shared" si="126"/>
        <v/>
      </c>
      <c r="N767" s="1" t="str">
        <f t="shared" si="127"/>
        <v/>
      </c>
      <c r="O767" s="1">
        <f t="shared" si="128"/>
        <v>0</v>
      </c>
    </row>
    <row r="768" spans="5:15" x14ac:dyDescent="0.2">
      <c r="E768" s="39">
        <f t="shared" si="119"/>
        <v>76.599999999999923</v>
      </c>
      <c r="F768" s="16">
        <f t="shared" si="120"/>
        <v>2000.0000008831432</v>
      </c>
      <c r="H768" s="46" t="b">
        <f t="shared" si="121"/>
        <v>0</v>
      </c>
      <c r="I768" s="46">
        <f t="shared" si="122"/>
        <v>25</v>
      </c>
      <c r="J768" s="46">
        <f t="shared" si="123"/>
        <v>26</v>
      </c>
      <c r="K768" s="1" t="str">
        <f t="shared" si="124"/>
        <v/>
      </c>
      <c r="L768" s="1" t="str">
        <f t="shared" si="125"/>
        <v/>
      </c>
      <c r="M768" s="1" t="str">
        <f t="shared" si="126"/>
        <v/>
      </c>
      <c r="N768" s="1" t="str">
        <f t="shared" si="127"/>
        <v/>
      </c>
      <c r="O768" s="1">
        <f t="shared" si="128"/>
        <v>0</v>
      </c>
    </row>
    <row r="769" spans="5:15" x14ac:dyDescent="0.2">
      <c r="E769" s="39">
        <f t="shared" si="119"/>
        <v>76.699999999999918</v>
      </c>
      <c r="F769" s="16">
        <f t="shared" si="120"/>
        <v>2000.0000008831432</v>
      </c>
      <c r="H769" s="46" t="b">
        <f t="shared" si="121"/>
        <v>0</v>
      </c>
      <c r="I769" s="46">
        <f t="shared" si="122"/>
        <v>25</v>
      </c>
      <c r="J769" s="46">
        <f t="shared" si="123"/>
        <v>26</v>
      </c>
      <c r="K769" s="1" t="str">
        <f t="shared" si="124"/>
        <v/>
      </c>
      <c r="L769" s="1" t="str">
        <f t="shared" si="125"/>
        <v/>
      </c>
      <c r="M769" s="1" t="str">
        <f t="shared" si="126"/>
        <v/>
      </c>
      <c r="N769" s="1" t="str">
        <f t="shared" si="127"/>
        <v/>
      </c>
      <c r="O769" s="1">
        <f t="shared" si="128"/>
        <v>0</v>
      </c>
    </row>
    <row r="770" spans="5:15" x14ac:dyDescent="0.2">
      <c r="E770" s="39">
        <f t="shared" si="119"/>
        <v>76.799999999999912</v>
      </c>
      <c r="F770" s="16">
        <f t="shared" si="120"/>
        <v>2000.0000008831432</v>
      </c>
      <c r="H770" s="46" t="b">
        <f t="shared" si="121"/>
        <v>0</v>
      </c>
      <c r="I770" s="46">
        <f t="shared" si="122"/>
        <v>25</v>
      </c>
      <c r="J770" s="46">
        <f t="shared" si="123"/>
        <v>26</v>
      </c>
      <c r="K770" s="1" t="str">
        <f t="shared" si="124"/>
        <v/>
      </c>
      <c r="L770" s="1" t="str">
        <f t="shared" si="125"/>
        <v/>
      </c>
      <c r="M770" s="1" t="str">
        <f t="shared" si="126"/>
        <v/>
      </c>
      <c r="N770" s="1" t="str">
        <f t="shared" si="127"/>
        <v/>
      </c>
      <c r="O770" s="1">
        <f t="shared" si="128"/>
        <v>0</v>
      </c>
    </row>
    <row r="771" spans="5:15" x14ac:dyDescent="0.2">
      <c r="E771" s="39">
        <f t="shared" ref="E771:E834" si="129">E770+WindSpeedStep</f>
        <v>76.899999999999906</v>
      </c>
      <c r="F771" s="16">
        <f t="shared" si="120"/>
        <v>2000.0000008831432</v>
      </c>
      <c r="H771" s="46" t="b">
        <f t="shared" si="121"/>
        <v>0</v>
      </c>
      <c r="I771" s="46">
        <f t="shared" si="122"/>
        <v>25</v>
      </c>
      <c r="J771" s="46">
        <f t="shared" si="123"/>
        <v>26</v>
      </c>
      <c r="K771" s="1" t="str">
        <f t="shared" si="124"/>
        <v/>
      </c>
      <c r="L771" s="1" t="str">
        <f t="shared" si="125"/>
        <v/>
      </c>
      <c r="M771" s="1" t="str">
        <f t="shared" si="126"/>
        <v/>
      </c>
      <c r="N771" s="1" t="str">
        <f t="shared" si="127"/>
        <v/>
      </c>
      <c r="O771" s="1">
        <f t="shared" si="128"/>
        <v>0</v>
      </c>
    </row>
    <row r="772" spans="5:15" x14ac:dyDescent="0.2">
      <c r="E772" s="39">
        <f t="shared" si="129"/>
        <v>76.999999999999901</v>
      </c>
      <c r="F772" s="16">
        <f t="shared" si="120"/>
        <v>2000.0000008831432</v>
      </c>
      <c r="H772" s="46" t="b">
        <f t="shared" si="121"/>
        <v>0</v>
      </c>
      <c r="I772" s="46">
        <f t="shared" si="122"/>
        <v>25</v>
      </c>
      <c r="J772" s="46">
        <f t="shared" si="123"/>
        <v>26</v>
      </c>
      <c r="K772" s="1" t="str">
        <f t="shared" si="124"/>
        <v/>
      </c>
      <c r="L772" s="1" t="str">
        <f t="shared" si="125"/>
        <v/>
      </c>
      <c r="M772" s="1" t="str">
        <f t="shared" si="126"/>
        <v/>
      </c>
      <c r="N772" s="1" t="str">
        <f t="shared" si="127"/>
        <v/>
      </c>
      <c r="O772" s="1">
        <f t="shared" si="128"/>
        <v>0</v>
      </c>
    </row>
    <row r="773" spans="5:15" x14ac:dyDescent="0.2">
      <c r="E773" s="39">
        <f t="shared" si="129"/>
        <v>77.099999999999895</v>
      </c>
      <c r="F773" s="16">
        <f t="shared" si="120"/>
        <v>2000.0000008831432</v>
      </c>
      <c r="H773" s="46" t="b">
        <f t="shared" si="121"/>
        <v>0</v>
      </c>
      <c r="I773" s="46">
        <f t="shared" si="122"/>
        <v>25</v>
      </c>
      <c r="J773" s="46">
        <f t="shared" si="123"/>
        <v>26</v>
      </c>
      <c r="K773" s="1" t="str">
        <f t="shared" si="124"/>
        <v/>
      </c>
      <c r="L773" s="1" t="str">
        <f t="shared" si="125"/>
        <v/>
      </c>
      <c r="M773" s="1" t="str">
        <f t="shared" si="126"/>
        <v/>
      </c>
      <c r="N773" s="1" t="str">
        <f t="shared" si="127"/>
        <v/>
      </c>
      <c r="O773" s="1">
        <f t="shared" si="128"/>
        <v>0</v>
      </c>
    </row>
    <row r="774" spans="5:15" x14ac:dyDescent="0.2">
      <c r="E774" s="39">
        <f t="shared" si="129"/>
        <v>77.199999999999889</v>
      </c>
      <c r="F774" s="16">
        <f t="shared" si="120"/>
        <v>2000.0000008831432</v>
      </c>
      <c r="H774" s="46" t="b">
        <f t="shared" si="121"/>
        <v>0</v>
      </c>
      <c r="I774" s="46">
        <f t="shared" si="122"/>
        <v>25</v>
      </c>
      <c r="J774" s="46">
        <f t="shared" si="123"/>
        <v>26</v>
      </c>
      <c r="K774" s="1" t="str">
        <f t="shared" si="124"/>
        <v/>
      </c>
      <c r="L774" s="1" t="str">
        <f t="shared" si="125"/>
        <v/>
      </c>
      <c r="M774" s="1" t="str">
        <f t="shared" si="126"/>
        <v/>
      </c>
      <c r="N774" s="1" t="str">
        <f t="shared" si="127"/>
        <v/>
      </c>
      <c r="O774" s="1">
        <f t="shared" si="128"/>
        <v>0</v>
      </c>
    </row>
    <row r="775" spans="5:15" x14ac:dyDescent="0.2">
      <c r="E775" s="39">
        <f t="shared" si="129"/>
        <v>77.299999999999883</v>
      </c>
      <c r="F775" s="16">
        <f t="shared" si="120"/>
        <v>2000.0000008831432</v>
      </c>
      <c r="H775" s="46" t="b">
        <f t="shared" si="121"/>
        <v>0</v>
      </c>
      <c r="I775" s="46">
        <f t="shared" si="122"/>
        <v>25</v>
      </c>
      <c r="J775" s="46">
        <f t="shared" si="123"/>
        <v>26</v>
      </c>
      <c r="K775" s="1" t="str">
        <f t="shared" si="124"/>
        <v/>
      </c>
      <c r="L775" s="1" t="str">
        <f t="shared" si="125"/>
        <v/>
      </c>
      <c r="M775" s="1" t="str">
        <f t="shared" si="126"/>
        <v/>
      </c>
      <c r="N775" s="1" t="str">
        <f t="shared" si="127"/>
        <v/>
      </c>
      <c r="O775" s="1">
        <f t="shared" si="128"/>
        <v>0</v>
      </c>
    </row>
    <row r="776" spans="5:15" x14ac:dyDescent="0.2">
      <c r="E776" s="39">
        <f t="shared" si="129"/>
        <v>77.399999999999878</v>
      </c>
      <c r="F776" s="16">
        <f t="shared" si="120"/>
        <v>2000.0000008831432</v>
      </c>
      <c r="H776" s="46" t="b">
        <f t="shared" si="121"/>
        <v>0</v>
      </c>
      <c r="I776" s="46">
        <f t="shared" si="122"/>
        <v>25</v>
      </c>
      <c r="J776" s="46">
        <f t="shared" si="123"/>
        <v>26</v>
      </c>
      <c r="K776" s="1" t="str">
        <f t="shared" si="124"/>
        <v/>
      </c>
      <c r="L776" s="1" t="str">
        <f t="shared" si="125"/>
        <v/>
      </c>
      <c r="M776" s="1" t="str">
        <f t="shared" si="126"/>
        <v/>
      </c>
      <c r="N776" s="1" t="str">
        <f t="shared" si="127"/>
        <v/>
      </c>
      <c r="O776" s="1">
        <f t="shared" si="128"/>
        <v>0</v>
      </c>
    </row>
    <row r="777" spans="5:15" x14ac:dyDescent="0.2">
      <c r="E777" s="39">
        <f t="shared" si="129"/>
        <v>77.499999999999872</v>
      </c>
      <c r="F777" s="16">
        <f t="shared" si="120"/>
        <v>2000.0000008831432</v>
      </c>
      <c r="H777" s="46" t="b">
        <f t="shared" si="121"/>
        <v>0</v>
      </c>
      <c r="I777" s="46">
        <f t="shared" si="122"/>
        <v>25</v>
      </c>
      <c r="J777" s="46">
        <f t="shared" si="123"/>
        <v>26</v>
      </c>
      <c r="K777" s="1" t="str">
        <f t="shared" si="124"/>
        <v/>
      </c>
      <c r="L777" s="1" t="str">
        <f t="shared" si="125"/>
        <v/>
      </c>
      <c r="M777" s="1" t="str">
        <f t="shared" si="126"/>
        <v/>
      </c>
      <c r="N777" s="1" t="str">
        <f t="shared" si="127"/>
        <v/>
      </c>
      <c r="O777" s="1">
        <f t="shared" si="128"/>
        <v>0</v>
      </c>
    </row>
    <row r="778" spans="5:15" x14ac:dyDescent="0.2">
      <c r="E778" s="39">
        <f t="shared" si="129"/>
        <v>77.599999999999866</v>
      </c>
      <c r="F778" s="16">
        <f t="shared" si="120"/>
        <v>2000.0000008831432</v>
      </c>
      <c r="H778" s="46" t="b">
        <f t="shared" si="121"/>
        <v>0</v>
      </c>
      <c r="I778" s="46">
        <f t="shared" si="122"/>
        <v>25</v>
      </c>
      <c r="J778" s="46">
        <f t="shared" si="123"/>
        <v>26</v>
      </c>
      <c r="K778" s="1" t="str">
        <f t="shared" si="124"/>
        <v/>
      </c>
      <c r="L778" s="1" t="str">
        <f t="shared" si="125"/>
        <v/>
      </c>
      <c r="M778" s="1" t="str">
        <f t="shared" si="126"/>
        <v/>
      </c>
      <c r="N778" s="1" t="str">
        <f t="shared" si="127"/>
        <v/>
      </c>
      <c r="O778" s="1">
        <f t="shared" si="128"/>
        <v>0</v>
      </c>
    </row>
    <row r="779" spans="5:15" x14ac:dyDescent="0.2">
      <c r="E779" s="39">
        <f t="shared" si="129"/>
        <v>77.699999999999861</v>
      </c>
      <c r="F779" s="16">
        <f t="shared" si="120"/>
        <v>2000.0000008831432</v>
      </c>
      <c r="H779" s="46" t="b">
        <f t="shared" si="121"/>
        <v>0</v>
      </c>
      <c r="I779" s="46">
        <f t="shared" si="122"/>
        <v>25</v>
      </c>
      <c r="J779" s="46">
        <f t="shared" si="123"/>
        <v>26</v>
      </c>
      <c r="K779" s="1" t="str">
        <f t="shared" si="124"/>
        <v/>
      </c>
      <c r="L779" s="1" t="str">
        <f t="shared" si="125"/>
        <v/>
      </c>
      <c r="M779" s="1" t="str">
        <f t="shared" si="126"/>
        <v/>
      </c>
      <c r="N779" s="1" t="str">
        <f t="shared" si="127"/>
        <v/>
      </c>
      <c r="O779" s="1">
        <f t="shared" si="128"/>
        <v>0</v>
      </c>
    </row>
    <row r="780" spans="5:15" x14ac:dyDescent="0.2">
      <c r="E780" s="39">
        <f t="shared" si="129"/>
        <v>77.799999999999855</v>
      </c>
      <c r="F780" s="16">
        <f t="shared" si="120"/>
        <v>2000.0000008831432</v>
      </c>
      <c r="H780" s="46" t="b">
        <f t="shared" si="121"/>
        <v>0</v>
      </c>
      <c r="I780" s="46">
        <f t="shared" si="122"/>
        <v>25</v>
      </c>
      <c r="J780" s="46">
        <f t="shared" si="123"/>
        <v>26</v>
      </c>
      <c r="K780" s="1" t="str">
        <f t="shared" si="124"/>
        <v/>
      </c>
      <c r="L780" s="1" t="str">
        <f t="shared" si="125"/>
        <v/>
      </c>
      <c r="M780" s="1" t="str">
        <f t="shared" si="126"/>
        <v/>
      </c>
      <c r="N780" s="1" t="str">
        <f t="shared" si="127"/>
        <v/>
      </c>
      <c r="O780" s="1">
        <f t="shared" si="128"/>
        <v>0</v>
      </c>
    </row>
    <row r="781" spans="5:15" x14ac:dyDescent="0.2">
      <c r="E781" s="39">
        <f t="shared" si="129"/>
        <v>77.899999999999849</v>
      </c>
      <c r="F781" s="16">
        <f t="shared" si="120"/>
        <v>2000.0000008831432</v>
      </c>
      <c r="H781" s="46" t="b">
        <f t="shared" si="121"/>
        <v>0</v>
      </c>
      <c r="I781" s="46">
        <f t="shared" si="122"/>
        <v>25</v>
      </c>
      <c r="J781" s="46">
        <f t="shared" si="123"/>
        <v>26</v>
      </c>
      <c r="K781" s="1" t="str">
        <f t="shared" si="124"/>
        <v/>
      </c>
      <c r="L781" s="1" t="str">
        <f t="shared" si="125"/>
        <v/>
      </c>
      <c r="M781" s="1" t="str">
        <f t="shared" si="126"/>
        <v/>
      </c>
      <c r="N781" s="1" t="str">
        <f t="shared" si="127"/>
        <v/>
      </c>
      <c r="O781" s="1">
        <f t="shared" si="128"/>
        <v>0</v>
      </c>
    </row>
    <row r="782" spans="5:15" x14ac:dyDescent="0.2">
      <c r="E782" s="39">
        <f t="shared" si="129"/>
        <v>77.999999999999844</v>
      </c>
      <c r="F782" s="16">
        <f t="shared" si="120"/>
        <v>2000.0000008831432</v>
      </c>
      <c r="H782" s="46" t="b">
        <f t="shared" si="121"/>
        <v>0</v>
      </c>
      <c r="I782" s="46">
        <f t="shared" si="122"/>
        <v>25</v>
      </c>
      <c r="J782" s="46">
        <f t="shared" si="123"/>
        <v>26</v>
      </c>
      <c r="K782" s="1" t="str">
        <f t="shared" si="124"/>
        <v/>
      </c>
      <c r="L782" s="1" t="str">
        <f t="shared" si="125"/>
        <v/>
      </c>
      <c r="M782" s="1" t="str">
        <f t="shared" si="126"/>
        <v/>
      </c>
      <c r="N782" s="1" t="str">
        <f t="shared" si="127"/>
        <v/>
      </c>
      <c r="O782" s="1">
        <f t="shared" si="128"/>
        <v>0</v>
      </c>
    </row>
    <row r="783" spans="5:15" x14ac:dyDescent="0.2">
      <c r="E783" s="39">
        <f t="shared" si="129"/>
        <v>78.099999999999838</v>
      </c>
      <c r="F783" s="16">
        <f t="shared" si="120"/>
        <v>2000.0000008831432</v>
      </c>
      <c r="H783" s="46" t="b">
        <f t="shared" si="121"/>
        <v>0</v>
      </c>
      <c r="I783" s="46">
        <f t="shared" si="122"/>
        <v>25</v>
      </c>
      <c r="J783" s="46">
        <f t="shared" si="123"/>
        <v>26</v>
      </c>
      <c r="K783" s="1" t="str">
        <f t="shared" si="124"/>
        <v/>
      </c>
      <c r="L783" s="1" t="str">
        <f t="shared" si="125"/>
        <v/>
      </c>
      <c r="M783" s="1" t="str">
        <f t="shared" si="126"/>
        <v/>
      </c>
      <c r="N783" s="1" t="str">
        <f t="shared" si="127"/>
        <v/>
      </c>
      <c r="O783" s="1">
        <f t="shared" si="128"/>
        <v>0</v>
      </c>
    </row>
    <row r="784" spans="5:15" x14ac:dyDescent="0.2">
      <c r="E784" s="39">
        <f t="shared" si="129"/>
        <v>78.199999999999832</v>
      </c>
      <c r="F784" s="16">
        <f t="shared" si="120"/>
        <v>2000.0000008831432</v>
      </c>
      <c r="H784" s="46" t="b">
        <f t="shared" si="121"/>
        <v>0</v>
      </c>
      <c r="I784" s="46">
        <f t="shared" si="122"/>
        <v>25</v>
      </c>
      <c r="J784" s="46">
        <f t="shared" si="123"/>
        <v>26</v>
      </c>
      <c r="K784" s="1" t="str">
        <f t="shared" si="124"/>
        <v/>
      </c>
      <c r="L784" s="1" t="str">
        <f t="shared" si="125"/>
        <v/>
      </c>
      <c r="M784" s="1" t="str">
        <f t="shared" si="126"/>
        <v/>
      </c>
      <c r="N784" s="1" t="str">
        <f t="shared" si="127"/>
        <v/>
      </c>
      <c r="O784" s="1">
        <f t="shared" si="128"/>
        <v>0</v>
      </c>
    </row>
    <row r="785" spans="5:15" x14ac:dyDescent="0.2">
      <c r="E785" s="39">
        <f t="shared" si="129"/>
        <v>78.299999999999827</v>
      </c>
      <c r="F785" s="16">
        <f t="shared" si="120"/>
        <v>2000.0000008831432</v>
      </c>
      <c r="H785" s="46" t="b">
        <f t="shared" si="121"/>
        <v>0</v>
      </c>
      <c r="I785" s="46">
        <f t="shared" si="122"/>
        <v>25</v>
      </c>
      <c r="J785" s="46">
        <f t="shared" si="123"/>
        <v>26</v>
      </c>
      <c r="K785" s="1" t="str">
        <f t="shared" si="124"/>
        <v/>
      </c>
      <c r="L785" s="1" t="str">
        <f t="shared" si="125"/>
        <v/>
      </c>
      <c r="M785" s="1" t="str">
        <f t="shared" si="126"/>
        <v/>
      </c>
      <c r="N785" s="1" t="str">
        <f t="shared" si="127"/>
        <v/>
      </c>
      <c r="O785" s="1">
        <f t="shared" si="128"/>
        <v>0</v>
      </c>
    </row>
    <row r="786" spans="5:15" x14ac:dyDescent="0.2">
      <c r="E786" s="39">
        <f t="shared" si="129"/>
        <v>78.399999999999821</v>
      </c>
      <c r="F786" s="16">
        <f t="shared" si="120"/>
        <v>2000.0000008831432</v>
      </c>
      <c r="H786" s="46" t="b">
        <f t="shared" si="121"/>
        <v>0</v>
      </c>
      <c r="I786" s="46">
        <f t="shared" si="122"/>
        <v>25</v>
      </c>
      <c r="J786" s="46">
        <f t="shared" si="123"/>
        <v>26</v>
      </c>
      <c r="K786" s="1" t="str">
        <f t="shared" si="124"/>
        <v/>
      </c>
      <c r="L786" s="1" t="str">
        <f t="shared" si="125"/>
        <v/>
      </c>
      <c r="M786" s="1" t="str">
        <f t="shared" si="126"/>
        <v/>
      </c>
      <c r="N786" s="1" t="str">
        <f t="shared" si="127"/>
        <v/>
      </c>
      <c r="O786" s="1">
        <f t="shared" si="128"/>
        <v>0</v>
      </c>
    </row>
    <row r="787" spans="5:15" x14ac:dyDescent="0.2">
      <c r="E787" s="39">
        <f t="shared" si="129"/>
        <v>78.499999999999815</v>
      </c>
      <c r="F787" s="16">
        <f t="shared" si="120"/>
        <v>2000.0000008831432</v>
      </c>
      <c r="H787" s="46" t="b">
        <f t="shared" si="121"/>
        <v>0</v>
      </c>
      <c r="I787" s="46">
        <f t="shared" si="122"/>
        <v>25</v>
      </c>
      <c r="J787" s="46">
        <f t="shared" si="123"/>
        <v>26</v>
      </c>
      <c r="K787" s="1" t="str">
        <f t="shared" si="124"/>
        <v/>
      </c>
      <c r="L787" s="1" t="str">
        <f t="shared" si="125"/>
        <v/>
      </c>
      <c r="M787" s="1" t="str">
        <f t="shared" si="126"/>
        <v/>
      </c>
      <c r="N787" s="1" t="str">
        <f t="shared" si="127"/>
        <v/>
      </c>
      <c r="O787" s="1">
        <f t="shared" si="128"/>
        <v>0</v>
      </c>
    </row>
    <row r="788" spans="5:15" x14ac:dyDescent="0.2">
      <c r="E788" s="39">
        <f t="shared" si="129"/>
        <v>78.59999999999981</v>
      </c>
      <c r="F788" s="16">
        <f t="shared" si="120"/>
        <v>2000.0000008831432</v>
      </c>
      <c r="H788" s="46" t="b">
        <f t="shared" si="121"/>
        <v>0</v>
      </c>
      <c r="I788" s="46">
        <f t="shared" si="122"/>
        <v>25</v>
      </c>
      <c r="J788" s="46">
        <f t="shared" si="123"/>
        <v>26</v>
      </c>
      <c r="K788" s="1" t="str">
        <f t="shared" si="124"/>
        <v/>
      </c>
      <c r="L788" s="1" t="str">
        <f t="shared" si="125"/>
        <v/>
      </c>
      <c r="M788" s="1" t="str">
        <f t="shared" si="126"/>
        <v/>
      </c>
      <c r="N788" s="1" t="str">
        <f t="shared" si="127"/>
        <v/>
      </c>
      <c r="O788" s="1">
        <f t="shared" si="128"/>
        <v>0</v>
      </c>
    </row>
    <row r="789" spans="5:15" x14ac:dyDescent="0.2">
      <c r="E789" s="39">
        <f t="shared" si="129"/>
        <v>78.699999999999804</v>
      </c>
      <c r="F789" s="16">
        <f t="shared" si="120"/>
        <v>2000.0000008831432</v>
      </c>
      <c r="H789" s="46" t="b">
        <f t="shared" si="121"/>
        <v>0</v>
      </c>
      <c r="I789" s="46">
        <f t="shared" si="122"/>
        <v>25</v>
      </c>
      <c r="J789" s="46">
        <f t="shared" si="123"/>
        <v>26</v>
      </c>
      <c r="K789" s="1" t="str">
        <f t="shared" si="124"/>
        <v/>
      </c>
      <c r="L789" s="1" t="str">
        <f t="shared" si="125"/>
        <v/>
      </c>
      <c r="M789" s="1" t="str">
        <f t="shared" si="126"/>
        <v/>
      </c>
      <c r="N789" s="1" t="str">
        <f t="shared" si="127"/>
        <v/>
      </c>
      <c r="O789" s="1">
        <f t="shared" si="128"/>
        <v>0</v>
      </c>
    </row>
    <row r="790" spans="5:15" x14ac:dyDescent="0.2">
      <c r="E790" s="39">
        <f t="shared" si="129"/>
        <v>78.799999999999798</v>
      </c>
      <c r="F790" s="16">
        <f t="shared" si="120"/>
        <v>2000.0000008831432</v>
      </c>
      <c r="H790" s="46" t="b">
        <f t="shared" si="121"/>
        <v>0</v>
      </c>
      <c r="I790" s="46">
        <f t="shared" si="122"/>
        <v>25</v>
      </c>
      <c r="J790" s="46">
        <f t="shared" si="123"/>
        <v>26</v>
      </c>
      <c r="K790" s="1" t="str">
        <f t="shared" si="124"/>
        <v/>
      </c>
      <c r="L790" s="1" t="str">
        <f t="shared" si="125"/>
        <v/>
      </c>
      <c r="M790" s="1" t="str">
        <f t="shared" si="126"/>
        <v/>
      </c>
      <c r="N790" s="1" t="str">
        <f t="shared" si="127"/>
        <v/>
      </c>
      <c r="O790" s="1">
        <f t="shared" si="128"/>
        <v>0</v>
      </c>
    </row>
    <row r="791" spans="5:15" x14ac:dyDescent="0.2">
      <c r="E791" s="39">
        <f t="shared" si="129"/>
        <v>78.899999999999793</v>
      </c>
      <c r="F791" s="16">
        <f t="shared" si="120"/>
        <v>2000.0000008831432</v>
      </c>
      <c r="H791" s="46" t="b">
        <f t="shared" si="121"/>
        <v>0</v>
      </c>
      <c r="I791" s="46">
        <f t="shared" si="122"/>
        <v>25</v>
      </c>
      <c r="J791" s="46">
        <f t="shared" si="123"/>
        <v>26</v>
      </c>
      <c r="K791" s="1" t="str">
        <f t="shared" si="124"/>
        <v/>
      </c>
      <c r="L791" s="1" t="str">
        <f t="shared" si="125"/>
        <v/>
      </c>
      <c r="M791" s="1" t="str">
        <f t="shared" si="126"/>
        <v/>
      </c>
      <c r="N791" s="1" t="str">
        <f t="shared" si="127"/>
        <v/>
      </c>
      <c r="O791" s="1">
        <f t="shared" si="128"/>
        <v>0</v>
      </c>
    </row>
    <row r="792" spans="5:15" x14ac:dyDescent="0.2">
      <c r="E792" s="39">
        <f t="shared" si="129"/>
        <v>78.999999999999787</v>
      </c>
      <c r="F792" s="16">
        <f t="shared" si="120"/>
        <v>2000.0000008831432</v>
      </c>
      <c r="H792" s="46" t="b">
        <f t="shared" si="121"/>
        <v>0</v>
      </c>
      <c r="I792" s="46">
        <f t="shared" si="122"/>
        <v>25</v>
      </c>
      <c r="J792" s="46">
        <f t="shared" si="123"/>
        <v>26</v>
      </c>
      <c r="K792" s="1" t="str">
        <f t="shared" si="124"/>
        <v/>
      </c>
      <c r="L792" s="1" t="str">
        <f t="shared" si="125"/>
        <v/>
      </c>
      <c r="M792" s="1" t="str">
        <f t="shared" si="126"/>
        <v/>
      </c>
      <c r="N792" s="1" t="str">
        <f t="shared" si="127"/>
        <v/>
      </c>
      <c r="O792" s="1">
        <f t="shared" si="128"/>
        <v>0</v>
      </c>
    </row>
    <row r="793" spans="5:15" x14ac:dyDescent="0.2">
      <c r="E793" s="39">
        <f t="shared" si="129"/>
        <v>79.099999999999781</v>
      </c>
      <c r="F793" s="16">
        <f t="shared" si="120"/>
        <v>2000.0000008831432</v>
      </c>
      <c r="H793" s="46" t="b">
        <f t="shared" si="121"/>
        <v>0</v>
      </c>
      <c r="I793" s="46">
        <f t="shared" si="122"/>
        <v>25</v>
      </c>
      <c r="J793" s="46">
        <f t="shared" si="123"/>
        <v>26</v>
      </c>
      <c r="K793" s="1" t="str">
        <f t="shared" si="124"/>
        <v/>
      </c>
      <c r="L793" s="1" t="str">
        <f t="shared" si="125"/>
        <v/>
      </c>
      <c r="M793" s="1" t="str">
        <f t="shared" si="126"/>
        <v/>
      </c>
      <c r="N793" s="1" t="str">
        <f t="shared" si="127"/>
        <v/>
      </c>
      <c r="O793" s="1">
        <f t="shared" si="128"/>
        <v>0</v>
      </c>
    </row>
    <row r="794" spans="5:15" x14ac:dyDescent="0.2">
      <c r="E794" s="39">
        <f t="shared" si="129"/>
        <v>79.199999999999775</v>
      </c>
      <c r="F794" s="16">
        <f t="shared" si="120"/>
        <v>2000.0000008831432</v>
      </c>
      <c r="H794" s="46" t="b">
        <f t="shared" si="121"/>
        <v>0</v>
      </c>
      <c r="I794" s="46">
        <f t="shared" si="122"/>
        <v>25</v>
      </c>
      <c r="J794" s="46">
        <f t="shared" si="123"/>
        <v>26</v>
      </c>
      <c r="K794" s="1" t="str">
        <f t="shared" si="124"/>
        <v/>
      </c>
      <c r="L794" s="1" t="str">
        <f t="shared" si="125"/>
        <v/>
      </c>
      <c r="M794" s="1" t="str">
        <f t="shared" si="126"/>
        <v/>
      </c>
      <c r="N794" s="1" t="str">
        <f t="shared" si="127"/>
        <v/>
      </c>
      <c r="O794" s="1">
        <f t="shared" si="128"/>
        <v>0</v>
      </c>
    </row>
    <row r="795" spans="5:15" x14ac:dyDescent="0.2">
      <c r="E795" s="39">
        <f t="shared" si="129"/>
        <v>79.29999999999977</v>
      </c>
      <c r="F795" s="16">
        <f t="shared" si="120"/>
        <v>2000.0000008831432</v>
      </c>
      <c r="H795" s="46" t="b">
        <f t="shared" si="121"/>
        <v>0</v>
      </c>
      <c r="I795" s="46">
        <f t="shared" si="122"/>
        <v>25</v>
      </c>
      <c r="J795" s="46">
        <f t="shared" si="123"/>
        <v>26</v>
      </c>
      <c r="K795" s="1" t="str">
        <f t="shared" si="124"/>
        <v/>
      </c>
      <c r="L795" s="1" t="str">
        <f t="shared" si="125"/>
        <v/>
      </c>
      <c r="M795" s="1" t="str">
        <f t="shared" si="126"/>
        <v/>
      </c>
      <c r="N795" s="1" t="str">
        <f t="shared" si="127"/>
        <v/>
      </c>
      <c r="O795" s="1">
        <f t="shared" si="128"/>
        <v>0</v>
      </c>
    </row>
    <row r="796" spans="5:15" x14ac:dyDescent="0.2">
      <c r="E796" s="39">
        <f t="shared" si="129"/>
        <v>79.399999999999764</v>
      </c>
      <c r="F796" s="16">
        <f t="shared" si="120"/>
        <v>2000.0000008831432</v>
      </c>
      <c r="H796" s="46" t="b">
        <f t="shared" si="121"/>
        <v>0</v>
      </c>
      <c r="I796" s="46">
        <f t="shared" si="122"/>
        <v>25</v>
      </c>
      <c r="J796" s="46">
        <f t="shared" si="123"/>
        <v>26</v>
      </c>
      <c r="K796" s="1" t="str">
        <f t="shared" si="124"/>
        <v/>
      </c>
      <c r="L796" s="1" t="str">
        <f t="shared" si="125"/>
        <v/>
      </c>
      <c r="M796" s="1" t="str">
        <f t="shared" si="126"/>
        <v/>
      </c>
      <c r="N796" s="1" t="str">
        <f t="shared" si="127"/>
        <v/>
      </c>
      <c r="O796" s="1">
        <f t="shared" si="128"/>
        <v>0</v>
      </c>
    </row>
    <row r="797" spans="5:15" x14ac:dyDescent="0.2">
      <c r="E797" s="39">
        <f t="shared" si="129"/>
        <v>79.499999999999758</v>
      </c>
      <c r="F797" s="16">
        <f t="shared" si="120"/>
        <v>2000.0000008831432</v>
      </c>
      <c r="H797" s="46" t="b">
        <f t="shared" si="121"/>
        <v>0</v>
      </c>
      <c r="I797" s="46">
        <f t="shared" si="122"/>
        <v>25</v>
      </c>
      <c r="J797" s="46">
        <f t="shared" si="123"/>
        <v>26</v>
      </c>
      <c r="K797" s="1" t="str">
        <f t="shared" si="124"/>
        <v/>
      </c>
      <c r="L797" s="1" t="str">
        <f t="shared" si="125"/>
        <v/>
      </c>
      <c r="M797" s="1" t="str">
        <f t="shared" si="126"/>
        <v/>
      </c>
      <c r="N797" s="1" t="str">
        <f t="shared" si="127"/>
        <v/>
      </c>
      <c r="O797" s="1">
        <f t="shared" si="128"/>
        <v>0</v>
      </c>
    </row>
    <row r="798" spans="5:15" x14ac:dyDescent="0.2">
      <c r="E798" s="39">
        <f t="shared" si="129"/>
        <v>79.599999999999753</v>
      </c>
      <c r="F798" s="16">
        <f t="shared" si="120"/>
        <v>2000.0000008831432</v>
      </c>
      <c r="H798" s="46" t="b">
        <f t="shared" si="121"/>
        <v>0</v>
      </c>
      <c r="I798" s="46">
        <f t="shared" si="122"/>
        <v>25</v>
      </c>
      <c r="J798" s="46">
        <f t="shared" si="123"/>
        <v>26</v>
      </c>
      <c r="K798" s="1" t="str">
        <f t="shared" si="124"/>
        <v/>
      </c>
      <c r="L798" s="1" t="str">
        <f t="shared" si="125"/>
        <v/>
      </c>
      <c r="M798" s="1" t="str">
        <f t="shared" si="126"/>
        <v/>
      </c>
      <c r="N798" s="1" t="str">
        <f t="shared" si="127"/>
        <v/>
      </c>
      <c r="O798" s="1">
        <f t="shared" si="128"/>
        <v>0</v>
      </c>
    </row>
    <row r="799" spans="5:15" x14ac:dyDescent="0.2">
      <c r="E799" s="39">
        <f t="shared" si="129"/>
        <v>79.699999999999747</v>
      </c>
      <c r="F799" s="16">
        <f t="shared" si="120"/>
        <v>2000.0000008831432</v>
      </c>
      <c r="H799" s="46" t="b">
        <f t="shared" si="121"/>
        <v>0</v>
      </c>
      <c r="I799" s="46">
        <f t="shared" si="122"/>
        <v>25</v>
      </c>
      <c r="J799" s="46">
        <f t="shared" si="123"/>
        <v>26</v>
      </c>
      <c r="K799" s="1" t="str">
        <f t="shared" si="124"/>
        <v/>
      </c>
      <c r="L799" s="1" t="str">
        <f t="shared" si="125"/>
        <v/>
      </c>
      <c r="M799" s="1" t="str">
        <f t="shared" si="126"/>
        <v/>
      </c>
      <c r="N799" s="1" t="str">
        <f t="shared" si="127"/>
        <v/>
      </c>
      <c r="O799" s="1">
        <f t="shared" si="128"/>
        <v>0</v>
      </c>
    </row>
    <row r="800" spans="5:15" x14ac:dyDescent="0.2">
      <c r="E800" s="39">
        <f t="shared" si="129"/>
        <v>79.799999999999741</v>
      </c>
      <c r="F800" s="16">
        <f t="shared" si="120"/>
        <v>2000.0000008831432</v>
      </c>
      <c r="H800" s="46" t="b">
        <f t="shared" si="121"/>
        <v>0</v>
      </c>
      <c r="I800" s="46">
        <f t="shared" si="122"/>
        <v>25</v>
      </c>
      <c r="J800" s="46">
        <f t="shared" si="123"/>
        <v>26</v>
      </c>
      <c r="K800" s="1" t="str">
        <f t="shared" si="124"/>
        <v/>
      </c>
      <c r="L800" s="1" t="str">
        <f t="shared" si="125"/>
        <v/>
      </c>
      <c r="M800" s="1" t="str">
        <f t="shared" si="126"/>
        <v/>
      </c>
      <c r="N800" s="1" t="str">
        <f t="shared" si="127"/>
        <v/>
      </c>
      <c r="O800" s="1">
        <f t="shared" si="128"/>
        <v>0</v>
      </c>
    </row>
    <row r="801" spans="5:15" x14ac:dyDescent="0.2">
      <c r="E801" s="39">
        <f t="shared" si="129"/>
        <v>79.899999999999736</v>
      </c>
      <c r="F801" s="16">
        <f t="shared" si="120"/>
        <v>2000.0000008831432</v>
      </c>
      <c r="H801" s="46" t="b">
        <f t="shared" si="121"/>
        <v>0</v>
      </c>
      <c r="I801" s="46">
        <f t="shared" si="122"/>
        <v>25</v>
      </c>
      <c r="J801" s="46">
        <f t="shared" si="123"/>
        <v>26</v>
      </c>
      <c r="K801" s="1" t="str">
        <f t="shared" si="124"/>
        <v/>
      </c>
      <c r="L801" s="1" t="str">
        <f t="shared" si="125"/>
        <v/>
      </c>
      <c r="M801" s="1" t="str">
        <f t="shared" si="126"/>
        <v/>
      </c>
      <c r="N801" s="1" t="str">
        <f t="shared" si="127"/>
        <v/>
      </c>
      <c r="O801" s="1">
        <f t="shared" si="128"/>
        <v>0</v>
      </c>
    </row>
    <row r="802" spans="5:15" x14ac:dyDescent="0.2">
      <c r="E802" s="39">
        <f t="shared" si="129"/>
        <v>79.99999999999973</v>
      </c>
      <c r="F802" s="16">
        <f t="shared" si="120"/>
        <v>2000.0000008831432</v>
      </c>
      <c r="H802" s="46" t="b">
        <f t="shared" si="121"/>
        <v>0</v>
      </c>
      <c r="I802" s="46">
        <f t="shared" si="122"/>
        <v>25</v>
      </c>
      <c r="J802" s="46">
        <f t="shared" si="123"/>
        <v>26</v>
      </c>
      <c r="K802" s="1" t="str">
        <f t="shared" si="124"/>
        <v/>
      </c>
      <c r="L802" s="1" t="str">
        <f t="shared" si="125"/>
        <v/>
      </c>
      <c r="M802" s="1" t="str">
        <f t="shared" si="126"/>
        <v/>
      </c>
      <c r="N802" s="1" t="str">
        <f t="shared" si="127"/>
        <v/>
      </c>
      <c r="O802" s="1">
        <f t="shared" si="128"/>
        <v>0</v>
      </c>
    </row>
    <row r="803" spans="5:15" x14ac:dyDescent="0.2">
      <c r="E803" s="39">
        <f t="shared" si="129"/>
        <v>80.099999999999724</v>
      </c>
      <c r="F803" s="16">
        <f t="shared" si="120"/>
        <v>2000.0000008831432</v>
      </c>
      <c r="H803" s="46" t="b">
        <f t="shared" si="121"/>
        <v>0</v>
      </c>
      <c r="I803" s="46">
        <f t="shared" si="122"/>
        <v>25</v>
      </c>
      <c r="J803" s="46">
        <f t="shared" si="123"/>
        <v>26</v>
      </c>
      <c r="K803" s="1" t="str">
        <f t="shared" si="124"/>
        <v/>
      </c>
      <c r="L803" s="1" t="str">
        <f t="shared" si="125"/>
        <v/>
      </c>
      <c r="M803" s="1" t="str">
        <f t="shared" si="126"/>
        <v/>
      </c>
      <c r="N803" s="1" t="str">
        <f t="shared" si="127"/>
        <v/>
      </c>
      <c r="O803" s="1">
        <f t="shared" si="128"/>
        <v>0</v>
      </c>
    </row>
    <row r="804" spans="5:15" x14ac:dyDescent="0.2">
      <c r="E804" s="39">
        <f t="shared" si="129"/>
        <v>80.199999999999719</v>
      </c>
      <c r="F804" s="16">
        <f t="shared" si="120"/>
        <v>2000.0000008831432</v>
      </c>
      <c r="H804" s="46" t="b">
        <f t="shared" si="121"/>
        <v>0</v>
      </c>
      <c r="I804" s="46">
        <f t="shared" si="122"/>
        <v>25</v>
      </c>
      <c r="J804" s="46">
        <f t="shared" si="123"/>
        <v>26</v>
      </c>
      <c r="K804" s="1" t="str">
        <f t="shared" si="124"/>
        <v/>
      </c>
      <c r="L804" s="1" t="str">
        <f t="shared" si="125"/>
        <v/>
      </c>
      <c r="M804" s="1" t="str">
        <f t="shared" si="126"/>
        <v/>
      </c>
      <c r="N804" s="1" t="str">
        <f t="shared" si="127"/>
        <v/>
      </c>
      <c r="O804" s="1">
        <f t="shared" si="128"/>
        <v>0</v>
      </c>
    </row>
    <row r="805" spans="5:15" x14ac:dyDescent="0.2">
      <c r="E805" s="39">
        <f t="shared" si="129"/>
        <v>80.299999999999713</v>
      </c>
      <c r="F805" s="16">
        <f t="shared" si="120"/>
        <v>2000.0000008831432</v>
      </c>
      <c r="H805" s="46" t="b">
        <f t="shared" si="121"/>
        <v>0</v>
      </c>
      <c r="I805" s="46">
        <f t="shared" si="122"/>
        <v>25</v>
      </c>
      <c r="J805" s="46">
        <f t="shared" si="123"/>
        <v>26</v>
      </c>
      <c r="K805" s="1" t="str">
        <f t="shared" si="124"/>
        <v/>
      </c>
      <c r="L805" s="1" t="str">
        <f t="shared" si="125"/>
        <v/>
      </c>
      <c r="M805" s="1" t="str">
        <f t="shared" si="126"/>
        <v/>
      </c>
      <c r="N805" s="1" t="str">
        <f t="shared" si="127"/>
        <v/>
      </c>
      <c r="O805" s="1">
        <f t="shared" si="128"/>
        <v>0</v>
      </c>
    </row>
    <row r="806" spans="5:15" x14ac:dyDescent="0.2">
      <c r="E806" s="39">
        <f t="shared" si="129"/>
        <v>80.399999999999707</v>
      </c>
      <c r="F806" s="16">
        <f t="shared" si="120"/>
        <v>2000.0000008831432</v>
      </c>
      <c r="H806" s="46" t="b">
        <f t="shared" si="121"/>
        <v>0</v>
      </c>
      <c r="I806" s="46">
        <f t="shared" si="122"/>
        <v>25</v>
      </c>
      <c r="J806" s="46">
        <f t="shared" si="123"/>
        <v>26</v>
      </c>
      <c r="K806" s="1" t="str">
        <f t="shared" si="124"/>
        <v/>
      </c>
      <c r="L806" s="1" t="str">
        <f t="shared" si="125"/>
        <v/>
      </c>
      <c r="M806" s="1" t="str">
        <f t="shared" si="126"/>
        <v/>
      </c>
      <c r="N806" s="1" t="str">
        <f t="shared" si="127"/>
        <v/>
      </c>
      <c r="O806" s="1">
        <f t="shared" si="128"/>
        <v>0</v>
      </c>
    </row>
    <row r="807" spans="5:15" x14ac:dyDescent="0.2">
      <c r="E807" s="39">
        <f t="shared" si="129"/>
        <v>80.499999999999702</v>
      </c>
      <c r="F807" s="16">
        <f t="shared" si="120"/>
        <v>2000.0000008831432</v>
      </c>
      <c r="H807" s="46" t="b">
        <f t="shared" si="121"/>
        <v>0</v>
      </c>
      <c r="I807" s="46">
        <f t="shared" si="122"/>
        <v>25</v>
      </c>
      <c r="J807" s="46">
        <f t="shared" si="123"/>
        <v>26</v>
      </c>
      <c r="K807" s="1" t="str">
        <f t="shared" si="124"/>
        <v/>
      </c>
      <c r="L807" s="1" t="str">
        <f t="shared" si="125"/>
        <v/>
      </c>
      <c r="M807" s="1" t="str">
        <f t="shared" si="126"/>
        <v/>
      </c>
      <c r="N807" s="1" t="str">
        <f t="shared" si="127"/>
        <v/>
      </c>
      <c r="O807" s="1">
        <f t="shared" si="128"/>
        <v>0</v>
      </c>
    </row>
    <row r="808" spans="5:15" x14ac:dyDescent="0.2">
      <c r="E808" s="39">
        <f t="shared" si="129"/>
        <v>80.599999999999696</v>
      </c>
      <c r="F808" s="16">
        <f t="shared" si="120"/>
        <v>2000.0000008831432</v>
      </c>
      <c r="H808" s="46" t="b">
        <f t="shared" si="121"/>
        <v>0</v>
      </c>
      <c r="I808" s="46">
        <f t="shared" si="122"/>
        <v>25</v>
      </c>
      <c r="J808" s="46">
        <f t="shared" si="123"/>
        <v>26</v>
      </c>
      <c r="K808" s="1" t="str">
        <f t="shared" si="124"/>
        <v/>
      </c>
      <c r="L808" s="1" t="str">
        <f t="shared" si="125"/>
        <v/>
      </c>
      <c r="M808" s="1" t="str">
        <f t="shared" si="126"/>
        <v/>
      </c>
      <c r="N808" s="1" t="str">
        <f t="shared" si="127"/>
        <v/>
      </c>
      <c r="O808" s="1">
        <f t="shared" si="128"/>
        <v>0</v>
      </c>
    </row>
    <row r="809" spans="5:15" x14ac:dyDescent="0.2">
      <c r="E809" s="39">
        <f t="shared" si="129"/>
        <v>80.69999999999969</v>
      </c>
      <c r="F809" s="16">
        <f t="shared" si="120"/>
        <v>2000.0000008831432</v>
      </c>
      <c r="H809" s="46" t="b">
        <f t="shared" si="121"/>
        <v>0</v>
      </c>
      <c r="I809" s="46">
        <f t="shared" si="122"/>
        <v>25</v>
      </c>
      <c r="J809" s="46">
        <f t="shared" si="123"/>
        <v>26</v>
      </c>
      <c r="K809" s="1" t="str">
        <f t="shared" si="124"/>
        <v/>
      </c>
      <c r="L809" s="1" t="str">
        <f t="shared" si="125"/>
        <v/>
      </c>
      <c r="M809" s="1" t="str">
        <f t="shared" si="126"/>
        <v/>
      </c>
      <c r="N809" s="1" t="str">
        <f t="shared" si="127"/>
        <v/>
      </c>
      <c r="O809" s="1">
        <f t="shared" si="128"/>
        <v>0</v>
      </c>
    </row>
    <row r="810" spans="5:15" x14ac:dyDescent="0.2">
      <c r="E810" s="39">
        <f t="shared" si="129"/>
        <v>80.799999999999685</v>
      </c>
      <c r="F810" s="16">
        <f t="shared" si="120"/>
        <v>2000.0000008831432</v>
      </c>
      <c r="H810" s="46" t="b">
        <f t="shared" si="121"/>
        <v>0</v>
      </c>
      <c r="I810" s="46">
        <f t="shared" si="122"/>
        <v>25</v>
      </c>
      <c r="J810" s="46">
        <f t="shared" si="123"/>
        <v>26</v>
      </c>
      <c r="K810" s="1" t="str">
        <f t="shared" si="124"/>
        <v/>
      </c>
      <c r="L810" s="1" t="str">
        <f t="shared" si="125"/>
        <v/>
      </c>
      <c r="M810" s="1" t="str">
        <f t="shared" si="126"/>
        <v/>
      </c>
      <c r="N810" s="1" t="str">
        <f t="shared" si="127"/>
        <v/>
      </c>
      <c r="O810" s="1">
        <f t="shared" si="128"/>
        <v>0</v>
      </c>
    </row>
    <row r="811" spans="5:15" x14ac:dyDescent="0.2">
      <c r="E811" s="39">
        <f t="shared" si="129"/>
        <v>80.899999999999679</v>
      </c>
      <c r="F811" s="16">
        <f t="shared" si="120"/>
        <v>2000.0000008831432</v>
      </c>
      <c r="H811" s="46" t="b">
        <f t="shared" si="121"/>
        <v>0</v>
      </c>
      <c r="I811" s="46">
        <f t="shared" si="122"/>
        <v>25</v>
      </c>
      <c r="J811" s="46">
        <f t="shared" si="123"/>
        <v>26</v>
      </c>
      <c r="K811" s="1" t="str">
        <f t="shared" si="124"/>
        <v/>
      </c>
      <c r="L811" s="1" t="str">
        <f t="shared" si="125"/>
        <v/>
      </c>
      <c r="M811" s="1" t="str">
        <f t="shared" si="126"/>
        <v/>
      </c>
      <c r="N811" s="1" t="str">
        <f t="shared" si="127"/>
        <v/>
      </c>
      <c r="O811" s="1">
        <f t="shared" si="128"/>
        <v>0</v>
      </c>
    </row>
    <row r="812" spans="5:15" x14ac:dyDescent="0.2">
      <c r="E812" s="39">
        <f t="shared" si="129"/>
        <v>80.999999999999673</v>
      </c>
      <c r="F812" s="16">
        <f t="shared" si="120"/>
        <v>2000.0000008831432</v>
      </c>
      <c r="H812" s="46" t="b">
        <f t="shared" si="121"/>
        <v>0</v>
      </c>
      <c r="I812" s="46">
        <f t="shared" si="122"/>
        <v>25</v>
      </c>
      <c r="J812" s="46">
        <f t="shared" si="123"/>
        <v>26</v>
      </c>
      <c r="K812" s="1" t="str">
        <f t="shared" si="124"/>
        <v/>
      </c>
      <c r="L812" s="1" t="str">
        <f t="shared" si="125"/>
        <v/>
      </c>
      <c r="M812" s="1" t="str">
        <f t="shared" si="126"/>
        <v/>
      </c>
      <c r="N812" s="1" t="str">
        <f t="shared" si="127"/>
        <v/>
      </c>
      <c r="O812" s="1">
        <f t="shared" si="128"/>
        <v>0</v>
      </c>
    </row>
    <row r="813" spans="5:15" x14ac:dyDescent="0.2">
      <c r="E813" s="39">
        <f t="shared" si="129"/>
        <v>81.099999999999667</v>
      </c>
      <c r="F813" s="16">
        <f t="shared" si="120"/>
        <v>2000.0000008831432</v>
      </c>
      <c r="H813" s="46" t="b">
        <f t="shared" si="121"/>
        <v>0</v>
      </c>
      <c r="I813" s="46">
        <f t="shared" si="122"/>
        <v>25</v>
      </c>
      <c r="J813" s="46">
        <f t="shared" si="123"/>
        <v>26</v>
      </c>
      <c r="K813" s="1" t="str">
        <f t="shared" si="124"/>
        <v/>
      </c>
      <c r="L813" s="1" t="str">
        <f t="shared" si="125"/>
        <v/>
      </c>
      <c r="M813" s="1" t="str">
        <f t="shared" si="126"/>
        <v/>
      </c>
      <c r="N813" s="1" t="str">
        <f t="shared" si="127"/>
        <v/>
      </c>
      <c r="O813" s="1">
        <f t="shared" si="128"/>
        <v>0</v>
      </c>
    </row>
    <row r="814" spans="5:15" x14ac:dyDescent="0.2">
      <c r="E814" s="39">
        <f t="shared" si="129"/>
        <v>81.199999999999662</v>
      </c>
      <c r="F814" s="16">
        <f t="shared" si="120"/>
        <v>2000.0000008831432</v>
      </c>
      <c r="H814" s="46" t="b">
        <f t="shared" si="121"/>
        <v>0</v>
      </c>
      <c r="I814" s="46">
        <f t="shared" si="122"/>
        <v>25</v>
      </c>
      <c r="J814" s="46">
        <f t="shared" si="123"/>
        <v>26</v>
      </c>
      <c r="K814" s="1" t="str">
        <f t="shared" si="124"/>
        <v/>
      </c>
      <c r="L814" s="1" t="str">
        <f t="shared" si="125"/>
        <v/>
      </c>
      <c r="M814" s="1" t="str">
        <f t="shared" si="126"/>
        <v/>
      </c>
      <c r="N814" s="1" t="str">
        <f t="shared" si="127"/>
        <v/>
      </c>
      <c r="O814" s="1">
        <f t="shared" si="128"/>
        <v>0</v>
      </c>
    </row>
    <row r="815" spans="5:15" x14ac:dyDescent="0.2">
      <c r="E815" s="39">
        <f t="shared" si="129"/>
        <v>81.299999999999656</v>
      </c>
      <c r="F815" s="16">
        <f t="shared" si="120"/>
        <v>2000.0000008831432</v>
      </c>
      <c r="H815" s="46" t="b">
        <f t="shared" si="121"/>
        <v>0</v>
      </c>
      <c r="I815" s="46">
        <f t="shared" si="122"/>
        <v>25</v>
      </c>
      <c r="J815" s="46">
        <f t="shared" si="123"/>
        <v>26</v>
      </c>
      <c r="K815" s="1" t="str">
        <f t="shared" si="124"/>
        <v/>
      </c>
      <c r="L815" s="1" t="str">
        <f t="shared" si="125"/>
        <v/>
      </c>
      <c r="M815" s="1" t="str">
        <f t="shared" si="126"/>
        <v/>
      </c>
      <c r="N815" s="1" t="str">
        <f t="shared" si="127"/>
        <v/>
      </c>
      <c r="O815" s="1">
        <f t="shared" si="128"/>
        <v>0</v>
      </c>
    </row>
    <row r="816" spans="5:15" x14ac:dyDescent="0.2">
      <c r="E816" s="39">
        <f t="shared" si="129"/>
        <v>81.39999999999965</v>
      </c>
      <c r="F816" s="16">
        <f t="shared" si="120"/>
        <v>2000.0000008831432</v>
      </c>
      <c r="H816" s="46" t="b">
        <f t="shared" si="121"/>
        <v>0</v>
      </c>
      <c r="I816" s="46">
        <f t="shared" si="122"/>
        <v>25</v>
      </c>
      <c r="J816" s="46">
        <f t="shared" si="123"/>
        <v>26</v>
      </c>
      <c r="K816" s="1" t="str">
        <f t="shared" si="124"/>
        <v/>
      </c>
      <c r="L816" s="1" t="str">
        <f t="shared" si="125"/>
        <v/>
      </c>
      <c r="M816" s="1" t="str">
        <f t="shared" si="126"/>
        <v/>
      </c>
      <c r="N816" s="1" t="str">
        <f t="shared" si="127"/>
        <v/>
      </c>
      <c r="O816" s="1">
        <f t="shared" si="128"/>
        <v>0</v>
      </c>
    </row>
    <row r="817" spans="5:15" x14ac:dyDescent="0.2">
      <c r="E817" s="39">
        <f t="shared" si="129"/>
        <v>81.499999999999645</v>
      </c>
      <c r="F817" s="16">
        <f t="shared" si="120"/>
        <v>2000.0000008831432</v>
      </c>
      <c r="H817" s="46" t="b">
        <f t="shared" si="121"/>
        <v>0</v>
      </c>
      <c r="I817" s="46">
        <f t="shared" si="122"/>
        <v>25</v>
      </c>
      <c r="J817" s="46">
        <f t="shared" si="123"/>
        <v>26</v>
      </c>
      <c r="K817" s="1" t="str">
        <f t="shared" si="124"/>
        <v/>
      </c>
      <c r="L817" s="1" t="str">
        <f t="shared" si="125"/>
        <v/>
      </c>
      <c r="M817" s="1" t="str">
        <f t="shared" si="126"/>
        <v/>
      </c>
      <c r="N817" s="1" t="str">
        <f t="shared" si="127"/>
        <v/>
      </c>
      <c r="O817" s="1">
        <f t="shared" si="128"/>
        <v>0</v>
      </c>
    </row>
    <row r="818" spans="5:15" x14ac:dyDescent="0.2">
      <c r="E818" s="39">
        <f t="shared" si="129"/>
        <v>81.599999999999639</v>
      </c>
      <c r="F818" s="16">
        <f t="shared" si="120"/>
        <v>2000.0000008831432</v>
      </c>
      <c r="H818" s="46" t="b">
        <f t="shared" si="121"/>
        <v>0</v>
      </c>
      <c r="I818" s="46">
        <f t="shared" si="122"/>
        <v>25</v>
      </c>
      <c r="J818" s="46">
        <f t="shared" si="123"/>
        <v>26</v>
      </c>
      <c r="K818" s="1" t="str">
        <f t="shared" si="124"/>
        <v/>
      </c>
      <c r="L818" s="1" t="str">
        <f t="shared" si="125"/>
        <v/>
      </c>
      <c r="M818" s="1" t="str">
        <f t="shared" si="126"/>
        <v/>
      </c>
      <c r="N818" s="1" t="str">
        <f t="shared" si="127"/>
        <v/>
      </c>
      <c r="O818" s="1">
        <f t="shared" si="128"/>
        <v>0</v>
      </c>
    </row>
    <row r="819" spans="5:15" x14ac:dyDescent="0.2">
      <c r="E819" s="39">
        <f t="shared" si="129"/>
        <v>81.699999999999633</v>
      </c>
      <c r="F819" s="16">
        <f t="shared" si="120"/>
        <v>2000.0000008831432</v>
      </c>
      <c r="H819" s="46" t="b">
        <f t="shared" si="121"/>
        <v>0</v>
      </c>
      <c r="I819" s="46">
        <f t="shared" si="122"/>
        <v>25</v>
      </c>
      <c r="J819" s="46">
        <f t="shared" si="123"/>
        <v>26</v>
      </c>
      <c r="K819" s="1" t="str">
        <f t="shared" si="124"/>
        <v/>
      </c>
      <c r="L819" s="1" t="str">
        <f t="shared" si="125"/>
        <v/>
      </c>
      <c r="M819" s="1" t="str">
        <f t="shared" si="126"/>
        <v/>
      </c>
      <c r="N819" s="1" t="str">
        <f t="shared" si="127"/>
        <v/>
      </c>
      <c r="O819" s="1">
        <f t="shared" si="128"/>
        <v>0</v>
      </c>
    </row>
    <row r="820" spans="5:15" x14ac:dyDescent="0.2">
      <c r="E820" s="39">
        <f t="shared" si="129"/>
        <v>81.799999999999628</v>
      </c>
      <c r="F820" s="16">
        <f t="shared" si="120"/>
        <v>2000.0000008831432</v>
      </c>
      <c r="H820" s="46" t="b">
        <f t="shared" si="121"/>
        <v>0</v>
      </c>
      <c r="I820" s="46">
        <f t="shared" si="122"/>
        <v>25</v>
      </c>
      <c r="J820" s="46">
        <f t="shared" si="123"/>
        <v>26</v>
      </c>
      <c r="K820" s="1" t="str">
        <f t="shared" si="124"/>
        <v/>
      </c>
      <c r="L820" s="1" t="str">
        <f t="shared" si="125"/>
        <v/>
      </c>
      <c r="M820" s="1" t="str">
        <f t="shared" si="126"/>
        <v/>
      </c>
      <c r="N820" s="1" t="str">
        <f t="shared" si="127"/>
        <v/>
      </c>
      <c r="O820" s="1">
        <f t="shared" si="128"/>
        <v>0</v>
      </c>
    </row>
    <row r="821" spans="5:15" x14ac:dyDescent="0.2">
      <c r="E821" s="39">
        <f t="shared" si="129"/>
        <v>81.899999999999622</v>
      </c>
      <c r="F821" s="16">
        <f t="shared" si="120"/>
        <v>2000.0000008831432</v>
      </c>
      <c r="H821" s="46" t="b">
        <f t="shared" si="121"/>
        <v>0</v>
      </c>
      <c r="I821" s="46">
        <f t="shared" si="122"/>
        <v>25</v>
      </c>
      <c r="J821" s="46">
        <f t="shared" si="123"/>
        <v>26</v>
      </c>
      <c r="K821" s="1" t="str">
        <f t="shared" si="124"/>
        <v/>
      </c>
      <c r="L821" s="1" t="str">
        <f t="shared" si="125"/>
        <v/>
      </c>
      <c r="M821" s="1" t="str">
        <f t="shared" si="126"/>
        <v/>
      </c>
      <c r="N821" s="1" t="str">
        <f t="shared" si="127"/>
        <v/>
      </c>
      <c r="O821" s="1">
        <f t="shared" si="128"/>
        <v>0</v>
      </c>
    </row>
    <row r="822" spans="5:15" x14ac:dyDescent="0.2">
      <c r="E822" s="39">
        <f t="shared" si="129"/>
        <v>81.999999999999616</v>
      </c>
      <c r="F822" s="16">
        <f t="shared" si="120"/>
        <v>2000.0000008831432</v>
      </c>
      <c r="H822" s="46" t="b">
        <f t="shared" si="121"/>
        <v>0</v>
      </c>
      <c r="I822" s="46">
        <f t="shared" si="122"/>
        <v>25</v>
      </c>
      <c r="J822" s="46">
        <f t="shared" si="123"/>
        <v>26</v>
      </c>
      <c r="K822" s="1" t="str">
        <f t="shared" si="124"/>
        <v/>
      </c>
      <c r="L822" s="1" t="str">
        <f t="shared" si="125"/>
        <v/>
      </c>
      <c r="M822" s="1" t="str">
        <f t="shared" si="126"/>
        <v/>
      </c>
      <c r="N822" s="1" t="str">
        <f t="shared" si="127"/>
        <v/>
      </c>
      <c r="O822" s="1">
        <f t="shared" si="128"/>
        <v>0</v>
      </c>
    </row>
    <row r="823" spans="5:15" x14ac:dyDescent="0.2">
      <c r="E823" s="39">
        <f t="shared" si="129"/>
        <v>82.099999999999611</v>
      </c>
      <c r="F823" s="16">
        <f t="shared" si="120"/>
        <v>2000.0000008831432</v>
      </c>
      <c r="H823" s="46" t="b">
        <f t="shared" si="121"/>
        <v>0</v>
      </c>
      <c r="I823" s="46">
        <f t="shared" si="122"/>
        <v>25</v>
      </c>
      <c r="J823" s="46">
        <f t="shared" si="123"/>
        <v>26</v>
      </c>
      <c r="K823" s="1" t="str">
        <f t="shared" si="124"/>
        <v/>
      </c>
      <c r="L823" s="1" t="str">
        <f t="shared" si="125"/>
        <v/>
      </c>
      <c r="M823" s="1" t="str">
        <f t="shared" si="126"/>
        <v/>
      </c>
      <c r="N823" s="1" t="str">
        <f t="shared" si="127"/>
        <v/>
      </c>
      <c r="O823" s="1">
        <f t="shared" si="128"/>
        <v>0</v>
      </c>
    </row>
    <row r="824" spans="5:15" x14ac:dyDescent="0.2">
      <c r="E824" s="39">
        <f t="shared" si="129"/>
        <v>82.199999999999605</v>
      </c>
      <c r="F824" s="16">
        <f t="shared" si="120"/>
        <v>2000.0000008831432</v>
      </c>
      <c r="H824" s="46" t="b">
        <f t="shared" si="121"/>
        <v>0</v>
      </c>
      <c r="I824" s="46">
        <f t="shared" si="122"/>
        <v>25</v>
      </c>
      <c r="J824" s="46">
        <f t="shared" si="123"/>
        <v>26</v>
      </c>
      <c r="K824" s="1" t="str">
        <f t="shared" si="124"/>
        <v/>
      </c>
      <c r="L824" s="1" t="str">
        <f t="shared" si="125"/>
        <v/>
      </c>
      <c r="M824" s="1" t="str">
        <f t="shared" si="126"/>
        <v/>
      </c>
      <c r="N824" s="1" t="str">
        <f t="shared" si="127"/>
        <v/>
      </c>
      <c r="O824" s="1">
        <f t="shared" si="128"/>
        <v>0</v>
      </c>
    </row>
    <row r="825" spans="5:15" x14ac:dyDescent="0.2">
      <c r="E825" s="39">
        <f t="shared" si="129"/>
        <v>82.299999999999599</v>
      </c>
      <c r="F825" s="16">
        <f t="shared" si="120"/>
        <v>2000.0000008831432</v>
      </c>
      <c r="H825" s="46" t="b">
        <f t="shared" si="121"/>
        <v>0</v>
      </c>
      <c r="I825" s="46">
        <f t="shared" si="122"/>
        <v>25</v>
      </c>
      <c r="J825" s="46">
        <f t="shared" si="123"/>
        <v>26</v>
      </c>
      <c r="K825" s="1" t="str">
        <f t="shared" si="124"/>
        <v/>
      </c>
      <c r="L825" s="1" t="str">
        <f t="shared" si="125"/>
        <v/>
      </c>
      <c r="M825" s="1" t="str">
        <f t="shared" si="126"/>
        <v/>
      </c>
      <c r="N825" s="1" t="str">
        <f t="shared" si="127"/>
        <v/>
      </c>
      <c r="O825" s="1">
        <f t="shared" si="128"/>
        <v>0</v>
      </c>
    </row>
    <row r="826" spans="5:15" x14ac:dyDescent="0.2">
      <c r="E826" s="39">
        <f t="shared" si="129"/>
        <v>82.399999999999594</v>
      </c>
      <c r="F826" s="16">
        <f t="shared" si="120"/>
        <v>2000.0000008831432</v>
      </c>
      <c r="H826" s="46" t="b">
        <f t="shared" si="121"/>
        <v>0</v>
      </c>
      <c r="I826" s="46">
        <f t="shared" si="122"/>
        <v>25</v>
      </c>
      <c r="J826" s="46">
        <f t="shared" si="123"/>
        <v>26</v>
      </c>
      <c r="K826" s="1" t="str">
        <f t="shared" si="124"/>
        <v/>
      </c>
      <c r="L826" s="1" t="str">
        <f t="shared" si="125"/>
        <v/>
      </c>
      <c r="M826" s="1" t="str">
        <f t="shared" si="126"/>
        <v/>
      </c>
      <c r="N826" s="1" t="str">
        <f t="shared" si="127"/>
        <v/>
      </c>
      <c r="O826" s="1">
        <f t="shared" si="128"/>
        <v>0</v>
      </c>
    </row>
    <row r="827" spans="5:15" x14ac:dyDescent="0.2">
      <c r="E827" s="39">
        <f t="shared" si="129"/>
        <v>82.499999999999588</v>
      </c>
      <c r="F827" s="16">
        <f t="shared" si="120"/>
        <v>2000.0000008831432</v>
      </c>
      <c r="H827" s="46" t="b">
        <f t="shared" si="121"/>
        <v>0</v>
      </c>
      <c r="I827" s="46">
        <f t="shared" si="122"/>
        <v>25</v>
      </c>
      <c r="J827" s="46">
        <f t="shared" si="123"/>
        <v>26</v>
      </c>
      <c r="K827" s="1" t="str">
        <f t="shared" si="124"/>
        <v/>
      </c>
      <c r="L827" s="1" t="str">
        <f t="shared" si="125"/>
        <v/>
      </c>
      <c r="M827" s="1" t="str">
        <f t="shared" si="126"/>
        <v/>
      </c>
      <c r="N827" s="1" t="str">
        <f t="shared" si="127"/>
        <v/>
      </c>
      <c r="O827" s="1">
        <f t="shared" si="128"/>
        <v>0</v>
      </c>
    </row>
    <row r="828" spans="5:15" x14ac:dyDescent="0.2">
      <c r="E828" s="39">
        <f t="shared" si="129"/>
        <v>82.599999999999582</v>
      </c>
      <c r="F828" s="16">
        <f t="shared" ref="F828:F891" si="130">IF(E828&gt;$C$29,$C$30,IF(H828,M828+(E828-K828)*O828,0))</f>
        <v>2000.0000008831432</v>
      </c>
      <c r="H828" s="46" t="b">
        <f t="shared" ref="H828:H891" si="131">AND(E828&gt;=$C$28,E828&lt;=$C$29)</f>
        <v>0</v>
      </c>
      <c r="I828" s="46">
        <f t="shared" ref="I828:I891" si="132">COUNTIF($B$2:$B$26,"&lt;="&amp;E828)</f>
        <v>25</v>
      </c>
      <c r="J828" s="46">
        <f t="shared" ref="J828:J891" si="133">I828+1</f>
        <v>26</v>
      </c>
      <c r="K828" s="1" t="str">
        <f t="shared" ref="K828:K891" si="134">IF(H828,INDEX($B$2:$B$26,I828),"")</f>
        <v/>
      </c>
      <c r="L828" s="1" t="str">
        <f t="shared" ref="L828:L891" si="135">IF(H828,INDEX($B$2:$B$26,J828),"")</f>
        <v/>
      </c>
      <c r="M828" s="1" t="str">
        <f t="shared" ref="M828:M891" si="136">IF(H828,INDEX($C$2:$C$26,I828),"")</f>
        <v/>
      </c>
      <c r="N828" s="1" t="str">
        <f t="shared" ref="N828:N891" si="137">IF(H828,INDEX($C$2:$C$26,J828),"")</f>
        <v/>
      </c>
      <c r="O828" s="1">
        <f t="shared" ref="O828:O891" si="138">IF(K828&lt;&gt;L828,(N828-M828)/(L828-K828),0)</f>
        <v>0</v>
      </c>
    </row>
    <row r="829" spans="5:15" x14ac:dyDescent="0.2">
      <c r="E829" s="39">
        <f t="shared" si="129"/>
        <v>82.699999999999577</v>
      </c>
      <c r="F829" s="16">
        <f t="shared" si="130"/>
        <v>2000.0000008831432</v>
      </c>
      <c r="H829" s="46" t="b">
        <f t="shared" si="131"/>
        <v>0</v>
      </c>
      <c r="I829" s="46">
        <f t="shared" si="132"/>
        <v>25</v>
      </c>
      <c r="J829" s="46">
        <f t="shared" si="133"/>
        <v>26</v>
      </c>
      <c r="K829" s="1" t="str">
        <f t="shared" si="134"/>
        <v/>
      </c>
      <c r="L829" s="1" t="str">
        <f t="shared" si="135"/>
        <v/>
      </c>
      <c r="M829" s="1" t="str">
        <f t="shared" si="136"/>
        <v/>
      </c>
      <c r="N829" s="1" t="str">
        <f t="shared" si="137"/>
        <v/>
      </c>
      <c r="O829" s="1">
        <f t="shared" si="138"/>
        <v>0</v>
      </c>
    </row>
    <row r="830" spans="5:15" x14ac:dyDescent="0.2">
      <c r="E830" s="39">
        <f t="shared" si="129"/>
        <v>82.799999999999571</v>
      </c>
      <c r="F830" s="16">
        <f t="shared" si="130"/>
        <v>2000.0000008831432</v>
      </c>
      <c r="H830" s="46" t="b">
        <f t="shared" si="131"/>
        <v>0</v>
      </c>
      <c r="I830" s="46">
        <f t="shared" si="132"/>
        <v>25</v>
      </c>
      <c r="J830" s="46">
        <f t="shared" si="133"/>
        <v>26</v>
      </c>
      <c r="K830" s="1" t="str">
        <f t="shared" si="134"/>
        <v/>
      </c>
      <c r="L830" s="1" t="str">
        <f t="shared" si="135"/>
        <v/>
      </c>
      <c r="M830" s="1" t="str">
        <f t="shared" si="136"/>
        <v/>
      </c>
      <c r="N830" s="1" t="str">
        <f t="shared" si="137"/>
        <v/>
      </c>
      <c r="O830" s="1">
        <f t="shared" si="138"/>
        <v>0</v>
      </c>
    </row>
    <row r="831" spans="5:15" x14ac:dyDescent="0.2">
      <c r="E831" s="39">
        <f t="shared" si="129"/>
        <v>82.899999999999565</v>
      </c>
      <c r="F831" s="16">
        <f t="shared" si="130"/>
        <v>2000.0000008831432</v>
      </c>
      <c r="H831" s="46" t="b">
        <f t="shared" si="131"/>
        <v>0</v>
      </c>
      <c r="I831" s="46">
        <f t="shared" si="132"/>
        <v>25</v>
      </c>
      <c r="J831" s="46">
        <f t="shared" si="133"/>
        <v>26</v>
      </c>
      <c r="K831" s="1" t="str">
        <f t="shared" si="134"/>
        <v/>
      </c>
      <c r="L831" s="1" t="str">
        <f t="shared" si="135"/>
        <v/>
      </c>
      <c r="M831" s="1" t="str">
        <f t="shared" si="136"/>
        <v/>
      </c>
      <c r="N831" s="1" t="str">
        <f t="shared" si="137"/>
        <v/>
      </c>
      <c r="O831" s="1">
        <f t="shared" si="138"/>
        <v>0</v>
      </c>
    </row>
    <row r="832" spans="5:15" x14ac:dyDescent="0.2">
      <c r="E832" s="39">
        <f t="shared" si="129"/>
        <v>82.999999999999559</v>
      </c>
      <c r="F832" s="16">
        <f t="shared" si="130"/>
        <v>2000.0000008831432</v>
      </c>
      <c r="H832" s="46" t="b">
        <f t="shared" si="131"/>
        <v>0</v>
      </c>
      <c r="I832" s="46">
        <f t="shared" si="132"/>
        <v>25</v>
      </c>
      <c r="J832" s="46">
        <f t="shared" si="133"/>
        <v>26</v>
      </c>
      <c r="K832" s="1" t="str">
        <f t="shared" si="134"/>
        <v/>
      </c>
      <c r="L832" s="1" t="str">
        <f t="shared" si="135"/>
        <v/>
      </c>
      <c r="M832" s="1" t="str">
        <f t="shared" si="136"/>
        <v/>
      </c>
      <c r="N832" s="1" t="str">
        <f t="shared" si="137"/>
        <v/>
      </c>
      <c r="O832" s="1">
        <f t="shared" si="138"/>
        <v>0</v>
      </c>
    </row>
    <row r="833" spans="5:15" x14ac:dyDescent="0.2">
      <c r="E833" s="39">
        <f t="shared" si="129"/>
        <v>83.099999999999554</v>
      </c>
      <c r="F833" s="16">
        <f t="shared" si="130"/>
        <v>2000.0000008831432</v>
      </c>
      <c r="H833" s="46" t="b">
        <f t="shared" si="131"/>
        <v>0</v>
      </c>
      <c r="I833" s="46">
        <f t="shared" si="132"/>
        <v>25</v>
      </c>
      <c r="J833" s="46">
        <f t="shared" si="133"/>
        <v>26</v>
      </c>
      <c r="K833" s="1" t="str">
        <f t="shared" si="134"/>
        <v/>
      </c>
      <c r="L833" s="1" t="str">
        <f t="shared" si="135"/>
        <v/>
      </c>
      <c r="M833" s="1" t="str">
        <f t="shared" si="136"/>
        <v/>
      </c>
      <c r="N833" s="1" t="str">
        <f t="shared" si="137"/>
        <v/>
      </c>
      <c r="O833" s="1">
        <f t="shared" si="138"/>
        <v>0</v>
      </c>
    </row>
    <row r="834" spans="5:15" x14ac:dyDescent="0.2">
      <c r="E834" s="39">
        <f t="shared" si="129"/>
        <v>83.199999999999548</v>
      </c>
      <c r="F834" s="16">
        <f t="shared" si="130"/>
        <v>2000.0000008831432</v>
      </c>
      <c r="H834" s="46" t="b">
        <f t="shared" si="131"/>
        <v>0</v>
      </c>
      <c r="I834" s="46">
        <f t="shared" si="132"/>
        <v>25</v>
      </c>
      <c r="J834" s="46">
        <f t="shared" si="133"/>
        <v>26</v>
      </c>
      <c r="K834" s="1" t="str">
        <f t="shared" si="134"/>
        <v/>
      </c>
      <c r="L834" s="1" t="str">
        <f t="shared" si="135"/>
        <v/>
      </c>
      <c r="M834" s="1" t="str">
        <f t="shared" si="136"/>
        <v/>
      </c>
      <c r="N834" s="1" t="str">
        <f t="shared" si="137"/>
        <v/>
      </c>
      <c r="O834" s="1">
        <f t="shared" si="138"/>
        <v>0</v>
      </c>
    </row>
    <row r="835" spans="5:15" x14ac:dyDescent="0.2">
      <c r="E835" s="39">
        <f t="shared" ref="E835:E898" si="139">E834+WindSpeedStep</f>
        <v>83.299999999999542</v>
      </c>
      <c r="F835" s="16">
        <f t="shared" si="130"/>
        <v>2000.0000008831432</v>
      </c>
      <c r="H835" s="46" t="b">
        <f t="shared" si="131"/>
        <v>0</v>
      </c>
      <c r="I835" s="46">
        <f t="shared" si="132"/>
        <v>25</v>
      </c>
      <c r="J835" s="46">
        <f t="shared" si="133"/>
        <v>26</v>
      </c>
      <c r="K835" s="1" t="str">
        <f t="shared" si="134"/>
        <v/>
      </c>
      <c r="L835" s="1" t="str">
        <f t="shared" si="135"/>
        <v/>
      </c>
      <c r="M835" s="1" t="str">
        <f t="shared" si="136"/>
        <v/>
      </c>
      <c r="N835" s="1" t="str">
        <f t="shared" si="137"/>
        <v/>
      </c>
      <c r="O835" s="1">
        <f t="shared" si="138"/>
        <v>0</v>
      </c>
    </row>
    <row r="836" spans="5:15" x14ac:dyDescent="0.2">
      <c r="E836" s="39">
        <f t="shared" si="139"/>
        <v>83.399999999999537</v>
      </c>
      <c r="F836" s="16">
        <f t="shared" si="130"/>
        <v>2000.0000008831432</v>
      </c>
      <c r="H836" s="46" t="b">
        <f t="shared" si="131"/>
        <v>0</v>
      </c>
      <c r="I836" s="46">
        <f t="shared" si="132"/>
        <v>25</v>
      </c>
      <c r="J836" s="46">
        <f t="shared" si="133"/>
        <v>26</v>
      </c>
      <c r="K836" s="1" t="str">
        <f t="shared" si="134"/>
        <v/>
      </c>
      <c r="L836" s="1" t="str">
        <f t="shared" si="135"/>
        <v/>
      </c>
      <c r="M836" s="1" t="str">
        <f t="shared" si="136"/>
        <v/>
      </c>
      <c r="N836" s="1" t="str">
        <f t="shared" si="137"/>
        <v/>
      </c>
      <c r="O836" s="1">
        <f t="shared" si="138"/>
        <v>0</v>
      </c>
    </row>
    <row r="837" spans="5:15" x14ac:dyDescent="0.2">
      <c r="E837" s="39">
        <f t="shared" si="139"/>
        <v>83.499999999999531</v>
      </c>
      <c r="F837" s="16">
        <f t="shared" si="130"/>
        <v>2000.0000008831432</v>
      </c>
      <c r="H837" s="46" t="b">
        <f t="shared" si="131"/>
        <v>0</v>
      </c>
      <c r="I837" s="46">
        <f t="shared" si="132"/>
        <v>25</v>
      </c>
      <c r="J837" s="46">
        <f t="shared" si="133"/>
        <v>26</v>
      </c>
      <c r="K837" s="1" t="str">
        <f t="shared" si="134"/>
        <v/>
      </c>
      <c r="L837" s="1" t="str">
        <f t="shared" si="135"/>
        <v/>
      </c>
      <c r="M837" s="1" t="str">
        <f t="shared" si="136"/>
        <v/>
      </c>
      <c r="N837" s="1" t="str">
        <f t="shared" si="137"/>
        <v/>
      </c>
      <c r="O837" s="1">
        <f t="shared" si="138"/>
        <v>0</v>
      </c>
    </row>
    <row r="838" spans="5:15" x14ac:dyDescent="0.2">
      <c r="E838" s="39">
        <f t="shared" si="139"/>
        <v>83.599999999999525</v>
      </c>
      <c r="F838" s="16">
        <f t="shared" si="130"/>
        <v>2000.0000008831432</v>
      </c>
      <c r="H838" s="46" t="b">
        <f t="shared" si="131"/>
        <v>0</v>
      </c>
      <c r="I838" s="46">
        <f t="shared" si="132"/>
        <v>25</v>
      </c>
      <c r="J838" s="46">
        <f t="shared" si="133"/>
        <v>26</v>
      </c>
      <c r="K838" s="1" t="str">
        <f t="shared" si="134"/>
        <v/>
      </c>
      <c r="L838" s="1" t="str">
        <f t="shared" si="135"/>
        <v/>
      </c>
      <c r="M838" s="1" t="str">
        <f t="shared" si="136"/>
        <v/>
      </c>
      <c r="N838" s="1" t="str">
        <f t="shared" si="137"/>
        <v/>
      </c>
      <c r="O838" s="1">
        <f t="shared" si="138"/>
        <v>0</v>
      </c>
    </row>
    <row r="839" spans="5:15" x14ac:dyDescent="0.2">
      <c r="E839" s="39">
        <f t="shared" si="139"/>
        <v>83.69999999999952</v>
      </c>
      <c r="F839" s="16">
        <f t="shared" si="130"/>
        <v>2000.0000008831432</v>
      </c>
      <c r="H839" s="46" t="b">
        <f t="shared" si="131"/>
        <v>0</v>
      </c>
      <c r="I839" s="46">
        <f t="shared" si="132"/>
        <v>25</v>
      </c>
      <c r="J839" s="46">
        <f t="shared" si="133"/>
        <v>26</v>
      </c>
      <c r="K839" s="1" t="str">
        <f t="shared" si="134"/>
        <v/>
      </c>
      <c r="L839" s="1" t="str">
        <f t="shared" si="135"/>
        <v/>
      </c>
      <c r="M839" s="1" t="str">
        <f t="shared" si="136"/>
        <v/>
      </c>
      <c r="N839" s="1" t="str">
        <f t="shared" si="137"/>
        <v/>
      </c>
      <c r="O839" s="1">
        <f t="shared" si="138"/>
        <v>0</v>
      </c>
    </row>
    <row r="840" spans="5:15" x14ac:dyDescent="0.2">
      <c r="E840" s="39">
        <f t="shared" si="139"/>
        <v>83.799999999999514</v>
      </c>
      <c r="F840" s="16">
        <f t="shared" si="130"/>
        <v>2000.0000008831432</v>
      </c>
      <c r="H840" s="46" t="b">
        <f t="shared" si="131"/>
        <v>0</v>
      </c>
      <c r="I840" s="46">
        <f t="shared" si="132"/>
        <v>25</v>
      </c>
      <c r="J840" s="46">
        <f t="shared" si="133"/>
        <v>26</v>
      </c>
      <c r="K840" s="1" t="str">
        <f t="shared" si="134"/>
        <v/>
      </c>
      <c r="L840" s="1" t="str">
        <f t="shared" si="135"/>
        <v/>
      </c>
      <c r="M840" s="1" t="str">
        <f t="shared" si="136"/>
        <v/>
      </c>
      <c r="N840" s="1" t="str">
        <f t="shared" si="137"/>
        <v/>
      </c>
      <c r="O840" s="1">
        <f t="shared" si="138"/>
        <v>0</v>
      </c>
    </row>
    <row r="841" spans="5:15" x14ac:dyDescent="0.2">
      <c r="E841" s="39">
        <f t="shared" si="139"/>
        <v>83.899999999999508</v>
      </c>
      <c r="F841" s="16">
        <f t="shared" si="130"/>
        <v>2000.0000008831432</v>
      </c>
      <c r="H841" s="46" t="b">
        <f t="shared" si="131"/>
        <v>0</v>
      </c>
      <c r="I841" s="46">
        <f t="shared" si="132"/>
        <v>25</v>
      </c>
      <c r="J841" s="46">
        <f t="shared" si="133"/>
        <v>26</v>
      </c>
      <c r="K841" s="1" t="str">
        <f t="shared" si="134"/>
        <v/>
      </c>
      <c r="L841" s="1" t="str">
        <f t="shared" si="135"/>
        <v/>
      </c>
      <c r="M841" s="1" t="str">
        <f t="shared" si="136"/>
        <v/>
      </c>
      <c r="N841" s="1" t="str">
        <f t="shared" si="137"/>
        <v/>
      </c>
      <c r="O841" s="1">
        <f t="shared" si="138"/>
        <v>0</v>
      </c>
    </row>
    <row r="842" spans="5:15" x14ac:dyDescent="0.2">
      <c r="E842" s="39">
        <f t="shared" si="139"/>
        <v>83.999999999999503</v>
      </c>
      <c r="F842" s="16">
        <f t="shared" si="130"/>
        <v>2000.0000008831432</v>
      </c>
      <c r="H842" s="46" t="b">
        <f t="shared" si="131"/>
        <v>0</v>
      </c>
      <c r="I842" s="46">
        <f t="shared" si="132"/>
        <v>25</v>
      </c>
      <c r="J842" s="46">
        <f t="shared" si="133"/>
        <v>26</v>
      </c>
      <c r="K842" s="1" t="str">
        <f t="shared" si="134"/>
        <v/>
      </c>
      <c r="L842" s="1" t="str">
        <f t="shared" si="135"/>
        <v/>
      </c>
      <c r="M842" s="1" t="str">
        <f t="shared" si="136"/>
        <v/>
      </c>
      <c r="N842" s="1" t="str">
        <f t="shared" si="137"/>
        <v/>
      </c>
      <c r="O842" s="1">
        <f t="shared" si="138"/>
        <v>0</v>
      </c>
    </row>
    <row r="843" spans="5:15" x14ac:dyDescent="0.2">
      <c r="E843" s="39">
        <f t="shared" si="139"/>
        <v>84.099999999999497</v>
      </c>
      <c r="F843" s="16">
        <f t="shared" si="130"/>
        <v>2000.0000008831432</v>
      </c>
      <c r="H843" s="46" t="b">
        <f t="shared" si="131"/>
        <v>0</v>
      </c>
      <c r="I843" s="46">
        <f t="shared" si="132"/>
        <v>25</v>
      </c>
      <c r="J843" s="46">
        <f t="shared" si="133"/>
        <v>26</v>
      </c>
      <c r="K843" s="1" t="str">
        <f t="shared" si="134"/>
        <v/>
      </c>
      <c r="L843" s="1" t="str">
        <f t="shared" si="135"/>
        <v/>
      </c>
      <c r="M843" s="1" t="str">
        <f t="shared" si="136"/>
        <v/>
      </c>
      <c r="N843" s="1" t="str">
        <f t="shared" si="137"/>
        <v/>
      </c>
      <c r="O843" s="1">
        <f t="shared" si="138"/>
        <v>0</v>
      </c>
    </row>
    <row r="844" spans="5:15" x14ac:dyDescent="0.2">
      <c r="E844" s="39">
        <f t="shared" si="139"/>
        <v>84.199999999999491</v>
      </c>
      <c r="F844" s="16">
        <f t="shared" si="130"/>
        <v>2000.0000008831432</v>
      </c>
      <c r="H844" s="46" t="b">
        <f t="shared" si="131"/>
        <v>0</v>
      </c>
      <c r="I844" s="46">
        <f t="shared" si="132"/>
        <v>25</v>
      </c>
      <c r="J844" s="46">
        <f t="shared" si="133"/>
        <v>26</v>
      </c>
      <c r="K844" s="1" t="str">
        <f t="shared" si="134"/>
        <v/>
      </c>
      <c r="L844" s="1" t="str">
        <f t="shared" si="135"/>
        <v/>
      </c>
      <c r="M844" s="1" t="str">
        <f t="shared" si="136"/>
        <v/>
      </c>
      <c r="N844" s="1" t="str">
        <f t="shared" si="137"/>
        <v/>
      </c>
      <c r="O844" s="1">
        <f t="shared" si="138"/>
        <v>0</v>
      </c>
    </row>
    <row r="845" spans="5:15" x14ac:dyDescent="0.2">
      <c r="E845" s="39">
        <f t="shared" si="139"/>
        <v>84.299999999999486</v>
      </c>
      <c r="F845" s="16">
        <f t="shared" si="130"/>
        <v>2000.0000008831432</v>
      </c>
      <c r="H845" s="46" t="b">
        <f t="shared" si="131"/>
        <v>0</v>
      </c>
      <c r="I845" s="46">
        <f t="shared" si="132"/>
        <v>25</v>
      </c>
      <c r="J845" s="46">
        <f t="shared" si="133"/>
        <v>26</v>
      </c>
      <c r="K845" s="1" t="str">
        <f t="shared" si="134"/>
        <v/>
      </c>
      <c r="L845" s="1" t="str">
        <f t="shared" si="135"/>
        <v/>
      </c>
      <c r="M845" s="1" t="str">
        <f t="shared" si="136"/>
        <v/>
      </c>
      <c r="N845" s="1" t="str">
        <f t="shared" si="137"/>
        <v/>
      </c>
      <c r="O845" s="1">
        <f t="shared" si="138"/>
        <v>0</v>
      </c>
    </row>
    <row r="846" spans="5:15" x14ac:dyDescent="0.2">
      <c r="E846" s="39">
        <f t="shared" si="139"/>
        <v>84.39999999999948</v>
      </c>
      <c r="F846" s="16">
        <f t="shared" si="130"/>
        <v>2000.0000008831432</v>
      </c>
      <c r="H846" s="46" t="b">
        <f t="shared" si="131"/>
        <v>0</v>
      </c>
      <c r="I846" s="46">
        <f t="shared" si="132"/>
        <v>25</v>
      </c>
      <c r="J846" s="46">
        <f t="shared" si="133"/>
        <v>26</v>
      </c>
      <c r="K846" s="1" t="str">
        <f t="shared" si="134"/>
        <v/>
      </c>
      <c r="L846" s="1" t="str">
        <f t="shared" si="135"/>
        <v/>
      </c>
      <c r="M846" s="1" t="str">
        <f t="shared" si="136"/>
        <v/>
      </c>
      <c r="N846" s="1" t="str">
        <f t="shared" si="137"/>
        <v/>
      </c>
      <c r="O846" s="1">
        <f t="shared" si="138"/>
        <v>0</v>
      </c>
    </row>
    <row r="847" spans="5:15" x14ac:dyDescent="0.2">
      <c r="E847" s="39">
        <f t="shared" si="139"/>
        <v>84.499999999999474</v>
      </c>
      <c r="F847" s="16">
        <f t="shared" si="130"/>
        <v>2000.0000008831432</v>
      </c>
      <c r="H847" s="46" t="b">
        <f t="shared" si="131"/>
        <v>0</v>
      </c>
      <c r="I847" s="46">
        <f t="shared" si="132"/>
        <v>25</v>
      </c>
      <c r="J847" s="46">
        <f t="shared" si="133"/>
        <v>26</v>
      </c>
      <c r="K847" s="1" t="str">
        <f t="shared" si="134"/>
        <v/>
      </c>
      <c r="L847" s="1" t="str">
        <f t="shared" si="135"/>
        <v/>
      </c>
      <c r="M847" s="1" t="str">
        <f t="shared" si="136"/>
        <v/>
      </c>
      <c r="N847" s="1" t="str">
        <f t="shared" si="137"/>
        <v/>
      </c>
      <c r="O847" s="1">
        <f t="shared" si="138"/>
        <v>0</v>
      </c>
    </row>
    <row r="848" spans="5:15" x14ac:dyDescent="0.2">
      <c r="E848" s="39">
        <f t="shared" si="139"/>
        <v>84.599999999999469</v>
      </c>
      <c r="F848" s="16">
        <f t="shared" si="130"/>
        <v>2000.0000008831432</v>
      </c>
      <c r="H848" s="46" t="b">
        <f t="shared" si="131"/>
        <v>0</v>
      </c>
      <c r="I848" s="46">
        <f t="shared" si="132"/>
        <v>25</v>
      </c>
      <c r="J848" s="46">
        <f t="shared" si="133"/>
        <v>26</v>
      </c>
      <c r="K848" s="1" t="str">
        <f t="shared" si="134"/>
        <v/>
      </c>
      <c r="L848" s="1" t="str">
        <f t="shared" si="135"/>
        <v/>
      </c>
      <c r="M848" s="1" t="str">
        <f t="shared" si="136"/>
        <v/>
      </c>
      <c r="N848" s="1" t="str">
        <f t="shared" si="137"/>
        <v/>
      </c>
      <c r="O848" s="1">
        <f t="shared" si="138"/>
        <v>0</v>
      </c>
    </row>
    <row r="849" spans="5:15" x14ac:dyDescent="0.2">
      <c r="E849" s="39">
        <f t="shared" si="139"/>
        <v>84.699999999999463</v>
      </c>
      <c r="F849" s="16">
        <f t="shared" si="130"/>
        <v>2000.0000008831432</v>
      </c>
      <c r="H849" s="46" t="b">
        <f t="shared" si="131"/>
        <v>0</v>
      </c>
      <c r="I849" s="46">
        <f t="shared" si="132"/>
        <v>25</v>
      </c>
      <c r="J849" s="46">
        <f t="shared" si="133"/>
        <v>26</v>
      </c>
      <c r="K849" s="1" t="str">
        <f t="shared" si="134"/>
        <v/>
      </c>
      <c r="L849" s="1" t="str">
        <f t="shared" si="135"/>
        <v/>
      </c>
      <c r="M849" s="1" t="str">
        <f t="shared" si="136"/>
        <v/>
      </c>
      <c r="N849" s="1" t="str">
        <f t="shared" si="137"/>
        <v/>
      </c>
      <c r="O849" s="1">
        <f t="shared" si="138"/>
        <v>0</v>
      </c>
    </row>
    <row r="850" spans="5:15" x14ac:dyDescent="0.2">
      <c r="E850" s="39">
        <f t="shared" si="139"/>
        <v>84.799999999999457</v>
      </c>
      <c r="F850" s="16">
        <f t="shared" si="130"/>
        <v>2000.0000008831432</v>
      </c>
      <c r="H850" s="46" t="b">
        <f t="shared" si="131"/>
        <v>0</v>
      </c>
      <c r="I850" s="46">
        <f t="shared" si="132"/>
        <v>25</v>
      </c>
      <c r="J850" s="46">
        <f t="shared" si="133"/>
        <v>26</v>
      </c>
      <c r="K850" s="1" t="str">
        <f t="shared" si="134"/>
        <v/>
      </c>
      <c r="L850" s="1" t="str">
        <f t="shared" si="135"/>
        <v/>
      </c>
      <c r="M850" s="1" t="str">
        <f t="shared" si="136"/>
        <v/>
      </c>
      <c r="N850" s="1" t="str">
        <f t="shared" si="137"/>
        <v/>
      </c>
      <c r="O850" s="1">
        <f t="shared" si="138"/>
        <v>0</v>
      </c>
    </row>
    <row r="851" spans="5:15" x14ac:dyDescent="0.2">
      <c r="E851" s="39">
        <f t="shared" si="139"/>
        <v>84.899999999999451</v>
      </c>
      <c r="F851" s="16">
        <f t="shared" si="130"/>
        <v>2000.0000008831432</v>
      </c>
      <c r="H851" s="46" t="b">
        <f t="shared" si="131"/>
        <v>0</v>
      </c>
      <c r="I851" s="46">
        <f t="shared" si="132"/>
        <v>25</v>
      </c>
      <c r="J851" s="46">
        <f t="shared" si="133"/>
        <v>26</v>
      </c>
      <c r="K851" s="1" t="str">
        <f t="shared" si="134"/>
        <v/>
      </c>
      <c r="L851" s="1" t="str">
        <f t="shared" si="135"/>
        <v/>
      </c>
      <c r="M851" s="1" t="str">
        <f t="shared" si="136"/>
        <v/>
      </c>
      <c r="N851" s="1" t="str">
        <f t="shared" si="137"/>
        <v/>
      </c>
      <c r="O851" s="1">
        <f t="shared" si="138"/>
        <v>0</v>
      </c>
    </row>
    <row r="852" spans="5:15" x14ac:dyDescent="0.2">
      <c r="E852" s="39">
        <f t="shared" si="139"/>
        <v>84.999999999999446</v>
      </c>
      <c r="F852" s="16">
        <f t="shared" si="130"/>
        <v>2000.0000008831432</v>
      </c>
      <c r="H852" s="46" t="b">
        <f t="shared" si="131"/>
        <v>0</v>
      </c>
      <c r="I852" s="46">
        <f t="shared" si="132"/>
        <v>25</v>
      </c>
      <c r="J852" s="46">
        <f t="shared" si="133"/>
        <v>26</v>
      </c>
      <c r="K852" s="1" t="str">
        <f t="shared" si="134"/>
        <v/>
      </c>
      <c r="L852" s="1" t="str">
        <f t="shared" si="135"/>
        <v/>
      </c>
      <c r="M852" s="1" t="str">
        <f t="shared" si="136"/>
        <v/>
      </c>
      <c r="N852" s="1" t="str">
        <f t="shared" si="137"/>
        <v/>
      </c>
      <c r="O852" s="1">
        <f t="shared" si="138"/>
        <v>0</v>
      </c>
    </row>
    <row r="853" spans="5:15" x14ac:dyDescent="0.2">
      <c r="E853" s="39">
        <f t="shared" si="139"/>
        <v>85.09999999999944</v>
      </c>
      <c r="F853" s="16">
        <f t="shared" si="130"/>
        <v>2000.0000008831432</v>
      </c>
      <c r="H853" s="46" t="b">
        <f t="shared" si="131"/>
        <v>0</v>
      </c>
      <c r="I853" s="46">
        <f t="shared" si="132"/>
        <v>25</v>
      </c>
      <c r="J853" s="46">
        <f t="shared" si="133"/>
        <v>26</v>
      </c>
      <c r="K853" s="1" t="str">
        <f t="shared" si="134"/>
        <v/>
      </c>
      <c r="L853" s="1" t="str">
        <f t="shared" si="135"/>
        <v/>
      </c>
      <c r="M853" s="1" t="str">
        <f t="shared" si="136"/>
        <v/>
      </c>
      <c r="N853" s="1" t="str">
        <f t="shared" si="137"/>
        <v/>
      </c>
      <c r="O853" s="1">
        <f t="shared" si="138"/>
        <v>0</v>
      </c>
    </row>
    <row r="854" spans="5:15" x14ac:dyDescent="0.2">
      <c r="E854" s="39">
        <f t="shared" si="139"/>
        <v>85.199999999999434</v>
      </c>
      <c r="F854" s="16">
        <f t="shared" si="130"/>
        <v>2000.0000008831432</v>
      </c>
      <c r="H854" s="46" t="b">
        <f t="shared" si="131"/>
        <v>0</v>
      </c>
      <c r="I854" s="46">
        <f t="shared" si="132"/>
        <v>25</v>
      </c>
      <c r="J854" s="46">
        <f t="shared" si="133"/>
        <v>26</v>
      </c>
      <c r="K854" s="1" t="str">
        <f t="shared" si="134"/>
        <v/>
      </c>
      <c r="L854" s="1" t="str">
        <f t="shared" si="135"/>
        <v/>
      </c>
      <c r="M854" s="1" t="str">
        <f t="shared" si="136"/>
        <v/>
      </c>
      <c r="N854" s="1" t="str">
        <f t="shared" si="137"/>
        <v/>
      </c>
      <c r="O854" s="1">
        <f t="shared" si="138"/>
        <v>0</v>
      </c>
    </row>
    <row r="855" spans="5:15" x14ac:dyDescent="0.2">
      <c r="E855" s="39">
        <f t="shared" si="139"/>
        <v>85.299999999999429</v>
      </c>
      <c r="F855" s="16">
        <f t="shared" si="130"/>
        <v>2000.0000008831432</v>
      </c>
      <c r="H855" s="46" t="b">
        <f t="shared" si="131"/>
        <v>0</v>
      </c>
      <c r="I855" s="46">
        <f t="shared" si="132"/>
        <v>25</v>
      </c>
      <c r="J855" s="46">
        <f t="shared" si="133"/>
        <v>26</v>
      </c>
      <c r="K855" s="1" t="str">
        <f t="shared" si="134"/>
        <v/>
      </c>
      <c r="L855" s="1" t="str">
        <f t="shared" si="135"/>
        <v/>
      </c>
      <c r="M855" s="1" t="str">
        <f t="shared" si="136"/>
        <v/>
      </c>
      <c r="N855" s="1" t="str">
        <f t="shared" si="137"/>
        <v/>
      </c>
      <c r="O855" s="1">
        <f t="shared" si="138"/>
        <v>0</v>
      </c>
    </row>
    <row r="856" spans="5:15" x14ac:dyDescent="0.2">
      <c r="E856" s="39">
        <f t="shared" si="139"/>
        <v>85.399999999999423</v>
      </c>
      <c r="F856" s="16">
        <f t="shared" si="130"/>
        <v>2000.0000008831432</v>
      </c>
      <c r="H856" s="46" t="b">
        <f t="shared" si="131"/>
        <v>0</v>
      </c>
      <c r="I856" s="46">
        <f t="shared" si="132"/>
        <v>25</v>
      </c>
      <c r="J856" s="46">
        <f t="shared" si="133"/>
        <v>26</v>
      </c>
      <c r="K856" s="1" t="str">
        <f t="shared" si="134"/>
        <v/>
      </c>
      <c r="L856" s="1" t="str">
        <f t="shared" si="135"/>
        <v/>
      </c>
      <c r="M856" s="1" t="str">
        <f t="shared" si="136"/>
        <v/>
      </c>
      <c r="N856" s="1" t="str">
        <f t="shared" si="137"/>
        <v/>
      </c>
      <c r="O856" s="1">
        <f t="shared" si="138"/>
        <v>0</v>
      </c>
    </row>
    <row r="857" spans="5:15" x14ac:dyDescent="0.2">
      <c r="E857" s="39">
        <f t="shared" si="139"/>
        <v>85.499999999999417</v>
      </c>
      <c r="F857" s="16">
        <f t="shared" si="130"/>
        <v>2000.0000008831432</v>
      </c>
      <c r="H857" s="46" t="b">
        <f t="shared" si="131"/>
        <v>0</v>
      </c>
      <c r="I857" s="46">
        <f t="shared" si="132"/>
        <v>25</v>
      </c>
      <c r="J857" s="46">
        <f t="shared" si="133"/>
        <v>26</v>
      </c>
      <c r="K857" s="1" t="str">
        <f t="shared" si="134"/>
        <v/>
      </c>
      <c r="L857" s="1" t="str">
        <f t="shared" si="135"/>
        <v/>
      </c>
      <c r="M857" s="1" t="str">
        <f t="shared" si="136"/>
        <v/>
      </c>
      <c r="N857" s="1" t="str">
        <f t="shared" si="137"/>
        <v/>
      </c>
      <c r="O857" s="1">
        <f t="shared" si="138"/>
        <v>0</v>
      </c>
    </row>
    <row r="858" spans="5:15" x14ac:dyDescent="0.2">
      <c r="E858" s="39">
        <f t="shared" si="139"/>
        <v>85.599999999999412</v>
      </c>
      <c r="F858" s="16">
        <f t="shared" si="130"/>
        <v>2000.0000008831432</v>
      </c>
      <c r="H858" s="46" t="b">
        <f t="shared" si="131"/>
        <v>0</v>
      </c>
      <c r="I858" s="46">
        <f t="shared" si="132"/>
        <v>25</v>
      </c>
      <c r="J858" s="46">
        <f t="shared" si="133"/>
        <v>26</v>
      </c>
      <c r="K858" s="1" t="str">
        <f t="shared" si="134"/>
        <v/>
      </c>
      <c r="L858" s="1" t="str">
        <f t="shared" si="135"/>
        <v/>
      </c>
      <c r="M858" s="1" t="str">
        <f t="shared" si="136"/>
        <v/>
      </c>
      <c r="N858" s="1" t="str">
        <f t="shared" si="137"/>
        <v/>
      </c>
      <c r="O858" s="1">
        <f t="shared" si="138"/>
        <v>0</v>
      </c>
    </row>
    <row r="859" spans="5:15" x14ac:dyDescent="0.2">
      <c r="E859" s="39">
        <f t="shared" si="139"/>
        <v>85.699999999999406</v>
      </c>
      <c r="F859" s="16">
        <f t="shared" si="130"/>
        <v>2000.0000008831432</v>
      </c>
      <c r="H859" s="46" t="b">
        <f t="shared" si="131"/>
        <v>0</v>
      </c>
      <c r="I859" s="46">
        <f t="shared" si="132"/>
        <v>25</v>
      </c>
      <c r="J859" s="46">
        <f t="shared" si="133"/>
        <v>26</v>
      </c>
      <c r="K859" s="1" t="str">
        <f t="shared" si="134"/>
        <v/>
      </c>
      <c r="L859" s="1" t="str">
        <f t="shared" si="135"/>
        <v/>
      </c>
      <c r="M859" s="1" t="str">
        <f t="shared" si="136"/>
        <v/>
      </c>
      <c r="N859" s="1" t="str">
        <f t="shared" si="137"/>
        <v/>
      </c>
      <c r="O859" s="1">
        <f t="shared" si="138"/>
        <v>0</v>
      </c>
    </row>
    <row r="860" spans="5:15" x14ac:dyDescent="0.2">
      <c r="E860" s="39">
        <f t="shared" si="139"/>
        <v>85.7999999999994</v>
      </c>
      <c r="F860" s="16">
        <f t="shared" si="130"/>
        <v>2000.0000008831432</v>
      </c>
      <c r="H860" s="46" t="b">
        <f t="shared" si="131"/>
        <v>0</v>
      </c>
      <c r="I860" s="46">
        <f t="shared" si="132"/>
        <v>25</v>
      </c>
      <c r="J860" s="46">
        <f t="shared" si="133"/>
        <v>26</v>
      </c>
      <c r="K860" s="1" t="str">
        <f t="shared" si="134"/>
        <v/>
      </c>
      <c r="L860" s="1" t="str">
        <f t="shared" si="135"/>
        <v/>
      </c>
      <c r="M860" s="1" t="str">
        <f t="shared" si="136"/>
        <v/>
      </c>
      <c r="N860" s="1" t="str">
        <f t="shared" si="137"/>
        <v/>
      </c>
      <c r="O860" s="1">
        <f t="shared" si="138"/>
        <v>0</v>
      </c>
    </row>
    <row r="861" spans="5:15" x14ac:dyDescent="0.2">
      <c r="E861" s="39">
        <f t="shared" si="139"/>
        <v>85.899999999999395</v>
      </c>
      <c r="F861" s="16">
        <f t="shared" si="130"/>
        <v>2000.0000008831432</v>
      </c>
      <c r="H861" s="46" t="b">
        <f t="shared" si="131"/>
        <v>0</v>
      </c>
      <c r="I861" s="46">
        <f t="shared" si="132"/>
        <v>25</v>
      </c>
      <c r="J861" s="46">
        <f t="shared" si="133"/>
        <v>26</v>
      </c>
      <c r="K861" s="1" t="str">
        <f t="shared" si="134"/>
        <v/>
      </c>
      <c r="L861" s="1" t="str">
        <f t="shared" si="135"/>
        <v/>
      </c>
      <c r="M861" s="1" t="str">
        <f t="shared" si="136"/>
        <v/>
      </c>
      <c r="N861" s="1" t="str">
        <f t="shared" si="137"/>
        <v/>
      </c>
      <c r="O861" s="1">
        <f t="shared" si="138"/>
        <v>0</v>
      </c>
    </row>
    <row r="862" spans="5:15" x14ac:dyDescent="0.2">
      <c r="E862" s="39">
        <f t="shared" si="139"/>
        <v>85.999999999999389</v>
      </c>
      <c r="F862" s="16">
        <f t="shared" si="130"/>
        <v>2000.0000008831432</v>
      </c>
      <c r="H862" s="46" t="b">
        <f t="shared" si="131"/>
        <v>0</v>
      </c>
      <c r="I862" s="46">
        <f t="shared" si="132"/>
        <v>25</v>
      </c>
      <c r="J862" s="46">
        <f t="shared" si="133"/>
        <v>26</v>
      </c>
      <c r="K862" s="1" t="str">
        <f t="shared" si="134"/>
        <v/>
      </c>
      <c r="L862" s="1" t="str">
        <f t="shared" si="135"/>
        <v/>
      </c>
      <c r="M862" s="1" t="str">
        <f t="shared" si="136"/>
        <v/>
      </c>
      <c r="N862" s="1" t="str">
        <f t="shared" si="137"/>
        <v/>
      </c>
      <c r="O862" s="1">
        <f t="shared" si="138"/>
        <v>0</v>
      </c>
    </row>
    <row r="863" spans="5:15" x14ac:dyDescent="0.2">
      <c r="E863" s="39">
        <f t="shared" si="139"/>
        <v>86.099999999999383</v>
      </c>
      <c r="F863" s="16">
        <f t="shared" si="130"/>
        <v>2000.0000008831432</v>
      </c>
      <c r="H863" s="46" t="b">
        <f t="shared" si="131"/>
        <v>0</v>
      </c>
      <c r="I863" s="46">
        <f t="shared" si="132"/>
        <v>25</v>
      </c>
      <c r="J863" s="46">
        <f t="shared" si="133"/>
        <v>26</v>
      </c>
      <c r="K863" s="1" t="str">
        <f t="shared" si="134"/>
        <v/>
      </c>
      <c r="L863" s="1" t="str">
        <f t="shared" si="135"/>
        <v/>
      </c>
      <c r="M863" s="1" t="str">
        <f t="shared" si="136"/>
        <v/>
      </c>
      <c r="N863" s="1" t="str">
        <f t="shared" si="137"/>
        <v/>
      </c>
      <c r="O863" s="1">
        <f t="shared" si="138"/>
        <v>0</v>
      </c>
    </row>
    <row r="864" spans="5:15" x14ac:dyDescent="0.2">
      <c r="E864" s="39">
        <f t="shared" si="139"/>
        <v>86.199999999999378</v>
      </c>
      <c r="F864" s="16">
        <f t="shared" si="130"/>
        <v>2000.0000008831432</v>
      </c>
      <c r="H864" s="46" t="b">
        <f t="shared" si="131"/>
        <v>0</v>
      </c>
      <c r="I864" s="46">
        <f t="shared" si="132"/>
        <v>25</v>
      </c>
      <c r="J864" s="46">
        <f t="shared" si="133"/>
        <v>26</v>
      </c>
      <c r="K864" s="1" t="str">
        <f t="shared" si="134"/>
        <v/>
      </c>
      <c r="L864" s="1" t="str">
        <f t="shared" si="135"/>
        <v/>
      </c>
      <c r="M864" s="1" t="str">
        <f t="shared" si="136"/>
        <v/>
      </c>
      <c r="N864" s="1" t="str">
        <f t="shared" si="137"/>
        <v/>
      </c>
      <c r="O864" s="1">
        <f t="shared" si="138"/>
        <v>0</v>
      </c>
    </row>
    <row r="865" spans="5:15" x14ac:dyDescent="0.2">
      <c r="E865" s="39">
        <f t="shared" si="139"/>
        <v>86.299999999999372</v>
      </c>
      <c r="F865" s="16">
        <f t="shared" si="130"/>
        <v>2000.0000008831432</v>
      </c>
      <c r="H865" s="46" t="b">
        <f t="shared" si="131"/>
        <v>0</v>
      </c>
      <c r="I865" s="46">
        <f t="shared" si="132"/>
        <v>25</v>
      </c>
      <c r="J865" s="46">
        <f t="shared" si="133"/>
        <v>26</v>
      </c>
      <c r="K865" s="1" t="str">
        <f t="shared" si="134"/>
        <v/>
      </c>
      <c r="L865" s="1" t="str">
        <f t="shared" si="135"/>
        <v/>
      </c>
      <c r="M865" s="1" t="str">
        <f t="shared" si="136"/>
        <v/>
      </c>
      <c r="N865" s="1" t="str">
        <f t="shared" si="137"/>
        <v/>
      </c>
      <c r="O865" s="1">
        <f t="shared" si="138"/>
        <v>0</v>
      </c>
    </row>
    <row r="866" spans="5:15" x14ac:dyDescent="0.2">
      <c r="E866" s="39">
        <f t="shared" si="139"/>
        <v>86.399999999999366</v>
      </c>
      <c r="F866" s="16">
        <f t="shared" si="130"/>
        <v>2000.0000008831432</v>
      </c>
      <c r="H866" s="46" t="b">
        <f t="shared" si="131"/>
        <v>0</v>
      </c>
      <c r="I866" s="46">
        <f t="shared" si="132"/>
        <v>25</v>
      </c>
      <c r="J866" s="46">
        <f t="shared" si="133"/>
        <v>26</v>
      </c>
      <c r="K866" s="1" t="str">
        <f t="shared" si="134"/>
        <v/>
      </c>
      <c r="L866" s="1" t="str">
        <f t="shared" si="135"/>
        <v/>
      </c>
      <c r="M866" s="1" t="str">
        <f t="shared" si="136"/>
        <v/>
      </c>
      <c r="N866" s="1" t="str">
        <f t="shared" si="137"/>
        <v/>
      </c>
      <c r="O866" s="1">
        <f t="shared" si="138"/>
        <v>0</v>
      </c>
    </row>
    <row r="867" spans="5:15" x14ac:dyDescent="0.2">
      <c r="E867" s="39">
        <f t="shared" si="139"/>
        <v>86.499999999999361</v>
      </c>
      <c r="F867" s="16">
        <f t="shared" si="130"/>
        <v>2000.0000008831432</v>
      </c>
      <c r="H867" s="46" t="b">
        <f t="shared" si="131"/>
        <v>0</v>
      </c>
      <c r="I867" s="46">
        <f t="shared" si="132"/>
        <v>25</v>
      </c>
      <c r="J867" s="46">
        <f t="shared" si="133"/>
        <v>26</v>
      </c>
      <c r="K867" s="1" t="str">
        <f t="shared" si="134"/>
        <v/>
      </c>
      <c r="L867" s="1" t="str">
        <f t="shared" si="135"/>
        <v/>
      </c>
      <c r="M867" s="1" t="str">
        <f t="shared" si="136"/>
        <v/>
      </c>
      <c r="N867" s="1" t="str">
        <f t="shared" si="137"/>
        <v/>
      </c>
      <c r="O867" s="1">
        <f t="shared" si="138"/>
        <v>0</v>
      </c>
    </row>
    <row r="868" spans="5:15" x14ac:dyDescent="0.2">
      <c r="E868" s="39">
        <f t="shared" si="139"/>
        <v>86.599999999999355</v>
      </c>
      <c r="F868" s="16">
        <f t="shared" si="130"/>
        <v>2000.0000008831432</v>
      </c>
      <c r="H868" s="46" t="b">
        <f t="shared" si="131"/>
        <v>0</v>
      </c>
      <c r="I868" s="46">
        <f t="shared" si="132"/>
        <v>25</v>
      </c>
      <c r="J868" s="46">
        <f t="shared" si="133"/>
        <v>26</v>
      </c>
      <c r="K868" s="1" t="str">
        <f t="shared" si="134"/>
        <v/>
      </c>
      <c r="L868" s="1" t="str">
        <f t="shared" si="135"/>
        <v/>
      </c>
      <c r="M868" s="1" t="str">
        <f t="shared" si="136"/>
        <v/>
      </c>
      <c r="N868" s="1" t="str">
        <f t="shared" si="137"/>
        <v/>
      </c>
      <c r="O868" s="1">
        <f t="shared" si="138"/>
        <v>0</v>
      </c>
    </row>
    <row r="869" spans="5:15" x14ac:dyDescent="0.2">
      <c r="E869" s="39">
        <f t="shared" si="139"/>
        <v>86.699999999999349</v>
      </c>
      <c r="F869" s="16">
        <f t="shared" si="130"/>
        <v>2000.0000008831432</v>
      </c>
      <c r="H869" s="46" t="b">
        <f t="shared" si="131"/>
        <v>0</v>
      </c>
      <c r="I869" s="46">
        <f t="shared" si="132"/>
        <v>25</v>
      </c>
      <c r="J869" s="46">
        <f t="shared" si="133"/>
        <v>26</v>
      </c>
      <c r="K869" s="1" t="str">
        <f t="shared" si="134"/>
        <v/>
      </c>
      <c r="L869" s="1" t="str">
        <f t="shared" si="135"/>
        <v/>
      </c>
      <c r="M869" s="1" t="str">
        <f t="shared" si="136"/>
        <v/>
      </c>
      <c r="N869" s="1" t="str">
        <f t="shared" si="137"/>
        <v/>
      </c>
      <c r="O869" s="1">
        <f t="shared" si="138"/>
        <v>0</v>
      </c>
    </row>
    <row r="870" spans="5:15" x14ac:dyDescent="0.2">
      <c r="E870" s="39">
        <f t="shared" si="139"/>
        <v>86.799999999999343</v>
      </c>
      <c r="F870" s="16">
        <f t="shared" si="130"/>
        <v>2000.0000008831432</v>
      </c>
      <c r="H870" s="46" t="b">
        <f t="shared" si="131"/>
        <v>0</v>
      </c>
      <c r="I870" s="46">
        <f t="shared" si="132"/>
        <v>25</v>
      </c>
      <c r="J870" s="46">
        <f t="shared" si="133"/>
        <v>26</v>
      </c>
      <c r="K870" s="1" t="str">
        <f t="shared" si="134"/>
        <v/>
      </c>
      <c r="L870" s="1" t="str">
        <f t="shared" si="135"/>
        <v/>
      </c>
      <c r="M870" s="1" t="str">
        <f t="shared" si="136"/>
        <v/>
      </c>
      <c r="N870" s="1" t="str">
        <f t="shared" si="137"/>
        <v/>
      </c>
      <c r="O870" s="1">
        <f t="shared" si="138"/>
        <v>0</v>
      </c>
    </row>
    <row r="871" spans="5:15" x14ac:dyDescent="0.2">
      <c r="E871" s="39">
        <f t="shared" si="139"/>
        <v>86.899999999999338</v>
      </c>
      <c r="F871" s="16">
        <f t="shared" si="130"/>
        <v>2000.0000008831432</v>
      </c>
      <c r="H871" s="46" t="b">
        <f t="shared" si="131"/>
        <v>0</v>
      </c>
      <c r="I871" s="46">
        <f t="shared" si="132"/>
        <v>25</v>
      </c>
      <c r="J871" s="46">
        <f t="shared" si="133"/>
        <v>26</v>
      </c>
      <c r="K871" s="1" t="str">
        <f t="shared" si="134"/>
        <v/>
      </c>
      <c r="L871" s="1" t="str">
        <f t="shared" si="135"/>
        <v/>
      </c>
      <c r="M871" s="1" t="str">
        <f t="shared" si="136"/>
        <v/>
      </c>
      <c r="N871" s="1" t="str">
        <f t="shared" si="137"/>
        <v/>
      </c>
      <c r="O871" s="1">
        <f t="shared" si="138"/>
        <v>0</v>
      </c>
    </row>
    <row r="872" spans="5:15" x14ac:dyDescent="0.2">
      <c r="E872" s="39">
        <f t="shared" si="139"/>
        <v>86.999999999999332</v>
      </c>
      <c r="F872" s="16">
        <f t="shared" si="130"/>
        <v>2000.0000008831432</v>
      </c>
      <c r="H872" s="46" t="b">
        <f t="shared" si="131"/>
        <v>0</v>
      </c>
      <c r="I872" s="46">
        <f t="shared" si="132"/>
        <v>25</v>
      </c>
      <c r="J872" s="46">
        <f t="shared" si="133"/>
        <v>26</v>
      </c>
      <c r="K872" s="1" t="str">
        <f t="shared" si="134"/>
        <v/>
      </c>
      <c r="L872" s="1" t="str">
        <f t="shared" si="135"/>
        <v/>
      </c>
      <c r="M872" s="1" t="str">
        <f t="shared" si="136"/>
        <v/>
      </c>
      <c r="N872" s="1" t="str">
        <f t="shared" si="137"/>
        <v/>
      </c>
      <c r="O872" s="1">
        <f t="shared" si="138"/>
        <v>0</v>
      </c>
    </row>
    <row r="873" spans="5:15" x14ac:dyDescent="0.2">
      <c r="E873" s="39">
        <f t="shared" si="139"/>
        <v>87.099999999999326</v>
      </c>
      <c r="F873" s="16">
        <f t="shared" si="130"/>
        <v>2000.0000008831432</v>
      </c>
      <c r="H873" s="46" t="b">
        <f t="shared" si="131"/>
        <v>0</v>
      </c>
      <c r="I873" s="46">
        <f t="shared" si="132"/>
        <v>25</v>
      </c>
      <c r="J873" s="46">
        <f t="shared" si="133"/>
        <v>26</v>
      </c>
      <c r="K873" s="1" t="str">
        <f t="shared" si="134"/>
        <v/>
      </c>
      <c r="L873" s="1" t="str">
        <f t="shared" si="135"/>
        <v/>
      </c>
      <c r="M873" s="1" t="str">
        <f t="shared" si="136"/>
        <v/>
      </c>
      <c r="N873" s="1" t="str">
        <f t="shared" si="137"/>
        <v/>
      </c>
      <c r="O873" s="1">
        <f t="shared" si="138"/>
        <v>0</v>
      </c>
    </row>
    <row r="874" spans="5:15" x14ac:dyDescent="0.2">
      <c r="E874" s="39">
        <f t="shared" si="139"/>
        <v>87.199999999999321</v>
      </c>
      <c r="F874" s="16">
        <f t="shared" si="130"/>
        <v>2000.0000008831432</v>
      </c>
      <c r="H874" s="46" t="b">
        <f t="shared" si="131"/>
        <v>0</v>
      </c>
      <c r="I874" s="46">
        <f t="shared" si="132"/>
        <v>25</v>
      </c>
      <c r="J874" s="46">
        <f t="shared" si="133"/>
        <v>26</v>
      </c>
      <c r="K874" s="1" t="str">
        <f t="shared" si="134"/>
        <v/>
      </c>
      <c r="L874" s="1" t="str">
        <f t="shared" si="135"/>
        <v/>
      </c>
      <c r="M874" s="1" t="str">
        <f t="shared" si="136"/>
        <v/>
      </c>
      <c r="N874" s="1" t="str">
        <f t="shared" si="137"/>
        <v/>
      </c>
      <c r="O874" s="1">
        <f t="shared" si="138"/>
        <v>0</v>
      </c>
    </row>
    <row r="875" spans="5:15" x14ac:dyDescent="0.2">
      <c r="E875" s="39">
        <f t="shared" si="139"/>
        <v>87.299999999999315</v>
      </c>
      <c r="F875" s="16">
        <f t="shared" si="130"/>
        <v>2000.0000008831432</v>
      </c>
      <c r="H875" s="46" t="b">
        <f t="shared" si="131"/>
        <v>0</v>
      </c>
      <c r="I875" s="46">
        <f t="shared" si="132"/>
        <v>25</v>
      </c>
      <c r="J875" s="46">
        <f t="shared" si="133"/>
        <v>26</v>
      </c>
      <c r="K875" s="1" t="str">
        <f t="shared" si="134"/>
        <v/>
      </c>
      <c r="L875" s="1" t="str">
        <f t="shared" si="135"/>
        <v/>
      </c>
      <c r="M875" s="1" t="str">
        <f t="shared" si="136"/>
        <v/>
      </c>
      <c r="N875" s="1" t="str">
        <f t="shared" si="137"/>
        <v/>
      </c>
      <c r="O875" s="1">
        <f t="shared" si="138"/>
        <v>0</v>
      </c>
    </row>
    <row r="876" spans="5:15" x14ac:dyDescent="0.2">
      <c r="E876" s="39">
        <f t="shared" si="139"/>
        <v>87.399999999999309</v>
      </c>
      <c r="F876" s="16">
        <f t="shared" si="130"/>
        <v>2000.0000008831432</v>
      </c>
      <c r="H876" s="46" t="b">
        <f t="shared" si="131"/>
        <v>0</v>
      </c>
      <c r="I876" s="46">
        <f t="shared" si="132"/>
        <v>25</v>
      </c>
      <c r="J876" s="46">
        <f t="shared" si="133"/>
        <v>26</v>
      </c>
      <c r="K876" s="1" t="str">
        <f t="shared" si="134"/>
        <v/>
      </c>
      <c r="L876" s="1" t="str">
        <f t="shared" si="135"/>
        <v/>
      </c>
      <c r="M876" s="1" t="str">
        <f t="shared" si="136"/>
        <v/>
      </c>
      <c r="N876" s="1" t="str">
        <f t="shared" si="137"/>
        <v/>
      </c>
      <c r="O876" s="1">
        <f t="shared" si="138"/>
        <v>0</v>
      </c>
    </row>
    <row r="877" spans="5:15" x14ac:dyDescent="0.2">
      <c r="E877" s="39">
        <f t="shared" si="139"/>
        <v>87.499999999999304</v>
      </c>
      <c r="F877" s="16">
        <f t="shared" si="130"/>
        <v>2000.0000008831432</v>
      </c>
      <c r="H877" s="46" t="b">
        <f t="shared" si="131"/>
        <v>0</v>
      </c>
      <c r="I877" s="46">
        <f t="shared" si="132"/>
        <v>25</v>
      </c>
      <c r="J877" s="46">
        <f t="shared" si="133"/>
        <v>26</v>
      </c>
      <c r="K877" s="1" t="str">
        <f t="shared" si="134"/>
        <v/>
      </c>
      <c r="L877" s="1" t="str">
        <f t="shared" si="135"/>
        <v/>
      </c>
      <c r="M877" s="1" t="str">
        <f t="shared" si="136"/>
        <v/>
      </c>
      <c r="N877" s="1" t="str">
        <f t="shared" si="137"/>
        <v/>
      </c>
      <c r="O877" s="1">
        <f t="shared" si="138"/>
        <v>0</v>
      </c>
    </row>
    <row r="878" spans="5:15" x14ac:dyDescent="0.2">
      <c r="E878" s="39">
        <f t="shared" si="139"/>
        <v>87.599999999999298</v>
      </c>
      <c r="F878" s="16">
        <f t="shared" si="130"/>
        <v>2000.0000008831432</v>
      </c>
      <c r="H878" s="46" t="b">
        <f t="shared" si="131"/>
        <v>0</v>
      </c>
      <c r="I878" s="46">
        <f t="shared" si="132"/>
        <v>25</v>
      </c>
      <c r="J878" s="46">
        <f t="shared" si="133"/>
        <v>26</v>
      </c>
      <c r="K878" s="1" t="str">
        <f t="shared" si="134"/>
        <v/>
      </c>
      <c r="L878" s="1" t="str">
        <f t="shared" si="135"/>
        <v/>
      </c>
      <c r="M878" s="1" t="str">
        <f t="shared" si="136"/>
        <v/>
      </c>
      <c r="N878" s="1" t="str">
        <f t="shared" si="137"/>
        <v/>
      </c>
      <c r="O878" s="1">
        <f t="shared" si="138"/>
        <v>0</v>
      </c>
    </row>
    <row r="879" spans="5:15" x14ac:dyDescent="0.2">
      <c r="E879" s="39">
        <f t="shared" si="139"/>
        <v>87.699999999999292</v>
      </c>
      <c r="F879" s="16">
        <f t="shared" si="130"/>
        <v>2000.0000008831432</v>
      </c>
      <c r="H879" s="46" t="b">
        <f t="shared" si="131"/>
        <v>0</v>
      </c>
      <c r="I879" s="46">
        <f t="shared" si="132"/>
        <v>25</v>
      </c>
      <c r="J879" s="46">
        <f t="shared" si="133"/>
        <v>26</v>
      </c>
      <c r="K879" s="1" t="str">
        <f t="shared" si="134"/>
        <v/>
      </c>
      <c r="L879" s="1" t="str">
        <f t="shared" si="135"/>
        <v/>
      </c>
      <c r="M879" s="1" t="str">
        <f t="shared" si="136"/>
        <v/>
      </c>
      <c r="N879" s="1" t="str">
        <f t="shared" si="137"/>
        <v/>
      </c>
      <c r="O879" s="1">
        <f t="shared" si="138"/>
        <v>0</v>
      </c>
    </row>
    <row r="880" spans="5:15" x14ac:dyDescent="0.2">
      <c r="E880" s="39">
        <f t="shared" si="139"/>
        <v>87.799999999999287</v>
      </c>
      <c r="F880" s="16">
        <f t="shared" si="130"/>
        <v>2000.0000008831432</v>
      </c>
      <c r="H880" s="46" t="b">
        <f t="shared" si="131"/>
        <v>0</v>
      </c>
      <c r="I880" s="46">
        <f t="shared" si="132"/>
        <v>25</v>
      </c>
      <c r="J880" s="46">
        <f t="shared" si="133"/>
        <v>26</v>
      </c>
      <c r="K880" s="1" t="str">
        <f t="shared" si="134"/>
        <v/>
      </c>
      <c r="L880" s="1" t="str">
        <f t="shared" si="135"/>
        <v/>
      </c>
      <c r="M880" s="1" t="str">
        <f t="shared" si="136"/>
        <v/>
      </c>
      <c r="N880" s="1" t="str">
        <f t="shared" si="137"/>
        <v/>
      </c>
      <c r="O880" s="1">
        <f t="shared" si="138"/>
        <v>0</v>
      </c>
    </row>
    <row r="881" spans="5:15" x14ac:dyDescent="0.2">
      <c r="E881" s="39">
        <f t="shared" si="139"/>
        <v>87.899999999999281</v>
      </c>
      <c r="F881" s="16">
        <f t="shared" si="130"/>
        <v>2000.0000008831432</v>
      </c>
      <c r="H881" s="46" t="b">
        <f t="shared" si="131"/>
        <v>0</v>
      </c>
      <c r="I881" s="46">
        <f t="shared" si="132"/>
        <v>25</v>
      </c>
      <c r="J881" s="46">
        <f t="shared" si="133"/>
        <v>26</v>
      </c>
      <c r="K881" s="1" t="str">
        <f t="shared" si="134"/>
        <v/>
      </c>
      <c r="L881" s="1" t="str">
        <f t="shared" si="135"/>
        <v/>
      </c>
      <c r="M881" s="1" t="str">
        <f t="shared" si="136"/>
        <v/>
      </c>
      <c r="N881" s="1" t="str">
        <f t="shared" si="137"/>
        <v/>
      </c>
      <c r="O881" s="1">
        <f t="shared" si="138"/>
        <v>0</v>
      </c>
    </row>
    <row r="882" spans="5:15" x14ac:dyDescent="0.2">
      <c r="E882" s="39">
        <f t="shared" si="139"/>
        <v>87.999999999999275</v>
      </c>
      <c r="F882" s="16">
        <f t="shared" si="130"/>
        <v>2000.0000008831432</v>
      </c>
      <c r="H882" s="46" t="b">
        <f t="shared" si="131"/>
        <v>0</v>
      </c>
      <c r="I882" s="46">
        <f t="shared" si="132"/>
        <v>25</v>
      </c>
      <c r="J882" s="46">
        <f t="shared" si="133"/>
        <v>26</v>
      </c>
      <c r="K882" s="1" t="str">
        <f t="shared" si="134"/>
        <v/>
      </c>
      <c r="L882" s="1" t="str">
        <f t="shared" si="135"/>
        <v/>
      </c>
      <c r="M882" s="1" t="str">
        <f t="shared" si="136"/>
        <v/>
      </c>
      <c r="N882" s="1" t="str">
        <f t="shared" si="137"/>
        <v/>
      </c>
      <c r="O882" s="1">
        <f t="shared" si="138"/>
        <v>0</v>
      </c>
    </row>
    <row r="883" spans="5:15" x14ac:dyDescent="0.2">
      <c r="E883" s="39">
        <f t="shared" si="139"/>
        <v>88.09999999999927</v>
      </c>
      <c r="F883" s="16">
        <f t="shared" si="130"/>
        <v>2000.0000008831432</v>
      </c>
      <c r="H883" s="46" t="b">
        <f t="shared" si="131"/>
        <v>0</v>
      </c>
      <c r="I883" s="46">
        <f t="shared" si="132"/>
        <v>25</v>
      </c>
      <c r="J883" s="46">
        <f t="shared" si="133"/>
        <v>26</v>
      </c>
      <c r="K883" s="1" t="str">
        <f t="shared" si="134"/>
        <v/>
      </c>
      <c r="L883" s="1" t="str">
        <f t="shared" si="135"/>
        <v/>
      </c>
      <c r="M883" s="1" t="str">
        <f t="shared" si="136"/>
        <v/>
      </c>
      <c r="N883" s="1" t="str">
        <f t="shared" si="137"/>
        <v/>
      </c>
      <c r="O883" s="1">
        <f t="shared" si="138"/>
        <v>0</v>
      </c>
    </row>
    <row r="884" spans="5:15" x14ac:dyDescent="0.2">
      <c r="E884" s="39">
        <f t="shared" si="139"/>
        <v>88.199999999999264</v>
      </c>
      <c r="F884" s="16">
        <f t="shared" si="130"/>
        <v>2000.0000008831432</v>
      </c>
      <c r="H884" s="46" t="b">
        <f t="shared" si="131"/>
        <v>0</v>
      </c>
      <c r="I884" s="46">
        <f t="shared" si="132"/>
        <v>25</v>
      </c>
      <c r="J884" s="46">
        <f t="shared" si="133"/>
        <v>26</v>
      </c>
      <c r="K884" s="1" t="str">
        <f t="shared" si="134"/>
        <v/>
      </c>
      <c r="L884" s="1" t="str">
        <f t="shared" si="135"/>
        <v/>
      </c>
      <c r="M884" s="1" t="str">
        <f t="shared" si="136"/>
        <v/>
      </c>
      <c r="N884" s="1" t="str">
        <f t="shared" si="137"/>
        <v/>
      </c>
      <c r="O884" s="1">
        <f t="shared" si="138"/>
        <v>0</v>
      </c>
    </row>
    <row r="885" spans="5:15" x14ac:dyDescent="0.2">
      <c r="E885" s="39">
        <f t="shared" si="139"/>
        <v>88.299999999999258</v>
      </c>
      <c r="F885" s="16">
        <f t="shared" si="130"/>
        <v>2000.0000008831432</v>
      </c>
      <c r="H885" s="46" t="b">
        <f t="shared" si="131"/>
        <v>0</v>
      </c>
      <c r="I885" s="46">
        <f t="shared" si="132"/>
        <v>25</v>
      </c>
      <c r="J885" s="46">
        <f t="shared" si="133"/>
        <v>26</v>
      </c>
      <c r="K885" s="1" t="str">
        <f t="shared" si="134"/>
        <v/>
      </c>
      <c r="L885" s="1" t="str">
        <f t="shared" si="135"/>
        <v/>
      </c>
      <c r="M885" s="1" t="str">
        <f t="shared" si="136"/>
        <v/>
      </c>
      <c r="N885" s="1" t="str">
        <f t="shared" si="137"/>
        <v/>
      </c>
      <c r="O885" s="1">
        <f t="shared" si="138"/>
        <v>0</v>
      </c>
    </row>
    <row r="886" spans="5:15" x14ac:dyDescent="0.2">
      <c r="E886" s="39">
        <f t="shared" si="139"/>
        <v>88.399999999999253</v>
      </c>
      <c r="F886" s="16">
        <f t="shared" si="130"/>
        <v>2000.0000008831432</v>
      </c>
      <c r="H886" s="46" t="b">
        <f t="shared" si="131"/>
        <v>0</v>
      </c>
      <c r="I886" s="46">
        <f t="shared" si="132"/>
        <v>25</v>
      </c>
      <c r="J886" s="46">
        <f t="shared" si="133"/>
        <v>26</v>
      </c>
      <c r="K886" s="1" t="str">
        <f t="shared" si="134"/>
        <v/>
      </c>
      <c r="L886" s="1" t="str">
        <f t="shared" si="135"/>
        <v/>
      </c>
      <c r="M886" s="1" t="str">
        <f t="shared" si="136"/>
        <v/>
      </c>
      <c r="N886" s="1" t="str">
        <f t="shared" si="137"/>
        <v/>
      </c>
      <c r="O886" s="1">
        <f t="shared" si="138"/>
        <v>0</v>
      </c>
    </row>
    <row r="887" spans="5:15" x14ac:dyDescent="0.2">
      <c r="E887" s="39">
        <f t="shared" si="139"/>
        <v>88.499999999999247</v>
      </c>
      <c r="F887" s="16">
        <f t="shared" si="130"/>
        <v>2000.0000008831432</v>
      </c>
      <c r="H887" s="46" t="b">
        <f t="shared" si="131"/>
        <v>0</v>
      </c>
      <c r="I887" s="46">
        <f t="shared" si="132"/>
        <v>25</v>
      </c>
      <c r="J887" s="46">
        <f t="shared" si="133"/>
        <v>26</v>
      </c>
      <c r="K887" s="1" t="str">
        <f t="shared" si="134"/>
        <v/>
      </c>
      <c r="L887" s="1" t="str">
        <f t="shared" si="135"/>
        <v/>
      </c>
      <c r="M887" s="1" t="str">
        <f t="shared" si="136"/>
        <v/>
      </c>
      <c r="N887" s="1" t="str">
        <f t="shared" si="137"/>
        <v/>
      </c>
      <c r="O887" s="1">
        <f t="shared" si="138"/>
        <v>0</v>
      </c>
    </row>
    <row r="888" spans="5:15" x14ac:dyDescent="0.2">
      <c r="E888" s="39">
        <f t="shared" si="139"/>
        <v>88.599999999999241</v>
      </c>
      <c r="F888" s="16">
        <f t="shared" si="130"/>
        <v>2000.0000008831432</v>
      </c>
      <c r="H888" s="46" t="b">
        <f t="shared" si="131"/>
        <v>0</v>
      </c>
      <c r="I888" s="46">
        <f t="shared" si="132"/>
        <v>25</v>
      </c>
      <c r="J888" s="46">
        <f t="shared" si="133"/>
        <v>26</v>
      </c>
      <c r="K888" s="1" t="str">
        <f t="shared" si="134"/>
        <v/>
      </c>
      <c r="L888" s="1" t="str">
        <f t="shared" si="135"/>
        <v/>
      </c>
      <c r="M888" s="1" t="str">
        <f t="shared" si="136"/>
        <v/>
      </c>
      <c r="N888" s="1" t="str">
        <f t="shared" si="137"/>
        <v/>
      </c>
      <c r="O888" s="1">
        <f t="shared" si="138"/>
        <v>0</v>
      </c>
    </row>
    <row r="889" spans="5:15" x14ac:dyDescent="0.2">
      <c r="E889" s="39">
        <f t="shared" si="139"/>
        <v>88.699999999999235</v>
      </c>
      <c r="F889" s="16">
        <f t="shared" si="130"/>
        <v>2000.0000008831432</v>
      </c>
      <c r="H889" s="46" t="b">
        <f t="shared" si="131"/>
        <v>0</v>
      </c>
      <c r="I889" s="46">
        <f t="shared" si="132"/>
        <v>25</v>
      </c>
      <c r="J889" s="46">
        <f t="shared" si="133"/>
        <v>26</v>
      </c>
      <c r="K889" s="1" t="str">
        <f t="shared" si="134"/>
        <v/>
      </c>
      <c r="L889" s="1" t="str">
        <f t="shared" si="135"/>
        <v/>
      </c>
      <c r="M889" s="1" t="str">
        <f t="shared" si="136"/>
        <v/>
      </c>
      <c r="N889" s="1" t="str">
        <f t="shared" si="137"/>
        <v/>
      </c>
      <c r="O889" s="1">
        <f t="shared" si="138"/>
        <v>0</v>
      </c>
    </row>
    <row r="890" spans="5:15" x14ac:dyDescent="0.2">
      <c r="E890" s="39">
        <f t="shared" si="139"/>
        <v>88.79999999999923</v>
      </c>
      <c r="F890" s="16">
        <f t="shared" si="130"/>
        <v>2000.0000008831432</v>
      </c>
      <c r="H890" s="46" t="b">
        <f t="shared" si="131"/>
        <v>0</v>
      </c>
      <c r="I890" s="46">
        <f t="shared" si="132"/>
        <v>25</v>
      </c>
      <c r="J890" s="46">
        <f t="shared" si="133"/>
        <v>26</v>
      </c>
      <c r="K890" s="1" t="str">
        <f t="shared" si="134"/>
        <v/>
      </c>
      <c r="L890" s="1" t="str">
        <f t="shared" si="135"/>
        <v/>
      </c>
      <c r="M890" s="1" t="str">
        <f t="shared" si="136"/>
        <v/>
      </c>
      <c r="N890" s="1" t="str">
        <f t="shared" si="137"/>
        <v/>
      </c>
      <c r="O890" s="1">
        <f t="shared" si="138"/>
        <v>0</v>
      </c>
    </row>
    <row r="891" spans="5:15" x14ac:dyDescent="0.2">
      <c r="E891" s="39">
        <f t="shared" si="139"/>
        <v>88.899999999999224</v>
      </c>
      <c r="F891" s="16">
        <f t="shared" si="130"/>
        <v>2000.0000008831432</v>
      </c>
      <c r="H891" s="46" t="b">
        <f t="shared" si="131"/>
        <v>0</v>
      </c>
      <c r="I891" s="46">
        <f t="shared" si="132"/>
        <v>25</v>
      </c>
      <c r="J891" s="46">
        <f t="shared" si="133"/>
        <v>26</v>
      </c>
      <c r="K891" s="1" t="str">
        <f t="shared" si="134"/>
        <v/>
      </c>
      <c r="L891" s="1" t="str">
        <f t="shared" si="135"/>
        <v/>
      </c>
      <c r="M891" s="1" t="str">
        <f t="shared" si="136"/>
        <v/>
      </c>
      <c r="N891" s="1" t="str">
        <f t="shared" si="137"/>
        <v/>
      </c>
      <c r="O891" s="1">
        <f t="shared" si="138"/>
        <v>0</v>
      </c>
    </row>
    <row r="892" spans="5:15" x14ac:dyDescent="0.2">
      <c r="E892" s="39">
        <f t="shared" si="139"/>
        <v>88.999999999999218</v>
      </c>
      <c r="F892" s="16">
        <f t="shared" ref="F892:F955" si="140">IF(E892&gt;$C$29,$C$30,IF(H892,M892+(E892-K892)*O892,0))</f>
        <v>2000.0000008831432</v>
      </c>
      <c r="H892" s="46" t="b">
        <f t="shared" ref="H892:H955" si="141">AND(E892&gt;=$C$28,E892&lt;=$C$29)</f>
        <v>0</v>
      </c>
      <c r="I892" s="46">
        <f t="shared" ref="I892:I955" si="142">COUNTIF($B$2:$B$26,"&lt;="&amp;E892)</f>
        <v>25</v>
      </c>
      <c r="J892" s="46">
        <f t="shared" ref="J892:J955" si="143">I892+1</f>
        <v>26</v>
      </c>
      <c r="K892" s="1" t="str">
        <f t="shared" ref="K892:K955" si="144">IF(H892,INDEX($B$2:$B$26,I892),"")</f>
        <v/>
      </c>
      <c r="L892" s="1" t="str">
        <f t="shared" ref="L892:L955" si="145">IF(H892,INDEX($B$2:$B$26,J892),"")</f>
        <v/>
      </c>
      <c r="M892" s="1" t="str">
        <f t="shared" ref="M892:M955" si="146">IF(H892,INDEX($C$2:$C$26,I892),"")</f>
        <v/>
      </c>
      <c r="N892" s="1" t="str">
        <f t="shared" ref="N892:N955" si="147">IF(H892,INDEX($C$2:$C$26,J892),"")</f>
        <v/>
      </c>
      <c r="O892" s="1">
        <f t="shared" ref="O892:O955" si="148">IF(K892&lt;&gt;L892,(N892-M892)/(L892-K892),0)</f>
        <v>0</v>
      </c>
    </row>
    <row r="893" spans="5:15" x14ac:dyDescent="0.2">
      <c r="E893" s="39">
        <f t="shared" si="139"/>
        <v>89.099999999999213</v>
      </c>
      <c r="F893" s="16">
        <f t="shared" si="140"/>
        <v>2000.0000008831432</v>
      </c>
      <c r="H893" s="46" t="b">
        <f t="shared" si="141"/>
        <v>0</v>
      </c>
      <c r="I893" s="46">
        <f t="shared" si="142"/>
        <v>25</v>
      </c>
      <c r="J893" s="46">
        <f t="shared" si="143"/>
        <v>26</v>
      </c>
      <c r="K893" s="1" t="str">
        <f t="shared" si="144"/>
        <v/>
      </c>
      <c r="L893" s="1" t="str">
        <f t="shared" si="145"/>
        <v/>
      </c>
      <c r="M893" s="1" t="str">
        <f t="shared" si="146"/>
        <v/>
      </c>
      <c r="N893" s="1" t="str">
        <f t="shared" si="147"/>
        <v/>
      </c>
      <c r="O893" s="1">
        <f t="shared" si="148"/>
        <v>0</v>
      </c>
    </row>
    <row r="894" spans="5:15" x14ac:dyDescent="0.2">
      <c r="E894" s="39">
        <f t="shared" si="139"/>
        <v>89.199999999999207</v>
      </c>
      <c r="F894" s="16">
        <f t="shared" si="140"/>
        <v>2000.0000008831432</v>
      </c>
      <c r="H894" s="46" t="b">
        <f t="shared" si="141"/>
        <v>0</v>
      </c>
      <c r="I894" s="46">
        <f t="shared" si="142"/>
        <v>25</v>
      </c>
      <c r="J894" s="46">
        <f t="shared" si="143"/>
        <v>26</v>
      </c>
      <c r="K894" s="1" t="str">
        <f t="shared" si="144"/>
        <v/>
      </c>
      <c r="L894" s="1" t="str">
        <f t="shared" si="145"/>
        <v/>
      </c>
      <c r="M894" s="1" t="str">
        <f t="shared" si="146"/>
        <v/>
      </c>
      <c r="N894" s="1" t="str">
        <f t="shared" si="147"/>
        <v/>
      </c>
      <c r="O894" s="1">
        <f t="shared" si="148"/>
        <v>0</v>
      </c>
    </row>
    <row r="895" spans="5:15" x14ac:dyDescent="0.2">
      <c r="E895" s="39">
        <f t="shared" si="139"/>
        <v>89.299999999999201</v>
      </c>
      <c r="F895" s="16">
        <f t="shared" si="140"/>
        <v>2000.0000008831432</v>
      </c>
      <c r="H895" s="46" t="b">
        <f t="shared" si="141"/>
        <v>0</v>
      </c>
      <c r="I895" s="46">
        <f t="shared" si="142"/>
        <v>25</v>
      </c>
      <c r="J895" s="46">
        <f t="shared" si="143"/>
        <v>26</v>
      </c>
      <c r="K895" s="1" t="str">
        <f t="shared" si="144"/>
        <v/>
      </c>
      <c r="L895" s="1" t="str">
        <f t="shared" si="145"/>
        <v/>
      </c>
      <c r="M895" s="1" t="str">
        <f t="shared" si="146"/>
        <v/>
      </c>
      <c r="N895" s="1" t="str">
        <f t="shared" si="147"/>
        <v/>
      </c>
      <c r="O895" s="1">
        <f t="shared" si="148"/>
        <v>0</v>
      </c>
    </row>
    <row r="896" spans="5:15" x14ac:dyDescent="0.2">
      <c r="E896" s="39">
        <f t="shared" si="139"/>
        <v>89.399999999999196</v>
      </c>
      <c r="F896" s="16">
        <f t="shared" si="140"/>
        <v>2000.0000008831432</v>
      </c>
      <c r="H896" s="46" t="b">
        <f t="shared" si="141"/>
        <v>0</v>
      </c>
      <c r="I896" s="46">
        <f t="shared" si="142"/>
        <v>25</v>
      </c>
      <c r="J896" s="46">
        <f t="shared" si="143"/>
        <v>26</v>
      </c>
      <c r="K896" s="1" t="str">
        <f t="shared" si="144"/>
        <v/>
      </c>
      <c r="L896" s="1" t="str">
        <f t="shared" si="145"/>
        <v/>
      </c>
      <c r="M896" s="1" t="str">
        <f t="shared" si="146"/>
        <v/>
      </c>
      <c r="N896" s="1" t="str">
        <f t="shared" si="147"/>
        <v/>
      </c>
      <c r="O896" s="1">
        <f t="shared" si="148"/>
        <v>0</v>
      </c>
    </row>
    <row r="897" spans="5:15" x14ac:dyDescent="0.2">
      <c r="E897" s="39">
        <f t="shared" si="139"/>
        <v>89.49999999999919</v>
      </c>
      <c r="F897" s="16">
        <f t="shared" si="140"/>
        <v>2000.0000008831432</v>
      </c>
      <c r="H897" s="46" t="b">
        <f t="shared" si="141"/>
        <v>0</v>
      </c>
      <c r="I897" s="46">
        <f t="shared" si="142"/>
        <v>25</v>
      </c>
      <c r="J897" s="46">
        <f t="shared" si="143"/>
        <v>26</v>
      </c>
      <c r="K897" s="1" t="str">
        <f t="shared" si="144"/>
        <v/>
      </c>
      <c r="L897" s="1" t="str">
        <f t="shared" si="145"/>
        <v/>
      </c>
      <c r="M897" s="1" t="str">
        <f t="shared" si="146"/>
        <v/>
      </c>
      <c r="N897" s="1" t="str">
        <f t="shared" si="147"/>
        <v/>
      </c>
      <c r="O897" s="1">
        <f t="shared" si="148"/>
        <v>0</v>
      </c>
    </row>
    <row r="898" spans="5:15" x14ac:dyDescent="0.2">
      <c r="E898" s="39">
        <f t="shared" si="139"/>
        <v>89.599999999999184</v>
      </c>
      <c r="F898" s="16">
        <f t="shared" si="140"/>
        <v>2000.0000008831432</v>
      </c>
      <c r="H898" s="46" t="b">
        <f t="shared" si="141"/>
        <v>0</v>
      </c>
      <c r="I898" s="46">
        <f t="shared" si="142"/>
        <v>25</v>
      </c>
      <c r="J898" s="46">
        <f t="shared" si="143"/>
        <v>26</v>
      </c>
      <c r="K898" s="1" t="str">
        <f t="shared" si="144"/>
        <v/>
      </c>
      <c r="L898" s="1" t="str">
        <f t="shared" si="145"/>
        <v/>
      </c>
      <c r="M898" s="1" t="str">
        <f t="shared" si="146"/>
        <v/>
      </c>
      <c r="N898" s="1" t="str">
        <f t="shared" si="147"/>
        <v/>
      </c>
      <c r="O898" s="1">
        <f t="shared" si="148"/>
        <v>0</v>
      </c>
    </row>
    <row r="899" spans="5:15" x14ac:dyDescent="0.2">
      <c r="E899" s="39">
        <f t="shared" ref="E899:E962" si="149">E898+WindSpeedStep</f>
        <v>89.699999999999179</v>
      </c>
      <c r="F899" s="16">
        <f t="shared" si="140"/>
        <v>2000.0000008831432</v>
      </c>
      <c r="H899" s="46" t="b">
        <f t="shared" si="141"/>
        <v>0</v>
      </c>
      <c r="I899" s="46">
        <f t="shared" si="142"/>
        <v>25</v>
      </c>
      <c r="J899" s="46">
        <f t="shared" si="143"/>
        <v>26</v>
      </c>
      <c r="K899" s="1" t="str">
        <f t="shared" si="144"/>
        <v/>
      </c>
      <c r="L899" s="1" t="str">
        <f t="shared" si="145"/>
        <v/>
      </c>
      <c r="M899" s="1" t="str">
        <f t="shared" si="146"/>
        <v/>
      </c>
      <c r="N899" s="1" t="str">
        <f t="shared" si="147"/>
        <v/>
      </c>
      <c r="O899" s="1">
        <f t="shared" si="148"/>
        <v>0</v>
      </c>
    </row>
    <row r="900" spans="5:15" x14ac:dyDescent="0.2">
      <c r="E900" s="39">
        <f t="shared" si="149"/>
        <v>89.799999999999173</v>
      </c>
      <c r="F900" s="16">
        <f t="shared" si="140"/>
        <v>2000.0000008831432</v>
      </c>
      <c r="H900" s="46" t="b">
        <f t="shared" si="141"/>
        <v>0</v>
      </c>
      <c r="I900" s="46">
        <f t="shared" si="142"/>
        <v>25</v>
      </c>
      <c r="J900" s="46">
        <f t="shared" si="143"/>
        <v>26</v>
      </c>
      <c r="K900" s="1" t="str">
        <f t="shared" si="144"/>
        <v/>
      </c>
      <c r="L900" s="1" t="str">
        <f t="shared" si="145"/>
        <v/>
      </c>
      <c r="M900" s="1" t="str">
        <f t="shared" si="146"/>
        <v/>
      </c>
      <c r="N900" s="1" t="str">
        <f t="shared" si="147"/>
        <v/>
      </c>
      <c r="O900" s="1">
        <f t="shared" si="148"/>
        <v>0</v>
      </c>
    </row>
    <row r="901" spans="5:15" x14ac:dyDescent="0.2">
      <c r="E901" s="39">
        <f t="shared" si="149"/>
        <v>89.899999999999167</v>
      </c>
      <c r="F901" s="16">
        <f t="shared" si="140"/>
        <v>2000.0000008831432</v>
      </c>
      <c r="H901" s="46" t="b">
        <f t="shared" si="141"/>
        <v>0</v>
      </c>
      <c r="I901" s="46">
        <f t="shared" si="142"/>
        <v>25</v>
      </c>
      <c r="J901" s="46">
        <f t="shared" si="143"/>
        <v>26</v>
      </c>
      <c r="K901" s="1" t="str">
        <f t="shared" si="144"/>
        <v/>
      </c>
      <c r="L901" s="1" t="str">
        <f t="shared" si="145"/>
        <v/>
      </c>
      <c r="M901" s="1" t="str">
        <f t="shared" si="146"/>
        <v/>
      </c>
      <c r="N901" s="1" t="str">
        <f t="shared" si="147"/>
        <v/>
      </c>
      <c r="O901" s="1">
        <f t="shared" si="148"/>
        <v>0</v>
      </c>
    </row>
    <row r="902" spans="5:15" x14ac:dyDescent="0.2">
      <c r="E902" s="39">
        <f t="shared" si="149"/>
        <v>89.999999999999162</v>
      </c>
      <c r="F902" s="16">
        <f t="shared" si="140"/>
        <v>2000.0000008831432</v>
      </c>
      <c r="H902" s="46" t="b">
        <f t="shared" si="141"/>
        <v>0</v>
      </c>
      <c r="I902" s="46">
        <f t="shared" si="142"/>
        <v>25</v>
      </c>
      <c r="J902" s="46">
        <f t="shared" si="143"/>
        <v>26</v>
      </c>
      <c r="K902" s="1" t="str">
        <f t="shared" si="144"/>
        <v/>
      </c>
      <c r="L902" s="1" t="str">
        <f t="shared" si="145"/>
        <v/>
      </c>
      <c r="M902" s="1" t="str">
        <f t="shared" si="146"/>
        <v/>
      </c>
      <c r="N902" s="1" t="str">
        <f t="shared" si="147"/>
        <v/>
      </c>
      <c r="O902" s="1">
        <f t="shared" si="148"/>
        <v>0</v>
      </c>
    </row>
    <row r="903" spans="5:15" x14ac:dyDescent="0.2">
      <c r="E903" s="39">
        <f t="shared" si="149"/>
        <v>90.099999999999156</v>
      </c>
      <c r="F903" s="16">
        <f t="shared" si="140"/>
        <v>2000.0000008831432</v>
      </c>
      <c r="H903" s="46" t="b">
        <f t="shared" si="141"/>
        <v>0</v>
      </c>
      <c r="I903" s="46">
        <f t="shared" si="142"/>
        <v>25</v>
      </c>
      <c r="J903" s="46">
        <f t="shared" si="143"/>
        <v>26</v>
      </c>
      <c r="K903" s="1" t="str">
        <f t="shared" si="144"/>
        <v/>
      </c>
      <c r="L903" s="1" t="str">
        <f t="shared" si="145"/>
        <v/>
      </c>
      <c r="M903" s="1" t="str">
        <f t="shared" si="146"/>
        <v/>
      </c>
      <c r="N903" s="1" t="str">
        <f t="shared" si="147"/>
        <v/>
      </c>
      <c r="O903" s="1">
        <f t="shared" si="148"/>
        <v>0</v>
      </c>
    </row>
    <row r="904" spans="5:15" x14ac:dyDescent="0.2">
      <c r="E904" s="39">
        <f t="shared" si="149"/>
        <v>90.19999999999915</v>
      </c>
      <c r="F904" s="16">
        <f t="shared" si="140"/>
        <v>2000.0000008831432</v>
      </c>
      <c r="H904" s="46" t="b">
        <f t="shared" si="141"/>
        <v>0</v>
      </c>
      <c r="I904" s="46">
        <f t="shared" si="142"/>
        <v>25</v>
      </c>
      <c r="J904" s="46">
        <f t="shared" si="143"/>
        <v>26</v>
      </c>
      <c r="K904" s="1" t="str">
        <f t="shared" si="144"/>
        <v/>
      </c>
      <c r="L904" s="1" t="str">
        <f t="shared" si="145"/>
        <v/>
      </c>
      <c r="M904" s="1" t="str">
        <f t="shared" si="146"/>
        <v/>
      </c>
      <c r="N904" s="1" t="str">
        <f t="shared" si="147"/>
        <v/>
      </c>
      <c r="O904" s="1">
        <f t="shared" si="148"/>
        <v>0</v>
      </c>
    </row>
    <row r="905" spans="5:15" x14ac:dyDescent="0.2">
      <c r="E905" s="39">
        <f t="shared" si="149"/>
        <v>90.299999999999145</v>
      </c>
      <c r="F905" s="16">
        <f t="shared" si="140"/>
        <v>2000.0000008831432</v>
      </c>
      <c r="H905" s="46" t="b">
        <f t="shared" si="141"/>
        <v>0</v>
      </c>
      <c r="I905" s="46">
        <f t="shared" si="142"/>
        <v>25</v>
      </c>
      <c r="J905" s="46">
        <f t="shared" si="143"/>
        <v>26</v>
      </c>
      <c r="K905" s="1" t="str">
        <f t="shared" si="144"/>
        <v/>
      </c>
      <c r="L905" s="1" t="str">
        <f t="shared" si="145"/>
        <v/>
      </c>
      <c r="M905" s="1" t="str">
        <f t="shared" si="146"/>
        <v/>
      </c>
      <c r="N905" s="1" t="str">
        <f t="shared" si="147"/>
        <v/>
      </c>
      <c r="O905" s="1">
        <f t="shared" si="148"/>
        <v>0</v>
      </c>
    </row>
    <row r="906" spans="5:15" x14ac:dyDescent="0.2">
      <c r="E906" s="39">
        <f t="shared" si="149"/>
        <v>90.399999999999139</v>
      </c>
      <c r="F906" s="16">
        <f t="shared" si="140"/>
        <v>2000.0000008831432</v>
      </c>
      <c r="H906" s="46" t="b">
        <f t="shared" si="141"/>
        <v>0</v>
      </c>
      <c r="I906" s="46">
        <f t="shared" si="142"/>
        <v>25</v>
      </c>
      <c r="J906" s="46">
        <f t="shared" si="143"/>
        <v>26</v>
      </c>
      <c r="K906" s="1" t="str">
        <f t="shared" si="144"/>
        <v/>
      </c>
      <c r="L906" s="1" t="str">
        <f t="shared" si="145"/>
        <v/>
      </c>
      <c r="M906" s="1" t="str">
        <f t="shared" si="146"/>
        <v/>
      </c>
      <c r="N906" s="1" t="str">
        <f t="shared" si="147"/>
        <v/>
      </c>
      <c r="O906" s="1">
        <f t="shared" si="148"/>
        <v>0</v>
      </c>
    </row>
    <row r="907" spans="5:15" x14ac:dyDescent="0.2">
      <c r="E907" s="39">
        <f t="shared" si="149"/>
        <v>90.499999999999133</v>
      </c>
      <c r="F907" s="16">
        <f t="shared" si="140"/>
        <v>2000.0000008831432</v>
      </c>
      <c r="H907" s="46" t="b">
        <f t="shared" si="141"/>
        <v>0</v>
      </c>
      <c r="I907" s="46">
        <f t="shared" si="142"/>
        <v>25</v>
      </c>
      <c r="J907" s="46">
        <f t="shared" si="143"/>
        <v>26</v>
      </c>
      <c r="K907" s="1" t="str">
        <f t="shared" si="144"/>
        <v/>
      </c>
      <c r="L907" s="1" t="str">
        <f t="shared" si="145"/>
        <v/>
      </c>
      <c r="M907" s="1" t="str">
        <f t="shared" si="146"/>
        <v/>
      </c>
      <c r="N907" s="1" t="str">
        <f t="shared" si="147"/>
        <v/>
      </c>
      <c r="O907" s="1">
        <f t="shared" si="148"/>
        <v>0</v>
      </c>
    </row>
    <row r="908" spans="5:15" x14ac:dyDescent="0.2">
      <c r="E908" s="39">
        <f t="shared" si="149"/>
        <v>90.599999999999127</v>
      </c>
      <c r="F908" s="16">
        <f t="shared" si="140"/>
        <v>2000.0000008831432</v>
      </c>
      <c r="H908" s="46" t="b">
        <f t="shared" si="141"/>
        <v>0</v>
      </c>
      <c r="I908" s="46">
        <f t="shared" si="142"/>
        <v>25</v>
      </c>
      <c r="J908" s="46">
        <f t="shared" si="143"/>
        <v>26</v>
      </c>
      <c r="K908" s="1" t="str">
        <f t="shared" si="144"/>
        <v/>
      </c>
      <c r="L908" s="1" t="str">
        <f t="shared" si="145"/>
        <v/>
      </c>
      <c r="M908" s="1" t="str">
        <f t="shared" si="146"/>
        <v/>
      </c>
      <c r="N908" s="1" t="str">
        <f t="shared" si="147"/>
        <v/>
      </c>
      <c r="O908" s="1">
        <f t="shared" si="148"/>
        <v>0</v>
      </c>
    </row>
    <row r="909" spans="5:15" x14ac:dyDescent="0.2">
      <c r="E909" s="39">
        <f t="shared" si="149"/>
        <v>90.699999999999122</v>
      </c>
      <c r="F909" s="16">
        <f t="shared" si="140"/>
        <v>2000.0000008831432</v>
      </c>
      <c r="H909" s="46" t="b">
        <f t="shared" si="141"/>
        <v>0</v>
      </c>
      <c r="I909" s="46">
        <f t="shared" si="142"/>
        <v>25</v>
      </c>
      <c r="J909" s="46">
        <f t="shared" si="143"/>
        <v>26</v>
      </c>
      <c r="K909" s="1" t="str">
        <f t="shared" si="144"/>
        <v/>
      </c>
      <c r="L909" s="1" t="str">
        <f t="shared" si="145"/>
        <v/>
      </c>
      <c r="M909" s="1" t="str">
        <f t="shared" si="146"/>
        <v/>
      </c>
      <c r="N909" s="1" t="str">
        <f t="shared" si="147"/>
        <v/>
      </c>
      <c r="O909" s="1">
        <f t="shared" si="148"/>
        <v>0</v>
      </c>
    </row>
    <row r="910" spans="5:15" x14ac:dyDescent="0.2">
      <c r="E910" s="39">
        <f t="shared" si="149"/>
        <v>90.799999999999116</v>
      </c>
      <c r="F910" s="16">
        <f t="shared" si="140"/>
        <v>2000.0000008831432</v>
      </c>
      <c r="H910" s="46" t="b">
        <f t="shared" si="141"/>
        <v>0</v>
      </c>
      <c r="I910" s="46">
        <f t="shared" si="142"/>
        <v>25</v>
      </c>
      <c r="J910" s="46">
        <f t="shared" si="143"/>
        <v>26</v>
      </c>
      <c r="K910" s="1" t="str">
        <f t="shared" si="144"/>
        <v/>
      </c>
      <c r="L910" s="1" t="str">
        <f t="shared" si="145"/>
        <v/>
      </c>
      <c r="M910" s="1" t="str">
        <f t="shared" si="146"/>
        <v/>
      </c>
      <c r="N910" s="1" t="str">
        <f t="shared" si="147"/>
        <v/>
      </c>
      <c r="O910" s="1">
        <f t="shared" si="148"/>
        <v>0</v>
      </c>
    </row>
    <row r="911" spans="5:15" x14ac:dyDescent="0.2">
      <c r="E911" s="39">
        <f t="shared" si="149"/>
        <v>90.89999999999911</v>
      </c>
      <c r="F911" s="16">
        <f t="shared" si="140"/>
        <v>2000.0000008831432</v>
      </c>
      <c r="H911" s="46" t="b">
        <f t="shared" si="141"/>
        <v>0</v>
      </c>
      <c r="I911" s="46">
        <f t="shared" si="142"/>
        <v>25</v>
      </c>
      <c r="J911" s="46">
        <f t="shared" si="143"/>
        <v>26</v>
      </c>
      <c r="K911" s="1" t="str">
        <f t="shared" si="144"/>
        <v/>
      </c>
      <c r="L911" s="1" t="str">
        <f t="shared" si="145"/>
        <v/>
      </c>
      <c r="M911" s="1" t="str">
        <f t="shared" si="146"/>
        <v/>
      </c>
      <c r="N911" s="1" t="str">
        <f t="shared" si="147"/>
        <v/>
      </c>
      <c r="O911" s="1">
        <f t="shared" si="148"/>
        <v>0</v>
      </c>
    </row>
    <row r="912" spans="5:15" x14ac:dyDescent="0.2">
      <c r="E912" s="39">
        <f t="shared" si="149"/>
        <v>90.999999999999105</v>
      </c>
      <c r="F912" s="16">
        <f t="shared" si="140"/>
        <v>2000.0000008831432</v>
      </c>
      <c r="H912" s="46" t="b">
        <f t="shared" si="141"/>
        <v>0</v>
      </c>
      <c r="I912" s="46">
        <f t="shared" si="142"/>
        <v>25</v>
      </c>
      <c r="J912" s="46">
        <f t="shared" si="143"/>
        <v>26</v>
      </c>
      <c r="K912" s="1" t="str">
        <f t="shared" si="144"/>
        <v/>
      </c>
      <c r="L912" s="1" t="str">
        <f t="shared" si="145"/>
        <v/>
      </c>
      <c r="M912" s="1" t="str">
        <f t="shared" si="146"/>
        <v/>
      </c>
      <c r="N912" s="1" t="str">
        <f t="shared" si="147"/>
        <v/>
      </c>
      <c r="O912" s="1">
        <f t="shared" si="148"/>
        <v>0</v>
      </c>
    </row>
    <row r="913" spans="5:15" x14ac:dyDescent="0.2">
      <c r="E913" s="39">
        <f t="shared" si="149"/>
        <v>91.099999999999099</v>
      </c>
      <c r="F913" s="16">
        <f t="shared" si="140"/>
        <v>2000.0000008831432</v>
      </c>
      <c r="H913" s="46" t="b">
        <f t="shared" si="141"/>
        <v>0</v>
      </c>
      <c r="I913" s="46">
        <f t="shared" si="142"/>
        <v>25</v>
      </c>
      <c r="J913" s="46">
        <f t="shared" si="143"/>
        <v>26</v>
      </c>
      <c r="K913" s="1" t="str">
        <f t="shared" si="144"/>
        <v/>
      </c>
      <c r="L913" s="1" t="str">
        <f t="shared" si="145"/>
        <v/>
      </c>
      <c r="M913" s="1" t="str">
        <f t="shared" si="146"/>
        <v/>
      </c>
      <c r="N913" s="1" t="str">
        <f t="shared" si="147"/>
        <v/>
      </c>
      <c r="O913" s="1">
        <f t="shared" si="148"/>
        <v>0</v>
      </c>
    </row>
    <row r="914" spans="5:15" x14ac:dyDescent="0.2">
      <c r="E914" s="39">
        <f t="shared" si="149"/>
        <v>91.199999999999093</v>
      </c>
      <c r="F914" s="16">
        <f t="shared" si="140"/>
        <v>2000.0000008831432</v>
      </c>
      <c r="H914" s="46" t="b">
        <f t="shared" si="141"/>
        <v>0</v>
      </c>
      <c r="I914" s="46">
        <f t="shared" si="142"/>
        <v>25</v>
      </c>
      <c r="J914" s="46">
        <f t="shared" si="143"/>
        <v>26</v>
      </c>
      <c r="K914" s="1" t="str">
        <f t="shared" si="144"/>
        <v/>
      </c>
      <c r="L914" s="1" t="str">
        <f t="shared" si="145"/>
        <v/>
      </c>
      <c r="M914" s="1" t="str">
        <f t="shared" si="146"/>
        <v/>
      </c>
      <c r="N914" s="1" t="str">
        <f t="shared" si="147"/>
        <v/>
      </c>
      <c r="O914" s="1">
        <f t="shared" si="148"/>
        <v>0</v>
      </c>
    </row>
    <row r="915" spans="5:15" x14ac:dyDescent="0.2">
      <c r="E915" s="39">
        <f t="shared" si="149"/>
        <v>91.299999999999088</v>
      </c>
      <c r="F915" s="16">
        <f t="shared" si="140"/>
        <v>2000.0000008831432</v>
      </c>
      <c r="H915" s="46" t="b">
        <f t="shared" si="141"/>
        <v>0</v>
      </c>
      <c r="I915" s="46">
        <f t="shared" si="142"/>
        <v>25</v>
      </c>
      <c r="J915" s="46">
        <f t="shared" si="143"/>
        <v>26</v>
      </c>
      <c r="K915" s="1" t="str">
        <f t="shared" si="144"/>
        <v/>
      </c>
      <c r="L915" s="1" t="str">
        <f t="shared" si="145"/>
        <v/>
      </c>
      <c r="M915" s="1" t="str">
        <f t="shared" si="146"/>
        <v/>
      </c>
      <c r="N915" s="1" t="str">
        <f t="shared" si="147"/>
        <v/>
      </c>
      <c r="O915" s="1">
        <f t="shared" si="148"/>
        <v>0</v>
      </c>
    </row>
    <row r="916" spans="5:15" x14ac:dyDescent="0.2">
      <c r="E916" s="39">
        <f t="shared" si="149"/>
        <v>91.399999999999082</v>
      </c>
      <c r="F916" s="16">
        <f t="shared" si="140"/>
        <v>2000.0000008831432</v>
      </c>
      <c r="H916" s="46" t="b">
        <f t="shared" si="141"/>
        <v>0</v>
      </c>
      <c r="I916" s="46">
        <f t="shared" si="142"/>
        <v>25</v>
      </c>
      <c r="J916" s="46">
        <f t="shared" si="143"/>
        <v>26</v>
      </c>
      <c r="K916" s="1" t="str">
        <f t="shared" si="144"/>
        <v/>
      </c>
      <c r="L916" s="1" t="str">
        <f t="shared" si="145"/>
        <v/>
      </c>
      <c r="M916" s="1" t="str">
        <f t="shared" si="146"/>
        <v/>
      </c>
      <c r="N916" s="1" t="str">
        <f t="shared" si="147"/>
        <v/>
      </c>
      <c r="O916" s="1">
        <f t="shared" si="148"/>
        <v>0</v>
      </c>
    </row>
    <row r="917" spans="5:15" x14ac:dyDescent="0.2">
      <c r="E917" s="39">
        <f t="shared" si="149"/>
        <v>91.499999999999076</v>
      </c>
      <c r="F917" s="16">
        <f t="shared" si="140"/>
        <v>2000.0000008831432</v>
      </c>
      <c r="H917" s="46" t="b">
        <f t="shared" si="141"/>
        <v>0</v>
      </c>
      <c r="I917" s="46">
        <f t="shared" si="142"/>
        <v>25</v>
      </c>
      <c r="J917" s="46">
        <f t="shared" si="143"/>
        <v>26</v>
      </c>
      <c r="K917" s="1" t="str">
        <f t="shared" si="144"/>
        <v/>
      </c>
      <c r="L917" s="1" t="str">
        <f t="shared" si="145"/>
        <v/>
      </c>
      <c r="M917" s="1" t="str">
        <f t="shared" si="146"/>
        <v/>
      </c>
      <c r="N917" s="1" t="str">
        <f t="shared" si="147"/>
        <v/>
      </c>
      <c r="O917" s="1">
        <f t="shared" si="148"/>
        <v>0</v>
      </c>
    </row>
    <row r="918" spans="5:15" x14ac:dyDescent="0.2">
      <c r="E918" s="39">
        <f t="shared" si="149"/>
        <v>91.599999999999071</v>
      </c>
      <c r="F918" s="16">
        <f t="shared" si="140"/>
        <v>2000.0000008831432</v>
      </c>
      <c r="H918" s="46" t="b">
        <f t="shared" si="141"/>
        <v>0</v>
      </c>
      <c r="I918" s="46">
        <f t="shared" si="142"/>
        <v>25</v>
      </c>
      <c r="J918" s="46">
        <f t="shared" si="143"/>
        <v>26</v>
      </c>
      <c r="K918" s="1" t="str">
        <f t="shared" si="144"/>
        <v/>
      </c>
      <c r="L918" s="1" t="str">
        <f t="shared" si="145"/>
        <v/>
      </c>
      <c r="M918" s="1" t="str">
        <f t="shared" si="146"/>
        <v/>
      </c>
      <c r="N918" s="1" t="str">
        <f t="shared" si="147"/>
        <v/>
      </c>
      <c r="O918" s="1">
        <f t="shared" si="148"/>
        <v>0</v>
      </c>
    </row>
    <row r="919" spans="5:15" x14ac:dyDescent="0.2">
      <c r="E919" s="39">
        <f t="shared" si="149"/>
        <v>91.699999999999065</v>
      </c>
      <c r="F919" s="16">
        <f t="shared" si="140"/>
        <v>2000.0000008831432</v>
      </c>
      <c r="H919" s="46" t="b">
        <f t="shared" si="141"/>
        <v>0</v>
      </c>
      <c r="I919" s="46">
        <f t="shared" si="142"/>
        <v>25</v>
      </c>
      <c r="J919" s="46">
        <f t="shared" si="143"/>
        <v>26</v>
      </c>
      <c r="K919" s="1" t="str">
        <f t="shared" si="144"/>
        <v/>
      </c>
      <c r="L919" s="1" t="str">
        <f t="shared" si="145"/>
        <v/>
      </c>
      <c r="M919" s="1" t="str">
        <f t="shared" si="146"/>
        <v/>
      </c>
      <c r="N919" s="1" t="str">
        <f t="shared" si="147"/>
        <v/>
      </c>
      <c r="O919" s="1">
        <f t="shared" si="148"/>
        <v>0</v>
      </c>
    </row>
    <row r="920" spans="5:15" x14ac:dyDescent="0.2">
      <c r="E920" s="39">
        <f t="shared" si="149"/>
        <v>91.799999999999059</v>
      </c>
      <c r="F920" s="16">
        <f t="shared" si="140"/>
        <v>2000.0000008831432</v>
      </c>
      <c r="H920" s="46" t="b">
        <f t="shared" si="141"/>
        <v>0</v>
      </c>
      <c r="I920" s="46">
        <f t="shared" si="142"/>
        <v>25</v>
      </c>
      <c r="J920" s="46">
        <f t="shared" si="143"/>
        <v>26</v>
      </c>
      <c r="K920" s="1" t="str">
        <f t="shared" si="144"/>
        <v/>
      </c>
      <c r="L920" s="1" t="str">
        <f t="shared" si="145"/>
        <v/>
      </c>
      <c r="M920" s="1" t="str">
        <f t="shared" si="146"/>
        <v/>
      </c>
      <c r="N920" s="1" t="str">
        <f t="shared" si="147"/>
        <v/>
      </c>
      <c r="O920" s="1">
        <f t="shared" si="148"/>
        <v>0</v>
      </c>
    </row>
    <row r="921" spans="5:15" x14ac:dyDescent="0.2">
      <c r="E921" s="39">
        <f t="shared" si="149"/>
        <v>91.899999999999054</v>
      </c>
      <c r="F921" s="16">
        <f t="shared" si="140"/>
        <v>2000.0000008831432</v>
      </c>
      <c r="H921" s="46" t="b">
        <f t="shared" si="141"/>
        <v>0</v>
      </c>
      <c r="I921" s="46">
        <f t="shared" si="142"/>
        <v>25</v>
      </c>
      <c r="J921" s="46">
        <f t="shared" si="143"/>
        <v>26</v>
      </c>
      <c r="K921" s="1" t="str">
        <f t="shared" si="144"/>
        <v/>
      </c>
      <c r="L921" s="1" t="str">
        <f t="shared" si="145"/>
        <v/>
      </c>
      <c r="M921" s="1" t="str">
        <f t="shared" si="146"/>
        <v/>
      </c>
      <c r="N921" s="1" t="str">
        <f t="shared" si="147"/>
        <v/>
      </c>
      <c r="O921" s="1">
        <f t="shared" si="148"/>
        <v>0</v>
      </c>
    </row>
    <row r="922" spans="5:15" x14ac:dyDescent="0.2">
      <c r="E922" s="39">
        <f t="shared" si="149"/>
        <v>91.999999999999048</v>
      </c>
      <c r="F922" s="16">
        <f t="shared" si="140"/>
        <v>2000.0000008831432</v>
      </c>
      <c r="H922" s="46" t="b">
        <f t="shared" si="141"/>
        <v>0</v>
      </c>
      <c r="I922" s="46">
        <f t="shared" si="142"/>
        <v>25</v>
      </c>
      <c r="J922" s="46">
        <f t="shared" si="143"/>
        <v>26</v>
      </c>
      <c r="K922" s="1" t="str">
        <f t="shared" si="144"/>
        <v/>
      </c>
      <c r="L922" s="1" t="str">
        <f t="shared" si="145"/>
        <v/>
      </c>
      <c r="M922" s="1" t="str">
        <f t="shared" si="146"/>
        <v/>
      </c>
      <c r="N922" s="1" t="str">
        <f t="shared" si="147"/>
        <v/>
      </c>
      <c r="O922" s="1">
        <f t="shared" si="148"/>
        <v>0</v>
      </c>
    </row>
    <row r="923" spans="5:15" x14ac:dyDescent="0.2">
      <c r="E923" s="39">
        <f t="shared" si="149"/>
        <v>92.099999999999042</v>
      </c>
      <c r="F923" s="16">
        <f t="shared" si="140"/>
        <v>2000.0000008831432</v>
      </c>
      <c r="H923" s="46" t="b">
        <f t="shared" si="141"/>
        <v>0</v>
      </c>
      <c r="I923" s="46">
        <f t="shared" si="142"/>
        <v>25</v>
      </c>
      <c r="J923" s="46">
        <f t="shared" si="143"/>
        <v>26</v>
      </c>
      <c r="K923" s="1" t="str">
        <f t="shared" si="144"/>
        <v/>
      </c>
      <c r="L923" s="1" t="str">
        <f t="shared" si="145"/>
        <v/>
      </c>
      <c r="M923" s="1" t="str">
        <f t="shared" si="146"/>
        <v/>
      </c>
      <c r="N923" s="1" t="str">
        <f t="shared" si="147"/>
        <v/>
      </c>
      <c r="O923" s="1">
        <f t="shared" si="148"/>
        <v>0</v>
      </c>
    </row>
    <row r="924" spans="5:15" x14ac:dyDescent="0.2">
      <c r="E924" s="39">
        <f t="shared" si="149"/>
        <v>92.199999999999037</v>
      </c>
      <c r="F924" s="16">
        <f t="shared" si="140"/>
        <v>2000.0000008831432</v>
      </c>
      <c r="H924" s="46" t="b">
        <f t="shared" si="141"/>
        <v>0</v>
      </c>
      <c r="I924" s="46">
        <f t="shared" si="142"/>
        <v>25</v>
      </c>
      <c r="J924" s="46">
        <f t="shared" si="143"/>
        <v>26</v>
      </c>
      <c r="K924" s="1" t="str">
        <f t="shared" si="144"/>
        <v/>
      </c>
      <c r="L924" s="1" t="str">
        <f t="shared" si="145"/>
        <v/>
      </c>
      <c r="M924" s="1" t="str">
        <f t="shared" si="146"/>
        <v/>
      </c>
      <c r="N924" s="1" t="str">
        <f t="shared" si="147"/>
        <v/>
      </c>
      <c r="O924" s="1">
        <f t="shared" si="148"/>
        <v>0</v>
      </c>
    </row>
    <row r="925" spans="5:15" x14ac:dyDescent="0.2">
      <c r="E925" s="39">
        <f t="shared" si="149"/>
        <v>92.299999999999031</v>
      </c>
      <c r="F925" s="16">
        <f t="shared" si="140"/>
        <v>2000.0000008831432</v>
      </c>
      <c r="H925" s="46" t="b">
        <f t="shared" si="141"/>
        <v>0</v>
      </c>
      <c r="I925" s="46">
        <f t="shared" si="142"/>
        <v>25</v>
      </c>
      <c r="J925" s="46">
        <f t="shared" si="143"/>
        <v>26</v>
      </c>
      <c r="K925" s="1" t="str">
        <f t="shared" si="144"/>
        <v/>
      </c>
      <c r="L925" s="1" t="str">
        <f t="shared" si="145"/>
        <v/>
      </c>
      <c r="M925" s="1" t="str">
        <f t="shared" si="146"/>
        <v/>
      </c>
      <c r="N925" s="1" t="str">
        <f t="shared" si="147"/>
        <v/>
      </c>
      <c r="O925" s="1">
        <f t="shared" si="148"/>
        <v>0</v>
      </c>
    </row>
    <row r="926" spans="5:15" x14ac:dyDescent="0.2">
      <c r="E926" s="39">
        <f t="shared" si="149"/>
        <v>92.399999999999025</v>
      </c>
      <c r="F926" s="16">
        <f t="shared" si="140"/>
        <v>2000.0000008831432</v>
      </c>
      <c r="H926" s="46" t="b">
        <f t="shared" si="141"/>
        <v>0</v>
      </c>
      <c r="I926" s="46">
        <f t="shared" si="142"/>
        <v>25</v>
      </c>
      <c r="J926" s="46">
        <f t="shared" si="143"/>
        <v>26</v>
      </c>
      <c r="K926" s="1" t="str">
        <f t="shared" si="144"/>
        <v/>
      </c>
      <c r="L926" s="1" t="str">
        <f t="shared" si="145"/>
        <v/>
      </c>
      <c r="M926" s="1" t="str">
        <f t="shared" si="146"/>
        <v/>
      </c>
      <c r="N926" s="1" t="str">
        <f t="shared" si="147"/>
        <v/>
      </c>
      <c r="O926" s="1">
        <f t="shared" si="148"/>
        <v>0</v>
      </c>
    </row>
    <row r="927" spans="5:15" x14ac:dyDescent="0.2">
      <c r="E927" s="39">
        <f t="shared" si="149"/>
        <v>92.499999999999019</v>
      </c>
      <c r="F927" s="16">
        <f t="shared" si="140"/>
        <v>2000.0000008831432</v>
      </c>
      <c r="H927" s="46" t="b">
        <f t="shared" si="141"/>
        <v>0</v>
      </c>
      <c r="I927" s="46">
        <f t="shared" si="142"/>
        <v>25</v>
      </c>
      <c r="J927" s="46">
        <f t="shared" si="143"/>
        <v>26</v>
      </c>
      <c r="K927" s="1" t="str">
        <f t="shared" si="144"/>
        <v/>
      </c>
      <c r="L927" s="1" t="str">
        <f t="shared" si="145"/>
        <v/>
      </c>
      <c r="M927" s="1" t="str">
        <f t="shared" si="146"/>
        <v/>
      </c>
      <c r="N927" s="1" t="str">
        <f t="shared" si="147"/>
        <v/>
      </c>
      <c r="O927" s="1">
        <f t="shared" si="148"/>
        <v>0</v>
      </c>
    </row>
    <row r="928" spans="5:15" x14ac:dyDescent="0.2">
      <c r="E928" s="39">
        <f t="shared" si="149"/>
        <v>92.599999999999014</v>
      </c>
      <c r="F928" s="16">
        <f t="shared" si="140"/>
        <v>2000.0000008831432</v>
      </c>
      <c r="H928" s="46" t="b">
        <f t="shared" si="141"/>
        <v>0</v>
      </c>
      <c r="I928" s="46">
        <f t="shared" si="142"/>
        <v>25</v>
      </c>
      <c r="J928" s="46">
        <f t="shared" si="143"/>
        <v>26</v>
      </c>
      <c r="K928" s="1" t="str">
        <f t="shared" si="144"/>
        <v/>
      </c>
      <c r="L928" s="1" t="str">
        <f t="shared" si="145"/>
        <v/>
      </c>
      <c r="M928" s="1" t="str">
        <f t="shared" si="146"/>
        <v/>
      </c>
      <c r="N928" s="1" t="str">
        <f t="shared" si="147"/>
        <v/>
      </c>
      <c r="O928" s="1">
        <f t="shared" si="148"/>
        <v>0</v>
      </c>
    </row>
    <row r="929" spans="5:15" x14ac:dyDescent="0.2">
      <c r="E929" s="39">
        <f t="shared" si="149"/>
        <v>92.699999999999008</v>
      </c>
      <c r="F929" s="16">
        <f t="shared" si="140"/>
        <v>2000.0000008831432</v>
      </c>
      <c r="H929" s="46" t="b">
        <f t="shared" si="141"/>
        <v>0</v>
      </c>
      <c r="I929" s="46">
        <f t="shared" si="142"/>
        <v>25</v>
      </c>
      <c r="J929" s="46">
        <f t="shared" si="143"/>
        <v>26</v>
      </c>
      <c r="K929" s="1" t="str">
        <f t="shared" si="144"/>
        <v/>
      </c>
      <c r="L929" s="1" t="str">
        <f t="shared" si="145"/>
        <v/>
      </c>
      <c r="M929" s="1" t="str">
        <f t="shared" si="146"/>
        <v/>
      </c>
      <c r="N929" s="1" t="str">
        <f t="shared" si="147"/>
        <v/>
      </c>
      <c r="O929" s="1">
        <f t="shared" si="148"/>
        <v>0</v>
      </c>
    </row>
    <row r="930" spans="5:15" x14ac:dyDescent="0.2">
      <c r="E930" s="39">
        <f t="shared" si="149"/>
        <v>92.799999999999002</v>
      </c>
      <c r="F930" s="16">
        <f t="shared" si="140"/>
        <v>2000.0000008831432</v>
      </c>
      <c r="H930" s="46" t="b">
        <f t="shared" si="141"/>
        <v>0</v>
      </c>
      <c r="I930" s="46">
        <f t="shared" si="142"/>
        <v>25</v>
      </c>
      <c r="J930" s="46">
        <f t="shared" si="143"/>
        <v>26</v>
      </c>
      <c r="K930" s="1" t="str">
        <f t="shared" si="144"/>
        <v/>
      </c>
      <c r="L930" s="1" t="str">
        <f t="shared" si="145"/>
        <v/>
      </c>
      <c r="M930" s="1" t="str">
        <f t="shared" si="146"/>
        <v/>
      </c>
      <c r="N930" s="1" t="str">
        <f t="shared" si="147"/>
        <v/>
      </c>
      <c r="O930" s="1">
        <f t="shared" si="148"/>
        <v>0</v>
      </c>
    </row>
    <row r="931" spans="5:15" x14ac:dyDescent="0.2">
      <c r="E931" s="39">
        <f t="shared" si="149"/>
        <v>92.899999999998997</v>
      </c>
      <c r="F931" s="16">
        <f t="shared" si="140"/>
        <v>2000.0000008831432</v>
      </c>
      <c r="H931" s="46" t="b">
        <f t="shared" si="141"/>
        <v>0</v>
      </c>
      <c r="I931" s="46">
        <f t="shared" si="142"/>
        <v>25</v>
      </c>
      <c r="J931" s="46">
        <f t="shared" si="143"/>
        <v>26</v>
      </c>
      <c r="K931" s="1" t="str">
        <f t="shared" si="144"/>
        <v/>
      </c>
      <c r="L931" s="1" t="str">
        <f t="shared" si="145"/>
        <v/>
      </c>
      <c r="M931" s="1" t="str">
        <f t="shared" si="146"/>
        <v/>
      </c>
      <c r="N931" s="1" t="str">
        <f t="shared" si="147"/>
        <v/>
      </c>
      <c r="O931" s="1">
        <f t="shared" si="148"/>
        <v>0</v>
      </c>
    </row>
    <row r="932" spans="5:15" x14ac:dyDescent="0.2">
      <c r="E932" s="39">
        <f t="shared" si="149"/>
        <v>92.999999999998991</v>
      </c>
      <c r="F932" s="16">
        <f t="shared" si="140"/>
        <v>2000.0000008831432</v>
      </c>
      <c r="H932" s="46" t="b">
        <f t="shared" si="141"/>
        <v>0</v>
      </c>
      <c r="I932" s="46">
        <f t="shared" si="142"/>
        <v>25</v>
      </c>
      <c r="J932" s="46">
        <f t="shared" si="143"/>
        <v>26</v>
      </c>
      <c r="K932" s="1" t="str">
        <f t="shared" si="144"/>
        <v/>
      </c>
      <c r="L932" s="1" t="str">
        <f t="shared" si="145"/>
        <v/>
      </c>
      <c r="M932" s="1" t="str">
        <f t="shared" si="146"/>
        <v/>
      </c>
      <c r="N932" s="1" t="str">
        <f t="shared" si="147"/>
        <v/>
      </c>
      <c r="O932" s="1">
        <f t="shared" si="148"/>
        <v>0</v>
      </c>
    </row>
    <row r="933" spans="5:15" x14ac:dyDescent="0.2">
      <c r="E933" s="39">
        <f t="shared" si="149"/>
        <v>93.099999999998985</v>
      </c>
      <c r="F933" s="16">
        <f t="shared" si="140"/>
        <v>2000.0000008831432</v>
      </c>
      <c r="H933" s="46" t="b">
        <f t="shared" si="141"/>
        <v>0</v>
      </c>
      <c r="I933" s="46">
        <f t="shared" si="142"/>
        <v>25</v>
      </c>
      <c r="J933" s="46">
        <f t="shared" si="143"/>
        <v>26</v>
      </c>
      <c r="K933" s="1" t="str">
        <f t="shared" si="144"/>
        <v/>
      </c>
      <c r="L933" s="1" t="str">
        <f t="shared" si="145"/>
        <v/>
      </c>
      <c r="M933" s="1" t="str">
        <f t="shared" si="146"/>
        <v/>
      </c>
      <c r="N933" s="1" t="str">
        <f t="shared" si="147"/>
        <v/>
      </c>
      <c r="O933" s="1">
        <f t="shared" si="148"/>
        <v>0</v>
      </c>
    </row>
    <row r="934" spans="5:15" x14ac:dyDescent="0.2">
      <c r="E934" s="39">
        <f t="shared" si="149"/>
        <v>93.19999999999898</v>
      </c>
      <c r="F934" s="16">
        <f t="shared" si="140"/>
        <v>2000.0000008831432</v>
      </c>
      <c r="H934" s="46" t="b">
        <f t="shared" si="141"/>
        <v>0</v>
      </c>
      <c r="I934" s="46">
        <f t="shared" si="142"/>
        <v>25</v>
      </c>
      <c r="J934" s="46">
        <f t="shared" si="143"/>
        <v>26</v>
      </c>
      <c r="K934" s="1" t="str">
        <f t="shared" si="144"/>
        <v/>
      </c>
      <c r="L934" s="1" t="str">
        <f t="shared" si="145"/>
        <v/>
      </c>
      <c r="M934" s="1" t="str">
        <f t="shared" si="146"/>
        <v/>
      </c>
      <c r="N934" s="1" t="str">
        <f t="shared" si="147"/>
        <v/>
      </c>
      <c r="O934" s="1">
        <f t="shared" si="148"/>
        <v>0</v>
      </c>
    </row>
    <row r="935" spans="5:15" x14ac:dyDescent="0.2">
      <c r="E935" s="39">
        <f t="shared" si="149"/>
        <v>93.299999999998974</v>
      </c>
      <c r="F935" s="16">
        <f t="shared" si="140"/>
        <v>2000.0000008831432</v>
      </c>
      <c r="H935" s="46" t="b">
        <f t="shared" si="141"/>
        <v>0</v>
      </c>
      <c r="I935" s="46">
        <f t="shared" si="142"/>
        <v>25</v>
      </c>
      <c r="J935" s="46">
        <f t="shared" si="143"/>
        <v>26</v>
      </c>
      <c r="K935" s="1" t="str">
        <f t="shared" si="144"/>
        <v/>
      </c>
      <c r="L935" s="1" t="str">
        <f t="shared" si="145"/>
        <v/>
      </c>
      <c r="M935" s="1" t="str">
        <f t="shared" si="146"/>
        <v/>
      </c>
      <c r="N935" s="1" t="str">
        <f t="shared" si="147"/>
        <v/>
      </c>
      <c r="O935" s="1">
        <f t="shared" si="148"/>
        <v>0</v>
      </c>
    </row>
    <row r="936" spans="5:15" x14ac:dyDescent="0.2">
      <c r="E936" s="39">
        <f t="shared" si="149"/>
        <v>93.399999999998968</v>
      </c>
      <c r="F936" s="16">
        <f t="shared" si="140"/>
        <v>2000.0000008831432</v>
      </c>
      <c r="H936" s="46" t="b">
        <f t="shared" si="141"/>
        <v>0</v>
      </c>
      <c r="I936" s="46">
        <f t="shared" si="142"/>
        <v>25</v>
      </c>
      <c r="J936" s="46">
        <f t="shared" si="143"/>
        <v>26</v>
      </c>
      <c r="K936" s="1" t="str">
        <f t="shared" si="144"/>
        <v/>
      </c>
      <c r="L936" s="1" t="str">
        <f t="shared" si="145"/>
        <v/>
      </c>
      <c r="M936" s="1" t="str">
        <f t="shared" si="146"/>
        <v/>
      </c>
      <c r="N936" s="1" t="str">
        <f t="shared" si="147"/>
        <v/>
      </c>
      <c r="O936" s="1">
        <f t="shared" si="148"/>
        <v>0</v>
      </c>
    </row>
    <row r="937" spans="5:15" x14ac:dyDescent="0.2">
      <c r="E937" s="39">
        <f t="shared" si="149"/>
        <v>93.499999999998963</v>
      </c>
      <c r="F937" s="16">
        <f t="shared" si="140"/>
        <v>2000.0000008831432</v>
      </c>
      <c r="H937" s="46" t="b">
        <f t="shared" si="141"/>
        <v>0</v>
      </c>
      <c r="I937" s="46">
        <f t="shared" si="142"/>
        <v>25</v>
      </c>
      <c r="J937" s="46">
        <f t="shared" si="143"/>
        <v>26</v>
      </c>
      <c r="K937" s="1" t="str">
        <f t="shared" si="144"/>
        <v/>
      </c>
      <c r="L937" s="1" t="str">
        <f t="shared" si="145"/>
        <v/>
      </c>
      <c r="M937" s="1" t="str">
        <f t="shared" si="146"/>
        <v/>
      </c>
      <c r="N937" s="1" t="str">
        <f t="shared" si="147"/>
        <v/>
      </c>
      <c r="O937" s="1">
        <f t="shared" si="148"/>
        <v>0</v>
      </c>
    </row>
    <row r="938" spans="5:15" x14ac:dyDescent="0.2">
      <c r="E938" s="39">
        <f t="shared" si="149"/>
        <v>93.599999999998957</v>
      </c>
      <c r="F938" s="16">
        <f t="shared" si="140"/>
        <v>2000.0000008831432</v>
      </c>
      <c r="H938" s="46" t="b">
        <f t="shared" si="141"/>
        <v>0</v>
      </c>
      <c r="I938" s="46">
        <f t="shared" si="142"/>
        <v>25</v>
      </c>
      <c r="J938" s="46">
        <f t="shared" si="143"/>
        <v>26</v>
      </c>
      <c r="K938" s="1" t="str">
        <f t="shared" si="144"/>
        <v/>
      </c>
      <c r="L938" s="1" t="str">
        <f t="shared" si="145"/>
        <v/>
      </c>
      <c r="M938" s="1" t="str">
        <f t="shared" si="146"/>
        <v/>
      </c>
      <c r="N938" s="1" t="str">
        <f t="shared" si="147"/>
        <v/>
      </c>
      <c r="O938" s="1">
        <f t="shared" si="148"/>
        <v>0</v>
      </c>
    </row>
    <row r="939" spans="5:15" x14ac:dyDescent="0.2">
      <c r="E939" s="39">
        <f t="shared" si="149"/>
        <v>93.699999999998951</v>
      </c>
      <c r="F939" s="16">
        <f t="shared" si="140"/>
        <v>2000.0000008831432</v>
      </c>
      <c r="H939" s="46" t="b">
        <f t="shared" si="141"/>
        <v>0</v>
      </c>
      <c r="I939" s="46">
        <f t="shared" si="142"/>
        <v>25</v>
      </c>
      <c r="J939" s="46">
        <f t="shared" si="143"/>
        <v>26</v>
      </c>
      <c r="K939" s="1" t="str">
        <f t="shared" si="144"/>
        <v/>
      </c>
      <c r="L939" s="1" t="str">
        <f t="shared" si="145"/>
        <v/>
      </c>
      <c r="M939" s="1" t="str">
        <f t="shared" si="146"/>
        <v/>
      </c>
      <c r="N939" s="1" t="str">
        <f t="shared" si="147"/>
        <v/>
      </c>
      <c r="O939" s="1">
        <f t="shared" si="148"/>
        <v>0</v>
      </c>
    </row>
    <row r="940" spans="5:15" x14ac:dyDescent="0.2">
      <c r="E940" s="39">
        <f t="shared" si="149"/>
        <v>93.799999999998946</v>
      </c>
      <c r="F940" s="16">
        <f t="shared" si="140"/>
        <v>2000.0000008831432</v>
      </c>
      <c r="H940" s="46" t="b">
        <f t="shared" si="141"/>
        <v>0</v>
      </c>
      <c r="I940" s="46">
        <f t="shared" si="142"/>
        <v>25</v>
      </c>
      <c r="J940" s="46">
        <f t="shared" si="143"/>
        <v>26</v>
      </c>
      <c r="K940" s="1" t="str">
        <f t="shared" si="144"/>
        <v/>
      </c>
      <c r="L940" s="1" t="str">
        <f t="shared" si="145"/>
        <v/>
      </c>
      <c r="M940" s="1" t="str">
        <f t="shared" si="146"/>
        <v/>
      </c>
      <c r="N940" s="1" t="str">
        <f t="shared" si="147"/>
        <v/>
      </c>
      <c r="O940" s="1">
        <f t="shared" si="148"/>
        <v>0</v>
      </c>
    </row>
    <row r="941" spans="5:15" x14ac:dyDescent="0.2">
      <c r="E941" s="39">
        <f t="shared" si="149"/>
        <v>93.89999999999894</v>
      </c>
      <c r="F941" s="16">
        <f t="shared" si="140"/>
        <v>2000.0000008831432</v>
      </c>
      <c r="H941" s="46" t="b">
        <f t="shared" si="141"/>
        <v>0</v>
      </c>
      <c r="I941" s="46">
        <f t="shared" si="142"/>
        <v>25</v>
      </c>
      <c r="J941" s="46">
        <f t="shared" si="143"/>
        <v>26</v>
      </c>
      <c r="K941" s="1" t="str">
        <f t="shared" si="144"/>
        <v/>
      </c>
      <c r="L941" s="1" t="str">
        <f t="shared" si="145"/>
        <v/>
      </c>
      <c r="M941" s="1" t="str">
        <f t="shared" si="146"/>
        <v/>
      </c>
      <c r="N941" s="1" t="str">
        <f t="shared" si="147"/>
        <v/>
      </c>
      <c r="O941" s="1">
        <f t="shared" si="148"/>
        <v>0</v>
      </c>
    </row>
    <row r="942" spans="5:15" x14ac:dyDescent="0.2">
      <c r="E942" s="39">
        <f t="shared" si="149"/>
        <v>93.999999999998934</v>
      </c>
      <c r="F942" s="16">
        <f t="shared" si="140"/>
        <v>2000.0000008831432</v>
      </c>
      <c r="H942" s="46" t="b">
        <f t="shared" si="141"/>
        <v>0</v>
      </c>
      <c r="I942" s="46">
        <f t="shared" si="142"/>
        <v>25</v>
      </c>
      <c r="J942" s="46">
        <f t="shared" si="143"/>
        <v>26</v>
      </c>
      <c r="K942" s="1" t="str">
        <f t="shared" si="144"/>
        <v/>
      </c>
      <c r="L942" s="1" t="str">
        <f t="shared" si="145"/>
        <v/>
      </c>
      <c r="M942" s="1" t="str">
        <f t="shared" si="146"/>
        <v/>
      </c>
      <c r="N942" s="1" t="str">
        <f t="shared" si="147"/>
        <v/>
      </c>
      <c r="O942" s="1">
        <f t="shared" si="148"/>
        <v>0</v>
      </c>
    </row>
    <row r="943" spans="5:15" x14ac:dyDescent="0.2">
      <c r="E943" s="39">
        <f t="shared" si="149"/>
        <v>94.099999999998929</v>
      </c>
      <c r="F943" s="16">
        <f t="shared" si="140"/>
        <v>2000.0000008831432</v>
      </c>
      <c r="H943" s="46" t="b">
        <f t="shared" si="141"/>
        <v>0</v>
      </c>
      <c r="I943" s="46">
        <f t="shared" si="142"/>
        <v>25</v>
      </c>
      <c r="J943" s="46">
        <f t="shared" si="143"/>
        <v>26</v>
      </c>
      <c r="K943" s="1" t="str">
        <f t="shared" si="144"/>
        <v/>
      </c>
      <c r="L943" s="1" t="str">
        <f t="shared" si="145"/>
        <v/>
      </c>
      <c r="M943" s="1" t="str">
        <f t="shared" si="146"/>
        <v/>
      </c>
      <c r="N943" s="1" t="str">
        <f t="shared" si="147"/>
        <v/>
      </c>
      <c r="O943" s="1">
        <f t="shared" si="148"/>
        <v>0</v>
      </c>
    </row>
    <row r="944" spans="5:15" x14ac:dyDescent="0.2">
      <c r="E944" s="39">
        <f t="shared" si="149"/>
        <v>94.199999999998923</v>
      </c>
      <c r="F944" s="16">
        <f t="shared" si="140"/>
        <v>2000.0000008831432</v>
      </c>
      <c r="H944" s="46" t="b">
        <f t="shared" si="141"/>
        <v>0</v>
      </c>
      <c r="I944" s="46">
        <f t="shared" si="142"/>
        <v>25</v>
      </c>
      <c r="J944" s="46">
        <f t="shared" si="143"/>
        <v>26</v>
      </c>
      <c r="K944" s="1" t="str">
        <f t="shared" si="144"/>
        <v/>
      </c>
      <c r="L944" s="1" t="str">
        <f t="shared" si="145"/>
        <v/>
      </c>
      <c r="M944" s="1" t="str">
        <f t="shared" si="146"/>
        <v/>
      </c>
      <c r="N944" s="1" t="str">
        <f t="shared" si="147"/>
        <v/>
      </c>
      <c r="O944" s="1">
        <f t="shared" si="148"/>
        <v>0</v>
      </c>
    </row>
    <row r="945" spans="5:15" x14ac:dyDescent="0.2">
      <c r="E945" s="39">
        <f t="shared" si="149"/>
        <v>94.299999999998917</v>
      </c>
      <c r="F945" s="16">
        <f t="shared" si="140"/>
        <v>2000.0000008831432</v>
      </c>
      <c r="H945" s="46" t="b">
        <f t="shared" si="141"/>
        <v>0</v>
      </c>
      <c r="I945" s="46">
        <f t="shared" si="142"/>
        <v>25</v>
      </c>
      <c r="J945" s="46">
        <f t="shared" si="143"/>
        <v>26</v>
      </c>
      <c r="K945" s="1" t="str">
        <f t="shared" si="144"/>
        <v/>
      </c>
      <c r="L945" s="1" t="str">
        <f t="shared" si="145"/>
        <v/>
      </c>
      <c r="M945" s="1" t="str">
        <f t="shared" si="146"/>
        <v/>
      </c>
      <c r="N945" s="1" t="str">
        <f t="shared" si="147"/>
        <v/>
      </c>
      <c r="O945" s="1">
        <f t="shared" si="148"/>
        <v>0</v>
      </c>
    </row>
    <row r="946" spans="5:15" x14ac:dyDescent="0.2">
      <c r="E946" s="39">
        <f t="shared" si="149"/>
        <v>94.399999999998911</v>
      </c>
      <c r="F946" s="16">
        <f t="shared" si="140"/>
        <v>2000.0000008831432</v>
      </c>
      <c r="H946" s="46" t="b">
        <f t="shared" si="141"/>
        <v>0</v>
      </c>
      <c r="I946" s="46">
        <f t="shared" si="142"/>
        <v>25</v>
      </c>
      <c r="J946" s="46">
        <f t="shared" si="143"/>
        <v>26</v>
      </c>
      <c r="K946" s="1" t="str">
        <f t="shared" si="144"/>
        <v/>
      </c>
      <c r="L946" s="1" t="str">
        <f t="shared" si="145"/>
        <v/>
      </c>
      <c r="M946" s="1" t="str">
        <f t="shared" si="146"/>
        <v/>
      </c>
      <c r="N946" s="1" t="str">
        <f t="shared" si="147"/>
        <v/>
      </c>
      <c r="O946" s="1">
        <f t="shared" si="148"/>
        <v>0</v>
      </c>
    </row>
    <row r="947" spans="5:15" x14ac:dyDescent="0.2">
      <c r="E947" s="39">
        <f t="shared" si="149"/>
        <v>94.499999999998906</v>
      </c>
      <c r="F947" s="16">
        <f t="shared" si="140"/>
        <v>2000.0000008831432</v>
      </c>
      <c r="H947" s="46" t="b">
        <f t="shared" si="141"/>
        <v>0</v>
      </c>
      <c r="I947" s="46">
        <f t="shared" si="142"/>
        <v>25</v>
      </c>
      <c r="J947" s="46">
        <f t="shared" si="143"/>
        <v>26</v>
      </c>
      <c r="K947" s="1" t="str">
        <f t="shared" si="144"/>
        <v/>
      </c>
      <c r="L947" s="1" t="str">
        <f t="shared" si="145"/>
        <v/>
      </c>
      <c r="M947" s="1" t="str">
        <f t="shared" si="146"/>
        <v/>
      </c>
      <c r="N947" s="1" t="str">
        <f t="shared" si="147"/>
        <v/>
      </c>
      <c r="O947" s="1">
        <f t="shared" si="148"/>
        <v>0</v>
      </c>
    </row>
    <row r="948" spans="5:15" x14ac:dyDescent="0.2">
      <c r="E948" s="39">
        <f t="shared" si="149"/>
        <v>94.5999999999989</v>
      </c>
      <c r="F948" s="16">
        <f t="shared" si="140"/>
        <v>2000.0000008831432</v>
      </c>
      <c r="H948" s="46" t="b">
        <f t="shared" si="141"/>
        <v>0</v>
      </c>
      <c r="I948" s="46">
        <f t="shared" si="142"/>
        <v>25</v>
      </c>
      <c r="J948" s="46">
        <f t="shared" si="143"/>
        <v>26</v>
      </c>
      <c r="K948" s="1" t="str">
        <f t="shared" si="144"/>
        <v/>
      </c>
      <c r="L948" s="1" t="str">
        <f t="shared" si="145"/>
        <v/>
      </c>
      <c r="M948" s="1" t="str">
        <f t="shared" si="146"/>
        <v/>
      </c>
      <c r="N948" s="1" t="str">
        <f t="shared" si="147"/>
        <v/>
      </c>
      <c r="O948" s="1">
        <f t="shared" si="148"/>
        <v>0</v>
      </c>
    </row>
    <row r="949" spans="5:15" x14ac:dyDescent="0.2">
      <c r="E949" s="39">
        <f t="shared" si="149"/>
        <v>94.699999999998894</v>
      </c>
      <c r="F949" s="16">
        <f t="shared" si="140"/>
        <v>2000.0000008831432</v>
      </c>
      <c r="H949" s="46" t="b">
        <f t="shared" si="141"/>
        <v>0</v>
      </c>
      <c r="I949" s="46">
        <f t="shared" si="142"/>
        <v>25</v>
      </c>
      <c r="J949" s="46">
        <f t="shared" si="143"/>
        <v>26</v>
      </c>
      <c r="K949" s="1" t="str">
        <f t="shared" si="144"/>
        <v/>
      </c>
      <c r="L949" s="1" t="str">
        <f t="shared" si="145"/>
        <v/>
      </c>
      <c r="M949" s="1" t="str">
        <f t="shared" si="146"/>
        <v/>
      </c>
      <c r="N949" s="1" t="str">
        <f t="shared" si="147"/>
        <v/>
      </c>
      <c r="O949" s="1">
        <f t="shared" si="148"/>
        <v>0</v>
      </c>
    </row>
    <row r="950" spans="5:15" x14ac:dyDescent="0.2">
      <c r="E950" s="39">
        <f t="shared" si="149"/>
        <v>94.799999999998889</v>
      </c>
      <c r="F950" s="16">
        <f t="shared" si="140"/>
        <v>2000.0000008831432</v>
      </c>
      <c r="H950" s="46" t="b">
        <f t="shared" si="141"/>
        <v>0</v>
      </c>
      <c r="I950" s="46">
        <f t="shared" si="142"/>
        <v>25</v>
      </c>
      <c r="J950" s="46">
        <f t="shared" si="143"/>
        <v>26</v>
      </c>
      <c r="K950" s="1" t="str">
        <f t="shared" si="144"/>
        <v/>
      </c>
      <c r="L950" s="1" t="str">
        <f t="shared" si="145"/>
        <v/>
      </c>
      <c r="M950" s="1" t="str">
        <f t="shared" si="146"/>
        <v/>
      </c>
      <c r="N950" s="1" t="str">
        <f t="shared" si="147"/>
        <v/>
      </c>
      <c r="O950" s="1">
        <f t="shared" si="148"/>
        <v>0</v>
      </c>
    </row>
    <row r="951" spans="5:15" x14ac:dyDescent="0.2">
      <c r="E951" s="39">
        <f t="shared" si="149"/>
        <v>94.899999999998883</v>
      </c>
      <c r="F951" s="16">
        <f t="shared" si="140"/>
        <v>2000.0000008831432</v>
      </c>
      <c r="H951" s="46" t="b">
        <f t="shared" si="141"/>
        <v>0</v>
      </c>
      <c r="I951" s="46">
        <f t="shared" si="142"/>
        <v>25</v>
      </c>
      <c r="J951" s="46">
        <f t="shared" si="143"/>
        <v>26</v>
      </c>
      <c r="K951" s="1" t="str">
        <f t="shared" si="144"/>
        <v/>
      </c>
      <c r="L951" s="1" t="str">
        <f t="shared" si="145"/>
        <v/>
      </c>
      <c r="M951" s="1" t="str">
        <f t="shared" si="146"/>
        <v/>
      </c>
      <c r="N951" s="1" t="str">
        <f t="shared" si="147"/>
        <v/>
      </c>
      <c r="O951" s="1">
        <f t="shared" si="148"/>
        <v>0</v>
      </c>
    </row>
    <row r="952" spans="5:15" x14ac:dyDescent="0.2">
      <c r="E952" s="39">
        <f t="shared" si="149"/>
        <v>94.999999999998877</v>
      </c>
      <c r="F952" s="16">
        <f t="shared" si="140"/>
        <v>2000.0000008831432</v>
      </c>
      <c r="H952" s="46" t="b">
        <f t="shared" si="141"/>
        <v>0</v>
      </c>
      <c r="I952" s="46">
        <f t="shared" si="142"/>
        <v>25</v>
      </c>
      <c r="J952" s="46">
        <f t="shared" si="143"/>
        <v>26</v>
      </c>
      <c r="K952" s="1" t="str">
        <f t="shared" si="144"/>
        <v/>
      </c>
      <c r="L952" s="1" t="str">
        <f t="shared" si="145"/>
        <v/>
      </c>
      <c r="M952" s="1" t="str">
        <f t="shared" si="146"/>
        <v/>
      </c>
      <c r="N952" s="1" t="str">
        <f t="shared" si="147"/>
        <v/>
      </c>
      <c r="O952" s="1">
        <f t="shared" si="148"/>
        <v>0</v>
      </c>
    </row>
    <row r="953" spans="5:15" x14ac:dyDescent="0.2">
      <c r="E953" s="39">
        <f t="shared" si="149"/>
        <v>95.099999999998872</v>
      </c>
      <c r="F953" s="16">
        <f t="shared" si="140"/>
        <v>2000.0000008831432</v>
      </c>
      <c r="H953" s="46" t="b">
        <f t="shared" si="141"/>
        <v>0</v>
      </c>
      <c r="I953" s="46">
        <f t="shared" si="142"/>
        <v>25</v>
      </c>
      <c r="J953" s="46">
        <f t="shared" si="143"/>
        <v>26</v>
      </c>
      <c r="K953" s="1" t="str">
        <f t="shared" si="144"/>
        <v/>
      </c>
      <c r="L953" s="1" t="str">
        <f t="shared" si="145"/>
        <v/>
      </c>
      <c r="M953" s="1" t="str">
        <f t="shared" si="146"/>
        <v/>
      </c>
      <c r="N953" s="1" t="str">
        <f t="shared" si="147"/>
        <v/>
      </c>
      <c r="O953" s="1">
        <f t="shared" si="148"/>
        <v>0</v>
      </c>
    </row>
    <row r="954" spans="5:15" x14ac:dyDescent="0.2">
      <c r="E954" s="39">
        <f t="shared" si="149"/>
        <v>95.199999999998866</v>
      </c>
      <c r="F954" s="16">
        <f t="shared" si="140"/>
        <v>2000.0000008831432</v>
      </c>
      <c r="H954" s="46" t="b">
        <f t="shared" si="141"/>
        <v>0</v>
      </c>
      <c r="I954" s="46">
        <f t="shared" si="142"/>
        <v>25</v>
      </c>
      <c r="J954" s="46">
        <f t="shared" si="143"/>
        <v>26</v>
      </c>
      <c r="K954" s="1" t="str">
        <f t="shared" si="144"/>
        <v/>
      </c>
      <c r="L954" s="1" t="str">
        <f t="shared" si="145"/>
        <v/>
      </c>
      <c r="M954" s="1" t="str">
        <f t="shared" si="146"/>
        <v/>
      </c>
      <c r="N954" s="1" t="str">
        <f t="shared" si="147"/>
        <v/>
      </c>
      <c r="O954" s="1">
        <f t="shared" si="148"/>
        <v>0</v>
      </c>
    </row>
    <row r="955" spans="5:15" x14ac:dyDescent="0.2">
      <c r="E955" s="39">
        <f t="shared" si="149"/>
        <v>95.29999999999886</v>
      </c>
      <c r="F955" s="16">
        <f t="shared" si="140"/>
        <v>2000.0000008831432</v>
      </c>
      <c r="H955" s="46" t="b">
        <f t="shared" si="141"/>
        <v>0</v>
      </c>
      <c r="I955" s="46">
        <f t="shared" si="142"/>
        <v>25</v>
      </c>
      <c r="J955" s="46">
        <f t="shared" si="143"/>
        <v>26</v>
      </c>
      <c r="K955" s="1" t="str">
        <f t="shared" si="144"/>
        <v/>
      </c>
      <c r="L955" s="1" t="str">
        <f t="shared" si="145"/>
        <v/>
      </c>
      <c r="M955" s="1" t="str">
        <f t="shared" si="146"/>
        <v/>
      </c>
      <c r="N955" s="1" t="str">
        <f t="shared" si="147"/>
        <v/>
      </c>
      <c r="O955" s="1">
        <f t="shared" si="148"/>
        <v>0</v>
      </c>
    </row>
    <row r="956" spans="5:15" x14ac:dyDescent="0.2">
      <c r="E956" s="39">
        <f t="shared" si="149"/>
        <v>95.399999999998855</v>
      </c>
      <c r="F956" s="16">
        <f t="shared" ref="F956:F1002" si="150">IF(E956&gt;$C$29,$C$30,IF(H956,M956+(E956-K956)*O956,0))</f>
        <v>2000.0000008831432</v>
      </c>
      <c r="H956" s="46" t="b">
        <f t="shared" ref="H956:H1002" si="151">AND(E956&gt;=$C$28,E956&lt;=$C$29)</f>
        <v>0</v>
      </c>
      <c r="I956" s="46">
        <f t="shared" ref="I956:I1002" si="152">COUNTIF($B$2:$B$26,"&lt;="&amp;E956)</f>
        <v>25</v>
      </c>
      <c r="J956" s="46">
        <f t="shared" ref="J956:J1002" si="153">I956+1</f>
        <v>26</v>
      </c>
      <c r="K956" s="1" t="str">
        <f t="shared" ref="K956:K1002" si="154">IF(H956,INDEX($B$2:$B$26,I956),"")</f>
        <v/>
      </c>
      <c r="L956" s="1" t="str">
        <f t="shared" ref="L956:L1002" si="155">IF(H956,INDEX($B$2:$B$26,J956),"")</f>
        <v/>
      </c>
      <c r="M956" s="1" t="str">
        <f t="shared" ref="M956:M1002" si="156">IF(H956,INDEX($C$2:$C$26,I956),"")</f>
        <v/>
      </c>
      <c r="N956" s="1" t="str">
        <f t="shared" ref="N956:N1002" si="157">IF(H956,INDEX($C$2:$C$26,J956),"")</f>
        <v/>
      </c>
      <c r="O956" s="1">
        <f t="shared" ref="O956:O1002" si="158">IF(K956&lt;&gt;L956,(N956-M956)/(L956-K956),0)</f>
        <v>0</v>
      </c>
    </row>
    <row r="957" spans="5:15" x14ac:dyDescent="0.2">
      <c r="E957" s="39">
        <f t="shared" si="149"/>
        <v>95.499999999998849</v>
      </c>
      <c r="F957" s="16">
        <f t="shared" si="150"/>
        <v>2000.0000008831432</v>
      </c>
      <c r="H957" s="46" t="b">
        <f t="shared" si="151"/>
        <v>0</v>
      </c>
      <c r="I957" s="46">
        <f t="shared" si="152"/>
        <v>25</v>
      </c>
      <c r="J957" s="46">
        <f t="shared" si="153"/>
        <v>26</v>
      </c>
      <c r="K957" s="1" t="str">
        <f t="shared" si="154"/>
        <v/>
      </c>
      <c r="L957" s="1" t="str">
        <f t="shared" si="155"/>
        <v/>
      </c>
      <c r="M957" s="1" t="str">
        <f t="shared" si="156"/>
        <v/>
      </c>
      <c r="N957" s="1" t="str">
        <f t="shared" si="157"/>
        <v/>
      </c>
      <c r="O957" s="1">
        <f t="shared" si="158"/>
        <v>0</v>
      </c>
    </row>
    <row r="958" spans="5:15" x14ac:dyDescent="0.2">
      <c r="E958" s="39">
        <f t="shared" si="149"/>
        <v>95.599999999998843</v>
      </c>
      <c r="F958" s="16">
        <f t="shared" si="150"/>
        <v>2000.0000008831432</v>
      </c>
      <c r="H958" s="46" t="b">
        <f t="shared" si="151"/>
        <v>0</v>
      </c>
      <c r="I958" s="46">
        <f t="shared" si="152"/>
        <v>25</v>
      </c>
      <c r="J958" s="46">
        <f t="shared" si="153"/>
        <v>26</v>
      </c>
      <c r="K958" s="1" t="str">
        <f t="shared" si="154"/>
        <v/>
      </c>
      <c r="L958" s="1" t="str">
        <f t="shared" si="155"/>
        <v/>
      </c>
      <c r="M958" s="1" t="str">
        <f t="shared" si="156"/>
        <v/>
      </c>
      <c r="N958" s="1" t="str">
        <f t="shared" si="157"/>
        <v/>
      </c>
      <c r="O958" s="1">
        <f t="shared" si="158"/>
        <v>0</v>
      </c>
    </row>
    <row r="959" spans="5:15" x14ac:dyDescent="0.2">
      <c r="E959" s="39">
        <f t="shared" si="149"/>
        <v>95.699999999998838</v>
      </c>
      <c r="F959" s="16">
        <f t="shared" si="150"/>
        <v>2000.0000008831432</v>
      </c>
      <c r="H959" s="46" t="b">
        <f t="shared" si="151"/>
        <v>0</v>
      </c>
      <c r="I959" s="46">
        <f t="shared" si="152"/>
        <v>25</v>
      </c>
      <c r="J959" s="46">
        <f t="shared" si="153"/>
        <v>26</v>
      </c>
      <c r="K959" s="1" t="str">
        <f t="shared" si="154"/>
        <v/>
      </c>
      <c r="L959" s="1" t="str">
        <f t="shared" si="155"/>
        <v/>
      </c>
      <c r="M959" s="1" t="str">
        <f t="shared" si="156"/>
        <v/>
      </c>
      <c r="N959" s="1" t="str">
        <f t="shared" si="157"/>
        <v/>
      </c>
      <c r="O959" s="1">
        <f t="shared" si="158"/>
        <v>0</v>
      </c>
    </row>
    <row r="960" spans="5:15" x14ac:dyDescent="0.2">
      <c r="E960" s="39">
        <f t="shared" si="149"/>
        <v>95.799999999998832</v>
      </c>
      <c r="F960" s="16">
        <f t="shared" si="150"/>
        <v>2000.0000008831432</v>
      </c>
      <c r="H960" s="46" t="b">
        <f t="shared" si="151"/>
        <v>0</v>
      </c>
      <c r="I960" s="46">
        <f t="shared" si="152"/>
        <v>25</v>
      </c>
      <c r="J960" s="46">
        <f t="shared" si="153"/>
        <v>26</v>
      </c>
      <c r="K960" s="1" t="str">
        <f t="shared" si="154"/>
        <v/>
      </c>
      <c r="L960" s="1" t="str">
        <f t="shared" si="155"/>
        <v/>
      </c>
      <c r="M960" s="1" t="str">
        <f t="shared" si="156"/>
        <v/>
      </c>
      <c r="N960" s="1" t="str">
        <f t="shared" si="157"/>
        <v/>
      </c>
      <c r="O960" s="1">
        <f t="shared" si="158"/>
        <v>0</v>
      </c>
    </row>
    <row r="961" spans="5:15" x14ac:dyDescent="0.2">
      <c r="E961" s="39">
        <f t="shared" si="149"/>
        <v>95.899999999998826</v>
      </c>
      <c r="F961" s="16">
        <f t="shared" si="150"/>
        <v>2000.0000008831432</v>
      </c>
      <c r="H961" s="46" t="b">
        <f t="shared" si="151"/>
        <v>0</v>
      </c>
      <c r="I961" s="46">
        <f t="shared" si="152"/>
        <v>25</v>
      </c>
      <c r="J961" s="46">
        <f t="shared" si="153"/>
        <v>26</v>
      </c>
      <c r="K961" s="1" t="str">
        <f t="shared" si="154"/>
        <v/>
      </c>
      <c r="L961" s="1" t="str">
        <f t="shared" si="155"/>
        <v/>
      </c>
      <c r="M961" s="1" t="str">
        <f t="shared" si="156"/>
        <v/>
      </c>
      <c r="N961" s="1" t="str">
        <f t="shared" si="157"/>
        <v/>
      </c>
      <c r="O961" s="1">
        <f t="shared" si="158"/>
        <v>0</v>
      </c>
    </row>
    <row r="962" spans="5:15" x14ac:dyDescent="0.2">
      <c r="E962" s="39">
        <f t="shared" si="149"/>
        <v>95.99999999999882</v>
      </c>
      <c r="F962" s="16">
        <f t="shared" si="150"/>
        <v>2000.0000008831432</v>
      </c>
      <c r="H962" s="46" t="b">
        <f t="shared" si="151"/>
        <v>0</v>
      </c>
      <c r="I962" s="46">
        <f t="shared" si="152"/>
        <v>25</v>
      </c>
      <c r="J962" s="46">
        <f t="shared" si="153"/>
        <v>26</v>
      </c>
      <c r="K962" s="1" t="str">
        <f t="shared" si="154"/>
        <v/>
      </c>
      <c r="L962" s="1" t="str">
        <f t="shared" si="155"/>
        <v/>
      </c>
      <c r="M962" s="1" t="str">
        <f t="shared" si="156"/>
        <v/>
      </c>
      <c r="N962" s="1" t="str">
        <f t="shared" si="157"/>
        <v/>
      </c>
      <c r="O962" s="1">
        <f t="shared" si="158"/>
        <v>0</v>
      </c>
    </row>
    <row r="963" spans="5:15" x14ac:dyDescent="0.2">
      <c r="E963" s="39">
        <f t="shared" ref="E963:E1002" si="159">E962+WindSpeedStep</f>
        <v>96.099999999998815</v>
      </c>
      <c r="F963" s="16">
        <f t="shared" si="150"/>
        <v>2000.0000008831432</v>
      </c>
      <c r="H963" s="46" t="b">
        <f t="shared" si="151"/>
        <v>0</v>
      </c>
      <c r="I963" s="46">
        <f t="shared" si="152"/>
        <v>25</v>
      </c>
      <c r="J963" s="46">
        <f t="shared" si="153"/>
        <v>26</v>
      </c>
      <c r="K963" s="1" t="str">
        <f t="shared" si="154"/>
        <v/>
      </c>
      <c r="L963" s="1" t="str">
        <f t="shared" si="155"/>
        <v/>
      </c>
      <c r="M963" s="1" t="str">
        <f t="shared" si="156"/>
        <v/>
      </c>
      <c r="N963" s="1" t="str">
        <f t="shared" si="157"/>
        <v/>
      </c>
      <c r="O963" s="1">
        <f t="shared" si="158"/>
        <v>0</v>
      </c>
    </row>
    <row r="964" spans="5:15" x14ac:dyDescent="0.2">
      <c r="E964" s="39">
        <f t="shared" si="159"/>
        <v>96.199999999998809</v>
      </c>
      <c r="F964" s="16">
        <f t="shared" si="150"/>
        <v>2000.0000008831432</v>
      </c>
      <c r="H964" s="46" t="b">
        <f t="shared" si="151"/>
        <v>0</v>
      </c>
      <c r="I964" s="46">
        <f t="shared" si="152"/>
        <v>25</v>
      </c>
      <c r="J964" s="46">
        <f t="shared" si="153"/>
        <v>26</v>
      </c>
      <c r="K964" s="1" t="str">
        <f t="shared" si="154"/>
        <v/>
      </c>
      <c r="L964" s="1" t="str">
        <f t="shared" si="155"/>
        <v/>
      </c>
      <c r="M964" s="1" t="str">
        <f t="shared" si="156"/>
        <v/>
      </c>
      <c r="N964" s="1" t="str">
        <f t="shared" si="157"/>
        <v/>
      </c>
      <c r="O964" s="1">
        <f t="shared" si="158"/>
        <v>0</v>
      </c>
    </row>
    <row r="965" spans="5:15" x14ac:dyDescent="0.2">
      <c r="E965" s="39">
        <f t="shared" si="159"/>
        <v>96.299999999998803</v>
      </c>
      <c r="F965" s="16">
        <f t="shared" si="150"/>
        <v>2000.0000008831432</v>
      </c>
      <c r="H965" s="46" t="b">
        <f t="shared" si="151"/>
        <v>0</v>
      </c>
      <c r="I965" s="46">
        <f t="shared" si="152"/>
        <v>25</v>
      </c>
      <c r="J965" s="46">
        <f t="shared" si="153"/>
        <v>26</v>
      </c>
      <c r="K965" s="1" t="str">
        <f t="shared" si="154"/>
        <v/>
      </c>
      <c r="L965" s="1" t="str">
        <f t="shared" si="155"/>
        <v/>
      </c>
      <c r="M965" s="1" t="str">
        <f t="shared" si="156"/>
        <v/>
      </c>
      <c r="N965" s="1" t="str">
        <f t="shared" si="157"/>
        <v/>
      </c>
      <c r="O965" s="1">
        <f t="shared" si="158"/>
        <v>0</v>
      </c>
    </row>
    <row r="966" spans="5:15" x14ac:dyDescent="0.2">
      <c r="E966" s="39">
        <f t="shared" si="159"/>
        <v>96.399999999998798</v>
      </c>
      <c r="F966" s="16">
        <f t="shared" si="150"/>
        <v>2000.0000008831432</v>
      </c>
      <c r="H966" s="46" t="b">
        <f t="shared" si="151"/>
        <v>0</v>
      </c>
      <c r="I966" s="46">
        <f t="shared" si="152"/>
        <v>25</v>
      </c>
      <c r="J966" s="46">
        <f t="shared" si="153"/>
        <v>26</v>
      </c>
      <c r="K966" s="1" t="str">
        <f t="shared" si="154"/>
        <v/>
      </c>
      <c r="L966" s="1" t="str">
        <f t="shared" si="155"/>
        <v/>
      </c>
      <c r="M966" s="1" t="str">
        <f t="shared" si="156"/>
        <v/>
      </c>
      <c r="N966" s="1" t="str">
        <f t="shared" si="157"/>
        <v/>
      </c>
      <c r="O966" s="1">
        <f t="shared" si="158"/>
        <v>0</v>
      </c>
    </row>
    <row r="967" spans="5:15" x14ac:dyDescent="0.2">
      <c r="E967" s="39">
        <f t="shared" si="159"/>
        <v>96.499999999998792</v>
      </c>
      <c r="F967" s="16">
        <f t="shared" si="150"/>
        <v>2000.0000008831432</v>
      </c>
      <c r="H967" s="46" t="b">
        <f t="shared" si="151"/>
        <v>0</v>
      </c>
      <c r="I967" s="46">
        <f t="shared" si="152"/>
        <v>25</v>
      </c>
      <c r="J967" s="46">
        <f t="shared" si="153"/>
        <v>26</v>
      </c>
      <c r="K967" s="1" t="str">
        <f t="shared" si="154"/>
        <v/>
      </c>
      <c r="L967" s="1" t="str">
        <f t="shared" si="155"/>
        <v/>
      </c>
      <c r="M967" s="1" t="str">
        <f t="shared" si="156"/>
        <v/>
      </c>
      <c r="N967" s="1" t="str">
        <f t="shared" si="157"/>
        <v/>
      </c>
      <c r="O967" s="1">
        <f t="shared" si="158"/>
        <v>0</v>
      </c>
    </row>
    <row r="968" spans="5:15" x14ac:dyDescent="0.2">
      <c r="E968" s="39">
        <f t="shared" si="159"/>
        <v>96.599999999998786</v>
      </c>
      <c r="F968" s="16">
        <f t="shared" si="150"/>
        <v>2000.0000008831432</v>
      </c>
      <c r="H968" s="46" t="b">
        <f t="shared" si="151"/>
        <v>0</v>
      </c>
      <c r="I968" s="46">
        <f t="shared" si="152"/>
        <v>25</v>
      </c>
      <c r="J968" s="46">
        <f t="shared" si="153"/>
        <v>26</v>
      </c>
      <c r="K968" s="1" t="str">
        <f t="shared" si="154"/>
        <v/>
      </c>
      <c r="L968" s="1" t="str">
        <f t="shared" si="155"/>
        <v/>
      </c>
      <c r="M968" s="1" t="str">
        <f t="shared" si="156"/>
        <v/>
      </c>
      <c r="N968" s="1" t="str">
        <f t="shared" si="157"/>
        <v/>
      </c>
      <c r="O968" s="1">
        <f t="shared" si="158"/>
        <v>0</v>
      </c>
    </row>
    <row r="969" spans="5:15" x14ac:dyDescent="0.2">
      <c r="E969" s="39">
        <f t="shared" si="159"/>
        <v>96.699999999998781</v>
      </c>
      <c r="F969" s="16">
        <f t="shared" si="150"/>
        <v>2000.0000008831432</v>
      </c>
      <c r="H969" s="46" t="b">
        <f t="shared" si="151"/>
        <v>0</v>
      </c>
      <c r="I969" s="46">
        <f t="shared" si="152"/>
        <v>25</v>
      </c>
      <c r="J969" s="46">
        <f t="shared" si="153"/>
        <v>26</v>
      </c>
      <c r="K969" s="1" t="str">
        <f t="shared" si="154"/>
        <v/>
      </c>
      <c r="L969" s="1" t="str">
        <f t="shared" si="155"/>
        <v/>
      </c>
      <c r="M969" s="1" t="str">
        <f t="shared" si="156"/>
        <v/>
      </c>
      <c r="N969" s="1" t="str">
        <f t="shared" si="157"/>
        <v/>
      </c>
      <c r="O969" s="1">
        <f t="shared" si="158"/>
        <v>0</v>
      </c>
    </row>
    <row r="970" spans="5:15" x14ac:dyDescent="0.2">
      <c r="E970" s="39">
        <f t="shared" si="159"/>
        <v>96.799999999998775</v>
      </c>
      <c r="F970" s="16">
        <f t="shared" si="150"/>
        <v>2000.0000008831432</v>
      </c>
      <c r="H970" s="46" t="b">
        <f t="shared" si="151"/>
        <v>0</v>
      </c>
      <c r="I970" s="46">
        <f t="shared" si="152"/>
        <v>25</v>
      </c>
      <c r="J970" s="46">
        <f t="shared" si="153"/>
        <v>26</v>
      </c>
      <c r="K970" s="1" t="str">
        <f t="shared" si="154"/>
        <v/>
      </c>
      <c r="L970" s="1" t="str">
        <f t="shared" si="155"/>
        <v/>
      </c>
      <c r="M970" s="1" t="str">
        <f t="shared" si="156"/>
        <v/>
      </c>
      <c r="N970" s="1" t="str">
        <f t="shared" si="157"/>
        <v/>
      </c>
      <c r="O970" s="1">
        <f t="shared" si="158"/>
        <v>0</v>
      </c>
    </row>
    <row r="971" spans="5:15" x14ac:dyDescent="0.2">
      <c r="E971" s="39">
        <f t="shared" si="159"/>
        <v>96.899999999998769</v>
      </c>
      <c r="F971" s="16">
        <f t="shared" si="150"/>
        <v>2000.0000008831432</v>
      </c>
      <c r="H971" s="46" t="b">
        <f t="shared" si="151"/>
        <v>0</v>
      </c>
      <c r="I971" s="46">
        <f t="shared" si="152"/>
        <v>25</v>
      </c>
      <c r="J971" s="46">
        <f t="shared" si="153"/>
        <v>26</v>
      </c>
      <c r="K971" s="1" t="str">
        <f t="shared" si="154"/>
        <v/>
      </c>
      <c r="L971" s="1" t="str">
        <f t="shared" si="155"/>
        <v/>
      </c>
      <c r="M971" s="1" t="str">
        <f t="shared" si="156"/>
        <v/>
      </c>
      <c r="N971" s="1" t="str">
        <f t="shared" si="157"/>
        <v/>
      </c>
      <c r="O971" s="1">
        <f t="shared" si="158"/>
        <v>0</v>
      </c>
    </row>
    <row r="972" spans="5:15" x14ac:dyDescent="0.2">
      <c r="E972" s="39">
        <f t="shared" si="159"/>
        <v>96.999999999998764</v>
      </c>
      <c r="F972" s="16">
        <f t="shared" si="150"/>
        <v>2000.0000008831432</v>
      </c>
      <c r="H972" s="46" t="b">
        <f t="shared" si="151"/>
        <v>0</v>
      </c>
      <c r="I972" s="46">
        <f t="shared" si="152"/>
        <v>25</v>
      </c>
      <c r="J972" s="46">
        <f t="shared" si="153"/>
        <v>26</v>
      </c>
      <c r="K972" s="1" t="str">
        <f t="shared" si="154"/>
        <v/>
      </c>
      <c r="L972" s="1" t="str">
        <f t="shared" si="155"/>
        <v/>
      </c>
      <c r="M972" s="1" t="str">
        <f t="shared" si="156"/>
        <v/>
      </c>
      <c r="N972" s="1" t="str">
        <f t="shared" si="157"/>
        <v/>
      </c>
      <c r="O972" s="1">
        <f t="shared" si="158"/>
        <v>0</v>
      </c>
    </row>
    <row r="973" spans="5:15" x14ac:dyDescent="0.2">
      <c r="E973" s="39">
        <f t="shared" si="159"/>
        <v>97.099999999998758</v>
      </c>
      <c r="F973" s="16">
        <f t="shared" si="150"/>
        <v>2000.0000008831432</v>
      </c>
      <c r="H973" s="46" t="b">
        <f t="shared" si="151"/>
        <v>0</v>
      </c>
      <c r="I973" s="46">
        <f t="shared" si="152"/>
        <v>25</v>
      </c>
      <c r="J973" s="46">
        <f t="shared" si="153"/>
        <v>26</v>
      </c>
      <c r="K973" s="1" t="str">
        <f t="shared" si="154"/>
        <v/>
      </c>
      <c r="L973" s="1" t="str">
        <f t="shared" si="155"/>
        <v/>
      </c>
      <c r="M973" s="1" t="str">
        <f t="shared" si="156"/>
        <v/>
      </c>
      <c r="N973" s="1" t="str">
        <f t="shared" si="157"/>
        <v/>
      </c>
      <c r="O973" s="1">
        <f t="shared" si="158"/>
        <v>0</v>
      </c>
    </row>
    <row r="974" spans="5:15" x14ac:dyDescent="0.2">
      <c r="E974" s="39">
        <f t="shared" si="159"/>
        <v>97.199999999998752</v>
      </c>
      <c r="F974" s="16">
        <f t="shared" si="150"/>
        <v>2000.0000008831432</v>
      </c>
      <c r="H974" s="46" t="b">
        <f t="shared" si="151"/>
        <v>0</v>
      </c>
      <c r="I974" s="46">
        <f t="shared" si="152"/>
        <v>25</v>
      </c>
      <c r="J974" s="46">
        <f t="shared" si="153"/>
        <v>26</v>
      </c>
      <c r="K974" s="1" t="str">
        <f t="shared" si="154"/>
        <v/>
      </c>
      <c r="L974" s="1" t="str">
        <f t="shared" si="155"/>
        <v/>
      </c>
      <c r="M974" s="1" t="str">
        <f t="shared" si="156"/>
        <v/>
      </c>
      <c r="N974" s="1" t="str">
        <f t="shared" si="157"/>
        <v/>
      </c>
      <c r="O974" s="1">
        <f t="shared" si="158"/>
        <v>0</v>
      </c>
    </row>
    <row r="975" spans="5:15" x14ac:dyDescent="0.2">
      <c r="E975" s="39">
        <f t="shared" si="159"/>
        <v>97.299999999998747</v>
      </c>
      <c r="F975" s="16">
        <f t="shared" si="150"/>
        <v>2000.0000008831432</v>
      </c>
      <c r="H975" s="46" t="b">
        <f t="shared" si="151"/>
        <v>0</v>
      </c>
      <c r="I975" s="46">
        <f t="shared" si="152"/>
        <v>25</v>
      </c>
      <c r="J975" s="46">
        <f t="shared" si="153"/>
        <v>26</v>
      </c>
      <c r="K975" s="1" t="str">
        <f t="shared" si="154"/>
        <v/>
      </c>
      <c r="L975" s="1" t="str">
        <f t="shared" si="155"/>
        <v/>
      </c>
      <c r="M975" s="1" t="str">
        <f t="shared" si="156"/>
        <v/>
      </c>
      <c r="N975" s="1" t="str">
        <f t="shared" si="157"/>
        <v/>
      </c>
      <c r="O975" s="1">
        <f t="shared" si="158"/>
        <v>0</v>
      </c>
    </row>
    <row r="976" spans="5:15" x14ac:dyDescent="0.2">
      <c r="E976" s="39">
        <f t="shared" si="159"/>
        <v>97.399999999998741</v>
      </c>
      <c r="F976" s="16">
        <f t="shared" si="150"/>
        <v>2000.0000008831432</v>
      </c>
      <c r="H976" s="46" t="b">
        <f t="shared" si="151"/>
        <v>0</v>
      </c>
      <c r="I976" s="46">
        <f t="shared" si="152"/>
        <v>25</v>
      </c>
      <c r="J976" s="46">
        <f t="shared" si="153"/>
        <v>26</v>
      </c>
      <c r="K976" s="1" t="str">
        <f t="shared" si="154"/>
        <v/>
      </c>
      <c r="L976" s="1" t="str">
        <f t="shared" si="155"/>
        <v/>
      </c>
      <c r="M976" s="1" t="str">
        <f t="shared" si="156"/>
        <v/>
      </c>
      <c r="N976" s="1" t="str">
        <f t="shared" si="157"/>
        <v/>
      </c>
      <c r="O976" s="1">
        <f t="shared" si="158"/>
        <v>0</v>
      </c>
    </row>
    <row r="977" spans="5:15" x14ac:dyDescent="0.2">
      <c r="E977" s="39">
        <f t="shared" si="159"/>
        <v>97.499999999998735</v>
      </c>
      <c r="F977" s="16">
        <f t="shared" si="150"/>
        <v>2000.0000008831432</v>
      </c>
      <c r="H977" s="46" t="b">
        <f t="shared" si="151"/>
        <v>0</v>
      </c>
      <c r="I977" s="46">
        <f t="shared" si="152"/>
        <v>25</v>
      </c>
      <c r="J977" s="46">
        <f t="shared" si="153"/>
        <v>26</v>
      </c>
      <c r="K977" s="1" t="str">
        <f t="shared" si="154"/>
        <v/>
      </c>
      <c r="L977" s="1" t="str">
        <f t="shared" si="155"/>
        <v/>
      </c>
      <c r="M977" s="1" t="str">
        <f t="shared" si="156"/>
        <v/>
      </c>
      <c r="N977" s="1" t="str">
        <f t="shared" si="157"/>
        <v/>
      </c>
      <c r="O977" s="1">
        <f t="shared" si="158"/>
        <v>0</v>
      </c>
    </row>
    <row r="978" spans="5:15" x14ac:dyDescent="0.2">
      <c r="E978" s="39">
        <f t="shared" si="159"/>
        <v>97.59999999999873</v>
      </c>
      <c r="F978" s="16">
        <f t="shared" si="150"/>
        <v>2000.0000008831432</v>
      </c>
      <c r="H978" s="46" t="b">
        <f t="shared" si="151"/>
        <v>0</v>
      </c>
      <c r="I978" s="46">
        <f t="shared" si="152"/>
        <v>25</v>
      </c>
      <c r="J978" s="46">
        <f t="shared" si="153"/>
        <v>26</v>
      </c>
      <c r="K978" s="1" t="str">
        <f t="shared" si="154"/>
        <v/>
      </c>
      <c r="L978" s="1" t="str">
        <f t="shared" si="155"/>
        <v/>
      </c>
      <c r="M978" s="1" t="str">
        <f t="shared" si="156"/>
        <v/>
      </c>
      <c r="N978" s="1" t="str">
        <f t="shared" si="157"/>
        <v/>
      </c>
      <c r="O978" s="1">
        <f t="shared" si="158"/>
        <v>0</v>
      </c>
    </row>
    <row r="979" spans="5:15" x14ac:dyDescent="0.2">
      <c r="E979" s="39">
        <f t="shared" si="159"/>
        <v>97.699999999998724</v>
      </c>
      <c r="F979" s="16">
        <f t="shared" si="150"/>
        <v>2000.0000008831432</v>
      </c>
      <c r="H979" s="46" t="b">
        <f t="shared" si="151"/>
        <v>0</v>
      </c>
      <c r="I979" s="46">
        <f t="shared" si="152"/>
        <v>25</v>
      </c>
      <c r="J979" s="46">
        <f t="shared" si="153"/>
        <v>26</v>
      </c>
      <c r="K979" s="1" t="str">
        <f t="shared" si="154"/>
        <v/>
      </c>
      <c r="L979" s="1" t="str">
        <f t="shared" si="155"/>
        <v/>
      </c>
      <c r="M979" s="1" t="str">
        <f t="shared" si="156"/>
        <v/>
      </c>
      <c r="N979" s="1" t="str">
        <f t="shared" si="157"/>
        <v/>
      </c>
      <c r="O979" s="1">
        <f t="shared" si="158"/>
        <v>0</v>
      </c>
    </row>
    <row r="980" spans="5:15" x14ac:dyDescent="0.2">
      <c r="E980" s="39">
        <f t="shared" si="159"/>
        <v>97.799999999998718</v>
      </c>
      <c r="F980" s="16">
        <f t="shared" si="150"/>
        <v>2000.0000008831432</v>
      </c>
      <c r="H980" s="46" t="b">
        <f t="shared" si="151"/>
        <v>0</v>
      </c>
      <c r="I980" s="46">
        <f t="shared" si="152"/>
        <v>25</v>
      </c>
      <c r="J980" s="46">
        <f t="shared" si="153"/>
        <v>26</v>
      </c>
      <c r="K980" s="1" t="str">
        <f t="shared" si="154"/>
        <v/>
      </c>
      <c r="L980" s="1" t="str">
        <f t="shared" si="155"/>
        <v/>
      </c>
      <c r="M980" s="1" t="str">
        <f t="shared" si="156"/>
        <v/>
      </c>
      <c r="N980" s="1" t="str">
        <f t="shared" si="157"/>
        <v/>
      </c>
      <c r="O980" s="1">
        <f t="shared" si="158"/>
        <v>0</v>
      </c>
    </row>
    <row r="981" spans="5:15" x14ac:dyDescent="0.2">
      <c r="E981" s="39">
        <f t="shared" si="159"/>
        <v>97.899999999998712</v>
      </c>
      <c r="F981" s="16">
        <f t="shared" si="150"/>
        <v>2000.0000008831432</v>
      </c>
      <c r="H981" s="46" t="b">
        <f t="shared" si="151"/>
        <v>0</v>
      </c>
      <c r="I981" s="46">
        <f t="shared" si="152"/>
        <v>25</v>
      </c>
      <c r="J981" s="46">
        <f t="shared" si="153"/>
        <v>26</v>
      </c>
      <c r="K981" s="1" t="str">
        <f t="shared" si="154"/>
        <v/>
      </c>
      <c r="L981" s="1" t="str">
        <f t="shared" si="155"/>
        <v/>
      </c>
      <c r="M981" s="1" t="str">
        <f t="shared" si="156"/>
        <v/>
      </c>
      <c r="N981" s="1" t="str">
        <f t="shared" si="157"/>
        <v/>
      </c>
      <c r="O981" s="1">
        <f t="shared" si="158"/>
        <v>0</v>
      </c>
    </row>
    <row r="982" spans="5:15" x14ac:dyDescent="0.2">
      <c r="E982" s="39">
        <f t="shared" si="159"/>
        <v>97.999999999998707</v>
      </c>
      <c r="F982" s="16">
        <f t="shared" si="150"/>
        <v>2000.0000008831432</v>
      </c>
      <c r="H982" s="46" t="b">
        <f t="shared" si="151"/>
        <v>0</v>
      </c>
      <c r="I982" s="46">
        <f t="shared" si="152"/>
        <v>25</v>
      </c>
      <c r="J982" s="46">
        <f t="shared" si="153"/>
        <v>26</v>
      </c>
      <c r="K982" s="1" t="str">
        <f t="shared" si="154"/>
        <v/>
      </c>
      <c r="L982" s="1" t="str">
        <f t="shared" si="155"/>
        <v/>
      </c>
      <c r="M982" s="1" t="str">
        <f t="shared" si="156"/>
        <v/>
      </c>
      <c r="N982" s="1" t="str">
        <f t="shared" si="157"/>
        <v/>
      </c>
      <c r="O982" s="1">
        <f t="shared" si="158"/>
        <v>0</v>
      </c>
    </row>
    <row r="983" spans="5:15" x14ac:dyDescent="0.2">
      <c r="E983" s="39">
        <f t="shared" si="159"/>
        <v>98.099999999998701</v>
      </c>
      <c r="F983" s="16">
        <f t="shared" si="150"/>
        <v>2000.0000008831432</v>
      </c>
      <c r="H983" s="46" t="b">
        <f t="shared" si="151"/>
        <v>0</v>
      </c>
      <c r="I983" s="46">
        <f t="shared" si="152"/>
        <v>25</v>
      </c>
      <c r="J983" s="46">
        <f t="shared" si="153"/>
        <v>26</v>
      </c>
      <c r="K983" s="1" t="str">
        <f t="shared" si="154"/>
        <v/>
      </c>
      <c r="L983" s="1" t="str">
        <f t="shared" si="155"/>
        <v/>
      </c>
      <c r="M983" s="1" t="str">
        <f t="shared" si="156"/>
        <v/>
      </c>
      <c r="N983" s="1" t="str">
        <f t="shared" si="157"/>
        <v/>
      </c>
      <c r="O983" s="1">
        <f t="shared" si="158"/>
        <v>0</v>
      </c>
    </row>
    <row r="984" spans="5:15" x14ac:dyDescent="0.2">
      <c r="E984" s="39">
        <f t="shared" si="159"/>
        <v>98.199999999998695</v>
      </c>
      <c r="F984" s="16">
        <f t="shared" si="150"/>
        <v>2000.0000008831432</v>
      </c>
      <c r="H984" s="46" t="b">
        <f t="shared" si="151"/>
        <v>0</v>
      </c>
      <c r="I984" s="46">
        <f t="shared" si="152"/>
        <v>25</v>
      </c>
      <c r="J984" s="46">
        <f t="shared" si="153"/>
        <v>26</v>
      </c>
      <c r="K984" s="1" t="str">
        <f t="shared" si="154"/>
        <v/>
      </c>
      <c r="L984" s="1" t="str">
        <f t="shared" si="155"/>
        <v/>
      </c>
      <c r="M984" s="1" t="str">
        <f t="shared" si="156"/>
        <v/>
      </c>
      <c r="N984" s="1" t="str">
        <f t="shared" si="157"/>
        <v/>
      </c>
      <c r="O984" s="1">
        <f t="shared" si="158"/>
        <v>0</v>
      </c>
    </row>
    <row r="985" spans="5:15" x14ac:dyDescent="0.2">
      <c r="E985" s="39">
        <f t="shared" si="159"/>
        <v>98.29999999999869</v>
      </c>
      <c r="F985" s="16">
        <f t="shared" si="150"/>
        <v>2000.0000008831432</v>
      </c>
      <c r="H985" s="46" t="b">
        <f t="shared" si="151"/>
        <v>0</v>
      </c>
      <c r="I985" s="46">
        <f t="shared" si="152"/>
        <v>25</v>
      </c>
      <c r="J985" s="46">
        <f t="shared" si="153"/>
        <v>26</v>
      </c>
      <c r="K985" s="1" t="str">
        <f t="shared" si="154"/>
        <v/>
      </c>
      <c r="L985" s="1" t="str">
        <f t="shared" si="155"/>
        <v/>
      </c>
      <c r="M985" s="1" t="str">
        <f t="shared" si="156"/>
        <v/>
      </c>
      <c r="N985" s="1" t="str">
        <f t="shared" si="157"/>
        <v/>
      </c>
      <c r="O985" s="1">
        <f t="shared" si="158"/>
        <v>0</v>
      </c>
    </row>
    <row r="986" spans="5:15" x14ac:dyDescent="0.2">
      <c r="E986" s="39">
        <f t="shared" si="159"/>
        <v>98.399999999998684</v>
      </c>
      <c r="F986" s="16">
        <f t="shared" si="150"/>
        <v>2000.0000008831432</v>
      </c>
      <c r="H986" s="46" t="b">
        <f t="shared" si="151"/>
        <v>0</v>
      </c>
      <c r="I986" s="46">
        <f t="shared" si="152"/>
        <v>25</v>
      </c>
      <c r="J986" s="46">
        <f t="shared" si="153"/>
        <v>26</v>
      </c>
      <c r="K986" s="1" t="str">
        <f t="shared" si="154"/>
        <v/>
      </c>
      <c r="L986" s="1" t="str">
        <f t="shared" si="155"/>
        <v/>
      </c>
      <c r="M986" s="1" t="str">
        <f t="shared" si="156"/>
        <v/>
      </c>
      <c r="N986" s="1" t="str">
        <f t="shared" si="157"/>
        <v/>
      </c>
      <c r="O986" s="1">
        <f t="shared" si="158"/>
        <v>0</v>
      </c>
    </row>
    <row r="987" spans="5:15" x14ac:dyDescent="0.2">
      <c r="E987" s="39">
        <f t="shared" si="159"/>
        <v>98.499999999998678</v>
      </c>
      <c r="F987" s="16">
        <f t="shared" si="150"/>
        <v>2000.0000008831432</v>
      </c>
      <c r="H987" s="46" t="b">
        <f t="shared" si="151"/>
        <v>0</v>
      </c>
      <c r="I987" s="46">
        <f t="shared" si="152"/>
        <v>25</v>
      </c>
      <c r="J987" s="46">
        <f t="shared" si="153"/>
        <v>26</v>
      </c>
      <c r="K987" s="1" t="str">
        <f t="shared" si="154"/>
        <v/>
      </c>
      <c r="L987" s="1" t="str">
        <f t="shared" si="155"/>
        <v/>
      </c>
      <c r="M987" s="1" t="str">
        <f t="shared" si="156"/>
        <v/>
      </c>
      <c r="N987" s="1" t="str">
        <f t="shared" si="157"/>
        <v/>
      </c>
      <c r="O987" s="1">
        <f t="shared" si="158"/>
        <v>0</v>
      </c>
    </row>
    <row r="988" spans="5:15" x14ac:dyDescent="0.2">
      <c r="E988" s="39">
        <f t="shared" si="159"/>
        <v>98.599999999998673</v>
      </c>
      <c r="F988" s="16">
        <f t="shared" si="150"/>
        <v>2000.0000008831432</v>
      </c>
      <c r="H988" s="46" t="b">
        <f t="shared" si="151"/>
        <v>0</v>
      </c>
      <c r="I988" s="46">
        <f t="shared" si="152"/>
        <v>25</v>
      </c>
      <c r="J988" s="46">
        <f t="shared" si="153"/>
        <v>26</v>
      </c>
      <c r="K988" s="1" t="str">
        <f t="shared" si="154"/>
        <v/>
      </c>
      <c r="L988" s="1" t="str">
        <f t="shared" si="155"/>
        <v/>
      </c>
      <c r="M988" s="1" t="str">
        <f t="shared" si="156"/>
        <v/>
      </c>
      <c r="N988" s="1" t="str">
        <f t="shared" si="157"/>
        <v/>
      </c>
      <c r="O988" s="1">
        <f t="shared" si="158"/>
        <v>0</v>
      </c>
    </row>
    <row r="989" spans="5:15" x14ac:dyDescent="0.2">
      <c r="E989" s="39">
        <f t="shared" si="159"/>
        <v>98.699999999998667</v>
      </c>
      <c r="F989" s="16">
        <f t="shared" si="150"/>
        <v>2000.0000008831432</v>
      </c>
      <c r="H989" s="46" t="b">
        <f t="shared" si="151"/>
        <v>0</v>
      </c>
      <c r="I989" s="46">
        <f t="shared" si="152"/>
        <v>25</v>
      </c>
      <c r="J989" s="46">
        <f t="shared" si="153"/>
        <v>26</v>
      </c>
      <c r="K989" s="1" t="str">
        <f t="shared" si="154"/>
        <v/>
      </c>
      <c r="L989" s="1" t="str">
        <f t="shared" si="155"/>
        <v/>
      </c>
      <c r="M989" s="1" t="str">
        <f t="shared" si="156"/>
        <v/>
      </c>
      <c r="N989" s="1" t="str">
        <f t="shared" si="157"/>
        <v/>
      </c>
      <c r="O989" s="1">
        <f t="shared" si="158"/>
        <v>0</v>
      </c>
    </row>
    <row r="990" spans="5:15" x14ac:dyDescent="0.2">
      <c r="E990" s="39">
        <f t="shared" si="159"/>
        <v>98.799999999998661</v>
      </c>
      <c r="F990" s="16">
        <f t="shared" si="150"/>
        <v>2000.0000008831432</v>
      </c>
      <c r="H990" s="46" t="b">
        <f t="shared" si="151"/>
        <v>0</v>
      </c>
      <c r="I990" s="46">
        <f t="shared" si="152"/>
        <v>25</v>
      </c>
      <c r="J990" s="46">
        <f t="shared" si="153"/>
        <v>26</v>
      </c>
      <c r="K990" s="1" t="str">
        <f t="shared" si="154"/>
        <v/>
      </c>
      <c r="L990" s="1" t="str">
        <f t="shared" si="155"/>
        <v/>
      </c>
      <c r="M990" s="1" t="str">
        <f t="shared" si="156"/>
        <v/>
      </c>
      <c r="N990" s="1" t="str">
        <f t="shared" si="157"/>
        <v/>
      </c>
      <c r="O990" s="1">
        <f t="shared" si="158"/>
        <v>0</v>
      </c>
    </row>
    <row r="991" spans="5:15" x14ac:dyDescent="0.2">
      <c r="E991" s="39">
        <f t="shared" si="159"/>
        <v>98.899999999998656</v>
      </c>
      <c r="F991" s="16">
        <f t="shared" si="150"/>
        <v>2000.0000008831432</v>
      </c>
      <c r="H991" s="46" t="b">
        <f t="shared" si="151"/>
        <v>0</v>
      </c>
      <c r="I991" s="46">
        <f t="shared" si="152"/>
        <v>25</v>
      </c>
      <c r="J991" s="46">
        <f t="shared" si="153"/>
        <v>26</v>
      </c>
      <c r="K991" s="1" t="str">
        <f t="shared" si="154"/>
        <v/>
      </c>
      <c r="L991" s="1" t="str">
        <f t="shared" si="155"/>
        <v/>
      </c>
      <c r="M991" s="1" t="str">
        <f t="shared" si="156"/>
        <v/>
      </c>
      <c r="N991" s="1" t="str">
        <f t="shared" si="157"/>
        <v/>
      </c>
      <c r="O991" s="1">
        <f t="shared" si="158"/>
        <v>0</v>
      </c>
    </row>
    <row r="992" spans="5:15" x14ac:dyDescent="0.2">
      <c r="E992" s="39">
        <f t="shared" si="159"/>
        <v>98.99999999999865</v>
      </c>
      <c r="F992" s="16">
        <f t="shared" si="150"/>
        <v>2000.0000008831432</v>
      </c>
      <c r="H992" s="46" t="b">
        <f t="shared" si="151"/>
        <v>0</v>
      </c>
      <c r="I992" s="46">
        <f t="shared" si="152"/>
        <v>25</v>
      </c>
      <c r="J992" s="46">
        <f t="shared" si="153"/>
        <v>26</v>
      </c>
      <c r="K992" s="1" t="str">
        <f t="shared" si="154"/>
        <v/>
      </c>
      <c r="L992" s="1" t="str">
        <f t="shared" si="155"/>
        <v/>
      </c>
      <c r="M992" s="1" t="str">
        <f t="shared" si="156"/>
        <v/>
      </c>
      <c r="N992" s="1" t="str">
        <f t="shared" si="157"/>
        <v/>
      </c>
      <c r="O992" s="1">
        <f t="shared" si="158"/>
        <v>0</v>
      </c>
    </row>
    <row r="993" spans="5:15" x14ac:dyDescent="0.2">
      <c r="E993" s="39">
        <f t="shared" si="159"/>
        <v>99.099999999998644</v>
      </c>
      <c r="F993" s="16">
        <f t="shared" si="150"/>
        <v>2000.0000008831432</v>
      </c>
      <c r="H993" s="46" t="b">
        <f t="shared" si="151"/>
        <v>0</v>
      </c>
      <c r="I993" s="46">
        <f t="shared" si="152"/>
        <v>25</v>
      </c>
      <c r="J993" s="46">
        <f t="shared" si="153"/>
        <v>26</v>
      </c>
      <c r="K993" s="1" t="str">
        <f t="shared" si="154"/>
        <v/>
      </c>
      <c r="L993" s="1" t="str">
        <f t="shared" si="155"/>
        <v/>
      </c>
      <c r="M993" s="1" t="str">
        <f t="shared" si="156"/>
        <v/>
      </c>
      <c r="N993" s="1" t="str">
        <f t="shared" si="157"/>
        <v/>
      </c>
      <c r="O993" s="1">
        <f t="shared" si="158"/>
        <v>0</v>
      </c>
    </row>
    <row r="994" spans="5:15" x14ac:dyDescent="0.2">
      <c r="E994" s="39">
        <f t="shared" si="159"/>
        <v>99.199999999998639</v>
      </c>
      <c r="F994" s="16">
        <f t="shared" si="150"/>
        <v>2000.0000008831432</v>
      </c>
      <c r="H994" s="46" t="b">
        <f t="shared" si="151"/>
        <v>0</v>
      </c>
      <c r="I994" s="46">
        <f t="shared" si="152"/>
        <v>25</v>
      </c>
      <c r="J994" s="46">
        <f t="shared" si="153"/>
        <v>26</v>
      </c>
      <c r="K994" s="1" t="str">
        <f t="shared" si="154"/>
        <v/>
      </c>
      <c r="L994" s="1" t="str">
        <f t="shared" si="155"/>
        <v/>
      </c>
      <c r="M994" s="1" t="str">
        <f t="shared" si="156"/>
        <v/>
      </c>
      <c r="N994" s="1" t="str">
        <f t="shared" si="157"/>
        <v/>
      </c>
      <c r="O994" s="1">
        <f t="shared" si="158"/>
        <v>0</v>
      </c>
    </row>
    <row r="995" spans="5:15" x14ac:dyDescent="0.2">
      <c r="E995" s="39">
        <f t="shared" si="159"/>
        <v>99.299999999998633</v>
      </c>
      <c r="F995" s="16">
        <f t="shared" si="150"/>
        <v>2000.0000008831432</v>
      </c>
      <c r="H995" s="46" t="b">
        <f t="shared" si="151"/>
        <v>0</v>
      </c>
      <c r="I995" s="46">
        <f t="shared" si="152"/>
        <v>25</v>
      </c>
      <c r="J995" s="46">
        <f t="shared" si="153"/>
        <v>26</v>
      </c>
      <c r="K995" s="1" t="str">
        <f t="shared" si="154"/>
        <v/>
      </c>
      <c r="L995" s="1" t="str">
        <f t="shared" si="155"/>
        <v/>
      </c>
      <c r="M995" s="1" t="str">
        <f t="shared" si="156"/>
        <v/>
      </c>
      <c r="N995" s="1" t="str">
        <f t="shared" si="157"/>
        <v/>
      </c>
      <c r="O995" s="1">
        <f t="shared" si="158"/>
        <v>0</v>
      </c>
    </row>
    <row r="996" spans="5:15" x14ac:dyDescent="0.2">
      <c r="E996" s="39">
        <f t="shared" si="159"/>
        <v>99.399999999998627</v>
      </c>
      <c r="F996" s="16">
        <f t="shared" si="150"/>
        <v>2000.0000008831432</v>
      </c>
      <c r="H996" s="46" t="b">
        <f t="shared" si="151"/>
        <v>0</v>
      </c>
      <c r="I996" s="46">
        <f t="shared" si="152"/>
        <v>25</v>
      </c>
      <c r="J996" s="46">
        <f t="shared" si="153"/>
        <v>26</v>
      </c>
      <c r="K996" s="1" t="str">
        <f t="shared" si="154"/>
        <v/>
      </c>
      <c r="L996" s="1" t="str">
        <f t="shared" si="155"/>
        <v/>
      </c>
      <c r="M996" s="1" t="str">
        <f t="shared" si="156"/>
        <v/>
      </c>
      <c r="N996" s="1" t="str">
        <f t="shared" si="157"/>
        <v/>
      </c>
      <c r="O996" s="1">
        <f t="shared" si="158"/>
        <v>0</v>
      </c>
    </row>
    <row r="997" spans="5:15" x14ac:dyDescent="0.2">
      <c r="E997" s="39">
        <f t="shared" si="159"/>
        <v>99.499999999998622</v>
      </c>
      <c r="F997" s="16">
        <f t="shared" si="150"/>
        <v>2000.0000008831432</v>
      </c>
      <c r="H997" s="46" t="b">
        <f t="shared" si="151"/>
        <v>0</v>
      </c>
      <c r="I997" s="46">
        <f t="shared" si="152"/>
        <v>25</v>
      </c>
      <c r="J997" s="46">
        <f t="shared" si="153"/>
        <v>26</v>
      </c>
      <c r="K997" s="1" t="str">
        <f t="shared" si="154"/>
        <v/>
      </c>
      <c r="L997" s="1" t="str">
        <f t="shared" si="155"/>
        <v/>
      </c>
      <c r="M997" s="1" t="str">
        <f t="shared" si="156"/>
        <v/>
      </c>
      <c r="N997" s="1" t="str">
        <f t="shared" si="157"/>
        <v/>
      </c>
      <c r="O997" s="1">
        <f t="shared" si="158"/>
        <v>0</v>
      </c>
    </row>
    <row r="998" spans="5:15" x14ac:dyDescent="0.2">
      <c r="E998" s="39">
        <f t="shared" si="159"/>
        <v>99.599999999998616</v>
      </c>
      <c r="F998" s="16">
        <f t="shared" si="150"/>
        <v>2000.0000008831432</v>
      </c>
      <c r="H998" s="46" t="b">
        <f t="shared" si="151"/>
        <v>0</v>
      </c>
      <c r="I998" s="46">
        <f t="shared" si="152"/>
        <v>25</v>
      </c>
      <c r="J998" s="46">
        <f t="shared" si="153"/>
        <v>26</v>
      </c>
      <c r="K998" s="1" t="str">
        <f t="shared" si="154"/>
        <v/>
      </c>
      <c r="L998" s="1" t="str">
        <f t="shared" si="155"/>
        <v/>
      </c>
      <c r="M998" s="1" t="str">
        <f t="shared" si="156"/>
        <v/>
      </c>
      <c r="N998" s="1" t="str">
        <f t="shared" si="157"/>
        <v/>
      </c>
      <c r="O998" s="1">
        <f t="shared" si="158"/>
        <v>0</v>
      </c>
    </row>
    <row r="999" spans="5:15" x14ac:dyDescent="0.2">
      <c r="E999" s="39">
        <f t="shared" si="159"/>
        <v>99.69999999999861</v>
      </c>
      <c r="F999" s="16">
        <f t="shared" si="150"/>
        <v>2000.0000008831432</v>
      </c>
      <c r="H999" s="46" t="b">
        <f t="shared" si="151"/>
        <v>0</v>
      </c>
      <c r="I999" s="46">
        <f t="shared" si="152"/>
        <v>25</v>
      </c>
      <c r="J999" s="46">
        <f t="shared" si="153"/>
        <v>26</v>
      </c>
      <c r="K999" s="1" t="str">
        <f t="shared" si="154"/>
        <v/>
      </c>
      <c r="L999" s="1" t="str">
        <f t="shared" si="155"/>
        <v/>
      </c>
      <c r="M999" s="1" t="str">
        <f t="shared" si="156"/>
        <v/>
      </c>
      <c r="N999" s="1" t="str">
        <f t="shared" si="157"/>
        <v/>
      </c>
      <c r="O999" s="1">
        <f t="shared" si="158"/>
        <v>0</v>
      </c>
    </row>
    <row r="1000" spans="5:15" x14ac:dyDescent="0.2">
      <c r="E1000" s="39">
        <f t="shared" si="159"/>
        <v>99.799999999998604</v>
      </c>
      <c r="F1000" s="16">
        <f t="shared" si="150"/>
        <v>2000.0000008831432</v>
      </c>
      <c r="H1000" s="46" t="b">
        <f t="shared" si="151"/>
        <v>0</v>
      </c>
      <c r="I1000" s="46">
        <f t="shared" si="152"/>
        <v>25</v>
      </c>
      <c r="J1000" s="46">
        <f t="shared" si="153"/>
        <v>26</v>
      </c>
      <c r="K1000" s="1" t="str">
        <f t="shared" si="154"/>
        <v/>
      </c>
      <c r="L1000" s="1" t="str">
        <f t="shared" si="155"/>
        <v/>
      </c>
      <c r="M1000" s="1" t="str">
        <f t="shared" si="156"/>
        <v/>
      </c>
      <c r="N1000" s="1" t="str">
        <f t="shared" si="157"/>
        <v/>
      </c>
      <c r="O1000" s="1">
        <f t="shared" si="158"/>
        <v>0</v>
      </c>
    </row>
    <row r="1001" spans="5:15" x14ac:dyDescent="0.2">
      <c r="E1001" s="39">
        <f t="shared" si="159"/>
        <v>99.899999999998599</v>
      </c>
      <c r="F1001" s="16">
        <f t="shared" si="150"/>
        <v>2000.0000008831432</v>
      </c>
      <c r="H1001" s="46" t="b">
        <f t="shared" si="151"/>
        <v>0</v>
      </c>
      <c r="I1001" s="46">
        <f t="shared" si="152"/>
        <v>25</v>
      </c>
      <c r="J1001" s="46">
        <f t="shared" si="153"/>
        <v>26</v>
      </c>
      <c r="K1001" s="1" t="str">
        <f t="shared" si="154"/>
        <v/>
      </c>
      <c r="L1001" s="1" t="str">
        <f t="shared" si="155"/>
        <v/>
      </c>
      <c r="M1001" s="1" t="str">
        <f t="shared" si="156"/>
        <v/>
      </c>
      <c r="N1001" s="1" t="str">
        <f t="shared" si="157"/>
        <v/>
      </c>
      <c r="O1001" s="1">
        <f t="shared" si="158"/>
        <v>0</v>
      </c>
    </row>
    <row r="1002" spans="5:15" x14ac:dyDescent="0.2">
      <c r="E1002" s="39">
        <f t="shared" si="159"/>
        <v>99.999999999998593</v>
      </c>
      <c r="F1002" s="16">
        <f t="shared" si="150"/>
        <v>2000.0000008831432</v>
      </c>
      <c r="H1002" s="46" t="b">
        <f t="shared" si="151"/>
        <v>0</v>
      </c>
      <c r="I1002" s="46">
        <f t="shared" si="152"/>
        <v>25</v>
      </c>
      <c r="J1002" s="46">
        <f t="shared" si="153"/>
        <v>26</v>
      </c>
      <c r="K1002" s="1" t="str">
        <f t="shared" si="154"/>
        <v/>
      </c>
      <c r="L1002" s="1" t="str">
        <f t="shared" si="155"/>
        <v/>
      </c>
      <c r="M1002" s="1" t="str">
        <f t="shared" si="156"/>
        <v/>
      </c>
      <c r="N1002" s="1" t="str">
        <f t="shared" si="157"/>
        <v/>
      </c>
      <c r="O1002" s="1">
        <f t="shared" si="158"/>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5</vt:i4>
      </vt:variant>
      <vt:variant>
        <vt:lpstr>Charts</vt:lpstr>
      </vt:variant>
      <vt:variant>
        <vt:i4>1</vt:i4>
      </vt:variant>
      <vt:variant>
        <vt:lpstr>Named Ranges</vt:lpstr>
      </vt:variant>
      <vt:variant>
        <vt:i4>4</vt:i4>
      </vt:variant>
    </vt:vector>
  </HeadingPairs>
  <TitlesOfParts>
    <vt:vector size="10" baseType="lpstr">
      <vt:lpstr>Revision History</vt:lpstr>
      <vt:lpstr>Description</vt:lpstr>
      <vt:lpstr>Input Time Series</vt:lpstr>
      <vt:lpstr>Power Look Up</vt:lpstr>
      <vt:lpstr>Zero Turbulence Curve</vt:lpstr>
      <vt:lpstr>Reference vs Site Specific</vt:lpstr>
      <vt:lpstr>MaximumPowerIndex</vt:lpstr>
      <vt:lpstr>PowerArray</vt:lpstr>
      <vt:lpstr>ReferenceTurbulence</vt:lpstr>
      <vt:lpstr>WindSpeedStep</vt:lpstr>
    </vt:vector>
  </TitlesOfParts>
  <Company>RESGROUP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Peter Stuart</dc:creator>
  <cp:lastModifiedBy>Peter Stuart</cp:lastModifiedBy>
  <dcterms:created xsi:type="dcterms:W3CDTF">2013-09-19T16:55:38Z</dcterms:created>
  <dcterms:modified xsi:type="dcterms:W3CDTF">2014-07-13T22:46:34Z</dcterms:modified>
</cp:coreProperties>
</file>